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hanh_Toan_Luong\Vuot gio\2025_2026\Ky_2_2025_2026\01_Co huu\"/>
    </mc:Choice>
  </mc:AlternateContent>
  <xr:revisionPtr revIDLastSave="0" documentId="13_ncr:1_{8F180E71-06F5-446A-A91C-083FD641EF9A}" xr6:coauthVersionLast="47" xr6:coauthVersionMax="47" xr10:uidLastSave="{00000000-0000-0000-0000-000000000000}"/>
  <bookViews>
    <workbookView xWindow="0" yWindow="0" windowWidth="23040" windowHeight="12360" firstSheet="1" activeTab="2" xr2:uid="{00000000-000D-0000-FFFF-FFFF00000000}"/>
  </bookViews>
  <sheets>
    <sheet name="tien_so" sheetId="4" state="hidden" r:id="rId1"/>
    <sheet name="Tong hop" sheetId="3" r:id="rId2"/>
    <sheet name="danh_ds" sheetId="1" r:id="rId3"/>
  </sheets>
  <externalReferences>
    <externalReference r:id="rId4"/>
  </externalReferences>
  <definedNames>
    <definedName name="_xlnm._FilterDatabase" localSheetId="2" hidden="1">danh_ds!$A$10:$W$5099</definedName>
    <definedName name="_xlnm._FilterDatabase" localSheetId="0" hidden="1">tien_so!#REF!</definedName>
    <definedName name="_xlnm._FilterDatabase" localSheetId="1" hidden="1">'Tong hop'!$A$13:$S$353</definedName>
    <definedName name="CNV">#REF!</definedName>
    <definedName name="ma_dinhmuc_moi">#REF!</definedName>
    <definedName name="madvi">#REF!</definedName>
    <definedName name="madvi1">#REF!</definedName>
    <definedName name="ngach">#REF!</definedName>
    <definedName name="pc">#REF!</definedName>
    <definedName name="_xlnm.Print_Area" localSheetId="2">danh_ds!$A$1:$W$5105</definedName>
    <definedName name="_xlnm.Print_Area" localSheetId="1">'Tong hop'!$A$1:$S$460</definedName>
    <definedName name="_xlnm.Print_Titles" localSheetId="2">danh_ds!$7:$8</definedName>
    <definedName name="_xlnm.Print_Titles" localSheetId="0">tien_so!#REF!</definedName>
    <definedName name="_xlnm.Print_Titles" localSheetId="1">'Tong hop'!$10:$11</definedName>
    <definedName name="ta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1" l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12" i="1"/>
  <c r="A11" i="1"/>
  <c r="T451" i="3"/>
  <c r="O451" i="3"/>
  <c r="N451" i="3"/>
  <c r="J451" i="3"/>
  <c r="I451" i="3"/>
  <c r="H451" i="3"/>
  <c r="G451" i="3"/>
  <c r="A451" i="3"/>
  <c r="T450" i="3"/>
  <c r="O450" i="3"/>
  <c r="N450" i="3"/>
  <c r="J450" i="3"/>
  <c r="I450" i="3"/>
  <c r="H450" i="3"/>
  <c r="G450" i="3"/>
  <c r="A450" i="3"/>
  <c r="T449" i="3"/>
  <c r="O449" i="3"/>
  <c r="N449" i="3"/>
  <c r="J449" i="3"/>
  <c r="I449" i="3"/>
  <c r="H449" i="3"/>
  <c r="G449" i="3"/>
  <c r="A449" i="3"/>
  <c r="T448" i="3"/>
  <c r="O448" i="3"/>
  <c r="N448" i="3"/>
  <c r="J448" i="3"/>
  <c r="I448" i="3"/>
  <c r="H448" i="3"/>
  <c r="G448" i="3"/>
  <c r="A448" i="3"/>
  <c r="T447" i="3"/>
  <c r="O447" i="3"/>
  <c r="N447" i="3"/>
  <c r="J447" i="3"/>
  <c r="I447" i="3"/>
  <c r="H447" i="3"/>
  <c r="G447" i="3"/>
  <c r="A447" i="3"/>
  <c r="T446" i="3"/>
  <c r="O446" i="3"/>
  <c r="N446" i="3"/>
  <c r="J446" i="3"/>
  <c r="I446" i="3"/>
  <c r="H446" i="3"/>
  <c r="G446" i="3"/>
  <c r="A446" i="3"/>
  <c r="T445" i="3"/>
  <c r="O445" i="3"/>
  <c r="N445" i="3"/>
  <c r="J445" i="3"/>
  <c r="I445" i="3"/>
  <c r="H445" i="3"/>
  <c r="G445" i="3"/>
  <c r="A445" i="3"/>
  <c r="T444" i="3"/>
  <c r="O444" i="3"/>
  <c r="N444" i="3"/>
  <c r="J444" i="3"/>
  <c r="I444" i="3"/>
  <c r="H444" i="3"/>
  <c r="G444" i="3"/>
  <c r="A444" i="3"/>
  <c r="T443" i="3"/>
  <c r="O443" i="3"/>
  <c r="N443" i="3"/>
  <c r="J443" i="3"/>
  <c r="I443" i="3"/>
  <c r="H443" i="3"/>
  <c r="G443" i="3"/>
  <c r="A443" i="3"/>
  <c r="T442" i="3"/>
  <c r="O442" i="3"/>
  <c r="N442" i="3"/>
  <c r="J442" i="3"/>
  <c r="I442" i="3"/>
  <c r="H442" i="3"/>
  <c r="G442" i="3"/>
  <c r="A442" i="3"/>
  <c r="T441" i="3"/>
  <c r="O441" i="3"/>
  <c r="N441" i="3"/>
  <c r="J441" i="3"/>
  <c r="I441" i="3"/>
  <c r="H441" i="3"/>
  <c r="G441" i="3"/>
  <c r="A441" i="3"/>
  <c r="T440" i="3"/>
  <c r="O440" i="3"/>
  <c r="N440" i="3"/>
  <c r="J440" i="3"/>
  <c r="I440" i="3"/>
  <c r="H440" i="3"/>
  <c r="G440" i="3"/>
  <c r="A440" i="3"/>
  <c r="T439" i="3"/>
  <c r="O439" i="3"/>
  <c r="N439" i="3"/>
  <c r="J439" i="3"/>
  <c r="I439" i="3"/>
  <c r="H439" i="3"/>
  <c r="G439" i="3"/>
  <c r="A439" i="3"/>
  <c r="T438" i="3"/>
  <c r="O438" i="3"/>
  <c r="N438" i="3"/>
  <c r="J438" i="3"/>
  <c r="I438" i="3"/>
  <c r="H438" i="3"/>
  <c r="G438" i="3"/>
  <c r="A438" i="3"/>
  <c r="T437" i="3"/>
  <c r="O437" i="3"/>
  <c r="N437" i="3"/>
  <c r="J437" i="3"/>
  <c r="I437" i="3"/>
  <c r="H437" i="3"/>
  <c r="G437" i="3"/>
  <c r="A437" i="3"/>
  <c r="T436" i="3"/>
  <c r="O436" i="3"/>
  <c r="N436" i="3"/>
  <c r="J436" i="3"/>
  <c r="I436" i="3"/>
  <c r="H436" i="3"/>
  <c r="G436" i="3"/>
  <c r="A436" i="3"/>
  <c r="T435" i="3"/>
  <c r="O435" i="3"/>
  <c r="N435" i="3"/>
  <c r="J435" i="3"/>
  <c r="I435" i="3"/>
  <c r="H435" i="3"/>
  <c r="G435" i="3"/>
  <c r="A435" i="3"/>
  <c r="T434" i="3"/>
  <c r="O434" i="3"/>
  <c r="N434" i="3"/>
  <c r="J434" i="3"/>
  <c r="I434" i="3"/>
  <c r="H434" i="3"/>
  <c r="G434" i="3"/>
  <c r="A434" i="3"/>
  <c r="T433" i="3"/>
  <c r="O433" i="3"/>
  <c r="N433" i="3"/>
  <c r="J433" i="3"/>
  <c r="I433" i="3"/>
  <c r="H433" i="3"/>
  <c r="G433" i="3"/>
  <c r="A433" i="3"/>
  <c r="T432" i="3"/>
  <c r="O432" i="3"/>
  <c r="N432" i="3"/>
  <c r="J432" i="3"/>
  <c r="I432" i="3"/>
  <c r="H432" i="3"/>
  <c r="G432" i="3"/>
  <c r="A432" i="3"/>
  <c r="T431" i="3"/>
  <c r="O431" i="3"/>
  <c r="N431" i="3"/>
  <c r="J431" i="3"/>
  <c r="I431" i="3"/>
  <c r="H431" i="3"/>
  <c r="G431" i="3"/>
  <c r="A431" i="3"/>
  <c r="T430" i="3"/>
  <c r="O430" i="3"/>
  <c r="N430" i="3"/>
  <c r="J430" i="3"/>
  <c r="I430" i="3"/>
  <c r="H430" i="3"/>
  <c r="G430" i="3"/>
  <c r="A430" i="3"/>
  <c r="T429" i="3"/>
  <c r="O429" i="3"/>
  <c r="N429" i="3"/>
  <c r="J429" i="3"/>
  <c r="I429" i="3"/>
  <c r="H429" i="3"/>
  <c r="G429" i="3"/>
  <c r="A429" i="3"/>
  <c r="T428" i="3"/>
  <c r="O428" i="3"/>
  <c r="N428" i="3"/>
  <c r="J428" i="3"/>
  <c r="I428" i="3"/>
  <c r="H428" i="3"/>
  <c r="G428" i="3"/>
  <c r="A428" i="3"/>
  <c r="T427" i="3"/>
  <c r="O427" i="3"/>
  <c r="N427" i="3"/>
  <c r="J427" i="3"/>
  <c r="I427" i="3"/>
  <c r="H427" i="3"/>
  <c r="G427" i="3"/>
  <c r="A427" i="3"/>
  <c r="T426" i="3"/>
  <c r="O426" i="3"/>
  <c r="N426" i="3"/>
  <c r="J426" i="3"/>
  <c r="I426" i="3"/>
  <c r="H426" i="3"/>
  <c r="G426" i="3"/>
  <c r="A426" i="3"/>
  <c r="T425" i="3"/>
  <c r="O425" i="3"/>
  <c r="N425" i="3"/>
  <c r="J425" i="3"/>
  <c r="I425" i="3"/>
  <c r="H425" i="3"/>
  <c r="G425" i="3"/>
  <c r="A425" i="3"/>
  <c r="T424" i="3"/>
  <c r="O424" i="3"/>
  <c r="N424" i="3"/>
  <c r="J424" i="3"/>
  <c r="I424" i="3"/>
  <c r="H424" i="3"/>
  <c r="G424" i="3"/>
  <c r="A424" i="3"/>
  <c r="T423" i="3"/>
  <c r="O423" i="3"/>
  <c r="N423" i="3"/>
  <c r="J423" i="3"/>
  <c r="I423" i="3"/>
  <c r="H423" i="3"/>
  <c r="G423" i="3"/>
  <c r="A423" i="3"/>
  <c r="T422" i="3"/>
  <c r="O422" i="3"/>
  <c r="N422" i="3"/>
  <c r="J422" i="3"/>
  <c r="I422" i="3"/>
  <c r="H422" i="3"/>
  <c r="G422" i="3"/>
  <c r="A422" i="3"/>
  <c r="T421" i="3"/>
  <c r="O421" i="3"/>
  <c r="N421" i="3"/>
  <c r="J421" i="3"/>
  <c r="I421" i="3"/>
  <c r="H421" i="3"/>
  <c r="G421" i="3"/>
  <c r="A421" i="3"/>
  <c r="T420" i="3"/>
  <c r="O420" i="3"/>
  <c r="N420" i="3"/>
  <c r="J420" i="3"/>
  <c r="I420" i="3"/>
  <c r="H420" i="3"/>
  <c r="G420" i="3"/>
  <c r="A420" i="3"/>
  <c r="T419" i="3"/>
  <c r="O419" i="3"/>
  <c r="N419" i="3"/>
  <c r="J419" i="3"/>
  <c r="I419" i="3"/>
  <c r="H419" i="3"/>
  <c r="G419" i="3"/>
  <c r="A419" i="3"/>
  <c r="T418" i="3"/>
  <c r="O418" i="3"/>
  <c r="N418" i="3"/>
  <c r="J418" i="3"/>
  <c r="I418" i="3"/>
  <c r="H418" i="3"/>
  <c r="G418" i="3"/>
  <c r="A418" i="3"/>
  <c r="T417" i="3"/>
  <c r="O417" i="3"/>
  <c r="N417" i="3"/>
  <c r="J417" i="3"/>
  <c r="I417" i="3"/>
  <c r="H417" i="3"/>
  <c r="G417" i="3"/>
  <c r="A417" i="3"/>
  <c r="T416" i="3"/>
  <c r="O416" i="3"/>
  <c r="N416" i="3"/>
  <c r="J416" i="3"/>
  <c r="I416" i="3"/>
  <c r="H416" i="3"/>
  <c r="G416" i="3"/>
  <c r="A416" i="3"/>
  <c r="T415" i="3"/>
  <c r="O415" i="3"/>
  <c r="N415" i="3"/>
  <c r="J415" i="3"/>
  <c r="I415" i="3"/>
  <c r="H415" i="3"/>
  <c r="G415" i="3"/>
  <c r="A415" i="3"/>
  <c r="T414" i="3"/>
  <c r="O414" i="3"/>
  <c r="N414" i="3"/>
  <c r="J414" i="3"/>
  <c r="I414" i="3"/>
  <c r="H414" i="3"/>
  <c r="G414" i="3"/>
  <c r="A414" i="3"/>
  <c r="T413" i="3"/>
  <c r="O413" i="3"/>
  <c r="N413" i="3"/>
  <c r="J413" i="3"/>
  <c r="I413" i="3"/>
  <c r="H413" i="3"/>
  <c r="G413" i="3"/>
  <c r="A413" i="3"/>
  <c r="T412" i="3"/>
  <c r="O412" i="3"/>
  <c r="N412" i="3"/>
  <c r="J412" i="3"/>
  <c r="I412" i="3"/>
  <c r="H412" i="3"/>
  <c r="G412" i="3"/>
  <c r="A412" i="3"/>
  <c r="T411" i="3"/>
  <c r="O411" i="3"/>
  <c r="N411" i="3"/>
  <c r="J411" i="3"/>
  <c r="I411" i="3"/>
  <c r="H411" i="3"/>
  <c r="G411" i="3"/>
  <c r="A411" i="3"/>
  <c r="T410" i="3"/>
  <c r="O410" i="3"/>
  <c r="N410" i="3"/>
  <c r="J410" i="3"/>
  <c r="I410" i="3"/>
  <c r="H410" i="3"/>
  <c r="G410" i="3"/>
  <c r="A410" i="3"/>
  <c r="T409" i="3"/>
  <c r="O409" i="3"/>
  <c r="N409" i="3"/>
  <c r="J409" i="3"/>
  <c r="I409" i="3"/>
  <c r="H409" i="3"/>
  <c r="G409" i="3"/>
  <c r="A409" i="3"/>
  <c r="T408" i="3"/>
  <c r="O408" i="3"/>
  <c r="N408" i="3"/>
  <c r="J408" i="3"/>
  <c r="I408" i="3"/>
  <c r="H408" i="3"/>
  <c r="G408" i="3"/>
  <c r="A408" i="3"/>
  <c r="T407" i="3"/>
  <c r="O407" i="3"/>
  <c r="N407" i="3"/>
  <c r="J407" i="3"/>
  <c r="I407" i="3"/>
  <c r="H407" i="3"/>
  <c r="G407" i="3"/>
  <c r="A407" i="3"/>
  <c r="T406" i="3"/>
  <c r="O406" i="3"/>
  <c r="N406" i="3"/>
  <c r="J406" i="3"/>
  <c r="I406" i="3"/>
  <c r="H406" i="3"/>
  <c r="G406" i="3"/>
  <c r="A406" i="3"/>
  <c r="T405" i="3"/>
  <c r="O405" i="3"/>
  <c r="N405" i="3"/>
  <c r="J405" i="3"/>
  <c r="I405" i="3"/>
  <c r="H405" i="3"/>
  <c r="G405" i="3"/>
  <c r="A405" i="3"/>
  <c r="T404" i="3"/>
  <c r="O404" i="3"/>
  <c r="N404" i="3"/>
  <c r="J404" i="3"/>
  <c r="I404" i="3"/>
  <c r="H404" i="3"/>
  <c r="G404" i="3"/>
  <c r="A404" i="3"/>
  <c r="T403" i="3"/>
  <c r="O403" i="3"/>
  <c r="N403" i="3"/>
  <c r="J403" i="3"/>
  <c r="I403" i="3"/>
  <c r="H403" i="3"/>
  <c r="G403" i="3"/>
  <c r="A403" i="3"/>
  <c r="T402" i="3"/>
  <c r="O402" i="3"/>
  <c r="N402" i="3"/>
  <c r="J402" i="3"/>
  <c r="I402" i="3"/>
  <c r="H402" i="3"/>
  <c r="G402" i="3"/>
  <c r="A402" i="3"/>
  <c r="T401" i="3"/>
  <c r="O401" i="3"/>
  <c r="N401" i="3"/>
  <c r="J401" i="3"/>
  <c r="I401" i="3"/>
  <c r="H401" i="3"/>
  <c r="G401" i="3"/>
  <c r="A401" i="3"/>
  <c r="T400" i="3"/>
  <c r="O400" i="3"/>
  <c r="N400" i="3"/>
  <c r="J400" i="3"/>
  <c r="I400" i="3"/>
  <c r="H400" i="3"/>
  <c r="G400" i="3"/>
  <c r="A400" i="3"/>
  <c r="T399" i="3"/>
  <c r="O399" i="3"/>
  <c r="N399" i="3"/>
  <c r="J399" i="3"/>
  <c r="I399" i="3"/>
  <c r="H399" i="3"/>
  <c r="G399" i="3"/>
  <c r="A399" i="3"/>
  <c r="T398" i="3"/>
  <c r="O398" i="3"/>
  <c r="N398" i="3"/>
  <c r="J398" i="3"/>
  <c r="I398" i="3"/>
  <c r="H398" i="3"/>
  <c r="G398" i="3"/>
  <c r="A398" i="3"/>
  <c r="T397" i="3"/>
  <c r="O397" i="3"/>
  <c r="N397" i="3"/>
  <c r="J397" i="3"/>
  <c r="I397" i="3"/>
  <c r="H397" i="3"/>
  <c r="G397" i="3"/>
  <c r="A397" i="3"/>
  <c r="T396" i="3"/>
  <c r="O396" i="3"/>
  <c r="N396" i="3"/>
  <c r="J396" i="3"/>
  <c r="I396" i="3"/>
  <c r="H396" i="3"/>
  <c r="G396" i="3"/>
  <c r="A396" i="3"/>
  <c r="T395" i="3"/>
  <c r="O395" i="3"/>
  <c r="N395" i="3"/>
  <c r="J395" i="3"/>
  <c r="I395" i="3"/>
  <c r="H395" i="3"/>
  <c r="G395" i="3"/>
  <c r="A395" i="3"/>
  <c r="T394" i="3"/>
  <c r="O394" i="3"/>
  <c r="N394" i="3"/>
  <c r="J394" i="3"/>
  <c r="I394" i="3"/>
  <c r="H394" i="3"/>
  <c r="G394" i="3"/>
  <c r="A394" i="3"/>
  <c r="T393" i="3"/>
  <c r="O393" i="3"/>
  <c r="N393" i="3"/>
  <c r="J393" i="3"/>
  <c r="I393" i="3"/>
  <c r="H393" i="3"/>
  <c r="G393" i="3"/>
  <c r="A393" i="3"/>
  <c r="T392" i="3"/>
  <c r="O392" i="3"/>
  <c r="N392" i="3"/>
  <c r="J392" i="3"/>
  <c r="I392" i="3"/>
  <c r="H392" i="3"/>
  <c r="G392" i="3"/>
  <c r="A392" i="3"/>
  <c r="T391" i="3"/>
  <c r="O391" i="3"/>
  <c r="N391" i="3"/>
  <c r="J391" i="3"/>
  <c r="I391" i="3"/>
  <c r="H391" i="3"/>
  <c r="G391" i="3"/>
  <c r="A391" i="3"/>
  <c r="T390" i="3"/>
  <c r="O390" i="3"/>
  <c r="N390" i="3"/>
  <c r="J390" i="3"/>
  <c r="I390" i="3"/>
  <c r="H390" i="3"/>
  <c r="G390" i="3"/>
  <c r="A390" i="3"/>
  <c r="T389" i="3"/>
  <c r="O389" i="3"/>
  <c r="N389" i="3"/>
  <c r="J389" i="3"/>
  <c r="I389" i="3"/>
  <c r="H389" i="3"/>
  <c r="G389" i="3"/>
  <c r="A389" i="3"/>
  <c r="T388" i="3"/>
  <c r="O388" i="3"/>
  <c r="N388" i="3"/>
  <c r="J388" i="3"/>
  <c r="I388" i="3"/>
  <c r="H388" i="3"/>
  <c r="G388" i="3"/>
  <c r="A388" i="3"/>
  <c r="T387" i="3"/>
  <c r="O387" i="3"/>
  <c r="N387" i="3"/>
  <c r="J387" i="3"/>
  <c r="I387" i="3"/>
  <c r="H387" i="3"/>
  <c r="G387" i="3"/>
  <c r="A387" i="3"/>
  <c r="T386" i="3"/>
  <c r="O386" i="3"/>
  <c r="N386" i="3"/>
  <c r="J386" i="3"/>
  <c r="I386" i="3"/>
  <c r="H386" i="3"/>
  <c r="G386" i="3"/>
  <c r="A386" i="3"/>
  <c r="T385" i="3"/>
  <c r="O385" i="3"/>
  <c r="N385" i="3"/>
  <c r="J385" i="3"/>
  <c r="I385" i="3"/>
  <c r="H385" i="3"/>
  <c r="G385" i="3"/>
  <c r="A385" i="3"/>
  <c r="T384" i="3"/>
  <c r="O384" i="3"/>
  <c r="N384" i="3"/>
  <c r="J384" i="3"/>
  <c r="I384" i="3"/>
  <c r="H384" i="3"/>
  <c r="G384" i="3"/>
  <c r="A384" i="3"/>
  <c r="T383" i="3"/>
  <c r="O383" i="3"/>
  <c r="N383" i="3"/>
  <c r="J383" i="3"/>
  <c r="I383" i="3"/>
  <c r="H383" i="3"/>
  <c r="G383" i="3"/>
  <c r="A383" i="3"/>
  <c r="T382" i="3"/>
  <c r="O382" i="3"/>
  <c r="N382" i="3"/>
  <c r="J382" i="3"/>
  <c r="I382" i="3"/>
  <c r="H382" i="3"/>
  <c r="G382" i="3"/>
  <c r="A382" i="3"/>
  <c r="T381" i="3"/>
  <c r="O381" i="3"/>
  <c r="N381" i="3"/>
  <c r="J381" i="3"/>
  <c r="I381" i="3"/>
  <c r="H381" i="3"/>
  <c r="G381" i="3"/>
  <c r="A381" i="3"/>
  <c r="T380" i="3"/>
  <c r="O380" i="3"/>
  <c r="N380" i="3"/>
  <c r="J380" i="3"/>
  <c r="I380" i="3"/>
  <c r="H380" i="3"/>
  <c r="G380" i="3"/>
  <c r="A380" i="3"/>
  <c r="T379" i="3"/>
  <c r="O379" i="3"/>
  <c r="N379" i="3"/>
  <c r="J379" i="3"/>
  <c r="I379" i="3"/>
  <c r="H379" i="3"/>
  <c r="G379" i="3"/>
  <c r="A379" i="3"/>
  <c r="T378" i="3"/>
  <c r="O378" i="3"/>
  <c r="N378" i="3"/>
  <c r="J378" i="3"/>
  <c r="I378" i="3"/>
  <c r="H378" i="3"/>
  <c r="G378" i="3"/>
  <c r="A378" i="3"/>
  <c r="T377" i="3"/>
  <c r="O377" i="3"/>
  <c r="N377" i="3"/>
  <c r="J377" i="3"/>
  <c r="I377" i="3"/>
  <c r="H377" i="3"/>
  <c r="G377" i="3"/>
  <c r="A377" i="3"/>
  <c r="T376" i="3"/>
  <c r="O376" i="3"/>
  <c r="N376" i="3"/>
  <c r="J376" i="3"/>
  <c r="I376" i="3"/>
  <c r="H376" i="3"/>
  <c r="G376" i="3"/>
  <c r="A376" i="3"/>
  <c r="T375" i="3"/>
  <c r="O375" i="3"/>
  <c r="N375" i="3"/>
  <c r="J375" i="3"/>
  <c r="I375" i="3"/>
  <c r="H375" i="3"/>
  <c r="G375" i="3"/>
  <c r="A375" i="3"/>
  <c r="T374" i="3"/>
  <c r="O374" i="3"/>
  <c r="N374" i="3"/>
  <c r="J374" i="3"/>
  <c r="I374" i="3"/>
  <c r="H374" i="3"/>
  <c r="G374" i="3"/>
  <c r="A374" i="3"/>
  <c r="T373" i="3"/>
  <c r="O373" i="3"/>
  <c r="N373" i="3"/>
  <c r="J373" i="3"/>
  <c r="I373" i="3"/>
  <c r="H373" i="3"/>
  <c r="G373" i="3"/>
  <c r="A373" i="3"/>
  <c r="T372" i="3"/>
  <c r="O372" i="3"/>
  <c r="N372" i="3"/>
  <c r="J372" i="3"/>
  <c r="I372" i="3"/>
  <c r="H372" i="3"/>
  <c r="G372" i="3"/>
  <c r="A372" i="3"/>
  <c r="T371" i="3"/>
  <c r="O371" i="3"/>
  <c r="N371" i="3"/>
  <c r="J371" i="3"/>
  <c r="I371" i="3"/>
  <c r="H371" i="3"/>
  <c r="G371" i="3"/>
  <c r="A371" i="3"/>
  <c r="T370" i="3"/>
  <c r="O370" i="3"/>
  <c r="N370" i="3"/>
  <c r="J370" i="3"/>
  <c r="I370" i="3"/>
  <c r="H370" i="3"/>
  <c r="G370" i="3"/>
  <c r="A370" i="3"/>
  <c r="T369" i="3"/>
  <c r="O369" i="3"/>
  <c r="N369" i="3"/>
  <c r="J369" i="3"/>
  <c r="I369" i="3"/>
  <c r="H369" i="3"/>
  <c r="G369" i="3"/>
  <c r="A369" i="3"/>
  <c r="T368" i="3"/>
  <c r="O368" i="3"/>
  <c r="N368" i="3"/>
  <c r="J368" i="3"/>
  <c r="I368" i="3"/>
  <c r="H368" i="3"/>
  <c r="G368" i="3"/>
  <c r="A368" i="3"/>
  <c r="T367" i="3"/>
  <c r="O367" i="3"/>
  <c r="N367" i="3"/>
  <c r="J367" i="3"/>
  <c r="I367" i="3"/>
  <c r="H367" i="3"/>
  <c r="G367" i="3"/>
  <c r="A367" i="3"/>
  <c r="T366" i="3"/>
  <c r="O366" i="3"/>
  <c r="N366" i="3"/>
  <c r="J366" i="3"/>
  <c r="I366" i="3"/>
  <c r="H366" i="3"/>
  <c r="G366" i="3"/>
  <c r="A366" i="3"/>
  <c r="T365" i="3"/>
  <c r="O365" i="3"/>
  <c r="N365" i="3"/>
  <c r="J365" i="3"/>
  <c r="I365" i="3"/>
  <c r="H365" i="3"/>
  <c r="G365" i="3"/>
  <c r="A365" i="3"/>
  <c r="T364" i="3"/>
  <c r="O364" i="3"/>
  <c r="N364" i="3"/>
  <c r="J364" i="3"/>
  <c r="I364" i="3"/>
  <c r="H364" i="3"/>
  <c r="G364" i="3"/>
  <c r="A364" i="3"/>
  <c r="T363" i="3"/>
  <c r="O363" i="3"/>
  <c r="N363" i="3"/>
  <c r="J363" i="3"/>
  <c r="I363" i="3"/>
  <c r="H363" i="3"/>
  <c r="G363" i="3"/>
  <c r="A363" i="3"/>
  <c r="T362" i="3"/>
  <c r="O362" i="3"/>
  <c r="N362" i="3"/>
  <c r="J362" i="3"/>
  <c r="I362" i="3"/>
  <c r="H362" i="3"/>
  <c r="G362" i="3"/>
  <c r="A362" i="3"/>
  <c r="T361" i="3"/>
  <c r="O361" i="3"/>
  <c r="N361" i="3"/>
  <c r="J361" i="3"/>
  <c r="I361" i="3"/>
  <c r="H361" i="3"/>
  <c r="G361" i="3"/>
  <c r="A361" i="3"/>
  <c r="T360" i="3"/>
  <c r="O360" i="3"/>
  <c r="N360" i="3"/>
  <c r="J360" i="3"/>
  <c r="I360" i="3"/>
  <c r="H360" i="3"/>
  <c r="G360" i="3"/>
  <c r="A360" i="3"/>
  <c r="T359" i="3"/>
  <c r="O359" i="3"/>
  <c r="N359" i="3"/>
  <c r="J359" i="3"/>
  <c r="I359" i="3"/>
  <c r="H359" i="3"/>
  <c r="G359" i="3"/>
  <c r="A359" i="3"/>
  <c r="T358" i="3"/>
  <c r="O358" i="3"/>
  <c r="N358" i="3"/>
  <c r="J358" i="3"/>
  <c r="I358" i="3"/>
  <c r="H358" i="3"/>
  <c r="G358" i="3"/>
  <c r="A358" i="3"/>
  <c r="T357" i="3"/>
  <c r="O357" i="3"/>
  <c r="N357" i="3"/>
  <c r="J357" i="3"/>
  <c r="I357" i="3"/>
  <c r="H357" i="3"/>
  <c r="G357" i="3"/>
  <c r="A357" i="3"/>
  <c r="T356" i="3"/>
  <c r="O356" i="3"/>
  <c r="N356" i="3"/>
  <c r="J356" i="3"/>
  <c r="I356" i="3"/>
  <c r="H356" i="3"/>
  <c r="G356" i="3"/>
  <c r="A356" i="3"/>
  <c r="T355" i="3"/>
  <c r="O355" i="3"/>
  <c r="N355" i="3"/>
  <c r="J355" i="3"/>
  <c r="I355" i="3"/>
  <c r="H355" i="3"/>
  <c r="G355" i="3"/>
  <c r="A355" i="3"/>
  <c r="L447" i="3"/>
  <c r="K447" i="3"/>
  <c r="L442" i="3"/>
  <c r="K442" i="3"/>
  <c r="L441" i="3"/>
  <c r="K441" i="3"/>
  <c r="L440" i="3"/>
  <c r="K440" i="3"/>
  <c r="L437" i="3"/>
  <c r="K437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35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O354" i="3"/>
  <c r="N354" i="3"/>
  <c r="J354" i="3"/>
  <c r="I354" i="3"/>
  <c r="H354" i="3"/>
  <c r="G354" i="3"/>
  <c r="O353" i="3"/>
  <c r="N353" i="3"/>
  <c r="J353" i="3"/>
  <c r="I353" i="3"/>
  <c r="H353" i="3"/>
  <c r="G353" i="3"/>
  <c r="O352" i="3"/>
  <c r="N352" i="3"/>
  <c r="J352" i="3"/>
  <c r="I352" i="3"/>
  <c r="H352" i="3"/>
  <c r="G352" i="3"/>
  <c r="O351" i="3"/>
  <c r="N351" i="3"/>
  <c r="J351" i="3"/>
  <c r="I351" i="3"/>
  <c r="H351" i="3"/>
  <c r="G351" i="3"/>
  <c r="O350" i="3"/>
  <c r="N350" i="3"/>
  <c r="J350" i="3"/>
  <c r="I350" i="3"/>
  <c r="H350" i="3"/>
  <c r="G350" i="3"/>
  <c r="O349" i="3"/>
  <c r="N349" i="3"/>
  <c r="J349" i="3"/>
  <c r="I349" i="3"/>
  <c r="H349" i="3"/>
  <c r="G349" i="3"/>
  <c r="O348" i="3"/>
  <c r="N348" i="3"/>
  <c r="J348" i="3"/>
  <c r="I348" i="3"/>
  <c r="H348" i="3"/>
  <c r="G348" i="3"/>
  <c r="O347" i="3"/>
  <c r="N347" i="3"/>
  <c r="J347" i="3"/>
  <c r="I347" i="3"/>
  <c r="H347" i="3"/>
  <c r="G347" i="3"/>
  <c r="O346" i="3"/>
  <c r="N346" i="3"/>
  <c r="J346" i="3"/>
  <c r="I346" i="3"/>
  <c r="H346" i="3"/>
  <c r="G346" i="3"/>
  <c r="O345" i="3"/>
  <c r="N345" i="3"/>
  <c r="J345" i="3"/>
  <c r="I345" i="3"/>
  <c r="H345" i="3"/>
  <c r="G345" i="3"/>
  <c r="O344" i="3"/>
  <c r="N344" i="3"/>
  <c r="J344" i="3"/>
  <c r="I344" i="3"/>
  <c r="H344" i="3"/>
  <c r="G344" i="3"/>
  <c r="O343" i="3"/>
  <c r="N343" i="3"/>
  <c r="J343" i="3"/>
  <c r="I343" i="3"/>
  <c r="H343" i="3"/>
  <c r="G343" i="3"/>
  <c r="O342" i="3"/>
  <c r="N342" i="3"/>
  <c r="J342" i="3"/>
  <c r="I342" i="3"/>
  <c r="H342" i="3"/>
  <c r="G342" i="3"/>
  <c r="O341" i="3"/>
  <c r="N341" i="3"/>
  <c r="J341" i="3"/>
  <c r="I341" i="3"/>
  <c r="H341" i="3"/>
  <c r="G341" i="3"/>
  <c r="O340" i="3"/>
  <c r="N340" i="3"/>
  <c r="J340" i="3"/>
  <c r="I340" i="3"/>
  <c r="H340" i="3"/>
  <c r="G340" i="3"/>
  <c r="O339" i="3"/>
  <c r="N339" i="3"/>
  <c r="J339" i="3"/>
  <c r="I339" i="3"/>
  <c r="H339" i="3"/>
  <c r="G339" i="3"/>
  <c r="O338" i="3"/>
  <c r="N338" i="3"/>
  <c r="J338" i="3"/>
  <c r="I338" i="3"/>
  <c r="H338" i="3"/>
  <c r="G338" i="3"/>
  <c r="O337" i="3"/>
  <c r="N337" i="3"/>
  <c r="J337" i="3"/>
  <c r="I337" i="3"/>
  <c r="H337" i="3"/>
  <c r="G337" i="3"/>
  <c r="O336" i="3"/>
  <c r="N336" i="3"/>
  <c r="J336" i="3"/>
  <c r="I336" i="3"/>
  <c r="H336" i="3"/>
  <c r="G336" i="3"/>
  <c r="O335" i="3"/>
  <c r="N335" i="3"/>
  <c r="J335" i="3"/>
  <c r="I335" i="3"/>
  <c r="H335" i="3"/>
  <c r="G335" i="3"/>
  <c r="O334" i="3"/>
  <c r="N334" i="3"/>
  <c r="J334" i="3"/>
  <c r="I334" i="3"/>
  <c r="H334" i="3"/>
  <c r="G334" i="3"/>
  <c r="O333" i="3"/>
  <c r="N333" i="3"/>
  <c r="J333" i="3"/>
  <c r="I333" i="3"/>
  <c r="H333" i="3"/>
  <c r="G333" i="3"/>
  <c r="O332" i="3"/>
  <c r="N332" i="3"/>
  <c r="J332" i="3"/>
  <c r="I332" i="3"/>
  <c r="H332" i="3"/>
  <c r="G332" i="3"/>
  <c r="O331" i="3"/>
  <c r="N331" i="3"/>
  <c r="J331" i="3"/>
  <c r="I331" i="3"/>
  <c r="H331" i="3"/>
  <c r="G331" i="3"/>
  <c r="O330" i="3"/>
  <c r="N330" i="3"/>
  <c r="J330" i="3"/>
  <c r="I330" i="3"/>
  <c r="H330" i="3"/>
  <c r="G330" i="3"/>
  <c r="O329" i="3"/>
  <c r="N329" i="3"/>
  <c r="J329" i="3"/>
  <c r="I329" i="3"/>
  <c r="H329" i="3"/>
  <c r="G329" i="3"/>
  <c r="O328" i="3"/>
  <c r="N328" i="3"/>
  <c r="J328" i="3"/>
  <c r="I328" i="3"/>
  <c r="H328" i="3"/>
  <c r="G328" i="3"/>
  <c r="O327" i="3"/>
  <c r="N327" i="3"/>
  <c r="J327" i="3"/>
  <c r="I327" i="3"/>
  <c r="H327" i="3"/>
  <c r="G327" i="3"/>
  <c r="O326" i="3"/>
  <c r="N326" i="3"/>
  <c r="J326" i="3"/>
  <c r="I326" i="3"/>
  <c r="H326" i="3"/>
  <c r="G326" i="3"/>
  <c r="O325" i="3"/>
  <c r="N325" i="3"/>
  <c r="J325" i="3"/>
  <c r="I325" i="3"/>
  <c r="H325" i="3"/>
  <c r="G325" i="3"/>
  <c r="O324" i="3"/>
  <c r="N324" i="3"/>
  <c r="J324" i="3"/>
  <c r="I324" i="3"/>
  <c r="H324" i="3"/>
  <c r="G324" i="3"/>
  <c r="O323" i="3"/>
  <c r="N323" i="3"/>
  <c r="J323" i="3"/>
  <c r="I323" i="3"/>
  <c r="H323" i="3"/>
  <c r="G323" i="3"/>
  <c r="O322" i="3"/>
  <c r="N322" i="3"/>
  <c r="J322" i="3"/>
  <c r="I322" i="3"/>
  <c r="H322" i="3"/>
  <c r="G322" i="3"/>
  <c r="O321" i="3"/>
  <c r="N321" i="3"/>
  <c r="J321" i="3"/>
  <c r="I321" i="3"/>
  <c r="H321" i="3"/>
  <c r="G321" i="3"/>
  <c r="O320" i="3"/>
  <c r="N320" i="3"/>
  <c r="J320" i="3"/>
  <c r="I320" i="3"/>
  <c r="H320" i="3"/>
  <c r="G320" i="3"/>
  <c r="O319" i="3"/>
  <c r="N319" i="3"/>
  <c r="J319" i="3"/>
  <c r="I319" i="3"/>
  <c r="H319" i="3"/>
  <c r="G319" i="3"/>
  <c r="O318" i="3"/>
  <c r="N318" i="3"/>
  <c r="J318" i="3"/>
  <c r="I318" i="3"/>
  <c r="H318" i="3"/>
  <c r="G318" i="3"/>
  <c r="O317" i="3"/>
  <c r="N317" i="3"/>
  <c r="J317" i="3"/>
  <c r="I317" i="3"/>
  <c r="H317" i="3"/>
  <c r="G317" i="3"/>
  <c r="O316" i="3"/>
  <c r="N316" i="3"/>
  <c r="J316" i="3"/>
  <c r="I316" i="3"/>
  <c r="H316" i="3"/>
  <c r="G316" i="3"/>
  <c r="O315" i="3"/>
  <c r="N315" i="3"/>
  <c r="J315" i="3"/>
  <c r="I315" i="3"/>
  <c r="H315" i="3"/>
  <c r="G315" i="3"/>
  <c r="O314" i="3"/>
  <c r="N314" i="3"/>
  <c r="J314" i="3"/>
  <c r="I314" i="3"/>
  <c r="H314" i="3"/>
  <c r="G314" i="3"/>
  <c r="O313" i="3"/>
  <c r="N313" i="3"/>
  <c r="J313" i="3"/>
  <c r="I313" i="3"/>
  <c r="H313" i="3"/>
  <c r="G313" i="3"/>
  <c r="O312" i="3"/>
  <c r="N312" i="3"/>
  <c r="J312" i="3"/>
  <c r="I312" i="3"/>
  <c r="H312" i="3"/>
  <c r="G312" i="3"/>
  <c r="O311" i="3"/>
  <c r="N311" i="3"/>
  <c r="J311" i="3"/>
  <c r="I311" i="3"/>
  <c r="H311" i="3"/>
  <c r="G311" i="3"/>
  <c r="O310" i="3"/>
  <c r="N310" i="3"/>
  <c r="J310" i="3"/>
  <c r="I310" i="3"/>
  <c r="H310" i="3"/>
  <c r="G310" i="3"/>
  <c r="O309" i="3"/>
  <c r="N309" i="3"/>
  <c r="J309" i="3"/>
  <c r="I309" i="3"/>
  <c r="H309" i="3"/>
  <c r="G309" i="3"/>
  <c r="O308" i="3"/>
  <c r="N308" i="3"/>
  <c r="J308" i="3"/>
  <c r="I308" i="3"/>
  <c r="H308" i="3"/>
  <c r="G308" i="3"/>
  <c r="O307" i="3"/>
  <c r="N307" i="3"/>
  <c r="J307" i="3"/>
  <c r="I307" i="3"/>
  <c r="H307" i="3"/>
  <c r="G307" i="3"/>
  <c r="O306" i="3"/>
  <c r="N306" i="3"/>
  <c r="J306" i="3"/>
  <c r="I306" i="3"/>
  <c r="H306" i="3"/>
  <c r="G306" i="3"/>
  <c r="O305" i="3"/>
  <c r="N305" i="3"/>
  <c r="J305" i="3"/>
  <c r="I305" i="3"/>
  <c r="H305" i="3"/>
  <c r="G305" i="3"/>
  <c r="O304" i="3"/>
  <c r="N304" i="3"/>
  <c r="J304" i="3"/>
  <c r="I304" i="3"/>
  <c r="H304" i="3"/>
  <c r="G304" i="3"/>
  <c r="O303" i="3"/>
  <c r="N303" i="3"/>
  <c r="J303" i="3"/>
  <c r="I303" i="3"/>
  <c r="H303" i="3"/>
  <c r="G303" i="3"/>
  <c r="O302" i="3"/>
  <c r="N302" i="3"/>
  <c r="J302" i="3"/>
  <c r="I302" i="3"/>
  <c r="H302" i="3"/>
  <c r="G302" i="3"/>
  <c r="O301" i="3"/>
  <c r="N301" i="3"/>
  <c r="J301" i="3"/>
  <c r="I301" i="3"/>
  <c r="H301" i="3"/>
  <c r="G301" i="3"/>
  <c r="O300" i="3"/>
  <c r="N300" i="3"/>
  <c r="J300" i="3"/>
  <c r="I300" i="3"/>
  <c r="H300" i="3"/>
  <c r="G300" i="3"/>
  <c r="O299" i="3"/>
  <c r="N299" i="3"/>
  <c r="J299" i="3"/>
  <c r="I299" i="3"/>
  <c r="H299" i="3"/>
  <c r="G299" i="3"/>
  <c r="O298" i="3"/>
  <c r="N298" i="3"/>
  <c r="J298" i="3"/>
  <c r="I298" i="3"/>
  <c r="H298" i="3"/>
  <c r="G298" i="3"/>
  <c r="O297" i="3"/>
  <c r="N297" i="3"/>
  <c r="J297" i="3"/>
  <c r="I297" i="3"/>
  <c r="H297" i="3"/>
  <c r="G297" i="3"/>
  <c r="O296" i="3"/>
  <c r="N296" i="3"/>
  <c r="J296" i="3"/>
  <c r="I296" i="3"/>
  <c r="H296" i="3"/>
  <c r="G296" i="3"/>
  <c r="O295" i="3"/>
  <c r="N295" i="3"/>
  <c r="J295" i="3"/>
  <c r="I295" i="3"/>
  <c r="H295" i="3"/>
  <c r="G295" i="3"/>
  <c r="O294" i="3"/>
  <c r="N294" i="3"/>
  <c r="J294" i="3"/>
  <c r="I294" i="3"/>
  <c r="H294" i="3"/>
  <c r="G294" i="3"/>
  <c r="O293" i="3"/>
  <c r="N293" i="3"/>
  <c r="J293" i="3"/>
  <c r="I293" i="3"/>
  <c r="H293" i="3"/>
  <c r="G293" i="3"/>
  <c r="O292" i="3"/>
  <c r="N292" i="3"/>
  <c r="J292" i="3"/>
  <c r="I292" i="3"/>
  <c r="H292" i="3"/>
  <c r="G292" i="3"/>
  <c r="O291" i="3"/>
  <c r="N291" i="3"/>
  <c r="J291" i="3"/>
  <c r="I291" i="3"/>
  <c r="H291" i="3"/>
  <c r="G291" i="3"/>
  <c r="A14" i="3"/>
  <c r="K424" i="3"/>
  <c r="L424" i="3"/>
  <c r="K427" i="3"/>
  <c r="K436" i="3"/>
  <c r="L438" i="3"/>
  <c r="L446" i="3"/>
  <c r="L419" i="3" l="1"/>
  <c r="L436" i="3"/>
  <c r="L439" i="3"/>
  <c r="K434" i="3"/>
  <c r="K380" i="3"/>
  <c r="K366" i="3"/>
  <c r="K419" i="3"/>
  <c r="K373" i="3"/>
  <c r="L361" i="3"/>
  <c r="K438" i="3"/>
  <c r="L359" i="3"/>
  <c r="K364" i="3"/>
  <c r="K446" i="3"/>
  <c r="K439" i="3"/>
  <c r="L435" i="3"/>
  <c r="L422" i="3"/>
  <c r="L449" i="3"/>
  <c r="K445" i="3"/>
  <c r="K398" i="3"/>
  <c r="K422" i="3"/>
  <c r="L443" i="3"/>
  <c r="K449" i="3"/>
  <c r="K360" i="3"/>
  <c r="L448" i="3"/>
  <c r="K362" i="3"/>
  <c r="K448" i="3"/>
  <c r="K435" i="3"/>
  <c r="L427" i="3"/>
  <c r="L450" i="3"/>
  <c r="L383" i="3"/>
  <c r="K359" i="3"/>
  <c r="K405" i="3"/>
  <c r="K383" i="3"/>
  <c r="K375" i="3"/>
  <c r="L355" i="3"/>
  <c r="K386" i="3"/>
  <c r="K429" i="3"/>
  <c r="L375" i="3"/>
  <c r="L426" i="3"/>
  <c r="K355" i="3"/>
  <c r="K378" i="3"/>
  <c r="L386" i="3"/>
  <c r="L429" i="3"/>
  <c r="K432" i="3"/>
  <c r="L405" i="3"/>
  <c r="L445" i="3"/>
  <c r="K426" i="3"/>
  <c r="K377" i="3"/>
  <c r="K365" i="3"/>
  <c r="K363" i="3"/>
  <c r="L362" i="3"/>
  <c r="L360" i="3"/>
  <c r="L378" i="3"/>
  <c r="L432" i="3"/>
  <c r="K443" i="3"/>
  <c r="L377" i="3"/>
  <c r="L379" i="3"/>
  <c r="L369" i="3"/>
  <c r="K361" i="3"/>
  <c r="L363" i="3"/>
  <c r="L370" i="3"/>
  <c r="L368" i="3"/>
  <c r="K385" i="3"/>
  <c r="L398" i="3"/>
  <c r="L365" i="3"/>
  <c r="L372" i="3"/>
  <c r="L418" i="3"/>
  <c r="K379" i="3"/>
  <c r="K372" i="3"/>
  <c r="K369" i="3"/>
  <c r="L356" i="3"/>
  <c r="L434" i="3"/>
  <c r="K418" i="3"/>
  <c r="L380" i="3"/>
  <c r="L373" i="3"/>
  <c r="K370" i="3"/>
  <c r="K368" i="3"/>
  <c r="L366" i="3"/>
  <c r="L364" i="3"/>
  <c r="K356" i="3"/>
  <c r="L385" i="3"/>
  <c r="K450" i="3"/>
  <c r="M437" i="3"/>
  <c r="M442" i="3"/>
  <c r="O290" i="3"/>
  <c r="N290" i="3"/>
  <c r="J290" i="3"/>
  <c r="I290" i="3"/>
  <c r="H290" i="3"/>
  <c r="G290" i="3"/>
  <c r="O289" i="3"/>
  <c r="N289" i="3"/>
  <c r="J289" i="3"/>
  <c r="I289" i="3"/>
  <c r="H289" i="3"/>
  <c r="G289" i="3"/>
  <c r="O288" i="3"/>
  <c r="N288" i="3"/>
  <c r="J288" i="3"/>
  <c r="I288" i="3"/>
  <c r="H288" i="3"/>
  <c r="G288" i="3"/>
  <c r="O287" i="3"/>
  <c r="N287" i="3"/>
  <c r="J287" i="3"/>
  <c r="I287" i="3"/>
  <c r="H287" i="3"/>
  <c r="G287" i="3"/>
  <c r="O286" i="3"/>
  <c r="N286" i="3"/>
  <c r="J286" i="3"/>
  <c r="I286" i="3"/>
  <c r="H286" i="3"/>
  <c r="G286" i="3"/>
  <c r="O285" i="3"/>
  <c r="N285" i="3"/>
  <c r="J285" i="3"/>
  <c r="I285" i="3"/>
  <c r="H285" i="3"/>
  <c r="G285" i="3"/>
  <c r="O284" i="3"/>
  <c r="N284" i="3"/>
  <c r="J284" i="3"/>
  <c r="I284" i="3"/>
  <c r="H284" i="3"/>
  <c r="G284" i="3"/>
  <c r="O283" i="3"/>
  <c r="N283" i="3"/>
  <c r="J283" i="3"/>
  <c r="I283" i="3"/>
  <c r="H283" i="3"/>
  <c r="G283" i="3"/>
  <c r="O282" i="3"/>
  <c r="N282" i="3"/>
  <c r="J282" i="3"/>
  <c r="I282" i="3"/>
  <c r="H282" i="3"/>
  <c r="G282" i="3"/>
  <c r="O281" i="3"/>
  <c r="N281" i="3"/>
  <c r="J281" i="3"/>
  <c r="I281" i="3"/>
  <c r="H281" i="3"/>
  <c r="G281" i="3"/>
  <c r="O280" i="3"/>
  <c r="N280" i="3"/>
  <c r="J280" i="3"/>
  <c r="I280" i="3"/>
  <c r="H280" i="3"/>
  <c r="G280" i="3"/>
  <c r="O279" i="3"/>
  <c r="N279" i="3"/>
  <c r="J279" i="3"/>
  <c r="I279" i="3"/>
  <c r="H279" i="3"/>
  <c r="G279" i="3"/>
  <c r="O278" i="3"/>
  <c r="N278" i="3"/>
  <c r="J278" i="3"/>
  <c r="I278" i="3"/>
  <c r="H278" i="3"/>
  <c r="G278" i="3"/>
  <c r="O277" i="3"/>
  <c r="N277" i="3"/>
  <c r="J277" i="3"/>
  <c r="I277" i="3"/>
  <c r="H277" i="3"/>
  <c r="G277" i="3"/>
  <c r="O276" i="3"/>
  <c r="N276" i="3"/>
  <c r="J276" i="3"/>
  <c r="I276" i="3"/>
  <c r="H276" i="3"/>
  <c r="G276" i="3"/>
  <c r="O275" i="3"/>
  <c r="N275" i="3"/>
  <c r="J275" i="3"/>
  <c r="I275" i="3"/>
  <c r="H275" i="3"/>
  <c r="G275" i="3"/>
  <c r="O274" i="3"/>
  <c r="N274" i="3"/>
  <c r="J274" i="3"/>
  <c r="I274" i="3"/>
  <c r="H274" i="3"/>
  <c r="G274" i="3"/>
  <c r="O273" i="3"/>
  <c r="N273" i="3"/>
  <c r="J273" i="3"/>
  <c r="I273" i="3"/>
  <c r="H273" i="3"/>
  <c r="G273" i="3"/>
  <c r="O272" i="3"/>
  <c r="N272" i="3"/>
  <c r="J272" i="3"/>
  <c r="I272" i="3"/>
  <c r="H272" i="3"/>
  <c r="G272" i="3"/>
  <c r="O271" i="3"/>
  <c r="N271" i="3"/>
  <c r="J271" i="3"/>
  <c r="I271" i="3"/>
  <c r="H271" i="3"/>
  <c r="G271" i="3"/>
  <c r="O270" i="3"/>
  <c r="N270" i="3"/>
  <c r="J270" i="3"/>
  <c r="I270" i="3"/>
  <c r="H270" i="3"/>
  <c r="G270" i="3"/>
  <c r="O269" i="3"/>
  <c r="N269" i="3"/>
  <c r="J269" i="3"/>
  <c r="I269" i="3"/>
  <c r="H269" i="3"/>
  <c r="G269" i="3"/>
  <c r="O268" i="3"/>
  <c r="N268" i="3"/>
  <c r="J268" i="3"/>
  <c r="I268" i="3"/>
  <c r="H268" i="3"/>
  <c r="G268" i="3"/>
  <c r="O267" i="3"/>
  <c r="N267" i="3"/>
  <c r="J267" i="3"/>
  <c r="I267" i="3"/>
  <c r="H267" i="3"/>
  <c r="G267" i="3"/>
  <c r="O266" i="3"/>
  <c r="N266" i="3"/>
  <c r="J266" i="3"/>
  <c r="I266" i="3"/>
  <c r="H266" i="3"/>
  <c r="G266" i="3"/>
  <c r="O265" i="3"/>
  <c r="N265" i="3"/>
  <c r="J265" i="3"/>
  <c r="I265" i="3"/>
  <c r="H265" i="3"/>
  <c r="G265" i="3"/>
  <c r="O264" i="3"/>
  <c r="N264" i="3"/>
  <c r="J264" i="3"/>
  <c r="I264" i="3"/>
  <c r="H264" i="3"/>
  <c r="G264" i="3"/>
  <c r="O263" i="3"/>
  <c r="N263" i="3"/>
  <c r="J263" i="3"/>
  <c r="I263" i="3"/>
  <c r="H263" i="3"/>
  <c r="G263" i="3"/>
  <c r="O262" i="3"/>
  <c r="N262" i="3"/>
  <c r="J262" i="3"/>
  <c r="I262" i="3"/>
  <c r="H262" i="3"/>
  <c r="G262" i="3"/>
  <c r="O261" i="3"/>
  <c r="N261" i="3"/>
  <c r="J261" i="3"/>
  <c r="I261" i="3"/>
  <c r="H261" i="3"/>
  <c r="G261" i="3"/>
  <c r="O260" i="3"/>
  <c r="N260" i="3"/>
  <c r="J260" i="3"/>
  <c r="I260" i="3"/>
  <c r="H260" i="3"/>
  <c r="G260" i="3"/>
  <c r="O259" i="3"/>
  <c r="N259" i="3"/>
  <c r="J259" i="3"/>
  <c r="I259" i="3"/>
  <c r="H259" i="3"/>
  <c r="G259" i="3"/>
  <c r="O258" i="3"/>
  <c r="N258" i="3"/>
  <c r="J258" i="3"/>
  <c r="I258" i="3"/>
  <c r="H258" i="3"/>
  <c r="G258" i="3"/>
  <c r="O257" i="3"/>
  <c r="N257" i="3"/>
  <c r="J257" i="3"/>
  <c r="I257" i="3"/>
  <c r="H257" i="3"/>
  <c r="G257" i="3"/>
  <c r="O256" i="3"/>
  <c r="N256" i="3"/>
  <c r="J256" i="3"/>
  <c r="I256" i="3"/>
  <c r="H256" i="3"/>
  <c r="G256" i="3"/>
  <c r="O255" i="3"/>
  <c r="N255" i="3"/>
  <c r="J255" i="3"/>
  <c r="I255" i="3"/>
  <c r="H255" i="3"/>
  <c r="G255" i="3"/>
  <c r="L451" i="3"/>
  <c r="K451" i="3"/>
  <c r="L431" i="3"/>
  <c r="K431" i="3"/>
  <c r="L423" i="3"/>
  <c r="K423" i="3"/>
  <c r="L357" i="3"/>
  <c r="K357" i="3"/>
  <c r="L349" i="3"/>
  <c r="K54" i="3"/>
  <c r="N18" i="3"/>
  <c r="S467" i="3"/>
  <c r="O73" i="3"/>
  <c r="N73" i="3"/>
  <c r="J73" i="3"/>
  <c r="I73" i="3"/>
  <c r="H73" i="3"/>
  <c r="G73" i="3"/>
  <c r="O72" i="3"/>
  <c r="N72" i="3"/>
  <c r="J72" i="3"/>
  <c r="I72" i="3"/>
  <c r="H72" i="3"/>
  <c r="G72" i="3"/>
  <c r="O71" i="3"/>
  <c r="N71" i="3"/>
  <c r="J71" i="3"/>
  <c r="I71" i="3"/>
  <c r="H71" i="3"/>
  <c r="G71" i="3"/>
  <c r="O70" i="3"/>
  <c r="N70" i="3"/>
  <c r="J70" i="3"/>
  <c r="I70" i="3"/>
  <c r="H70" i="3"/>
  <c r="G70" i="3"/>
  <c r="O69" i="3"/>
  <c r="N69" i="3"/>
  <c r="J69" i="3"/>
  <c r="I69" i="3"/>
  <c r="H69" i="3"/>
  <c r="G69" i="3"/>
  <c r="O68" i="3"/>
  <c r="N68" i="3"/>
  <c r="J68" i="3"/>
  <c r="I68" i="3"/>
  <c r="H68" i="3"/>
  <c r="G68" i="3"/>
  <c r="O67" i="3"/>
  <c r="N67" i="3"/>
  <c r="J67" i="3"/>
  <c r="I67" i="3"/>
  <c r="H67" i="3"/>
  <c r="G67" i="3"/>
  <c r="O66" i="3"/>
  <c r="N66" i="3"/>
  <c r="J66" i="3"/>
  <c r="I66" i="3"/>
  <c r="H66" i="3"/>
  <c r="G66" i="3"/>
  <c r="O65" i="3"/>
  <c r="N65" i="3"/>
  <c r="J65" i="3"/>
  <c r="I65" i="3"/>
  <c r="H65" i="3"/>
  <c r="G65" i="3"/>
  <c r="O64" i="3"/>
  <c r="N64" i="3"/>
  <c r="J64" i="3"/>
  <c r="I64" i="3"/>
  <c r="H64" i="3"/>
  <c r="G64" i="3"/>
  <c r="O63" i="3"/>
  <c r="N63" i="3"/>
  <c r="J63" i="3"/>
  <c r="I63" i="3"/>
  <c r="H63" i="3"/>
  <c r="G63" i="3"/>
  <c r="O62" i="3"/>
  <c r="N62" i="3"/>
  <c r="J62" i="3"/>
  <c r="I62" i="3"/>
  <c r="H62" i="3"/>
  <c r="G62" i="3"/>
  <c r="O61" i="3"/>
  <c r="N61" i="3"/>
  <c r="J61" i="3"/>
  <c r="I61" i="3"/>
  <c r="H61" i="3"/>
  <c r="G61" i="3"/>
  <c r="O60" i="3"/>
  <c r="N60" i="3"/>
  <c r="J60" i="3"/>
  <c r="I60" i="3"/>
  <c r="H60" i="3"/>
  <c r="G60" i="3"/>
  <c r="O59" i="3"/>
  <c r="N59" i="3"/>
  <c r="J59" i="3"/>
  <c r="I59" i="3"/>
  <c r="H59" i="3"/>
  <c r="G59" i="3"/>
  <c r="O58" i="3"/>
  <c r="N58" i="3"/>
  <c r="J58" i="3"/>
  <c r="I58" i="3"/>
  <c r="H58" i="3"/>
  <c r="G58" i="3"/>
  <c r="O57" i="3"/>
  <c r="N57" i="3"/>
  <c r="J57" i="3"/>
  <c r="I57" i="3"/>
  <c r="H57" i="3"/>
  <c r="G57" i="3"/>
  <c r="O56" i="3"/>
  <c r="N56" i="3"/>
  <c r="J56" i="3"/>
  <c r="I56" i="3"/>
  <c r="H56" i="3"/>
  <c r="G56" i="3"/>
  <c r="O55" i="3"/>
  <c r="N55" i="3"/>
  <c r="J55" i="3"/>
  <c r="I55" i="3"/>
  <c r="H55" i="3"/>
  <c r="G55" i="3"/>
  <c r="L417" i="3"/>
  <c r="L420" i="3"/>
  <c r="L421" i="3"/>
  <c r="O54" i="3"/>
  <c r="N54" i="3"/>
  <c r="K417" i="3"/>
  <c r="K420" i="3"/>
  <c r="J54" i="3"/>
  <c r="I54" i="3"/>
  <c r="H54" i="3"/>
  <c r="G54" i="3"/>
  <c r="O53" i="3"/>
  <c r="N53" i="3"/>
  <c r="J53" i="3"/>
  <c r="I53" i="3"/>
  <c r="H53" i="3"/>
  <c r="G53" i="3"/>
  <c r="O52" i="3"/>
  <c r="N52" i="3"/>
  <c r="J52" i="3"/>
  <c r="I52" i="3"/>
  <c r="H52" i="3"/>
  <c r="G52" i="3"/>
  <c r="O51" i="3"/>
  <c r="N51" i="3"/>
  <c r="J51" i="3"/>
  <c r="I51" i="3"/>
  <c r="H51" i="3"/>
  <c r="G51" i="3"/>
  <c r="O50" i="3"/>
  <c r="N50" i="3"/>
  <c r="J50" i="3"/>
  <c r="I50" i="3"/>
  <c r="H50" i="3"/>
  <c r="G50" i="3"/>
  <c r="O49" i="3"/>
  <c r="N49" i="3"/>
  <c r="J49" i="3"/>
  <c r="I49" i="3"/>
  <c r="H49" i="3"/>
  <c r="G49" i="3"/>
  <c r="L130" i="3"/>
  <c r="O48" i="3"/>
  <c r="N48" i="3"/>
  <c r="K395" i="3"/>
  <c r="J48" i="3"/>
  <c r="I48" i="3"/>
  <c r="H48" i="3"/>
  <c r="G48" i="3"/>
  <c r="L430" i="3"/>
  <c r="O47" i="3"/>
  <c r="N47" i="3"/>
  <c r="K430" i="3"/>
  <c r="J47" i="3"/>
  <c r="I47" i="3"/>
  <c r="H47" i="3"/>
  <c r="G47" i="3"/>
  <c r="O46" i="3"/>
  <c r="N46" i="3"/>
  <c r="J46" i="3"/>
  <c r="I46" i="3"/>
  <c r="H46" i="3"/>
  <c r="G46" i="3"/>
  <c r="L381" i="3"/>
  <c r="L382" i="3"/>
  <c r="O45" i="3"/>
  <c r="N45" i="3"/>
  <c r="K381" i="3"/>
  <c r="K382" i="3"/>
  <c r="J45" i="3"/>
  <c r="I45" i="3"/>
  <c r="H45" i="3"/>
  <c r="G45" i="3"/>
  <c r="O44" i="3"/>
  <c r="N44" i="3"/>
  <c r="J44" i="3"/>
  <c r="I44" i="3"/>
  <c r="H44" i="3"/>
  <c r="G44" i="3"/>
  <c r="O43" i="3"/>
  <c r="N43" i="3"/>
  <c r="J43" i="3"/>
  <c r="I43" i="3"/>
  <c r="H43" i="3"/>
  <c r="G43" i="3"/>
  <c r="O42" i="3"/>
  <c r="N42" i="3"/>
  <c r="J42" i="3"/>
  <c r="I42" i="3"/>
  <c r="H42" i="3"/>
  <c r="G42" i="3"/>
  <c r="O41" i="3"/>
  <c r="N41" i="3"/>
  <c r="J41" i="3"/>
  <c r="I41" i="3"/>
  <c r="H41" i="3"/>
  <c r="G41" i="3"/>
  <c r="O40" i="3"/>
  <c r="N40" i="3"/>
  <c r="J40" i="3"/>
  <c r="I40" i="3"/>
  <c r="H40" i="3"/>
  <c r="G40" i="3"/>
  <c r="L402" i="3"/>
  <c r="O39" i="3"/>
  <c r="N39" i="3"/>
  <c r="J39" i="3"/>
  <c r="I39" i="3"/>
  <c r="H39" i="3"/>
  <c r="G39" i="3"/>
  <c r="L397" i="3"/>
  <c r="O38" i="3"/>
  <c r="N38" i="3"/>
  <c r="J38" i="3"/>
  <c r="I38" i="3"/>
  <c r="H38" i="3"/>
  <c r="G38" i="3"/>
  <c r="L293" i="3"/>
  <c r="O37" i="3"/>
  <c r="N37" i="3"/>
  <c r="K389" i="3"/>
  <c r="J37" i="3"/>
  <c r="I37" i="3"/>
  <c r="H37" i="3"/>
  <c r="G37" i="3"/>
  <c r="O36" i="3"/>
  <c r="N36" i="3"/>
  <c r="J36" i="3"/>
  <c r="I36" i="3"/>
  <c r="H36" i="3"/>
  <c r="G36" i="3"/>
  <c r="O35" i="3"/>
  <c r="N35" i="3"/>
  <c r="J35" i="3"/>
  <c r="I35" i="3"/>
  <c r="H35" i="3"/>
  <c r="G35" i="3"/>
  <c r="O34" i="3"/>
  <c r="N34" i="3"/>
  <c r="J34" i="3"/>
  <c r="I34" i="3"/>
  <c r="H34" i="3"/>
  <c r="G34" i="3"/>
  <c r="L108" i="3"/>
  <c r="O33" i="3"/>
  <c r="N33" i="3"/>
  <c r="K109" i="3"/>
  <c r="J33" i="3"/>
  <c r="I33" i="3"/>
  <c r="H33" i="3"/>
  <c r="G33" i="3"/>
  <c r="O32" i="3"/>
  <c r="N32" i="3"/>
  <c r="K293" i="3"/>
  <c r="J32" i="3"/>
  <c r="I32" i="3"/>
  <c r="H32" i="3"/>
  <c r="G32" i="3"/>
  <c r="O31" i="3"/>
  <c r="N31" i="3"/>
  <c r="J31" i="3"/>
  <c r="I31" i="3"/>
  <c r="H31" i="3"/>
  <c r="G31" i="3"/>
  <c r="O30" i="3"/>
  <c r="N30" i="3"/>
  <c r="J30" i="3"/>
  <c r="I30" i="3"/>
  <c r="H30" i="3"/>
  <c r="G30" i="3"/>
  <c r="O29" i="3"/>
  <c r="N29" i="3"/>
  <c r="J29" i="3"/>
  <c r="I29" i="3"/>
  <c r="H29" i="3"/>
  <c r="G29" i="3"/>
  <c r="O28" i="3"/>
  <c r="N28" i="3"/>
  <c r="J28" i="3"/>
  <c r="I28" i="3"/>
  <c r="H28" i="3"/>
  <c r="G28" i="3"/>
  <c r="O27" i="3"/>
  <c r="N27" i="3"/>
  <c r="J27" i="3"/>
  <c r="I27" i="3"/>
  <c r="H27" i="3"/>
  <c r="G27" i="3"/>
  <c r="O26" i="3"/>
  <c r="J26" i="3"/>
  <c r="I26" i="3"/>
  <c r="H26" i="3"/>
  <c r="G26" i="3"/>
  <c r="O25" i="3"/>
  <c r="N25" i="3"/>
  <c r="J25" i="3"/>
  <c r="I25" i="3"/>
  <c r="H25" i="3"/>
  <c r="G25" i="3"/>
  <c r="L59" i="3"/>
  <c r="O24" i="3"/>
  <c r="N24" i="3"/>
  <c r="K59" i="3"/>
  <c r="J24" i="3"/>
  <c r="I24" i="3"/>
  <c r="H24" i="3"/>
  <c r="G24" i="3"/>
  <c r="O23" i="3"/>
  <c r="N23" i="3"/>
  <c r="J23" i="3"/>
  <c r="I23" i="3"/>
  <c r="H23" i="3"/>
  <c r="G23" i="3"/>
  <c r="O22" i="3"/>
  <c r="N22" i="3"/>
  <c r="J22" i="3"/>
  <c r="I22" i="3"/>
  <c r="H22" i="3"/>
  <c r="G22" i="3"/>
  <c r="O21" i="3"/>
  <c r="N21" i="3"/>
  <c r="J21" i="3"/>
  <c r="I21" i="3"/>
  <c r="H21" i="3"/>
  <c r="G21" i="3"/>
  <c r="O20" i="3"/>
  <c r="N20" i="3"/>
  <c r="J20" i="3"/>
  <c r="I20" i="3"/>
  <c r="H20" i="3"/>
  <c r="G20" i="3"/>
  <c r="O19" i="3"/>
  <c r="N19" i="3"/>
  <c r="J19" i="3"/>
  <c r="I19" i="3"/>
  <c r="H19" i="3"/>
  <c r="G19" i="3"/>
  <c r="O18" i="3"/>
  <c r="J18" i="3"/>
  <c r="I18" i="3"/>
  <c r="H18" i="3"/>
  <c r="G18" i="3"/>
  <c r="O17" i="3"/>
  <c r="N17" i="3"/>
  <c r="J17" i="3"/>
  <c r="I17" i="3"/>
  <c r="H17" i="3"/>
  <c r="G17" i="3"/>
  <c r="O16" i="3"/>
  <c r="N16" i="3"/>
  <c r="J16" i="3"/>
  <c r="I16" i="3"/>
  <c r="H16" i="3"/>
  <c r="G16" i="3"/>
  <c r="O15" i="3"/>
  <c r="N15" i="3"/>
  <c r="J15" i="3"/>
  <c r="I15" i="3"/>
  <c r="H15" i="3"/>
  <c r="G15" i="3"/>
  <c r="L348" i="3"/>
  <c r="K348" i="3"/>
  <c r="I5102" i="1"/>
  <c r="C7" i="3"/>
  <c r="D7" i="3" s="1"/>
  <c r="E7" i="3" s="1"/>
  <c r="F7" i="3" s="1"/>
  <c r="G7" i="3" s="1"/>
  <c r="H7" i="3" s="1"/>
  <c r="I7" i="3" s="1"/>
  <c r="J7" i="3" s="1"/>
  <c r="K7" i="3" s="1"/>
  <c r="L7" i="3" s="1"/>
  <c r="M7" i="3" s="1"/>
  <c r="N7" i="3" s="1"/>
  <c r="O7" i="3" s="1"/>
  <c r="P7" i="3" s="1"/>
  <c r="Q7" i="3" s="1"/>
  <c r="R7" i="3" s="1"/>
  <c r="P453" i="3"/>
  <c r="F10" i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N14" i="3"/>
  <c r="O14" i="3"/>
  <c r="N74" i="3"/>
  <c r="O74" i="3"/>
  <c r="N75" i="3"/>
  <c r="O75" i="3"/>
  <c r="N76" i="3"/>
  <c r="O76" i="3"/>
  <c r="N77" i="3"/>
  <c r="O77" i="3"/>
  <c r="N78" i="3"/>
  <c r="O78" i="3"/>
  <c r="N79" i="3"/>
  <c r="O79" i="3"/>
  <c r="N80" i="3"/>
  <c r="O80" i="3"/>
  <c r="N81" i="3"/>
  <c r="O81" i="3"/>
  <c r="N82" i="3"/>
  <c r="O82" i="3"/>
  <c r="N83" i="3"/>
  <c r="O83" i="3"/>
  <c r="N84" i="3"/>
  <c r="O84" i="3"/>
  <c r="N85" i="3"/>
  <c r="O85" i="3"/>
  <c r="N86" i="3"/>
  <c r="O86" i="3"/>
  <c r="N87" i="3"/>
  <c r="O87" i="3"/>
  <c r="N88" i="3"/>
  <c r="O88" i="3"/>
  <c r="N89" i="3"/>
  <c r="O89" i="3"/>
  <c r="N90" i="3"/>
  <c r="O90" i="3"/>
  <c r="N91" i="3"/>
  <c r="O91" i="3"/>
  <c r="N92" i="3"/>
  <c r="O92" i="3"/>
  <c r="N93" i="3"/>
  <c r="O93" i="3"/>
  <c r="N94" i="3"/>
  <c r="O94" i="3"/>
  <c r="N95" i="3"/>
  <c r="O95" i="3"/>
  <c r="N96" i="3"/>
  <c r="O96" i="3"/>
  <c r="N97" i="3"/>
  <c r="O97" i="3"/>
  <c r="N98" i="3"/>
  <c r="O98" i="3"/>
  <c r="N99" i="3"/>
  <c r="O99" i="3"/>
  <c r="N100" i="3"/>
  <c r="O100" i="3"/>
  <c r="N101" i="3"/>
  <c r="O101" i="3"/>
  <c r="N102" i="3"/>
  <c r="O102" i="3"/>
  <c r="N103" i="3"/>
  <c r="O103" i="3"/>
  <c r="N104" i="3"/>
  <c r="O104" i="3"/>
  <c r="N105" i="3"/>
  <c r="O105" i="3"/>
  <c r="N106" i="3"/>
  <c r="O106" i="3"/>
  <c r="N107" i="3"/>
  <c r="O107" i="3"/>
  <c r="N108" i="3"/>
  <c r="O108" i="3"/>
  <c r="N109" i="3"/>
  <c r="O109" i="3"/>
  <c r="N110" i="3"/>
  <c r="O110" i="3"/>
  <c r="N111" i="3"/>
  <c r="O111" i="3"/>
  <c r="N112" i="3"/>
  <c r="O112" i="3"/>
  <c r="N113" i="3"/>
  <c r="O113" i="3"/>
  <c r="N114" i="3"/>
  <c r="O114" i="3"/>
  <c r="N115" i="3"/>
  <c r="O115" i="3"/>
  <c r="N116" i="3"/>
  <c r="O116" i="3"/>
  <c r="N117" i="3"/>
  <c r="O117" i="3"/>
  <c r="N118" i="3"/>
  <c r="O118" i="3"/>
  <c r="N119" i="3"/>
  <c r="O119" i="3"/>
  <c r="N120" i="3"/>
  <c r="O120" i="3"/>
  <c r="N121" i="3"/>
  <c r="O121" i="3"/>
  <c r="N122" i="3"/>
  <c r="O122" i="3"/>
  <c r="N123" i="3"/>
  <c r="O123" i="3"/>
  <c r="N124" i="3"/>
  <c r="O124" i="3"/>
  <c r="N125" i="3"/>
  <c r="O125" i="3"/>
  <c r="N126" i="3"/>
  <c r="O126" i="3"/>
  <c r="N127" i="3"/>
  <c r="O127" i="3"/>
  <c r="N128" i="3"/>
  <c r="O128" i="3"/>
  <c r="N129" i="3"/>
  <c r="O129" i="3"/>
  <c r="N130" i="3"/>
  <c r="O130" i="3"/>
  <c r="N131" i="3"/>
  <c r="O131" i="3"/>
  <c r="N132" i="3"/>
  <c r="O132" i="3"/>
  <c r="N133" i="3"/>
  <c r="O133" i="3"/>
  <c r="N134" i="3"/>
  <c r="O134" i="3"/>
  <c r="N135" i="3"/>
  <c r="O135" i="3"/>
  <c r="N136" i="3"/>
  <c r="O136" i="3"/>
  <c r="N137" i="3"/>
  <c r="O137" i="3"/>
  <c r="N138" i="3"/>
  <c r="O138" i="3"/>
  <c r="N139" i="3"/>
  <c r="O139" i="3"/>
  <c r="N140" i="3"/>
  <c r="O140" i="3"/>
  <c r="N141" i="3"/>
  <c r="O141" i="3"/>
  <c r="N142" i="3"/>
  <c r="O142" i="3"/>
  <c r="N143" i="3"/>
  <c r="O143" i="3"/>
  <c r="N144" i="3"/>
  <c r="O144" i="3"/>
  <c r="N145" i="3"/>
  <c r="O145" i="3"/>
  <c r="N146" i="3"/>
  <c r="O146" i="3"/>
  <c r="N147" i="3"/>
  <c r="O147" i="3"/>
  <c r="N148" i="3"/>
  <c r="O148" i="3"/>
  <c r="N149" i="3"/>
  <c r="O149" i="3"/>
  <c r="N152" i="3"/>
  <c r="O152" i="3"/>
  <c r="N150" i="3"/>
  <c r="O150" i="3"/>
  <c r="N151" i="3"/>
  <c r="O151" i="3"/>
  <c r="N153" i="3"/>
  <c r="O153" i="3"/>
  <c r="N154" i="3"/>
  <c r="O154" i="3"/>
  <c r="N155" i="3"/>
  <c r="O155" i="3"/>
  <c r="N156" i="3"/>
  <c r="O156" i="3"/>
  <c r="N157" i="3"/>
  <c r="O157" i="3"/>
  <c r="N158" i="3"/>
  <c r="O158" i="3"/>
  <c r="N159" i="3"/>
  <c r="O159" i="3"/>
  <c r="N160" i="3"/>
  <c r="O160" i="3"/>
  <c r="N161" i="3"/>
  <c r="O161" i="3"/>
  <c r="N162" i="3"/>
  <c r="O162" i="3"/>
  <c r="N163" i="3"/>
  <c r="O163" i="3"/>
  <c r="N164" i="3"/>
  <c r="O164" i="3"/>
  <c r="N165" i="3"/>
  <c r="O165" i="3"/>
  <c r="N166" i="3"/>
  <c r="O166" i="3"/>
  <c r="N167" i="3"/>
  <c r="O167" i="3"/>
  <c r="N168" i="3"/>
  <c r="O168" i="3"/>
  <c r="N169" i="3"/>
  <c r="O169" i="3"/>
  <c r="N170" i="3"/>
  <c r="O170" i="3"/>
  <c r="N171" i="3"/>
  <c r="O171" i="3"/>
  <c r="N172" i="3"/>
  <c r="O172" i="3"/>
  <c r="N173" i="3"/>
  <c r="O173" i="3"/>
  <c r="N174" i="3"/>
  <c r="O174" i="3"/>
  <c r="N175" i="3"/>
  <c r="O175" i="3"/>
  <c r="N176" i="3"/>
  <c r="O176" i="3"/>
  <c r="N177" i="3"/>
  <c r="O177" i="3"/>
  <c r="N178" i="3"/>
  <c r="O178" i="3"/>
  <c r="N179" i="3"/>
  <c r="O179" i="3"/>
  <c r="N180" i="3"/>
  <c r="O180" i="3"/>
  <c r="N181" i="3"/>
  <c r="O181" i="3"/>
  <c r="N182" i="3"/>
  <c r="O182" i="3"/>
  <c r="N183" i="3"/>
  <c r="O183" i="3"/>
  <c r="N184" i="3"/>
  <c r="O184" i="3"/>
  <c r="N185" i="3"/>
  <c r="O185" i="3"/>
  <c r="N186" i="3"/>
  <c r="O186" i="3"/>
  <c r="N187" i="3"/>
  <c r="O187" i="3"/>
  <c r="N188" i="3"/>
  <c r="O188" i="3"/>
  <c r="N189" i="3"/>
  <c r="O189" i="3"/>
  <c r="N190" i="3"/>
  <c r="O190" i="3"/>
  <c r="N191" i="3"/>
  <c r="O191" i="3"/>
  <c r="N192" i="3"/>
  <c r="O192" i="3"/>
  <c r="N193" i="3"/>
  <c r="O193" i="3"/>
  <c r="N194" i="3"/>
  <c r="O194" i="3"/>
  <c r="N195" i="3"/>
  <c r="O195" i="3"/>
  <c r="N196" i="3"/>
  <c r="O196" i="3"/>
  <c r="N197" i="3"/>
  <c r="O197" i="3"/>
  <c r="N198" i="3"/>
  <c r="O198" i="3"/>
  <c r="N199" i="3"/>
  <c r="O199" i="3"/>
  <c r="N200" i="3"/>
  <c r="O200" i="3"/>
  <c r="N201" i="3"/>
  <c r="O201" i="3"/>
  <c r="N202" i="3"/>
  <c r="O202" i="3"/>
  <c r="N203" i="3"/>
  <c r="O203" i="3"/>
  <c r="N204" i="3"/>
  <c r="O204" i="3"/>
  <c r="N205" i="3"/>
  <c r="O205" i="3"/>
  <c r="N206" i="3"/>
  <c r="O206" i="3"/>
  <c r="N207" i="3"/>
  <c r="O207" i="3"/>
  <c r="N208" i="3"/>
  <c r="O208" i="3"/>
  <c r="N209" i="3"/>
  <c r="O209" i="3"/>
  <c r="N210" i="3"/>
  <c r="O210" i="3"/>
  <c r="N211" i="3"/>
  <c r="O211" i="3"/>
  <c r="N212" i="3"/>
  <c r="O212" i="3"/>
  <c r="N213" i="3"/>
  <c r="O213" i="3"/>
  <c r="N214" i="3"/>
  <c r="O214" i="3"/>
  <c r="N215" i="3"/>
  <c r="O215" i="3"/>
  <c r="N216" i="3"/>
  <c r="O216" i="3"/>
  <c r="N217" i="3"/>
  <c r="O217" i="3"/>
  <c r="N218" i="3"/>
  <c r="O218" i="3"/>
  <c r="N219" i="3"/>
  <c r="O219" i="3"/>
  <c r="N220" i="3"/>
  <c r="O220" i="3"/>
  <c r="N221" i="3"/>
  <c r="O221" i="3"/>
  <c r="N222" i="3"/>
  <c r="O222" i="3"/>
  <c r="N223" i="3"/>
  <c r="O223" i="3"/>
  <c r="N224" i="3"/>
  <c r="O224" i="3"/>
  <c r="N225" i="3"/>
  <c r="O225" i="3"/>
  <c r="N226" i="3"/>
  <c r="O226" i="3"/>
  <c r="N227" i="3"/>
  <c r="O227" i="3"/>
  <c r="N228" i="3"/>
  <c r="O228" i="3"/>
  <c r="N229" i="3"/>
  <c r="O229" i="3"/>
  <c r="N230" i="3"/>
  <c r="O230" i="3"/>
  <c r="N231" i="3"/>
  <c r="O231" i="3"/>
  <c r="N232" i="3"/>
  <c r="O232" i="3"/>
  <c r="N233" i="3"/>
  <c r="O233" i="3"/>
  <c r="N234" i="3"/>
  <c r="O234" i="3"/>
  <c r="N235" i="3"/>
  <c r="O235" i="3"/>
  <c r="N236" i="3"/>
  <c r="O236" i="3"/>
  <c r="N237" i="3"/>
  <c r="O237" i="3"/>
  <c r="N238" i="3"/>
  <c r="O238" i="3"/>
  <c r="N239" i="3"/>
  <c r="O239" i="3"/>
  <c r="N240" i="3"/>
  <c r="O240" i="3"/>
  <c r="N241" i="3"/>
  <c r="O241" i="3"/>
  <c r="N242" i="3"/>
  <c r="O242" i="3"/>
  <c r="N243" i="3"/>
  <c r="O243" i="3"/>
  <c r="N244" i="3"/>
  <c r="O244" i="3"/>
  <c r="N245" i="3"/>
  <c r="O245" i="3"/>
  <c r="N246" i="3"/>
  <c r="O246" i="3"/>
  <c r="N247" i="3"/>
  <c r="O247" i="3"/>
  <c r="N248" i="3"/>
  <c r="O248" i="3"/>
  <c r="N249" i="3"/>
  <c r="O249" i="3"/>
  <c r="N250" i="3"/>
  <c r="O250" i="3"/>
  <c r="N251" i="3"/>
  <c r="O251" i="3"/>
  <c r="N252" i="3"/>
  <c r="O252" i="3"/>
  <c r="N253" i="3"/>
  <c r="O253" i="3"/>
  <c r="N254" i="3"/>
  <c r="O254" i="3"/>
  <c r="R5102" i="1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1" i="3"/>
  <c r="G150" i="3"/>
  <c r="G152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14" i="3"/>
  <c r="D13" i="3"/>
  <c r="E13" i="3" s="1"/>
  <c r="F13" i="3" s="1"/>
  <c r="G13" i="3" s="1"/>
  <c r="H13" i="3" s="1"/>
  <c r="I13" i="3" s="1"/>
  <c r="J13" i="3" s="1"/>
  <c r="K13" i="3" s="1"/>
  <c r="L13" i="3" s="1"/>
  <c r="M13" i="3" s="1"/>
  <c r="N13" i="3" s="1"/>
  <c r="O13" i="3" s="1"/>
  <c r="P13" i="3" s="1"/>
  <c r="Q13" i="3" s="1"/>
  <c r="R13" i="3" s="1"/>
  <c r="S13" i="3" s="1"/>
  <c r="J196" i="3"/>
  <c r="I196" i="3"/>
  <c r="H196" i="3"/>
  <c r="J14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2" i="3"/>
  <c r="J150" i="3"/>
  <c r="J151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I14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2" i="3"/>
  <c r="I150" i="3"/>
  <c r="I151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K16" i="3"/>
  <c r="K86" i="3"/>
  <c r="K93" i="3"/>
  <c r="K191" i="3"/>
  <c r="H14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2" i="3"/>
  <c r="H150" i="3"/>
  <c r="H151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L5102" i="1"/>
  <c r="K5102" i="1"/>
  <c r="J5102" i="1"/>
  <c r="B15" i="4"/>
  <c r="C15" i="4" s="1"/>
  <c r="F16" i="4" s="1"/>
  <c r="F18" i="4" s="1"/>
  <c r="B22" i="4"/>
  <c r="C22" i="4" s="1"/>
  <c r="S453" i="3"/>
  <c r="K183" i="3"/>
  <c r="Q5102" i="1"/>
  <c r="L21" i="3"/>
  <c r="L16" i="3"/>
  <c r="L41" i="3"/>
  <c r="S474" i="3"/>
  <c r="S465" i="3"/>
  <c r="S464" i="3"/>
  <c r="P468" i="3"/>
  <c r="K50" i="3"/>
  <c r="K108" i="3"/>
  <c r="D23" i="4"/>
  <c r="F24" i="4" s="1"/>
  <c r="F26" i="4" s="1"/>
  <c r="J23" i="4"/>
  <c r="H23" i="4"/>
  <c r="H25" i="4" s="1"/>
  <c r="K23" i="4"/>
  <c r="K26" i="4" s="1"/>
  <c r="O23" i="4"/>
  <c r="O25" i="4" s="1"/>
  <c r="M23" i="4"/>
  <c r="I23" i="4"/>
  <c r="I25" i="4" s="1"/>
  <c r="F23" i="4"/>
  <c r="J16" i="4"/>
  <c r="J19" i="4" s="1"/>
  <c r="L16" i="4"/>
  <c r="M16" i="4"/>
  <c r="O17" i="4" s="1"/>
  <c r="N16" i="4"/>
  <c r="N19" i="4" s="1"/>
  <c r="G16" i="4"/>
  <c r="H17" i="4" s="1"/>
  <c r="H16" i="4"/>
  <c r="H18" i="4" s="1"/>
  <c r="I16" i="4"/>
  <c r="E16" i="4"/>
  <c r="E18" i="4" s="1"/>
  <c r="O16" i="4"/>
  <c r="O18" i="4" s="1"/>
  <c r="G23" i="4"/>
  <c r="G25" i="4" s="1"/>
  <c r="E23" i="4"/>
  <c r="E25" i="4" s="1"/>
  <c r="I18" i="4"/>
  <c r="H19" i="4"/>
  <c r="K25" i="4"/>
  <c r="F25" i="4"/>
  <c r="O24" i="4"/>
  <c r="M25" i="4"/>
  <c r="J18" i="4"/>
  <c r="G24" i="4"/>
  <c r="L18" i="4"/>
  <c r="M19" i="4"/>
  <c r="L24" i="4"/>
  <c r="H26" i="4"/>
  <c r="J25" i="4"/>
  <c r="J24" i="4"/>
  <c r="C27" i="4"/>
  <c r="P467" i="3"/>
  <c r="P466" i="3"/>
  <c r="S466" i="3"/>
  <c r="P472" i="3"/>
  <c r="P469" i="3"/>
  <c r="S463" i="3"/>
  <c r="S472" i="3"/>
  <c r="S473" i="3"/>
  <c r="S471" i="3"/>
  <c r="S462" i="3"/>
  <c r="S469" i="3"/>
  <c r="P471" i="3"/>
  <c r="P470" i="3"/>
  <c r="S470" i="3"/>
  <c r="P473" i="3"/>
  <c r="P464" i="3"/>
  <c r="P463" i="3"/>
  <c r="P462" i="3"/>
  <c r="P474" i="3"/>
  <c r="P465" i="3"/>
  <c r="S468" i="3"/>
  <c r="L23" i="4"/>
  <c r="L25" i="4" s="1"/>
  <c r="N23" i="4"/>
  <c r="N25" i="4"/>
  <c r="N26" i="4"/>
  <c r="L347" i="3" l="1"/>
  <c r="M422" i="3"/>
  <c r="K402" i="3"/>
  <c r="K388" i="3"/>
  <c r="K412" i="3"/>
  <c r="K371" i="3"/>
  <c r="K399" i="3"/>
  <c r="K407" i="3"/>
  <c r="K347" i="3"/>
  <c r="L388" i="3"/>
  <c r="K393" i="3"/>
  <c r="L412" i="3"/>
  <c r="K413" i="3"/>
  <c r="L371" i="3"/>
  <c r="L399" i="3"/>
  <c r="L407" i="3"/>
  <c r="L389" i="3"/>
  <c r="L191" i="3"/>
  <c r="M438" i="3"/>
  <c r="L374" i="3"/>
  <c r="L409" i="3"/>
  <c r="L387" i="3"/>
  <c r="L392" i="3"/>
  <c r="L413" i="3"/>
  <c r="L393" i="3"/>
  <c r="K421" i="3"/>
  <c r="K387" i="3"/>
  <c r="K392" i="3"/>
  <c r="K394" i="3"/>
  <c r="K400" i="3"/>
  <c r="K401" i="3"/>
  <c r="K410" i="3"/>
  <c r="L394" i="3"/>
  <c r="L400" i="3"/>
  <c r="L401" i="3"/>
  <c r="L410" i="3"/>
  <c r="L414" i="3"/>
  <c r="K358" i="3"/>
  <c r="K374" i="3"/>
  <c r="L358" i="3"/>
  <c r="K376" i="3"/>
  <c r="K390" i="3"/>
  <c r="K404" i="3"/>
  <c r="K416" i="3"/>
  <c r="K425" i="3"/>
  <c r="K409" i="3"/>
  <c r="L376" i="3"/>
  <c r="L390" i="3"/>
  <c r="L404" i="3"/>
  <c r="L416" i="3"/>
  <c r="L425" i="3"/>
  <c r="K367" i="3"/>
  <c r="K403" i="3"/>
  <c r="K411" i="3"/>
  <c r="K414" i="3"/>
  <c r="L367" i="3"/>
  <c r="L411" i="3"/>
  <c r="L444" i="3"/>
  <c r="M366" i="3"/>
  <c r="Q439" i="3"/>
  <c r="M439" i="3"/>
  <c r="M379" i="3"/>
  <c r="M427" i="3"/>
  <c r="L403" i="3"/>
  <c r="M373" i="3"/>
  <c r="M434" i="3"/>
  <c r="M356" i="3"/>
  <c r="M385" i="3"/>
  <c r="M386" i="3"/>
  <c r="L109" i="3"/>
  <c r="K78" i="3"/>
  <c r="K384" i="3"/>
  <c r="K391" i="3"/>
  <c r="K444" i="3"/>
  <c r="M446" i="3"/>
  <c r="M362" i="3"/>
  <c r="M449" i="3"/>
  <c r="M447" i="3"/>
  <c r="M441" i="3"/>
  <c r="L78" i="3"/>
  <c r="L384" i="3"/>
  <c r="L391" i="3"/>
  <c r="M372" i="3"/>
  <c r="M375" i="3"/>
  <c r="M418" i="3"/>
  <c r="M368" i="3"/>
  <c r="M398" i="3"/>
  <c r="M429" i="3"/>
  <c r="M450" i="3"/>
  <c r="K397" i="3"/>
  <c r="K406" i="3"/>
  <c r="K415" i="3"/>
  <c r="K428" i="3"/>
  <c r="K433" i="3"/>
  <c r="M369" i="3"/>
  <c r="M448" i="3"/>
  <c r="M360" i="3"/>
  <c r="M365" i="3"/>
  <c r="M361" i="3"/>
  <c r="M419" i="3"/>
  <c r="M378" i="3"/>
  <c r="L406" i="3"/>
  <c r="L415" i="3"/>
  <c r="L428" i="3"/>
  <c r="L433" i="3"/>
  <c r="M436" i="3"/>
  <c r="M364" i="3"/>
  <c r="M426" i="3"/>
  <c r="M370" i="3"/>
  <c r="R435" i="3"/>
  <c r="M435" i="3"/>
  <c r="M355" i="3"/>
  <c r="L395" i="3"/>
  <c r="K396" i="3"/>
  <c r="K408" i="3"/>
  <c r="M405" i="3"/>
  <c r="M445" i="3"/>
  <c r="M363" i="3"/>
  <c r="M359" i="3"/>
  <c r="M383" i="3"/>
  <c r="M377" i="3"/>
  <c r="M380" i="3"/>
  <c r="Q437" i="3"/>
  <c r="Q447" i="3"/>
  <c r="M440" i="3"/>
  <c r="L396" i="3"/>
  <c r="L408" i="3"/>
  <c r="M424" i="3"/>
  <c r="R437" i="3"/>
  <c r="M432" i="3"/>
  <c r="R440" i="3"/>
  <c r="M443" i="3"/>
  <c r="K21" i="3"/>
  <c r="K73" i="3"/>
  <c r="K105" i="3"/>
  <c r="K130" i="3"/>
  <c r="L42" i="3"/>
  <c r="K314" i="3"/>
  <c r="K76" i="3"/>
  <c r="L314" i="3"/>
  <c r="L103" i="3"/>
  <c r="L294" i="3"/>
  <c r="L106" i="3"/>
  <c r="K103" i="3"/>
  <c r="L117" i="3"/>
  <c r="K100" i="3"/>
  <c r="K18" i="3"/>
  <c r="L18" i="3"/>
  <c r="K294" i="3"/>
  <c r="R361" i="3"/>
  <c r="Q446" i="3"/>
  <c r="K91" i="3"/>
  <c r="L91" i="3"/>
  <c r="K104" i="3"/>
  <c r="L104" i="3"/>
  <c r="L89" i="3"/>
  <c r="R436" i="3"/>
  <c r="L86" i="3"/>
  <c r="L93" i="3"/>
  <c r="K42" i="3"/>
  <c r="Q448" i="3"/>
  <c r="K334" i="3"/>
  <c r="K70" i="3"/>
  <c r="K349" i="3"/>
  <c r="Q427" i="3"/>
  <c r="K80" i="3"/>
  <c r="K117" i="3"/>
  <c r="K301" i="3"/>
  <c r="L296" i="3"/>
  <c r="R426" i="3"/>
  <c r="L334" i="3"/>
  <c r="K320" i="3"/>
  <c r="L295" i="3"/>
  <c r="L297" i="3"/>
  <c r="K327" i="3"/>
  <c r="K328" i="3"/>
  <c r="K339" i="3"/>
  <c r="K344" i="3"/>
  <c r="K345" i="3"/>
  <c r="L85" i="3"/>
  <c r="L184" i="3"/>
  <c r="L305" i="3"/>
  <c r="L317" i="3"/>
  <c r="L322" i="3"/>
  <c r="L326" i="3"/>
  <c r="L330" i="3"/>
  <c r="L331" i="3"/>
  <c r="L335" i="3"/>
  <c r="L337" i="3"/>
  <c r="L338" i="3"/>
  <c r="L343" i="3"/>
  <c r="L303" i="3"/>
  <c r="L119" i="3"/>
  <c r="L307" i="3"/>
  <c r="L312" i="3"/>
  <c r="K295" i="3"/>
  <c r="K305" i="3"/>
  <c r="K67" i="3"/>
  <c r="L302" i="3"/>
  <c r="K312" i="3"/>
  <c r="K57" i="3"/>
  <c r="K61" i="3"/>
  <c r="K92" i="3"/>
  <c r="K85" i="3"/>
  <c r="K292" i="3"/>
  <c r="K296" i="3"/>
  <c r="K299" i="3"/>
  <c r="K306" i="3"/>
  <c r="L310" i="3"/>
  <c r="L315" i="3"/>
  <c r="K350" i="3"/>
  <c r="K351" i="3"/>
  <c r="K352" i="3"/>
  <c r="L47" i="3"/>
  <c r="L179" i="3"/>
  <c r="K41" i="3"/>
  <c r="L61" i="3"/>
  <c r="L292" i="3"/>
  <c r="L299" i="3"/>
  <c r="L306" i="3"/>
  <c r="K309" i="3"/>
  <c r="K313" i="3"/>
  <c r="L350" i="3"/>
  <c r="L351" i="3"/>
  <c r="L352" i="3"/>
  <c r="L342" i="3"/>
  <c r="L341" i="3"/>
  <c r="L291" i="3"/>
  <c r="K308" i="3"/>
  <c r="K298" i="3"/>
  <c r="K304" i="3"/>
  <c r="L309" i="3"/>
  <c r="L313" i="3"/>
  <c r="K316" i="3"/>
  <c r="K323" i="3"/>
  <c r="K324" i="3"/>
  <c r="K332" i="3"/>
  <c r="K333" i="3"/>
  <c r="K336" i="3"/>
  <c r="K353" i="3"/>
  <c r="K354" i="3"/>
  <c r="K342" i="3"/>
  <c r="K341" i="3"/>
  <c r="K302" i="3"/>
  <c r="K307" i="3"/>
  <c r="L308" i="3"/>
  <c r="L50" i="3"/>
  <c r="L54" i="3"/>
  <c r="L298" i="3"/>
  <c r="L304" i="3"/>
  <c r="K311" i="3"/>
  <c r="L316" i="3"/>
  <c r="L323" i="3"/>
  <c r="L324" i="3"/>
  <c r="L332" i="3"/>
  <c r="L333" i="3"/>
  <c r="L336" i="3"/>
  <c r="L353" i="3"/>
  <c r="L354" i="3"/>
  <c r="K77" i="3"/>
  <c r="K297" i="3"/>
  <c r="L311" i="3"/>
  <c r="K317" i="3"/>
  <c r="K321" i="3"/>
  <c r="K322" i="3"/>
  <c r="K326" i="3"/>
  <c r="K329" i="3"/>
  <c r="K330" i="3"/>
  <c r="K331" i="3"/>
  <c r="K335" i="3"/>
  <c r="K337" i="3"/>
  <c r="K338" i="3"/>
  <c r="K343" i="3"/>
  <c r="L51" i="3"/>
  <c r="L77" i="3"/>
  <c r="L96" i="3"/>
  <c r="L180" i="3"/>
  <c r="L321" i="3"/>
  <c r="L329" i="3"/>
  <c r="K291" i="3"/>
  <c r="K303" i="3"/>
  <c r="K84" i="3"/>
  <c r="K185" i="3"/>
  <c r="K300" i="3"/>
  <c r="K318" i="3"/>
  <c r="K319" i="3"/>
  <c r="K325" i="3"/>
  <c r="K340" i="3"/>
  <c r="K346" i="3"/>
  <c r="K47" i="3"/>
  <c r="L320" i="3"/>
  <c r="L56" i="3"/>
  <c r="L84" i="3"/>
  <c r="L197" i="3"/>
  <c r="L181" i="3"/>
  <c r="L185" i="3"/>
  <c r="L300" i="3"/>
  <c r="L301" i="3"/>
  <c r="K310" i="3"/>
  <c r="K315" i="3"/>
  <c r="L318" i="3"/>
  <c r="L319" i="3"/>
  <c r="L325" i="3"/>
  <c r="L327" i="3"/>
  <c r="L328" i="3"/>
  <c r="L339" i="3"/>
  <c r="L340" i="3"/>
  <c r="L344" i="3"/>
  <c r="L345" i="3"/>
  <c r="L346" i="3"/>
  <c r="L67" i="3"/>
  <c r="L63" i="3"/>
  <c r="K55" i="3"/>
  <c r="L55" i="3"/>
  <c r="Q438" i="3"/>
  <c r="R362" i="3"/>
  <c r="L122" i="3"/>
  <c r="K37" i="3"/>
  <c r="K97" i="3"/>
  <c r="K29" i="3"/>
  <c r="K95" i="3"/>
  <c r="K120" i="3"/>
  <c r="K126" i="3"/>
  <c r="K154" i="3"/>
  <c r="K110" i="3"/>
  <c r="K147" i="3"/>
  <c r="L40" i="3"/>
  <c r="K52" i="3"/>
  <c r="K112" i="3"/>
  <c r="K150" i="3"/>
  <c r="K167" i="3"/>
  <c r="L163" i="3"/>
  <c r="L167" i="3"/>
  <c r="L209" i="3"/>
  <c r="K149" i="3"/>
  <c r="K45" i="3"/>
  <c r="L22" i="3"/>
  <c r="L95" i="3"/>
  <c r="L128" i="3"/>
  <c r="L154" i="3"/>
  <c r="L37" i="3"/>
  <c r="K62" i="3"/>
  <c r="K101" i="3"/>
  <c r="L110" i="3"/>
  <c r="K98" i="3"/>
  <c r="K122" i="3"/>
  <c r="L45" i="3"/>
  <c r="L68" i="3"/>
  <c r="K163" i="3"/>
  <c r="K140" i="3"/>
  <c r="L76" i="3"/>
  <c r="L62" i="3"/>
  <c r="L15" i="3"/>
  <c r="L29" i="3"/>
  <c r="L112" i="3"/>
  <c r="L120" i="3"/>
  <c r="L126" i="3"/>
  <c r="L140" i="3"/>
  <c r="L160" i="3"/>
  <c r="L186" i="3"/>
  <c r="L132" i="3"/>
  <c r="L72" i="3"/>
  <c r="L116" i="3"/>
  <c r="L19" i="3"/>
  <c r="K24" i="3"/>
  <c r="L147" i="3"/>
  <c r="L114" i="3"/>
  <c r="L135" i="3"/>
  <c r="L150" i="3"/>
  <c r="L176" i="3"/>
  <c r="L28" i="3"/>
  <c r="L193" i="3"/>
  <c r="L253" i="3"/>
  <c r="L34" i="3"/>
  <c r="L125" i="3"/>
  <c r="L129" i="3"/>
  <c r="L137" i="3"/>
  <c r="L148" i="3"/>
  <c r="L153" i="3"/>
  <c r="K28" i="3"/>
  <c r="K74" i="3"/>
  <c r="L111" i="3"/>
  <c r="L131" i="3"/>
  <c r="L133" i="3"/>
  <c r="L134" i="3"/>
  <c r="L138" i="3"/>
  <c r="L139" i="3"/>
  <c r="L141" i="3"/>
  <c r="L144" i="3"/>
  <c r="L145" i="3"/>
  <c r="L57" i="3"/>
  <c r="L23" i="3"/>
  <c r="K31" i="3"/>
  <c r="K169" i="3"/>
  <c r="L24" i="3"/>
  <c r="L53" i="3"/>
  <c r="K87" i="3"/>
  <c r="L149" i="3"/>
  <c r="L223" i="3"/>
  <c r="L239" i="3"/>
  <c r="K66" i="3"/>
  <c r="L27" i="3"/>
  <c r="K44" i="3"/>
  <c r="L143" i="3"/>
  <c r="L151" i="3"/>
  <c r="L157" i="3"/>
  <c r="L158" i="3"/>
  <c r="L161" i="3"/>
  <c r="L165" i="3"/>
  <c r="L171" i="3"/>
  <c r="L172" i="3"/>
  <c r="L177" i="3"/>
  <c r="L74" i="3"/>
  <c r="K94" i="3"/>
  <c r="K129" i="3"/>
  <c r="K136" i="3"/>
  <c r="K35" i="3"/>
  <c r="L71" i="3"/>
  <c r="L81" i="3"/>
  <c r="L124" i="3"/>
  <c r="L182" i="3"/>
  <c r="L188" i="3"/>
  <c r="K239" i="3"/>
  <c r="L44" i="3"/>
  <c r="K90" i="3"/>
  <c r="K99" i="3"/>
  <c r="K102" i="3"/>
  <c r="K111" i="3"/>
  <c r="K116" i="3"/>
  <c r="K123" i="3"/>
  <c r="K125" i="3"/>
  <c r="K131" i="3"/>
  <c r="K132" i="3"/>
  <c r="K133" i="3"/>
  <c r="K134" i="3"/>
  <c r="K137" i="3"/>
  <c r="K138" i="3"/>
  <c r="K139" i="3"/>
  <c r="K141" i="3"/>
  <c r="K143" i="3"/>
  <c r="K144" i="3"/>
  <c r="K145" i="3"/>
  <c r="K148" i="3"/>
  <c r="K152" i="3"/>
  <c r="K153" i="3"/>
  <c r="K158" i="3"/>
  <c r="K159" i="3"/>
  <c r="K164" i="3"/>
  <c r="K165" i="3"/>
  <c r="K166" i="3"/>
  <c r="K170" i="3"/>
  <c r="K171" i="3"/>
  <c r="K196" i="3"/>
  <c r="K199" i="3"/>
  <c r="L227" i="3"/>
  <c r="L233" i="3"/>
  <c r="L234" i="3"/>
  <c r="K247" i="3"/>
  <c r="K22" i="3"/>
  <c r="L35" i="3"/>
  <c r="K193" i="3"/>
  <c r="K19" i="3"/>
  <c r="K155" i="3"/>
  <c r="L101" i="3"/>
  <c r="L123" i="3"/>
  <c r="L136" i="3"/>
  <c r="L142" i="3"/>
  <c r="L146" i="3"/>
  <c r="L196" i="3"/>
  <c r="L198" i="3"/>
  <c r="L212" i="3"/>
  <c r="L217" i="3"/>
  <c r="L221" i="3"/>
  <c r="L235" i="3"/>
  <c r="L236" i="3"/>
  <c r="L237" i="3"/>
  <c r="L241" i="3"/>
  <c r="L242" i="3"/>
  <c r="L254" i="3"/>
  <c r="K15" i="3"/>
  <c r="K34" i="3"/>
  <c r="L166" i="3"/>
  <c r="L187" i="3"/>
  <c r="L238" i="3"/>
  <c r="L243" i="3"/>
  <c r="L245" i="3"/>
  <c r="L246" i="3"/>
  <c r="L247" i="3"/>
  <c r="L249" i="3"/>
  <c r="L250" i="3"/>
  <c r="L251" i="3"/>
  <c r="L252" i="3"/>
  <c r="K89" i="3"/>
  <c r="L183" i="3"/>
  <c r="K14" i="3"/>
  <c r="K81" i="3"/>
  <c r="K210" i="3"/>
  <c r="L32" i="3"/>
  <c r="L156" i="3"/>
  <c r="L201" i="3"/>
  <c r="L244" i="3"/>
  <c r="L66" i="3"/>
  <c r="L87" i="3"/>
  <c r="L152" i="3"/>
  <c r="L159" i="3"/>
  <c r="L168" i="3"/>
  <c r="L226" i="3"/>
  <c r="L240" i="3"/>
  <c r="K23" i="3"/>
  <c r="K151" i="3"/>
  <c r="K157" i="3"/>
  <c r="K168" i="3"/>
  <c r="N5102" i="1"/>
  <c r="L155" i="3"/>
  <c r="L199" i="3"/>
  <c r="L248" i="3"/>
  <c r="L31" i="3"/>
  <c r="L164" i="3"/>
  <c r="L200" i="3"/>
  <c r="L208" i="3"/>
  <c r="L229" i="3"/>
  <c r="L90" i="3"/>
  <c r="L170" i="3"/>
  <c r="L17" i="3"/>
  <c r="L25" i="3"/>
  <c r="L30" i="3"/>
  <c r="L60" i="3"/>
  <c r="L64" i="3"/>
  <c r="L113" i="3"/>
  <c r="L127" i="3"/>
  <c r="L162" i="3"/>
  <c r="L190" i="3"/>
  <c r="L192" i="3"/>
  <c r="L195" i="3"/>
  <c r="L206" i="3"/>
  <c r="L215" i="3"/>
  <c r="O470" i="3"/>
  <c r="K119" i="3"/>
  <c r="K128" i="3"/>
  <c r="K181" i="3"/>
  <c r="K142" i="3"/>
  <c r="L80" i="3"/>
  <c r="K51" i="3"/>
  <c r="K63" i="3"/>
  <c r="K106" i="3"/>
  <c r="K17" i="3"/>
  <c r="K20" i="3"/>
  <c r="L36" i="3"/>
  <c r="L43" i="3"/>
  <c r="K60" i="3"/>
  <c r="K64" i="3"/>
  <c r="K88" i="3"/>
  <c r="K96" i="3"/>
  <c r="K113" i="3"/>
  <c r="K127" i="3"/>
  <c r="K135" i="3"/>
  <c r="K178" i="3"/>
  <c r="K195" i="3"/>
  <c r="L49" i="3"/>
  <c r="K72" i="3"/>
  <c r="K83" i="3"/>
  <c r="K161" i="3"/>
  <c r="K176" i="3"/>
  <c r="K43" i="3"/>
  <c r="L88" i="3"/>
  <c r="L107" i="3"/>
  <c r="L118" i="3"/>
  <c r="L174" i="3"/>
  <c r="L178" i="3"/>
  <c r="L194" i="3"/>
  <c r="L216" i="3"/>
  <c r="L225" i="3"/>
  <c r="L228" i="3"/>
  <c r="L231" i="3"/>
  <c r="L232" i="3"/>
  <c r="K79" i="3"/>
  <c r="K115" i="3"/>
  <c r="K146" i="3"/>
  <c r="K173" i="3"/>
  <c r="K179" i="3"/>
  <c r="K187" i="3"/>
  <c r="L79" i="3"/>
  <c r="L115" i="3"/>
  <c r="K75" i="3"/>
  <c r="J470" i="3"/>
  <c r="J469" i="3"/>
  <c r="O469" i="3"/>
  <c r="O463" i="3"/>
  <c r="O472" i="3"/>
  <c r="O471" i="3"/>
  <c r="O468" i="3"/>
  <c r="O467" i="3"/>
  <c r="K53" i="3"/>
  <c r="L121" i="3"/>
  <c r="J465" i="3"/>
  <c r="O466" i="3"/>
  <c r="L26" i="3"/>
  <c r="L33" i="3"/>
  <c r="L58" i="3"/>
  <c r="J466" i="3"/>
  <c r="K184" i="3"/>
  <c r="K198" i="3"/>
  <c r="K216" i="3"/>
  <c r="H462" i="3"/>
  <c r="L173" i="3"/>
  <c r="L207" i="3"/>
  <c r="L214" i="3"/>
  <c r="K229" i="3"/>
  <c r="K40" i="3"/>
  <c r="K30" i="3"/>
  <c r="K33" i="3"/>
  <c r="N26" i="3"/>
  <c r="N462" i="3" s="1"/>
  <c r="K200" i="3"/>
  <c r="K175" i="3"/>
  <c r="K25" i="3"/>
  <c r="K118" i="3"/>
  <c r="K121" i="3"/>
  <c r="K156" i="3"/>
  <c r="K174" i="3"/>
  <c r="K180" i="3"/>
  <c r="K182" i="3"/>
  <c r="K190" i="3"/>
  <c r="K201" i="3"/>
  <c r="K206" i="3"/>
  <c r="G469" i="3"/>
  <c r="N470" i="3"/>
  <c r="G470" i="3"/>
  <c r="J473" i="3"/>
  <c r="K27" i="3"/>
  <c r="K32" i="3"/>
  <c r="K68" i="3"/>
  <c r="K71" i="3"/>
  <c r="K107" i="3"/>
  <c r="K124" i="3"/>
  <c r="K160" i="3"/>
  <c r="K162" i="3"/>
  <c r="K177" i="3"/>
  <c r="K186" i="3"/>
  <c r="K188" i="3"/>
  <c r="K189" i="3"/>
  <c r="K192" i="3"/>
  <c r="K194" i="3"/>
  <c r="K197" i="3"/>
  <c r="K204" i="3"/>
  <c r="I469" i="3"/>
  <c r="I470" i="3"/>
  <c r="K49" i="3"/>
  <c r="K36" i="3"/>
  <c r="M5102" i="1"/>
  <c r="K82" i="3"/>
  <c r="L189" i="3"/>
  <c r="L14" i="3"/>
  <c r="L82" i="3"/>
  <c r="L175" i="3"/>
  <c r="L202" i="3"/>
  <c r="L203" i="3"/>
  <c r="L204" i="3"/>
  <c r="L205" i="3"/>
  <c r="L210" i="3"/>
  <c r="L211" i="3"/>
  <c r="L213" i="3"/>
  <c r="L218" i="3"/>
  <c r="L219" i="3"/>
  <c r="L220" i="3"/>
  <c r="L222" i="3"/>
  <c r="L224" i="3"/>
  <c r="L230" i="3"/>
  <c r="L65" i="3"/>
  <c r="N469" i="3"/>
  <c r="I467" i="3"/>
  <c r="J474" i="3"/>
  <c r="J471" i="3"/>
  <c r="J468" i="3"/>
  <c r="J467" i="3"/>
  <c r="G464" i="3"/>
  <c r="G465" i="3"/>
  <c r="G466" i="3"/>
  <c r="G467" i="3"/>
  <c r="G468" i="3"/>
  <c r="G472" i="3"/>
  <c r="G473" i="3"/>
  <c r="G474" i="3"/>
  <c r="G462" i="3"/>
  <c r="I462" i="3"/>
  <c r="K65" i="3"/>
  <c r="J462" i="3"/>
  <c r="O453" i="3"/>
  <c r="O455" i="3" s="1"/>
  <c r="O474" i="3"/>
  <c r="O473" i="3"/>
  <c r="K58" i="3"/>
  <c r="G471" i="3"/>
  <c r="J463" i="3"/>
  <c r="I463" i="3"/>
  <c r="H466" i="3"/>
  <c r="J464" i="3"/>
  <c r="I468" i="3"/>
  <c r="H464" i="3"/>
  <c r="I471" i="3"/>
  <c r="I466" i="3"/>
  <c r="H465" i="3"/>
  <c r="I474" i="3"/>
  <c r="H467" i="3"/>
  <c r="H463" i="3"/>
  <c r="I465" i="3"/>
  <c r="I464" i="3"/>
  <c r="J472" i="3"/>
  <c r="G463" i="3"/>
  <c r="J453" i="3"/>
  <c r="G453" i="3"/>
  <c r="O462" i="3"/>
  <c r="L26" i="4"/>
  <c r="M18" i="4"/>
  <c r="N17" i="4"/>
  <c r="G26" i="4"/>
  <c r="M390" i="3"/>
  <c r="I453" i="3"/>
  <c r="I473" i="3"/>
  <c r="I472" i="3"/>
  <c r="K255" i="3"/>
  <c r="L73" i="3"/>
  <c r="K258" i="3"/>
  <c r="K261" i="3"/>
  <c r="L262" i="3"/>
  <c r="K263" i="3"/>
  <c r="L268" i="3"/>
  <c r="K278" i="3"/>
  <c r="K259" i="3"/>
  <c r="L266" i="3"/>
  <c r="L269" i="3"/>
  <c r="L272" i="3"/>
  <c r="L273" i="3"/>
  <c r="L277" i="3"/>
  <c r="K279" i="3"/>
  <c r="L283" i="3"/>
  <c r="L284" i="3"/>
  <c r="K286" i="3"/>
  <c r="L289" i="3"/>
  <c r="L257" i="3"/>
  <c r="K262" i="3"/>
  <c r="L265" i="3"/>
  <c r="K266" i="3"/>
  <c r="K268" i="3"/>
  <c r="K269" i="3"/>
  <c r="K272" i="3"/>
  <c r="K273" i="3"/>
  <c r="L274" i="3"/>
  <c r="L276" i="3"/>
  <c r="K277" i="3"/>
  <c r="L280" i="3"/>
  <c r="K283" i="3"/>
  <c r="K284" i="3"/>
  <c r="L285" i="3"/>
  <c r="K289" i="3"/>
  <c r="L290" i="3"/>
  <c r="L256" i="3"/>
  <c r="K257" i="3"/>
  <c r="L260" i="3"/>
  <c r="L264" i="3"/>
  <c r="K265" i="3"/>
  <c r="L267" i="3"/>
  <c r="L270" i="3"/>
  <c r="L271" i="3"/>
  <c r="K274" i="3"/>
  <c r="L275" i="3"/>
  <c r="K276" i="3"/>
  <c r="K280" i="3"/>
  <c r="L281" i="3"/>
  <c r="L282" i="3"/>
  <c r="K285" i="3"/>
  <c r="L287" i="3"/>
  <c r="L288" i="3"/>
  <c r="K290" i="3"/>
  <c r="L255" i="3"/>
  <c r="K256" i="3"/>
  <c r="L258" i="3"/>
  <c r="L259" i="3"/>
  <c r="K260" i="3"/>
  <c r="L261" i="3"/>
  <c r="L263" i="3"/>
  <c r="K264" i="3"/>
  <c r="K267" i="3"/>
  <c r="K270" i="3"/>
  <c r="K271" i="3"/>
  <c r="K275" i="3"/>
  <c r="L278" i="3"/>
  <c r="L279" i="3"/>
  <c r="K281" i="3"/>
  <c r="K282" i="3"/>
  <c r="L286" i="3"/>
  <c r="K287" i="3"/>
  <c r="K288" i="3"/>
  <c r="K172" i="3"/>
  <c r="K39" i="3"/>
  <c r="L39" i="3"/>
  <c r="L46" i="3"/>
  <c r="K48" i="3"/>
  <c r="L48" i="3"/>
  <c r="L75" i="3"/>
  <c r="L20" i="3"/>
  <c r="K38" i="3"/>
  <c r="L38" i="3"/>
  <c r="L83" i="3"/>
  <c r="L169" i="3"/>
  <c r="K26" i="3"/>
  <c r="K46" i="3"/>
  <c r="K56" i="3"/>
  <c r="L69" i="3"/>
  <c r="L70" i="3"/>
  <c r="N466" i="3"/>
  <c r="N465" i="3"/>
  <c r="N463" i="3"/>
  <c r="N474" i="3"/>
  <c r="N467" i="3"/>
  <c r="N464" i="3"/>
  <c r="N471" i="3"/>
  <c r="N468" i="3"/>
  <c r="N473" i="3"/>
  <c r="N472" i="3"/>
  <c r="P475" i="3"/>
  <c r="H473" i="3"/>
  <c r="H472" i="3"/>
  <c r="H453" i="3"/>
  <c r="H474" i="3"/>
  <c r="H471" i="3"/>
  <c r="K69" i="3"/>
  <c r="L92" i="3"/>
  <c r="L100" i="3"/>
  <c r="K203" i="3"/>
  <c r="K205" i="3"/>
  <c r="K207" i="3"/>
  <c r="K208" i="3"/>
  <c r="L94" i="3"/>
  <c r="K253" i="3"/>
  <c r="L99" i="3"/>
  <c r="K209" i="3"/>
  <c r="K227" i="3"/>
  <c r="K230" i="3"/>
  <c r="K241" i="3"/>
  <c r="K243" i="3"/>
  <c r="K211" i="3"/>
  <c r="K214" i="3"/>
  <c r="K218" i="3"/>
  <c r="K226" i="3"/>
  <c r="K231" i="3"/>
  <c r="K235" i="3"/>
  <c r="K237" i="3"/>
  <c r="K240" i="3"/>
  <c r="K249" i="3"/>
  <c r="L102" i="3"/>
  <c r="K244" i="3"/>
  <c r="K246" i="3"/>
  <c r="K250" i="3"/>
  <c r="K251" i="3"/>
  <c r="O465" i="3"/>
  <c r="O464" i="3"/>
  <c r="I24" i="4"/>
  <c r="I26" i="4" s="1"/>
  <c r="H24" i="4"/>
  <c r="K114" i="3"/>
  <c r="L52" i="3"/>
  <c r="C20" i="4"/>
  <c r="L98" i="3"/>
  <c r="K202" i="3"/>
  <c r="K212" i="3"/>
  <c r="K215" i="3"/>
  <c r="K219" i="3"/>
  <c r="K221" i="3"/>
  <c r="K223" i="3"/>
  <c r="K232" i="3"/>
  <c r="K236" i="3"/>
  <c r="K252" i="3"/>
  <c r="K254" i="3"/>
  <c r="L105" i="3"/>
  <c r="L97" i="3"/>
  <c r="K213" i="3"/>
  <c r="K220" i="3"/>
  <c r="K222" i="3"/>
  <c r="K224" i="3"/>
  <c r="K228" i="3"/>
  <c r="K233" i="3"/>
  <c r="K234" i="3"/>
  <c r="K238" i="3"/>
  <c r="K242" i="3"/>
  <c r="K248" i="3"/>
  <c r="K217" i="3"/>
  <c r="K225" i="3"/>
  <c r="K245" i="3"/>
  <c r="S475" i="3"/>
  <c r="G18" i="4"/>
  <c r="G17" i="4"/>
  <c r="G19" i="4"/>
  <c r="N24" i="4"/>
  <c r="M24" i="4"/>
  <c r="M26" i="4"/>
  <c r="K24" i="4"/>
  <c r="J26" i="4"/>
  <c r="I17" i="4"/>
  <c r="I19" i="4" s="1"/>
  <c r="E26" i="4"/>
  <c r="E19" i="4"/>
  <c r="K16" i="4"/>
  <c r="D16" i="4"/>
  <c r="M17" i="4"/>
  <c r="H468" i="3"/>
  <c r="H470" i="3"/>
  <c r="M108" i="3"/>
  <c r="K17" i="4"/>
  <c r="L17" i="4"/>
  <c r="L19" i="4" s="1"/>
  <c r="J17" i="4"/>
  <c r="D25" i="4"/>
  <c r="D24" i="4"/>
  <c r="D26" i="4"/>
  <c r="E24" i="4"/>
  <c r="N18" i="4"/>
  <c r="H469" i="3"/>
  <c r="M425" i="3" l="1"/>
  <c r="R364" i="3"/>
  <c r="M414" i="3"/>
  <c r="M399" i="3"/>
  <c r="M444" i="3"/>
  <c r="Q378" i="3"/>
  <c r="Q370" i="3"/>
  <c r="M348" i="3"/>
  <c r="R419" i="3"/>
  <c r="M391" i="3"/>
  <c r="Q405" i="3"/>
  <c r="Q383" i="3"/>
  <c r="Q375" i="3"/>
  <c r="Q368" i="3"/>
  <c r="Q429" i="3"/>
  <c r="R442" i="3"/>
  <c r="R355" i="3"/>
  <c r="R368" i="3"/>
  <c r="R446" i="3"/>
  <c r="M388" i="3"/>
  <c r="M411" i="3"/>
  <c r="M400" i="3"/>
  <c r="M428" i="3"/>
  <c r="M421" i="3"/>
  <c r="Q362" i="3"/>
  <c r="R383" i="3"/>
  <c r="R418" i="3"/>
  <c r="Q373" i="3"/>
  <c r="R429" i="3"/>
  <c r="Q435" i="3"/>
  <c r="M404" i="3"/>
  <c r="R359" i="3"/>
  <c r="M394" i="3"/>
  <c r="M430" i="3"/>
  <c r="Q364" i="3"/>
  <c r="M393" i="3"/>
  <c r="R441" i="3"/>
  <c r="M410" i="3"/>
  <c r="Q356" i="3"/>
  <c r="M451" i="3"/>
  <c r="Q431" i="3"/>
  <c r="M431" i="3"/>
  <c r="R389" i="3"/>
  <c r="Q372" i="3"/>
  <c r="R434" i="3"/>
  <c r="Q424" i="3"/>
  <c r="Q380" i="3"/>
  <c r="R378" i="3"/>
  <c r="R370" i="3"/>
  <c r="Q361" i="3"/>
  <c r="M409" i="3"/>
  <c r="M417" i="3"/>
  <c r="M423" i="3"/>
  <c r="M358" i="3"/>
  <c r="M389" i="3"/>
  <c r="Q441" i="3"/>
  <c r="Q432" i="3"/>
  <c r="M387" i="3"/>
  <c r="M420" i="3"/>
  <c r="Q363" i="3"/>
  <c r="M371" i="3"/>
  <c r="M416" i="3"/>
  <c r="M381" i="3"/>
  <c r="Q436" i="3"/>
  <c r="Q418" i="3"/>
  <c r="R372" i="3"/>
  <c r="R447" i="3"/>
  <c r="M357" i="3"/>
  <c r="Q385" i="3"/>
  <c r="Q434" i="3"/>
  <c r="Q422" i="3"/>
  <c r="M408" i="3"/>
  <c r="Q401" i="3"/>
  <c r="M401" i="3"/>
  <c r="M406" i="3"/>
  <c r="R438" i="3"/>
  <c r="Q407" i="3"/>
  <c r="Q419" i="3"/>
  <c r="Q450" i="3"/>
  <c r="R385" i="3"/>
  <c r="Q371" i="3"/>
  <c r="Q449" i="3"/>
  <c r="Q379" i="3"/>
  <c r="Q398" i="3"/>
  <c r="R420" i="3"/>
  <c r="R381" i="3"/>
  <c r="Q357" i="3"/>
  <c r="M413" i="3"/>
  <c r="M415" i="3"/>
  <c r="M403" i="3"/>
  <c r="M384" i="3"/>
  <c r="M347" i="3"/>
  <c r="Q369" i="3"/>
  <c r="Q360" i="3"/>
  <c r="R363" i="3"/>
  <c r="Q394" i="3"/>
  <c r="R443" i="3"/>
  <c r="R377" i="3"/>
  <c r="M382" i="3"/>
  <c r="Q445" i="3"/>
  <c r="M376" i="3"/>
  <c r="R448" i="3"/>
  <c r="R375" i="3"/>
  <c r="R449" i="3"/>
  <c r="R422" i="3"/>
  <c r="R373" i="3"/>
  <c r="R427" i="3"/>
  <c r="R366" i="3"/>
  <c r="M396" i="3"/>
  <c r="R369" i="3"/>
  <c r="R360" i="3"/>
  <c r="Q359" i="3"/>
  <c r="R439" i="3"/>
  <c r="Q366" i="3"/>
  <c r="M402" i="3"/>
  <c r="Q386" i="3"/>
  <c r="R398" i="3"/>
  <c r="Q382" i="3"/>
  <c r="Q377" i="3"/>
  <c r="Q355" i="3"/>
  <c r="Q426" i="3"/>
  <c r="R365" i="3"/>
  <c r="R386" i="3"/>
  <c r="M412" i="3"/>
  <c r="M367" i="3"/>
  <c r="M433" i="3"/>
  <c r="R397" i="3"/>
  <c r="M397" i="3"/>
  <c r="R405" i="3"/>
  <c r="R445" i="3"/>
  <c r="R424" i="3"/>
  <c r="R356" i="3"/>
  <c r="R380" i="3"/>
  <c r="R432" i="3"/>
  <c r="Q442" i="3"/>
  <c r="Q443" i="3"/>
  <c r="M407" i="3"/>
  <c r="Q440" i="3"/>
  <c r="M374" i="3"/>
  <c r="M395" i="3"/>
  <c r="M392" i="3"/>
  <c r="Q365" i="3"/>
  <c r="R450" i="3"/>
  <c r="R379" i="3"/>
  <c r="M294" i="3"/>
  <c r="M314" i="3"/>
  <c r="M293" i="3"/>
  <c r="R347" i="3"/>
  <c r="M183" i="3"/>
  <c r="M109" i="3"/>
  <c r="M313" i="3"/>
  <c r="M333" i="3"/>
  <c r="M351" i="3"/>
  <c r="M303" i="3"/>
  <c r="M328" i="3"/>
  <c r="M311" i="3"/>
  <c r="M339" i="3"/>
  <c r="M295" i="3"/>
  <c r="M323" i="3"/>
  <c r="M309" i="3"/>
  <c r="M353" i="3"/>
  <c r="M297" i="3"/>
  <c r="M296" i="3"/>
  <c r="M336" i="3"/>
  <c r="M334" i="3"/>
  <c r="M325" i="3"/>
  <c r="M320" i="3"/>
  <c r="M291" i="3"/>
  <c r="M307" i="3"/>
  <c r="M322" i="3"/>
  <c r="M343" i="3"/>
  <c r="M317" i="3"/>
  <c r="M331" i="3"/>
  <c r="M316" i="3"/>
  <c r="M304" i="3"/>
  <c r="M312" i="3"/>
  <c r="M342" i="3"/>
  <c r="M318" i="3"/>
  <c r="M321" i="3"/>
  <c r="M305" i="3"/>
  <c r="M344" i="3"/>
  <c r="M329" i="3"/>
  <c r="M302" i="3"/>
  <c r="M350" i="3"/>
  <c r="M324" i="3"/>
  <c r="M345" i="3"/>
  <c r="M330" i="3"/>
  <c r="M306" i="3"/>
  <c r="M299" i="3"/>
  <c r="M335" i="3"/>
  <c r="M340" i="3"/>
  <c r="M338" i="3"/>
  <c r="M300" i="3"/>
  <c r="M349" i="3"/>
  <c r="M301" i="3"/>
  <c r="M327" i="3"/>
  <c r="M326" i="3"/>
  <c r="M352" i="3"/>
  <c r="M319" i="3"/>
  <c r="M337" i="3"/>
  <c r="M341" i="3"/>
  <c r="M310" i="3"/>
  <c r="M346" i="3"/>
  <c r="M315" i="3"/>
  <c r="M298" i="3"/>
  <c r="M292" i="3"/>
  <c r="M332" i="3"/>
  <c r="M354" i="3"/>
  <c r="M308" i="3"/>
  <c r="Q69" i="3"/>
  <c r="L467" i="3"/>
  <c r="M87" i="3"/>
  <c r="R382" i="3"/>
  <c r="M90" i="3"/>
  <c r="M154" i="3"/>
  <c r="M74" i="3"/>
  <c r="M51" i="3"/>
  <c r="N453" i="3"/>
  <c r="M239" i="3"/>
  <c r="M85" i="3"/>
  <c r="M105" i="3"/>
  <c r="M106" i="3"/>
  <c r="M167" i="3"/>
  <c r="Q430" i="3"/>
  <c r="M112" i="3"/>
  <c r="M114" i="3"/>
  <c r="M141" i="3"/>
  <c r="M125" i="3"/>
  <c r="M140" i="3"/>
  <c r="M171" i="3"/>
  <c r="M157" i="3"/>
  <c r="M147" i="3"/>
  <c r="M234" i="3"/>
  <c r="M149" i="3"/>
  <c r="M93" i="3"/>
  <c r="M212" i="3"/>
  <c r="M101" i="3"/>
  <c r="M169" i="3"/>
  <c r="M104" i="3"/>
  <c r="M102" i="3"/>
  <c r="M237" i="3"/>
  <c r="M244" i="3"/>
  <c r="M207" i="3"/>
  <c r="M139" i="3"/>
  <c r="M45" i="3"/>
  <c r="M131" i="3"/>
  <c r="M166" i="3"/>
  <c r="K463" i="3"/>
  <c r="M72" i="3"/>
  <c r="M247" i="3"/>
  <c r="M98" i="3"/>
  <c r="M252" i="3"/>
  <c r="M249" i="3"/>
  <c r="M138" i="3"/>
  <c r="M132" i="3"/>
  <c r="M243" i="3"/>
  <c r="M99" i="3"/>
  <c r="M83" i="3"/>
  <c r="M111" i="3"/>
  <c r="M145" i="3"/>
  <c r="M144" i="3"/>
  <c r="L473" i="3"/>
  <c r="M57" i="3"/>
  <c r="M215" i="3"/>
  <c r="L472" i="3"/>
  <c r="M27" i="3"/>
  <c r="M49" i="3"/>
  <c r="M24" i="3"/>
  <c r="M172" i="3"/>
  <c r="M201" i="3"/>
  <c r="K465" i="3"/>
  <c r="M113" i="3"/>
  <c r="J475" i="3"/>
  <c r="J477" i="3" s="1"/>
  <c r="L466" i="3"/>
  <c r="M81" i="3"/>
  <c r="M206" i="3"/>
  <c r="M185" i="3"/>
  <c r="M193" i="3"/>
  <c r="G475" i="3"/>
  <c r="G477" i="3" s="1"/>
  <c r="M66" i="3"/>
  <c r="M227" i="3"/>
  <c r="M94" i="3"/>
  <c r="M40" i="3"/>
  <c r="M228" i="3"/>
  <c r="M203" i="3"/>
  <c r="M121" i="3"/>
  <c r="M182" i="3"/>
  <c r="M107" i="3"/>
  <c r="M151" i="3"/>
  <c r="M198" i="3"/>
  <c r="M223" i="3"/>
  <c r="M168" i="3"/>
  <c r="K474" i="3"/>
  <c r="I475" i="3"/>
  <c r="I477" i="3" s="1"/>
  <c r="M229" i="3"/>
  <c r="L469" i="3"/>
  <c r="M42" i="3"/>
  <c r="Q390" i="3"/>
  <c r="M177" i="3"/>
  <c r="M196" i="3"/>
  <c r="M127" i="3"/>
  <c r="M135" i="3"/>
  <c r="M194" i="3"/>
  <c r="M218" i="3"/>
  <c r="M110" i="3"/>
  <c r="M175" i="3"/>
  <c r="M202" i="3"/>
  <c r="M204" i="3"/>
  <c r="M209" i="3"/>
  <c r="R314" i="3"/>
  <c r="M192" i="3"/>
  <c r="M190" i="3"/>
  <c r="M128" i="3"/>
  <c r="M210" i="3"/>
  <c r="M232" i="3"/>
  <c r="M188" i="3"/>
  <c r="M242" i="3"/>
  <c r="M161" i="3"/>
  <c r="M213" i="3"/>
  <c r="M208" i="3"/>
  <c r="M28" i="3"/>
  <c r="M41" i="3"/>
  <c r="M96" i="3"/>
  <c r="M71" i="3"/>
  <c r="M65" i="3"/>
  <c r="M184" i="3"/>
  <c r="M37" i="3"/>
  <c r="M174" i="3"/>
  <c r="M240" i="3"/>
  <c r="M61" i="3"/>
  <c r="M219" i="3"/>
  <c r="L471" i="3"/>
  <c r="M20" i="3"/>
  <c r="M186" i="3"/>
  <c r="L463" i="3"/>
  <c r="M103" i="3"/>
  <c r="M155" i="3"/>
  <c r="M164" i="3"/>
  <c r="M126" i="3"/>
  <c r="M197" i="3"/>
  <c r="M159" i="3"/>
  <c r="M29" i="3"/>
  <c r="M120" i="3"/>
  <c r="M200" i="3"/>
  <c r="M124" i="3"/>
  <c r="M19" i="3"/>
  <c r="M231" i="3"/>
  <c r="M214" i="3"/>
  <c r="M68" i="3"/>
  <c r="M50" i="3"/>
  <c r="M39" i="3"/>
  <c r="R94" i="3"/>
  <c r="Q411" i="3"/>
  <c r="M220" i="3"/>
  <c r="M23" i="3"/>
  <c r="M233" i="3"/>
  <c r="M153" i="3"/>
  <c r="M16" i="3"/>
  <c r="M251" i="3"/>
  <c r="M64" i="3"/>
  <c r="M254" i="3"/>
  <c r="Q102" i="3"/>
  <c r="M134" i="3"/>
  <c r="M95" i="3"/>
  <c r="M216" i="3"/>
  <c r="M191" i="3"/>
  <c r="M117" i="3"/>
  <c r="M86" i="3"/>
  <c r="M79" i="3"/>
  <c r="M150" i="3"/>
  <c r="M176" i="3"/>
  <c r="M30" i="3"/>
  <c r="M47" i="3"/>
  <c r="M156" i="3"/>
  <c r="M211" i="3"/>
  <c r="M199" i="3"/>
  <c r="M179" i="3"/>
  <c r="M235" i="3"/>
  <c r="M76" i="3"/>
  <c r="M142" i="3"/>
  <c r="L474" i="3"/>
  <c r="L462" i="3"/>
  <c r="K462" i="3"/>
  <c r="L468" i="3"/>
  <c r="L470" i="3"/>
  <c r="K469" i="3"/>
  <c r="M53" i="3"/>
  <c r="L453" i="3"/>
  <c r="K468" i="3"/>
  <c r="M275" i="3"/>
  <c r="M77" i="3"/>
  <c r="M36" i="3"/>
  <c r="M35" i="3"/>
  <c r="L464" i="3"/>
  <c r="Q396" i="3"/>
  <c r="M115" i="3"/>
  <c r="M290" i="3"/>
  <c r="M288" i="3"/>
  <c r="M282" i="3"/>
  <c r="M283" i="3"/>
  <c r="M277" i="3"/>
  <c r="M286" i="3"/>
  <c r="M278" i="3"/>
  <c r="M270" i="3"/>
  <c r="K467" i="3"/>
  <c r="M14" i="3"/>
  <c r="M118" i="3"/>
  <c r="M271" i="3"/>
  <c r="M269" i="3"/>
  <c r="M276" i="3"/>
  <c r="M274" i="3"/>
  <c r="M287" i="3"/>
  <c r="M281" i="3"/>
  <c r="M264" i="3"/>
  <c r="M257" i="3"/>
  <c r="M89" i="3"/>
  <c r="M262" i="3"/>
  <c r="M279" i="3"/>
  <c r="M31" i="3"/>
  <c r="M170" i="3"/>
  <c r="M69" i="3"/>
  <c r="M273" i="3"/>
  <c r="M266" i="3"/>
  <c r="M70" i="3"/>
  <c r="M263" i="3"/>
  <c r="M258" i="3"/>
  <c r="M255" i="3"/>
  <c r="M260" i="3"/>
  <c r="M284" i="3"/>
  <c r="M285" i="3"/>
  <c r="M280" i="3"/>
  <c r="M267" i="3"/>
  <c r="M261" i="3"/>
  <c r="M259" i="3"/>
  <c r="M256" i="3"/>
  <c r="Q402" i="3"/>
  <c r="Q388" i="3"/>
  <c r="M80" i="3"/>
  <c r="M289" i="3"/>
  <c r="M265" i="3"/>
  <c r="M272" i="3"/>
  <c r="M268" i="3"/>
  <c r="N475" i="3"/>
  <c r="N477" i="3" s="1"/>
  <c r="K466" i="3"/>
  <c r="K464" i="3"/>
  <c r="M181" i="3"/>
  <c r="K473" i="3"/>
  <c r="M63" i="3"/>
  <c r="H475" i="3"/>
  <c r="H477" i="3" s="1"/>
  <c r="M221" i="3"/>
  <c r="M248" i="3"/>
  <c r="M122" i="3"/>
  <c r="M133" i="3"/>
  <c r="R430" i="3"/>
  <c r="M78" i="3"/>
  <c r="M241" i="3"/>
  <c r="M246" i="3"/>
  <c r="M205" i="3"/>
  <c r="M225" i="3"/>
  <c r="M48" i="3"/>
  <c r="R357" i="3"/>
  <c r="M230" i="3"/>
  <c r="M56" i="3"/>
  <c r="M160" i="3"/>
  <c r="M116" i="3"/>
  <c r="M55" i="3"/>
  <c r="M119" i="3"/>
  <c r="M60" i="3"/>
  <c r="M100" i="3"/>
  <c r="M178" i="3"/>
  <c r="M25" i="3"/>
  <c r="M54" i="3"/>
  <c r="M152" i="3"/>
  <c r="M17" i="3"/>
  <c r="M26" i="3"/>
  <c r="M245" i="3"/>
  <c r="M253" i="3"/>
  <c r="M189" i="3"/>
  <c r="M146" i="3"/>
  <c r="M130" i="3"/>
  <c r="M165" i="3"/>
  <c r="M136" i="3"/>
  <c r="Q109" i="3"/>
  <c r="M21" i="3"/>
  <c r="M44" i="3"/>
  <c r="M38" i="3"/>
  <c r="M137" i="3"/>
  <c r="Q37" i="3"/>
  <c r="M123" i="3"/>
  <c r="M224" i="3"/>
  <c r="M180" i="3"/>
  <c r="R41" i="3"/>
  <c r="M18" i="3"/>
  <c r="R130" i="3"/>
  <c r="M195" i="3"/>
  <c r="M158" i="3"/>
  <c r="M222" i="3"/>
  <c r="M32" i="3"/>
  <c r="M97" i="3"/>
  <c r="M22" i="3"/>
  <c r="M173" i="3"/>
  <c r="M67" i="3"/>
  <c r="M92" i="3"/>
  <c r="M129" i="3"/>
  <c r="M46" i="3"/>
  <c r="M58" i="3"/>
  <c r="M75" i="3"/>
  <c r="M73" i="3"/>
  <c r="O475" i="3"/>
  <c r="O477" i="3" s="1"/>
  <c r="Q414" i="3"/>
  <c r="R19" i="3"/>
  <c r="R431" i="3"/>
  <c r="R416" i="3"/>
  <c r="R425" i="3"/>
  <c r="M34" i="3"/>
  <c r="K453" i="3"/>
  <c r="L465" i="3"/>
  <c r="K472" i="3"/>
  <c r="K470" i="3"/>
  <c r="K471" i="3"/>
  <c r="R409" i="3"/>
  <c r="M52" i="3"/>
  <c r="M84" i="3"/>
  <c r="M250" i="3"/>
  <c r="K18" i="4"/>
  <c r="K19" i="4"/>
  <c r="F17" i="4"/>
  <c r="F19" i="4" s="1"/>
  <c r="D18" i="4"/>
  <c r="D17" i="4"/>
  <c r="D19" i="4"/>
  <c r="E17" i="4"/>
  <c r="M43" i="3"/>
  <c r="Q85" i="3"/>
  <c r="R57" i="3"/>
  <c r="M148" i="3"/>
  <c r="M187" i="3"/>
  <c r="Q19" i="3"/>
  <c r="M163" i="3"/>
  <c r="M59" i="3"/>
  <c r="M88" i="3"/>
  <c r="R72" i="3"/>
  <c r="M33" i="3"/>
  <c r="M143" i="3"/>
  <c r="R51" i="3"/>
  <c r="M162" i="3"/>
  <c r="Q167" i="3"/>
  <c r="M62" i="3"/>
  <c r="P5102" i="1"/>
  <c r="M82" i="3"/>
  <c r="M91" i="3"/>
  <c r="M226" i="3"/>
  <c r="M236" i="3"/>
  <c r="M238" i="3"/>
  <c r="R371" i="3" l="1"/>
  <c r="R390" i="3"/>
  <c r="Q416" i="3"/>
  <c r="Q28" i="3"/>
  <c r="Q410" i="3"/>
  <c r="Q425" i="3"/>
  <c r="Q399" i="3"/>
  <c r="R407" i="3"/>
  <c r="R433" i="3"/>
  <c r="Q374" i="3"/>
  <c r="R412" i="3"/>
  <c r="R399" i="3"/>
  <c r="Q409" i="3"/>
  <c r="R411" i="3"/>
  <c r="R413" i="3"/>
  <c r="R410" i="3"/>
  <c r="Q413" i="3"/>
  <c r="R415" i="3"/>
  <c r="M15" i="3"/>
  <c r="Q391" i="3"/>
  <c r="R423" i="3"/>
  <c r="R406" i="3"/>
  <c r="R403" i="3"/>
  <c r="Q433" i="3"/>
  <c r="R402" i="3"/>
  <c r="Q387" i="3"/>
  <c r="R384" i="3"/>
  <c r="R408" i="3"/>
  <c r="R400" i="3"/>
  <c r="R401" i="3"/>
  <c r="Q347" i="3"/>
  <c r="Q395" i="3"/>
  <c r="R417" i="3"/>
  <c r="Q400" i="3"/>
  <c r="R376" i="3"/>
  <c r="Q404" i="3"/>
  <c r="Q403" i="3"/>
  <c r="R358" i="3"/>
  <c r="R451" i="3"/>
  <c r="R428" i="3"/>
  <c r="Q358" i="3"/>
  <c r="R367" i="3"/>
  <c r="Q376" i="3"/>
  <c r="R394" i="3"/>
  <c r="Q393" i="3"/>
  <c r="Q384" i="3"/>
  <c r="R414" i="3"/>
  <c r="Q408" i="3"/>
  <c r="Q451" i="3"/>
  <c r="Q444" i="3"/>
  <c r="Q420" i="3"/>
  <c r="Q381" i="3"/>
  <c r="Q415" i="3"/>
  <c r="Q406" i="3"/>
  <c r="Q423" i="3"/>
  <c r="R395" i="3"/>
  <c r="R393" i="3"/>
  <c r="R421" i="3"/>
  <c r="R396" i="3"/>
  <c r="Q392" i="3"/>
  <c r="Q421" i="3"/>
  <c r="Q412" i="3"/>
  <c r="Q389" i="3"/>
  <c r="Q417" i="3"/>
  <c r="Q428" i="3"/>
  <c r="R392" i="3"/>
  <c r="R444" i="3"/>
  <c r="R348" i="3"/>
  <c r="Q397" i="3"/>
  <c r="R387" i="3"/>
  <c r="Q367" i="3"/>
  <c r="R404" i="3"/>
  <c r="R388" i="3"/>
  <c r="R374" i="3"/>
  <c r="R391" i="3"/>
  <c r="Q104" i="3"/>
  <c r="R132" i="3"/>
  <c r="Q105" i="3"/>
  <c r="Q45" i="3"/>
  <c r="Q314" i="3"/>
  <c r="Q103" i="3"/>
  <c r="R29" i="3"/>
  <c r="Q145" i="3"/>
  <c r="Q61" i="3"/>
  <c r="R87" i="3"/>
  <c r="Q62" i="3"/>
  <c r="Q311" i="3"/>
  <c r="Q180" i="3"/>
  <c r="R294" i="3"/>
  <c r="Q294" i="3"/>
  <c r="R104" i="3"/>
  <c r="R46" i="3"/>
  <c r="Q49" i="3"/>
  <c r="R292" i="3"/>
  <c r="R311" i="3"/>
  <c r="Q35" i="3"/>
  <c r="Q200" i="3"/>
  <c r="R325" i="3"/>
  <c r="Q292" i="3"/>
  <c r="Q333" i="3"/>
  <c r="Q313" i="3"/>
  <c r="Q351" i="3"/>
  <c r="R326" i="3"/>
  <c r="R345" i="3"/>
  <c r="R319" i="3"/>
  <c r="R335" i="3"/>
  <c r="R322" i="3"/>
  <c r="Q337" i="3"/>
  <c r="Q318" i="3"/>
  <c r="R306" i="3"/>
  <c r="R96" i="3"/>
  <c r="Q310" i="3"/>
  <c r="Q301" i="3"/>
  <c r="R349" i="3"/>
  <c r="R324" i="3"/>
  <c r="Q331" i="3"/>
  <c r="Q343" i="3"/>
  <c r="R291" i="3"/>
  <c r="Q307" i="3"/>
  <c r="Q299" i="3"/>
  <c r="R313" i="3"/>
  <c r="Q303" i="3"/>
  <c r="Q188" i="3"/>
  <c r="Q298" i="3"/>
  <c r="Q339" i="3"/>
  <c r="Q325" i="3"/>
  <c r="R320" i="3"/>
  <c r="Q349" i="3"/>
  <c r="Q319" i="3"/>
  <c r="Q335" i="3"/>
  <c r="Q344" i="3"/>
  <c r="R302" i="3"/>
  <c r="R309" i="3"/>
  <c r="R295" i="3"/>
  <c r="R337" i="3"/>
  <c r="R321" i="3"/>
  <c r="Q295" i="3"/>
  <c r="Q184" i="3"/>
  <c r="R305" i="3"/>
  <c r="Q316" i="3"/>
  <c r="R327" i="3"/>
  <c r="Q328" i="3"/>
  <c r="Q291" i="3"/>
  <c r="R315" i="3"/>
  <c r="Q341" i="3"/>
  <c r="R301" i="3"/>
  <c r="Q306" i="3"/>
  <c r="R350" i="3"/>
  <c r="Q317" i="3"/>
  <c r="Q322" i="3"/>
  <c r="Q308" i="3"/>
  <c r="Q56" i="3"/>
  <c r="R338" i="3"/>
  <c r="R298" i="3"/>
  <c r="R333" i="3"/>
  <c r="R318" i="3"/>
  <c r="R336" i="3"/>
  <c r="Q309" i="3"/>
  <c r="R328" i="3"/>
  <c r="Q342" i="3"/>
  <c r="Q300" i="3"/>
  <c r="Q305" i="3"/>
  <c r="R334" i="3"/>
  <c r="R297" i="3"/>
  <c r="R332" i="3"/>
  <c r="Q324" i="3"/>
  <c r="R344" i="3"/>
  <c r="Q354" i="3"/>
  <c r="Q346" i="3"/>
  <c r="Q326" i="3"/>
  <c r="R307" i="3"/>
  <c r="Q296" i="3"/>
  <c r="R339" i="3"/>
  <c r="R299" i="3"/>
  <c r="R343" i="3"/>
  <c r="R304" i="3"/>
  <c r="R300" i="3"/>
  <c r="Q297" i="3"/>
  <c r="R346" i="3"/>
  <c r="Q336" i="3"/>
  <c r="R317" i="3"/>
  <c r="Q334" i="3"/>
  <c r="Q338" i="3"/>
  <c r="Q345" i="3"/>
  <c r="R323" i="3"/>
  <c r="Q315" i="3"/>
  <c r="Q352" i="3"/>
  <c r="Q293" i="3"/>
  <c r="Q350" i="3"/>
  <c r="Q304" i="3"/>
  <c r="R331" i="3"/>
  <c r="R354" i="3"/>
  <c r="Q329" i="3"/>
  <c r="R296" i="3"/>
  <c r="Q348" i="3"/>
  <c r="Q340" i="3"/>
  <c r="Q332" i="3"/>
  <c r="Q327" i="3"/>
  <c r="Q302" i="3"/>
  <c r="R316" i="3"/>
  <c r="Q320" i="3"/>
  <c r="R341" i="3"/>
  <c r="Q312" i="3"/>
  <c r="R352" i="3"/>
  <c r="R293" i="3"/>
  <c r="Q330" i="3"/>
  <c r="R303" i="3"/>
  <c r="R351" i="3"/>
  <c r="R353" i="3"/>
  <c r="R330" i="3"/>
  <c r="Q321" i="3"/>
  <c r="Q323" i="3"/>
  <c r="R310" i="3"/>
  <c r="R340" i="3"/>
  <c r="R329" i="3"/>
  <c r="R312" i="3"/>
  <c r="R342" i="3"/>
  <c r="Q353" i="3"/>
  <c r="R308" i="3"/>
  <c r="Q121" i="3"/>
  <c r="Q181" i="3"/>
  <c r="Q235" i="3"/>
  <c r="R137" i="3"/>
  <c r="R146" i="3"/>
  <c r="Q70" i="3"/>
  <c r="Q23" i="3"/>
  <c r="Q168" i="3"/>
  <c r="R147" i="3"/>
  <c r="R149" i="3"/>
  <c r="Q132" i="3"/>
  <c r="R85" i="3"/>
  <c r="Q147" i="3"/>
  <c r="R66" i="3"/>
  <c r="Q51" i="3"/>
  <c r="R180" i="3"/>
  <c r="R168" i="3"/>
  <c r="Q25" i="3"/>
  <c r="Q246" i="3"/>
  <c r="Q260" i="3"/>
  <c r="Q74" i="3"/>
  <c r="Q139" i="3"/>
  <c r="R142" i="3"/>
  <c r="R244" i="3"/>
  <c r="Q99" i="3"/>
  <c r="R239" i="3"/>
  <c r="Q222" i="3"/>
  <c r="R172" i="3"/>
  <c r="Q243" i="3"/>
  <c r="Q125" i="3"/>
  <c r="Q54" i="3"/>
  <c r="R245" i="3"/>
  <c r="Q146" i="3"/>
  <c r="R139" i="3"/>
  <c r="Q212" i="3"/>
  <c r="Q137" i="3"/>
  <c r="Q152" i="3"/>
  <c r="Q252" i="3"/>
  <c r="R138" i="3"/>
  <c r="Q48" i="3"/>
  <c r="Q248" i="3"/>
  <c r="Q254" i="3"/>
  <c r="R140" i="3"/>
  <c r="Q113" i="3"/>
  <c r="Q166" i="3"/>
  <c r="R221" i="3"/>
  <c r="R183" i="3"/>
  <c r="Q183" i="3"/>
  <c r="Q150" i="3"/>
  <c r="Q133" i="3"/>
  <c r="Q247" i="3"/>
  <c r="R248" i="3"/>
  <c r="R152" i="3"/>
  <c r="Q230" i="3"/>
  <c r="R171" i="3"/>
  <c r="R249" i="3"/>
  <c r="Q171" i="3"/>
  <c r="Q249" i="3"/>
  <c r="Q245" i="3"/>
  <c r="Q221" i="3"/>
  <c r="R154" i="3"/>
  <c r="Q138" i="3"/>
  <c r="Q215" i="3"/>
  <c r="R241" i="3"/>
  <c r="R74" i="3"/>
  <c r="Q244" i="3"/>
  <c r="R252" i="3"/>
  <c r="R141" i="3"/>
  <c r="R246" i="3"/>
  <c r="Q251" i="3"/>
  <c r="R25" i="3"/>
  <c r="R158" i="3"/>
  <c r="Q234" i="3"/>
  <c r="Q153" i="3"/>
  <c r="R201" i="3"/>
  <c r="R247" i="3"/>
  <c r="R212" i="3"/>
  <c r="Q259" i="3"/>
  <c r="Q135" i="3"/>
  <c r="Q240" i="3"/>
  <c r="R135" i="3"/>
  <c r="R280" i="3"/>
  <c r="Q46" i="3"/>
  <c r="R187" i="3"/>
  <c r="Q258" i="3"/>
  <c r="Q169" i="3"/>
  <c r="Q255" i="3"/>
  <c r="R240" i="3"/>
  <c r="Q237" i="3"/>
  <c r="R251" i="3"/>
  <c r="R107" i="3"/>
  <c r="Q226" i="3"/>
  <c r="R30" i="3"/>
  <c r="R222" i="3"/>
  <c r="Q42" i="3"/>
  <c r="R193" i="3"/>
  <c r="R242" i="3"/>
  <c r="Q211" i="3"/>
  <c r="R205" i="3"/>
  <c r="Q216" i="3"/>
  <c r="Q15" i="3"/>
  <c r="R28" i="3"/>
  <c r="R42" i="3"/>
  <c r="Q232" i="3"/>
  <c r="Q41" i="3"/>
  <c r="R20" i="3"/>
  <c r="R24" i="3"/>
  <c r="R224" i="3"/>
  <c r="Q50" i="3"/>
  <c r="R188" i="3"/>
  <c r="Q192" i="3"/>
  <c r="Q207" i="3"/>
  <c r="R229" i="3"/>
  <c r="Q209" i="3"/>
  <c r="R47" i="3"/>
  <c r="R55" i="3"/>
  <c r="R148" i="3"/>
  <c r="Q96" i="3"/>
  <c r="Q218" i="3"/>
  <c r="Q177" i="3"/>
  <c r="M471" i="3"/>
  <c r="R36" i="3"/>
  <c r="R192" i="3"/>
  <c r="R48" i="3"/>
  <c r="R233" i="3"/>
  <c r="R206" i="3"/>
  <c r="Q55" i="3"/>
  <c r="Q187" i="3"/>
  <c r="Q210" i="3"/>
  <c r="R182" i="3"/>
  <c r="R223" i="3"/>
  <c r="Q31" i="3"/>
  <c r="R228" i="3"/>
  <c r="R202" i="3"/>
  <c r="Q224" i="3"/>
  <c r="Q196" i="3"/>
  <c r="Q229" i="3"/>
  <c r="Q208" i="3"/>
  <c r="R232" i="3"/>
  <c r="R200" i="3"/>
  <c r="Q127" i="3"/>
  <c r="R190" i="3"/>
  <c r="Q228" i="3"/>
  <c r="Q227" i="3"/>
  <c r="R198" i="3"/>
  <c r="R121" i="3"/>
  <c r="R218" i="3"/>
  <c r="R196" i="3"/>
  <c r="Q30" i="3"/>
  <c r="Q123" i="3"/>
  <c r="R124" i="3"/>
  <c r="R210" i="3"/>
  <c r="Q220" i="3"/>
  <c r="R56" i="3"/>
  <c r="Q242" i="3"/>
  <c r="Q186" i="3"/>
  <c r="R177" i="3"/>
  <c r="Q64" i="3"/>
  <c r="R276" i="3"/>
  <c r="Q47" i="3"/>
  <c r="R127" i="3"/>
  <c r="R219" i="3"/>
  <c r="R40" i="3"/>
  <c r="Q124" i="3"/>
  <c r="R197" i="3"/>
  <c r="R84" i="3"/>
  <c r="Q225" i="3"/>
  <c r="Q18" i="3"/>
  <c r="Q90" i="3"/>
  <c r="Q205" i="3"/>
  <c r="Q128" i="3"/>
  <c r="R128" i="3"/>
  <c r="Q84" i="3"/>
  <c r="Q231" i="3"/>
  <c r="Q203" i="3"/>
  <c r="Q134" i="3"/>
  <c r="Q110" i="3"/>
  <c r="Q185" i="3"/>
  <c r="Q158" i="3"/>
  <c r="Q156" i="3"/>
  <c r="R145" i="3"/>
  <c r="R181" i="3"/>
  <c r="Q29" i="3"/>
  <c r="Q182" i="3"/>
  <c r="R76" i="3"/>
  <c r="Q87" i="3"/>
  <c r="R133" i="3"/>
  <c r="Q202" i="3"/>
  <c r="R109" i="3"/>
  <c r="R123" i="3"/>
  <c r="R165" i="3"/>
  <c r="Q195" i="3"/>
  <c r="Q108" i="3"/>
  <c r="R54" i="3"/>
  <c r="Q97" i="3"/>
  <c r="R189" i="3"/>
  <c r="Q86" i="3"/>
  <c r="R167" i="3"/>
  <c r="Q148" i="3"/>
  <c r="Q76" i="3"/>
  <c r="Q161" i="3"/>
  <c r="R150" i="3"/>
  <c r="R156" i="3"/>
  <c r="Q191" i="3"/>
  <c r="Q116" i="3"/>
  <c r="Q198" i="3"/>
  <c r="Q159" i="3"/>
  <c r="Q175" i="3"/>
  <c r="R161" i="3"/>
  <c r="R100" i="3"/>
  <c r="Q44" i="3"/>
  <c r="M468" i="3"/>
  <c r="R162" i="3"/>
  <c r="Q119" i="3"/>
  <c r="Q219" i="3"/>
  <c r="R216" i="3"/>
  <c r="R176" i="3"/>
  <c r="Q126" i="3"/>
  <c r="R237" i="3"/>
  <c r="R194" i="3"/>
  <c r="R207" i="3"/>
  <c r="R136" i="3"/>
  <c r="R243" i="3"/>
  <c r="Q206" i="3"/>
  <c r="R184" i="3"/>
  <c r="R209" i="3"/>
  <c r="Q199" i="3"/>
  <c r="Q53" i="3"/>
  <c r="R129" i="3"/>
  <c r="R45" i="3"/>
  <c r="R93" i="3"/>
  <c r="Q155" i="3"/>
  <c r="R174" i="3"/>
  <c r="R211" i="3"/>
  <c r="Q141" i="3"/>
  <c r="R199" i="3"/>
  <c r="Q190" i="3"/>
  <c r="R203" i="3"/>
  <c r="R86" i="3"/>
  <c r="Q131" i="3"/>
  <c r="R116" i="3"/>
  <c r="R126" i="3"/>
  <c r="Q201" i="3"/>
  <c r="Q233" i="3"/>
  <c r="Q239" i="3"/>
  <c r="R191" i="3"/>
  <c r="R117" i="3"/>
  <c r="R111" i="3"/>
  <c r="Q71" i="3"/>
  <c r="R131" i="3"/>
  <c r="R134" i="3"/>
  <c r="R157" i="3"/>
  <c r="R101" i="3"/>
  <c r="R37" i="3"/>
  <c r="Q130" i="3"/>
  <c r="Q117" i="3"/>
  <c r="R254" i="3"/>
  <c r="R213" i="3"/>
  <c r="Q136" i="3"/>
  <c r="Q160" i="3"/>
  <c r="Q24" i="3"/>
  <c r="R49" i="3"/>
  <c r="R155" i="3"/>
  <c r="Q253" i="3"/>
  <c r="R175" i="3"/>
  <c r="R234" i="3"/>
  <c r="R108" i="3"/>
  <c r="R208" i="3"/>
  <c r="Q98" i="3"/>
  <c r="R27" i="3"/>
  <c r="R272" i="3"/>
  <c r="Q174" i="3"/>
  <c r="R225" i="3"/>
  <c r="R160" i="3"/>
  <c r="Q213" i="3"/>
  <c r="Q14" i="3"/>
  <c r="L475" i="3"/>
  <c r="L477" i="3" s="1"/>
  <c r="R159" i="3"/>
  <c r="R235" i="3"/>
  <c r="Q93" i="3"/>
  <c r="M472" i="3"/>
  <c r="R195" i="3"/>
  <c r="Q223" i="3"/>
  <c r="R185" i="3"/>
  <c r="R227" i="3"/>
  <c r="R99" i="3"/>
  <c r="Q118" i="3"/>
  <c r="R119" i="3"/>
  <c r="Q66" i="3"/>
  <c r="Q27" i="3"/>
  <c r="R35" i="3"/>
  <c r="Q162" i="3"/>
  <c r="Q204" i="3"/>
  <c r="R153" i="3"/>
  <c r="Q269" i="3"/>
  <c r="Q157" i="3"/>
  <c r="Q38" i="3"/>
  <c r="Q144" i="3"/>
  <c r="Q83" i="3"/>
  <c r="R186" i="3"/>
  <c r="R53" i="3"/>
  <c r="Q78" i="3"/>
  <c r="R70" i="3"/>
  <c r="Q40" i="3"/>
  <c r="Q36" i="3"/>
  <c r="Q95" i="3"/>
  <c r="Q122" i="3"/>
  <c r="Q140" i="3"/>
  <c r="Q189" i="3"/>
  <c r="Q142" i="3"/>
  <c r="Q289" i="3"/>
  <c r="Q265" i="3"/>
  <c r="Q272" i="3"/>
  <c r="Q26" i="3"/>
  <c r="Q115" i="3"/>
  <c r="Q288" i="3"/>
  <c r="R288" i="3"/>
  <c r="Q107" i="3"/>
  <c r="R77" i="3"/>
  <c r="Q281" i="3"/>
  <c r="R277" i="3"/>
  <c r="Q278" i="3"/>
  <c r="R256" i="3"/>
  <c r="R261" i="3"/>
  <c r="Q262" i="3"/>
  <c r="Q89" i="3"/>
  <c r="R264" i="3"/>
  <c r="Q286" i="3"/>
  <c r="Q277" i="3"/>
  <c r="R290" i="3"/>
  <c r="Q165" i="3"/>
  <c r="R166" i="3"/>
  <c r="Q129" i="3"/>
  <c r="R110" i="3"/>
  <c r="R253" i="3"/>
  <c r="R118" i="3"/>
  <c r="R220" i="3"/>
  <c r="R112" i="3"/>
  <c r="R231" i="3"/>
  <c r="Q20" i="3"/>
  <c r="Q263" i="3"/>
  <c r="R269" i="3"/>
  <c r="R289" i="3"/>
  <c r="R270" i="3"/>
  <c r="Q290" i="3"/>
  <c r="Q39" i="3"/>
  <c r="Q282" i="3"/>
  <c r="R262" i="3"/>
  <c r="R284" i="3"/>
  <c r="R258" i="3"/>
  <c r="R275" i="3"/>
  <c r="R32" i="3"/>
  <c r="Q280" i="3"/>
  <c r="Q271" i="3"/>
  <c r="Q276" i="3"/>
  <c r="Q274" i="3"/>
  <c r="Q266" i="3"/>
  <c r="R274" i="3"/>
  <c r="Q261" i="3"/>
  <c r="Q284" i="3"/>
  <c r="R287" i="3"/>
  <c r="R115" i="3"/>
  <c r="R257" i="3"/>
  <c r="Q264" i="3"/>
  <c r="R279" i="3"/>
  <c r="R259" i="3"/>
  <c r="R267" i="3"/>
  <c r="Q279" i="3"/>
  <c r="Q257" i="3"/>
  <c r="R281" i="3"/>
  <c r="Q270" i="3"/>
  <c r="R278" i="3"/>
  <c r="Q283" i="3"/>
  <c r="R282" i="3"/>
  <c r="M467" i="3"/>
  <c r="R31" i="3"/>
  <c r="R151" i="3"/>
  <c r="R204" i="3"/>
  <c r="Q81" i="3"/>
  <c r="R215" i="3"/>
  <c r="R230" i="3"/>
  <c r="R122" i="3"/>
  <c r="R164" i="3"/>
  <c r="Q164" i="3"/>
  <c r="R78" i="3"/>
  <c r="R179" i="3"/>
  <c r="R265" i="3"/>
  <c r="Q32" i="3"/>
  <c r="R268" i="3"/>
  <c r="Q256" i="3"/>
  <c r="Q273" i="3"/>
  <c r="Q77" i="3"/>
  <c r="R286" i="3"/>
  <c r="R89" i="3"/>
  <c r="Q267" i="3"/>
  <c r="R283" i="3"/>
  <c r="R260" i="3"/>
  <c r="R255" i="3"/>
  <c r="R263" i="3"/>
  <c r="Q170" i="3"/>
  <c r="R21" i="3"/>
  <c r="Q268" i="3"/>
  <c r="R271" i="3"/>
  <c r="Q287" i="3"/>
  <c r="Q285" i="3"/>
  <c r="Q275" i="3"/>
  <c r="R273" i="3"/>
  <c r="R285" i="3"/>
  <c r="R266" i="3"/>
  <c r="M465" i="3"/>
  <c r="Q197" i="3"/>
  <c r="R64" i="3"/>
  <c r="Q68" i="3"/>
  <c r="R102" i="3"/>
  <c r="Q154" i="3"/>
  <c r="Q72" i="3"/>
  <c r="R144" i="3"/>
  <c r="Q179" i="3"/>
  <c r="Q149" i="3"/>
  <c r="R113" i="3"/>
  <c r="Q65" i="3"/>
  <c r="R16" i="3"/>
  <c r="R23" i="3"/>
  <c r="Q194" i="3"/>
  <c r="R75" i="3"/>
  <c r="M463" i="3"/>
  <c r="R170" i="3"/>
  <c r="M474" i="3"/>
  <c r="Q241" i="3"/>
  <c r="Q151" i="3"/>
  <c r="R73" i="3"/>
  <c r="R98" i="3"/>
  <c r="Q193" i="3"/>
  <c r="R79" i="3"/>
  <c r="R125" i="3"/>
  <c r="Q173" i="3"/>
  <c r="R114" i="3"/>
  <c r="Q178" i="3"/>
  <c r="R90" i="3"/>
  <c r="Q92" i="3"/>
  <c r="R95" i="3"/>
  <c r="R103" i="3"/>
  <c r="R18" i="3"/>
  <c r="R38" i="3"/>
  <c r="Q21" i="3"/>
  <c r="R120" i="3"/>
  <c r="Q73" i="3"/>
  <c r="Q101" i="3"/>
  <c r="Q111" i="3"/>
  <c r="R14" i="3"/>
  <c r="Q63" i="3"/>
  <c r="Q60" i="3"/>
  <c r="R65" i="3"/>
  <c r="Q75" i="3"/>
  <c r="R81" i="3"/>
  <c r="Q22" i="3"/>
  <c r="Q17" i="3"/>
  <c r="R39" i="3"/>
  <c r="R26" i="3"/>
  <c r="Q120" i="3"/>
  <c r="Q100" i="3"/>
  <c r="R63" i="3"/>
  <c r="R214" i="3"/>
  <c r="R60" i="3"/>
  <c r="Q80" i="3"/>
  <c r="R69" i="3"/>
  <c r="R83" i="3"/>
  <c r="R169" i="3"/>
  <c r="R22" i="3"/>
  <c r="R15" i="3"/>
  <c r="R44" i="3"/>
  <c r="Q214" i="3"/>
  <c r="R106" i="3"/>
  <c r="Q67" i="3"/>
  <c r="Q58" i="3"/>
  <c r="Q79" i="3"/>
  <c r="Q94" i="3"/>
  <c r="Q106" i="3"/>
  <c r="Q114" i="3"/>
  <c r="R178" i="3"/>
  <c r="R97" i="3"/>
  <c r="R92" i="3"/>
  <c r="R80" i="3"/>
  <c r="R61" i="3"/>
  <c r="R71" i="3"/>
  <c r="Q112" i="3"/>
  <c r="Q172" i="3"/>
  <c r="R50" i="3"/>
  <c r="Q16" i="3"/>
  <c r="R68" i="3"/>
  <c r="R173" i="3"/>
  <c r="Q176" i="3"/>
  <c r="R17" i="3"/>
  <c r="R58" i="3"/>
  <c r="R67" i="3"/>
  <c r="Q57" i="3"/>
  <c r="R105" i="3"/>
  <c r="K475" i="3"/>
  <c r="K477" i="3" s="1"/>
  <c r="R34" i="3"/>
  <c r="M464" i="3"/>
  <c r="Q52" i="3"/>
  <c r="R52" i="3"/>
  <c r="M473" i="3"/>
  <c r="Q82" i="3"/>
  <c r="Q143" i="3"/>
  <c r="R88" i="3"/>
  <c r="M462" i="3"/>
  <c r="R250" i="3"/>
  <c r="Q238" i="3"/>
  <c r="R91" i="3"/>
  <c r="R82" i="3"/>
  <c r="Q59" i="3"/>
  <c r="M217" i="3"/>
  <c r="M470" i="3" s="1"/>
  <c r="R163" i="3"/>
  <c r="Q91" i="3"/>
  <c r="R33" i="3"/>
  <c r="R59" i="3"/>
  <c r="Q236" i="3"/>
  <c r="Q163" i="3"/>
  <c r="Q43" i="3"/>
  <c r="Q250" i="3"/>
  <c r="R62" i="3"/>
  <c r="R238" i="3"/>
  <c r="R143" i="3"/>
  <c r="Q33" i="3"/>
  <c r="Q88" i="3"/>
  <c r="R43" i="3"/>
  <c r="R226" i="3"/>
  <c r="Q34" i="3"/>
  <c r="M469" i="3" l="1"/>
  <c r="R471" i="3"/>
  <c r="M466" i="3"/>
  <c r="R472" i="3"/>
  <c r="Q472" i="3"/>
  <c r="Q467" i="3"/>
  <c r="Q471" i="3"/>
  <c r="Q468" i="3"/>
  <c r="T5102" i="1"/>
  <c r="Q463" i="3"/>
  <c r="Q465" i="3"/>
  <c r="R465" i="3"/>
  <c r="R464" i="3"/>
  <c r="R463" i="3"/>
  <c r="R236" i="3"/>
  <c r="R467" i="3" s="1"/>
  <c r="R473" i="3"/>
  <c r="S5102" i="1"/>
  <c r="Q464" i="3"/>
  <c r="Q473" i="3"/>
  <c r="R462" i="3"/>
  <c r="M453" i="3"/>
  <c r="R217" i="3"/>
  <c r="R469" i="3" s="1"/>
  <c r="Q217" i="3"/>
  <c r="Q469" i="3" s="1"/>
  <c r="Q462" i="3"/>
  <c r="R468" i="3" l="1"/>
  <c r="H5104" i="1"/>
  <c r="Q474" i="3"/>
  <c r="R474" i="3"/>
  <c r="M475" i="3"/>
  <c r="M477" i="3" s="1"/>
  <c r="R470" i="3"/>
  <c r="Q470" i="3"/>
  <c r="R466" i="3"/>
  <c r="Q466" i="3"/>
  <c r="Q453" i="3"/>
  <c r="R453" i="3"/>
  <c r="R455" i="3" s="1"/>
  <c r="B1" i="4" l="1"/>
  <c r="C1" i="4" s="1"/>
  <c r="R475" i="3"/>
  <c r="R477" i="3" s="1"/>
  <c r="Q475" i="3"/>
  <c r="Q477" i="3" s="1"/>
  <c r="E455" i="3"/>
  <c r="B8" i="4" s="1"/>
  <c r="Q455" i="3"/>
  <c r="L2" i="4" l="1"/>
  <c r="L4" i="4" s="1"/>
  <c r="O2" i="4"/>
  <c r="O4" i="4" s="1"/>
  <c r="K2" i="4"/>
  <c r="D2" i="4"/>
  <c r="E2" i="4"/>
  <c r="H2" i="4"/>
  <c r="N2" i="4"/>
  <c r="I2" i="4"/>
  <c r="F2" i="4"/>
  <c r="M2" i="4"/>
  <c r="G2" i="4"/>
  <c r="J2" i="4"/>
  <c r="C8" i="4"/>
  <c r="I4" i="4" l="1"/>
  <c r="F4" i="4"/>
  <c r="O3" i="4"/>
  <c r="N3" i="4"/>
  <c r="M5" i="4"/>
  <c r="M3" i="4"/>
  <c r="M4" i="4"/>
  <c r="N5" i="4"/>
  <c r="N4" i="4"/>
  <c r="E5" i="4"/>
  <c r="E4" i="4"/>
  <c r="J4" i="4"/>
  <c r="J5" i="4"/>
  <c r="L3" i="4"/>
  <c r="L5" i="4" s="1"/>
  <c r="J3" i="4"/>
  <c r="K3" i="4"/>
  <c r="E3" i="4"/>
  <c r="F3" i="4"/>
  <c r="F5" i="4" s="1"/>
  <c r="D5" i="4"/>
  <c r="D4" i="4"/>
  <c r="D3" i="4"/>
  <c r="H4" i="4"/>
  <c r="H5" i="4"/>
  <c r="G5" i="4"/>
  <c r="G4" i="4"/>
  <c r="I3" i="4"/>
  <c r="I5" i="4" s="1"/>
  <c r="G3" i="4"/>
  <c r="H3" i="4"/>
  <c r="K4" i="4"/>
  <c r="K5" i="4"/>
  <c r="M9" i="4"/>
  <c r="D9" i="4"/>
  <c r="N9" i="4"/>
  <c r="L9" i="4"/>
  <c r="K9" i="4"/>
  <c r="E9" i="4"/>
  <c r="F9" i="4"/>
  <c r="J9" i="4"/>
  <c r="H9" i="4"/>
  <c r="I9" i="4"/>
  <c r="G9" i="4"/>
  <c r="O9" i="4"/>
  <c r="C6" i="4" l="1"/>
  <c r="F5105" i="1" s="1"/>
  <c r="O11" i="4"/>
  <c r="K11" i="4"/>
  <c r="K12" i="4"/>
  <c r="O10" i="4"/>
  <c r="N10" i="4"/>
  <c r="M10" i="4"/>
  <c r="M11" i="4"/>
  <c r="M12" i="4"/>
  <c r="I11" i="4"/>
  <c r="E11" i="4"/>
  <c r="E12" i="4"/>
  <c r="E10" i="4"/>
  <c r="D12" i="4"/>
  <c r="D11" i="4"/>
  <c r="F10" i="4"/>
  <c r="F12" i="4" s="1"/>
  <c r="D10" i="4"/>
  <c r="H11" i="4"/>
  <c r="H12" i="4"/>
  <c r="I10" i="4"/>
  <c r="I12" i="4" s="1"/>
  <c r="G11" i="4"/>
  <c r="G10" i="4"/>
  <c r="G12" i="4"/>
  <c r="H10" i="4"/>
  <c r="F11" i="4"/>
  <c r="N11" i="4"/>
  <c r="N12" i="4"/>
  <c r="J12" i="4"/>
  <c r="J10" i="4"/>
  <c r="L10" i="4"/>
  <c r="L12" i="4" s="1"/>
  <c r="K10" i="4"/>
  <c r="J11" i="4"/>
  <c r="L11" i="4"/>
  <c r="C13" i="4" l="1"/>
  <c r="E456" i="3" s="1"/>
</calcChain>
</file>

<file path=xl/sharedStrings.xml><?xml version="1.0" encoding="utf-8"?>
<sst xmlns="http://schemas.openxmlformats.org/spreadsheetml/2006/main" count="42568" uniqueCount="5285">
  <si>
    <t>BKT10</t>
  </si>
  <si>
    <t>BKT20</t>
  </si>
  <si>
    <t>MKT17</t>
  </si>
  <si>
    <t>KDT06</t>
  </si>
  <si>
    <t>KNN14</t>
  </si>
  <si>
    <t>KTM09</t>
  </si>
  <si>
    <t>CLT11</t>
  </si>
  <si>
    <t>SLY05</t>
  </si>
  <si>
    <t>Kỳ</t>
  </si>
  <si>
    <t>CCN01</t>
  </si>
  <si>
    <t>CNP03</t>
  </si>
  <si>
    <t>COD03</t>
  </si>
  <si>
    <t>CTU15</t>
  </si>
  <si>
    <t>KT008</t>
  </si>
  <si>
    <t>KTM16</t>
  </si>
  <si>
    <t>NTS13</t>
  </si>
  <si>
    <t>QKT18</t>
  </si>
  <si>
    <t>VTN17</t>
  </si>
  <si>
    <t>Vỹ</t>
  </si>
  <si>
    <t>Phạm Văn</t>
  </si>
  <si>
    <t>Hùng</t>
  </si>
  <si>
    <t>Lê Ngọc</t>
  </si>
  <si>
    <t>Hướng</t>
  </si>
  <si>
    <t>Lê Thị</t>
  </si>
  <si>
    <t>Ngân</t>
  </si>
  <si>
    <t>Lâm</t>
  </si>
  <si>
    <t>Phạm Hồng</t>
  </si>
  <si>
    <t>Thái</t>
  </si>
  <si>
    <t>Ninh Thị</t>
  </si>
  <si>
    <t>Phíp</t>
  </si>
  <si>
    <t>Tăng Thị</t>
  </si>
  <si>
    <t>Nguyễn Việt</t>
  </si>
  <si>
    <t>Phạm Thị Minh</t>
  </si>
  <si>
    <t>Phượng</t>
  </si>
  <si>
    <t>Trần Anh</t>
  </si>
  <si>
    <t>Nguyễn Thị Phương</t>
  </si>
  <si>
    <t>Cảnh</t>
  </si>
  <si>
    <t>Nguyễn Mai</t>
  </si>
  <si>
    <t>Trà</t>
  </si>
  <si>
    <t>Dung</t>
  </si>
  <si>
    <t>Song</t>
  </si>
  <si>
    <t>DLU08</t>
  </si>
  <si>
    <t>Minh</t>
  </si>
  <si>
    <t>Anh</t>
  </si>
  <si>
    <t>DIE13</t>
  </si>
  <si>
    <t>DLU11</t>
  </si>
  <si>
    <t>DLU16</t>
  </si>
  <si>
    <t>KT007</t>
  </si>
  <si>
    <t>KT013</t>
  </si>
  <si>
    <t>KT014</t>
  </si>
  <si>
    <t>KTL19</t>
  </si>
  <si>
    <t>KTL21</t>
  </si>
  <si>
    <t>KDT03</t>
  </si>
  <si>
    <t>KDT07</t>
  </si>
  <si>
    <t>KDT10</t>
  </si>
  <si>
    <t>CNC11</t>
  </si>
  <si>
    <t>KST07</t>
  </si>
  <si>
    <t>COD09</t>
  </si>
  <si>
    <t>BLY06</t>
  </si>
  <si>
    <t>TOT10</t>
  </si>
  <si>
    <t>TOA27</t>
  </si>
  <si>
    <t>BKT07</t>
  </si>
  <si>
    <t>TCH13</t>
  </si>
  <si>
    <t>QKT15</t>
  </si>
  <si>
    <t>BTS01</t>
  </si>
  <si>
    <t>NTS20</t>
  </si>
  <si>
    <t>DTS02</t>
  </si>
  <si>
    <t>K63QLDDA</t>
  </si>
  <si>
    <t>K64KTA</t>
  </si>
  <si>
    <t>Trần Thị Minh</t>
  </si>
  <si>
    <t>Quy hoạch đất đai</t>
  </si>
  <si>
    <t>Hệ thống thông tin tài nguyên môi trường</t>
  </si>
  <si>
    <t>Cơ sở kỹ thuật điện</t>
  </si>
  <si>
    <t>Mai Thị Thanh</t>
  </si>
  <si>
    <t>Đặng Ngọc</t>
  </si>
  <si>
    <t>Danh</t>
  </si>
  <si>
    <t>Đỗ Trung</t>
  </si>
  <si>
    <t>Thực</t>
  </si>
  <si>
    <t>Trí</t>
  </si>
  <si>
    <t>Ngô Minh</t>
  </si>
  <si>
    <t>Lý</t>
  </si>
  <si>
    <t>Đỗ Trường</t>
  </si>
  <si>
    <t>Đặng Nam</t>
  </si>
  <si>
    <t>Dương Đức</t>
  </si>
  <si>
    <t>Cam Thị Thu</t>
  </si>
  <si>
    <t>Nguyễn Vũ</t>
  </si>
  <si>
    <t>Huyên</t>
  </si>
  <si>
    <t>Đào Thị Hoàng</t>
  </si>
  <si>
    <t>Trần Thị Nắng</t>
  </si>
  <si>
    <t>Dinh dưỡng và Thức ăn thủy sản</t>
  </si>
  <si>
    <t>Đồng hướng dẫn nghiên cứu sinh</t>
  </si>
  <si>
    <t>Nguyễn Minh Hiếu</t>
  </si>
  <si>
    <t>DLU15</t>
  </si>
  <si>
    <t>HOA25</t>
  </si>
  <si>
    <t>CNC12</t>
  </si>
  <si>
    <t>TPD09</t>
  </si>
  <si>
    <t>TPD10</t>
  </si>
  <si>
    <t>QTP06</t>
  </si>
  <si>
    <t>QTP07</t>
  </si>
  <si>
    <t>MKT18</t>
  </si>
  <si>
    <t>TCH12</t>
  </si>
  <si>
    <t>TCH14</t>
  </si>
  <si>
    <t>KEQ03</t>
  </si>
  <si>
    <t>KTL23</t>
  </si>
  <si>
    <t>CCN11</t>
  </si>
  <si>
    <t>CLT12</t>
  </si>
  <si>
    <t>TVA08</t>
  </si>
  <si>
    <t>CTH09</t>
  </si>
  <si>
    <t>STV09</t>
  </si>
  <si>
    <t>NN022</t>
  </si>
  <si>
    <t>NN027</t>
  </si>
  <si>
    <t>MTI15</t>
  </si>
  <si>
    <t>CNP11</t>
  </si>
  <si>
    <t>NTS15</t>
  </si>
  <si>
    <t>K64HTD</t>
  </si>
  <si>
    <t>K63TDH</t>
  </si>
  <si>
    <t>K64CNOTOB</t>
  </si>
  <si>
    <t>K64CNTYA</t>
  </si>
  <si>
    <t>K65CNTPA</t>
  </si>
  <si>
    <t>K65KTNNA</t>
  </si>
  <si>
    <t>K65QLKTA</t>
  </si>
  <si>
    <t>K65KTB</t>
  </si>
  <si>
    <t>CH30QLKTQ</t>
  </si>
  <si>
    <t>K65KTTCA</t>
  </si>
  <si>
    <t>K65KTA</t>
  </si>
  <si>
    <t>K65QLNNLA</t>
  </si>
  <si>
    <t>K64KTTCA</t>
  </si>
  <si>
    <t>K64CNSHE</t>
  </si>
  <si>
    <t>CH30KHCTV</t>
  </si>
  <si>
    <t>K64NNCNC</t>
  </si>
  <si>
    <t>K63KHCTA</t>
  </si>
  <si>
    <t>K64RHQMC</t>
  </si>
  <si>
    <t>K64QLDDA</t>
  </si>
  <si>
    <t>K65CNSHE</t>
  </si>
  <si>
    <t>Vũ Duy</t>
  </si>
  <si>
    <t>Bùi Thế</t>
  </si>
  <si>
    <t>Khuynh</t>
  </si>
  <si>
    <t>Phan Thị Hồng</t>
  </si>
  <si>
    <t>Quản lý du lịch và Lữ hành</t>
  </si>
  <si>
    <t>Ngô Duy</t>
  </si>
  <si>
    <t>Sạ</t>
  </si>
  <si>
    <t>Hoàng Viết</t>
  </si>
  <si>
    <t>Lê Thiên</t>
  </si>
  <si>
    <t>Kim</t>
  </si>
  <si>
    <t>Đặng Thị Hải</t>
  </si>
  <si>
    <t>Đỗ Thị Tuyết</t>
  </si>
  <si>
    <t>Nông Thị</t>
  </si>
  <si>
    <t>Nguyễn Văn Thao</t>
  </si>
  <si>
    <t>Nguyễn Đức Khánh</t>
  </si>
  <si>
    <t>Trương Đỗ Thùy Linh</t>
  </si>
  <si>
    <t>Phạm Tiến Đạt</t>
  </si>
  <si>
    <t>Tô Thị Phượng</t>
  </si>
  <si>
    <t>Nguyễn Thị Vân</t>
  </si>
  <si>
    <t>Bùi Phùng Khánh Hòa</t>
  </si>
  <si>
    <t>Vũ Việt Hà</t>
  </si>
  <si>
    <t>Nguyễn Hương Giang</t>
  </si>
  <si>
    <t>Nguyễn Đức Bình</t>
  </si>
  <si>
    <t>Bùi Thị Khánh Hòa</t>
  </si>
  <si>
    <t>Nguyễn Thọ Quang Anh</t>
  </si>
  <si>
    <t>Nguyễn Doãn Lâm</t>
  </si>
  <si>
    <t>Trần Việt Dũng</t>
  </si>
  <si>
    <t>Huỳnh Tấn Toàn</t>
  </si>
  <si>
    <t>Bùi Thị Ngọc</t>
  </si>
  <si>
    <t>Hướng dẫn 1 NCS người NN</t>
  </si>
  <si>
    <t>THEPSAVANH KHOUDPHAITHOUNE</t>
  </si>
  <si>
    <t>Hướng dẫn 2 NCS người NN</t>
  </si>
  <si>
    <t>Nguyễn Tiến Đạt</t>
  </si>
  <si>
    <t>Vũ Thị Ngọc</t>
  </si>
  <si>
    <t>SOURIYA VILIDDETH</t>
  </si>
  <si>
    <t>Lê Văn Trường</t>
  </si>
  <si>
    <t>Nguyễn Thị Thương</t>
  </si>
  <si>
    <t>Nguyễn Việt Dũng</t>
  </si>
  <si>
    <t>Nguyễn Thị Kim Oanh</t>
  </si>
  <si>
    <t>Nguyễn Thu Phương</t>
  </si>
  <si>
    <t>Vũ Hoài Nam</t>
  </si>
  <si>
    <t>Nguyễn Thị Kiều Trang</t>
  </si>
  <si>
    <t>Nguyễn Thanh Hải</t>
  </si>
  <si>
    <t>Trần Văn Thắng</t>
  </si>
  <si>
    <t>Nguyễn Thị Duyên</t>
  </si>
  <si>
    <t>Nguyễn Thị Thùy Dung</t>
  </si>
  <si>
    <t>Trần Thị Vân Anh</t>
  </si>
  <si>
    <t>Vũ Hiền Anh</t>
  </si>
  <si>
    <t>Nguyễn Phương Linh</t>
  </si>
  <si>
    <t>Trần Thị Hồng Hạnh</t>
  </si>
  <si>
    <t>Nguyễn Thị Ngọc ánh</t>
  </si>
  <si>
    <t>Nguyễn Hải Yến</t>
  </si>
  <si>
    <t>Lê Đức Anh</t>
  </si>
  <si>
    <t>Nguyễn Thị Thu Hà</t>
  </si>
  <si>
    <t>Nguyễn Phương Thảo</t>
  </si>
  <si>
    <t>Nguyễn Phương Anh</t>
  </si>
  <si>
    <t>Trừ số tiền chi thừa
(đồng)</t>
  </si>
  <si>
    <t>Nguyễn Mạnh Hùng</t>
  </si>
  <si>
    <t>Nguyễn Thị Hường</t>
  </si>
  <si>
    <t>Nguyễn Văn Trung</t>
  </si>
  <si>
    <t>CNK16</t>
  </si>
  <si>
    <t>DTG07</t>
  </si>
  <si>
    <t>DTG09</t>
  </si>
  <si>
    <t>HSD01</t>
  </si>
  <si>
    <t>DTA03</t>
  </si>
  <si>
    <t>Vinh</t>
  </si>
  <si>
    <t>Giang</t>
  </si>
  <si>
    <t>SLD07</t>
  </si>
  <si>
    <t>Thu</t>
  </si>
  <si>
    <t>CNC09</t>
  </si>
  <si>
    <t>Oanh</t>
  </si>
  <si>
    <t>Số còn lại thanh toán</t>
  </si>
  <si>
    <t>Nguyễn Thị Hải Yến</t>
  </si>
  <si>
    <t>PTN08</t>
  </si>
  <si>
    <t>PTN12</t>
  </si>
  <si>
    <t>NCH02</t>
  </si>
  <si>
    <t>NGS15</t>
  </si>
  <si>
    <t>QKT16</t>
  </si>
  <si>
    <t>KEQ02</t>
  </si>
  <si>
    <t>Hiếu</t>
  </si>
  <si>
    <t>CNK06</t>
  </si>
  <si>
    <t>Hoàng Anh</t>
  </si>
  <si>
    <t>DTG05</t>
  </si>
  <si>
    <t>Hà Xuân</t>
  </si>
  <si>
    <t>Bộ</t>
  </si>
  <si>
    <t>DTA06</t>
  </si>
  <si>
    <t>Nhung</t>
  </si>
  <si>
    <t>SHD07</t>
  </si>
  <si>
    <t>SLD05</t>
  </si>
  <si>
    <t>HSC05</t>
  </si>
  <si>
    <t>HSC11</t>
  </si>
  <si>
    <t>Hoàng Hải</t>
  </si>
  <si>
    <t>Nguyễn Thị Thu</t>
  </si>
  <si>
    <t>TPD06</t>
  </si>
  <si>
    <t>QTP01</t>
  </si>
  <si>
    <t>Nguyễn Thị Thanh</t>
  </si>
  <si>
    <t>Thảo</t>
  </si>
  <si>
    <t>QTP05</t>
  </si>
  <si>
    <t>Nguyễn Vĩnh</t>
  </si>
  <si>
    <t>Hoàng</t>
  </si>
  <si>
    <t>BKT01</t>
  </si>
  <si>
    <t>Phí Thị Diễm</t>
  </si>
  <si>
    <t>Hồng</t>
  </si>
  <si>
    <t>BKT02</t>
  </si>
  <si>
    <t>Nguyễn Đăng</t>
  </si>
  <si>
    <t>Vũ Ngọc</t>
  </si>
  <si>
    <t>QKT06</t>
  </si>
  <si>
    <t>Đào Hồng</t>
  </si>
  <si>
    <t>QKT13</t>
  </si>
  <si>
    <t>Mai</t>
  </si>
  <si>
    <t>QKT17</t>
  </si>
  <si>
    <t>MKT06</t>
  </si>
  <si>
    <t>MKT12</t>
  </si>
  <si>
    <t>Đặng Thị Kim</t>
  </si>
  <si>
    <t>Hoa</t>
  </si>
  <si>
    <t>MKT20</t>
  </si>
  <si>
    <t>Nguyễn Thái</t>
  </si>
  <si>
    <t>TCH06</t>
  </si>
  <si>
    <t>Lê Thị Thanh</t>
  </si>
  <si>
    <t>TCH09</t>
  </si>
  <si>
    <t>KEQ01</t>
  </si>
  <si>
    <t>Bùi Thị Mai</t>
  </si>
  <si>
    <t>Khoa Công nghệ thông tin</t>
  </si>
  <si>
    <t>Khoa Kế toán và QTKD</t>
  </si>
  <si>
    <t>Khoa Công nghệ sinh học</t>
  </si>
  <si>
    <t>Khoa Thủy sản</t>
  </si>
  <si>
    <t>Môi trường và Bệnh thủy sản</t>
  </si>
  <si>
    <t>Tổ chức - Giải phẫu - Phôi thai</t>
  </si>
  <si>
    <t>Nội - Chẩn - Dược lý</t>
  </si>
  <si>
    <t>Vi sinh vật - Truyền nhiễm</t>
  </si>
  <si>
    <t>Huỳnh Thị Mỹ</t>
  </si>
  <si>
    <t>HỌC VIỆN NÔNG NGHIỆP VIỆT NAM</t>
  </si>
  <si>
    <t>Đơn giá 
(đồng)</t>
  </si>
  <si>
    <t>Thành tiền
(đồng)</t>
  </si>
  <si>
    <t>Mã 
GV</t>
  </si>
  <si>
    <t>Tổng cộng</t>
  </si>
  <si>
    <t>Mã
đơn 
vị</t>
  </si>
  <si>
    <t>Mã lớp</t>
  </si>
  <si>
    <t>Kh«ng söa 
dßng trªn</t>
  </si>
  <si>
    <t>đồng./.</t>
  </si>
  <si>
    <t>Bằng chữ:</t>
  </si>
  <si>
    <t>Tổng số tiền
(đồng)</t>
  </si>
  <si>
    <t>CNS03</t>
  </si>
  <si>
    <t>Nga</t>
  </si>
  <si>
    <t>CNS08</t>
  </si>
  <si>
    <t>TPD01</t>
  </si>
  <si>
    <t>Lan</t>
  </si>
  <si>
    <t>BKT08</t>
  </si>
  <si>
    <t>BKT09</t>
  </si>
  <si>
    <t>QKT03</t>
  </si>
  <si>
    <t>QKT04</t>
  </si>
  <si>
    <t>QKT07</t>
  </si>
  <si>
    <t>QKT14</t>
  </si>
  <si>
    <t>MKT05</t>
  </si>
  <si>
    <t>Loan</t>
  </si>
  <si>
    <t>Nam</t>
  </si>
  <si>
    <t>Linh</t>
  </si>
  <si>
    <t>KEQ07</t>
  </si>
  <si>
    <t>KEQ08</t>
  </si>
  <si>
    <t>Trung</t>
  </si>
  <si>
    <t>KDT05</t>
  </si>
  <si>
    <t>Ninh</t>
  </si>
  <si>
    <t>KDT08</t>
  </si>
  <si>
    <t>KT001</t>
  </si>
  <si>
    <t>Trụ</t>
  </si>
  <si>
    <t>Đặng Thị Thanh</t>
  </si>
  <si>
    <t>Tâm</t>
  </si>
  <si>
    <t>Quản lý chất lượng và An toàn thực phẩm</t>
  </si>
  <si>
    <t>Hướng dẫn độc lập_Cao học</t>
  </si>
  <si>
    <t>Hướng dẫn độc lập_Đại học</t>
  </si>
  <si>
    <t>Hướng dẫn khóa luận TT_CLC</t>
  </si>
  <si>
    <t>Hướng dẫn 1_NCS</t>
  </si>
  <si>
    <t>Hướng dẫn 1_Cao học</t>
  </si>
  <si>
    <t>Hướng dẫn 1_Đại học</t>
  </si>
  <si>
    <t>Hướng dẫn 2_Cao học</t>
  </si>
  <si>
    <t>Hướng dẫn DL HV_Cao học NN</t>
  </si>
  <si>
    <t>Hướng dẫn độc lập_NCS</t>
  </si>
  <si>
    <t>Hướng dẫn 2_NCS</t>
  </si>
  <si>
    <t>Phan Thị Thanh</t>
  </si>
  <si>
    <t>Phạm Phương</t>
  </si>
  <si>
    <t>Nhạ</t>
  </si>
  <si>
    <t>Tám</t>
  </si>
  <si>
    <t>Trần Quốc</t>
  </si>
  <si>
    <t>Đinh Trường</t>
  </si>
  <si>
    <t>Thùy</t>
  </si>
  <si>
    <t>Đồng Huy</t>
  </si>
  <si>
    <t>Giới</t>
  </si>
  <si>
    <t>Bùi Thị Thu</t>
  </si>
  <si>
    <t>Lê Thị Minh</t>
  </si>
  <si>
    <t>Kim Văn</t>
  </si>
  <si>
    <t>Vạn</t>
  </si>
  <si>
    <t>Trần Thị Đức</t>
  </si>
  <si>
    <t>Tiếp</t>
  </si>
  <si>
    <t>Trịnh Đình</t>
  </si>
  <si>
    <t>Nguyễn Thị Thu Hằng</t>
  </si>
  <si>
    <t>Thâu</t>
  </si>
  <si>
    <t>Lại Thị Lan</t>
  </si>
  <si>
    <t>Bùi Khánh</t>
  </si>
  <si>
    <t>Sử Thanh</t>
  </si>
  <si>
    <t>Trương Hà</t>
  </si>
  <si>
    <t>Lệ</t>
  </si>
  <si>
    <t>Bùi Trần Anh</t>
  </si>
  <si>
    <t>Đào</t>
  </si>
  <si>
    <t>Nguyễn Thị Hương</t>
  </si>
  <si>
    <t>Dương Văn</t>
  </si>
  <si>
    <t>Nhiệm</t>
  </si>
  <si>
    <t>Số giờ
(giờ)</t>
  </si>
  <si>
    <t>Nguyễn Thị Ngọc</t>
  </si>
  <si>
    <t>Nguyễn Thị Thúy</t>
  </si>
  <si>
    <t>Hoạt động hướng dẫn</t>
  </si>
  <si>
    <t>A</t>
  </si>
  <si>
    <t>C</t>
  </si>
  <si>
    <t>Người học
(sinh viên, học viện, 
nghiên cứu sinh)</t>
  </si>
  <si>
    <t>NCS kết thúc</t>
  </si>
  <si>
    <t>Nguyễn Hoàng</t>
  </si>
  <si>
    <t>Thịnh</t>
  </si>
  <si>
    <t>Đỗ Thị</t>
  </si>
  <si>
    <t>Đặng Thái</t>
  </si>
  <si>
    <t>Định</t>
  </si>
  <si>
    <t>Sơn</t>
  </si>
  <si>
    <t>Lê Việt</t>
  </si>
  <si>
    <t>Phương</t>
  </si>
  <si>
    <t>Lê</t>
  </si>
  <si>
    <t>Nguyệt</t>
  </si>
  <si>
    <t>Nguyễn Bá</t>
  </si>
  <si>
    <t>Hà</t>
  </si>
  <si>
    <t>Nguyễn Đức</t>
  </si>
  <si>
    <t>Trần Thị</t>
  </si>
  <si>
    <t>Trần Thị Thu</t>
  </si>
  <si>
    <t>Hằng</t>
  </si>
  <si>
    <t>Đinh Thị</t>
  </si>
  <si>
    <t>Hiền</t>
  </si>
  <si>
    <t>Nguyễn Thị Bích</t>
  </si>
  <si>
    <t>Thủy</t>
  </si>
  <si>
    <t>Hoàng Thị Minh</t>
  </si>
  <si>
    <t>Trần Thị Lan</t>
  </si>
  <si>
    <t>Dũng</t>
  </si>
  <si>
    <t>Học</t>
  </si>
  <si>
    <t>Châu</t>
  </si>
  <si>
    <t>Nguyễn Thị Hải</t>
  </si>
  <si>
    <t>Bình</t>
  </si>
  <si>
    <t>Bùi Thị</t>
  </si>
  <si>
    <t>Lê Văn</t>
  </si>
  <si>
    <t>Nguyễn Quốc</t>
  </si>
  <si>
    <t>Vân</t>
  </si>
  <si>
    <t>Nguyễn Công</t>
  </si>
  <si>
    <t>Tiệp</t>
  </si>
  <si>
    <t>Đỗ Văn</t>
  </si>
  <si>
    <t>Trần Thị Thanh</t>
  </si>
  <si>
    <t>Dịu</t>
  </si>
  <si>
    <t>Trần Hữu</t>
  </si>
  <si>
    <t>Tùng</t>
  </si>
  <si>
    <t>Trần Trọng</t>
  </si>
  <si>
    <t xml:space="preserve">BẢNG TỔNG HỢP THANH TOÁN TIỀN HƯỚNG DẪN </t>
  </si>
  <si>
    <t>Đỗ Quang</t>
  </si>
  <si>
    <t>Giám</t>
  </si>
  <si>
    <t>Trần Quang</t>
  </si>
  <si>
    <t>Nguyên</t>
  </si>
  <si>
    <t>Hồ Ngọc</t>
  </si>
  <si>
    <t>Nguyễn Thị Minh</t>
  </si>
  <si>
    <t>Nguyễn Tuấn</t>
  </si>
  <si>
    <t>Vũ Thị Thu</t>
  </si>
  <si>
    <t>Nguyễn Tất</t>
  </si>
  <si>
    <t>Trần Văn</t>
  </si>
  <si>
    <t>Châm</t>
  </si>
  <si>
    <t>Đỗ Kim</t>
  </si>
  <si>
    <t>Nguyễn Phượng</t>
  </si>
  <si>
    <t>Thiêm</t>
  </si>
  <si>
    <t>Giáp</t>
  </si>
  <si>
    <t>Nguyễn Mậu</t>
  </si>
  <si>
    <t>Cúc</t>
  </si>
  <si>
    <t>Quyền Đình</t>
  </si>
  <si>
    <t>KEQ06</t>
  </si>
  <si>
    <t>Lại Phương</t>
  </si>
  <si>
    <t>KEQ10</t>
  </si>
  <si>
    <t>Vũ Thị</t>
  </si>
  <si>
    <t>KT005</t>
  </si>
  <si>
    <t>KT006</t>
  </si>
  <si>
    <t>Đoàn Bích</t>
  </si>
  <si>
    <t>KT009</t>
  </si>
  <si>
    <t>Quỳnh</t>
  </si>
  <si>
    <t>KT017</t>
  </si>
  <si>
    <t>Bùi Thị Khánh</t>
  </si>
  <si>
    <t>Phạm Thị Thanh</t>
  </si>
  <si>
    <t>Thúy</t>
  </si>
  <si>
    <t>KNN04</t>
  </si>
  <si>
    <t>Phong</t>
  </si>
  <si>
    <t>Ngọc</t>
  </si>
  <si>
    <t>KNN15</t>
  </si>
  <si>
    <t>KTM01</t>
  </si>
  <si>
    <t>KTM07</t>
  </si>
  <si>
    <t>Phạm Thanh</t>
  </si>
  <si>
    <t>GTC03</t>
  </si>
  <si>
    <t>Hoàng Minh</t>
  </si>
  <si>
    <t>Nguyễn Thị Huyền Trang</t>
  </si>
  <si>
    <t>PTN11</t>
  </si>
  <si>
    <t>Nhài</t>
  </si>
  <si>
    <t>PTN19</t>
  </si>
  <si>
    <t>KTL01</t>
  </si>
  <si>
    <t>KTL08</t>
  </si>
  <si>
    <t>Lê Khắc</t>
  </si>
  <si>
    <t>KTL17</t>
  </si>
  <si>
    <t>Nhuần</t>
  </si>
  <si>
    <t>KTL20</t>
  </si>
  <si>
    <t>Trần Thế</t>
  </si>
  <si>
    <t>KTL22</t>
  </si>
  <si>
    <t>QMT02</t>
  </si>
  <si>
    <t>Cao Trường</t>
  </si>
  <si>
    <t>KTM10</t>
  </si>
  <si>
    <t>KTM14</t>
  </si>
  <si>
    <t>KDT09</t>
  </si>
  <si>
    <t>TPD05</t>
  </si>
  <si>
    <t>Lê Mỹ</t>
  </si>
  <si>
    <t>NCH09</t>
  </si>
  <si>
    <t>Tường</t>
  </si>
  <si>
    <t>NCH10</t>
  </si>
  <si>
    <t>Nguyễn Thành</t>
  </si>
  <si>
    <t>GTC11</t>
  </si>
  <si>
    <t>GTC13</t>
  </si>
  <si>
    <t>VTN14</t>
  </si>
  <si>
    <t>COD01</t>
  </si>
  <si>
    <t>Đồng Văn</t>
  </si>
  <si>
    <t>BKT12</t>
  </si>
  <si>
    <t>BKT19</t>
  </si>
  <si>
    <t>Huệ</t>
  </si>
  <si>
    <t>QKT20</t>
  </si>
  <si>
    <t>Nguyễn Thị Kim</t>
  </si>
  <si>
    <t>Hướng dẫn độc lập_Tai chức</t>
  </si>
  <si>
    <t>Khoa Tài nguyên và Môi trường</t>
  </si>
  <si>
    <t>Di truyền và chọn giống cây trồng</t>
  </si>
  <si>
    <t>Phạm Thị Huyền</t>
  </si>
  <si>
    <t>DTG08</t>
  </si>
  <si>
    <t>Nguyễn Chí</t>
  </si>
  <si>
    <t>SHD06</t>
  </si>
  <si>
    <t>Dương Thu</t>
  </si>
  <si>
    <t>Đặng Thúy</t>
  </si>
  <si>
    <t>Cơ học kỹ thuật</t>
  </si>
  <si>
    <t>KT015</t>
  </si>
  <si>
    <t>Đồng Thanh</t>
  </si>
  <si>
    <t>PTN03</t>
  </si>
  <si>
    <t>Bạch Văn</t>
  </si>
  <si>
    <t>KTM11</t>
  </si>
  <si>
    <t>Lê Phương</t>
  </si>
  <si>
    <t>KTL06</t>
  </si>
  <si>
    <t>KNN03</t>
  </si>
  <si>
    <t>KNN13</t>
  </si>
  <si>
    <t>Lưu Văn</t>
  </si>
  <si>
    <t>Duy</t>
  </si>
  <si>
    <t>Tiếng Anh cơ bản</t>
  </si>
  <si>
    <t>Tiếng Anh chuyên nghiệp</t>
  </si>
  <si>
    <t>Lê Thị Hồng</t>
  </si>
  <si>
    <t>NN025</t>
  </si>
  <si>
    <t>NN029</t>
  </si>
  <si>
    <t>CNC14</t>
  </si>
  <si>
    <t>CNS04</t>
  </si>
  <si>
    <t>CNP02</t>
  </si>
  <si>
    <t>Ngô Công</t>
  </si>
  <si>
    <t>MTI10</t>
  </si>
  <si>
    <t>MTI13</t>
  </si>
  <si>
    <t>TOT07</t>
  </si>
  <si>
    <t>Kương</t>
  </si>
  <si>
    <t>TCH08</t>
  </si>
  <si>
    <t>MKT13</t>
  </si>
  <si>
    <t>Bùi Hồng</t>
  </si>
  <si>
    <t>Quý</t>
  </si>
  <si>
    <t>MKT16</t>
  </si>
  <si>
    <t>MKT19</t>
  </si>
  <si>
    <t>Vũ Thị Hằng</t>
  </si>
  <si>
    <t>QKT05</t>
  </si>
  <si>
    <t>Nguyễn Thị Thùy</t>
  </si>
  <si>
    <t>Hướng dẫn 1 HV_Cao học NN</t>
  </si>
  <si>
    <t>Nguyễn Thu Trang</t>
  </si>
  <si>
    <t>Nguyễn Thu Hiền</t>
  </si>
  <si>
    <t>Khoa Khoa học xã hội</t>
  </si>
  <si>
    <t>VTN20</t>
  </si>
  <si>
    <t>Đinh Thái</t>
  </si>
  <si>
    <t>Nhâm</t>
  </si>
  <si>
    <t>SDV04</t>
  </si>
  <si>
    <t>Trần Thị Bình</t>
  </si>
  <si>
    <t>Ngô Thành</t>
  </si>
  <si>
    <t>CVS09</t>
  </si>
  <si>
    <t>Trần Thị Hồng</t>
  </si>
  <si>
    <t>SH004</t>
  </si>
  <si>
    <t>MTI12</t>
  </si>
  <si>
    <t>Lưu</t>
  </si>
  <si>
    <t>CNP05</t>
  </si>
  <si>
    <t>Phan Trọng</t>
  </si>
  <si>
    <t>CNP07</t>
  </si>
  <si>
    <t>CNP09</t>
  </si>
  <si>
    <t>Trần Trung</t>
  </si>
  <si>
    <t>CNP12</t>
  </si>
  <si>
    <t>Trần Đức</t>
  </si>
  <si>
    <t>GTC10</t>
  </si>
  <si>
    <t>NCH06</t>
  </si>
  <si>
    <t>BKT03</t>
  </si>
  <si>
    <t>Trần Nguyễn Thị</t>
  </si>
  <si>
    <t>BKT21</t>
  </si>
  <si>
    <t>Phan Lê</t>
  </si>
  <si>
    <t>CNS07</t>
  </si>
  <si>
    <t>Thăng</t>
  </si>
  <si>
    <t>QDD01</t>
  </si>
  <si>
    <t>QTP02</t>
  </si>
  <si>
    <t>SPT08</t>
  </si>
  <si>
    <t>Trịnh Thị Thu</t>
  </si>
  <si>
    <t>Thanh</t>
  </si>
  <si>
    <t/>
  </si>
  <si>
    <t>HTD09</t>
  </si>
  <si>
    <t>NCS</t>
  </si>
  <si>
    <t>COD05</t>
  </si>
  <si>
    <t>Trang</t>
  </si>
  <si>
    <t>Tiến</t>
  </si>
  <si>
    <t>HTD12</t>
  </si>
  <si>
    <t>Ngô Quang</t>
  </si>
  <si>
    <t>Ước</t>
  </si>
  <si>
    <t>Nguyễn Trọng</t>
  </si>
  <si>
    <t>Nguyễn Tiến Dũng</t>
  </si>
  <si>
    <t>Nguyễn Thị Hồng Ngọc</t>
  </si>
  <si>
    <t>Khoa Du lịch và NN</t>
  </si>
  <si>
    <t>Trần Thị Hương</t>
  </si>
  <si>
    <t xml:space="preserve"> </t>
  </si>
  <si>
    <t>Phan</t>
  </si>
  <si>
    <t>BLY01</t>
  </si>
  <si>
    <t>BLY03</t>
  </si>
  <si>
    <t>COD08</t>
  </si>
  <si>
    <t>MKT11</t>
  </si>
  <si>
    <t>KTM02</t>
  </si>
  <si>
    <t>PTN10</t>
  </si>
  <si>
    <t>MTI01</t>
  </si>
  <si>
    <t>MTI05</t>
  </si>
  <si>
    <t>MTI08</t>
  </si>
  <si>
    <t>KST08</t>
  </si>
  <si>
    <t>VTN19</t>
  </si>
  <si>
    <t>COD06</t>
  </si>
  <si>
    <t>Trần Mạnh</t>
  </si>
  <si>
    <t>Phạm Quang</t>
  </si>
  <si>
    <t>Trần Vũ</t>
  </si>
  <si>
    <t>Nhiên</t>
  </si>
  <si>
    <t>Mai Thị</t>
  </si>
  <si>
    <t>Mạng và Hệ thống thông tin</t>
  </si>
  <si>
    <t>KY</t>
  </si>
  <si>
    <t>Nguyễn Thị Phương Anh</t>
  </si>
  <si>
    <t>Rau Hoa Quả và Cảnh quan</t>
  </si>
  <si>
    <t>Nuôi trồng thuỷ sản</t>
  </si>
  <si>
    <t>Bệnh cây</t>
  </si>
  <si>
    <t>Lê Thị Kim</t>
  </si>
  <si>
    <t>Đàm Văn</t>
  </si>
  <si>
    <t>Phải</t>
  </si>
  <si>
    <t>Lê Thanh</t>
  </si>
  <si>
    <t>Nguyễn Hùng</t>
  </si>
  <si>
    <t>Hoàng Thị Mai</t>
  </si>
  <si>
    <t>Tuynh</t>
  </si>
  <si>
    <t>Trần Hương</t>
  </si>
  <si>
    <t>KTM08</t>
  </si>
  <si>
    <t>Diệp</t>
  </si>
  <si>
    <t>Hoàng Thị</t>
  </si>
  <si>
    <t>SLY04</t>
  </si>
  <si>
    <t>CTH07</t>
  </si>
  <si>
    <t>Chu Anh</t>
  </si>
  <si>
    <t>CTH10</t>
  </si>
  <si>
    <t>KNN11</t>
  </si>
  <si>
    <t>Chung</t>
  </si>
  <si>
    <t>KNN12</t>
  </si>
  <si>
    <t>KTM04</t>
  </si>
  <si>
    <t>KTM06</t>
  </si>
  <si>
    <t>PTN01</t>
  </si>
  <si>
    <t>Mai Thanh</t>
  </si>
  <si>
    <t>PTN06</t>
  </si>
  <si>
    <t>PTN07</t>
  </si>
  <si>
    <t>Mai Lan</t>
  </si>
  <si>
    <t>PTN18</t>
  </si>
  <si>
    <t>KTL03</t>
  </si>
  <si>
    <t>KTL07</t>
  </si>
  <si>
    <t>KTL09</t>
  </si>
  <si>
    <t>KTL14</t>
  </si>
  <si>
    <t>Huy</t>
  </si>
  <si>
    <t>CTU06</t>
  </si>
  <si>
    <t>CTU08</t>
  </si>
  <si>
    <t>CTU11</t>
  </si>
  <si>
    <t>Số 
giờ 
(giờ)</t>
  </si>
  <si>
    <t>Số lượng
(người học)</t>
  </si>
  <si>
    <t>CCN10</t>
  </si>
  <si>
    <t>CLT02</t>
  </si>
  <si>
    <t>CLT05</t>
  </si>
  <si>
    <t>Long</t>
  </si>
  <si>
    <t>CLT08</t>
  </si>
  <si>
    <t>DTC07</t>
  </si>
  <si>
    <t>DTC13</t>
  </si>
  <si>
    <t>Quang</t>
  </si>
  <si>
    <t>RAQ06</t>
  </si>
  <si>
    <t>Sinh học động vật</t>
  </si>
  <si>
    <t>HS-CN sinh học thực phẩm</t>
  </si>
  <si>
    <t>Công nghệ phần mềm</t>
  </si>
  <si>
    <t>MTI11</t>
  </si>
  <si>
    <t>MKT01</t>
  </si>
  <si>
    <t>STV01</t>
  </si>
  <si>
    <t>Hướng dẫn 2_Đại học</t>
  </si>
  <si>
    <t>Nguyễn Thanh Tùng</t>
  </si>
  <si>
    <t>Hồ Thị Thu</t>
  </si>
  <si>
    <t>Lê Thị Long</t>
  </si>
  <si>
    <t>Phạm Thị Hương</t>
  </si>
  <si>
    <t>Cù Thị Thiên</t>
  </si>
  <si>
    <t>Nguyễn Thị Huyền</t>
  </si>
  <si>
    <t>Hương</t>
  </si>
  <si>
    <t>Nguyễn Ngọc</t>
  </si>
  <si>
    <t>Nguyễn Thị</t>
  </si>
  <si>
    <t>Nguyễn Xuân</t>
  </si>
  <si>
    <t>Trường</t>
  </si>
  <si>
    <t>Nguyễn Hữu</t>
  </si>
  <si>
    <t>Lê Minh</t>
  </si>
  <si>
    <t>Dương</t>
  </si>
  <si>
    <t>Huyền</t>
  </si>
  <si>
    <t>Nguyễn Văn</t>
  </si>
  <si>
    <t>Tự động hóa</t>
  </si>
  <si>
    <t>Động lực</t>
  </si>
  <si>
    <t>Thú y cộng đồng</t>
  </si>
  <si>
    <t>Ký sinh trùng</t>
  </si>
  <si>
    <t>Kinh tế</t>
  </si>
  <si>
    <t>Marketing</t>
  </si>
  <si>
    <t>Khoa học máy tính</t>
  </si>
  <si>
    <t>Ngoại sản</t>
  </si>
  <si>
    <t>Quản trị kinh doanh</t>
  </si>
  <si>
    <t>Công nghệ sinh học động vật</t>
  </si>
  <si>
    <t>Sinh lý - Tập tính động vật</t>
  </si>
  <si>
    <t>Sinh lý thực vật</t>
  </si>
  <si>
    <t>Tài chính</t>
  </si>
  <si>
    <t>Canh tác học</t>
  </si>
  <si>
    <t>Sinh học</t>
  </si>
  <si>
    <t>Thực vật</t>
  </si>
  <si>
    <t>Vi sinh vật</t>
  </si>
  <si>
    <t>Bệnh lý thú y</t>
  </si>
  <si>
    <t>Công nghệ vi sinh</t>
  </si>
  <si>
    <t>Bộ môn</t>
  </si>
  <si>
    <t>Tên</t>
  </si>
  <si>
    <t>STT</t>
  </si>
  <si>
    <t>Họ đệm</t>
  </si>
  <si>
    <t>Ghi chú</t>
  </si>
  <si>
    <t>Nguyễn Thị Trang</t>
  </si>
  <si>
    <t>Kế toán tài chính</t>
  </si>
  <si>
    <t>Hệ thống điện</t>
  </si>
  <si>
    <t>Cây công nghiệp</t>
  </si>
  <si>
    <t>Cây lương thực</t>
  </si>
  <si>
    <t>Quản lý môi trường</t>
  </si>
  <si>
    <t>Công nghệ chế biến</t>
  </si>
  <si>
    <t>Chăn nuôi chuyên khoa</t>
  </si>
  <si>
    <t>Côn trùng</t>
  </si>
  <si>
    <t>Hòa</t>
  </si>
  <si>
    <t>Bùi Việt</t>
  </si>
  <si>
    <t>Đức</t>
  </si>
  <si>
    <t>Cường</t>
  </si>
  <si>
    <t>Tuấn</t>
  </si>
  <si>
    <t>Nguyễn Thanh</t>
  </si>
  <si>
    <t>Hải</t>
  </si>
  <si>
    <t>Thơm</t>
  </si>
  <si>
    <t>Thắng</t>
  </si>
  <si>
    <t>Nguyễn Thị Dương</t>
  </si>
  <si>
    <t>Bùi Văn</t>
  </si>
  <si>
    <t>Vũ Đình</t>
  </si>
  <si>
    <t>Tôn</t>
  </si>
  <si>
    <t>Hạnh</t>
  </si>
  <si>
    <t>Chỉnh</t>
  </si>
  <si>
    <t>Hảo</t>
  </si>
  <si>
    <t>Đỗ Đức</t>
  </si>
  <si>
    <t>Lực</t>
  </si>
  <si>
    <t>Thành</t>
  </si>
  <si>
    <t>GTC12</t>
  </si>
  <si>
    <t>Vũ Đức</t>
  </si>
  <si>
    <t>KST03</t>
  </si>
  <si>
    <t>KST11</t>
  </si>
  <si>
    <t>Nguyễn Thị Hoàng</t>
  </si>
  <si>
    <t>Yến</t>
  </si>
  <si>
    <t>KST12</t>
  </si>
  <si>
    <t>Nguyễn Thị Hồng</t>
  </si>
  <si>
    <t>Chiên</t>
  </si>
  <si>
    <t>NGS04</t>
  </si>
  <si>
    <t>Nguyễn Hoài</t>
  </si>
  <si>
    <t>NGS02</t>
  </si>
  <si>
    <t>VTN12</t>
  </si>
  <si>
    <t>Chu Thị Thanh</t>
  </si>
  <si>
    <t>VTN23</t>
  </si>
  <si>
    <t>Cao Thị Bích</t>
  </si>
  <si>
    <t>BLY04</t>
  </si>
  <si>
    <t>Bùi Thị Tố</t>
  </si>
  <si>
    <t>Trần Minh</t>
  </si>
  <si>
    <t>COD07</t>
  </si>
  <si>
    <t>Đỗ Thị Thanh</t>
  </si>
  <si>
    <t>MAGV</t>
  </si>
  <si>
    <t>Tổng số tiền</t>
  </si>
  <si>
    <t>Số theo 
quyết định</t>
  </si>
  <si>
    <t>Truy 
thu lại
(đồng)</t>
  </si>
  <si>
    <t>Mã</t>
  </si>
  <si>
    <t>Số còn lại 
thanh toán</t>
  </si>
  <si>
    <t>Hoài</t>
  </si>
  <si>
    <t>Phạm Thị Lan</t>
  </si>
  <si>
    <t>NCH07</t>
  </si>
  <si>
    <t>NGS11</t>
  </si>
  <si>
    <t>Đỗ Thị Kim</t>
  </si>
  <si>
    <t>Lành</t>
  </si>
  <si>
    <t>VTN18</t>
  </si>
  <si>
    <t>Nguyễn Thùy Linh</t>
  </si>
  <si>
    <t>Nguyễn Thị Phượng</t>
  </si>
  <si>
    <t>Nguyễn Thị Thu Hương</t>
  </si>
  <si>
    <t>Tổng số tiền thanh toán:</t>
  </si>
  <si>
    <t>đồng</t>
  </si>
  <si>
    <t>SLHD
(người 
học)</t>
  </si>
  <si>
    <t>Còn lĩnh
(đồng)</t>
  </si>
  <si>
    <t>Lê Thị Thu</t>
  </si>
  <si>
    <t>Thương</t>
  </si>
  <si>
    <t>Thái Thị</t>
  </si>
  <si>
    <t>CCN04</t>
  </si>
  <si>
    <t>Hường</t>
  </si>
  <si>
    <t>Phạm Thị</t>
  </si>
  <si>
    <t>RAQ07</t>
  </si>
  <si>
    <t>Vũ Quỳnh</t>
  </si>
  <si>
    <t>Nguyễn Anh</t>
  </si>
  <si>
    <t>Lộc</t>
  </si>
  <si>
    <t>SPT22</t>
  </si>
  <si>
    <t>Di truyền Giống gia súc</t>
  </si>
  <si>
    <t>Hoá sinh động vật</t>
  </si>
  <si>
    <t>Dinh dưỡng và Thức ăn</t>
  </si>
  <si>
    <t>Công nghệ Sau thu hoạch</t>
  </si>
  <si>
    <t>Công nghệ sau thu hoạch</t>
  </si>
  <si>
    <t>Thực phẩm và Dinh dưỡng</t>
  </si>
  <si>
    <t>Kế toán quản trị và Kiểm toán</t>
  </si>
  <si>
    <t>Kế hoạch và Đầu tư</t>
  </si>
  <si>
    <t>Kinh tế nông nghiệp và Chính sách</t>
  </si>
  <si>
    <t>Kinh tế Tài nguyên và MT</t>
  </si>
  <si>
    <t>Trắc địa bản đồ</t>
  </si>
  <si>
    <t>Quản lý đất đai</t>
  </si>
  <si>
    <t>Công nghệ sinh học thực vật</t>
  </si>
  <si>
    <t>SH phân tử và CNSH ứng dụng</t>
  </si>
  <si>
    <t>TỔNG HỢP CÁC KHOA</t>
  </si>
  <si>
    <t>Khoa Nông học</t>
  </si>
  <si>
    <t>Khoa Chăn nuôi</t>
  </si>
  <si>
    <t>Khoa Cơ Điện</t>
  </si>
  <si>
    <t>Khoa Công nghệ thực phẩm</t>
  </si>
  <si>
    <t>Khoa Thú y</t>
  </si>
  <si>
    <t>TBD03</t>
  </si>
  <si>
    <t>QDD09</t>
  </si>
  <si>
    <t>QDD10</t>
  </si>
  <si>
    <t>QHD03</t>
  </si>
  <si>
    <t>QHD04</t>
  </si>
  <si>
    <t>TTD01</t>
  </si>
  <si>
    <t>TTD04</t>
  </si>
  <si>
    <t>STV10</t>
  </si>
  <si>
    <t>STV12</t>
  </si>
  <si>
    <t>CVS02</t>
  </si>
  <si>
    <t>CVS06</t>
  </si>
  <si>
    <t>SH001</t>
  </si>
  <si>
    <t>SH002</t>
  </si>
  <si>
    <t>NTS05</t>
  </si>
  <si>
    <t>GTC01</t>
  </si>
  <si>
    <t>GTC02</t>
  </si>
  <si>
    <t>GTC08</t>
  </si>
  <si>
    <t>GTC09</t>
  </si>
  <si>
    <t>KST14</t>
  </si>
  <si>
    <t>NGS10</t>
  </si>
  <si>
    <t>VTN05</t>
  </si>
  <si>
    <t>VTN07</t>
  </si>
  <si>
    <t>VTN13</t>
  </si>
  <si>
    <t>VTN21</t>
  </si>
  <si>
    <t>Hướng dẫn 2 Khóa luận TT_CLC</t>
  </si>
  <si>
    <t>Nguyễn Mạnh</t>
  </si>
  <si>
    <t>Trương Đình</t>
  </si>
  <si>
    <t>Đoàn Thị Ngọc</t>
  </si>
  <si>
    <t>Đoàn Thanh</t>
  </si>
  <si>
    <t>Đặng Hữu</t>
  </si>
  <si>
    <t>HTD01</t>
  </si>
  <si>
    <t>CTH11</t>
  </si>
  <si>
    <t>BCY12</t>
  </si>
  <si>
    <t>HTN01</t>
  </si>
  <si>
    <t>HTN08</t>
  </si>
  <si>
    <t>HTN10</t>
  </si>
  <si>
    <t>DTC09</t>
  </si>
  <si>
    <t>RAQ10</t>
  </si>
  <si>
    <t>SLY08</t>
  </si>
  <si>
    <t>TVA10</t>
  </si>
  <si>
    <t>DTG04</t>
  </si>
  <si>
    <t>DTA07</t>
  </si>
  <si>
    <t>QDD05</t>
  </si>
  <si>
    <t>QDD07</t>
  </si>
  <si>
    <t>TBD02</t>
  </si>
  <si>
    <t>TBD05</t>
  </si>
  <si>
    <t>VSV04</t>
  </si>
  <si>
    <t>QMT03</t>
  </si>
  <si>
    <t>DLU18</t>
  </si>
  <si>
    <t>XHH02</t>
  </si>
  <si>
    <t>XHH03</t>
  </si>
  <si>
    <t>NN028</t>
  </si>
  <si>
    <t>NN018</t>
  </si>
  <si>
    <t>CVS12</t>
  </si>
  <si>
    <t>K65RHQCQ</t>
  </si>
  <si>
    <t>K65NNA</t>
  </si>
  <si>
    <t>K65KHCTA</t>
  </si>
  <si>
    <t>K65KHCTT</t>
  </si>
  <si>
    <t>K65BVTVA</t>
  </si>
  <si>
    <t>K65CGCT</t>
  </si>
  <si>
    <t>K66NNCNCA</t>
  </si>
  <si>
    <t>K65CNTYA</t>
  </si>
  <si>
    <t>K65CNTYC</t>
  </si>
  <si>
    <t>K65DDTA</t>
  </si>
  <si>
    <t>K65QLDDA</t>
  </si>
  <si>
    <t>CH31QLDDN1</t>
  </si>
  <si>
    <t>CH31QLDDCU</t>
  </si>
  <si>
    <t>CH31QLDDAU</t>
  </si>
  <si>
    <t>K65CNCDTA</t>
  </si>
  <si>
    <t>K63CNCDTB</t>
  </si>
  <si>
    <t>K65CNKTOB</t>
  </si>
  <si>
    <t>K65CNKTOA</t>
  </si>
  <si>
    <t>K64TDH</t>
  </si>
  <si>
    <t>K63HTD</t>
  </si>
  <si>
    <t>CH31QLKTAU</t>
  </si>
  <si>
    <t>Phan Thị</t>
  </si>
  <si>
    <t>PP thí nghiệm và Thống kê sinh học</t>
  </si>
  <si>
    <t>Dinh</t>
  </si>
  <si>
    <t>Vũ Thị Thúy</t>
  </si>
  <si>
    <t>Phùng Thị Thu</t>
  </si>
  <si>
    <t>Phan Xuân</t>
  </si>
  <si>
    <t>Bùi Quang</t>
  </si>
  <si>
    <t>Quản lý tài nguyên</t>
  </si>
  <si>
    <t>Đỗ Thị Đức</t>
  </si>
  <si>
    <t>Bùi Lê</t>
  </si>
  <si>
    <t>Phan Văn</t>
  </si>
  <si>
    <t>Khuê</t>
  </si>
  <si>
    <t>Đinh Hồng</t>
  </si>
  <si>
    <t>Duyên</t>
  </si>
  <si>
    <t>Công nghệ môi trường</t>
  </si>
  <si>
    <t>Võ Hữu</t>
  </si>
  <si>
    <t>Công</t>
  </si>
  <si>
    <t>Xã hội học</t>
  </si>
  <si>
    <t>Diễn</t>
  </si>
  <si>
    <t>Nguyễn Thị Lan</t>
  </si>
  <si>
    <t>Hướng dẫn KL ĐH người NN</t>
  </si>
  <si>
    <t>Nguyễn Thị Hoa</t>
  </si>
  <si>
    <t>Nguyễn Tuấn Anh</t>
  </si>
  <si>
    <t>Phạm Quang Huy</t>
  </si>
  <si>
    <t>Nguyễn Văn Chiến</t>
  </si>
  <si>
    <t>Nguyễn Khánh Linh</t>
  </si>
  <si>
    <t>Nguyễn Văn Thắng</t>
  </si>
  <si>
    <t>Nguyễn Hoàng Minh</t>
  </si>
  <si>
    <t>Nguyễn Thị Hằng</t>
  </si>
  <si>
    <t>Nguyễn Anh Quân</t>
  </si>
  <si>
    <t>Lê Trạch Trưởng</t>
  </si>
  <si>
    <t>Phan Thị Minh Phương</t>
  </si>
  <si>
    <t>Vũ Văn Giang</t>
  </si>
  <si>
    <t>Trần Thị Vân</t>
  </si>
  <si>
    <t>Nguyễn Thị Sáu</t>
  </si>
  <si>
    <t>Bùi Thị Việt Anh</t>
  </si>
  <si>
    <t>Trần Danh Sơn</t>
  </si>
  <si>
    <t>Bùi Khánh Linh</t>
  </si>
  <si>
    <t>Nguyễn Thành Đạt</t>
  </si>
  <si>
    <t>Nguyễn Thị Nga</t>
  </si>
  <si>
    <t>Đỗ Thị Thủy</t>
  </si>
  <si>
    <t>Bùi Thị Mai Linh</t>
  </si>
  <si>
    <t>Nguyễn Thị Thanh Huyền</t>
  </si>
  <si>
    <t>Nguyễn Minh Quân</t>
  </si>
  <si>
    <t>Nguyễn Tuấn Minh</t>
  </si>
  <si>
    <t>Tô Như Tưởng</t>
  </si>
  <si>
    <t>Cao Thị Bích Phượng</t>
  </si>
  <si>
    <t>Đào Lê Anh</t>
  </si>
  <si>
    <t>Phạm Thùy Linh</t>
  </si>
  <si>
    <t>Nguyễn Minh Ngọc</t>
  </si>
  <si>
    <t>Trần Thị Lan Anh</t>
  </si>
  <si>
    <t>Trần Nguyễn Thị Yến</t>
  </si>
  <si>
    <t>Nguyễn Thị Thuỷ</t>
  </si>
  <si>
    <t>Nguyễn Lê Thu Trang</t>
  </si>
  <si>
    <t>Nguyễn Thái Hà</t>
  </si>
  <si>
    <t>Vũ Thị Thảo</t>
  </si>
  <si>
    <t>Trần Thị Quỳnh</t>
  </si>
  <si>
    <t>Đoàn Thị Ngọc Thúy</t>
  </si>
  <si>
    <t>Nguyễn Văn Đức</t>
  </si>
  <si>
    <t>Trần Thu Trang</t>
  </si>
  <si>
    <t>Nguyễn Thị Quỳnh Trang</t>
  </si>
  <si>
    <t>Đỗ Thị Phương Thảo</t>
  </si>
  <si>
    <t>Lê Thị Thu Thảo</t>
  </si>
  <si>
    <t>Trần Minh Ngọc</t>
  </si>
  <si>
    <t>Nguyễn Thị Quỳnh</t>
  </si>
  <si>
    <t>NGS13</t>
  </si>
  <si>
    <t>MKT15</t>
  </si>
  <si>
    <t>K66KHCTA</t>
  </si>
  <si>
    <t>K63BVTVA</t>
  </si>
  <si>
    <t>CH31KHCTCU</t>
  </si>
  <si>
    <t>CH31BVTVCU</t>
  </si>
  <si>
    <t>K66BVTVA</t>
  </si>
  <si>
    <t>K63GICT</t>
  </si>
  <si>
    <t>K64NNA</t>
  </si>
  <si>
    <t>K66CNSHA</t>
  </si>
  <si>
    <t>T63CNTYA</t>
  </si>
  <si>
    <t>CH31CNTYAU</t>
  </si>
  <si>
    <t>CH31QLDDDU</t>
  </si>
  <si>
    <t>CH31QLDDH1</t>
  </si>
  <si>
    <t>K64QLTN</t>
  </si>
  <si>
    <t>CH29QLDDF</t>
  </si>
  <si>
    <t>CH31CNTTDU</t>
  </si>
  <si>
    <t>K62CKCTM</t>
  </si>
  <si>
    <t>K61CKNN</t>
  </si>
  <si>
    <t>K66CNTPA</t>
  </si>
  <si>
    <t>K66KTB</t>
  </si>
  <si>
    <t>K65KTTCE</t>
  </si>
  <si>
    <t>CH31QLKTN3</t>
  </si>
  <si>
    <t>K61PTNTP</t>
  </si>
  <si>
    <t>K66KTTCA</t>
  </si>
  <si>
    <t>K66KTA</t>
  </si>
  <si>
    <t>K66PTNT</t>
  </si>
  <si>
    <t>K64KTPT</t>
  </si>
  <si>
    <t>K66KTTCB</t>
  </si>
  <si>
    <t>CH31QLKTD4</t>
  </si>
  <si>
    <t>CH31QLKTDU</t>
  </si>
  <si>
    <t>K65KTNNE</t>
  </si>
  <si>
    <t>CH31QLKTN4</t>
  </si>
  <si>
    <t>CH31KTNNCU</t>
  </si>
  <si>
    <t>CH31QLKTCU</t>
  </si>
  <si>
    <t>K66QLNNL</t>
  </si>
  <si>
    <t>K66QLKTA</t>
  </si>
  <si>
    <t>K66CNTPC</t>
  </si>
  <si>
    <t>K66CNTPD</t>
  </si>
  <si>
    <t>K66QLTP</t>
  </si>
  <si>
    <t>K66CNSDA</t>
  </si>
  <si>
    <t>Quản lý phát triển</t>
  </si>
  <si>
    <t>Quản lý kinh tế</t>
  </si>
  <si>
    <t>Đỗ Thị Mỹ</t>
  </si>
  <si>
    <t>Phạm Thành Đạt</t>
  </si>
  <si>
    <t>Cao Thị Thu Dung</t>
  </si>
  <si>
    <t>Nguyễn Thùy Trang</t>
  </si>
  <si>
    <t>Trần Đức Duy</t>
  </si>
  <si>
    <t>Cao Xuân Sinh</t>
  </si>
  <si>
    <t>Nguyễn Chí Thành</t>
  </si>
  <si>
    <t>Phương Hữu Pha</t>
  </si>
  <si>
    <t>Lò Thị Sơn</t>
  </si>
  <si>
    <t>Tạ Minh Ngọc</t>
  </si>
  <si>
    <t>Nguyễn Khắc Việt Ba</t>
  </si>
  <si>
    <t>Trần ánh Tuyết</t>
  </si>
  <si>
    <t>Đỗ Thế Văn</t>
  </si>
  <si>
    <t>Nguyễn Đức Thắng</t>
  </si>
  <si>
    <t>Phạm Xuân Phú</t>
  </si>
  <si>
    <t>Nguyễn Hữu Thạnh</t>
  </si>
  <si>
    <t>Phạm Thu Hà</t>
  </si>
  <si>
    <t>Phạm Hương Trang</t>
  </si>
  <si>
    <t>Phạm Thị Vân Anh</t>
  </si>
  <si>
    <t>Đặng Thọ Xuân</t>
  </si>
  <si>
    <t>Nguyễn Bá Tiến</t>
  </si>
  <si>
    <t>Nguyễn Ngọc Quân</t>
  </si>
  <si>
    <t>Trần Thị Phương Chi</t>
  </si>
  <si>
    <t>Nguyễn Văn Cường</t>
  </si>
  <si>
    <t>Đỗ Thị Thanh Dương</t>
  </si>
  <si>
    <t>Đặng Nam Phương</t>
  </si>
  <si>
    <t>Lê Thị Quỳnh Chi</t>
  </si>
  <si>
    <t>Nguyễn Thị Lương</t>
  </si>
  <si>
    <t>Nguyễn Đức Độ</t>
  </si>
  <si>
    <t>Trần Thị Hồng Nhung</t>
  </si>
  <si>
    <t>Phạm Thị Quỳnh</t>
  </si>
  <si>
    <t>Bùi Ngọc Bích</t>
  </si>
  <si>
    <t>Nguyễn Ngọc Thương</t>
  </si>
  <si>
    <t>Trần Quốc Khánh</t>
  </si>
  <si>
    <t>Trần Thị Hường</t>
  </si>
  <si>
    <t>Nguyễn Thị Minh Thư</t>
  </si>
  <si>
    <t>Lê Hồng Vân</t>
  </si>
  <si>
    <t>Nguyễn Thị Thành</t>
  </si>
  <si>
    <t>Nguyễn Bá Hiếu</t>
  </si>
  <si>
    <t>Đặng Thu Huyền</t>
  </si>
  <si>
    <t>Nguyễn Thị Mỹ Duyên</t>
  </si>
  <si>
    <t>Trần Huy Hoàng</t>
  </si>
  <si>
    <t>Trần Hương Xuân</t>
  </si>
  <si>
    <t>Đỗ Thị Huyền</t>
  </si>
  <si>
    <t>Nguyễn Quang Thiện</t>
  </si>
  <si>
    <t>Lê Văn Bình</t>
  </si>
  <si>
    <t>Nguyễn Hải Nam</t>
  </si>
  <si>
    <t>Nguyễn Minh Đức</t>
  </si>
  <si>
    <t>Lương Thị Kiều Oanh</t>
  </si>
  <si>
    <t>Hà Văn Hiệp</t>
  </si>
  <si>
    <t>Đặng Thị Kiều Anh</t>
  </si>
  <si>
    <t>Vũ Thị Vân Anh</t>
  </si>
  <si>
    <t>Trần Đức Cường</t>
  </si>
  <si>
    <t>Nguyễn Hữu Long</t>
  </si>
  <si>
    <t>Nguyễn Thị Nguyên</t>
  </si>
  <si>
    <t>Phạm Thu Huyền</t>
  </si>
  <si>
    <t>Đặng Xuân Đạt</t>
  </si>
  <si>
    <t>Nguyễn Ngọc Linh</t>
  </si>
  <si>
    <t>Nguyễn Hồng Thắm</t>
  </si>
  <si>
    <t>Vũ Hải Yến</t>
  </si>
  <si>
    <t>Nguyễn Thị Ngà</t>
  </si>
  <si>
    <t>Nguyễn Yến Nhi</t>
  </si>
  <si>
    <t>Trần Thành Vinh</t>
  </si>
  <si>
    <t>Nguyễn Công Thiết</t>
  </si>
  <si>
    <t>Khoa Kinh tế và Quản lý</t>
  </si>
  <si>
    <t>BCY03</t>
  </si>
  <si>
    <t>BCY13</t>
  </si>
  <si>
    <t>CCN13</t>
  </si>
  <si>
    <t>CNK10</t>
  </si>
  <si>
    <t>CNK11</t>
  </si>
  <si>
    <t>CNK13</t>
  </si>
  <si>
    <t>SHD08</t>
  </si>
  <si>
    <t>DTA05</t>
  </si>
  <si>
    <t>DTA10</t>
  </si>
  <si>
    <t>HSD04</t>
  </si>
  <si>
    <t>SLD08</t>
  </si>
  <si>
    <t>STN20</t>
  </si>
  <si>
    <t>QHD01</t>
  </si>
  <si>
    <t>QHD05</t>
  </si>
  <si>
    <t>QDD06</t>
  </si>
  <si>
    <t>TBD07</t>
  </si>
  <si>
    <t>VSV02</t>
  </si>
  <si>
    <t>CMT09</t>
  </si>
  <si>
    <t>CMT11</t>
  </si>
  <si>
    <t>CHO02</t>
  </si>
  <si>
    <t>DIE06</t>
  </si>
  <si>
    <t>DIE15</t>
  </si>
  <si>
    <t>TDH05</t>
  </si>
  <si>
    <t>HTD02</t>
  </si>
  <si>
    <t>HTD08</t>
  </si>
  <si>
    <t>KT018</t>
  </si>
  <si>
    <t>XHH01</t>
  </si>
  <si>
    <t>PPG06</t>
  </si>
  <si>
    <t>NN006</t>
  </si>
  <si>
    <t>NN005</t>
  </si>
  <si>
    <t>NN009</t>
  </si>
  <si>
    <t>NN024</t>
  </si>
  <si>
    <t>MKT10</t>
  </si>
  <si>
    <t>CNC10</t>
  </si>
  <si>
    <t>TPD02</t>
  </si>
  <si>
    <t>QTP03</t>
  </si>
  <si>
    <t>NGS16</t>
  </si>
  <si>
    <t>BLY07</t>
  </si>
  <si>
    <t>MTI07</t>
  </si>
  <si>
    <t>SPT21</t>
  </si>
  <si>
    <t>SPT24</t>
  </si>
  <si>
    <t>NTS02</t>
  </si>
  <si>
    <t>K66KHCTT</t>
  </si>
  <si>
    <t>T63KHCTA</t>
  </si>
  <si>
    <t>K66NNP</t>
  </si>
  <si>
    <t>CH32KHCTA</t>
  </si>
  <si>
    <t>CH32BVTVH1</t>
  </si>
  <si>
    <t>CH31BVTVDU</t>
  </si>
  <si>
    <t>CH30BVTVD</t>
  </si>
  <si>
    <t>K64BVTVA</t>
  </si>
  <si>
    <t>K63KHCTT</t>
  </si>
  <si>
    <t>CH31KHCTD</t>
  </si>
  <si>
    <t>K66CNPMA</t>
  </si>
  <si>
    <t>K65NNCNCA</t>
  </si>
  <si>
    <t>K64CNTPD</t>
  </si>
  <si>
    <t>L67NNCNCA</t>
  </si>
  <si>
    <t>K64CDL</t>
  </si>
  <si>
    <t>K66RHQCQ</t>
  </si>
  <si>
    <t>T60KHCTA</t>
  </si>
  <si>
    <t>B2K67KHCT</t>
  </si>
  <si>
    <t>K66CNTYA</t>
  </si>
  <si>
    <t>K66CNTYB</t>
  </si>
  <si>
    <t>K66CNTYC</t>
  </si>
  <si>
    <t>K66KHVN</t>
  </si>
  <si>
    <t>K65CNTYB</t>
  </si>
  <si>
    <t>CH31CNTYDU</t>
  </si>
  <si>
    <t>CH31CNTYCU</t>
  </si>
  <si>
    <t>K66QLDDA</t>
  </si>
  <si>
    <t>K65QLTNMTA</t>
  </si>
  <si>
    <t>K66QLTNMT</t>
  </si>
  <si>
    <t>K66QLDDB</t>
  </si>
  <si>
    <t>K66QLBDS</t>
  </si>
  <si>
    <t>CH32QLDDCU</t>
  </si>
  <si>
    <t>K65QLBDSA</t>
  </si>
  <si>
    <t>T63QLDDA</t>
  </si>
  <si>
    <t>CH32QLDDAU</t>
  </si>
  <si>
    <t>K66KHMTA</t>
  </si>
  <si>
    <t>K65KHMTA</t>
  </si>
  <si>
    <t>CH32KHMTAU</t>
  </si>
  <si>
    <t>K65CKCTM</t>
  </si>
  <si>
    <t>K63CKCTM</t>
  </si>
  <si>
    <t>K66CNCDTB</t>
  </si>
  <si>
    <t>K66CNCDTA</t>
  </si>
  <si>
    <t>K64CNCDTA</t>
  </si>
  <si>
    <t>K66CNOTOB</t>
  </si>
  <si>
    <t>K66CNOTOA</t>
  </si>
  <si>
    <t>K64CNOTOA</t>
  </si>
  <si>
    <t>K66CNOTOC</t>
  </si>
  <si>
    <t>K65CNKTOC</t>
  </si>
  <si>
    <t>K65KTDKA</t>
  </si>
  <si>
    <t>K61TDH</t>
  </si>
  <si>
    <t>K65HTD</t>
  </si>
  <si>
    <t>K62HTD</t>
  </si>
  <si>
    <t>LTK65KTDI</t>
  </si>
  <si>
    <t>K66KTNNA</t>
  </si>
  <si>
    <t>K66KTDTA</t>
  </si>
  <si>
    <t>CH31QLKTB4</t>
  </si>
  <si>
    <t>K66KTSA</t>
  </si>
  <si>
    <t>CH31QTKDDU</t>
  </si>
  <si>
    <t>K66KTNNE</t>
  </si>
  <si>
    <t>Trần Nguyễn</t>
  </si>
  <si>
    <t>Trần</t>
  </si>
  <si>
    <t>Hiệp</t>
  </si>
  <si>
    <t>Trạch</t>
  </si>
  <si>
    <t>Trần Bích</t>
  </si>
  <si>
    <t>Nguyễn Thị Tuyết</t>
  </si>
  <si>
    <t>Đào Thị Ngọc</t>
  </si>
  <si>
    <t>Bùi Huy</t>
  </si>
  <si>
    <t>Doanh</t>
  </si>
  <si>
    <t>Oánh</t>
  </si>
  <si>
    <t>Nông Hữu</t>
  </si>
  <si>
    <t>Nguyễn Quang</t>
  </si>
  <si>
    <t>Quân</t>
  </si>
  <si>
    <t>Tú</t>
  </si>
  <si>
    <t>Hồ Thị Thúy</t>
  </si>
  <si>
    <t>Nguyễn Chung</t>
  </si>
  <si>
    <t>Thông</t>
  </si>
  <si>
    <t>Ngô Phương</t>
  </si>
  <si>
    <t>Đặng Thị Thúy</t>
  </si>
  <si>
    <t>Tân</t>
  </si>
  <si>
    <t>Ngô Trung</t>
  </si>
  <si>
    <t>Thư</t>
  </si>
  <si>
    <t>Quế</t>
  </si>
  <si>
    <t>Trần Thị Tuyết</t>
  </si>
  <si>
    <t>Lam</t>
  </si>
  <si>
    <t>Phan Thị Phương</t>
  </si>
  <si>
    <t>Đoàn Thị Thu</t>
  </si>
  <si>
    <t>Bách</t>
  </si>
  <si>
    <t>Khuyến</t>
  </si>
  <si>
    <t>Sư phạm công nghệ</t>
  </si>
  <si>
    <t>Lê Phương Thảo</t>
  </si>
  <si>
    <t>Nguyễn Minh Trang</t>
  </si>
  <si>
    <t>Nguyễn Thế Anh</t>
  </si>
  <si>
    <t>Trần Thị Thảo</t>
  </si>
  <si>
    <t>Lê Thu Thảo</t>
  </si>
  <si>
    <t>Nguyễn Quốc Khánh</t>
  </si>
  <si>
    <t>Nguyễn Minh ánh</t>
  </si>
  <si>
    <t>Nguyễn Thu Trà</t>
  </si>
  <si>
    <t>Nguyễn Mạnh Toàn</t>
  </si>
  <si>
    <t>Nguyễn Thị Như Quỳnh</t>
  </si>
  <si>
    <t>Lê Hồng Ngọc</t>
  </si>
  <si>
    <t>Nguyễn Quốc Anh</t>
  </si>
  <si>
    <t>Nguyễn Thị Thanh Tú</t>
  </si>
  <si>
    <t>Hướng dẫn 2 HV_Cao học NN</t>
  </si>
  <si>
    <t>Vũ Thanh Tùng</t>
  </si>
  <si>
    <t>Nguyễn Văn Hảo</t>
  </si>
  <si>
    <t>Nguyễn Thị Huệ</t>
  </si>
  <si>
    <t>Đỗ Huy Hoàng</t>
  </si>
  <si>
    <t>Phạm Thị Thu</t>
  </si>
  <si>
    <t>Lê Thị Lan</t>
  </si>
  <si>
    <t>Phạm Thị Bích Ngọc</t>
  </si>
  <si>
    <t>Phạm Thị Nhật Phương</t>
  </si>
  <si>
    <t>Vũ Tuấn Anh</t>
  </si>
  <si>
    <t>Nguyễn Minh Quang</t>
  </si>
  <si>
    <t>Nguyễn Thu Ngân</t>
  </si>
  <si>
    <t>Tạ Thanh Tùng</t>
  </si>
  <si>
    <t>Nguyễn Thị Minh Ngọc</t>
  </si>
  <si>
    <t>Lê Thu Trang</t>
  </si>
  <si>
    <t>Lê Kim Chi</t>
  </si>
  <si>
    <t>Nguyễn Thị Yến Nhi</t>
  </si>
  <si>
    <t>Nguyễn Mạnh Đạt</t>
  </si>
  <si>
    <t>Nguyễn Văn Mạnh</t>
  </si>
  <si>
    <t>Phạm Tiến Dũng</t>
  </si>
  <si>
    <t>Nguyễn Đức Huy</t>
  </si>
  <si>
    <t>Nguyễn Tuấn Đạt</t>
  </si>
  <si>
    <t>Nguyễn Quốc Việt</t>
  </si>
  <si>
    <t>Nguyễn Quang Huy</t>
  </si>
  <si>
    <t>Nguyễn Hải Long</t>
  </si>
  <si>
    <t>Lê Đức Anh Tài</t>
  </si>
  <si>
    <t>Đàm Quang Huy</t>
  </si>
  <si>
    <t>Trần Tuấn Anh</t>
  </si>
  <si>
    <t>Lê Thu Phương</t>
  </si>
  <si>
    <t>Vũ Thị Huyền</t>
  </si>
  <si>
    <t>Nguyễn Thị Thu Giang</t>
  </si>
  <si>
    <t>Nguyễn Thị Hậu</t>
  </si>
  <si>
    <t>Nguyễn Minh Hải</t>
  </si>
  <si>
    <t>Nguyễn Thị Thảo Ngân</t>
  </si>
  <si>
    <t>Nguyễn Thị Thùy Trang</t>
  </si>
  <si>
    <t>Nguyễn Mai Anh</t>
  </si>
  <si>
    <t>Nguyễn Anh Đào</t>
  </si>
  <si>
    <t>Nguyễn Thị Mai Anh</t>
  </si>
  <si>
    <t>Ngô Thị Anh Thơ</t>
  </si>
  <si>
    <t>Nguyễn Thị Lệ</t>
  </si>
  <si>
    <t>Vũ Thị Khánh Toàn</t>
  </si>
  <si>
    <t>Nguyễn Thị Ngân</t>
  </si>
  <si>
    <t>Lại Thị Tuyết Lan</t>
  </si>
  <si>
    <t>Phạm Tô Minh Tuấn</t>
  </si>
  <si>
    <t>Trần Thị Trang</t>
  </si>
  <si>
    <t>Nguyễn Minh Hằng</t>
  </si>
  <si>
    <t>Trần Thị Thu Hằng</t>
  </si>
  <si>
    <t>Nguyễn Diễm Quỳnh</t>
  </si>
  <si>
    <t>Nguyễn Thị Ngọc Yến</t>
  </si>
  <si>
    <t>Lê Thị Như Quỳnh</t>
  </si>
  <si>
    <t>Phạm Thị Kim Anh</t>
  </si>
  <si>
    <t>Hoàng Ngọc Minh</t>
  </si>
  <si>
    <t>Nguyễn Giang Hương</t>
  </si>
  <si>
    <t>Đỗ Quang Hưng</t>
  </si>
  <si>
    <t>Nguyễn Thị Hà Trang</t>
  </si>
  <si>
    <t>Lê Thị Thu Hương</t>
  </si>
  <si>
    <t>Nguyễn Quốc Trung</t>
  </si>
  <si>
    <t>Nguyễn Thu Hằng</t>
  </si>
  <si>
    <t>Đặng Minh Anh</t>
  </si>
  <si>
    <t>Hoàng Thị Thu</t>
  </si>
  <si>
    <t>Nguyễn Thị ánh Nguyệt</t>
  </si>
  <si>
    <t>Nguyễn Thùy Dung</t>
  </si>
  <si>
    <t>Đào Minh Hải</t>
  </si>
  <si>
    <t>Nguyễn Trà My</t>
  </si>
  <si>
    <t>Đoàn Huyền Trang</t>
  </si>
  <si>
    <t>Nguyễn Thị Hoàn</t>
  </si>
  <si>
    <t>Nguyễn Thị Kim Ngân</t>
  </si>
  <si>
    <t>Đỗ Thị Minh Anh</t>
  </si>
  <si>
    <t>Nguyễn Thị Liên</t>
  </si>
  <si>
    <t>Nguyễn Duy Toàn</t>
  </si>
  <si>
    <t>Nguyễn Thị Thanh Hiền</t>
  </si>
  <si>
    <t>Nguyễn Thị Thu Trà</t>
  </si>
  <si>
    <t>Nguyễn Ngọc Huyền</t>
  </si>
  <si>
    <t>Vũ Thị Thùy Linh</t>
  </si>
  <si>
    <t>Nguyễn Văn Tuấn</t>
  </si>
  <si>
    <t>Trần Thị Thu Hiền</t>
  </si>
  <si>
    <t>Nguyễn Thị Hương Ly</t>
  </si>
  <si>
    <t>Trần Hải Đăng</t>
  </si>
  <si>
    <t>Phạm Thị Ly</t>
  </si>
  <si>
    <t>Lê Trung Hiếu</t>
  </si>
  <si>
    <t>Bùi Thanh Thùy</t>
  </si>
  <si>
    <t>Nguyễn Thị Thu Huyền</t>
  </si>
  <si>
    <t>Nguyễn Thị Hương Giang</t>
  </si>
  <si>
    <t>Nguyễn Thị Khánh Linh</t>
  </si>
  <si>
    <t>Lê Phương Anh</t>
  </si>
  <si>
    <t>Phạm Hải Nam</t>
  </si>
  <si>
    <t>Phạm Huy Hoàng</t>
  </si>
  <si>
    <t>Nguyễn Thị Ngọc Bích</t>
  </si>
  <si>
    <t>Nguyễn Thị Hiền</t>
  </si>
  <si>
    <t>Bùi Anh Đức</t>
  </si>
  <si>
    <t>Lê Văn Thiện</t>
  </si>
  <si>
    <t>Ngô Anh Đức</t>
  </si>
  <si>
    <t>Trần Thị Duyên</t>
  </si>
  <si>
    <t>Nguyễn Đức Long</t>
  </si>
  <si>
    <t>Vũ Ngọc Dương</t>
  </si>
  <si>
    <t>Lê Thị Phương</t>
  </si>
  <si>
    <t>Chu Hoàng Sơn</t>
  </si>
  <si>
    <t>Lê Thị Nhung</t>
  </si>
  <si>
    <t>Nguyễn Thị Linh</t>
  </si>
  <si>
    <t>Mai Thị Huyền Trang</t>
  </si>
  <si>
    <t>Lê Thị Kim Ngân</t>
  </si>
  <si>
    <t>Trần Thị Quỳnh Anh</t>
  </si>
  <si>
    <t>Phạm Thị Hồng Hạnh</t>
  </si>
  <si>
    <t>Giang Thị Lệ</t>
  </si>
  <si>
    <t>Nghiêm Bình Nguyệt</t>
  </si>
  <si>
    <t>Lê Tú Anh</t>
  </si>
  <si>
    <t>Nguyễn Vũ Phương Huyền</t>
  </si>
  <si>
    <t>Lương Thị Diệp</t>
  </si>
  <si>
    <t>Bùi Thị Minh</t>
  </si>
  <si>
    <t>Nguyễn Thị Thu Hoài</t>
  </si>
  <si>
    <t>Bùi Hà Phương</t>
  </si>
  <si>
    <t>Kiều Thu Hương</t>
  </si>
  <si>
    <t>Vũ Đình Huỳnh</t>
  </si>
  <si>
    <t>Trần Hồng Hoa</t>
  </si>
  <si>
    <t>Phạm Thị Thanh Hoa</t>
  </si>
  <si>
    <t>Nguyễn Trung Hiếu</t>
  </si>
  <si>
    <t>Phạm Hoàng Hà</t>
  </si>
  <si>
    <t>Thái Bá Đức Hưng</t>
  </si>
  <si>
    <t>Hoàng Hải Yến</t>
  </si>
  <si>
    <t>Nguyễn Diệu Linh</t>
  </si>
  <si>
    <t>Nguyễn Hồng Quân</t>
  </si>
  <si>
    <t>Lê Đức Duy</t>
  </si>
  <si>
    <t>Trần Thùy Dương</t>
  </si>
  <si>
    <t>Đoàn Văn Trung</t>
  </si>
  <si>
    <t>Nguyễn Thị Thu Hiền</t>
  </si>
  <si>
    <t>Trần Diệu Linh</t>
  </si>
  <si>
    <t>Phạm Thị Hạnh</t>
  </si>
  <si>
    <t>Lê Anh Dương</t>
  </si>
  <si>
    <t>Nguyễn Thị Thu Uyên</t>
  </si>
  <si>
    <t>Nguyễn Xuân Bách</t>
  </si>
  <si>
    <t>Nguyễn Thị Hương Quỳnh</t>
  </si>
  <si>
    <t>Đỗ Thị Thanh Huyền</t>
  </si>
  <si>
    <t>Nguyễn Thị Chà</t>
  </si>
  <si>
    <t>Lương Hải Yến</t>
  </si>
  <si>
    <t>Lê Thị Hồng Ngát</t>
  </si>
  <si>
    <t>Phạm Ngọc ánh</t>
  </si>
  <si>
    <t>Lê Anh Quân</t>
  </si>
  <si>
    <t>Nguyễn Mai Hương</t>
  </si>
  <si>
    <t>Phạm Quỳnh Trang</t>
  </si>
  <si>
    <t>Nguyễn Xuân Trường</t>
  </si>
  <si>
    <t>Nguyễn Quỳnh Anh</t>
  </si>
  <si>
    <t>Nguyễn Đình Việt</t>
  </si>
  <si>
    <t>Nguyễn Thị Huyền Diệu</t>
  </si>
  <si>
    <t>Lê Thị Thùy Linh</t>
  </si>
  <si>
    <t>Nguyễn Thị Khánh Hòa</t>
  </si>
  <si>
    <t>Lương Phương Thảo</t>
  </si>
  <si>
    <t>Đinh Thị Ngọc Thu</t>
  </si>
  <si>
    <t>Nguyễn Thành Công</t>
  </si>
  <si>
    <t>Phạm Quang Đạt</t>
  </si>
  <si>
    <t>Nguyễn Hà Linh</t>
  </si>
  <si>
    <t>Nguyễn Thanh Huyền</t>
  </si>
  <si>
    <t>Phạm Thị Lan Anh</t>
  </si>
  <si>
    <t>Nguyễn Thị Hồng Anh</t>
  </si>
  <si>
    <t>Nguyễn Thị Tuyết Nhung</t>
  </si>
  <si>
    <t>Trần Thị Ngọc ánh</t>
  </si>
  <si>
    <t>Trương Thanh Vân</t>
  </si>
  <si>
    <t>Nguyễn Đức Thịnh</t>
  </si>
  <si>
    <t>Đinh Thị Phương Anh</t>
  </si>
  <si>
    <t>Đỗ Quốc Đạt</t>
  </si>
  <si>
    <t>Trịnh Thị Thu Thủy</t>
  </si>
  <si>
    <t>Vũ Kim Thoa</t>
  </si>
  <si>
    <t>Trần Trung Nam</t>
  </si>
  <si>
    <t>Đỗ Đăng Khoa</t>
  </si>
  <si>
    <t>Nguyễn Văn Quyền</t>
  </si>
  <si>
    <t>Kim Minh Anh</t>
  </si>
  <si>
    <t>Đã nhận 
năm trước/
kỳ trước
(đồng)</t>
  </si>
  <si>
    <t>BỘ NÔNG NGHIỆP VÀ MÔI TRƯỜNG</t>
  </si>
  <si>
    <t>BM</t>
  </si>
  <si>
    <t>Truy 
thu
 lại (đồng)</t>
  </si>
  <si>
    <t>Bổ sung 
năm học trước 
còn thiếu
(đồng)</t>
  </si>
  <si>
    <t>VSV03</t>
  </si>
  <si>
    <t>VSV10</t>
  </si>
  <si>
    <t>STN08</t>
  </si>
  <si>
    <t>CMT05</t>
  </si>
  <si>
    <t>PPG05</t>
  </si>
  <si>
    <t>ACN05</t>
  </si>
  <si>
    <t>VLY10</t>
  </si>
  <si>
    <t>ánh</t>
  </si>
  <si>
    <t>Hoàn</t>
  </si>
  <si>
    <t>Hội</t>
  </si>
  <si>
    <t>Sinh thái nông nghiệp</t>
  </si>
  <si>
    <t>Trịnh Quang</t>
  </si>
  <si>
    <t>Bùi Thị Hải</t>
  </si>
  <si>
    <t>Nghiêm Hồng</t>
  </si>
  <si>
    <t>Lương Minh</t>
  </si>
  <si>
    <t>Vật lý</t>
  </si>
  <si>
    <t>Trần Minh Khánh</t>
  </si>
  <si>
    <t>Lương Tấn Dũng</t>
  </si>
  <si>
    <t>Triệu Hải Nam</t>
  </si>
  <si>
    <t>Nguyễn Tiến Hoằng</t>
  </si>
  <si>
    <t>Đào Quốc Cường</t>
  </si>
  <si>
    <t>Nghiêm Đức Minh</t>
  </si>
  <si>
    <t>Phạm Huy Toán</t>
  </si>
  <si>
    <t>Phạm Đăng Chuẩn</t>
  </si>
  <si>
    <t>Nguyễn Đình Quyền</t>
  </si>
  <si>
    <t>Nông Như Quỳnh</t>
  </si>
  <si>
    <t>Đặng Hoàng Anh Tú</t>
  </si>
  <si>
    <t>Hoàng Gia Anh</t>
  </si>
  <si>
    <t>Nguyễn Thị Hảo</t>
  </si>
  <si>
    <t>Nesio Samuel Manhique</t>
  </si>
  <si>
    <t>Tráng A Lau</t>
  </si>
  <si>
    <t>Ngô Xuân Bảo</t>
  </si>
  <si>
    <t>Trần Đăng Khoa</t>
  </si>
  <si>
    <t>Lê Đắc Thủy</t>
  </si>
  <si>
    <t>Đặng Việt Duy</t>
  </si>
  <si>
    <t>Đặng Thị Trang Nhung</t>
  </si>
  <si>
    <t>Nguyễn Quốc Hiếu</t>
  </si>
  <si>
    <t>Trần Lê Bảo Châu</t>
  </si>
  <si>
    <t>Đỗ Văn Đức</t>
  </si>
  <si>
    <t>Lỷ Văn Tiên</t>
  </si>
  <si>
    <t>Bùi Xuân Dũng</t>
  </si>
  <si>
    <t>Nguyễn Công Khu</t>
  </si>
  <si>
    <t>Nguyễn Xuân Đài</t>
  </si>
  <si>
    <t>Trịnh Thành Đoàn</t>
  </si>
  <si>
    <t>Phouphachan Vongnarath .</t>
  </si>
  <si>
    <t>Trần Anh Vũ</t>
  </si>
  <si>
    <t>Ngô Trung Kiên</t>
  </si>
  <si>
    <t>Phùng Văn Học</t>
  </si>
  <si>
    <t>Nguyễn Tiến Tùng</t>
  </si>
  <si>
    <t>Lê Quang Khải</t>
  </si>
  <si>
    <t>Đỗ Thành Long</t>
  </si>
  <si>
    <t>Vũ Tuấn Lực</t>
  </si>
  <si>
    <t>Vũ Duy Trần Anh</t>
  </si>
  <si>
    <t>Đỗ Anh Đức</t>
  </si>
  <si>
    <t>Nguyễn Xuân Phan</t>
  </si>
  <si>
    <t>Mùa A Trang</t>
  </si>
  <si>
    <t>Nguyễn Hữu Định</t>
  </si>
  <si>
    <t>Phan Quý Dương</t>
  </si>
  <si>
    <t>Vũ Đức Toàn</t>
  </si>
  <si>
    <t>Quách Tố Uyên</t>
  </si>
  <si>
    <t>Đinh Tiến Dũng</t>
  </si>
  <si>
    <t>Nguyễn Thuý Loan</t>
  </si>
  <si>
    <t>Nguyễn Đình Quang Huy</t>
  </si>
  <si>
    <t>Nguyễn Xuân Trình</t>
  </si>
  <si>
    <t>Đỗ Tân Dương</t>
  </si>
  <si>
    <t>Nguyễn Văn Lộc</t>
  </si>
  <si>
    <t>Nguyễn Hoàng Sơn</t>
  </si>
  <si>
    <t>Đặng Tiến Mạnh</t>
  </si>
  <si>
    <t>Lê Minh Quyết</t>
  </si>
  <si>
    <t>Hoàng Đức Long</t>
  </si>
  <si>
    <t>Nguyễn Gia Long</t>
  </si>
  <si>
    <t>Tạ Tấn Minh</t>
  </si>
  <si>
    <t>Vũ Công Tuấn Anh</t>
  </si>
  <si>
    <t>Nguyễn Khắc Đạt</t>
  </si>
  <si>
    <t>Mai Huyền My</t>
  </si>
  <si>
    <t>Cao Quang Đức</t>
  </si>
  <si>
    <t>Nguyễn Quang Tiến</t>
  </si>
  <si>
    <t>Phạm Quốc Huy</t>
  </si>
  <si>
    <t>Lý Đức Thiện</t>
  </si>
  <si>
    <t>Nguyễn Quang Hiếu</t>
  </si>
  <si>
    <t>Đỗ Thành Sơn</t>
  </si>
  <si>
    <t>Nguyễn Đăng Đức Anh</t>
  </si>
  <si>
    <t>Bùi Văn Thành</t>
  </si>
  <si>
    <t>Nguyễn Huy Quý</t>
  </si>
  <si>
    <t>Dương Ngọc Duy</t>
  </si>
  <si>
    <t>Lô Hữu Chiến</t>
  </si>
  <si>
    <t>Nguyễn Đức Hùng</t>
  </si>
  <si>
    <t>Bùi Quốc An</t>
  </si>
  <si>
    <t>Ngô Hồng Ngọc</t>
  </si>
  <si>
    <t>Bùi Thế Duy</t>
  </si>
  <si>
    <t>Nhữ Mạc Minh Quang</t>
  </si>
  <si>
    <t>Nguyễn Cẩm Anh</t>
  </si>
  <si>
    <t>Nguyễn Thái Tuấn</t>
  </si>
  <si>
    <t>Đinh Phương Thảo</t>
  </si>
  <si>
    <t>Hồ Thị Thúy Hằng</t>
  </si>
  <si>
    <t>Hoàng Văn Điện</t>
  </si>
  <si>
    <t>Bùi Vân Anh</t>
  </si>
  <si>
    <t>Phùng Trường Giang</t>
  </si>
  <si>
    <t>Đỗ Mạnh Đức Anh</t>
  </si>
  <si>
    <t>Vũ Khắc Hải</t>
  </si>
  <si>
    <t>Vũ Đức Hoàng</t>
  </si>
  <si>
    <t>Vũ Đức Hà</t>
  </si>
  <si>
    <t>Phan Đình Khải</t>
  </si>
  <si>
    <t>Đoàn Tử Đức Quý</t>
  </si>
  <si>
    <t>Nguyễn Việt Vinh</t>
  </si>
  <si>
    <t>Nguyễn Tiến Quyết</t>
  </si>
  <si>
    <t>Hà Trường Sơn</t>
  </si>
  <si>
    <t>Nguyễn Hoàng Anh Tuấn</t>
  </si>
  <si>
    <t>Cao Đức Cảnh</t>
  </si>
  <si>
    <t>Đỗ Ngọc Long</t>
  </si>
  <si>
    <t>Phạm Đình Quang Đạo</t>
  </si>
  <si>
    <t>Bùi Huy Hoàng</t>
  </si>
  <si>
    <t>Đào Xuân Mạnh</t>
  </si>
  <si>
    <t>Phan quốc Khánh</t>
  </si>
  <si>
    <t>Phạm Như Việt Hoàng</t>
  </si>
  <si>
    <t>Dương Mạnh Dũng</t>
  </si>
  <si>
    <t>Vũ Quang Thắng</t>
  </si>
  <si>
    <t>Nguyễn Văn Minh Vương</t>
  </si>
  <si>
    <t>Đào Xuân Hợp</t>
  </si>
  <si>
    <t>Nguyễn Xuân Thành</t>
  </si>
  <si>
    <t>Lê Văn Trọng</t>
  </si>
  <si>
    <t>Đào Lê Minh Tuân</t>
  </si>
  <si>
    <t>Nguyễn Văn Nhật</t>
  </si>
  <si>
    <t>Phạm Ngọc Hưng</t>
  </si>
  <si>
    <t>Lê Hồng Phong</t>
  </si>
  <si>
    <t>Vũ Quốc Phong</t>
  </si>
  <si>
    <t>Phạm Văn Dũng</t>
  </si>
  <si>
    <t>Lưu Trung Kiên</t>
  </si>
  <si>
    <t>Trần Anh Nam</t>
  </si>
  <si>
    <t>Trần Văn Khải</t>
  </si>
  <si>
    <t>Quán Đức Quang</t>
  </si>
  <si>
    <t>Mai Trọng Huynh</t>
  </si>
  <si>
    <t>Đỗ Quang Minh</t>
  </si>
  <si>
    <t>Nguyễn Viết Thành</t>
  </si>
  <si>
    <t>Trần Hoàng Long</t>
  </si>
  <si>
    <t>Hoàng Quốc Duy</t>
  </si>
  <si>
    <t>Ngô Ngọc Nam</t>
  </si>
  <si>
    <t>Trương Thế Cường</t>
  </si>
  <si>
    <t>Võ Thị Thu Trang</t>
  </si>
  <si>
    <t>Lê Ngọc Linh</t>
  </si>
  <si>
    <t>Trần Mạnh Dũng</t>
  </si>
  <si>
    <t>Phạm Trần Khánh Linh</t>
  </si>
  <si>
    <t>Lưu Hồng Ngọc</t>
  </si>
  <si>
    <t>Đỗ Yến Ngọc</t>
  </si>
  <si>
    <t>Thạch Quang Huy</t>
  </si>
  <si>
    <t>Nguyễn Đắc Khương</t>
  </si>
  <si>
    <t>Nguyễn Viết Hưng</t>
  </si>
  <si>
    <t>Tô Văn Thùy</t>
  </si>
  <si>
    <t>Vũ Phi Hùng</t>
  </si>
  <si>
    <t>Tạ Thị Ngọc Hà</t>
  </si>
  <si>
    <t>Vũ Văn Doan</t>
  </si>
  <si>
    <t>Vi Việt Hoàng</t>
  </si>
  <si>
    <t>Nguyễn Văn Trọng</t>
  </si>
  <si>
    <t>Quàng Thị Tuyết Nhung</t>
  </si>
  <si>
    <t>Phan Bảo Yến</t>
  </si>
  <si>
    <t>Đàm Văn Thắng</t>
  </si>
  <si>
    <t>Phan Thị Quỳnh Phương</t>
  </si>
  <si>
    <t>Nguyễn Hữu Lực</t>
  </si>
  <si>
    <t>Trần An Giang</t>
  </si>
  <si>
    <t>Thới Quốc Dương</t>
  </si>
  <si>
    <t>Nguyễn Lệ Hoa</t>
  </si>
  <si>
    <t>Vũ Mai Phương</t>
  </si>
  <si>
    <t>Nguyễn Thị Hà Phương</t>
  </si>
  <si>
    <t>Chu Thị Tuyết</t>
  </si>
  <si>
    <t>Bùi Tuấn Anh</t>
  </si>
  <si>
    <t>Đặng Thị Thơm</t>
  </si>
  <si>
    <t>Nguyễn Văn Bảy</t>
  </si>
  <si>
    <t>Mai Thị Thùy Linh</t>
  </si>
  <si>
    <t>Cao Lan Phương</t>
  </si>
  <si>
    <t>Nguyễn Thắng Lợi</t>
  </si>
  <si>
    <t>Nguyễn Thị Hưởng</t>
  </si>
  <si>
    <t>Lý Kiên Cường</t>
  </si>
  <si>
    <t>Nguyễn Văn Trường</t>
  </si>
  <si>
    <t>Trần Thị Hoài Nhi</t>
  </si>
  <si>
    <t>Nguyễn Trần Bảo Ngọc</t>
  </si>
  <si>
    <t>Nguyễn Thị Thơm</t>
  </si>
  <si>
    <t>Phạm Anh Cương</t>
  </si>
  <si>
    <t>Tạ Việt Anh</t>
  </si>
  <si>
    <t>Nguyễn Thành Trung</t>
  </si>
  <si>
    <t>Phạm Thị Yến Nhi</t>
  </si>
  <si>
    <t>Phùng Thị Mai</t>
  </si>
  <si>
    <t>Dương Lâm Anh</t>
  </si>
  <si>
    <t>Lê Vũ Cẩm Ly</t>
  </si>
  <si>
    <t>Trần Thanh Giang</t>
  </si>
  <si>
    <t>Doãn Đoàn Bảo</t>
  </si>
  <si>
    <t>Nguyễn Văn Lợi</t>
  </si>
  <si>
    <t>Nguyễn Chu Minh Châu</t>
  </si>
  <si>
    <t>Doãn Đình Thọ</t>
  </si>
  <si>
    <t>Doãn Ngọc Kỷ</t>
  </si>
  <si>
    <t>Ngô Sỹ Đạt</t>
  </si>
  <si>
    <t>Phạm Ngọc Anh</t>
  </si>
  <si>
    <t>Ngô Đức Anh</t>
  </si>
  <si>
    <t>Phạm Thị Thanh Trang</t>
  </si>
  <si>
    <t>Doãn Thị Thoa</t>
  </si>
  <si>
    <t>Đỗ Thị Yến</t>
  </si>
  <si>
    <t>Ngô Thùy Dung</t>
  </si>
  <si>
    <t>Lê Thảo Nguyên</t>
  </si>
  <si>
    <t>Hoàng Bảo Yến</t>
  </si>
  <si>
    <t>Phùng Thu Giang</t>
  </si>
  <si>
    <t>Đặng Thế Dũng</t>
  </si>
  <si>
    <t>Lê Vũ Hà Phương</t>
  </si>
  <si>
    <t>Đinh Thị Đông</t>
  </si>
  <si>
    <t>Mai Hoàng Ngọc</t>
  </si>
  <si>
    <t>Doãn Quốc Thịnh</t>
  </si>
  <si>
    <t>Nguyễn Ngọc Xuân</t>
  </si>
  <si>
    <t>Nguyễn Nhật ánh</t>
  </si>
  <si>
    <t>Phùng Thị Thủy</t>
  </si>
  <si>
    <t>Chu Thị Tú Anh</t>
  </si>
  <si>
    <t>Hồ Viết Hải Anh</t>
  </si>
  <si>
    <t>Bùi Thị Thu Hường</t>
  </si>
  <si>
    <t>Hoàng Bích Ngọc</t>
  </si>
  <si>
    <t>Nguyễn Tiến Lạc</t>
  </si>
  <si>
    <t>Doãn Văn Thuận</t>
  </si>
  <si>
    <t>Hà Hải Đăng</t>
  </si>
  <si>
    <t>Phạm Ngọc Minh</t>
  </si>
  <si>
    <t>Lưu Thị Yến</t>
  </si>
  <si>
    <t>Nguyễn Tùng Lâm</t>
  </si>
  <si>
    <t>Lưu Thị Hằng</t>
  </si>
  <si>
    <t>Đào Thị Thu Hằng</t>
  </si>
  <si>
    <t>Trần Duy Tùng</t>
  </si>
  <si>
    <t>Mạc Bùi Đức Trung</t>
  </si>
  <si>
    <t>Nguyễn Đăng Khoa</t>
  </si>
  <si>
    <t>Đồng Nhật Hoàng</t>
  </si>
  <si>
    <t>Phạm Lê Nhật Minh</t>
  </si>
  <si>
    <t>Phạm Chí Hiếu</t>
  </si>
  <si>
    <t>Cao Thị Duyên</t>
  </si>
  <si>
    <t>Phan Quốc Hoàng</t>
  </si>
  <si>
    <t>Nguyễn Lê Phương Linh</t>
  </si>
  <si>
    <t>Hồ Thị ánh</t>
  </si>
  <si>
    <t>Lê Thị Hạnh</t>
  </si>
  <si>
    <t>Nguyễn Trung Thiện</t>
  </si>
  <si>
    <t>Vừi Văn Nam</t>
  </si>
  <si>
    <t>Thẩm Phương Nam</t>
  </si>
  <si>
    <t>Võ Hồng Phúc</t>
  </si>
  <si>
    <t>Đỗ Hà Vân</t>
  </si>
  <si>
    <t>Hoàng Mạnh Hiệp</t>
  </si>
  <si>
    <t>Đoàn Thuỳ Linh</t>
  </si>
  <si>
    <t>Phạm Văn Lược</t>
  </si>
  <si>
    <t>Nguyễn Văn Học</t>
  </si>
  <si>
    <t>Phàn Thìn Quáng</t>
  </si>
  <si>
    <t>Mai Thị Trà My</t>
  </si>
  <si>
    <t>Phan Thị Thanh Huyền</t>
  </si>
  <si>
    <t>Nguyễn Trà Giang</t>
  </si>
  <si>
    <t>Viengphanh Vongmanykham .</t>
  </si>
  <si>
    <t>Đỗ Mai Nhung</t>
  </si>
  <si>
    <t>Vũ Hoàng Hải</t>
  </si>
  <si>
    <t>Hoàng Thị Lan</t>
  </si>
  <si>
    <t>Lương Thị Lan Anh</t>
  </si>
  <si>
    <t>Phạm Trọng Đại An</t>
  </si>
  <si>
    <t>Hà Gia Truyền</t>
  </si>
  <si>
    <t>Lê Trần Dũng</t>
  </si>
  <si>
    <t>Vũ Nguyễn Quỳnh Chi</t>
  </si>
  <si>
    <t>Vũ Phương Nhung</t>
  </si>
  <si>
    <t>Nguyễn Đình Hà</t>
  </si>
  <si>
    <t>Phùng Văn Trung</t>
  </si>
  <si>
    <t>Ma Thu Hà</t>
  </si>
  <si>
    <t>Lý Hồng Quân</t>
  </si>
  <si>
    <t>Nguyễn Xuân Tiến</t>
  </si>
  <si>
    <t>Nguyễn Thành Long</t>
  </si>
  <si>
    <t>Đinh Thị Phương</t>
  </si>
  <si>
    <t>Bùi Thùy Dương</t>
  </si>
  <si>
    <t>Nguyễn Thị Minh Toan</t>
  </si>
  <si>
    <t>Đỗ Thị Thu Hương</t>
  </si>
  <si>
    <t>Lê Thị Thu Hường</t>
  </si>
  <si>
    <t>Phạm Ngọc Khánh</t>
  </si>
  <si>
    <t>Nhữ Ngọc Minh Khoa</t>
  </si>
  <si>
    <t>Nguyễn Hà An</t>
  </si>
  <si>
    <t>Nguyễn Thị Thiện</t>
  </si>
  <si>
    <t>Trần Quang Quân</t>
  </si>
  <si>
    <t>Nguyễn Thị Thúy Hồng</t>
  </si>
  <si>
    <t>Nguyễn Hà Anh</t>
  </si>
  <si>
    <t>Nguyễn Thị Ngoan</t>
  </si>
  <si>
    <t>Huỳnh Thanh Hà</t>
  </si>
  <si>
    <t>Lại Nin Tơn</t>
  </si>
  <si>
    <t>DOUNG SAMNANG .</t>
  </si>
  <si>
    <t>Võ Trang Anh</t>
  </si>
  <si>
    <t>Dương Thị Cẩm Ly</t>
  </si>
  <si>
    <t>Đinh Hồng Lương</t>
  </si>
  <si>
    <t>Nguyễn Hoàng Việt</t>
  </si>
  <si>
    <t>Nguyễn Minh Nguyệt</t>
  </si>
  <si>
    <t>Nguyễn Quang Phát</t>
  </si>
  <si>
    <t>Phạm Linh Chi</t>
  </si>
  <si>
    <t>Vũ Minh Quang</t>
  </si>
  <si>
    <t>Trần Cao Phương Linh</t>
  </si>
  <si>
    <t>Mai Dương Thủy Tiên</t>
  </si>
  <si>
    <t>Doãn Việt Thắng</t>
  </si>
  <si>
    <t>Phan Thị Lộc</t>
  </si>
  <si>
    <t>Nguyễn Thị Ngọc Hà</t>
  </si>
  <si>
    <t>Lê Ngọc ánh</t>
  </si>
  <si>
    <t>Lại Nguyễn Hồng ánh</t>
  </si>
  <si>
    <t>Nguyễn Thanh  Thảo</t>
  </si>
  <si>
    <t>Nguyễn Hoàng Phương</t>
  </si>
  <si>
    <t>Nguyễn Thị Mai Thu</t>
  </si>
  <si>
    <t>Lã Thị Bích Ngọc</t>
  </si>
  <si>
    <t>Đinh Nguyên Xuân Mai</t>
  </si>
  <si>
    <t>Lê Mạnh Cường</t>
  </si>
  <si>
    <t>Tăng Nam Phương</t>
  </si>
  <si>
    <t>Nguyễn Phương Trà</t>
  </si>
  <si>
    <t>Lại Thị Thu Hằng</t>
  </si>
  <si>
    <t>Nguyễn Thị Minh ánh</t>
  </si>
  <si>
    <t>Vũ Tuyết Mai</t>
  </si>
  <si>
    <t>Đoàn Bảo Hân</t>
  </si>
  <si>
    <t>Bùi Thúy Ngọc</t>
  </si>
  <si>
    <t>Lê Thị Thúy Hằng</t>
  </si>
  <si>
    <t>Nguyễn Thị Diễm Quỳnh</t>
  </si>
  <si>
    <t>Hoàng Lâm Tùng</t>
  </si>
  <si>
    <t>Phạm Thị Bảo Ngọc</t>
  </si>
  <si>
    <t>Nguyễn Đoàn Trung Thành</t>
  </si>
  <si>
    <t>Đoàn Thị Tình</t>
  </si>
  <si>
    <t>Lưu Thị Minh Anh</t>
  </si>
  <si>
    <t>Vũ Thúy Ngân</t>
  </si>
  <si>
    <t>Phạm Thị Ngọc Dung</t>
  </si>
  <si>
    <t>Bùi Văn Tuấn</t>
  </si>
  <si>
    <t>Nguyễn Gia Thịnh</t>
  </si>
  <si>
    <t>Vũ Hồng Nhung</t>
  </si>
  <si>
    <t>Lã Đào Ngọc Anh</t>
  </si>
  <si>
    <t>Vũ Thị Thía</t>
  </si>
  <si>
    <t>Ưng Kiều Trang</t>
  </si>
  <si>
    <t>Đỗ Thiên Lộc</t>
  </si>
  <si>
    <t>Vi Ngọc Anh</t>
  </si>
  <si>
    <t>Nguyễn Văn Hòa</t>
  </si>
  <si>
    <t>Nguyễn Minh Toàn</t>
  </si>
  <si>
    <t>Phạm Yến Lam</t>
  </si>
  <si>
    <t>Vũ Thị Minh Nguyệt</t>
  </si>
  <si>
    <t>Trần Thị Lâm Oanh</t>
  </si>
  <si>
    <t>Tạ Minh Đức</t>
  </si>
  <si>
    <t>Nguyễn Thị Ngân Hà</t>
  </si>
  <si>
    <t>Lê Thanh Bách</t>
  </si>
  <si>
    <t>Phan Thị Thu Hảo</t>
  </si>
  <si>
    <t>Nguyễn Hào</t>
  </si>
  <si>
    <t>Trần Lan Anh</t>
  </si>
  <si>
    <t>Phạm Đại Dương</t>
  </si>
  <si>
    <t>Khúc Hồng Minh</t>
  </si>
  <si>
    <t>Souay Vongsichaleune .</t>
  </si>
  <si>
    <t>Phimmasone Somchanmavong .</t>
  </si>
  <si>
    <t>Phạm Thu Hương</t>
  </si>
  <si>
    <t>Trần Thị Mỹ Linh</t>
  </si>
  <si>
    <t>Nguyễn Thị Bích Trâm</t>
  </si>
  <si>
    <t>Lê Thanh Ngân</t>
  </si>
  <si>
    <t>Phan Thị Hà Anh</t>
  </si>
  <si>
    <t>Chuang Ping Jung</t>
  </si>
  <si>
    <t>Phạm Mai Anh</t>
  </si>
  <si>
    <t>Tống Thị Phương</t>
  </si>
  <si>
    <t>Phạm Văn Thành</t>
  </si>
  <si>
    <t>Nguyễn Thị Hồng Hạnh</t>
  </si>
  <si>
    <t>Đới Xuân Linh</t>
  </si>
  <si>
    <t>Đỗ Huyền Diệu</t>
  </si>
  <si>
    <t>Nguyễn Khánh Giang</t>
  </si>
  <si>
    <t>Trần Quang Hường</t>
  </si>
  <si>
    <t>Triệu Lê Quỳnh Mai</t>
  </si>
  <si>
    <t>Trần Văn Hải</t>
  </si>
  <si>
    <t>Nhữ Xuân Kiên</t>
  </si>
  <si>
    <t>Trần Cẩm Ly</t>
  </si>
  <si>
    <t>Vũ Duy Trí</t>
  </si>
  <si>
    <t>Trương Thị Minh Phương</t>
  </si>
  <si>
    <t>Đậu Hoàng Liên</t>
  </si>
  <si>
    <t>Vũ Ngọc Toàn</t>
  </si>
  <si>
    <t>Đỗ Ngọc Minh</t>
  </si>
  <si>
    <t>Chu Văn Hữu</t>
  </si>
  <si>
    <t>Bùi Quốc Khánh</t>
  </si>
  <si>
    <t>Trịnh Thị Trà</t>
  </si>
  <si>
    <t>Lê Thị Thanh Xuân</t>
  </si>
  <si>
    <t>Vi Thị Hải Diệp</t>
  </si>
  <si>
    <t>Lưu Huy Hoàng</t>
  </si>
  <si>
    <t>Đỗ Thị Ngọc</t>
  </si>
  <si>
    <t>Bùi Thị Xuyến</t>
  </si>
  <si>
    <t>Nguyễn Thị Ngọc Tú</t>
  </si>
  <si>
    <t>Đỗ Thành Công</t>
  </si>
  <si>
    <t>Lê Hoàng Anh</t>
  </si>
  <si>
    <t>Nguyễn Trúc Viên</t>
  </si>
  <si>
    <t>Nguyễn Quang Cầu</t>
  </si>
  <si>
    <t>Nguyễn Minh Trung</t>
  </si>
  <si>
    <t>Lưu Văn Quỳnh</t>
  </si>
  <si>
    <t>Trần Nhật Từ Huy</t>
  </si>
  <si>
    <t>Đoàn Vinh Quang</t>
  </si>
  <si>
    <t>Trương Khánh Linh</t>
  </si>
  <si>
    <t>Võ Xuân Bách</t>
  </si>
  <si>
    <t>Đỗ Đắc Trưởng</t>
  </si>
  <si>
    <t>Đoàn Mạnh Toàn</t>
  </si>
  <si>
    <t>Hoàng Thị ánh Tuyết</t>
  </si>
  <si>
    <t>Đàm Thị Thúy</t>
  </si>
  <si>
    <t>Kim Đức Duy</t>
  </si>
  <si>
    <t>Lương Thị Thu Huyền</t>
  </si>
  <si>
    <t>Lê Văn Diễn</t>
  </si>
  <si>
    <t>Mai Quang Đạt</t>
  </si>
  <si>
    <t>Nguyễn Thị Hiền Trân</t>
  </si>
  <si>
    <t>Lã Thanh Trúc</t>
  </si>
  <si>
    <t>Hoàng Tuấn Huy</t>
  </si>
  <si>
    <t>Nguyễn Huyền Khánh Ly</t>
  </si>
  <si>
    <t>Vũ Thị Thùy Dương</t>
  </si>
  <si>
    <t>Trần Thảo Vi</t>
  </si>
  <si>
    <t>Nguyễn Văn Toàn</t>
  </si>
  <si>
    <t>Lại Như Quỳnh</t>
  </si>
  <si>
    <t>Hà Minh Trang</t>
  </si>
  <si>
    <t>Nguyễn Lâm Phương</t>
  </si>
  <si>
    <t>Nguyễn Thị My</t>
  </si>
  <si>
    <t>Lê Thị Thu Hằng</t>
  </si>
  <si>
    <t>Phạm Xuân Quỳnh</t>
  </si>
  <si>
    <t>Nguyễn Thị Ngọc Khánh</t>
  </si>
  <si>
    <t>Nguyễn Tuấn Duy</t>
  </si>
  <si>
    <t>Đinh Thị Thu Trang</t>
  </si>
  <si>
    <t>Vũ Thị Kim Oanh</t>
  </si>
  <si>
    <t>Nguyễn Dạ Thảo</t>
  </si>
  <si>
    <t>Đỗ Thị Diệu Linh</t>
  </si>
  <si>
    <t>Dương Xuân Thái</t>
  </si>
  <si>
    <t>Vũ Hà Nam</t>
  </si>
  <si>
    <t>Kha Thanh Nhất</t>
  </si>
  <si>
    <t>Mai Văn Thành</t>
  </si>
  <si>
    <t>Trần Văn Luật</t>
  </si>
  <si>
    <t>Nguyễn Ngọc Long</t>
  </si>
  <si>
    <t>Nguyễn Hữu Hải</t>
  </si>
  <si>
    <t>Hoàng Hải Đăng</t>
  </si>
  <si>
    <t>Mai Đức Hữu</t>
  </si>
  <si>
    <t>Nguyễn Văn Hiệp</t>
  </si>
  <si>
    <t>Đào Trung Phong</t>
  </si>
  <si>
    <t>Lê Kim Hồng</t>
  </si>
  <si>
    <t>Nguyễn Quán Phước</t>
  </si>
  <si>
    <t>Nguyễn Ngọc Tuyển</t>
  </si>
  <si>
    <t>Tống Thị Khánh Chi</t>
  </si>
  <si>
    <t>Bùi Thành Vinh</t>
  </si>
  <si>
    <t>Lê Khắc Duy</t>
  </si>
  <si>
    <t>Lã Thị Hương Tâm</t>
  </si>
  <si>
    <t>Vũ Văn Khải</t>
  </si>
  <si>
    <t>Phan Thị Bảo Châu</t>
  </si>
  <si>
    <t>Hà Minh Tuấn</t>
  </si>
  <si>
    <t>Hoàng Thị Minh Hải</t>
  </si>
  <si>
    <t>Đặng Giang Nam</t>
  </si>
  <si>
    <t>Trần Thị Hương Giang</t>
  </si>
  <si>
    <t>Nguyễn Thu An</t>
  </si>
  <si>
    <t>Nguyễn Trường Sơn</t>
  </si>
  <si>
    <t>Đỗ Thị Hoài</t>
  </si>
  <si>
    <t>Đỗ Thị Nữ</t>
  </si>
  <si>
    <t>Đặng Thanh Lan</t>
  </si>
  <si>
    <t>Khà Trà My</t>
  </si>
  <si>
    <t>Trần Thị Mỹ An</t>
  </si>
  <si>
    <t>Đào Thùy Duyên</t>
  </si>
  <si>
    <t>Lưu Thị Thùy Linh</t>
  </si>
  <si>
    <t>Lê Thị Thu Hà</t>
  </si>
  <si>
    <t>Vũ Thùy Dương</t>
  </si>
  <si>
    <t>Tăng Ngọc Hưng</t>
  </si>
  <si>
    <t>Trương Văn Minh</t>
  </si>
  <si>
    <t>Thạch Hồng Quân</t>
  </si>
  <si>
    <t>Đặng Phương Nam</t>
  </si>
  <si>
    <t>Hà Thị Huyền Trang</t>
  </si>
  <si>
    <t>Phạm Thị Bích</t>
  </si>
  <si>
    <t>Trịnh Quỳnh Trang</t>
  </si>
  <si>
    <t>Đỗ Thị Lý</t>
  </si>
  <si>
    <t>Ngô Thị Minh Thu</t>
  </si>
  <si>
    <t>Ngô Chí Thiết</t>
  </si>
  <si>
    <t>Trịnh Ngọc Nhi</t>
  </si>
  <si>
    <t>Phạm Thị Na</t>
  </si>
  <si>
    <t>Phạm Thị Thu Phương</t>
  </si>
  <si>
    <t>Phùng Thị Loan</t>
  </si>
  <si>
    <t>Bùi Thị Bích Phương</t>
  </si>
  <si>
    <t>Vũ Thị Phương</t>
  </si>
  <si>
    <t>Tô Quỳnh Anh</t>
  </si>
  <si>
    <t>Lê Văn Hùng</t>
  </si>
  <si>
    <t>Phạm Hải Đăng</t>
  </si>
  <si>
    <t>Đoàn Ngọc Sơn</t>
  </si>
  <si>
    <t>Đặng Đức Trọng</t>
  </si>
  <si>
    <t>Đỗ Đức Hiển</t>
  </si>
  <si>
    <t>Nguyễn Duy Thái</t>
  </si>
  <si>
    <t>Trần Ngọc Vân</t>
  </si>
  <si>
    <t>Vũ Hoàng Anh</t>
  </si>
  <si>
    <t>Vũ Xuân Dương</t>
  </si>
  <si>
    <t>Đặng Văn Thanh</t>
  </si>
  <si>
    <t>Đỗ Phương Linh</t>
  </si>
  <si>
    <t>Nguyễn Ngọc Sáng</t>
  </si>
  <si>
    <t>Đinh Thùy Linh</t>
  </si>
  <si>
    <t>Trần Tiến Hải</t>
  </si>
  <si>
    <t>Nguyễn Đức Linh</t>
  </si>
  <si>
    <t>Bùi Thị Hương Giang</t>
  </si>
  <si>
    <t>Lê Sỹ Nhâm</t>
  </si>
  <si>
    <t>Nguyễn Thế An</t>
  </si>
  <si>
    <t>Nguyễn Viết Bảo Khánh</t>
  </si>
  <si>
    <t>Phạm Tôn Quyền</t>
  </si>
  <si>
    <t>Trần Thị Long</t>
  </si>
  <si>
    <t>Đàm Thị Kim Ngân</t>
  </si>
  <si>
    <t>Vũ Văn Dũng</t>
  </si>
  <si>
    <t>Võ Quang Khánh</t>
  </si>
  <si>
    <t>Ngô Văn Phương</t>
  </si>
  <si>
    <t>Lục Hồng Vân</t>
  </si>
  <si>
    <t>Nguyễn Thị Thanh Tâm</t>
  </si>
  <si>
    <t>Phạm Minh Hương</t>
  </si>
  <si>
    <t>Lê Trọng Ngọc Đại</t>
  </si>
  <si>
    <t>Nguyễn Minh Khoa</t>
  </si>
  <si>
    <t>Nguyễn Trung Thành</t>
  </si>
  <si>
    <t>Nguyễn Tùng Dương</t>
  </si>
  <si>
    <t>Phạm Văn Tú</t>
  </si>
  <si>
    <t>Nguyễn Mạnh Linh</t>
  </si>
  <si>
    <t>Trần Xuân Quyết</t>
  </si>
  <si>
    <t>Lưu Văn Quyết</t>
  </si>
  <si>
    <t>Nguyễn Thị Kim Ngần</t>
  </si>
  <si>
    <t>Nguyễn Hữu Quang Minh</t>
  </si>
  <si>
    <t>Lê Minh Đức</t>
  </si>
  <si>
    <t>Nguyễn Đức Đông</t>
  </si>
  <si>
    <t>Vũ Thành Vinh</t>
  </si>
  <si>
    <t>Nguyễn Khắc Dương</t>
  </si>
  <si>
    <t>Nguyễn Quốc Dương</t>
  </si>
  <si>
    <t>Phạm Đức Hải</t>
  </si>
  <si>
    <t>Nguyễn Sách Đoàn</t>
  </si>
  <si>
    <t>Trịnh Hùng Mạnh</t>
  </si>
  <si>
    <t>Đỗ Viết Tuấn</t>
  </si>
  <si>
    <t>Trần Thị Ngọc Hân</t>
  </si>
  <si>
    <t>Hoàng Văn Thuật</t>
  </si>
  <si>
    <t>Nguyễn Hữu Mạnh</t>
  </si>
  <si>
    <t>Đoàn Thanh Sơn</t>
  </si>
  <si>
    <t>Nguyễn Duy Tuấn</t>
  </si>
  <si>
    <t>Đỗ Trí Hảo</t>
  </si>
  <si>
    <t>Đào Việt Bắc</t>
  </si>
  <si>
    <t>Đào Như Triệu</t>
  </si>
  <si>
    <t>Lê Thu Thuỳ</t>
  </si>
  <si>
    <t>Vương Văn Nam</t>
  </si>
  <si>
    <t>Vũ Như Đạt</t>
  </si>
  <si>
    <t>Cam Thành Long</t>
  </si>
  <si>
    <t>Lê Tuấn Hùng</t>
  </si>
  <si>
    <t>Dương Văn Duy</t>
  </si>
  <si>
    <t>Nguyễn Minh Hoàng</t>
  </si>
  <si>
    <t>Đoàn Minh Đại</t>
  </si>
  <si>
    <t>Phạm Văn Quyền</t>
  </si>
  <si>
    <t>Phạm Ngọc Hoàng</t>
  </si>
  <si>
    <t>Ngô Quang Anh</t>
  </si>
  <si>
    <t>Nguyễn Văn Thức</t>
  </si>
  <si>
    <t>Lý Nhật Long</t>
  </si>
  <si>
    <t>Đoàn Trọng Tấn</t>
  </si>
  <si>
    <t>Lê Mai Thu Hạ</t>
  </si>
  <si>
    <t>Nguyễn Khánh Duy</t>
  </si>
  <si>
    <t>Phạm Ngọc Tuấn Anh</t>
  </si>
  <si>
    <t>Tống Công Linh</t>
  </si>
  <si>
    <t>Trần Hoàng Anh</t>
  </si>
  <si>
    <t>Lê Văn Dũng</t>
  </si>
  <si>
    <t>Triệu Việt Anh</t>
  </si>
  <si>
    <t>Phạm Anh Quốc</t>
  </si>
  <si>
    <t>Phạm Thị Trâm Anh</t>
  </si>
  <si>
    <t>Lê Vũ Hoàng Anh</t>
  </si>
  <si>
    <t>Trần Thị Hoàng Diệu</t>
  </si>
  <si>
    <t>Hoàng Công Tuấn Anh</t>
  </si>
  <si>
    <t>Mai Tấn Dũng</t>
  </si>
  <si>
    <t>Hoàng Trung Hải</t>
  </si>
  <si>
    <t>Khổng Quốc Bằng</t>
  </si>
  <si>
    <t>Nguyễn Văn Hà</t>
  </si>
  <si>
    <t>Trần Đắc Hưng Chiến</t>
  </si>
  <si>
    <t>Trần Thị Hải Phương</t>
  </si>
  <si>
    <t>Trịnh Văn Đồng</t>
  </si>
  <si>
    <t>Nguyễn Thị Nguyệt Anh</t>
  </si>
  <si>
    <t>Đỗ Thị Khánh Ly</t>
  </si>
  <si>
    <t>Chu Văn Huấn</t>
  </si>
  <si>
    <t>Nguyễn Linh Huyền</t>
  </si>
  <si>
    <t>Đỗ Thị Thuỳ</t>
  </si>
  <si>
    <t>Nguyễn Thị Ngọc Mai</t>
  </si>
  <si>
    <t>Nguyễn Lâm Oanh</t>
  </si>
  <si>
    <t>Cao Sỹ Lâm</t>
  </si>
  <si>
    <t>Nguyễn Thị Thắm</t>
  </si>
  <si>
    <t>Vũ Anh Thư</t>
  </si>
  <si>
    <t>Ty Thị Giang</t>
  </si>
  <si>
    <t>Đỗ Ngọc Hải</t>
  </si>
  <si>
    <t>Vũ Thị Bích Hạnh</t>
  </si>
  <si>
    <t>Nguyễn Thị Mai Trang</t>
  </si>
  <si>
    <t>Ngô Hương Giang</t>
  </si>
  <si>
    <t>Lê Thuỳ Linh</t>
  </si>
  <si>
    <t>Nguyễn Thị Thanh Hoa</t>
  </si>
  <si>
    <t>Phạm Duy Anh Tú</t>
  </si>
  <si>
    <t>Lê Thị Hoà</t>
  </si>
  <si>
    <t>Bùi Đại Đức</t>
  </si>
  <si>
    <t>Bùi Quốc Anh</t>
  </si>
  <si>
    <t>Hoàng Thị Cẩm Vân</t>
  </si>
  <si>
    <t>Đỗ Ngọc Tú</t>
  </si>
  <si>
    <t>Nguyễn Thị Mỹ Linh</t>
  </si>
  <si>
    <t>Cao Thị Thảo Linh</t>
  </si>
  <si>
    <t>Trương Thị Hoa</t>
  </si>
  <si>
    <t>Đinh Hồng Anh</t>
  </si>
  <si>
    <t>Trần Hồng Ngọc</t>
  </si>
  <si>
    <t>Nguyễn Hồng Thư</t>
  </si>
  <si>
    <t>Nguyễn Đàm Khánh Ly</t>
  </si>
  <si>
    <t>Đoàn Thị Hạ</t>
  </si>
  <si>
    <t>Ngô Nguyên Hạnh</t>
  </si>
  <si>
    <t>Nguyễn Thị Diệu Trinh</t>
  </si>
  <si>
    <t>Nguyễn Khánh Vân</t>
  </si>
  <si>
    <t>Trần Thị Thanh Thương</t>
  </si>
  <si>
    <t>Trần Thị Dịu</t>
  </si>
  <si>
    <t>Phạm ánh Phương</t>
  </si>
  <si>
    <t>Trương Thị Bích Ngọc</t>
  </si>
  <si>
    <t>Phạm Thị Thuỳ Dương</t>
  </si>
  <si>
    <t>Nguyễn Thu Hường</t>
  </si>
  <si>
    <t>Phí Tùng Xuân</t>
  </si>
  <si>
    <t>Lê Trần Quỳnh Trang</t>
  </si>
  <si>
    <t>Đặng Thanh Hiền</t>
  </si>
  <si>
    <t>Phạm Nguyên Hưng</t>
  </si>
  <si>
    <t>Ngô Thị Ngọc</t>
  </si>
  <si>
    <t>Lê Thùy Trang</t>
  </si>
  <si>
    <t>Vũ Thị Bạch Dương</t>
  </si>
  <si>
    <t>Đàm Lê Tú Quyên</t>
  </si>
  <si>
    <t>Nguyễn Kim Thảo Vân</t>
  </si>
  <si>
    <t>Lương Anh Trúc</t>
  </si>
  <si>
    <t>Đặng Hương Giang</t>
  </si>
  <si>
    <t>Nguyễn Thị Thuỳ Linh</t>
  </si>
  <si>
    <t>Đỗ Đức Toàn</t>
  </si>
  <si>
    <t>Đào Lê Tấn</t>
  </si>
  <si>
    <t>Lê Thị Hải Nhi</t>
  </si>
  <si>
    <t>Nguyễn ánh Nguyệt</t>
  </si>
  <si>
    <t>Ngô Thị Thanh</t>
  </si>
  <si>
    <t>Phạm Phương Chi</t>
  </si>
  <si>
    <t>Trần Thị Phương Oanh</t>
  </si>
  <si>
    <t>Phan Thu Phương</t>
  </si>
  <si>
    <t>Lê Thảo Nhung</t>
  </si>
  <si>
    <t>Nguyễn Thị Minh Nguyệt</t>
  </si>
  <si>
    <t>Đỗ Hồng Hạnh</t>
  </si>
  <si>
    <t>Phạm Hương Giang</t>
  </si>
  <si>
    <t>Ngô Mai Hằng</t>
  </si>
  <si>
    <t>Nguyễn ánh Ngọc</t>
  </si>
  <si>
    <t>Lê Hoàng</t>
  </si>
  <si>
    <t>Nguyễn Đình Hiếu</t>
  </si>
  <si>
    <t>Phạm Quốc Hùng</t>
  </si>
  <si>
    <t>Phan Chính Hưng</t>
  </si>
  <si>
    <t>Phạm Thị Yến Linh</t>
  </si>
  <si>
    <t>Đỗ Đình Thành</t>
  </si>
  <si>
    <t>Hoàng Lưu Hồng Minh</t>
  </si>
  <si>
    <t>Đỗ Thị Thảo Ly</t>
  </si>
  <si>
    <t>Phan Phương Thảo</t>
  </si>
  <si>
    <t>Phạm Trần Thanh Tùng</t>
  </si>
  <si>
    <t>Nguyễn Giang Hưng</t>
  </si>
  <si>
    <t>Trần Ngọc Hưng</t>
  </si>
  <si>
    <t>Giang Hồng Nhung</t>
  </si>
  <si>
    <t>Vũ Hải Thúy</t>
  </si>
  <si>
    <t>Hoàng Thị Lan Anh</t>
  </si>
  <si>
    <t>Bùi Thị Kim Oanh</t>
  </si>
  <si>
    <t>Trần Đăng Hồng Dương</t>
  </si>
  <si>
    <t>Vũ Hoàng Linh</t>
  </si>
  <si>
    <t>Nguyễn Anh Phương</t>
  </si>
  <si>
    <t>Đỗ Thị Lan Anh</t>
  </si>
  <si>
    <t>Vũ Đức Trường Duy</t>
  </si>
  <si>
    <t>Trần Thuỳ Dương</t>
  </si>
  <si>
    <t>Dương Thị Hồng Linh</t>
  </si>
  <si>
    <t>Nguyễn Văn Tú</t>
  </si>
  <si>
    <t>Vũ Trung Dũng</t>
  </si>
  <si>
    <t>Nguyễn Thu Huyền</t>
  </si>
  <si>
    <t>Nguyễn Thị Hiên</t>
  </si>
  <si>
    <t>Nguyễn Thị Hoài Thu</t>
  </si>
  <si>
    <t>Nguyễn Hà Minh Vũ</t>
  </si>
  <si>
    <t>Đặng Thị Kiều Loan</t>
  </si>
  <si>
    <t>Nguyễn Thuỳ Linh</t>
  </si>
  <si>
    <t>Đinh Hà Phương Thảo</t>
  </si>
  <si>
    <t>Nguyễn Thị Quý</t>
  </si>
  <si>
    <t>Nguyễn Đường Kiều Oanh</t>
  </si>
  <si>
    <t>Đinh Hữu Hoàng Anh</t>
  </si>
  <si>
    <t>Nguyễn Mạnh Tiến</t>
  </si>
  <si>
    <t>Lê Phạm Yến Nhi</t>
  </si>
  <si>
    <t>Trần Nam Trường</t>
  </si>
  <si>
    <t>Phạm Thị Hiền</t>
  </si>
  <si>
    <t>Lê Mạnh Tuấn</t>
  </si>
  <si>
    <t>Đoàn Thị Hương Ly</t>
  </si>
  <si>
    <t>Phạm Hoàng Đức Dũng</t>
  </si>
  <si>
    <t>Trần Thị Hiền</t>
  </si>
  <si>
    <t>Đồng Thanh Trà</t>
  </si>
  <si>
    <t>Nguyễn Tuấn Tài</t>
  </si>
  <si>
    <t>Hoàng Thị Mai Linh</t>
  </si>
  <si>
    <t>Dương Thị Tình</t>
  </si>
  <si>
    <t>Nguyễn Đông Hưng</t>
  </si>
  <si>
    <t>Trần Lan Linh</t>
  </si>
  <si>
    <t>Vũ Thị Thuý Nga</t>
  </si>
  <si>
    <t>Trần Quốc Giang</t>
  </si>
  <si>
    <t>Nguyễn Hồng Minh Thảo</t>
  </si>
  <si>
    <t>Nguyễn Đặng Ngọc Lân</t>
  </si>
  <si>
    <t>Dương Thu Phương</t>
  </si>
  <si>
    <t>Trần Hoàng Yến</t>
  </si>
  <si>
    <t>Hoàng Xuân Mai</t>
  </si>
  <si>
    <t>Nguyễn Trần Diệp Phương</t>
  </si>
  <si>
    <t>Phan Thị Phương Oanh</t>
  </si>
  <si>
    <t>Nguyễn Vân Giang</t>
  </si>
  <si>
    <t>Nguyễn Thị Minh Thuỳ</t>
  </si>
  <si>
    <t>Hoàng Thuỳ Trang</t>
  </si>
  <si>
    <t>Nguyễn Đức Quí</t>
  </si>
  <si>
    <t>Phạm Thị Thu Lệ</t>
  </si>
  <si>
    <t>Lê Thanh Thảo</t>
  </si>
  <si>
    <t>Nguyễn Khánh Huyền</t>
  </si>
  <si>
    <t>Nông Thị Nhung</t>
  </si>
  <si>
    <t>Tạ Hữu Mạnh</t>
  </si>
  <si>
    <t>Hoàng Quỳnh Ngân</t>
  </si>
  <si>
    <t>Vũ Xuân Hiền</t>
  </si>
  <si>
    <t>Nguyễn Tiến Bách</t>
  </si>
  <si>
    <t>Nguyễn Ngọc Đức</t>
  </si>
  <si>
    <t>Dương Huyền Trang</t>
  </si>
  <si>
    <t>Lê Bá Dũng</t>
  </si>
  <si>
    <t>Trần Vũ Bá Đức</t>
  </si>
  <si>
    <t>Lê Thị Linh</t>
  </si>
  <si>
    <t>Trần Thanh Hiếu</t>
  </si>
  <si>
    <t>Nguyễn Xuân Dương</t>
  </si>
  <si>
    <t>Hoàng Mạnh Chiến</t>
  </si>
  <si>
    <t>Nguyễn Thị Quỳnh Anh</t>
  </si>
  <si>
    <t>Thẩm Ngọc Kim Ngân</t>
  </si>
  <si>
    <t>Nguyễn Thu Hạnh</t>
  </si>
  <si>
    <t>Đặng Thuỳ Linh</t>
  </si>
  <si>
    <t>Phùng Vân Anh</t>
  </si>
  <si>
    <t>To vatanaksakphea</t>
  </si>
  <si>
    <t>Trương Việt Anh</t>
  </si>
  <si>
    <t>Lê Chí Dũng</t>
  </si>
  <si>
    <t>Nguyễn Dương Thu Hằng</t>
  </si>
  <si>
    <t>Trịnh khắc Quyến</t>
  </si>
  <si>
    <t>Vũ Thị Hà</t>
  </si>
  <si>
    <t>Trần Phương Huệ</t>
  </si>
  <si>
    <t>Lê Thanh Hiền</t>
  </si>
  <si>
    <t>Phạm Hoàng Đức</t>
  </si>
  <si>
    <t>Trần Phương Mai</t>
  </si>
  <si>
    <t>Đỗ Mai Huyền</t>
  </si>
  <si>
    <t>Phạm Thị ThanhThuý</t>
  </si>
  <si>
    <t>Đặng Thị Khánh Linh</t>
  </si>
  <si>
    <t>Ngô Thị Ngọc Mai</t>
  </si>
  <si>
    <t>Lê Minh Ngọc</t>
  </si>
  <si>
    <t>Hoàng Ngọc Lâm</t>
  </si>
  <si>
    <t>Trịnh Lê Ngọc Trâm</t>
  </si>
  <si>
    <t>Phạm Khánh Huyền</t>
  </si>
  <si>
    <t>Ngô Thị Kiều Oanh</t>
  </si>
  <si>
    <t>Trần Quỳnh Chi</t>
  </si>
  <si>
    <t>Kiều Mai Lan</t>
  </si>
  <si>
    <t>Đàm Vân Anh</t>
  </si>
  <si>
    <t>Cao Hoàng Phương Anh</t>
  </si>
  <si>
    <t>Triệu Ngọc Bình</t>
  </si>
  <si>
    <t>Tô Thanh Huyền</t>
  </si>
  <si>
    <t>Nguyễn Huyền Diệu</t>
  </si>
  <si>
    <t>Ngô Thị Hồng Duyên</t>
  </si>
  <si>
    <t>Tạ Phương Anh</t>
  </si>
  <si>
    <t>Hoàng Thị Lê Na</t>
  </si>
  <si>
    <t>Lê Xuân Long</t>
  </si>
  <si>
    <t>Nguyễn Khánh Chi</t>
  </si>
  <si>
    <t>Nguyễn Thị Minh Huệ</t>
  </si>
  <si>
    <t>Trần Đức Lâm</t>
  </si>
  <si>
    <t>Vũ Hoàng Ngân</t>
  </si>
  <si>
    <t>Ngô Thị Thu Hoài</t>
  </si>
  <si>
    <t>Nguyễn Thị Ngọc Thương</t>
  </si>
  <si>
    <t>Hà Thị Mai Anh</t>
  </si>
  <si>
    <t>Nguyễn Doãn Tuyển</t>
  </si>
  <si>
    <t>Nguyễn Phương Nhung</t>
  </si>
  <si>
    <t>La Ngọc Thanh</t>
  </si>
  <si>
    <t>Nguyễn Hương Lan</t>
  </si>
  <si>
    <t>Mai Diễm Quỳnh</t>
  </si>
  <si>
    <t>Phạm Đình Tuấn</t>
  </si>
  <si>
    <t>Nguyễn Thị Thuý Hằng</t>
  </si>
  <si>
    <t>Dương Thu Thảo</t>
  </si>
  <si>
    <t>Mai Khánh Linh</t>
  </si>
  <si>
    <t>Nguyễn Khánh Phượng</t>
  </si>
  <si>
    <t>Hoàng ánh Hồng</t>
  </si>
  <si>
    <t>Đinh hương ly</t>
  </si>
  <si>
    <t>Thái Khánh Vân</t>
  </si>
  <si>
    <t>Đỗ Thị Linh Chi</t>
  </si>
  <si>
    <t>Đỗ Thị Hồng Hạnh</t>
  </si>
  <si>
    <t>Phạm Thảo Nhi</t>
  </si>
  <si>
    <t>Trương Thị Thanh Thủy</t>
  </si>
  <si>
    <t>Nguyễn Phúc Sinh</t>
  </si>
  <si>
    <t>Vũ Thị Hải</t>
  </si>
  <si>
    <t>Lê Thị Hồng Nhung</t>
  </si>
  <si>
    <t>Vi Hoàng Anh</t>
  </si>
  <si>
    <t>Đỗ Nhật Lệ</t>
  </si>
  <si>
    <t>Lưu Thu Thảo</t>
  </si>
  <si>
    <t>Trần Trung Anh</t>
  </si>
  <si>
    <t>Lại Thị Hạnh</t>
  </si>
  <si>
    <t>Nguyễn Phạm ánh Ngọc</t>
  </si>
  <si>
    <t>Ngô Quang Hưng</t>
  </si>
  <si>
    <t>Nguyễn Thị Thái Hà</t>
  </si>
  <si>
    <t>Trần Hải Dương</t>
  </si>
  <si>
    <t>Đoàn Thu Thảo</t>
  </si>
  <si>
    <t>Phan Hoàng Tú</t>
  </si>
  <si>
    <t>Vũ Phạm Huyền Châm</t>
  </si>
  <si>
    <t>Nguyễn Nhật Minh</t>
  </si>
  <si>
    <t>Bùi Thùy Trang</t>
  </si>
  <si>
    <t>Nguyễn Vân Khánh</t>
  </si>
  <si>
    <t>Nguyễn Ngọc Lan Anh</t>
  </si>
  <si>
    <t>Dương Hằng Nga</t>
  </si>
  <si>
    <t>Trần Yến Nhi</t>
  </si>
  <si>
    <t>Nguyễn Như Thành</t>
  </si>
  <si>
    <t>Nguyễn Phúc Hải</t>
  </si>
  <si>
    <t>Phạm Vũ Lệ Sương</t>
  </si>
  <si>
    <t>Nguyễn Mai Phương</t>
  </si>
  <si>
    <t>Lã Ngọc Tú Anh</t>
  </si>
  <si>
    <t>Vũ Hương Giang</t>
  </si>
  <si>
    <t>Ngô Thị Vân Anh</t>
  </si>
  <si>
    <t>Nguyễn Mai Quỳnh</t>
  </si>
  <si>
    <t>Đỗ Thị Thư</t>
  </si>
  <si>
    <t>Vũ Ngọc Hưng</t>
  </si>
  <si>
    <t>Lìa Thị Hoa</t>
  </si>
  <si>
    <t>Trần Nguyễn Việt Anh</t>
  </si>
  <si>
    <t>Lê Hoài Hương</t>
  </si>
  <si>
    <t>Phạm Xuân Trịnh</t>
  </si>
  <si>
    <t>Hoàng Văn Dũng</t>
  </si>
  <si>
    <t>Vũ Văn Hùng</t>
  </si>
  <si>
    <t>Đinh Văn Hoàng</t>
  </si>
  <si>
    <t>Lê Xuân Chinh</t>
  </si>
  <si>
    <t>K66TYA</t>
  </si>
  <si>
    <t>LUẬN ÁN, LUẬN VĂN, KHÓA LUẬN, CHUYÊN ĐỀ TỐT NGHIỆP NĂM HỌC 2025-2026</t>
  </si>
  <si>
    <r>
      <t xml:space="preserve">(Kèm theo Quyết định số  </t>
    </r>
    <r>
      <rPr>
        <b/>
        <sz val="14"/>
        <rFont val="Times New Roman"/>
        <family val="1"/>
      </rPr>
      <t xml:space="preserve">                 </t>
    </r>
    <r>
      <rPr>
        <sz val="14"/>
        <rFont val="Times New Roman"/>
        <family val="1"/>
      </rPr>
      <t xml:space="preserve"> /QĐ-HVN ngày               tháng              năm 20265 của Giám đốc Học viện Nông nghiệp Việt Nam)</t>
    </r>
  </si>
  <si>
    <t>BẢNG CHI TIẾT THANH TOÁN TIỀN HƯỚNG DẪN LUẬN ÁN, LUẬN VĂN, KHÓA LUẬN, CHUYÊN ĐỀ TỐT NGHIỆP NĂM HỌC 2025-2026</t>
  </si>
  <si>
    <r>
      <t xml:space="preserve">(Kèm theo Quyết định số  </t>
    </r>
    <r>
      <rPr>
        <b/>
        <sz val="14"/>
        <rFont val="Times New Roman"/>
        <family val="1"/>
      </rPr>
      <t xml:space="preserve">                   </t>
    </r>
    <r>
      <rPr>
        <sz val="14"/>
        <rFont val="Times New Roman"/>
        <family val="1"/>
      </rPr>
      <t xml:space="preserve"> /QĐ-HVN ngày                    tháng            năm 2026 của Giám đốc Học viện Nông nghiệp Việt Nam)</t>
    </r>
  </si>
  <si>
    <t>CTH03</t>
  </si>
  <si>
    <t>CTH08</t>
  </si>
  <si>
    <t>BCY01</t>
  </si>
  <si>
    <t>CCN03</t>
  </si>
  <si>
    <t>CTU03</t>
  </si>
  <si>
    <t>CTU09</t>
  </si>
  <si>
    <t>CTU13</t>
  </si>
  <si>
    <t>HTN02</t>
  </si>
  <si>
    <t>HTN09</t>
  </si>
  <si>
    <t>DTC02</t>
  </si>
  <si>
    <t>DTC05</t>
  </si>
  <si>
    <t>DTC08</t>
  </si>
  <si>
    <t>DTC10</t>
  </si>
  <si>
    <t>RAQ03</t>
  </si>
  <si>
    <t>RAQ11</t>
  </si>
  <si>
    <t>SLY06</t>
  </si>
  <si>
    <t>SLY07</t>
  </si>
  <si>
    <t>SLY09</t>
  </si>
  <si>
    <t>TVA05</t>
  </si>
  <si>
    <t>TVA06</t>
  </si>
  <si>
    <t>TVA07</t>
  </si>
  <si>
    <t>CNK18</t>
  </si>
  <si>
    <t>KHD03</t>
  </si>
  <si>
    <t>KHD05</t>
  </si>
  <si>
    <t>KHD10</t>
  </si>
  <si>
    <t>KHD11</t>
  </si>
  <si>
    <t>NHO05</t>
  </si>
  <si>
    <t>NHO07</t>
  </si>
  <si>
    <t>NHO08</t>
  </si>
  <si>
    <t>STN13</t>
  </si>
  <si>
    <t>TNN02</t>
  </si>
  <si>
    <t>TNN03</t>
  </si>
  <si>
    <t>TNN05</t>
  </si>
  <si>
    <t>TNN10</t>
  </si>
  <si>
    <t>QHD07</t>
  </si>
  <si>
    <t>QHD08</t>
  </si>
  <si>
    <t>STN18</t>
  </si>
  <si>
    <t>TTD02</t>
  </si>
  <si>
    <t>TTD06</t>
  </si>
  <si>
    <t>TTD07</t>
  </si>
  <si>
    <t>TBD08</t>
  </si>
  <si>
    <t>HOA21</t>
  </si>
  <si>
    <t>CMT06</t>
  </si>
  <si>
    <t>CMT10</t>
  </si>
  <si>
    <t>CHO14</t>
  </si>
  <si>
    <t>DIE08</t>
  </si>
  <si>
    <t>KLS12</t>
  </si>
  <si>
    <t>DLU17</t>
  </si>
  <si>
    <t>TDH01</t>
  </si>
  <si>
    <t>TDH02</t>
  </si>
  <si>
    <t>TDH04</t>
  </si>
  <si>
    <t>TDH11</t>
  </si>
  <si>
    <t>HTD10</t>
  </si>
  <si>
    <t>PHL01</t>
  </si>
  <si>
    <t>PHL03</t>
  </si>
  <si>
    <t>PHL05</t>
  </si>
  <si>
    <t>PHL06</t>
  </si>
  <si>
    <t>PHL08</t>
  </si>
  <si>
    <t>PHL09</t>
  </si>
  <si>
    <t>PHL11</t>
  </si>
  <si>
    <t>XHH07</t>
  </si>
  <si>
    <t>PPG01</t>
  </si>
  <si>
    <t>PPG03</t>
  </si>
  <si>
    <t>ACB04</t>
  </si>
  <si>
    <t>NN011</t>
  </si>
  <si>
    <t>NN015</t>
  </si>
  <si>
    <t>ACN04</t>
  </si>
  <si>
    <t>ACN10</t>
  </si>
  <si>
    <t>ACN11</t>
  </si>
  <si>
    <t>NN003</t>
  </si>
  <si>
    <t>NN010</t>
  </si>
  <si>
    <t>NN012</t>
  </si>
  <si>
    <t>NN014</t>
  </si>
  <si>
    <t>KNN08</t>
  </si>
  <si>
    <t>QKS03</t>
  </si>
  <si>
    <t>QDL04</t>
  </si>
  <si>
    <t>QDL05</t>
  </si>
  <si>
    <t>HSC06</t>
  </si>
  <si>
    <t>CNC05</t>
  </si>
  <si>
    <t>CNC15</t>
  </si>
  <si>
    <t>CNS02</t>
  </si>
  <si>
    <t>CNS06</t>
  </si>
  <si>
    <t>TCH05</t>
  </si>
  <si>
    <t>TCH15</t>
  </si>
  <si>
    <t>TCH16</t>
  </si>
  <si>
    <t>MKT21</t>
  </si>
  <si>
    <t>STV06</t>
  </si>
  <si>
    <t>CVS05</t>
  </si>
  <si>
    <t>CVS11</t>
  </si>
  <si>
    <t>SH006</t>
  </si>
  <si>
    <t>NTS03</t>
  </si>
  <si>
    <t>NTS12</t>
  </si>
  <si>
    <t>NTS19</t>
  </si>
  <si>
    <t>NTS22</t>
  </si>
  <si>
    <t>NTS21</t>
  </si>
  <si>
    <t>DTS03</t>
  </si>
  <si>
    <t>NTS04</t>
  </si>
  <si>
    <t>K67KHCTT</t>
  </si>
  <si>
    <t>K67KHCTA</t>
  </si>
  <si>
    <t>K67RHQCQ</t>
  </si>
  <si>
    <t>K67KDTPA</t>
  </si>
  <si>
    <t>K67CNTPB</t>
  </si>
  <si>
    <t>K67BVTVA</t>
  </si>
  <si>
    <t>K67NNCNCA</t>
  </si>
  <si>
    <t>K68KHCTA</t>
  </si>
  <si>
    <t>L68KHCT</t>
  </si>
  <si>
    <t>CH33KHCTA</t>
  </si>
  <si>
    <t>CH32BVTVCU</t>
  </si>
  <si>
    <t>K67RHQA</t>
  </si>
  <si>
    <t>T64NNCNC</t>
  </si>
  <si>
    <t>CH32KHCTD</t>
  </si>
  <si>
    <t>CH32KHCTC</t>
  </si>
  <si>
    <t>K67CNSHA</t>
  </si>
  <si>
    <t>K67CNTYA</t>
  </si>
  <si>
    <t>K67CNTYB</t>
  </si>
  <si>
    <t>T66CNTYA</t>
  </si>
  <si>
    <t>K67KHVNA</t>
  </si>
  <si>
    <t>K67KHDA</t>
  </si>
  <si>
    <t>K67QLDDB</t>
  </si>
  <si>
    <t>K67QLTNMTA</t>
  </si>
  <si>
    <t>K67QLDDA</t>
  </si>
  <si>
    <t>K67QLBDSA</t>
  </si>
  <si>
    <t>K67QLTPA</t>
  </si>
  <si>
    <t>K67KHMTA</t>
  </si>
  <si>
    <t>K67CNMTA</t>
  </si>
  <si>
    <t>K66CKCTM</t>
  </si>
  <si>
    <t>K67CNCDTB</t>
  </si>
  <si>
    <t>K67CNCDTA</t>
  </si>
  <si>
    <t>K67CNOTOA</t>
  </si>
  <si>
    <t>K67CNOTOC</t>
  </si>
  <si>
    <t>K67CNOTOB</t>
  </si>
  <si>
    <t>K66DKTDH</t>
  </si>
  <si>
    <t>K66HTD</t>
  </si>
  <si>
    <t>K67KTTCB</t>
  </si>
  <si>
    <t>K67KTTCA</t>
  </si>
  <si>
    <t>K67QLKTA</t>
  </si>
  <si>
    <t>K67KTB</t>
  </si>
  <si>
    <t>K67KTA</t>
  </si>
  <si>
    <t>K67KTPTA</t>
  </si>
  <si>
    <t>K67KTSA</t>
  </si>
  <si>
    <t>K67QLNNLA</t>
  </si>
  <si>
    <t>K67KTNNA</t>
  </si>
  <si>
    <t>K67KTDTA</t>
  </si>
  <si>
    <t>CH33QLKTAU</t>
  </si>
  <si>
    <t>K67LUATC</t>
  </si>
  <si>
    <t>K67LUATB</t>
  </si>
  <si>
    <t>K67LUATA</t>
  </si>
  <si>
    <t>K67XHHA</t>
  </si>
  <si>
    <t>K67SPCNA</t>
  </si>
  <si>
    <t>K67ENGD</t>
  </si>
  <si>
    <t>K67ENGG</t>
  </si>
  <si>
    <t>K67ENGF</t>
  </si>
  <si>
    <t>K67ENGB</t>
  </si>
  <si>
    <t>K67ENGE</t>
  </si>
  <si>
    <t>K67ENGA</t>
  </si>
  <si>
    <t>K65ENGD</t>
  </si>
  <si>
    <t>K67ENGC</t>
  </si>
  <si>
    <t>K67ENGH</t>
  </si>
  <si>
    <t>K65ENGA</t>
  </si>
  <si>
    <t>K66ANHA</t>
  </si>
  <si>
    <t>K65SPCNA</t>
  </si>
  <si>
    <t>K66ANHD</t>
  </si>
  <si>
    <t>K65ENGB</t>
  </si>
  <si>
    <t>K66ANHE</t>
  </si>
  <si>
    <t>K65ENGE</t>
  </si>
  <si>
    <t>T62ENGA</t>
  </si>
  <si>
    <t>K67QLDLA</t>
  </si>
  <si>
    <t>K65QTTCA</t>
  </si>
  <si>
    <t>K66QLDLA</t>
  </si>
  <si>
    <t>K65QLDLA</t>
  </si>
  <si>
    <t>K67CNTPC</t>
  </si>
  <si>
    <t>CH32CNTPD</t>
  </si>
  <si>
    <t>K66CNTPB</t>
  </si>
  <si>
    <t>K67CNTPA</t>
  </si>
  <si>
    <t>K65CNTPE</t>
  </si>
  <si>
    <t>K65CNTPB</t>
  </si>
  <si>
    <t>K65CNSTHA</t>
  </si>
  <si>
    <t>K65CNTPC</t>
  </si>
  <si>
    <t>CH32CNTPC</t>
  </si>
  <si>
    <t>T63CNTPA</t>
  </si>
  <si>
    <t>K66TYD</t>
  </si>
  <si>
    <t>K66TYG</t>
  </si>
  <si>
    <t>K66TYE</t>
  </si>
  <si>
    <t>K65TYE</t>
  </si>
  <si>
    <t>K66TYB</t>
  </si>
  <si>
    <t>K66TYC</t>
  </si>
  <si>
    <t>K65TYF</t>
  </si>
  <si>
    <t>K66TYH</t>
  </si>
  <si>
    <t>K66TYF</t>
  </si>
  <si>
    <t>K65TYC</t>
  </si>
  <si>
    <t>K65TYG</t>
  </si>
  <si>
    <t>B2K67TY</t>
  </si>
  <si>
    <t>K65TYH</t>
  </si>
  <si>
    <t>K63TYA</t>
  </si>
  <si>
    <t>LTK65TY</t>
  </si>
  <si>
    <t>K63TYF</t>
  </si>
  <si>
    <t>K63TYC</t>
  </si>
  <si>
    <t>K64TYA</t>
  </si>
  <si>
    <t>CH33TYAU</t>
  </si>
  <si>
    <t>K62TYH</t>
  </si>
  <si>
    <t>K65TYA</t>
  </si>
  <si>
    <t>K66CNPMB</t>
  </si>
  <si>
    <t>K67CNPMA</t>
  </si>
  <si>
    <t>K67CNPMB</t>
  </si>
  <si>
    <t>K67CNTTA</t>
  </si>
  <si>
    <t>K60THA</t>
  </si>
  <si>
    <t>K66CNTTA</t>
  </si>
  <si>
    <t>K67CNPMC</t>
  </si>
  <si>
    <t>K65CNTTB</t>
  </si>
  <si>
    <t>K66CNPMC</t>
  </si>
  <si>
    <t>K66CNTTC</t>
  </si>
  <si>
    <t>K67CNTTC</t>
  </si>
  <si>
    <t>K66TTNTA</t>
  </si>
  <si>
    <t>K67TTNTA</t>
  </si>
  <si>
    <t>K63MMT</t>
  </si>
  <si>
    <t>K66CNTTB</t>
  </si>
  <si>
    <t>K66HTTT</t>
  </si>
  <si>
    <t>K67HTTTA</t>
  </si>
  <si>
    <t>K67KED</t>
  </si>
  <si>
    <t>K67KEC</t>
  </si>
  <si>
    <t>K67LOGISD</t>
  </si>
  <si>
    <t>K67KEE</t>
  </si>
  <si>
    <t>K67KEA</t>
  </si>
  <si>
    <t>K67KEKTC</t>
  </si>
  <si>
    <t>K66KEB</t>
  </si>
  <si>
    <t>K67KEF</t>
  </si>
  <si>
    <t>K65KEA</t>
  </si>
  <si>
    <t>K67QTKDT</t>
  </si>
  <si>
    <t>K66KEKTC</t>
  </si>
  <si>
    <t>K67KEH</t>
  </si>
  <si>
    <t>K67KEB</t>
  </si>
  <si>
    <t>K67QTKDC</t>
  </si>
  <si>
    <t>K67QTKDB</t>
  </si>
  <si>
    <t>K67LOGISC</t>
  </si>
  <si>
    <t>K67LOGISB</t>
  </si>
  <si>
    <t>K67LOGISF</t>
  </si>
  <si>
    <t>K67LOGISA</t>
  </si>
  <si>
    <t>K65QTKDT</t>
  </si>
  <si>
    <t>K66KEF</t>
  </si>
  <si>
    <t>K64KEC</t>
  </si>
  <si>
    <t>K66LOGISA</t>
  </si>
  <si>
    <t>K66QTMB</t>
  </si>
  <si>
    <t>K67KEKTB</t>
  </si>
  <si>
    <t>K67LOGISE</t>
  </si>
  <si>
    <t>K66KEE</t>
  </si>
  <si>
    <t>K66KEA</t>
  </si>
  <si>
    <t>K67KEKTA</t>
  </si>
  <si>
    <t>K65KEB</t>
  </si>
  <si>
    <t>K66QTTCB</t>
  </si>
  <si>
    <t>K67QTTCA</t>
  </si>
  <si>
    <t>K66QTTCA</t>
  </si>
  <si>
    <t>K66TCNHB</t>
  </si>
  <si>
    <t>K67TCNHA</t>
  </si>
  <si>
    <t>K66TCNHA</t>
  </si>
  <si>
    <t>K67TCNHB</t>
  </si>
  <si>
    <t>K66LOGISB</t>
  </si>
  <si>
    <t>K67QTKDA</t>
  </si>
  <si>
    <t>K66QTKDC</t>
  </si>
  <si>
    <t>TCK65QTTC</t>
  </si>
  <si>
    <t>T64QTKDA</t>
  </si>
  <si>
    <t>K67QTMA</t>
  </si>
  <si>
    <t>K67QTMB</t>
  </si>
  <si>
    <t>K67TMDTA</t>
  </si>
  <si>
    <t>K66QTMA</t>
  </si>
  <si>
    <t>K67TMDTB</t>
  </si>
  <si>
    <t>K66TMDTB</t>
  </si>
  <si>
    <t>K66QTKDA</t>
  </si>
  <si>
    <t>K64QTKDT</t>
  </si>
  <si>
    <t>K66QTKDD</t>
  </si>
  <si>
    <t>K66QTKDB</t>
  </si>
  <si>
    <t>K66KDTPA</t>
  </si>
  <si>
    <t>K66KEG</t>
  </si>
  <si>
    <t>K65KEC</t>
  </si>
  <si>
    <t>K66KEKTA</t>
  </si>
  <si>
    <t>K65KEKTB</t>
  </si>
  <si>
    <t>K66KEC</t>
  </si>
  <si>
    <t>K65KEKTC</t>
  </si>
  <si>
    <t>K67CNSDA</t>
  </si>
  <si>
    <t>K64GICT</t>
  </si>
  <si>
    <t>K68CNSHA</t>
  </si>
  <si>
    <t>K67CNSHP</t>
  </si>
  <si>
    <t>K67NTTSA</t>
  </si>
  <si>
    <t>K66BHTS</t>
  </si>
  <si>
    <t>K64BHTS</t>
  </si>
  <si>
    <t>K65BHTSA</t>
  </si>
  <si>
    <t>CH33NTTSAU</t>
  </si>
  <si>
    <t>K66NTTS</t>
  </si>
  <si>
    <t>Thiều Thị Phong</t>
  </si>
  <si>
    <t>Hà Viết</t>
  </si>
  <si>
    <t>Khánh</t>
  </si>
  <si>
    <t>Thân Thế</t>
  </si>
  <si>
    <t>Nguyễn Thị ái</t>
  </si>
  <si>
    <t>Nghĩa</t>
  </si>
  <si>
    <t>Nguyễn Hồng</t>
  </si>
  <si>
    <t>Lê Thị Tuyết</t>
  </si>
  <si>
    <t>Ngô Thị Hồng</t>
  </si>
  <si>
    <t>Tươi</t>
  </si>
  <si>
    <t>Vũ Thanh</t>
  </si>
  <si>
    <t>Bùi Ngọc</t>
  </si>
  <si>
    <t>Tấn</t>
  </si>
  <si>
    <t>Phạm Tuấn</t>
  </si>
  <si>
    <t>Dương Huyền</t>
  </si>
  <si>
    <t>Vũ Tiến</t>
  </si>
  <si>
    <t>Trần Bình</t>
  </si>
  <si>
    <t>Đà</t>
  </si>
  <si>
    <t>Phạm Phú</t>
  </si>
  <si>
    <t>Hán Quang</t>
  </si>
  <si>
    <t>Luyện Hữu</t>
  </si>
  <si>
    <t>Cử</t>
  </si>
  <si>
    <t>Khoa học đất và Dinh dưỡng cây trồng</t>
  </si>
  <si>
    <t>Cao Việt</t>
  </si>
  <si>
    <t>Phan Quốc</t>
  </si>
  <si>
    <t>Hưng</t>
  </si>
  <si>
    <t>Hoàng Quốc</t>
  </si>
  <si>
    <t>Việt</t>
  </si>
  <si>
    <t>Nguyễn Thu</t>
  </si>
  <si>
    <t>Thao</t>
  </si>
  <si>
    <t>Ngô Thanh</t>
  </si>
  <si>
    <t>Ngô Thị</t>
  </si>
  <si>
    <t>Xuân</t>
  </si>
  <si>
    <t>Nguyễn Khắc Việt</t>
  </si>
  <si>
    <t>Ba</t>
  </si>
  <si>
    <t>Thuận</t>
  </si>
  <si>
    <t>Nguyễn Đình</t>
  </si>
  <si>
    <t>Hiển</t>
  </si>
  <si>
    <t>Hóa học</t>
  </si>
  <si>
    <t>Lý Thị Thu</t>
  </si>
  <si>
    <t>Thiết</t>
  </si>
  <si>
    <t>Hiên</t>
  </si>
  <si>
    <t>Công nghệ cơ khí</t>
  </si>
  <si>
    <t>Nông Văn</t>
  </si>
  <si>
    <t>Ngô Trí</t>
  </si>
  <si>
    <t>Nguyễn Kim</t>
  </si>
  <si>
    <t>Đào Xuân</t>
  </si>
  <si>
    <t>Pháp luật</t>
  </si>
  <si>
    <t>Vũ Văn</t>
  </si>
  <si>
    <t>Nguyễn Thị Lam</t>
  </si>
  <si>
    <t>Phạm Vân</t>
  </si>
  <si>
    <t>Vũ Khánh</t>
  </si>
  <si>
    <t>Phạm Hương</t>
  </si>
  <si>
    <t>Bùi Trung</t>
  </si>
  <si>
    <t>Kiên</t>
  </si>
  <si>
    <t>Cấn Thị Kiều</t>
  </si>
  <si>
    <t>Hà Thị</t>
  </si>
  <si>
    <t>Trần Thu</t>
  </si>
  <si>
    <t>Trần Thanh</t>
  </si>
  <si>
    <t>Là</t>
  </si>
  <si>
    <t>Đặng Xuân</t>
  </si>
  <si>
    <t>Phi</t>
  </si>
  <si>
    <t>Quản trị khách sạn và Nhà hàng</t>
  </si>
  <si>
    <t>Nguyễn Thị Mai</t>
  </si>
  <si>
    <t>Lại Thị Ngọc</t>
  </si>
  <si>
    <t>Giang Trung</t>
  </si>
  <si>
    <t>Khoa</t>
  </si>
  <si>
    <t>Thân Thị</t>
  </si>
  <si>
    <t>Vũ Thị Kim</t>
  </si>
  <si>
    <t>Nguyễn Duy</t>
  </si>
  <si>
    <t>Bùi Thị Hồng</t>
  </si>
  <si>
    <t>Nguyễn Ngọc Diệp</t>
  </si>
  <si>
    <t>Trần Thị Mai</t>
  </si>
  <si>
    <t>Nguyễn Thị Lâm</t>
  </si>
  <si>
    <t>Trần Đông</t>
  </si>
  <si>
    <t>Ngô Xuân</t>
  </si>
  <si>
    <t>Nghiễn</t>
  </si>
  <si>
    <t>Trần ánh</t>
  </si>
  <si>
    <t>Tuyết</t>
  </si>
  <si>
    <t>Đoàn Thị</t>
  </si>
  <si>
    <t>Nhinh</t>
  </si>
  <si>
    <t>Phạm Thị Lam</t>
  </si>
  <si>
    <t>Lê Thị Hoàng</t>
  </si>
  <si>
    <t>Trần Văn Thành</t>
  </si>
  <si>
    <t>Đinh Công Bách</t>
  </si>
  <si>
    <t>Phạm Xuân Phúc</t>
  </si>
  <si>
    <t>Cà Văn Hạnh</t>
  </si>
  <si>
    <t>Trần Đăng Khanh</t>
  </si>
  <si>
    <t>Hoàng Thế Anh</t>
  </si>
  <si>
    <t>Lương Thanh Phong</t>
  </si>
  <si>
    <t>Ngô Thị Minh ánh</t>
  </si>
  <si>
    <t>Đỗ Minh Quân</t>
  </si>
  <si>
    <t>Nguyễn Huy Đức</t>
  </si>
  <si>
    <t>Trịnh Hoàng Phong</t>
  </si>
  <si>
    <t>Vũ Thị Kiều Trang</t>
  </si>
  <si>
    <t>Hà Tiến Dũng</t>
  </si>
  <si>
    <t>Ngô Gia Khánh</t>
  </si>
  <si>
    <t>Hoàng Minh Tú</t>
  </si>
  <si>
    <t>Châu Gia Phúc</t>
  </si>
  <si>
    <t>Nguyễn Mạnh Quân</t>
  </si>
  <si>
    <t>Chu Hồng Luân</t>
  </si>
  <si>
    <t>Đỗ Anh Tuấn</t>
  </si>
  <si>
    <t>Phạm Thị Cẩm Tú</t>
  </si>
  <si>
    <t>Võ Đại Nghĩa</t>
  </si>
  <si>
    <t>Đinh Văn Hanh</t>
  </si>
  <si>
    <t>Mai Dịu Linh</t>
  </si>
  <si>
    <t>Nguyễn Thị Ban</t>
  </si>
  <si>
    <t>Đặng Trung Dũng</t>
  </si>
  <si>
    <t>Nguyễn Kim Chi</t>
  </si>
  <si>
    <t>Cao Bá Phương Nam</t>
  </si>
  <si>
    <t>Hà Thu Cúc</t>
  </si>
  <si>
    <t>Trần Xuân Anh Quốc</t>
  </si>
  <si>
    <t>Lò Minh Phước</t>
  </si>
  <si>
    <t>Đỗ Thanh Hòa</t>
  </si>
  <si>
    <t>Sroy Chhunleang</t>
  </si>
  <si>
    <t>Bùi Thị ánh Nguyệt</t>
  </si>
  <si>
    <t>Trần Quang Hải</t>
  </si>
  <si>
    <t>Tòng Thị Hồng Phượng</t>
  </si>
  <si>
    <t>Tạ Thị Hằng</t>
  </si>
  <si>
    <t>Nguyễn Thị Minh Phương</t>
  </si>
  <si>
    <t>Nguyễn Thị Nhi</t>
  </si>
  <si>
    <t>Dương Kim Yến</t>
  </si>
  <si>
    <t>Lò Thế Văn</t>
  </si>
  <si>
    <t>Vun Senghornn .</t>
  </si>
  <si>
    <t>Dương Thị Ngà</t>
  </si>
  <si>
    <t>Nguyễn Hữu Tiến Đạt</t>
  </si>
  <si>
    <t>Nguyễn Thị Quyên</t>
  </si>
  <si>
    <t>Tô Văn Kiệt</t>
  </si>
  <si>
    <t>Nhâm Quang Thụy</t>
  </si>
  <si>
    <t>Phạm Quang Trường</t>
  </si>
  <si>
    <t>Nguyễn Bá Hoàng Long</t>
  </si>
  <si>
    <t>Nguyễn Phùng Trung Kiên</t>
  </si>
  <si>
    <t>Trịnh Gia Trường</t>
  </si>
  <si>
    <t>Nguyễn Xuân Sỹ</t>
  </si>
  <si>
    <t>Chu Thị Linh</t>
  </si>
  <si>
    <t>Tô Quang Trường</t>
  </si>
  <si>
    <t>Hoàng Minh Thắng</t>
  </si>
  <si>
    <t>Nguyễn Thị Quỳnh Giao</t>
  </si>
  <si>
    <t>Nguyễn Ngọc Toàn</t>
  </si>
  <si>
    <t>Lưu Văn Thoáng</t>
  </si>
  <si>
    <t>Ninh Quang Đăng</t>
  </si>
  <si>
    <t>Tòng Đức Thắng</t>
  </si>
  <si>
    <t>Nguyễn Duy Hiển</t>
  </si>
  <si>
    <t>Nguyễn Sinh Lộc</t>
  </si>
  <si>
    <t>Nguyễn Tất Hưng</t>
  </si>
  <si>
    <t>Bùi Mạnh Dũng</t>
  </si>
  <si>
    <t>Hoàng Thu Hằng</t>
  </si>
  <si>
    <t>Hoàng Phi Long</t>
  </si>
  <si>
    <t>Tô Hải Minh</t>
  </si>
  <si>
    <t>Nguyễn Thị Diệu Băng</t>
  </si>
  <si>
    <t>Nguyễn Nhật Huy</t>
  </si>
  <si>
    <t>Nguyễn Thị Hồng Vân</t>
  </si>
  <si>
    <t>Vũ Thị Tuyết Minh</t>
  </si>
  <si>
    <t>Phạm Văn Tuấn</t>
  </si>
  <si>
    <t>Hà Thị Hồng Phượng</t>
  </si>
  <si>
    <t>Bùi Đình Đức</t>
  </si>
  <si>
    <t>Bu?i Thi? Huê?</t>
  </si>
  <si>
    <t>Nguyê?n Hoa?ng Anh</t>
  </si>
  <si>
    <t>Nguyễn Thị Mỹ Tâm</t>
  </si>
  <si>
    <t>Nông Văn Bôn</t>
  </si>
  <si>
    <t>Hà Thị Phương</t>
  </si>
  <si>
    <t>Nguyễn Nhật Thanh Huyền</t>
  </si>
  <si>
    <t>Lê Minh Tha?o</t>
  </si>
  <si>
    <t>Nông Đức Thuận</t>
  </si>
  <si>
    <t>Viengkhone Inthamit .</t>
  </si>
  <si>
    <t>Lê Sỹ Quý</t>
  </si>
  <si>
    <t>Hoàng Trung Nguyện</t>
  </si>
  <si>
    <t>Nguyễn Hiền Mai</t>
  </si>
  <si>
    <t>Nguyễn Đình Nghiêm</t>
  </si>
  <si>
    <t>Phạm Đoàn Thanh Hà</t>
  </si>
  <si>
    <t>Hà Linh Ngân</t>
  </si>
  <si>
    <t>Bùi Ngọc Hưng</t>
  </si>
  <si>
    <t>Vũ Thị Quỳnh Chi</t>
  </si>
  <si>
    <t>Lê Thúy Vy</t>
  </si>
  <si>
    <t>Nguyễn Minh Khánh</t>
  </si>
  <si>
    <t>Thiều Thị Diệu Linh</t>
  </si>
  <si>
    <t>Hoàng Duy Tiệp</t>
  </si>
  <si>
    <t>Hoàng Ngọc Loan</t>
  </si>
  <si>
    <t>Chu Tuấn Quảng</t>
  </si>
  <si>
    <t>Đàm Huỳnh Đức</t>
  </si>
  <si>
    <t>Đỗ Thị Hương Vân</t>
  </si>
  <si>
    <t>Hoàng Nguyễn Minh Thư</t>
  </si>
  <si>
    <t>Vũ Thành Lợi</t>
  </si>
  <si>
    <t>Lã Thị Thúy Hiền</t>
  </si>
  <si>
    <t>Lê Thị Xuân Quỳnh</t>
  </si>
  <si>
    <t>Nguyễn Văn Thăng</t>
  </si>
  <si>
    <t>Trần Anh Dũng</t>
  </si>
  <si>
    <t>Hoàng Văn Trung</t>
  </si>
  <si>
    <t>Nguyễn Thị Thùy Linh</t>
  </si>
  <si>
    <t>Cao Tiến Giáp</t>
  </si>
  <si>
    <t>Đỗ Quang Duy</t>
  </si>
  <si>
    <t>Đặng Quang Duy</t>
  </si>
  <si>
    <t>Hà Mai Oanh</t>
  </si>
  <si>
    <t>Lê Thanh Sơn</t>
  </si>
  <si>
    <t>Chảo Kiềm Chìu</t>
  </si>
  <si>
    <t>Trần Trung Kiên</t>
  </si>
  <si>
    <t>Lưu Tiến Đạt</t>
  </si>
  <si>
    <t>Đào Trọng Minh</t>
  </si>
  <si>
    <t>Nguyễn Thị Thu Quỳnh</t>
  </si>
  <si>
    <t>Lưu Đức Anh</t>
  </si>
  <si>
    <t>Trần Văn Nam</t>
  </si>
  <si>
    <t>Trần Chí Kiên</t>
  </si>
  <si>
    <t>Nguyễn Duy Minh Anh</t>
  </si>
  <si>
    <t>Nguyễn Huy Nhất</t>
  </si>
  <si>
    <t>Bùi Thị Thanh</t>
  </si>
  <si>
    <t>Vũ Tuấn Mạnh</t>
  </si>
  <si>
    <t>Trịnh Văn Chiến</t>
  </si>
  <si>
    <t>Trần Đăng Huy</t>
  </si>
  <si>
    <t>Vũ Chí Cường</t>
  </si>
  <si>
    <t>Nguyễn Văn Tuệ</t>
  </si>
  <si>
    <t>Trịnh Văn Thịnh</t>
  </si>
  <si>
    <t>Trương Văn Vũ</t>
  </si>
  <si>
    <t>Ngô Việt Hoàng</t>
  </si>
  <si>
    <t>Cao Xuân Sáng</t>
  </si>
  <si>
    <t>Nguyễn Thị Xuân Hồng</t>
  </si>
  <si>
    <t>Lò Tuyết Nhi</t>
  </si>
  <si>
    <t>Nguyễn Thị Thảo</t>
  </si>
  <si>
    <t>Phạm Phương Anh</t>
  </si>
  <si>
    <t>Phùng Văn Biên</t>
  </si>
  <si>
    <t>Lưu Trung Hoàng Bách</t>
  </si>
  <si>
    <t>Đỗ Văn Hiếu</t>
  </si>
  <si>
    <t>Bùi Thị Như Quỳnh</t>
  </si>
  <si>
    <t>Đào Duy Tân</t>
  </si>
  <si>
    <t>Phạm Bá Quang Thắng</t>
  </si>
  <si>
    <t>Vi Thị Vọng</t>
  </si>
  <si>
    <t>Nguyễn Khắc Quý</t>
  </si>
  <si>
    <t>Nguyễn Xuân Lộc</t>
  </si>
  <si>
    <t>Nguyễn Quốc Thái</t>
  </si>
  <si>
    <t>Phạm Trần Ngọc Thành</t>
  </si>
  <si>
    <t>Mùa A Vảng</t>
  </si>
  <si>
    <t>Phan Trung Hiếu</t>
  </si>
  <si>
    <t>Nguyễn Thị Thủy</t>
  </si>
  <si>
    <t>Nguyễn Hiếu Trường</t>
  </si>
  <si>
    <t>Lê Phúc Thông</t>
  </si>
  <si>
    <t>Nguyễn Hữu Dũng</t>
  </si>
  <si>
    <t>Nguyễn Đức Dũng</t>
  </si>
  <si>
    <t>Nguyễn Đỗ Tuấn Sơn</t>
  </si>
  <si>
    <t>Trần Bích Phương</t>
  </si>
  <si>
    <t>Lê Công Nguyên Vũ</t>
  </si>
  <si>
    <t>Bùi Xuân Trường</t>
  </si>
  <si>
    <t>Trần Đình Thiên</t>
  </si>
  <si>
    <t>Nguyễn Sỹ Thiên</t>
  </si>
  <si>
    <t>Phạm Minh Đức</t>
  </si>
  <si>
    <t>Nguyễn Như Hoàng</t>
  </si>
  <si>
    <t>Phan Nhật Minh</t>
  </si>
  <si>
    <t>Đỗ Thị Minh Thu</t>
  </si>
  <si>
    <t>Hoàng Huyền Trang</t>
  </si>
  <si>
    <t>Đinh Quốc Anh</t>
  </si>
  <si>
    <t>Đặng Trường Giang</t>
  </si>
  <si>
    <t>Nguyễn Phi Long</t>
  </si>
  <si>
    <t>Bùi Trung Kiên</t>
  </si>
  <si>
    <t>Trịnh Hữu Linh</t>
  </si>
  <si>
    <t>Bùi Tiến Đạt</t>
  </si>
  <si>
    <t>Nguyễn Thị Huyền Linh</t>
  </si>
  <si>
    <t>Lê Thái Linh</t>
  </si>
  <si>
    <t>Hoàng Khánh Linh</t>
  </si>
  <si>
    <t>Nguyễn Minh Châu</t>
  </si>
  <si>
    <t>Nguyễn Thị Lê Na</t>
  </si>
  <si>
    <t>Trịnh Danh Công</t>
  </si>
  <si>
    <t>Phạm Thị Kim Oanh</t>
  </si>
  <si>
    <t>Phạm Hòa Hưng</t>
  </si>
  <si>
    <t>Tạ Quang Trung</t>
  </si>
  <si>
    <t>Vũ Xuân Trung</t>
  </si>
  <si>
    <t>Phạm I Sun</t>
  </si>
  <si>
    <t>Phạm Trọng Nghĩa</t>
  </si>
  <si>
    <t>Đỗ Đức Thiện</t>
  </si>
  <si>
    <t>Vương Thị Thùy</t>
  </si>
  <si>
    <t>Mạc Thị Thu Hương</t>
  </si>
  <si>
    <t>Bùi Đức Huy</t>
  </si>
  <si>
    <t>Nguyễn Văn Nghiêm</t>
  </si>
  <si>
    <t>Đặng Thị Thảo</t>
  </si>
  <si>
    <t>Trần Ngọc Minh</t>
  </si>
  <si>
    <t>Phạm Tuấn Hiệp</t>
  </si>
  <si>
    <t>Phạm Đức Việt</t>
  </si>
  <si>
    <t>Phạm Trung Hiếu</t>
  </si>
  <si>
    <t>Nguyễn Tuấn Thanh</t>
  </si>
  <si>
    <t>Nguyễn Văn Thanh Giang</t>
  </si>
  <si>
    <t>Phan Văn Quang</t>
  </si>
  <si>
    <t>Nguyễn Thị Lan Anh</t>
  </si>
  <si>
    <t>Trần Khánh Vy</t>
  </si>
  <si>
    <t>Đỗ Hồng Liên</t>
  </si>
  <si>
    <t>Nguyễn Ngọc Yến Nhi</t>
  </si>
  <si>
    <t>Bùi Văn Quyết</t>
  </si>
  <si>
    <t>Nông Ngọc Châu</t>
  </si>
  <si>
    <t>Đặng Ngọc Quyền</t>
  </si>
  <si>
    <t>Tạ Việt Hoàng</t>
  </si>
  <si>
    <t>Trần Đình Anh</t>
  </si>
  <si>
    <t>Nguyễn Văn Vũ</t>
  </si>
  <si>
    <t>Phan Lạc Tấn</t>
  </si>
  <si>
    <t>Nguyễn Thị Xuân Mai</t>
  </si>
  <si>
    <t>Vũ Văn Thoại</t>
  </si>
  <si>
    <t>Nguyễn Tiến Hải</t>
  </si>
  <si>
    <t>Nguyễn Như Quỳnh</t>
  </si>
  <si>
    <t>Lê Như Quỳnh</t>
  </si>
  <si>
    <t>Bùi Minh Phong</t>
  </si>
  <si>
    <t>Trần Văn Tình</t>
  </si>
  <si>
    <t>Nguyễn Văn Hoàng</t>
  </si>
  <si>
    <t>Phạm Quang Thành</t>
  </si>
  <si>
    <t>Hoàng Thị Ngọc</t>
  </si>
  <si>
    <t>Trương Quang Khải</t>
  </si>
  <si>
    <t>Giàng A Lanh</t>
  </si>
  <si>
    <t>Bùi Thiện Phát</t>
  </si>
  <si>
    <t>Hồ Thị Trà Giang</t>
  </si>
  <si>
    <t>Ma Văn Anh</t>
  </si>
  <si>
    <t>Hoàng Bảo Hải</t>
  </si>
  <si>
    <t>Bùi Huyền Trang</t>
  </si>
  <si>
    <t>Hoàng Văn Vin</t>
  </si>
  <si>
    <t>Nguyễn Xuân Quý</t>
  </si>
  <si>
    <t>Phùng Văn Hiến</t>
  </si>
  <si>
    <t>Trằn Mùi Chản</t>
  </si>
  <si>
    <t>Đặng Thị Lệ</t>
  </si>
  <si>
    <t>Trần Quốc Anh</t>
  </si>
  <si>
    <t>Trần Giang Nam</t>
  </si>
  <si>
    <t>Nguyễn Hữu Phong</t>
  </si>
  <si>
    <t>Nguyễn Tiến Trung</t>
  </si>
  <si>
    <t>Vũ Thành Đạt</t>
  </si>
  <si>
    <t>Lương Xuân Dương</t>
  </si>
  <si>
    <t>Lại Đức Huy</t>
  </si>
  <si>
    <t>Vũ Thị Minh Tâm</t>
  </si>
  <si>
    <t>Nguyễn Dương Anh Tú</t>
  </si>
  <si>
    <t>Nguyễn Thành Lộc</t>
  </si>
  <si>
    <t>Lưu Thị Hoàng Thảo</t>
  </si>
  <si>
    <t>Lường Thị Thủy</t>
  </si>
  <si>
    <t>Nguyễn Phương Huy</t>
  </si>
  <si>
    <t>Đào Xuân Dương</t>
  </si>
  <si>
    <t>Nguyễn Hoàng Nam Khánh</t>
  </si>
  <si>
    <t>Đỗ Thị Thanh Hà</t>
  </si>
  <si>
    <t>Bùi Ngọc Nghĩa</t>
  </si>
  <si>
    <t>Quách Phương Ngân</t>
  </si>
  <si>
    <t>Lô Khánh Duy</t>
  </si>
  <si>
    <t>Đoàn Châu Minh</t>
  </si>
  <si>
    <t>Nguyễn Tiến Đức</t>
  </si>
  <si>
    <t>Tô Thị Trà My</t>
  </si>
  <si>
    <t>Nguyễn Thị Hà Vy</t>
  </si>
  <si>
    <t>Đỗ Duy Hoàng</t>
  </si>
  <si>
    <t>Vũ Bá Đức</t>
  </si>
  <si>
    <t>Nguyễn Ngọc Mai</t>
  </si>
  <si>
    <t>Vương Đình Phú</t>
  </si>
  <si>
    <t>Nguyễn Thị Diệu Linh</t>
  </si>
  <si>
    <t>Mai Thị Mỹ Lệ</t>
  </si>
  <si>
    <t>Vũ Thị Diệp Anh</t>
  </si>
  <si>
    <t>Nguyễn Thu Duyên</t>
  </si>
  <si>
    <t>Nguyễn Đăng Khôi</t>
  </si>
  <si>
    <t>Bùi Bích Hồng</t>
  </si>
  <si>
    <t>Trương Tấn Dũng</t>
  </si>
  <si>
    <t>Hán Phương Linh</t>
  </si>
  <si>
    <t>Đinh Văn Quyền</t>
  </si>
  <si>
    <t>Trịnh Hồng Quân</t>
  </si>
  <si>
    <t>Lê Thị Khánh Linh</t>
  </si>
  <si>
    <t>Lê Minh Vương</t>
  </si>
  <si>
    <t>Lê Chí Hướng</t>
  </si>
  <si>
    <t>Lương Thành Đạt</t>
  </si>
  <si>
    <t>Bùi Thị Hoài</t>
  </si>
  <si>
    <t>Phạm Ngọc Danh</t>
  </si>
  <si>
    <t>Bùi Lan Anh</t>
  </si>
  <si>
    <t>Nguyễn Thị Xuân Thu</t>
  </si>
  <si>
    <t>Tô Xuân Khánh</t>
  </si>
  <si>
    <t>Hoàng Minh Anh</t>
  </si>
  <si>
    <t>Nguyễn Văn Linh</t>
  </si>
  <si>
    <t>Trần Khánh Linh</t>
  </si>
  <si>
    <t>Nguyễn Phương Nguyên</t>
  </si>
  <si>
    <t>Phạm Lê Khánh Linh</t>
  </si>
  <si>
    <t>Bùi Phương Linh</t>
  </si>
  <si>
    <t>Vũ Thùy Trang</t>
  </si>
  <si>
    <t>Trần Công Hậu</t>
  </si>
  <si>
    <t>Trương Bảo Phúc</t>
  </si>
  <si>
    <t>Đoàn Mạnh Chiến</t>
  </si>
  <si>
    <t>Nguyễn Trí Dũng</t>
  </si>
  <si>
    <t>Nguyễn Lam Trường</t>
  </si>
  <si>
    <t>Lò Đức Giang</t>
  </si>
  <si>
    <t>Phạm Thị Kiều Diễm</t>
  </si>
  <si>
    <t>Hoàng Minh Hoàng</t>
  </si>
  <si>
    <t>Lê Quỳnh Trang</t>
  </si>
  <si>
    <t>Lê Quốc Chí Bảo</t>
  </si>
  <si>
    <t>Đỗ Phương Anh</t>
  </si>
  <si>
    <t>Phan Thanh Hà Anh</t>
  </si>
  <si>
    <t>Trần Quang Đại</t>
  </si>
  <si>
    <t>Lò Quang Duy</t>
  </si>
  <si>
    <t>Nguyễn Ngọc Thiện</t>
  </si>
  <si>
    <t>Phạm Đức Anh</t>
  </si>
  <si>
    <t>Bùi Đức Hưng</t>
  </si>
  <si>
    <t>Nguyễn Thị Tú Oanh</t>
  </si>
  <si>
    <t>Đặng Đức Thịnh</t>
  </si>
  <si>
    <t>Trần Ngọc Huân</t>
  </si>
  <si>
    <t>Nguyễn Hoàng Nam</t>
  </si>
  <si>
    <t>Dương Gia Khánh</t>
  </si>
  <si>
    <t>Dương Thị Thủy</t>
  </si>
  <si>
    <t>Nguyễn Thị Thu Trang</t>
  </si>
  <si>
    <t>Nông Tuệ Mỹ</t>
  </si>
  <si>
    <t>Vùi Quang Huy</t>
  </si>
  <si>
    <t>Nguyễn Thành Dương</t>
  </si>
  <si>
    <t>Trần Ngọc Anh</t>
  </si>
  <si>
    <t>Vũ Lê Huyền Trang</t>
  </si>
  <si>
    <t>Nguyễn Trung Đức</t>
  </si>
  <si>
    <t>Lê Hồng Sơn</t>
  </si>
  <si>
    <t>Trần Văn Phong</t>
  </si>
  <si>
    <t>Chung Đức Lương</t>
  </si>
  <si>
    <t>Nguyễn Long Vũ</t>
  </si>
  <si>
    <t>Lâm Văn Quang</t>
  </si>
  <si>
    <t>Nguyễn Gia Hân</t>
  </si>
  <si>
    <t>Đỗ Quang Khang</t>
  </si>
  <si>
    <t>Bùi Thu Thủy</t>
  </si>
  <si>
    <t>Trần Thu Hà</t>
  </si>
  <si>
    <t>Trần Lâm Trúc</t>
  </si>
  <si>
    <t>Trần Quang Vinh</t>
  </si>
  <si>
    <t>Dương Văn Tuấn</t>
  </si>
  <si>
    <t>Nguyễn Vũ Lâm</t>
  </si>
  <si>
    <t>Hà Ngọc Lâm Vy</t>
  </si>
  <si>
    <t>Trần Thục Anh</t>
  </si>
  <si>
    <t>Tô Thị Hồng Nhung</t>
  </si>
  <si>
    <t>Lưu Thảo Trang</t>
  </si>
  <si>
    <t>Nguyễn Sỹ Đảng</t>
  </si>
  <si>
    <t>Trần Ngọc Khánh</t>
  </si>
  <si>
    <t>Vi Văn Thành</t>
  </si>
  <si>
    <t>Nguyễn Đức Toàn</t>
  </si>
  <si>
    <t>Trần Hoàng Phương Nhi</t>
  </si>
  <si>
    <t>Nguyễn Thúy Quỳnh</t>
  </si>
  <si>
    <t>Trần Xuân Chiến</t>
  </si>
  <si>
    <t>Đặng Minh Phát</t>
  </si>
  <si>
    <t>Nguyễn Minh Cường</t>
  </si>
  <si>
    <t>Hoàng Đình Hiệp</t>
  </si>
  <si>
    <t>Phạm Thị Huyền Trang</t>
  </si>
  <si>
    <t>Lê Trung Phúc</t>
  </si>
  <si>
    <t>Phó Thị Hồng Hoa</t>
  </si>
  <si>
    <t>Nguyễn Ngọc Anh</t>
  </si>
  <si>
    <t>Phạm Công Định</t>
  </si>
  <si>
    <t>Nguyễn Văn Quang</t>
  </si>
  <si>
    <t>Vũ Quốc Chung</t>
  </si>
  <si>
    <t>Trần Xuân Trung</t>
  </si>
  <si>
    <t>Lê Thị Hiệp</t>
  </si>
  <si>
    <t>Nguyễn Võ Nguyệt Anh</t>
  </si>
  <si>
    <t>Nguyễn Quang Vinh</t>
  </si>
  <si>
    <t>Hoàng Thị Tuyết</t>
  </si>
  <si>
    <t>Nguyễn Văn Tuyên</t>
  </si>
  <si>
    <t>Nguyễn Thị Hương Lan</t>
  </si>
  <si>
    <t>Vũ Thị Thanh Mai</t>
  </si>
  <si>
    <t>Vũ Quang Huy</t>
  </si>
  <si>
    <t>Trần Văn Hà</t>
  </si>
  <si>
    <t>Lê Duy Lương</t>
  </si>
  <si>
    <t>Vũ Lâm Hoan</t>
  </si>
  <si>
    <t>Hoàng Quốc An</t>
  </si>
  <si>
    <t>Nguyễn Ngọc Trâm</t>
  </si>
  <si>
    <t>Võ Đình Long</t>
  </si>
  <si>
    <t>Trần Đức Mạnh</t>
  </si>
  <si>
    <t>Lê Ngọc Châu</t>
  </si>
  <si>
    <t>Đoàn Thành Sướng</t>
  </si>
  <si>
    <t>Nguyễn Huy Hoàng</t>
  </si>
  <si>
    <t>Phạm Thành Dương</t>
  </si>
  <si>
    <t>Trần Hữu Thành</t>
  </si>
  <si>
    <t>Nguyễn Đắc Duy</t>
  </si>
  <si>
    <t>Trần Gia Khánh</t>
  </si>
  <si>
    <t>Trần như Lương</t>
  </si>
  <si>
    <t>Nguyễn Văn Huy</t>
  </si>
  <si>
    <t>Nguyễn Hữu Hưng</t>
  </si>
  <si>
    <t>Phùng Tuấn Kiệt</t>
  </si>
  <si>
    <t>Vũ Đức Minh</t>
  </si>
  <si>
    <t>Hoàng Xuân Đăng</t>
  </si>
  <si>
    <t>Nguyễn Đức Thanh</t>
  </si>
  <si>
    <t>Nguyễn Hoài Nam</t>
  </si>
  <si>
    <t>Bùi Gia Bảo</t>
  </si>
  <si>
    <t>Trần Kim Trọng</t>
  </si>
  <si>
    <t>Đỗ Đức Thắng</t>
  </si>
  <si>
    <t>Nguyễn Trung Kiên</t>
  </si>
  <si>
    <t>Nguyễn Văn Huyên</t>
  </si>
  <si>
    <t>Nguyễn Quang Minh</t>
  </si>
  <si>
    <t>Nguyễn Đình An</t>
  </si>
  <si>
    <t>Nguyễn Chí Bảo</t>
  </si>
  <si>
    <t>Phạm Quang Cảnh</t>
  </si>
  <si>
    <t>Phạm Quang Duy</t>
  </si>
  <si>
    <t>Trịnh Hoàng Anh</t>
  </si>
  <si>
    <t>Hoàng Thế Huy</t>
  </si>
  <si>
    <t>Tống Anh Tú</t>
  </si>
  <si>
    <t>Chu Đức Thắng</t>
  </si>
  <si>
    <t>Lê Huy Hoàng</t>
  </si>
  <si>
    <t>Vũ Văn Khuyến</t>
  </si>
  <si>
    <t>Chu Quang Khải</t>
  </si>
  <si>
    <t>Nguyễn Năng Thắng</t>
  </si>
  <si>
    <t>Mai Hải Bắc</t>
  </si>
  <si>
    <t>Nguyễn ánh Dương</t>
  </si>
  <si>
    <t>Nguyễn Quốc Chung</t>
  </si>
  <si>
    <t>Đỗ Minh Hiếu</t>
  </si>
  <si>
    <t>Ngô Mạnh Cường</t>
  </si>
  <si>
    <t>Nguyễn Văn Việt</t>
  </si>
  <si>
    <t>Nguyễn Công Đường</t>
  </si>
  <si>
    <t>Nguyễn Minh An</t>
  </si>
  <si>
    <t>Trần Quang Hiếu</t>
  </si>
  <si>
    <t>Nguyễn Quang Trường</t>
  </si>
  <si>
    <t>Hoàng Văn Hưng</t>
  </si>
  <si>
    <t>Phạm Văn Chung</t>
  </si>
  <si>
    <t>Trần Thế Duyệt</t>
  </si>
  <si>
    <t>Chu Tiến Giáp</t>
  </si>
  <si>
    <t>Hoàng Mạnh Cường</t>
  </si>
  <si>
    <t>Nguyễn Bá Tân</t>
  </si>
  <si>
    <t>Nình Văn Chạu</t>
  </si>
  <si>
    <t>Phan Giang Long</t>
  </si>
  <si>
    <t>Nguyễn Trọng Đại</t>
  </si>
  <si>
    <t>Đỗ Minh Hoàn</t>
  </si>
  <si>
    <t>Đặng Xuân Thu</t>
  </si>
  <si>
    <t>Vương Hữu Dũng</t>
  </si>
  <si>
    <t>Huỳnh Tấn Phát</t>
  </si>
  <si>
    <t>Đinh Công Thịnh</t>
  </si>
  <si>
    <t>Hoàng Ngọc Quyền</t>
  </si>
  <si>
    <t>Nguyễn Duy Binh</t>
  </si>
  <si>
    <t>Trần Nam Khánh</t>
  </si>
  <si>
    <t>Nguyễn Ngọc Dân</t>
  </si>
  <si>
    <t>Trần Đức Sáng</t>
  </si>
  <si>
    <t>Chu Quốc Khánh</t>
  </si>
  <si>
    <t>Nguyễn Quý Giáp</t>
  </si>
  <si>
    <t>Nguyễn Đắc Dương</t>
  </si>
  <si>
    <t>Dương Duy Tiến</t>
  </si>
  <si>
    <t>Đinh Hồng Phúc</t>
  </si>
  <si>
    <t>Nguyễn Trọng Khang</t>
  </si>
  <si>
    <t>Nguyễn Thành Vinh</t>
  </si>
  <si>
    <t>Nguyễn Tùng Anh</t>
  </si>
  <si>
    <t>Nguyễn Bá Phong</t>
  </si>
  <si>
    <t>Hoàng Đức Hoan</t>
  </si>
  <si>
    <t>Ngô Trần Đức</t>
  </si>
  <si>
    <t>Lê Văn Vịnh</t>
  </si>
  <si>
    <t>Đỗ Công Tú</t>
  </si>
  <si>
    <t>Lê Khánh Sơn</t>
  </si>
  <si>
    <t>Đỗ Thành Đạt</t>
  </si>
  <si>
    <t>Hà Văn Linh</t>
  </si>
  <si>
    <t>Hồ Danh Hoàng</t>
  </si>
  <si>
    <t>Phạm Văn Hoàn</t>
  </si>
  <si>
    <t>Phạm Huỳnh Nhật Huy</t>
  </si>
  <si>
    <t>Nguyễn Phú Khoa</t>
  </si>
  <si>
    <t>Lương Văn Tuấn</t>
  </si>
  <si>
    <t>Hoàng Xuân Thành</t>
  </si>
  <si>
    <t>Đỗ Tuấn Ngọc</t>
  </si>
  <si>
    <t>Vi Văn Thông</t>
  </si>
  <si>
    <t>Ngô Ngọc Dũng</t>
  </si>
  <si>
    <t>Vũ Huy Hoàng</t>
  </si>
  <si>
    <t>Cung Hồng Vinh</t>
  </si>
  <si>
    <t>Lê Nguyễn Đức Việt</t>
  </si>
  <si>
    <t>Nguyễn Ngọc Hoàng Nam</t>
  </si>
  <si>
    <t>Khổng Thanh Xuân</t>
  </si>
  <si>
    <t>Nguyễn Xuân Lâm</t>
  </si>
  <si>
    <t>Ngô Văn Huấn</t>
  </si>
  <si>
    <t>Trịnh Anh Tú</t>
  </si>
  <si>
    <t>Nguyễn Minh Sơn</t>
  </si>
  <si>
    <t>Tạ Duy Tiên</t>
  </si>
  <si>
    <t>Vũ Đình Sơn</t>
  </si>
  <si>
    <t>Đinh Duy Thái</t>
  </si>
  <si>
    <t>Hoàng văn Đạt</t>
  </si>
  <si>
    <t>Nông Chí Hiếu</t>
  </si>
  <si>
    <t>Nguyễn Đức Duy</t>
  </si>
  <si>
    <t>Lã Đức Anh</t>
  </si>
  <si>
    <t>Nguyễn Văn Đăng</t>
  </si>
  <si>
    <t>Trần Xuân Định</t>
  </si>
  <si>
    <t>Nguyễn Xuân Hướng</t>
  </si>
  <si>
    <t>Đặng Xuân Bôn</t>
  </si>
  <si>
    <t>Vũ Đăng Quang</t>
  </si>
  <si>
    <t>Đinh Văn Huỳnh</t>
  </si>
  <si>
    <t>Đặng Hải Bắc</t>
  </si>
  <si>
    <t>Phạm Hoàng Bách</t>
  </si>
  <si>
    <t>Nguyễn Trọng Huy</t>
  </si>
  <si>
    <t>Phạm Minh Tiến</t>
  </si>
  <si>
    <t>Đỗ Lý Như</t>
  </si>
  <si>
    <t>Nguyễn Đức Anh</t>
  </si>
  <si>
    <t>Nguyễn Thế Đạt</t>
  </si>
  <si>
    <t>Nguyễn Văn Duy</t>
  </si>
  <si>
    <t>Nguyễn Công Đắc</t>
  </si>
  <si>
    <t>Nguyễn Thành Duy</t>
  </si>
  <si>
    <t>Đào Xuân Thắng</t>
  </si>
  <si>
    <t>Nguỵ Việt Anh</t>
  </si>
  <si>
    <t>Nguyễn Đang Ba</t>
  </si>
  <si>
    <t>Trần Quang Tú</t>
  </si>
  <si>
    <t>Đỗ Minh Trường</t>
  </si>
  <si>
    <t>Đinh Huy Hoàng</t>
  </si>
  <si>
    <t>Phạm Văn Hưng</t>
  </si>
  <si>
    <t>Đoàn Mạnh Kiên</t>
  </si>
  <si>
    <t>Nguyễn Đình Khải</t>
  </si>
  <si>
    <t>Trịnh Thế Anh</t>
  </si>
  <si>
    <t>Phạm Minh Hiếu</t>
  </si>
  <si>
    <t>Nguyễn Tuấn Vũ</t>
  </si>
  <si>
    <t>Lại Đức Quang</t>
  </si>
  <si>
    <t>Nguyễn Ngọc Hiếu</t>
  </si>
  <si>
    <t>Trần Hán Mạnh</t>
  </si>
  <si>
    <t>Đặng Thái Dương</t>
  </si>
  <si>
    <t>Trần Võ Hữu Phúc</t>
  </si>
  <si>
    <t>Phạm Duy Thanh</t>
  </si>
  <si>
    <t>Nguyễn Văn Khánh</t>
  </si>
  <si>
    <t>Vũ Quốc Khánh</t>
  </si>
  <si>
    <t>Hà Ngọc Tuấn Phong</t>
  </si>
  <si>
    <t>Hoàng Văn Thắng</t>
  </si>
  <si>
    <t>Tô Minh Sang</t>
  </si>
  <si>
    <t>Nguyễn Mạnh Đức</t>
  </si>
  <si>
    <t>Phạm Thanh Sơn</t>
  </si>
  <si>
    <t>Trần Phong An</t>
  </si>
  <si>
    <t>Vũ Xuân Hợi</t>
  </si>
  <si>
    <t>Vũ Hoàng Đức</t>
  </si>
  <si>
    <t>Hoàng Ngọc Đức</t>
  </si>
  <si>
    <t>Nguyễn Phúc Minh Giang</t>
  </si>
  <si>
    <t>Lê Minh Đạt</t>
  </si>
  <si>
    <t>Trần Minh Quang</t>
  </si>
  <si>
    <t>Hoàng Minh Tuấn</t>
  </si>
  <si>
    <t>Trần Thái Dương</t>
  </si>
  <si>
    <t>Bùi Duy Anh</t>
  </si>
  <si>
    <t>Nguyễn Anh Hiếu</t>
  </si>
  <si>
    <t>Nguyễn Anh Đức</t>
  </si>
  <si>
    <t>Hà Minh Quý</t>
  </si>
  <si>
    <t>Đỗ Trọng Hiếu</t>
  </si>
  <si>
    <t>Nguyễn Quang Công</t>
  </si>
  <si>
    <t>Lyện Đức Anh</t>
  </si>
  <si>
    <t>Trần Thị Thanh Nhàn</t>
  </si>
  <si>
    <t>Nguyễn Đức Thọ</t>
  </si>
  <si>
    <t>Phạm Quý Mạnh</t>
  </si>
  <si>
    <t>Bùi Thanh Tùng</t>
  </si>
  <si>
    <t>Nguyễn Phương Nam</t>
  </si>
  <si>
    <t>Tống Văn Long</t>
  </si>
  <si>
    <t>Nguyễn Văn Quân</t>
  </si>
  <si>
    <t>Hồ Quang Cường</t>
  </si>
  <si>
    <t>Nguyễn Ngọc Giang</t>
  </si>
  <si>
    <t>Lê Trung Kiên</t>
  </si>
  <si>
    <t>Nguyễn Việt Anh</t>
  </si>
  <si>
    <t>Trần Mạnh Linh</t>
  </si>
  <si>
    <t>Nguyễn Hữu Thắng</t>
  </si>
  <si>
    <t>Nguyễn Trọng Cát Tường</t>
  </si>
  <si>
    <t>Vũ Xuân Hiếu</t>
  </si>
  <si>
    <t>Nguyễn Tất Thọ</t>
  </si>
  <si>
    <t>Trần Viết Trường</t>
  </si>
  <si>
    <t>Ngô Minh Cường</t>
  </si>
  <si>
    <t>Đinh Hải Nam</t>
  </si>
  <si>
    <t>Nguyễn Viết Thanh</t>
  </si>
  <si>
    <t>Phạm Đức Long</t>
  </si>
  <si>
    <t>Nguyễn Tiến Ngọc</t>
  </si>
  <si>
    <t>Nguyễn Huỳnh Văn</t>
  </si>
  <si>
    <t>Nguyễn Huỳnh Lâm</t>
  </si>
  <si>
    <t>Đàm Xuân Lâm</t>
  </si>
  <si>
    <t>Đỗ Thành Thi</t>
  </si>
  <si>
    <t>Đoàn Văn Khang</t>
  </si>
  <si>
    <t>Nguyễn Xuân Hoà</t>
  </si>
  <si>
    <t>Nguyễn Như Toản</t>
  </si>
  <si>
    <t>Trần Văn Hiệp</t>
  </si>
  <si>
    <t>Phạm Quang Trung</t>
  </si>
  <si>
    <t>Nguyễn Thanh Nghị</t>
  </si>
  <si>
    <t>Nguyễn Đăng Mạnh</t>
  </si>
  <si>
    <t>Lê Duy Bính</t>
  </si>
  <si>
    <t>Nguyễn Đức Hải</t>
  </si>
  <si>
    <t>Hoàng Văn Quyện</t>
  </si>
  <si>
    <t>Nguyễn Đàm Đức Anh</t>
  </si>
  <si>
    <t>Nguyễn Cầu Long Nhật</t>
  </si>
  <si>
    <t>Bùi Việt Quân</t>
  </si>
  <si>
    <t>Đặng Minh Quý</t>
  </si>
  <si>
    <t>Bùi Xuân Sơn</t>
  </si>
  <si>
    <t>Lương Quang Chính</t>
  </si>
  <si>
    <t>Nguyễn Thái Sơn</t>
  </si>
  <si>
    <t>Nguyễn Vũ Duy Hoàng</t>
  </si>
  <si>
    <t>Chu Văn Phong</t>
  </si>
  <si>
    <t>Trịnh Văn Đạt</t>
  </si>
  <si>
    <t>Ngô Đức Thịnh</t>
  </si>
  <si>
    <t>Trần Anh Quân</t>
  </si>
  <si>
    <t>Bùi Trọng Tuấn</t>
  </si>
  <si>
    <t>Lê Anh Vĩnh</t>
  </si>
  <si>
    <t>Nguyễn Việt Chung</t>
  </si>
  <si>
    <t>Nguyễn Long Nhật</t>
  </si>
  <si>
    <t>Ngô Anh Dương</t>
  </si>
  <si>
    <t>Nguyễn Lan Anh</t>
  </si>
  <si>
    <t>Phạm Việt Hoàng</t>
  </si>
  <si>
    <t>Trần Ngọc Huy</t>
  </si>
  <si>
    <t>Vũ Văn Việt</t>
  </si>
  <si>
    <t>Nguyễn Phan Quyền Anh</t>
  </si>
  <si>
    <t>Nguyễn Việt Tuân</t>
  </si>
  <si>
    <t>Dương Quốc Thắng</t>
  </si>
  <si>
    <t>Nguyễn Anh Tuấn</t>
  </si>
  <si>
    <t>Lê Thị Thúy</t>
  </si>
  <si>
    <t>Ngô Ngọc Linh</t>
  </si>
  <si>
    <t>Vũ Khánh Linh</t>
  </si>
  <si>
    <t>Hoàng Minh Thư</t>
  </si>
  <si>
    <t>Lê Thị Thủy</t>
  </si>
  <si>
    <t>Đỗ Thị Hồng Nhung</t>
  </si>
  <si>
    <t>Nguyễn Quang Linh</t>
  </si>
  <si>
    <t>Tạ Đoan Trang</t>
  </si>
  <si>
    <t>Nguyễn Thảo Vân</t>
  </si>
  <si>
    <t>Đinh Xuân Trường</t>
  </si>
  <si>
    <t>Bùi Thị Phương Thảo</t>
  </si>
  <si>
    <t>Hoàng Vân Anh</t>
  </si>
  <si>
    <t>Hoàng Thị Khánh Linh</t>
  </si>
  <si>
    <t>Nguyễn Ngọc Nhi</t>
  </si>
  <si>
    <t>Bùi Linh Chi</t>
  </si>
  <si>
    <t>Nguyễn Vũ Long</t>
  </si>
  <si>
    <t>Nguyễn Thị Bảo Minh</t>
  </si>
  <si>
    <t>Nguyễn Văn An</t>
  </si>
  <si>
    <t>Nguyễn Thị Thúy Hường</t>
  </si>
  <si>
    <t>Lê Thị Hải Châu</t>
  </si>
  <si>
    <t>Nguyễn Thành Quang</t>
  </si>
  <si>
    <t>Nguyễn Đỗ Hùng</t>
  </si>
  <si>
    <t>Nguyễn Hữu Tuấn</t>
  </si>
  <si>
    <t>Vũ Minh Hiếu</t>
  </si>
  <si>
    <t>Tạ Thùy Trang</t>
  </si>
  <si>
    <t>Hoàng Thị Thùy Dung</t>
  </si>
  <si>
    <t>Đinh Tuấn Vũ</t>
  </si>
  <si>
    <t>Vũ Thị Ngọc ánh</t>
  </si>
  <si>
    <t>Thái Phương Anh</t>
  </si>
  <si>
    <t>Nguyễn Bá Mạnh Tuấn</t>
  </si>
  <si>
    <t>Trần Diệu Hương</t>
  </si>
  <si>
    <t>Sek Sam Nang .</t>
  </si>
  <si>
    <t>Lê Kiều Trang</t>
  </si>
  <si>
    <t>Đặng Thị Phương</t>
  </si>
  <si>
    <t>Vũ Thị Thanh Vân</t>
  </si>
  <si>
    <t>Nguyễn Thị Hà Mây</t>
  </si>
  <si>
    <t>Tạ Hương Quỳnh</t>
  </si>
  <si>
    <t>Tạ Thị ánh Tuyết</t>
  </si>
  <si>
    <t>Đỗ Hải Yến</t>
  </si>
  <si>
    <t>Vũ Thị Hoa</t>
  </si>
  <si>
    <t>Phạm Tuấn Minh</t>
  </si>
  <si>
    <t>Phạm Ngọc Oanh</t>
  </si>
  <si>
    <t>Nguyễn Thị Ngọc Hoa</t>
  </si>
  <si>
    <t>Lương Thế Thịnh</t>
  </si>
  <si>
    <t>Nguyễn Thị Thu Phương</t>
  </si>
  <si>
    <t>Nguyễn Phương Nhi</t>
  </si>
  <si>
    <t>Lê Thị Trang</t>
  </si>
  <si>
    <t>Trần Huyền Trang</t>
  </si>
  <si>
    <t>Trần Thùy Linh</t>
  </si>
  <si>
    <t>Phan Đức Hải</t>
  </si>
  <si>
    <t>Nguyễn Thị Thảo Vân</t>
  </si>
  <si>
    <t>Đặng Phương Thảo</t>
  </si>
  <si>
    <t>Trịnh Đức Mạnh</t>
  </si>
  <si>
    <t>Phạm Thu Trang</t>
  </si>
  <si>
    <t>Lê Đăng Uy</t>
  </si>
  <si>
    <t>Hoàng Thị Sắm</t>
  </si>
  <si>
    <t>Nguyễn Hà Vy</t>
  </si>
  <si>
    <t>Phạm Thị Hải Yến</t>
  </si>
  <si>
    <t>Nguyễn Hà Kiều Anh</t>
  </si>
  <si>
    <t>Hà Hùng Vĩ</t>
  </si>
  <si>
    <t>Đỗ Thị Phương Thanh</t>
  </si>
  <si>
    <t>Hoàng Nguyễn Thanh Huyền</t>
  </si>
  <si>
    <t>Tạ Văn Lượng</t>
  </si>
  <si>
    <t>Lê Thùy Linh</t>
  </si>
  <si>
    <t>Vũ Thị Thu Uyên</t>
  </si>
  <si>
    <t>Trần Thị Hoài Linh</t>
  </si>
  <si>
    <t>Vũ Nguyễn Dũng</t>
  </si>
  <si>
    <t>Đỗ Đức Kiên</t>
  </si>
  <si>
    <t>Nguyễn Tiến Anh</t>
  </si>
  <si>
    <t>Nguyễn Việt Hà</t>
  </si>
  <si>
    <t>Lương Thị Mỹ Linh</t>
  </si>
  <si>
    <t>Đinh Trung Nguyên</t>
  </si>
  <si>
    <t>Nguyễn Thị Mai Hương</t>
  </si>
  <si>
    <t>Nguyễn Minh Thu</t>
  </si>
  <si>
    <t>Nguyễn Lý Khánh Linh</t>
  </si>
  <si>
    <t>Bùi Thị Nữ</t>
  </si>
  <si>
    <t>Hoàng Thị Hồng Nhung</t>
  </si>
  <si>
    <t>Hoàng Đình Quang</t>
  </si>
  <si>
    <t>Tống Thị Khánh Linh</t>
  </si>
  <si>
    <t>Đỗ Thành Lộc</t>
  </si>
  <si>
    <t>Chu Thanh Nhàn</t>
  </si>
  <si>
    <t>Bùi Thị Thùy Anh</t>
  </si>
  <si>
    <t>Hoàng Đức Hùng</t>
  </si>
  <si>
    <t>Lê Hồ Đức Anh</t>
  </si>
  <si>
    <t>Nguyễn Thị Phương Lan</t>
  </si>
  <si>
    <t>Lư Hồng Hạnh</t>
  </si>
  <si>
    <t>Vũ Thị Quỳnh Anh</t>
  </si>
  <si>
    <t>Nguyễn Ngọc ánh</t>
  </si>
  <si>
    <t>Hoàng Mai Linh</t>
  </si>
  <si>
    <t>Nguyễn Thị Thúy Anh</t>
  </si>
  <si>
    <t>Nguyễn Văn Sơn</t>
  </si>
  <si>
    <t>Phạm Thị Thùy Linh</t>
  </si>
  <si>
    <t>Vũ Thị Yến Nhi</t>
  </si>
  <si>
    <t>Nguyễn Thị Tú Vân</t>
  </si>
  <si>
    <t>Kim Văn Ninh</t>
  </si>
  <si>
    <t>Nguyễn Lê Thu Hằng</t>
  </si>
  <si>
    <t>Nguyễn Thị Ngọc Linh</t>
  </si>
  <si>
    <t>Nông Đình Hiếu</t>
  </si>
  <si>
    <t>Chẩu Văn Chức</t>
  </si>
  <si>
    <t>Hà Thị Trang</t>
  </si>
  <si>
    <t>Vũ Đình Vượng</t>
  </si>
  <si>
    <t>Lê Thị Huế</t>
  </si>
  <si>
    <t>Trần Lê Hoàng</t>
  </si>
  <si>
    <t>Mai Thu Hương</t>
  </si>
  <si>
    <t>Vũ Dương Thúy Kiều</t>
  </si>
  <si>
    <t>Phạm Tiến Tuệ</t>
  </si>
  <si>
    <t>Phạm Minh Thuần</t>
  </si>
  <si>
    <t>Nguyễn Minh Anh</t>
  </si>
  <si>
    <t>Vũ Tuấn Đạt</t>
  </si>
  <si>
    <t>Đào Khánh Linh</t>
  </si>
  <si>
    <t>Nguyễn Thị Huyền Anh</t>
  </si>
  <si>
    <t>Lê Minh Tùng</t>
  </si>
  <si>
    <t>Đặng Thị Kim Ngân</t>
  </si>
  <si>
    <t>Phan Đỗ Quang Tuấn</t>
  </si>
  <si>
    <t>Đinh Ngọc Diệp</t>
  </si>
  <si>
    <t>Triệu Thị Thu Huyền</t>
  </si>
  <si>
    <t>Vũ Thị ánh</t>
  </si>
  <si>
    <t>Nguyễn Thị Ngọc Diệu</t>
  </si>
  <si>
    <t>Doãn Thị Liên</t>
  </si>
  <si>
    <t>Nguyễn Thị Giang</t>
  </si>
  <si>
    <t>Lê Như Mai</t>
  </si>
  <si>
    <t>Hoàng Minh Hiếu</t>
  </si>
  <si>
    <t>Trần Thị Ngọc Trâm</t>
  </si>
  <si>
    <t>Trần Việt Hà</t>
  </si>
  <si>
    <t>Đỗ Đình Nhu</t>
  </si>
  <si>
    <t>Đỗ Thị Trà My</t>
  </si>
  <si>
    <t>Nguyễn Thị Linh Chi</t>
  </si>
  <si>
    <t>Phạm Thị Ngọc Lan</t>
  </si>
  <si>
    <t>Vũ Thu Phương</t>
  </si>
  <si>
    <t>Vũ Thị Thanh Hằng</t>
  </si>
  <si>
    <t>Nguyễn Phương Dung</t>
  </si>
  <si>
    <t>Hoàng Anh Minh</t>
  </si>
  <si>
    <t>Nguyễn Thị Thảo Huyền</t>
  </si>
  <si>
    <t>Vũ Trần Quang Huy</t>
  </si>
  <si>
    <t>Võ Khánh Linh</t>
  </si>
  <si>
    <t>Doãn Thị Dịu</t>
  </si>
  <si>
    <t>Trần Thanh Xuân</t>
  </si>
  <si>
    <t>Lê Thị ánh Tuyết</t>
  </si>
  <si>
    <t>Triệu Tài Minh</t>
  </si>
  <si>
    <t>Trần Mạnh Quang Anh</t>
  </si>
  <si>
    <t>Bùi Thị Dung</t>
  </si>
  <si>
    <t>Diệp Minh Phương</t>
  </si>
  <si>
    <t>Trịnh Thị Giáp</t>
  </si>
  <si>
    <t>Lê Thị Hướng</t>
  </si>
  <si>
    <t>Lê Xuân Mạnh</t>
  </si>
  <si>
    <t>Nguyễn Diệu Thùy</t>
  </si>
  <si>
    <t>La Thị Thu Trang</t>
  </si>
  <si>
    <t>Nguyễn Nhật Anh</t>
  </si>
  <si>
    <t>Vũ Thị Tuyết Chinh</t>
  </si>
  <si>
    <t>Lê Xuân Dung</t>
  </si>
  <si>
    <t>Hoàng Thu Huyền</t>
  </si>
  <si>
    <t>Lê Thị Huyền Linh</t>
  </si>
  <si>
    <t>Vũ Mai Anh</t>
  </si>
  <si>
    <t>Nguyễn Thị Bích Loan</t>
  </si>
  <si>
    <t>Cao Thị Mây</t>
  </si>
  <si>
    <t>Ngô Đức Thông</t>
  </si>
  <si>
    <t>Nguyễn Thanh Loan</t>
  </si>
  <si>
    <t>Nguyễn Thành Đức</t>
  </si>
  <si>
    <t>Nguyễn Bảo Yến</t>
  </si>
  <si>
    <t>Đinh Ngọc Anh</t>
  </si>
  <si>
    <t>Phan Hà Thu Thảo</t>
  </si>
  <si>
    <t>Mạc Trung Hiếu</t>
  </si>
  <si>
    <t>Nguyễn Thị Thùy Dương</t>
  </si>
  <si>
    <t>Nguyễn Phương Thùy</t>
  </si>
  <si>
    <t>Dương Thu Thủy</t>
  </si>
  <si>
    <t>Trần Thị Thanh Thúy</t>
  </si>
  <si>
    <t>Hoàng Thị Thùy Trang</t>
  </si>
  <si>
    <t>Trần Thị Thu Hường</t>
  </si>
  <si>
    <t>Nguyễn Thị Phú</t>
  </si>
  <si>
    <t>Đoàn Mạnh Hoàng</t>
  </si>
  <si>
    <t>Phạm Hồng Khánh Linh</t>
  </si>
  <si>
    <t>Đào Quốc Việt</t>
  </si>
  <si>
    <t>Nguyễn Hoàng Huy</t>
  </si>
  <si>
    <t>Nguyễn Thị Hồng Nhung</t>
  </si>
  <si>
    <t>Phùng Đức Đại</t>
  </si>
  <si>
    <t>Nguyễn Hữu Tú</t>
  </si>
  <si>
    <t>Nguyễn Hồng Huệ</t>
  </si>
  <si>
    <t>Hoàng ánh Ngọc</t>
  </si>
  <si>
    <t>Trương Anh Dũng</t>
  </si>
  <si>
    <t>Nông Thị Thu Thủy</t>
  </si>
  <si>
    <t>Bùi Đức Toàn</t>
  </si>
  <si>
    <t>Hồ Thị Mai Anh</t>
  </si>
  <si>
    <t>Hoàng Thị Minh Thùy</t>
  </si>
  <si>
    <t>Nguyễn Thị Châu Anh</t>
  </si>
  <si>
    <t>Hoàng Tiến Đạt</t>
  </si>
  <si>
    <t>Lê Thị Kiều Diễm</t>
  </si>
  <si>
    <t>Nguyễn Thị Dung</t>
  </si>
  <si>
    <t>Ngô Thị Thủy</t>
  </si>
  <si>
    <t>Cáp Thị Yến Nhi</t>
  </si>
  <si>
    <t>Trần Thanh Loan</t>
  </si>
  <si>
    <t>Đặng Thị Phương Trinh</t>
  </si>
  <si>
    <t>Nguyễn Huyền Trang</t>
  </si>
  <si>
    <t>Hàn Huyền Hương</t>
  </si>
  <si>
    <t>Nguyễn Đức Tú</t>
  </si>
  <si>
    <t>Bùi Anh Quân</t>
  </si>
  <si>
    <t>Lê Kim Cương</t>
  </si>
  <si>
    <t>Hà Thị Phượng</t>
  </si>
  <si>
    <t>Phùng Thị Hà My</t>
  </si>
  <si>
    <t>Trần Thái Bảo</t>
  </si>
  <si>
    <t>Lê Ngọc Diệp</t>
  </si>
  <si>
    <t>Vũ Thị Hồng Thắm</t>
  </si>
  <si>
    <t>Hoàng Thị Thảo</t>
  </si>
  <si>
    <t>Nguyễn Thị Ngọc Huyền</t>
  </si>
  <si>
    <t>Võ Minh Khánh</t>
  </si>
  <si>
    <t>Trần Đình Chương</t>
  </si>
  <si>
    <t>Nguyễn Bích Hằng</t>
  </si>
  <si>
    <t>Phạm Phương Thảo</t>
  </si>
  <si>
    <t>Đinh Thúy Nga</t>
  </si>
  <si>
    <t>Ngô Thị Thanh Thảo</t>
  </si>
  <si>
    <t>Nguyễn Thị Thùy Tiên</t>
  </si>
  <si>
    <t>Đỗ Thị Mỹ Duyên</t>
  </si>
  <si>
    <t>Hà Ngọc Hòa</t>
  </si>
  <si>
    <t>Nguyễn Ngọc Loan</t>
  </si>
  <si>
    <t>Bùi Thị Bằng Lăng</t>
  </si>
  <si>
    <t>Phạm Thị Mai Phương</t>
  </si>
  <si>
    <t>Đoàn Thu Hà</t>
  </si>
  <si>
    <t>Phạm Trường Giang</t>
  </si>
  <si>
    <t>Đặng Hải Anh</t>
  </si>
  <si>
    <t>Nguyễn Hữu Nghiệp</t>
  </si>
  <si>
    <t>Đặng Hải Dương</t>
  </si>
  <si>
    <t>Ngô Thị Tươi</t>
  </si>
  <si>
    <t>Bùi Thị Thu Phương</t>
  </si>
  <si>
    <t>Lê Hữu Thái Hoàng</t>
  </si>
  <si>
    <t>Hoàng Đại Phúc</t>
  </si>
  <si>
    <t>Nguyễn Gia Huy</t>
  </si>
  <si>
    <t>Dương Tuyết Vân</t>
  </si>
  <si>
    <t>Phạm Anh Đức</t>
  </si>
  <si>
    <t>Bùi Hoàng Nhật Linh</t>
  </si>
  <si>
    <t>Nguyễn Lưu Gia Linh</t>
  </si>
  <si>
    <t>Phạm Vũ Minh Hiếu</t>
  </si>
  <si>
    <t>Nguyễn Diệu Huyền</t>
  </si>
  <si>
    <t>Nguyễn Trung Quân</t>
  </si>
  <si>
    <t>Trần Hòa Hà</t>
  </si>
  <si>
    <t>Lương Uyển Nhi</t>
  </si>
  <si>
    <t>Nguyễn ích Phong</t>
  </si>
  <si>
    <t>Ngô Mạnh Quyết</t>
  </si>
  <si>
    <t>Lê Phương Trang</t>
  </si>
  <si>
    <t>Phạm Thị Thu Trang</t>
  </si>
  <si>
    <t>Lê Thị Thanh Thư</t>
  </si>
  <si>
    <t>Phạm Thị Hà Linh</t>
  </si>
  <si>
    <t>Kiều Ngọc Anh</t>
  </si>
  <si>
    <t>Ngô Thị Thu Phương</t>
  </si>
  <si>
    <t>Nguyễn Thực Cường</t>
  </si>
  <si>
    <t>Ngô Thị Tố Uyên</t>
  </si>
  <si>
    <t>Nguyễn Thị Mỹ Hạnh</t>
  </si>
  <si>
    <t>Đỗ Tiến Đức</t>
  </si>
  <si>
    <t>Đinh Thu Phương</t>
  </si>
  <si>
    <t>Hàn Linh Diệu</t>
  </si>
  <si>
    <t>Nguyễn Triệu Hùng</t>
  </si>
  <si>
    <t>Bế Thị Lệ</t>
  </si>
  <si>
    <t>Nguyễn Duy Hưng</t>
  </si>
  <si>
    <t>Lê Thị Lộc</t>
  </si>
  <si>
    <t>Hà Phương Anh</t>
  </si>
  <si>
    <t>Vũ Bích Phượng</t>
  </si>
  <si>
    <t>Nguyễn Vũ Hải Đông</t>
  </si>
  <si>
    <t>Đỗ Thị Hằng</t>
  </si>
  <si>
    <t>Vũ Thu Hương</t>
  </si>
  <si>
    <t>Diêm Thị Dịu</t>
  </si>
  <si>
    <t>Vũ Gia Bảo</t>
  </si>
  <si>
    <t>Nguyễn Cẩm Tiên</t>
  </si>
  <si>
    <t>Trương Thị Phương Thảo</t>
  </si>
  <si>
    <t>Vũ Mai Huệ</t>
  </si>
  <si>
    <t>Phạm Khắc ánh</t>
  </si>
  <si>
    <t>Lương Thị Hương</t>
  </si>
  <si>
    <t>Nguyễn Đức Minh Tú</t>
  </si>
  <si>
    <t>Nguyễn Thùy Dương</t>
  </si>
  <si>
    <t>Trần Thanh Nga</t>
  </si>
  <si>
    <t>Đoàn Hải Đăng</t>
  </si>
  <si>
    <t>Lò Trung Hải</t>
  </si>
  <si>
    <t>Nguyễn Văn Đại</t>
  </si>
  <si>
    <t>Vũ Thành Nam</t>
  </si>
  <si>
    <t>Chử Long Vĩ</t>
  </si>
  <si>
    <t>Lãnh Duy Bách</t>
  </si>
  <si>
    <t>Nguyễn Vũ Hùng</t>
  </si>
  <si>
    <t>Lê Kỳ Sơn</t>
  </si>
  <si>
    <t>Cao Thị Thu Trang</t>
  </si>
  <si>
    <t>Nguyễn Thị Kiều Diễm</t>
  </si>
  <si>
    <t>Dương Thị Thu Huyền</t>
  </si>
  <si>
    <t>Đào Thương Huyền</t>
  </si>
  <si>
    <t>Lại Phương Mai</t>
  </si>
  <si>
    <t>Nguyễn Đắc Hưng</t>
  </si>
  <si>
    <t>Nguyễn Thị Xuân</t>
  </si>
  <si>
    <t>Phạm Thị Ngọc Anh</t>
  </si>
  <si>
    <t>Ngọ Thị Ngọc Chúc</t>
  </si>
  <si>
    <t>Nguyễn Hoàng Ngân</t>
  </si>
  <si>
    <t>Trần Thị ánh Vân</t>
  </si>
  <si>
    <t>Phạm Thị Tươi</t>
  </si>
  <si>
    <t>Đào Phương Linh</t>
  </si>
  <si>
    <t>Đặng Tùng Dương</t>
  </si>
  <si>
    <t>Nguyễn Đức Phú</t>
  </si>
  <si>
    <t>Đinh Xuân Quang</t>
  </si>
  <si>
    <t>Lê Văn Nguyên</t>
  </si>
  <si>
    <t>Trần Thị Ngọc Mai</t>
  </si>
  <si>
    <t>Thái Thị Minh Nguyệt</t>
  </si>
  <si>
    <t>Đỗ Vân Khánh</t>
  </si>
  <si>
    <t>Tống Tuấn Anh</t>
  </si>
  <si>
    <t>Nguyễn Quang Khải</t>
  </si>
  <si>
    <t>Nguyễn Thùy Anh</t>
  </si>
  <si>
    <t>Phan Thị Mỹ Hồng</t>
  </si>
  <si>
    <t>Hoàng Hồng ánh</t>
  </si>
  <si>
    <t>Ma Khánh Ngọc</t>
  </si>
  <si>
    <t>Nguyễn Thị Yến</t>
  </si>
  <si>
    <t>Đỗ Lê Thành Nam</t>
  </si>
  <si>
    <t>Nguyễn Thị Lan Hương</t>
  </si>
  <si>
    <t>Đinh Thị Khánh Linh</t>
  </si>
  <si>
    <t>Ngô Thị Kim Ngân</t>
  </si>
  <si>
    <t>Giáp Như Quỳnh</t>
  </si>
  <si>
    <t>Hồ Quang Anh</t>
  </si>
  <si>
    <t>Lâm Trần Xuân</t>
  </si>
  <si>
    <t>Yeelengva Naoleepor .</t>
  </si>
  <si>
    <t>Trần Văn Tuấn</t>
  </si>
  <si>
    <t>Vũ Thị Thanh Xuân</t>
  </si>
  <si>
    <t>Trần Anh Tú</t>
  </si>
  <si>
    <t>Kiều Đan Trường</t>
  </si>
  <si>
    <t>Trần Thị Yến Anh</t>
  </si>
  <si>
    <t>Nguyễn Thị Bích Ngân</t>
  </si>
  <si>
    <t>Lê Mạnh Huy</t>
  </si>
  <si>
    <t>Lê Đức Long</t>
  </si>
  <si>
    <t>Trần Kỳ Duyên</t>
  </si>
  <si>
    <t>Lê Phương Lan</t>
  </si>
  <si>
    <t>Nguyễn Hữu Tùng Anh</t>
  </si>
  <si>
    <t>Vũ Thúy Hiền</t>
  </si>
  <si>
    <t>Lê Quí Ngọc</t>
  </si>
  <si>
    <t>Đặng Thị Quỳnh Phong</t>
  </si>
  <si>
    <t>Nguyễn Văn Phú</t>
  </si>
  <si>
    <t>Nguyễn Văn Hoàn</t>
  </si>
  <si>
    <t>Nguyễn Diệu Hương</t>
  </si>
  <si>
    <t>Đỗ Thị Khánh Linh</t>
  </si>
  <si>
    <t>Lương Hữu Duy</t>
  </si>
  <si>
    <t>Phạm Văn Đắc</t>
  </si>
  <si>
    <t>Nguyễn Thanh Hoa</t>
  </si>
  <si>
    <t>Vũ Thị Ngọc Thanh</t>
  </si>
  <si>
    <t>Trần Gia Mỹ</t>
  </si>
  <si>
    <t>Phạm Quang Long</t>
  </si>
  <si>
    <t>Hồ Đại Nghĩa</t>
  </si>
  <si>
    <t>Đỗ Tiến Đạt</t>
  </si>
  <si>
    <t>Nguyễn Lê Thùy Anh</t>
  </si>
  <si>
    <t>Ngô Thị Lý</t>
  </si>
  <si>
    <t>Phạm Bảo Lâm</t>
  </si>
  <si>
    <t>Hoàng Diệu Linh</t>
  </si>
  <si>
    <t>Sùng A Sủ</t>
  </si>
  <si>
    <t>Nguyễn Thị Minh Thu</t>
  </si>
  <si>
    <t>Phạm Đình Minh</t>
  </si>
  <si>
    <t>Nguyễn Văn Tùng</t>
  </si>
  <si>
    <t>Lò Thị Vân</t>
  </si>
  <si>
    <t>Hoàng Hải Vân</t>
  </si>
  <si>
    <t>Lê Kim Ngân</t>
  </si>
  <si>
    <t>Hoàng Nhật Quân</t>
  </si>
  <si>
    <t>Nguyễn Lê Quốc Anh</t>
  </si>
  <si>
    <t>Phạm Thị Thu Hậu</t>
  </si>
  <si>
    <t>Trần Thị Anh Thư</t>
  </si>
  <si>
    <t>Nguyễn Hữu Ngọc Anh</t>
  </si>
  <si>
    <t>Phạm Thị Minh Anh</t>
  </si>
  <si>
    <t>Nguyễn Quỳnh Trang</t>
  </si>
  <si>
    <t>Phạm Thị Ngọc Thảo</t>
  </si>
  <si>
    <t>Nguyễn Hà Dương</t>
  </si>
  <si>
    <t>Nguyễn Thu Thủy</t>
  </si>
  <si>
    <t>Trần Thị Thảo Vân</t>
  </si>
  <si>
    <t>Nguyễn Hữu Mai Hoa</t>
  </si>
  <si>
    <t>Đỗ Nguyên Phương</t>
  </si>
  <si>
    <t>Nguyễn Hà Ngọc Bích</t>
  </si>
  <si>
    <t>Tăng Diệu Linh</t>
  </si>
  <si>
    <t>Lê Thị Lương</t>
  </si>
  <si>
    <t>Ngô Minh Quang</t>
  </si>
  <si>
    <t>Sái Đức Hoàn</t>
  </si>
  <si>
    <t>Nguyễn Trần Bảo Minh</t>
  </si>
  <si>
    <t>Hoàng Tuấn Anh</t>
  </si>
  <si>
    <t>Nguyễn Phương Mai</t>
  </si>
  <si>
    <t>Nguyễn Minh Châm</t>
  </si>
  <si>
    <t>Phạm Ngọc Mai</t>
  </si>
  <si>
    <t>Nguyễn Thanh Lâm</t>
  </si>
  <si>
    <t>Trần Thị Mai Linh</t>
  </si>
  <si>
    <t>Đặng Thị Thu Hà</t>
  </si>
  <si>
    <t>Trần Bình Dương</t>
  </si>
  <si>
    <t>Lê Vũ Bảo Anh</t>
  </si>
  <si>
    <t>Phạm Thị Hương Giang</t>
  </si>
  <si>
    <t>Nguyễn Mạnh Cường</t>
  </si>
  <si>
    <t>Đỗ Thị Kiều Anh</t>
  </si>
  <si>
    <t>Ngô Yến Nhi</t>
  </si>
  <si>
    <t>Bùi Thị Lệ</t>
  </si>
  <si>
    <t>Đinh Hữu Mạnh Thiên</t>
  </si>
  <si>
    <t>Phạm Thanh Hà</t>
  </si>
  <si>
    <t>Nguyễn Mai Huyền</t>
  </si>
  <si>
    <t>Nguyễn Văn Bình</t>
  </si>
  <si>
    <t>Trần Phan Nguyên Chi</t>
  </si>
  <si>
    <t>Phan Thị Thu Ngọc</t>
  </si>
  <si>
    <t>Nguyễn Linh Duyên</t>
  </si>
  <si>
    <t>Phạm Thị Quỳnh Mai</t>
  </si>
  <si>
    <t>Phạm Tùng Dương</t>
  </si>
  <si>
    <t>Đinh Trung Kiên</t>
  </si>
  <si>
    <t>Dương Kiến Quốc</t>
  </si>
  <si>
    <t>Trần Thị Thanh Huyền</t>
  </si>
  <si>
    <t>Nguyễn Dương Hải Yến</t>
  </si>
  <si>
    <t>Vũ Thị Tâm Anh</t>
  </si>
  <si>
    <t>Trần Anh Thư</t>
  </si>
  <si>
    <t>Trần Tiến Hưng</t>
  </si>
  <si>
    <t>Nguyễn Trần Phương Anh</t>
  </si>
  <si>
    <t>Tống Thị Lan Anh</t>
  </si>
  <si>
    <t>Thân Thị Gấm</t>
  </si>
  <si>
    <t>La Thuý Kiều</t>
  </si>
  <si>
    <t>Lương Anh Đạt</t>
  </si>
  <si>
    <t>Nguyễn Thị Thanh Thảo</t>
  </si>
  <si>
    <t>Nguyễn Tuấn Nhật</t>
  </si>
  <si>
    <t>Bùi Lan Nhi</t>
  </si>
  <si>
    <t>Nguyễn Mỹ Duyên</t>
  </si>
  <si>
    <t>Nguyễn Hà Ninh</t>
  </si>
  <si>
    <t>Đào Kim Ngân</t>
  </si>
  <si>
    <t>Diêm Thị Thùy Dương</t>
  </si>
  <si>
    <t>Nguyễn Đặng Nguyệt An</t>
  </si>
  <si>
    <t>Đặng Thị Thu Trang</t>
  </si>
  <si>
    <t>Trần Thị Minh Huệ</t>
  </si>
  <si>
    <t>Trần Thanh Thùy</t>
  </si>
  <si>
    <t>Nguyễn Duy Hiệu</t>
  </si>
  <si>
    <t>Trịnh Đức Minh</t>
  </si>
  <si>
    <t>Đoàn Minh Quân</t>
  </si>
  <si>
    <t>Chu Thị Thoa</t>
  </si>
  <si>
    <t>Đinh Thu Hương</t>
  </si>
  <si>
    <t>Trần Thanh Tùng</t>
  </si>
  <si>
    <t>Phạm Thị Lệ</t>
  </si>
  <si>
    <t>Vũ Thị Kim Hương</t>
  </si>
  <si>
    <t>Vũ Nhật Mai</t>
  </si>
  <si>
    <t>Phạm Ngô Thuỳ Dương</t>
  </si>
  <si>
    <t>Đào Bạch Trà My</t>
  </si>
  <si>
    <t>Bùi Trần Hương Giang</t>
  </si>
  <si>
    <t>Nguyễn Hoàng Hương Quỳnh</t>
  </si>
  <si>
    <t>Trần Thị Sen</t>
  </si>
  <si>
    <t>Bùi Quang Thành</t>
  </si>
  <si>
    <t>Phạm Thị Hằng Nga</t>
  </si>
  <si>
    <t>Đào Yến Chi</t>
  </si>
  <si>
    <t>Phạm Thuỳ Linh</t>
  </si>
  <si>
    <t>Nguyễn Huy Hùng</t>
  </si>
  <si>
    <t>Nguyễn Quang Đức</t>
  </si>
  <si>
    <t>Đỗ Kim Yến</t>
  </si>
  <si>
    <t>Nguyễn Thị Kiều Oanh</t>
  </si>
  <si>
    <t>Lê Thị Thu Hiền</t>
  </si>
  <si>
    <t>Hoàng Thị Như Quyên</t>
  </si>
  <si>
    <t>Dương Thị Hải Yến</t>
  </si>
  <si>
    <t>Phùng Thị Minh Phương</t>
  </si>
  <si>
    <t>Phạm Khánh Linh</t>
  </si>
  <si>
    <t>Nguyễn Thị Thu Nga</t>
  </si>
  <si>
    <t>Phạm Thị Thanh Tâm</t>
  </si>
  <si>
    <t>Nguyễn Thanh Thúy</t>
  </si>
  <si>
    <t>Trần Như Quỳnh</t>
  </si>
  <si>
    <t>Hà Thị Thu</t>
  </si>
  <si>
    <t>Đâu Thúy Quỳnh</t>
  </si>
  <si>
    <t>Lưu Thu Phương</t>
  </si>
  <si>
    <t>Triệu Phương Anh</t>
  </si>
  <si>
    <t>Lê Thu Hà</t>
  </si>
  <si>
    <t>Phạm Thuỳ Dương</t>
  </si>
  <si>
    <t>Nguyễn Thị Phương Thảo</t>
  </si>
  <si>
    <t>Đỗ Thị Trang</t>
  </si>
  <si>
    <t>Phan Thị Thu Hằng</t>
  </si>
  <si>
    <t>Nguyễn Thị Tuyết Mai</t>
  </si>
  <si>
    <t>Lê Kiên Dương</t>
  </si>
  <si>
    <t>Phạm Việt Hà</t>
  </si>
  <si>
    <t>Bùi Tố Thái Hưng</t>
  </si>
  <si>
    <t>Hoàng Ngọc Hà</t>
  </si>
  <si>
    <t>Đỗ Ngọc Châu</t>
  </si>
  <si>
    <t>Vũ Đức Đảng</t>
  </si>
  <si>
    <t>Trần Thu Uyên</t>
  </si>
  <si>
    <t>Trần Thị Mỹ Liên</t>
  </si>
  <si>
    <t>Vũ Thị Thanh Tâm</t>
  </si>
  <si>
    <t>Nguyễn Phùng Quốc Toản</t>
  </si>
  <si>
    <t>Nguyễn Ngọc Diệu Thương</t>
  </si>
  <si>
    <t>Nguyễn Thanh Hiên</t>
  </si>
  <si>
    <t>Ngô Thị Loan</t>
  </si>
  <si>
    <t>Văn Thị Thu Huyền</t>
  </si>
  <si>
    <t>Trần Kiều Bắc</t>
  </si>
  <si>
    <t>Trần Thị Hà Trang</t>
  </si>
  <si>
    <t>Phan Hải Anh</t>
  </si>
  <si>
    <t>Đỗ Đức Huyên</t>
  </si>
  <si>
    <t>Cao Huyền Trang</t>
  </si>
  <si>
    <t>Phan Thị Phương Mai</t>
  </si>
  <si>
    <t>Lê Thị Thanh Nga</t>
  </si>
  <si>
    <t>Nguyễn Thanh Hiền</t>
  </si>
  <si>
    <t>Trịnh Thị Hồng Nhung</t>
  </si>
  <si>
    <t>Nguyễn Thị Nhung</t>
  </si>
  <si>
    <t>Trần Thuỳ Chi</t>
  </si>
  <si>
    <t>Nguyễn Thị Trang Hường</t>
  </si>
  <si>
    <t>Ngô Nam Phương</t>
  </si>
  <si>
    <t>Hoàng Phi Hùng</t>
  </si>
  <si>
    <t>Đồng Thị Phương Nhung</t>
  </si>
  <si>
    <t>Nguyễn Hiếu</t>
  </si>
  <si>
    <t>Hoàng Mai Anh</t>
  </si>
  <si>
    <t>Nguyễn Thị Thu Thảo</t>
  </si>
  <si>
    <t>Trần Thu Thảo</t>
  </si>
  <si>
    <t>Hoàng Thị Minh Trà</t>
  </si>
  <si>
    <t>Phạm Thị Ngọc Hà</t>
  </si>
  <si>
    <t>Bùi Thị Quyên</t>
  </si>
  <si>
    <t>Đào Mỹ Duyên</t>
  </si>
  <si>
    <t>Đặng Thị Thao</t>
  </si>
  <si>
    <t>Đoàn Thị Ngọc ánh</t>
  </si>
  <si>
    <t>Nguyễn Diệp Anh</t>
  </si>
  <si>
    <t>Tô Yến Nhi</t>
  </si>
  <si>
    <t>Chu Thị Huyền Trang</t>
  </si>
  <si>
    <t>Dương Thị Thu Hằng</t>
  </si>
  <si>
    <t>Dương Châu Linh</t>
  </si>
  <si>
    <t>Lê Nguyễn Tuyết Mai</t>
  </si>
  <si>
    <t>Dương Thanh Hiền</t>
  </si>
  <si>
    <t>Đỗ Vương Thùy Linh</t>
  </si>
  <si>
    <t>Vũ Ngọc Thuỳ Linh</t>
  </si>
  <si>
    <t>Phùng Thị Ngọc ánh</t>
  </si>
  <si>
    <t>Đỗ Đức Hoàng Sơn</t>
  </si>
  <si>
    <t>Ngô Thị Mỹ Linh</t>
  </si>
  <si>
    <t>Nguyễn Vũ Minh Anh</t>
  </si>
  <si>
    <t>Lê Thị Huyền Trang</t>
  </si>
  <si>
    <t>Lê Đỗ Khánh Linh</t>
  </si>
  <si>
    <t>Bùi Thị Huyền</t>
  </si>
  <si>
    <t>Lê Thị Phương Dung</t>
  </si>
  <si>
    <t>Nguyễn Thị Thanh Hằng</t>
  </si>
  <si>
    <t>Đinh Phương Anh</t>
  </si>
  <si>
    <t>Đinh Thị Thu Huyền</t>
  </si>
  <si>
    <t>Đỗ Hoàng Mai Anh</t>
  </si>
  <si>
    <t>Đinh Thanh Thúy</t>
  </si>
  <si>
    <t>Nguyễn Thị Ngọc Quỳnh</t>
  </si>
  <si>
    <t>Lê Thị Khánh Hà</t>
  </si>
  <si>
    <t>Nguyễn Ngọc Lan</t>
  </si>
  <si>
    <t>Phạm Vũ Huyền Linh</t>
  </si>
  <si>
    <t>Hoàng Thị ánh Nguyệt</t>
  </si>
  <si>
    <t>Nguyễn Thị Thu Thuý</t>
  </si>
  <si>
    <t>Lê Thị Thu Trang</t>
  </si>
  <si>
    <t>Bùi Văn Duy Hưng</t>
  </si>
  <si>
    <t>Nguyễn Hữu Hiển</t>
  </si>
  <si>
    <t>Lê Hà Phương</t>
  </si>
  <si>
    <t>Lò Thị Thảo Nguyên</t>
  </si>
  <si>
    <t>Đặng Thuý Hường</t>
  </si>
  <si>
    <t>Hoàng Vũ Bảo Anh</t>
  </si>
  <si>
    <t>Nguyễn Thúy Hảo</t>
  </si>
  <si>
    <t>Vũ Thị Thu Hà</t>
  </si>
  <si>
    <t>Nguyễn Quỳnh Phương</t>
  </si>
  <si>
    <t>Dương Việt Cường</t>
  </si>
  <si>
    <t>Hán Thị Thuý Trang</t>
  </si>
  <si>
    <t>Lò Thị Hiền</t>
  </si>
  <si>
    <t>Vũ Quỳnh Duyên</t>
  </si>
  <si>
    <t>Lưu Thị Minh Hằng</t>
  </si>
  <si>
    <t>Hà Thị Hồng Hải</t>
  </si>
  <si>
    <t>Lê Thị Thu Phương</t>
  </si>
  <si>
    <t>Lê Trần Hồng Nhung</t>
  </si>
  <si>
    <t>Lưu Văn Hường</t>
  </si>
  <si>
    <t>Lưu Cẩm Hoa</t>
  </si>
  <si>
    <t>Mai Thị Lan Anh</t>
  </si>
  <si>
    <t>Vũ Hồng Thái</t>
  </si>
  <si>
    <t>Nguyễn Thị Thanh Chúc</t>
  </si>
  <si>
    <t>Vũ Văn Khởi</t>
  </si>
  <si>
    <t>Vũ Quỳnh Anh</t>
  </si>
  <si>
    <t>Nguyễn Đình Đức</t>
  </si>
  <si>
    <t>Lưu Thành Nghĩa</t>
  </si>
  <si>
    <t>Hồ Ngọc Hương Quỳnh</t>
  </si>
  <si>
    <t>Đào Hải Yến</t>
  </si>
  <si>
    <t>Đặng Thị Huyền Hảo</t>
  </si>
  <si>
    <t>Vũ Đức Thắng</t>
  </si>
  <si>
    <t>Phùng Thị Yến Linh</t>
  </si>
  <si>
    <t>Bùi Thị Châm</t>
  </si>
  <si>
    <t>Phạm Thị Tố Uyên</t>
  </si>
  <si>
    <t>Trần Đăng Duy</t>
  </si>
  <si>
    <t>Hà Thị Tuyết Ngân</t>
  </si>
  <si>
    <t>Phạm Thị Ngọc Hân</t>
  </si>
  <si>
    <t>Nguyễn Vũ Anh</t>
  </si>
  <si>
    <t>Nguyễn Thu Hà</t>
  </si>
  <si>
    <t>Nguyễn Văn Sự</t>
  </si>
  <si>
    <t>Vũ Thị Hồng Tuyết</t>
  </si>
  <si>
    <t>Trương Thị Huyền</t>
  </si>
  <si>
    <t>Nguyễn Thị A Đan</t>
  </si>
  <si>
    <t>Trần Thị Bích Hồng</t>
  </si>
  <si>
    <t>Nguyễn Thị Hạnh</t>
  </si>
  <si>
    <t>Phạm Thu Thuỷ</t>
  </si>
  <si>
    <t>Phạm Thị Thuý Ngân</t>
  </si>
  <si>
    <t>Thân Thị Thu Hằng</t>
  </si>
  <si>
    <t>Nguyễn Thị Thanh Hoài</t>
  </si>
  <si>
    <t>Chu Thị Lâm</t>
  </si>
  <si>
    <t>Đỗ Mạnh Đạt</t>
  </si>
  <si>
    <t>Nguyễn Thị Bảo Ngọc</t>
  </si>
  <si>
    <t>Hoàng Thanh Mai</t>
  </si>
  <si>
    <t>Trần Thị Mai Hương</t>
  </si>
  <si>
    <t>Trần Hương Giang</t>
  </si>
  <si>
    <t>Nguyễn Phi Hùng</t>
  </si>
  <si>
    <t>Nguyễn Phan Thùy Dương</t>
  </si>
  <si>
    <t>Nguyễn Phương Loan</t>
  </si>
  <si>
    <t>Lê Ngọc Diệu</t>
  </si>
  <si>
    <t>Nguyễn Ngọc Minh Anh</t>
  </si>
  <si>
    <t>Vũ Quang Thanh</t>
  </si>
  <si>
    <t>Ngô Văn Lương</t>
  </si>
  <si>
    <t>Đào Văn Việt</t>
  </si>
  <si>
    <t>Lò Nguyễn Thái Sơn</t>
  </si>
  <si>
    <t>Phạm Thu Yến Nhi</t>
  </si>
  <si>
    <t>Nguyễn Anh Vũ</t>
  </si>
  <si>
    <t>Đào Tiến Tùng</t>
  </si>
  <si>
    <t>Nguyễn Thị Minh Thảo</t>
  </si>
  <si>
    <t>Lê Minh Nhật</t>
  </si>
  <si>
    <t>Mai Linh Trang</t>
  </si>
  <si>
    <t>Vũ Hải Sơn</t>
  </si>
  <si>
    <t>Bùi Vũ Hoàng Giang</t>
  </si>
  <si>
    <t>Lê Thị Vân Anh</t>
  </si>
  <si>
    <t>Vũ Thị ánh Hồng</t>
  </si>
  <si>
    <t>Nguyễn Thế Hoàng</t>
  </si>
  <si>
    <t>Trương Thị Thu Hà</t>
  </si>
  <si>
    <t>Nguyễn Công Việt</t>
  </si>
  <si>
    <t>Phạm Đức Thái</t>
  </si>
  <si>
    <t>Nguyễn Lam Phương</t>
  </si>
  <si>
    <t>Nguyễn Thị Bích Ngọc</t>
  </si>
  <si>
    <t>Bùi Thu Trang</t>
  </si>
  <si>
    <t>Lê Hoàng Long</t>
  </si>
  <si>
    <t>Đỗ Hải Vân</t>
  </si>
  <si>
    <t>Hà Thị Quỳnh</t>
  </si>
  <si>
    <t>Đinh Thị Bảo Ngọc</t>
  </si>
  <si>
    <t>Phan Thị Thanh Mỵ</t>
  </si>
  <si>
    <t>Phạm Thị Thu Hiền</t>
  </si>
  <si>
    <t>Phí Thị Ngọc Duyên</t>
  </si>
  <si>
    <t>Nguyễn Thị Chung</t>
  </si>
  <si>
    <t>Nguyễn Thị Hải Linh</t>
  </si>
  <si>
    <t>Bùi Thị Bé Anh</t>
  </si>
  <si>
    <t>Nguyễn Mậu Bính</t>
  </si>
  <si>
    <t>Lê Chí Chung</t>
  </si>
  <si>
    <t>Vũ Quỳnh Trang</t>
  </si>
  <si>
    <t>Đặng Thảo Vân</t>
  </si>
  <si>
    <t>Nguyễn Nhật Phương</t>
  </si>
  <si>
    <t>Phạm Như Long</t>
  </si>
  <si>
    <t>Lê Thị Thương</t>
  </si>
  <si>
    <t>Phạm Minh Tú</t>
  </si>
  <si>
    <t>Trần Mạnh Nam</t>
  </si>
  <si>
    <t>Lưu Hồng Nhung</t>
  </si>
  <si>
    <t>Đặng Mùi Chíp</t>
  </si>
  <si>
    <t>Nguyễn Đăng Ngọc Anh</t>
  </si>
  <si>
    <t>Nguyễn Thu Giang</t>
  </si>
  <si>
    <t>Lê Kim Thơ</t>
  </si>
  <si>
    <t>Ngô Thị Thu Huyền</t>
  </si>
  <si>
    <t>Quản Thị Lan Anh</t>
  </si>
  <si>
    <t>Sok Srey Nich .</t>
  </si>
  <si>
    <t>Seang You Leng .</t>
  </si>
  <si>
    <t>Đinh Đức Anh</t>
  </si>
  <si>
    <t>Bùi Thị Phương Anh</t>
  </si>
  <si>
    <t>Nguyễn Thị Thanh Hương</t>
  </si>
  <si>
    <t>Nguyễn Trang Hạ</t>
  </si>
  <si>
    <t>Trương Thị Lâm Oanh</t>
  </si>
  <si>
    <t>Tạ Thanh Vân</t>
  </si>
  <si>
    <t>Nguyễn Trường Giang</t>
  </si>
  <si>
    <t>Hoàng Thị Huê</t>
  </si>
  <si>
    <t>Soth Sreyloeng .</t>
  </si>
  <si>
    <t>Đỗ Văn Thành Nam</t>
  </si>
  <si>
    <t>Võ Thị Thu Hà</t>
  </si>
  <si>
    <t>Nguyễn Thảo Nguyên</t>
  </si>
  <si>
    <t>Nguyễn Hữu Đức Thịnh</t>
  </si>
  <si>
    <t>Hoàng Thị Hương</t>
  </si>
  <si>
    <t>Đào Hạnh Nguyên</t>
  </si>
  <si>
    <t>Hoàng Thị Anh Thơ</t>
  </si>
  <si>
    <t>Phạm Thị Hoài Thương</t>
  </si>
  <si>
    <t>Lê Khánh Ly</t>
  </si>
  <si>
    <t>Nguyễn Thị Trà Mi</t>
  </si>
  <si>
    <t>Đặng Hà Trang</t>
  </si>
  <si>
    <t>Nguyễn Thị út Nhi</t>
  </si>
  <si>
    <t>Phạm Đức Mạnh</t>
  </si>
  <si>
    <t>Nguyễn Mai Chi</t>
  </si>
  <si>
    <t>Nguyễn Quốc Đoàn</t>
  </si>
  <si>
    <t>Dương Nguyễn Ngọc Cường</t>
  </si>
  <si>
    <t>Mai Thị An</t>
  </si>
  <si>
    <t>Ngô Tùng Dương</t>
  </si>
  <si>
    <t>Nguyễn Thị Thư</t>
  </si>
  <si>
    <t>Đặng Thị Bình</t>
  </si>
  <si>
    <t>Ngô Gia Bảo</t>
  </si>
  <si>
    <t>Sea Sievmey .</t>
  </si>
  <si>
    <t>Trần Thị Phương Nga</t>
  </si>
  <si>
    <t>Nguyễn Thị Kiều Loan</t>
  </si>
  <si>
    <t>Vũ Như Nguyệt</t>
  </si>
  <si>
    <t>Hoàng Minh Quân</t>
  </si>
  <si>
    <t>Phạm Quang Dương</t>
  </si>
  <si>
    <t>Đỗ Thị Kim Ngân</t>
  </si>
  <si>
    <t>Đào Hồng Ngọc</t>
  </si>
  <si>
    <t>Đặng Anh Đào</t>
  </si>
  <si>
    <t>Phạm Anh Tú</t>
  </si>
  <si>
    <t>Nguyễn Thị Thu Hường</t>
  </si>
  <si>
    <t>Nguyễn Bá Duy</t>
  </si>
  <si>
    <t>Hồ Viết Tân</t>
  </si>
  <si>
    <t>Phạm Thúy Thanh</t>
  </si>
  <si>
    <t>Dư Xuân Vinh</t>
  </si>
  <si>
    <t>Nguyễn Xuân Khải</t>
  </si>
  <si>
    <t>Nguyễn Hồng Hạnh</t>
  </si>
  <si>
    <t>Nguyễn Thị Bích Phượng</t>
  </si>
  <si>
    <t>Nguyễn Đức Thăng</t>
  </si>
  <si>
    <t>Ngô Gia Phong</t>
  </si>
  <si>
    <t>Trần Thị Lụa</t>
  </si>
  <si>
    <t>Lê Thị Hằng</t>
  </si>
  <si>
    <t>Đặng Thị Hiền</t>
  </si>
  <si>
    <t>Nguyễn Nguyệt Hà</t>
  </si>
  <si>
    <t>Đỗ Xuân Đạt</t>
  </si>
  <si>
    <t>Nguyễn Văn Hậu</t>
  </si>
  <si>
    <t>Vũ Thị Thúy Hồng</t>
  </si>
  <si>
    <t>Hoàng Thu Hà</t>
  </si>
  <si>
    <t>Phạm Thị ánh Nguyệt</t>
  </si>
  <si>
    <t>Đỗ Minh Đức</t>
  </si>
  <si>
    <t>Nguyễn Đương Lâm</t>
  </si>
  <si>
    <t>Nguyễn Thanh Đức</t>
  </si>
  <si>
    <t>Phạm Ngọc Tuấn Dương</t>
  </si>
  <si>
    <t>Đỗ Thanh Hà</t>
  </si>
  <si>
    <t>Nhữ Đỗ Mai Hương</t>
  </si>
  <si>
    <t>Vũ Thị Nhài</t>
  </si>
  <si>
    <t>Nguyễn Hữu Anh</t>
  </si>
  <si>
    <t>Nguyễn Thị Luyến</t>
  </si>
  <si>
    <t>Vũ Thị Thùy Trang</t>
  </si>
  <si>
    <t>Trần Thị Thúy</t>
  </si>
  <si>
    <t>Phùng Hoàng Oanh</t>
  </si>
  <si>
    <t>Nguyễn Đặng Trà My</t>
  </si>
  <si>
    <t>Đặng Thị Nhài</t>
  </si>
  <si>
    <t>Nguyễn Ngọc Minh Châu</t>
  </si>
  <si>
    <t>Nguyễn Vũ Phương Nam</t>
  </si>
  <si>
    <t>Nguyễn Nam Phương</t>
  </si>
  <si>
    <t>Lê Trần Nhật Minh</t>
  </si>
  <si>
    <t>Chu Khánh Duy</t>
  </si>
  <si>
    <t>Đỗ Thị Yến Nhi</t>
  </si>
  <si>
    <t>Nguyễn Thị Kim Luyên</t>
  </si>
  <si>
    <t>Nguyễn Văn Anh</t>
  </si>
  <si>
    <t>Nguyễn Đình Lợi</t>
  </si>
  <si>
    <t>Vũ Ngọc An</t>
  </si>
  <si>
    <t>Trịnh Thanh Bình</t>
  </si>
  <si>
    <t>Bùi Đình Đạt</t>
  </si>
  <si>
    <t>Trịnh Hải Nam</t>
  </si>
  <si>
    <t>Bùi Ngọc Tiến</t>
  </si>
  <si>
    <t>Phạm Việt Anh</t>
  </si>
  <si>
    <t>Bùi Đức Hiệp</t>
  </si>
  <si>
    <t>Đặng Hồng Ngọc</t>
  </si>
  <si>
    <t>Nguyễn Thanh Kim Huệ</t>
  </si>
  <si>
    <t>Đặng Đức Tiến</t>
  </si>
  <si>
    <t>Đàm Thị Yên</t>
  </si>
  <si>
    <t>Bành Minh Phương</t>
  </si>
  <si>
    <t>Mai Phương Thúy</t>
  </si>
  <si>
    <t>Ninh Hải Đăng</t>
  </si>
  <si>
    <t>Phạm Viết Tiến</t>
  </si>
  <si>
    <t>Trần Doãn Quý</t>
  </si>
  <si>
    <t>Lê Bật Tiến</t>
  </si>
  <si>
    <t>Trần Tử Anh Quân</t>
  </si>
  <si>
    <t>Nguyễn Thị Hồng Hà</t>
  </si>
  <si>
    <t>Nguyễn Ngọc Hân</t>
  </si>
  <si>
    <t>Lưu Ngọc Mai</t>
  </si>
  <si>
    <t>Từ Thu Anh</t>
  </si>
  <si>
    <t>Chu Hải Yến</t>
  </si>
  <si>
    <t>Nguyễn Thế Phương</t>
  </si>
  <si>
    <t>Vũ Thị Hương Giang</t>
  </si>
  <si>
    <t>Võ Công Bình</t>
  </si>
  <si>
    <t>Vũ Thị Tâm</t>
  </si>
  <si>
    <t>Trần Viết Hà</t>
  </si>
  <si>
    <t>Cao Tiến Dũng</t>
  </si>
  <si>
    <t>Bùi Tuyết Nhung</t>
  </si>
  <si>
    <t>Vũ Xuân Nhu</t>
  </si>
  <si>
    <t>Lưu Quang Nguyên</t>
  </si>
  <si>
    <t>Trương Đình Phúc</t>
  </si>
  <si>
    <t>Đinh Bảo Kiên</t>
  </si>
  <si>
    <t>Đặng Quang Hải</t>
  </si>
  <si>
    <t>Trần Linh Nhi</t>
  </si>
  <si>
    <t>Nguyễn Hoài Trang</t>
  </si>
  <si>
    <t>Hoàng Thị Kim Tuyến</t>
  </si>
  <si>
    <t>Trần Đình Ngọc</t>
  </si>
  <si>
    <t>Vũ Thị Oanh</t>
  </si>
  <si>
    <t>Nguyễn Thị Thu Thúy</t>
  </si>
  <si>
    <t>Đào Ngọc Hà</t>
  </si>
  <si>
    <t>Vũ Lương Tuấn Minh</t>
  </si>
  <si>
    <t>Phạm Thị Huệ</t>
  </si>
  <si>
    <t>Đỗ Thu Thảo</t>
  </si>
  <si>
    <t>Phạm Thị Băng Ngân</t>
  </si>
  <si>
    <t>Nguyễn Phi Hải</t>
  </si>
  <si>
    <t>Trần Nguyễn Phương Linh</t>
  </si>
  <si>
    <t>Trần Thị Như Hoa</t>
  </si>
  <si>
    <t>Vũ Xuân Trường</t>
  </si>
  <si>
    <t>Đặng Văn Tấn</t>
  </si>
  <si>
    <t>Hoàng Đức Anh</t>
  </si>
  <si>
    <t>Phan Đình Tấn</t>
  </si>
  <si>
    <t>Nguyễn Cảnh Sơn</t>
  </si>
  <si>
    <t>Vũ Ngọc ánh</t>
  </si>
  <si>
    <t>Lưu Đức Thịnh</t>
  </si>
  <si>
    <t>Đinh Thị Ngọc ánh</t>
  </si>
  <si>
    <t>Trần Quốc Hiệp</t>
  </si>
  <si>
    <t>Hà Anh Vũ</t>
  </si>
  <si>
    <t>Vũ Ngọc Linh</t>
  </si>
  <si>
    <t>Nguyễn Thị Lâm Oanh</t>
  </si>
  <si>
    <t>Trần Đức Quân</t>
  </si>
  <si>
    <t>Phan Văn Chinh</t>
  </si>
  <si>
    <t>Lương Ngọc Tuấn</t>
  </si>
  <si>
    <t>Trần Thị Hà My</t>
  </si>
  <si>
    <t>Trần Mạnh Cường</t>
  </si>
  <si>
    <t>Nguyễn Hà Giang</t>
  </si>
  <si>
    <t>Trịnh Thị Thu Hoài</t>
  </si>
  <si>
    <t>Thịnh Như Lan</t>
  </si>
  <si>
    <t>Nguyễn Hoàng Mai Anh</t>
  </si>
  <si>
    <t>Lê Thế Phong</t>
  </si>
  <si>
    <t>Nguyễn Như Thảo Nguyên</t>
  </si>
  <si>
    <t>Trịnh Như Quỳnh</t>
  </si>
  <si>
    <t>Lê Hồng Quân</t>
  </si>
  <si>
    <t>Trần Văn Đức</t>
  </si>
  <si>
    <t>Đỗ Kim Oanh</t>
  </si>
  <si>
    <t>Đặng Hoàng Anh</t>
  </si>
  <si>
    <t>Phạm Bắc Hải</t>
  </si>
  <si>
    <t>Đào Xuân Tùng</t>
  </si>
  <si>
    <t>Nguyễn Đình Trung</t>
  </si>
  <si>
    <t>Đinh Thị Huyền My</t>
  </si>
  <si>
    <t>Hoàng Tuấn Dũng</t>
  </si>
  <si>
    <t>Nguyễn Bá Dương</t>
  </si>
  <si>
    <t>Hoàng Quốc Trung</t>
  </si>
  <si>
    <t>Nguyễn Thị Thanh Thúy</t>
  </si>
  <si>
    <t>Nguyễn Thị Vân Anh</t>
  </si>
  <si>
    <t>Cao Thị Thu Hải</t>
  </si>
  <si>
    <t>Nguyễn Hải Việt Bách</t>
  </si>
  <si>
    <t>Nguyễn Xuân Thắng</t>
  </si>
  <si>
    <t>Trần Hiếu Ngân</t>
  </si>
  <si>
    <t>Lương Đình Minh</t>
  </si>
  <si>
    <t>Phạm Doãn Lượng</t>
  </si>
  <si>
    <t>Phạm Kim Oanh</t>
  </si>
  <si>
    <t>Trần Thị Nga</t>
  </si>
  <si>
    <t>Phạm Ngọc Hiệp</t>
  </si>
  <si>
    <t>Lê Hồng Dương</t>
  </si>
  <si>
    <t>Tống Mạnh Huy</t>
  </si>
  <si>
    <t>Trần Văn Phúc</t>
  </si>
  <si>
    <t>Nguyễn Quang Thành</t>
  </si>
  <si>
    <t>Vũ Việt Thắng</t>
  </si>
  <si>
    <t>Dương Văn Hoàn</t>
  </si>
  <si>
    <t>Phạm Quỳnh Mai</t>
  </si>
  <si>
    <t>Trần Văn Tân</t>
  </si>
  <si>
    <t>Đoàn Thùy Linh</t>
  </si>
  <si>
    <t>Lê Duy Hưng</t>
  </si>
  <si>
    <t>Lê Khánh Thi</t>
  </si>
  <si>
    <t>Nguyễn Bá Trọng Đại</t>
  </si>
  <si>
    <t>Hoàng Thị Phương Nga</t>
  </si>
  <si>
    <t>Vũ Nhật Huy</t>
  </si>
  <si>
    <t>Trần Thị Thắm</t>
  </si>
  <si>
    <t>Lê Đức Việt Anh</t>
  </si>
  <si>
    <t>Phạm Chu Thị Thu Hảo</t>
  </si>
  <si>
    <t>Nguyễn Xuân Trung</t>
  </si>
  <si>
    <t>Lê Xuân Cần</t>
  </si>
  <si>
    <t>Nguyễn Hữu Khánh</t>
  </si>
  <si>
    <t>Lê Xuân Lộc</t>
  </si>
  <si>
    <t>Lê Anh Tú</t>
  </si>
  <si>
    <t>Trương Khắc Vinh</t>
  </si>
  <si>
    <t>Vũ Minh Ngọc</t>
  </si>
  <si>
    <t>Đỗ Thị Minh Nguyệt</t>
  </si>
  <si>
    <t>Cam Thị Thu Hà</t>
  </si>
  <si>
    <t>Nguyễn Việt An</t>
  </si>
  <si>
    <t>Lương Thế Khiển</t>
  </si>
  <si>
    <t>Phan Văn Trường</t>
  </si>
  <si>
    <t>Đào Anh Vũ</t>
  </si>
  <si>
    <t>Lê Ngọc Quý</t>
  </si>
  <si>
    <t>Lê Thị Hải Hậu</t>
  </si>
  <si>
    <t>Nguyễn Viết Vũ</t>
  </si>
  <si>
    <t>Vũ Đình Nam</t>
  </si>
  <si>
    <t>Trần Quang Minh</t>
  </si>
  <si>
    <t>Kim Huyền Trang</t>
  </si>
  <si>
    <t>Bùi Lê Hoàng Yến</t>
  </si>
  <si>
    <t>Trần Quang Minh Quân</t>
  </si>
  <si>
    <t>Phạm Phương Thúy</t>
  </si>
  <si>
    <t>Hoàng Thị Xuân Hương</t>
  </si>
  <si>
    <t>Nguyễn Chi Lân</t>
  </si>
  <si>
    <t>Nguyễn Quốc Đạt</t>
  </si>
  <si>
    <t>Nguyễn Phạm Hữu Trung</t>
  </si>
  <si>
    <t>Trần Thị Minh Tâm</t>
  </si>
  <si>
    <t>Lê Đăng Trung</t>
  </si>
  <si>
    <t>Phạm Trọng Bằng</t>
  </si>
  <si>
    <t>Vũ Hoàng Nam</t>
  </si>
  <si>
    <t>Phạm Ngọc Quang</t>
  </si>
  <si>
    <t>Phạm Minh Trường</t>
  </si>
  <si>
    <t>Nguyễn Kim Ngân</t>
  </si>
  <si>
    <t>Vũ Văn Học</t>
  </si>
  <si>
    <t>Đào Thạch Anh</t>
  </si>
  <si>
    <t>Trần Minh Hoàn</t>
  </si>
  <si>
    <t>Bùi Thị Yến</t>
  </si>
  <si>
    <t>Trần Thị Trúc Linh</t>
  </si>
  <si>
    <t>Hà Khắc Quân</t>
  </si>
  <si>
    <t>Hứa Khắc Hoàng</t>
  </si>
  <si>
    <t>Lê Linh Trang</t>
  </si>
  <si>
    <t>Đỗ Minh Phượng</t>
  </si>
  <si>
    <t>Tạ Quốc Trung</t>
  </si>
  <si>
    <t>Phạm Mai Hương</t>
  </si>
  <si>
    <t>Hoàng Thị Hợp</t>
  </si>
  <si>
    <t>Đỗ Hoàng Anh</t>
  </si>
  <si>
    <t>Đặng Tuấn Đại</t>
  </si>
  <si>
    <t>Đỗ Xuân Dương</t>
  </si>
  <si>
    <t>Bùi Thị Linh Chi</t>
  </si>
  <si>
    <t>Nguyễn Trần Bắc</t>
  </si>
  <si>
    <t>Lê Tùng Chi</t>
  </si>
  <si>
    <t>Phan Đăng Cảnh</t>
  </si>
  <si>
    <t>Dương Thái Bình</t>
  </si>
  <si>
    <t>Trần Đình Diệu</t>
  </si>
  <si>
    <t>Nguyễn Gia Trường</t>
  </si>
  <si>
    <t>Đường Minh Hằng</t>
  </si>
  <si>
    <t>Quàng Thành Đạt</t>
  </si>
  <si>
    <t>Nguyễn Thế Lực</t>
  </si>
  <si>
    <t>Nguyễn Hoài Sơn</t>
  </si>
  <si>
    <t>Trần Thanh Phương</t>
  </si>
  <si>
    <t>Bùi Thị Hiền</t>
  </si>
  <si>
    <t>Nguyễn Kim Hoàng</t>
  </si>
  <si>
    <t>Lê Quang Anh Hùng</t>
  </si>
  <si>
    <t>Dương Hồng Phong</t>
  </si>
  <si>
    <t>Nguyễn Tuấn Khanh</t>
  </si>
  <si>
    <t>Đinh Nguyễn Nhật Hưng</t>
  </si>
  <si>
    <t>Nguyễn Đình Hùng</t>
  </si>
  <si>
    <t>Hán Thị Thanh</t>
  </si>
  <si>
    <t>Lã Quốc Toản</t>
  </si>
  <si>
    <t>Trần Trí Dũng</t>
  </si>
  <si>
    <t>Nguyễn Chính Ngọc</t>
  </si>
  <si>
    <t>Nguyễn Thị Huê</t>
  </si>
  <si>
    <t>Trịnh Thị Tài Tiến</t>
  </si>
  <si>
    <t>Nguyễn Mạnh Hiếu</t>
  </si>
  <si>
    <t>Bùi Thị Ngọc ánh</t>
  </si>
  <si>
    <t>Nguyễn Văn Hóa</t>
  </si>
  <si>
    <t>Nguyễn Huy Linh</t>
  </si>
  <si>
    <t>Bùi Văn Quyến</t>
  </si>
  <si>
    <t>Nguyễn Thúy Hiền</t>
  </si>
  <si>
    <t>Nguyễn Ngọc Hà</t>
  </si>
  <si>
    <t>Nguyễn Hùng Mạnh</t>
  </si>
  <si>
    <t>Hà Yến Chi</t>
  </si>
  <si>
    <t>Trần Thị ánh</t>
  </si>
  <si>
    <t>Đỗ Duy Hòa</t>
  </si>
  <si>
    <t>Ngạc Khánh Nhật</t>
  </si>
  <si>
    <t>Hoàng Phương Nga</t>
  </si>
  <si>
    <t>Nguyễn Chí Khôi</t>
  </si>
  <si>
    <t>Nguyễn Thị Cẩm Lai</t>
  </si>
  <si>
    <t>Nguyễn Thúy Ngân</t>
  </si>
  <si>
    <t>Hoàng Đăng Kiên</t>
  </si>
  <si>
    <t>Trần Thế Khôi</t>
  </si>
  <si>
    <t>Đinh Bá Vương</t>
  </si>
  <si>
    <t>Trần Minh Đức</t>
  </si>
  <si>
    <t>Hoàng Thị Minh Ngọc</t>
  </si>
  <si>
    <t>Nguyễn Vũ Thu Giang</t>
  </si>
  <si>
    <t>Phạm Thị Minh Thương</t>
  </si>
  <si>
    <t>Đào Quý Dương</t>
  </si>
  <si>
    <t>Nguyễn Như Trường</t>
  </si>
  <si>
    <t>Tống Thị Bảo Ngọc</t>
  </si>
  <si>
    <t>Hứa Hồng Thảo</t>
  </si>
  <si>
    <t>Nguyễn Hữu Thiện</t>
  </si>
  <si>
    <t>Nguyễn Thanh Phong</t>
  </si>
  <si>
    <t>Nguyễn Hải Phúc</t>
  </si>
  <si>
    <t>Lương Thị Ngọc Thoa</t>
  </si>
  <si>
    <t>Đinh Thị Phương Thảo</t>
  </si>
  <si>
    <t>Trần Tuyết Anh</t>
  </si>
  <si>
    <t>Phạm Công Bình</t>
  </si>
  <si>
    <t>Phạm Công Thành</t>
  </si>
  <si>
    <t>Lê Thị Mỹ Uyên</t>
  </si>
  <si>
    <t>Nguyễn Hữu Cương</t>
  </si>
  <si>
    <t>Lưu Thị Trung Anh</t>
  </si>
  <si>
    <t>Bùi Linh Huệ</t>
  </si>
  <si>
    <t>Đỗ Đàm Tuyết Giang</t>
  </si>
  <si>
    <t>Vũ Thị Thu Trà</t>
  </si>
  <si>
    <t>Nguyễn Ngọc Thùy</t>
  </si>
  <si>
    <t>Ngô Quốc Trung</t>
  </si>
  <si>
    <t>Lương Trí Mạnh</t>
  </si>
  <si>
    <t>Vũ Thị Như Quỳnh</t>
  </si>
  <si>
    <t>Nguyễn Ngọc Quốc Thắng</t>
  </si>
  <si>
    <t>Thăng Thị Thiệp</t>
  </si>
  <si>
    <t>Hà Công Phúc</t>
  </si>
  <si>
    <t>Tạ Trọng Nghĩa</t>
  </si>
  <si>
    <t>Nguyễn Hải Linh</t>
  </si>
  <si>
    <t>Nguyễn Thị Linh Đan</t>
  </si>
  <si>
    <t>Nguyễn Mạnh Duy</t>
  </si>
  <si>
    <t>Nguyễn Trung Nhật</t>
  </si>
  <si>
    <t>Nguyễn Khắc Hoài Nam</t>
  </si>
  <si>
    <t>Đỗ Việt Hoàng</t>
  </si>
  <si>
    <t>Ngô Mạnh Khải</t>
  </si>
  <si>
    <t>Bùi Thị Thảo</t>
  </si>
  <si>
    <t>Hạ Phương Thiều</t>
  </si>
  <si>
    <t>Nguyễn Hữu Thông</t>
  </si>
  <si>
    <t>Hoàng Tuấn Vũ</t>
  </si>
  <si>
    <t>Đỗ Trung Hiếu</t>
  </si>
  <si>
    <t>Vũ Văn Thiệu</t>
  </si>
  <si>
    <t>Bùi Quốc Trung</t>
  </si>
  <si>
    <t>Nguyễn Tiến Thành</t>
  </si>
  <si>
    <t>Nguyễn Văn Phương</t>
  </si>
  <si>
    <t>Lê Thị Dương</t>
  </si>
  <si>
    <t>Bùi Tiến Quân</t>
  </si>
  <si>
    <t>Phạm Thị Bình</t>
  </si>
  <si>
    <t>Trần Thị Hoài Anh</t>
  </si>
  <si>
    <t>Nguyễn Đặng Việt Anh</t>
  </si>
  <si>
    <t>Bùi Minh Anh</t>
  </si>
  <si>
    <t>Vũ Thu Trâm</t>
  </si>
  <si>
    <t>Phùng Chí Dũng</t>
  </si>
  <si>
    <t>Lê Linh Chi</t>
  </si>
  <si>
    <t>Phạm Quỳnh Như</t>
  </si>
  <si>
    <t>Phạm Thị Chi</t>
  </si>
  <si>
    <t>Vàng Hồng Nhung</t>
  </si>
  <si>
    <t>Bùi Quang Huy</t>
  </si>
  <si>
    <t>Nguyễn Thị Minh Hương</t>
  </si>
  <si>
    <t>Nguyễn Thanh Trang</t>
  </si>
  <si>
    <t>Phạm Văn Hòa</t>
  </si>
  <si>
    <t>Lê Đình Tâm</t>
  </si>
  <si>
    <t>Lê Tiến Hoàn</t>
  </si>
  <si>
    <t>Phạm Đức Bảo Phước</t>
  </si>
  <si>
    <t>Ngô Thị ánh Dương</t>
  </si>
  <si>
    <t>Trần Ngọc Linh</t>
  </si>
  <si>
    <t>Lưu Quỳnh Phương</t>
  </si>
  <si>
    <t>Nguyễn Đức Vũ</t>
  </si>
  <si>
    <t>Đinh Thị Hồng Linh</t>
  </si>
  <si>
    <t>Phạm Xuân Phong</t>
  </si>
  <si>
    <t>Lê Phương Xuân</t>
  </si>
  <si>
    <t>Nguyễn Doãn Nam</t>
  </si>
  <si>
    <t>Lê Thị Kim Dung</t>
  </si>
  <si>
    <t>Trương Gia Khiêm</t>
  </si>
  <si>
    <t>Nguyễn Minh Phúc</t>
  </si>
  <si>
    <t>Đinh Lê Hoàng Sơn</t>
  </si>
  <si>
    <t>Hoàng Thanh Phong</t>
  </si>
  <si>
    <t>Nguyễn Bảo Việt</t>
  </si>
  <si>
    <t>Nguyễn Thị Thúy Phượng</t>
  </si>
  <si>
    <t>Đỗ Phương Mạnh</t>
  </si>
  <si>
    <t>Nguyễn Thị Anh Đào</t>
  </si>
  <si>
    <t>Lê Minh Quân</t>
  </si>
  <si>
    <t>Lê Nghĩa Hiệp</t>
  </si>
  <si>
    <t>Đỗ Phúc Lâm</t>
  </si>
  <si>
    <t>Bùi Hải Đăng</t>
  </si>
  <si>
    <t>Vũ Xuân Lâm</t>
  </si>
  <si>
    <t>Nguyễn Hữu Huỳnh</t>
  </si>
  <si>
    <t>Nguyễn Vinh Huy</t>
  </si>
  <si>
    <t>Phạm Thái Bảo</t>
  </si>
  <si>
    <t>Đỗ Ngọc Mai</t>
  </si>
  <si>
    <t>Nguyễn Hữu Quân</t>
  </si>
  <si>
    <t>Ngô Trung Hiếu</t>
  </si>
  <si>
    <t>Nguyễn Quang Anh</t>
  </si>
  <si>
    <t>Lại Minh Thành</t>
  </si>
  <si>
    <t>Lê Thị Minh Thuý</t>
  </si>
  <si>
    <t>Lê Quốc Việt</t>
  </si>
  <si>
    <t>Trần Văn Dũng</t>
  </si>
  <si>
    <t>Nguyễn Ngọc Sơn</t>
  </si>
  <si>
    <t>Nguyễn Văn Chức</t>
  </si>
  <si>
    <t>Huỳnh Minh Ngọc</t>
  </si>
  <si>
    <t>Trịnh Thị Thùy Linh</t>
  </si>
  <si>
    <t>Tạ Mạnh Doanh</t>
  </si>
  <si>
    <t>Lê Quí Hoàn</t>
  </si>
  <si>
    <t>Đoàn Hữu Quang</t>
  </si>
  <si>
    <t>Nguyễn Hữu Hiếu</t>
  </si>
  <si>
    <t>Phùng Đình Tuấn</t>
  </si>
  <si>
    <t>Bế Mạnh Tường</t>
  </si>
  <si>
    <t>Vũ Hữu Hưng</t>
  </si>
  <si>
    <t>Lê Thị Hồng ánh</t>
  </si>
  <si>
    <t>Dương Quý Lộc</t>
  </si>
  <si>
    <t>Nguyễn Việt Hùng</t>
  </si>
  <si>
    <t>Nguyễn Quang Huynh</t>
  </si>
  <si>
    <t>Dương Quang Bảo</t>
  </si>
  <si>
    <t>Lương Mạnh Hùng</t>
  </si>
  <si>
    <t>Nguyễn Đức Lộc</t>
  </si>
  <si>
    <t>Lê Ngọc Dương</t>
  </si>
  <si>
    <t>Bùi Quang Thắng</t>
  </si>
  <si>
    <t>Phạm Đức Thiện</t>
  </si>
  <si>
    <t>Nguyễn Thị Việt Vinh</t>
  </si>
  <si>
    <t>Đào Nguyên Phương</t>
  </si>
  <si>
    <t>Lê Thị Chăm</t>
  </si>
  <si>
    <t>Hồ Phương Anh</t>
  </si>
  <si>
    <t>Đỗ Hải Nguyên</t>
  </si>
  <si>
    <t>Nguyễn Doãn Hào</t>
  </si>
  <si>
    <t>Đào Viết Tâm</t>
  </si>
  <si>
    <t>Dương Văn Minh Tiên</t>
  </si>
  <si>
    <t>Nguyễn Thanh Phương</t>
  </si>
  <si>
    <t>Lê Quang Huy</t>
  </si>
  <si>
    <t>Nguyễn Văn Thành</t>
  </si>
  <si>
    <t>Đỗ Quang Huy</t>
  </si>
  <si>
    <t>Đoàn Thanh Bình</t>
  </si>
  <si>
    <t>Bùi Văn Phan</t>
  </si>
  <si>
    <t>Nguyễn Quý Đức</t>
  </si>
  <si>
    <t>Lê Kiều Phong</t>
  </si>
  <si>
    <t>Lường Hiếu Phi</t>
  </si>
  <si>
    <t>Nguyễn Thế Sơn</t>
  </si>
  <si>
    <t>Vũ Văn Hiệu</t>
  </si>
  <si>
    <t>Bùi Thị Hạnh</t>
  </si>
  <si>
    <t>Tống Viết Dũng</t>
  </si>
  <si>
    <t>Trần Nguyễn Minh Hùng</t>
  </si>
  <si>
    <t>Nguyễn Lan Hương</t>
  </si>
  <si>
    <t>Trịnh Thị Lan Anh</t>
  </si>
  <si>
    <t>Nguyễn Thị Thanh Hải</t>
  </si>
  <si>
    <t>Nguyễn Tuyết Nhung</t>
  </si>
  <si>
    <t>Nguyễn Lê Yến Nhi</t>
  </si>
  <si>
    <t>Nguyễn Hồng Vi</t>
  </si>
  <si>
    <t>Nguyễn Thị Thảo Thơm</t>
  </si>
  <si>
    <t>Nguyễn Doãn Duy</t>
  </si>
  <si>
    <t>Nguyễn Thị Hồng Nga</t>
  </si>
  <si>
    <t>Đặng Thị Trà My</t>
  </si>
  <si>
    <t>Nguyễn Dương Huyền</t>
  </si>
  <si>
    <t>Triệu Bùi Khánh Ly</t>
  </si>
  <si>
    <t>Tạ Thị Hà</t>
  </si>
  <si>
    <t>Nguyễn Thị Thanh Thủy</t>
  </si>
  <si>
    <t>Nguyễn Thị Thanh Nhàn</t>
  </si>
  <si>
    <t>Chu Khánh Linh</t>
  </si>
  <si>
    <t>Đỗ Thị Mỹ Hạnh</t>
  </si>
  <si>
    <t>Nguyễn Đình Long</t>
  </si>
  <si>
    <t>Nguyễn Thị Huế</t>
  </si>
  <si>
    <t>Ngọc Thị Thanh Thảo</t>
  </si>
  <si>
    <t>Nguyễn Thị Minh Anh</t>
  </si>
  <si>
    <t>Hoàng Thị Phượng</t>
  </si>
  <si>
    <t>Lương Thị Thanh Huyền</t>
  </si>
  <si>
    <t>Lê Thị Nga</t>
  </si>
  <si>
    <t>Lê Chiều Xuân</t>
  </si>
  <si>
    <t>Trịnh Kim Chi</t>
  </si>
  <si>
    <t>Trần Thị Ngọc Diễm</t>
  </si>
  <si>
    <t>Hoàng Thị Phương</t>
  </si>
  <si>
    <t>Đỗ Thị Hồng ánh</t>
  </si>
  <si>
    <t>Trần ánh Ngọc</t>
  </si>
  <si>
    <t>Nguyễn Lê Duy Anh</t>
  </si>
  <si>
    <t>Vũ Thị Phương Linh</t>
  </si>
  <si>
    <t>Phạm Thị Hồng Liên</t>
  </si>
  <si>
    <t>Chu Huệ Trân</t>
  </si>
  <si>
    <t>Lê Thị Thùy Trang</t>
  </si>
  <si>
    <t>Trần Thị Ngọc Huyền</t>
  </si>
  <si>
    <t>Đỗ Thị Bích Thiện</t>
  </si>
  <si>
    <t>Nguyễn Kiều Linh</t>
  </si>
  <si>
    <t>Hoàng Văn Hoàn</t>
  </si>
  <si>
    <t>Trương Thị Hải Yến</t>
  </si>
  <si>
    <t>Hoàng Thị Thanh</t>
  </si>
  <si>
    <t>Nguyễn Thị Chinh</t>
  </si>
  <si>
    <t>Nguyễn Thị Nhã</t>
  </si>
  <si>
    <t>Nguyễn Thùy Ngân</t>
  </si>
  <si>
    <t>Trịnh Thảo Vy</t>
  </si>
  <si>
    <t>Phạm Thu An</t>
  </si>
  <si>
    <t>Quàng Thị Duyên</t>
  </si>
  <si>
    <t>Nguyễn Thị Tâm</t>
  </si>
  <si>
    <t>Quách Thị Hồng Huệ</t>
  </si>
  <si>
    <t>Nguyễn Duy Mười</t>
  </si>
  <si>
    <t>Nguyễn Thị Ngọc Thảo</t>
  </si>
  <si>
    <t>Trần Thị Ngọc Anh</t>
  </si>
  <si>
    <t>Bùi Thị Hương Sen</t>
  </si>
  <si>
    <t>Nguyễn Phan Thị Xuân</t>
  </si>
  <si>
    <t>Võ Thị Tú Anh</t>
  </si>
  <si>
    <t>Lê Ngọc Huyền Trang</t>
  </si>
  <si>
    <t>Trần Thị Loan Thương</t>
  </si>
  <si>
    <t>Chu Thị Hà My</t>
  </si>
  <si>
    <t>Hoàng Linh Ngân</t>
  </si>
  <si>
    <t>Lê Phương Ly</t>
  </si>
  <si>
    <t>Triệu Yến Nhi</t>
  </si>
  <si>
    <t>Phùng Thị Quyên</t>
  </si>
  <si>
    <t>Hoàng Thị Việt Hà</t>
  </si>
  <si>
    <t>Nguyễn Thị Trà My</t>
  </si>
  <si>
    <t>Đào Thị Kim Ngân</t>
  </si>
  <si>
    <t>Nguyễn Thị Như Ngọc</t>
  </si>
  <si>
    <t>Mai Thị Ngọc Linh</t>
  </si>
  <si>
    <t>Nguyễn Bích Huyền</t>
  </si>
  <si>
    <t>Chu Thị Phương Anh</t>
  </si>
  <si>
    <t>Cao Thanh Ngoan</t>
  </si>
  <si>
    <t>Hà Phương Thanh</t>
  </si>
  <si>
    <t>Nguyễn Thị Ngọc Anh</t>
  </si>
  <si>
    <t>Nguyễn Thị Anh Ngọc</t>
  </si>
  <si>
    <t>Cao Ngọc Linh</t>
  </si>
  <si>
    <t>Trần Văn Vũ</t>
  </si>
  <si>
    <t>Phan Thị Phương Anh</t>
  </si>
  <si>
    <t>Lê Diệu Linh</t>
  </si>
  <si>
    <t>Vũ Kiều Trang</t>
  </si>
  <si>
    <t>Giang Thị Phương Anh</t>
  </si>
  <si>
    <t>Đinh Thị Quỳnh Anh</t>
  </si>
  <si>
    <t>Hoàng Thanh Nhàn</t>
  </si>
  <si>
    <t>Nguyễn Tiến Nam</t>
  </si>
  <si>
    <t>Phạm Thúy Nga</t>
  </si>
  <si>
    <t>Phạm Hoàng Linh</t>
  </si>
  <si>
    <t>Phạm Ngọc Nhi</t>
  </si>
  <si>
    <t>Bùi Hương Giang</t>
  </si>
  <si>
    <t>Trần Nguyễn Thiên Ngọc</t>
  </si>
  <si>
    <t>Đỗ Thị Cẩm Ly</t>
  </si>
  <si>
    <t>Nguyễn Thị Hằng Nga</t>
  </si>
  <si>
    <t>Lê Thị Ngọc Thúy</t>
  </si>
  <si>
    <t>Đỗ Thị Phương Uyên</t>
  </si>
  <si>
    <t>Bùi Văn Toán</t>
  </si>
  <si>
    <t>Nguyễn Cao Cường</t>
  </si>
  <si>
    <t>Đặng Cẩm Tú</t>
  </si>
  <si>
    <t>Cao Thục Quyên</t>
  </si>
  <si>
    <t>Nguyễn Ngọc Thi</t>
  </si>
  <si>
    <t>Phạm Lan Anh</t>
  </si>
  <si>
    <t>Đào Hương Mơ</t>
  </si>
  <si>
    <t>Phan Thị Ngọc Anh</t>
  </si>
  <si>
    <t>Đặng Thị Kiều Nhung</t>
  </si>
  <si>
    <t>Phạm Lệ Thu</t>
  </si>
  <si>
    <t>Lê Huyền Trang</t>
  </si>
  <si>
    <t>Nguyễn Hiền Thương</t>
  </si>
  <si>
    <t>Lương Linh Chi</t>
  </si>
  <si>
    <t>Phạm Thị Phương Thảo</t>
  </si>
  <si>
    <t>Hoàng Thị Thanh Thanh</t>
  </si>
  <si>
    <t>Nguyễn Phương Ngân</t>
  </si>
  <si>
    <t>Cao Nguyệt Nhi</t>
  </si>
  <si>
    <t>Hà Khôi Nguyên</t>
  </si>
  <si>
    <t>Dương Thị Hường</t>
  </si>
  <si>
    <t>Nguyễn Thuỳ Trang</t>
  </si>
  <si>
    <t>Nguyễn Thị Uyên</t>
  </si>
  <si>
    <t>Nguyễn Linh Hương</t>
  </si>
  <si>
    <t>Chu Nguyễn Anh Thư</t>
  </si>
  <si>
    <t>Trần Thị Thúy Hiền</t>
  </si>
  <si>
    <t>Nguyễn Thị Thanh Trúc</t>
  </si>
  <si>
    <t>Nguyễn Đăng Trường</t>
  </si>
  <si>
    <t>Đỗ Trọng Thoan</t>
  </si>
  <si>
    <t>Chu Thị Quỳnh</t>
  </si>
  <si>
    <t>Trần Thị Thư</t>
  </si>
  <si>
    <t>Trần Thị Tường Vi</t>
  </si>
  <si>
    <t>Hoàng Thị Hoa</t>
  </si>
  <si>
    <t>Trương Thị Mai</t>
  </si>
  <si>
    <t>Lưu Thị Tâm</t>
  </si>
  <si>
    <t>Đặng Minh Phương</t>
  </si>
  <si>
    <t>Vũ Thị Thanh Hoa</t>
  </si>
  <si>
    <t>Đỗ Khải Hoàn</t>
  </si>
  <si>
    <t>Bùi Thị Lưu Ly</t>
  </si>
  <si>
    <t>Đặng Thị Thanh Phương</t>
  </si>
  <si>
    <t>Đỗ Hoàng Minh</t>
  </si>
  <si>
    <t>Phan Thanh Ngọc</t>
  </si>
  <si>
    <t>Trịnh Mỹ Lệ</t>
  </si>
  <si>
    <t>Thị Khánh Nhi</t>
  </si>
  <si>
    <t>Phạm Thị Ngọc</t>
  </si>
  <si>
    <t>Hoàng Thị Minh Nguyệt</t>
  </si>
  <si>
    <t>Nguyễn Thu Hương</t>
  </si>
  <si>
    <t>Trần Thị Thanh Xuân</t>
  </si>
  <si>
    <t>Đỗ Thị Phương Trang</t>
  </si>
  <si>
    <t>Lê Thanh Loan</t>
  </si>
  <si>
    <t>Trần Doãn Huy</t>
  </si>
  <si>
    <t>Hoàng Thị Thơm</t>
  </si>
  <si>
    <t>Phạm Bảo Ngọc</t>
  </si>
  <si>
    <t>Trịnh Thị Thu Hà</t>
  </si>
  <si>
    <t>Nguyễn Thị Ly</t>
  </si>
  <si>
    <t>Lê Thanh Huyền</t>
  </si>
  <si>
    <t>Nguyễn Thị ánh Dương</t>
  </si>
  <si>
    <t>Hoàng Thị Hoài</t>
  </si>
  <si>
    <t>Bùi Ninh Hoài</t>
  </si>
  <si>
    <t>Hoàng Vũ Phương Linh</t>
  </si>
  <si>
    <t>Nguyễn Hồng Nhung</t>
  </si>
  <si>
    <t>Vũ Thị Sáng</t>
  </si>
  <si>
    <t>Dương Thị Trinh</t>
  </si>
  <si>
    <t>Tân Thị Ngân Giang</t>
  </si>
  <si>
    <t>Giang Thùy Trang</t>
  </si>
  <si>
    <t>Nguyễn Kiều Trang</t>
  </si>
  <si>
    <t>Nguyễn Cẩm Tú</t>
  </si>
  <si>
    <t>Nguyễn Tiến Mạnh</t>
  </si>
  <si>
    <t>Nguyễn Hoàng Yến Vy</t>
  </si>
  <si>
    <t>Lê Hoàng Dương</t>
  </si>
  <si>
    <t>Trịnh Thị Nhung</t>
  </si>
  <si>
    <t>Trần Hải Lý</t>
  </si>
  <si>
    <t>Lê Kim Anh</t>
  </si>
  <si>
    <t>Đỗ Khải Minh</t>
  </si>
  <si>
    <t>Nguyễn Thanh Thảo</t>
  </si>
  <si>
    <t>Trần Thanh Thảo</t>
  </si>
  <si>
    <t>Nguyễn Thị Oanh</t>
  </si>
  <si>
    <t>Nguyễn Văn Minh</t>
  </si>
  <si>
    <t>Hà Thị Hạnh Nhi</t>
  </si>
  <si>
    <t>Đoàn Vũ Huy Hoàng</t>
  </si>
  <si>
    <t>Đỗ Khánh Ly</t>
  </si>
  <si>
    <t>Bùi Yến Vy</t>
  </si>
  <si>
    <t>Ngô Phương Anh</t>
  </si>
  <si>
    <t>Trần Tuấn Dương</t>
  </si>
  <si>
    <t>Đỗ Thị Minh</t>
  </si>
  <si>
    <t>Lưu Thị Mai Trang</t>
  </si>
  <si>
    <t>Hoàng Quỳnh Anh</t>
  </si>
  <si>
    <t>Trần Thị Thùy Linh</t>
  </si>
  <si>
    <t>Sái Ngọc Vân Anh</t>
  </si>
  <si>
    <t>Lê Văn Đức</t>
  </si>
  <si>
    <t>Trịnh Thị Thúy</t>
  </si>
  <si>
    <t>Đỗ Ngọc Anh</t>
  </si>
  <si>
    <t>Nguyễn Hoàng Lan</t>
  </si>
  <si>
    <t>Nguyễn Thị Tuyết Lan</t>
  </si>
  <si>
    <t>Bùi Thị Loan</t>
  </si>
  <si>
    <t>Nguyễn Phạm Hà An</t>
  </si>
  <si>
    <t>Giáp Vũ Trà My</t>
  </si>
  <si>
    <t>Vũ Ngọc Thanh</t>
  </si>
  <si>
    <t>Tạ Thị Hồng ánh</t>
  </si>
  <si>
    <t>Ngô Thị Kim Chi</t>
  </si>
  <si>
    <t>Lã Thu Trang</t>
  </si>
  <si>
    <t>Trịnh Thùy Linh</t>
  </si>
  <si>
    <t>Đỗ Ngọc Huyền</t>
  </si>
  <si>
    <t>Ngô Thu Hà</t>
  </si>
  <si>
    <t>Đào Thị Trà My</t>
  </si>
  <si>
    <t>Hoàng Thị Vy</t>
  </si>
  <si>
    <t>Dương Thị Hồng Duyên</t>
  </si>
  <si>
    <t>Trương Thị Hương</t>
  </si>
  <si>
    <t>Đặng Văn Quang</t>
  </si>
  <si>
    <t>Nguyễn Thị Hải Hậu</t>
  </si>
  <si>
    <t>Lê Bình Định</t>
  </si>
  <si>
    <t>Trần Thị Thương</t>
  </si>
  <si>
    <t>Phạm Thị Thu Hà</t>
  </si>
  <si>
    <t>Dương Quỳnh Hương</t>
  </si>
  <si>
    <t>Bùi Tiến Việt Anh</t>
  </si>
  <si>
    <t>Lê Thanh Lam</t>
  </si>
  <si>
    <t>Lê Thị ánh</t>
  </si>
  <si>
    <t>Hoàng Thị Ngọc Mai</t>
  </si>
  <si>
    <t>Nguyễn Diệu Thúy</t>
  </si>
  <si>
    <t>Nguyễn Đặng Huyền</t>
  </si>
  <si>
    <t>Nguyễn Thị Anh</t>
  </si>
  <si>
    <t>Trần Thị Dịu Hiền</t>
  </si>
  <si>
    <t>Vũ Thị Yến</t>
  </si>
  <si>
    <t>Hoàng Mai Phiên</t>
  </si>
  <si>
    <t>Đặng Trần Tiến</t>
  </si>
  <si>
    <t>Phạm Thanh Thủy</t>
  </si>
  <si>
    <t>Phan Thanh Thủy</t>
  </si>
  <si>
    <t>Nguyễn Ngọc Chi</t>
  </si>
  <si>
    <t>Lê Văn Hiếu</t>
  </si>
  <si>
    <t>Lê Thị Bạch Dương</t>
  </si>
  <si>
    <t>Vũ Thanh Phương</t>
  </si>
  <si>
    <t>Trần Bá Sơn</t>
  </si>
  <si>
    <t>Vũ Thúy Hà</t>
  </si>
  <si>
    <t>Bùi Hồ Minh Châu</t>
  </si>
  <si>
    <t>Võ Văn Sơn</t>
  </si>
  <si>
    <t>Vương Thanh Hoa</t>
  </si>
  <si>
    <t>Trần Khánh Huyền</t>
  </si>
  <si>
    <t>Lê Thị Ngọc ánh</t>
  </si>
  <si>
    <t>Lưu Thị Ngân</t>
  </si>
  <si>
    <t>Dương Thị Mai Linh</t>
  </si>
  <si>
    <t>Phạm Thị Thùy Ninh</t>
  </si>
  <si>
    <t>Hoàng Thị Xuân Mai</t>
  </si>
  <si>
    <t>Phùng Tuyết Mai</t>
  </si>
  <si>
    <t>Phùng Thị Hồng Hạnh</t>
  </si>
  <si>
    <t>Trần Danh Danh</t>
  </si>
  <si>
    <t>Đỗ Thu Nguyên</t>
  </si>
  <si>
    <t>Trần Huy Thắng</t>
  </si>
  <si>
    <t>Trần Thị Trang Nhung</t>
  </si>
  <si>
    <t>Bùi Nhật Hà</t>
  </si>
  <si>
    <t>Hoàng Thị Ngọc Linh</t>
  </si>
  <si>
    <t>Phạm Thị Phương Anh</t>
  </si>
  <si>
    <t>Đặng Bảo Ngọc</t>
  </si>
  <si>
    <t>Đào Trúc Quỳnh</t>
  </si>
  <si>
    <t>Phạm Mai Chi</t>
  </si>
  <si>
    <t>Trần Thị Chi</t>
  </si>
  <si>
    <t>Lâm Tâm Như</t>
  </si>
  <si>
    <t>Nguyễn Thị Hoài</t>
  </si>
  <si>
    <t>Hồ Trần Yến Nhi</t>
  </si>
  <si>
    <t>Đào Thạch Thảo</t>
  </si>
  <si>
    <t>Đặng Thị Thảo Nguyên</t>
  </si>
  <si>
    <t>Phan Lệ Chi</t>
  </si>
  <si>
    <t>Cù Thị Bình</t>
  </si>
  <si>
    <t>Trịnh Bảo Chinh</t>
  </si>
  <si>
    <t>Trần Thị Dương</t>
  </si>
  <si>
    <t>Nguyễn Thị Sim</t>
  </si>
  <si>
    <t>Hoàng Bảo Vy</t>
  </si>
  <si>
    <t>Trần Thị Trà My</t>
  </si>
  <si>
    <t>Hà Đức Mạnh</t>
  </si>
  <si>
    <t>Ngô Thị Thu Hiền</t>
  </si>
  <si>
    <t>Phạm Xuân Tình</t>
  </si>
  <si>
    <t>Phạm Thu Phương</t>
  </si>
  <si>
    <t>Nguyễn Văn Phúc</t>
  </si>
  <si>
    <t>Nguyễn Chí Khải</t>
  </si>
  <si>
    <t>Trần Đức Anh</t>
  </si>
  <si>
    <t>Đinh Phan Lan Anh</t>
  </si>
  <si>
    <t>Lê Nguyệt ánh</t>
  </si>
  <si>
    <t>Đinh Duy Hoàng</t>
  </si>
  <si>
    <t>Lê Anh Đức</t>
  </si>
  <si>
    <t>Dương Minh Thu</t>
  </si>
  <si>
    <t>Bùi Phương Nam</t>
  </si>
  <si>
    <t>Nguyễn Thị Hải Anh</t>
  </si>
  <si>
    <t>Hứa Thùy Linh</t>
  </si>
  <si>
    <t>Võ Mạnh Tân</t>
  </si>
  <si>
    <t>Bùi Thành Đạt</t>
  </si>
  <si>
    <t>Nguyễn Vinh Khánh</t>
  </si>
  <si>
    <t>Phan Thị Thanh Lam</t>
  </si>
  <si>
    <t>Lê Thị Bảo Tâm</t>
  </si>
  <si>
    <t>Trương Thị Ngọc ánh</t>
  </si>
  <si>
    <t>Bùi Minh ánh</t>
  </si>
  <si>
    <t>Lê Thu Hằng</t>
  </si>
  <si>
    <t>Ngô Anh Quốc</t>
  </si>
  <si>
    <t>Vương Ngọc ánh</t>
  </si>
  <si>
    <t>Đào Thị Thu Phương</t>
  </si>
  <si>
    <t>Hà Minh Phương</t>
  </si>
  <si>
    <t>Nguyễn Thị Khánh Huyền</t>
  </si>
  <si>
    <t>Hoàng Tuấn Hưng</t>
  </si>
  <si>
    <t>Tô Thị Vân Anh</t>
  </si>
  <si>
    <t>Trần Thị Kim Oanh</t>
  </si>
  <si>
    <t>Hà Thị Trà</t>
  </si>
  <si>
    <t>Nguyễn Thị Thảo Quyên</t>
  </si>
  <si>
    <t>Tạ Phương Linh</t>
  </si>
  <si>
    <t>Trần Nguyễn Kim Ngân</t>
  </si>
  <si>
    <t>Phạm Tạ Lan Anh</t>
  </si>
  <si>
    <t>Lê Thị Mỹ Tâm</t>
  </si>
  <si>
    <t>Vũ Đức Lâm</t>
  </si>
  <si>
    <t>Mua Thị Say</t>
  </si>
  <si>
    <t>Nguyễn Khắc Đại</t>
  </si>
  <si>
    <t>Bùi Ngọc Khánh</t>
  </si>
  <si>
    <t>Phạm Thị Bích Thảo</t>
  </si>
  <si>
    <t>Hoàng Thị Diễm Quỳnh</t>
  </si>
  <si>
    <t>Đinh Thị Ngân</t>
  </si>
  <si>
    <t>Nguyễn Hồng Thương</t>
  </si>
  <si>
    <t>Nguyễn Xuân Sản</t>
  </si>
  <si>
    <t>Đỗ Thu Hà</t>
  </si>
  <si>
    <t>Hoàng Gia Thành</t>
  </si>
  <si>
    <t>Phùng Lê Huy</t>
  </si>
  <si>
    <t>Trần Thị Huế</t>
  </si>
  <si>
    <t>Phùng Hữu Quang Dũng</t>
  </si>
  <si>
    <t>Hà Thị Ngọc Minh</t>
  </si>
  <si>
    <t>Lê Đình Đức</t>
  </si>
  <si>
    <t>Trương Mỹ Nhung</t>
  </si>
  <si>
    <t>Trịnh Trường Giang</t>
  </si>
  <si>
    <t>Ngô Phương Thảo</t>
  </si>
  <si>
    <t>Đỗ Ngọc Yến</t>
  </si>
  <si>
    <t>Trần Đức Hiệp</t>
  </si>
  <si>
    <t>Thái Thị Quỳnh Nga</t>
  </si>
  <si>
    <t>Bùi Thị Kim Thúy</t>
  </si>
  <si>
    <t>Vũ Thị Thúy An</t>
  </si>
  <si>
    <t>Hoàng Văn Đắc</t>
  </si>
  <si>
    <t>Vũ Đức Mạnh</t>
  </si>
  <si>
    <t>Ngô Đức Mạnh</t>
  </si>
  <si>
    <t>Trịnh Thị Ngoan</t>
  </si>
  <si>
    <t>An Văn Huy</t>
  </si>
  <si>
    <t>Ngô Nhật Hùng</t>
  </si>
  <si>
    <t>Trịnh Thị Ngọc Trâm</t>
  </si>
  <si>
    <t>Trần Như ý</t>
  </si>
  <si>
    <t>Lý Diệu Linh</t>
  </si>
  <si>
    <t>Nguyễn Hoàng Tuấn Anh</t>
  </si>
  <si>
    <t>Nguyễn Hải Đăng</t>
  </si>
  <si>
    <t>Nguyễn Văn Đạt</t>
  </si>
  <si>
    <t>Nguyễn Thị Huyền Chang</t>
  </si>
  <si>
    <t>Hoàng Trần Hưng</t>
  </si>
  <si>
    <t>Vũ Bá Quang Huy</t>
  </si>
  <si>
    <t>Nguyễn Thị Hương Trà</t>
  </si>
  <si>
    <t>Tạ Hải Long</t>
  </si>
  <si>
    <t>Trần Thế Hoàng</t>
  </si>
  <si>
    <t>Vũ Phương Thảo</t>
  </si>
  <si>
    <t>Ngô Thị Liên</t>
  </si>
  <si>
    <t>Nguyễn Thị Thanh Xuân</t>
  </si>
  <si>
    <t>Đỗ Hồng Tiến</t>
  </si>
  <si>
    <t>Trần Kiều Oanh</t>
  </si>
  <si>
    <t>Trịnh Ngọc Anh</t>
  </si>
  <si>
    <t>Trần Văn Hòa</t>
  </si>
  <si>
    <t>Đỗ Thị Huyền Chi</t>
  </si>
  <si>
    <t>Nguyễn Thị Kim Phượng</t>
  </si>
  <si>
    <t>Đặng Hoài Thu</t>
  </si>
  <si>
    <t>Tạ Văn Quang</t>
  </si>
  <si>
    <t>Nguyễn Vương Đức</t>
  </si>
  <si>
    <t>Đỗ Phương Dung</t>
  </si>
  <si>
    <t>Lê Thị Thanh Thúy</t>
  </si>
  <si>
    <t>Đinh Thị Minh Ngọc</t>
  </si>
  <si>
    <t>Nguyễn Quang Tuấn</t>
  </si>
  <si>
    <t>Trần Thị Nhật Linh</t>
  </si>
  <si>
    <t>Dương Thu Hà</t>
  </si>
  <si>
    <t>Phạm Thị Trinh</t>
  </si>
  <si>
    <t>Nguyễn Thị Lương Yên</t>
  </si>
  <si>
    <t>Lã Thị Huyền</t>
  </si>
  <si>
    <t>Nguyễn Phúc Lâm</t>
  </si>
  <si>
    <t>Bùi Trần Vân Ly</t>
  </si>
  <si>
    <t>Nguyễn Thế Mạnh</t>
  </si>
  <si>
    <t>Giáp Tiến Đạt</t>
  </si>
  <si>
    <t>Trần Thị Thu Hà</t>
  </si>
  <si>
    <t>Hoàng Yến Nhi</t>
  </si>
  <si>
    <t>Nguyễn Đức Hiếu</t>
  </si>
  <si>
    <t>Đặng Mai Hồng Anh</t>
  </si>
  <si>
    <t>Vũ Đăng Vân Trường</t>
  </si>
  <si>
    <t>Chu Văn Hoàng</t>
  </si>
  <si>
    <t>Hà Thị Huyền Diệu</t>
  </si>
  <si>
    <t>Trần Văn Chiến</t>
  </si>
  <si>
    <t>Nguyễn Đức Bảo</t>
  </si>
  <si>
    <t>Nguyễn Anh Vinh</t>
  </si>
  <si>
    <t>Vũ Thái Dương</t>
  </si>
  <si>
    <t>Nguyễn Thị Thanh Mai</t>
  </si>
  <si>
    <t>Đinh Thế Quí</t>
  </si>
  <si>
    <t>Nguyễn Thị Kim Tâm</t>
  </si>
  <si>
    <t>Hoàng Thị Sang</t>
  </si>
  <si>
    <t>Phan Thị Phúc</t>
  </si>
  <si>
    <t>Nguyễn Linh Nhi</t>
  </si>
  <si>
    <t>Vũ Văn Thắng</t>
  </si>
  <si>
    <t>Nguyễn Hà Vi</t>
  </si>
  <si>
    <t>Phan Thị Thơm</t>
  </si>
  <si>
    <t>Lương Thế Huân</t>
  </si>
  <si>
    <t>Lưu Hiền Phương</t>
  </si>
  <si>
    <t>Điền Quỳnh Chi</t>
  </si>
  <si>
    <t>Lý Huyền Linh</t>
  </si>
  <si>
    <t>Ngô Thị Minh Nguyệt</t>
  </si>
  <si>
    <t>Vũ Thị Linh Chi</t>
  </si>
  <si>
    <t>Ngô Thị Ngân Hà</t>
  </si>
  <si>
    <t>Vũ Thị Khánh Linh</t>
  </si>
  <si>
    <t>Phó Thị Hải Yến</t>
  </si>
  <si>
    <t>Nguyễn Cao Phong</t>
  </si>
  <si>
    <t>Nguyễn Duy Đài</t>
  </si>
  <si>
    <t>Đỗ Thị Thanh Thuỷ</t>
  </si>
  <si>
    <t>Nguyễn Bảo Nguyên</t>
  </si>
  <si>
    <t>Nguyễn Thanh Trà</t>
  </si>
  <si>
    <t>Trần Danh Thái</t>
  </si>
  <si>
    <t>Lê Đỗ Huy</t>
  </si>
  <si>
    <t>Trần Thị Huệ</t>
  </si>
  <si>
    <t>Đinh Thị Hồng</t>
  </si>
  <si>
    <t>Lê Thị Cẩm Vân</t>
  </si>
  <si>
    <t>Hoàng Thành Hưng</t>
  </si>
  <si>
    <t>Nguyễn Đỗ Thanh Thủy</t>
  </si>
  <si>
    <t>Nguyễn Vũ Minh Đức</t>
  </si>
  <si>
    <t>Đặng Khánh Duy</t>
  </si>
  <si>
    <t>Nguyễn Chí Thanh</t>
  </si>
  <si>
    <t>Phạm Minh Thu</t>
  </si>
  <si>
    <t>Nguyễn Như Đạt</t>
  </si>
  <si>
    <t>Trần Minh Hà</t>
  </si>
  <si>
    <t>Lê Tuyết Ngân</t>
  </si>
  <si>
    <t>Phạm Nguyệt Hằng</t>
  </si>
  <si>
    <t>Phan Thị Mỹ Linh</t>
  </si>
  <si>
    <t>Ngô Ngọc Đức</t>
  </si>
  <si>
    <t>Hoàng Đình Thủy</t>
  </si>
  <si>
    <t>Vũ Thị Thoa</t>
  </si>
  <si>
    <t>Phạm Kiều Anh</t>
  </si>
  <si>
    <t>Nguyễn Thị ánh Tuyết</t>
  </si>
  <si>
    <t>Cù Thị Hương Giang</t>
  </si>
  <si>
    <t>Hoàng Uyển Nhi</t>
  </si>
  <si>
    <t>Khúc Thị Dàng</t>
  </si>
  <si>
    <t>Triệu Quỳnh Anh</t>
  </si>
  <si>
    <t>Lưu Khánh Linh</t>
  </si>
  <si>
    <t>Hoàng Ngọc Mai</t>
  </si>
  <si>
    <t>Triệu Cẩm Tú</t>
  </si>
  <si>
    <t>Nguyễn Thị Thu Linh</t>
  </si>
  <si>
    <t>Trần Thị Hoa</t>
  </si>
  <si>
    <t>Ngô Vũ Thị Hải Oanh</t>
  </si>
  <si>
    <t>Đỗ Hoàng Long</t>
  </si>
  <si>
    <t>Ngô Khánh Hiền</t>
  </si>
  <si>
    <t>Nguyễn Thị Hà</t>
  </si>
  <si>
    <t>Trịnh Thị Khánh Huyền</t>
  </si>
  <si>
    <t>Hoàng Quốc Triệu</t>
  </si>
  <si>
    <t>Nguyễn Hữu Quốc</t>
  </si>
  <si>
    <t>Nguyễn Hồng Mai</t>
  </si>
  <si>
    <t>Hoàng Thanh Hương</t>
  </si>
  <si>
    <t>Trịnh Thị Vân Anh</t>
  </si>
  <si>
    <t>Trần Thị Hồng Ngọc</t>
  </si>
  <si>
    <t>Trần Tiến Mạnh</t>
  </si>
  <si>
    <t>Trần Thị Yên</t>
  </si>
  <si>
    <t>Vũ Khánh Nam</t>
  </si>
  <si>
    <t>Đỗ Thị Phương Anh</t>
  </si>
  <si>
    <t>Trần Hương Ly</t>
  </si>
  <si>
    <t>Thân Thị Thảo</t>
  </si>
  <si>
    <t>Trần Thu Vân</t>
  </si>
  <si>
    <t>Bùi Thị Hồng Nhung</t>
  </si>
  <si>
    <t>Nguyễn Thị Bình</t>
  </si>
  <si>
    <t>Dương Thùy Linh</t>
  </si>
  <si>
    <t>Trương Thị Trà My</t>
  </si>
  <si>
    <t>Mai Thị Loan</t>
  </si>
  <si>
    <t>Tăng Thị Thùy Dương</t>
  </si>
  <si>
    <t>Đặng Xuân Quyến</t>
  </si>
  <si>
    <t>Trịnh Thị Mai Linh</t>
  </si>
  <si>
    <t>Lâm Quốc Huy</t>
  </si>
  <si>
    <t>Lê Thùy Dương</t>
  </si>
  <si>
    <t>Trịnh Thị Thanh Tuyền</t>
  </si>
  <si>
    <t>Đào Tiến Đạt</t>
  </si>
  <si>
    <t>Ngô Phương Nhàn</t>
  </si>
  <si>
    <t>Trần Ngọc Quang Anh</t>
  </si>
  <si>
    <t>Nguyễn Thị Thương Thương</t>
  </si>
  <si>
    <t>Đinh Khương Tú</t>
  </si>
  <si>
    <t>Trần Thị Hải Vân</t>
  </si>
  <si>
    <t>Ngô Thị Ngọc Phương</t>
  </si>
  <si>
    <t>Hồ Quang Kiên</t>
  </si>
  <si>
    <t>Đoàn Mạnh Hùng</t>
  </si>
  <si>
    <t>Đặng Anh Vũ</t>
  </si>
  <si>
    <t>Bùi Thanh Hương</t>
  </si>
  <si>
    <t>Nguyễn Trịnh Vân Nhi</t>
  </si>
  <si>
    <t>Trần Ngọc Hải Dương</t>
  </si>
  <si>
    <t>Đoàn Xuân Thái</t>
  </si>
  <si>
    <t>Nông Thị Tươi</t>
  </si>
  <si>
    <t>Hán Thị Kim Oanh</t>
  </si>
  <si>
    <t>Phạm Đức Minh</t>
  </si>
  <si>
    <t>Nguyễn Sỹ Thái Bảo</t>
  </si>
  <si>
    <t>Đào Thị Hảo</t>
  </si>
  <si>
    <t>Trần Lê Hạnh Ngân</t>
  </si>
  <si>
    <t>Lê Thị Ngọc Lan</t>
  </si>
  <si>
    <t>Bùi Văn Hoàn</t>
  </si>
  <si>
    <t>Lý Thị Mai Phương</t>
  </si>
  <si>
    <t>Hoàng Trung Hiếu</t>
  </si>
  <si>
    <t>Hoàng Thị Thanh Thảo</t>
  </si>
  <si>
    <t>Trần Thị Châm Anh</t>
  </si>
  <si>
    <t>Nguyễn Thị Thúy Hằng</t>
  </si>
  <si>
    <t>Bùi Hồng Ngọc</t>
  </si>
  <si>
    <t>Trương Thị Hà</t>
  </si>
  <si>
    <t>Phạm Hồng Nhung</t>
  </si>
  <si>
    <t>Nguyễn Văn Được</t>
  </si>
  <si>
    <t>Nguyễn Đình Vũ</t>
  </si>
  <si>
    <t>Lê Minh Trường</t>
  </si>
  <si>
    <t>Nguyễn Ngọc Hải</t>
  </si>
  <si>
    <t>Lê Việt Hoàng</t>
  </si>
  <si>
    <t>Đào Quang Huy</t>
  </si>
  <si>
    <t>Lê Đức Mạnh</t>
  </si>
  <si>
    <t>Nguyễn Thị Anh Thư</t>
  </si>
  <si>
    <t>Trần Đức Long</t>
  </si>
  <si>
    <t>Trịnh Thị Kim Ngân</t>
  </si>
  <si>
    <t>Đoàn Thủy Tiên</t>
  </si>
  <si>
    <t>Vũ Trần Phương Linh</t>
  </si>
  <si>
    <t>Hoàng Thị Linh Chi</t>
  </si>
  <si>
    <t>Phạm Thị Thu Thuận</t>
  </si>
  <si>
    <t>Nguyễn Mạnh Hà</t>
  </si>
  <si>
    <t>Ngô Thị Quyên</t>
  </si>
  <si>
    <t>Đặng Bá Nam</t>
  </si>
  <si>
    <t>Lê Bá Thái Tuấn</t>
  </si>
  <si>
    <t>Trần Lê Tuấn Anh</t>
  </si>
  <si>
    <t>Lâm Thị Thùy Linh</t>
  </si>
  <si>
    <t>Nguyễn Thành Kiên</t>
  </si>
  <si>
    <t>Phạm Hoàng Hải</t>
  </si>
  <si>
    <t>Đỗ Đào Gia Huy</t>
  </si>
  <si>
    <t>Phan Thị Thanh Hoàn</t>
  </si>
  <si>
    <t>Nguyễn Văn Huỳnh</t>
  </si>
  <si>
    <t>Vũ Thị Lệ</t>
  </si>
  <si>
    <t>Đinh Thị Thu</t>
  </si>
  <si>
    <t>Nguyễn Tất Đạt</t>
  </si>
  <si>
    <t>Cù Thị Đức Thuận</t>
  </si>
  <si>
    <t>Nguyễn Ngọc Oanh</t>
  </si>
  <si>
    <t>Lê Thị Mai Anh</t>
  </si>
  <si>
    <t>Lê Bá Liêm</t>
  </si>
  <si>
    <t>Hoàng Văn Chung</t>
  </si>
  <si>
    <t>Đinh Tuyết Nhi</t>
  </si>
  <si>
    <t>Doãn Đức Quảng</t>
  </si>
  <si>
    <t>Đỗ Tuấn Anh</t>
  </si>
  <si>
    <t>Phí Tiến Đông</t>
  </si>
  <si>
    <t>Hoàng Như Quỳnh</t>
  </si>
  <si>
    <t>Phan Thị Thùy</t>
  </si>
  <si>
    <t>Nguyễn Đức Trung</t>
  </si>
  <si>
    <t>Đặng Thị Hải Yến</t>
  </si>
  <si>
    <t>Đinh Việt Hoàng</t>
  </si>
  <si>
    <t>Đỗ Thị Mai Hoa</t>
  </si>
  <si>
    <t>Dương Thị Hồng Thu</t>
  </si>
  <si>
    <t>Phạm Hà Huy Vinh</t>
  </si>
  <si>
    <t>Đỗ Hiền Lương</t>
  </si>
  <si>
    <t>Giáp Thị Hồng</t>
  </si>
  <si>
    <t>Trần Thị Kim Trang</t>
  </si>
  <si>
    <t>Nguyễn Ngọc Minh</t>
  </si>
  <si>
    <t>Nguyễn Hải Minh</t>
  </si>
  <si>
    <t>Cao Nguyễn Thùy Linh</t>
  </si>
  <si>
    <t>Đỗ Văn Đạt</t>
  </si>
  <si>
    <t>Hà Thị Tú Lệ</t>
  </si>
  <si>
    <t>Đỗ Diệu Thúy</t>
  </si>
  <si>
    <t>Nguyễn Phan Khánh Linh</t>
  </si>
  <si>
    <t>Trương Kim Liên</t>
  </si>
  <si>
    <t>Lê Thanh Thủy</t>
  </si>
  <si>
    <t>Phạm Thị Thanh Ngân</t>
  </si>
  <si>
    <t>Bùi Thị Kim Huệ</t>
  </si>
  <si>
    <t>Nguyễn Thị Hiểu Nhi</t>
  </si>
  <si>
    <t>Nguyễn Kiều Anh</t>
  </si>
  <si>
    <t>Trần Hà Vi</t>
  </si>
  <si>
    <t>Phạm Bảo Khánh</t>
  </si>
  <si>
    <t>Dương Minh Ngọc</t>
  </si>
  <si>
    <t>Nguyễn Hồng Đăng</t>
  </si>
  <si>
    <t>Bùi Thị Liên</t>
  </si>
  <si>
    <t>Ngô Duy Mạnh</t>
  </si>
  <si>
    <t>Lê Thị Thảo</t>
  </si>
  <si>
    <t>Nguyễn Đình Thông</t>
  </si>
  <si>
    <t>Chu Thị Hồng Lâm</t>
  </si>
  <si>
    <t>Nguyễn Hoàng Trung Đức</t>
  </si>
  <si>
    <t>Phạm Thị Thủy</t>
  </si>
  <si>
    <t>Lương Huyền Trang</t>
  </si>
  <si>
    <t>Nguyễn Thiên Dương</t>
  </si>
  <si>
    <t>Lê Yến Nhi</t>
  </si>
  <si>
    <t>Đặng Nguyễn ánh Nguyệt</t>
  </si>
  <si>
    <t>Nguyễn Đăng Duy</t>
  </si>
  <si>
    <t>Hồ Thị Nga</t>
  </si>
  <si>
    <t>Dương Đức Trung</t>
  </si>
  <si>
    <t>Đỗ Lan Anh</t>
  </si>
  <si>
    <t>Đặng Thị Giang</t>
  </si>
  <si>
    <t>Trần Kiều Trang</t>
  </si>
  <si>
    <t>Nguyễn Bích Ngọc</t>
  </si>
  <si>
    <t>Trần Việt Anh</t>
  </si>
  <si>
    <t>Phạm Văn Huy</t>
  </si>
  <si>
    <t>Vũ Văn Vĩ</t>
  </si>
  <si>
    <t>Bùi Lê Khánh Vy</t>
  </si>
  <si>
    <t>Lưu ánh Dương</t>
  </si>
  <si>
    <t>Đàm Khánh Linh</t>
  </si>
  <si>
    <t>Nguyễn Văn Long</t>
  </si>
  <si>
    <t>Văn Đình Tuấn Quang</t>
  </si>
  <si>
    <t>Hoàng Thị An</t>
  </si>
  <si>
    <t>Hoàng Minh Cương</t>
  </si>
  <si>
    <t>Nguyễn Thế Quân</t>
  </si>
  <si>
    <t>Phan Thùy Linh</t>
  </si>
  <si>
    <t>Vũ Đình Minh</t>
  </si>
  <si>
    <t>Phạm Văn Đạt</t>
  </si>
  <si>
    <t>Đoàn Tùng Dương</t>
  </si>
  <si>
    <t>Vương Ngọc Quỳnh</t>
  </si>
  <si>
    <t>Đặng Thị Thủy</t>
  </si>
  <si>
    <t>Đinh Công Tuyền</t>
  </si>
  <si>
    <t>Trần Thu Phương</t>
  </si>
  <si>
    <t>Đinh ánh Ngọc</t>
  </si>
  <si>
    <t>Dương Thanh Thảo</t>
  </si>
  <si>
    <t>Ngô Thị Thu Hương</t>
  </si>
  <si>
    <t>Văn Thị Ngọc ánh</t>
  </si>
  <si>
    <t>Dương Thị Thu Thúy</t>
  </si>
  <si>
    <t>Mai Thị Phương Thảo</t>
  </si>
  <si>
    <t>Đỗ Diễm Quỳnh</t>
  </si>
  <si>
    <t>Đặng Thị Mai Phương</t>
  </si>
  <si>
    <t>Đỗ Kim Chi</t>
  </si>
  <si>
    <t>Phí Thị Quỳnh Anh</t>
  </si>
  <si>
    <t>Phạm Nguyễn Mỹ Linh</t>
  </si>
  <si>
    <t>Nguyễn Hồng ánh</t>
  </si>
  <si>
    <t>Phạm Thị Trà My</t>
  </si>
  <si>
    <t>Nguyễn Đắc Thiện</t>
  </si>
  <si>
    <t>Quản Văn Sơn</t>
  </si>
  <si>
    <t>Phạm Thị Thúy Hằng</t>
  </si>
  <si>
    <t>Đào Nguyễn ý Nhi</t>
  </si>
  <si>
    <t>Phạm Thu Hồng</t>
  </si>
  <si>
    <t>Vũ Thị Bích Ngọc</t>
  </si>
  <si>
    <t>Trần Thị Phương</t>
  </si>
  <si>
    <t>Bùi Phương Chinh</t>
  </si>
  <si>
    <t>Đặng Vũ Bình</t>
  </si>
  <si>
    <t>Trịnh Thị Thanh Hoa</t>
  </si>
  <si>
    <t>Lê Thị Minh Thư</t>
  </si>
  <si>
    <t>Hoàng Hương Giang</t>
  </si>
  <si>
    <t>Nguyễn Thị Thanh Loan</t>
  </si>
  <si>
    <t>Ngô Thị Trà Giang</t>
  </si>
  <si>
    <t>La Thị Kim Huế</t>
  </si>
  <si>
    <t>Lương Minh Quân</t>
  </si>
  <si>
    <t>Nguyễn Thị Hồng Thảo</t>
  </si>
  <si>
    <t>Nguyễn Thị Loan</t>
  </si>
  <si>
    <t>Quan Xuân Hoàng</t>
  </si>
  <si>
    <t>Nguyễn Văn Hùng</t>
  </si>
  <si>
    <t>Phùng Hồng Trang</t>
  </si>
  <si>
    <t>Vũ Hải Hậu</t>
  </si>
  <si>
    <t>Hữu Cảnh Toàn</t>
  </si>
  <si>
    <t>Dư Quang Duy</t>
  </si>
  <si>
    <t>Tạ Trần Vân Hà</t>
  </si>
  <si>
    <t>Lê Khánh Linh</t>
  </si>
  <si>
    <t>Hoàng Minh ánh</t>
  </si>
  <si>
    <t>Nguyễn Thị Hồng ánh</t>
  </si>
  <si>
    <t>Trịnh Phương Anh</t>
  </si>
  <si>
    <t>Nguyễn Minh Tôn</t>
  </si>
  <si>
    <t>Bùi Đức Thắng</t>
  </si>
  <si>
    <t>Lê Minh Anh</t>
  </si>
  <si>
    <t>Bùi Yến Nhi</t>
  </si>
  <si>
    <t>Hoàng Bảo Quốc</t>
  </si>
  <si>
    <t>Nguyễn Thu Nguyệt</t>
  </si>
  <si>
    <t>Nguyễn Hồng Minh</t>
  </si>
  <si>
    <t>Đỗ Thị Thu Trang</t>
  </si>
  <si>
    <t>Nguyễn Thị Hà Chi</t>
  </si>
  <si>
    <t>Hoàng Kim Chi</t>
  </si>
  <si>
    <t>Dương Ngọc Hiên</t>
  </si>
  <si>
    <t>Nguyễn Văn Hiểu</t>
  </si>
  <si>
    <t>Trần Nam Nhân</t>
  </si>
  <si>
    <t>Ngô Thị Mai Anh</t>
  </si>
  <si>
    <t>Nông Ngọc Chính</t>
  </si>
  <si>
    <t>Nguyễn Văn Tuấn Anh</t>
  </si>
  <si>
    <t>Ngô Việt Anh</t>
  </si>
  <si>
    <t>Phạm Thị Ngọc Diệp</t>
  </si>
  <si>
    <t>Trần Khánh Ly</t>
  </si>
  <si>
    <t>Kiều Thị Hạ Vy</t>
  </si>
  <si>
    <t>Trương Hà Phương</t>
  </si>
  <si>
    <t>Đỗ Minh Chúc</t>
  </si>
  <si>
    <t>Nguyễn Đăng Hùng</t>
  </si>
  <si>
    <t>Nguyễn Thị Tú Trinh</t>
  </si>
  <si>
    <t>Phạm Văn Chiến</t>
  </si>
  <si>
    <t>Nguyễn Cẩm Ly</t>
  </si>
  <si>
    <t>Đỗ Minh Khá</t>
  </si>
  <si>
    <t>Lê Thu Nga</t>
  </si>
  <si>
    <t>Vũ Hồng Mây</t>
  </si>
  <si>
    <t>Nguyễn Thị Mỹ Huyền</t>
  </si>
  <si>
    <t>Chu Thị Trâm</t>
  </si>
  <si>
    <t>Nguyễn Trọng Mạnh Đạt</t>
  </si>
  <si>
    <t>Phạm Thị Thùy Trang</t>
  </si>
  <si>
    <t>Hoàng Thu Trang</t>
  </si>
  <si>
    <t>Đỗ Thị Thảo Mai</t>
  </si>
  <si>
    <t>Lê Văn Mạnh</t>
  </si>
  <si>
    <t>Ngô Thị Tuyết Nhi</t>
  </si>
  <si>
    <t>Hoàng Phương Hoa</t>
  </si>
  <si>
    <t>Vũ Thị Bích Loan</t>
  </si>
  <si>
    <t>Lại Thị Hồng Hoa</t>
  </si>
  <si>
    <t>Đỗ Duy Linh</t>
  </si>
  <si>
    <t>Đặng Thị Quỳnh Như</t>
  </si>
  <si>
    <t>Vũ Anh Tuấn</t>
  </si>
  <si>
    <t>Nguyễn Đức Đạt</t>
  </si>
  <si>
    <t>Nguyễn Mai Xuân</t>
  </si>
  <si>
    <t>Nguyễn Bùi Ngọc Diệu</t>
  </si>
  <si>
    <t>Nguyễn Thị Công</t>
  </si>
  <si>
    <t>Nghiêm Thu Phương</t>
  </si>
  <si>
    <t>Nguyễn Hoài Phương</t>
  </si>
  <si>
    <t>Khúc Minh Anh</t>
  </si>
  <si>
    <t>Đinh Bảo Ngọc</t>
  </si>
  <si>
    <t>Đào Xuân Trường</t>
  </si>
  <si>
    <t>Trịnh Quang Khải</t>
  </si>
  <si>
    <t>Cao Lan Hương</t>
  </si>
  <si>
    <t>Nguyễn Vũ Mỹ Hoa</t>
  </si>
  <si>
    <t>Nguyễn Thị Hồng Thơm</t>
  </si>
  <si>
    <t>Nguyễn Thị Ngọc Diệp</t>
  </si>
  <si>
    <t>Đào Thị Tú Anh</t>
  </si>
  <si>
    <t>Lê Thị Giang</t>
  </si>
  <si>
    <t>Nguyễn Ngọc Tuấn Khanh</t>
  </si>
  <si>
    <t>Phan Thị Quyên</t>
  </si>
  <si>
    <t>Lê Duy Thành</t>
  </si>
  <si>
    <t>Trịnh Thị Nhàn</t>
  </si>
  <si>
    <t>Trần Quốc Trung</t>
  </si>
  <si>
    <t>Hồ Phan Anh Tú</t>
  </si>
  <si>
    <t>Triệu Thị Ngọc Nhi</t>
  </si>
  <si>
    <t>Trần Thu Huyền</t>
  </si>
  <si>
    <t>Đào Thị Tâm</t>
  </si>
  <si>
    <t>Đào Thúy Hường</t>
  </si>
  <si>
    <t>Đoàn Thị Hồng Hạnh</t>
  </si>
  <si>
    <t>Hán Thị Phương</t>
  </si>
  <si>
    <t>Trần Xuân Yến</t>
  </si>
  <si>
    <t>Phạm Nguyễn Phương Linh</t>
  </si>
  <si>
    <t>Đặng Trà My</t>
  </si>
  <si>
    <t>Nguyễn Hoàng Vân</t>
  </si>
  <si>
    <t>Nguyễn Thu Hồng</t>
  </si>
  <si>
    <t>Nghiêm Thị Liên</t>
  </si>
  <si>
    <t>Bùi Thị Như Thùy</t>
  </si>
  <si>
    <t>Phạm Thị Loan</t>
  </si>
  <si>
    <t>Hoàng Bảo Ngọc</t>
  </si>
  <si>
    <t>Trần Việt Bách</t>
  </si>
  <si>
    <t>Vàng Thị Mơ</t>
  </si>
  <si>
    <t>Lê Diễm Quỳnh</t>
  </si>
  <si>
    <t>Bùi Văn Thao</t>
  </si>
  <si>
    <t>Nguyễn Minh Thảo</t>
  </si>
  <si>
    <t>Hoàng Trung Thành</t>
  </si>
  <si>
    <t>Bùi ánh Nguyệt</t>
  </si>
  <si>
    <t>Đàm Thị Hương Giang</t>
  </si>
  <si>
    <t>Vũ Hồng Ngọc</t>
  </si>
  <si>
    <t>Đặng Thế Huy</t>
  </si>
  <si>
    <t>Đậu Tiến Đạt</t>
  </si>
  <si>
    <t>Phạm Minh Quân</t>
  </si>
  <si>
    <t>Hồ Thị Bảo Khanh</t>
  </si>
  <si>
    <t>Triệu Thị Thu Thủy</t>
  </si>
  <si>
    <t>Phạm Quốc Cường</t>
  </si>
  <si>
    <t>Đặng Thị Thanh Thúy</t>
  </si>
  <si>
    <t>Tăng Viết Toàn</t>
  </si>
  <si>
    <t>Vũ Trí Tiến Đạt</t>
  </si>
  <si>
    <t>Lê Thị Diệu Linh</t>
  </si>
  <si>
    <t>Trịnh Thị Quỳnh</t>
  </si>
  <si>
    <t>Phan Nguyệt Nhị</t>
  </si>
  <si>
    <t>Đào Thị Trâm Anh</t>
  </si>
  <si>
    <t>Nguyễn Công Phương</t>
  </si>
  <si>
    <t>Nguyễn Dương Khánh Ngân</t>
  </si>
  <si>
    <t>Lê Anh Vũ</t>
  </si>
  <si>
    <t>Đỗ Thị Ngà</t>
  </si>
  <si>
    <t>Mai Thị Hằng</t>
  </si>
  <si>
    <t>Trần Thị Linh Nhi</t>
  </si>
  <si>
    <t>Ngô Thị Thanh Xuyên</t>
  </si>
  <si>
    <t>Vương Dũng</t>
  </si>
  <si>
    <t>Nguyễn Hoài Linh</t>
  </si>
  <si>
    <t>Lê Thu Trà</t>
  </si>
  <si>
    <t>Cao Thị Tươi</t>
  </si>
  <si>
    <t>Nguyễn Hoàng Phong Thiên</t>
  </si>
  <si>
    <t>Nguyễn Hồng Liên</t>
  </si>
  <si>
    <t>Dương Đỗ Đức Khang</t>
  </si>
  <si>
    <t>Phạm Trà My</t>
  </si>
  <si>
    <t>Nguyễn Hồ Nhất Băng</t>
  </si>
  <si>
    <t>Phùng Mai Phương</t>
  </si>
  <si>
    <t>Nguyễn Thị Thanh Vân</t>
  </si>
  <si>
    <t>Phạm Hồng Huế</t>
  </si>
  <si>
    <t>Triệu Thị Hồng Nhung</t>
  </si>
  <si>
    <t>Bùi Thị Trà My</t>
  </si>
  <si>
    <t>Cao Thị Hồng</t>
  </si>
  <si>
    <t>Phạm Thế Toàn</t>
  </si>
  <si>
    <t>Nguyễn Thị Lý</t>
  </si>
  <si>
    <t>Nguyễn Thị Kiều</t>
  </si>
  <si>
    <t>Nguyễn Văn Diễn</t>
  </si>
  <si>
    <t>Hoàng Quỳnh Trang</t>
  </si>
  <si>
    <t>Trịnh Hải Phát</t>
  </si>
  <si>
    <t>Tô Thùy Linh</t>
  </si>
  <si>
    <t>Nguyễn Ngọc Long Vũ</t>
  </si>
  <si>
    <t>Nguyễn Thị Xuân Diệu</t>
  </si>
  <si>
    <t>Lê Duy Phương</t>
  </si>
  <si>
    <t>Đào Hiểu Khánh</t>
  </si>
  <si>
    <t>Kiều Việt Anh</t>
  </si>
  <si>
    <t>Lê Xuấn Tiến</t>
  </si>
  <si>
    <t>Lê Mai Linh</t>
  </si>
  <si>
    <t>Mạc Thị Thanh Nga</t>
  </si>
  <si>
    <t>Tòng Văn Thái</t>
  </si>
  <si>
    <t>Hà Ngọc Quyến</t>
  </si>
  <si>
    <t>Hoàng Thành Trung</t>
  </si>
  <si>
    <t>Phạm Thị Diệu</t>
  </si>
  <si>
    <t>Bùi Đình Hoàng</t>
  </si>
  <si>
    <t>Bùi Thị Kim Chinh</t>
  </si>
  <si>
    <t>Nguyễn Thành Hiếu</t>
  </si>
  <si>
    <t>Trần Văn Tuyến</t>
  </si>
  <si>
    <t>Hoàng Văn Cảnh</t>
  </si>
  <si>
    <t>Ngô Thị Quỳnh</t>
  </si>
  <si>
    <t>Nguyễn Trọng Hiếu</t>
  </si>
  <si>
    <t>Phan Thùy Trang</t>
  </si>
  <si>
    <t>Nguyễn Việt Thắng</t>
  </si>
  <si>
    <t>Trần Lâm Khải</t>
  </si>
  <si>
    <t>Nguyễn Trang Minh</t>
  </si>
  <si>
    <t>Trần Tiến Đạt</t>
  </si>
  <si>
    <t>Dương Việt Hoàng</t>
  </si>
  <si>
    <t>Thần Văn Duy</t>
  </si>
  <si>
    <t>Đỗ Thị Nga</t>
  </si>
  <si>
    <t>Trương Thu Trang</t>
  </si>
  <si>
    <t>Nguyễn Duy Khánh</t>
  </si>
  <si>
    <t>Nguyễn Văn Phi</t>
  </si>
  <si>
    <t>Đào Đình Bách</t>
  </si>
  <si>
    <t>Chu Bá Thông</t>
  </si>
  <si>
    <t>Ngô Thị Thanh Hoa</t>
  </si>
  <si>
    <t>Nguyễn Dương Tuyển</t>
  </si>
  <si>
    <t>Hoàng Xuân Hòa</t>
  </si>
  <si>
    <t>Dương Minh Hảo</t>
  </si>
  <si>
    <t>Nguyễn Minh Huyền</t>
  </si>
  <si>
    <t>Ninh Thị Quỳnh Anh</t>
  </si>
  <si>
    <t>Phạm Thị Huyền Diệu</t>
  </si>
  <si>
    <t>Trần Văn Kiên</t>
  </si>
  <si>
    <t>Lê Xuân Hoàng</t>
  </si>
  <si>
    <t>Nguyễn Thị Khánh</t>
  </si>
  <si>
    <t>Đặng Đình Thịnh</t>
  </si>
  <si>
    <t>Trịnh Thị Hải</t>
  </si>
  <si>
    <t>Nguyễn Sơn Hải</t>
  </si>
  <si>
    <t>Cao Vũ Yến Nhi</t>
  </si>
  <si>
    <t>Hoàng Thị Hà Vy</t>
  </si>
  <si>
    <t>Lương Thị Dịu</t>
  </si>
  <si>
    <t>Trần Quang Huy</t>
  </si>
  <si>
    <t>Nghiêm Quang Sang</t>
  </si>
  <si>
    <t>Nguyễn Thị Bình An</t>
  </si>
  <si>
    <t>Lương Gia Khánh</t>
  </si>
  <si>
    <t>Đỗ Thị Thanh Thảo</t>
  </si>
  <si>
    <t>Nguyễn Huy Tùng</t>
  </si>
  <si>
    <t>Trịnh Thúy Ngân</t>
  </si>
  <si>
    <t>Nguyễn Văn Cương</t>
  </si>
  <si>
    <t>Trần Hữu Thảnh</t>
  </si>
  <si>
    <t>Nguyễn Thị Quỳnh Chi</t>
  </si>
  <si>
    <t>Đỗ Quý Lan Nhi</t>
  </si>
  <si>
    <t>Hà Trần Ngọc Anh</t>
  </si>
  <si>
    <t>Phạm Thanh Thảo</t>
  </si>
  <si>
    <t>Đỗ Văn Mạnh</t>
  </si>
  <si>
    <t>Lê Thanh Thúy</t>
  </si>
  <si>
    <t>Đặng Hoàng Phương</t>
  </si>
  <si>
    <t>Đỗ Xuân Hiếu</t>
  </si>
  <si>
    <t>Trần Thị Thanh Nga</t>
  </si>
  <si>
    <t>Ngô Minh Tùng</t>
  </si>
  <si>
    <t>Lý Văn Lợi</t>
  </si>
  <si>
    <t>Đinh Ngọc Bách</t>
  </si>
  <si>
    <t>Nguyễn Ngọc Bảo</t>
  </si>
  <si>
    <t>Bùi Việt Hưng</t>
  </si>
  <si>
    <t>Đặng Huy Hoàng</t>
  </si>
  <si>
    <t>Đặng Thị Hiển</t>
  </si>
  <si>
    <t>Vũ Hoài Anh</t>
  </si>
  <si>
    <t>Phan Thị Minh Hà</t>
  </si>
  <si>
    <t>Kiều Hải Phong</t>
  </si>
  <si>
    <t>Nguyễn Đình Minh</t>
  </si>
  <si>
    <t>Trần Hải Yến</t>
  </si>
  <si>
    <t>Nguyễn Công Duy</t>
  </si>
  <si>
    <t>Bùi Thị Thu Uyên</t>
  </si>
  <si>
    <t>Nguyễn Công Phú</t>
  </si>
  <si>
    <t>Đinh Gia Khiêm</t>
  </si>
  <si>
    <t>Phạm Đình Vi</t>
  </si>
  <si>
    <t>Nguyễn Quang Tiền</t>
  </si>
  <si>
    <t>Vũ Thị Hòa</t>
  </si>
  <si>
    <t>Ren Sreypov .</t>
  </si>
  <si>
    <t>Nguyễn Công Hiếu</t>
  </si>
  <si>
    <t>Nguyễn Thị Nhàn</t>
  </si>
  <si>
    <t>Nguyễn Minh Dương</t>
  </si>
  <si>
    <t>Nguyễn Anh Thư</t>
  </si>
  <si>
    <t>Đồng Thị Khánh Linh</t>
  </si>
  <si>
    <t>Nguyễn Phát Đạt</t>
  </si>
  <si>
    <t>Tô Vũ Ngọc Chuân</t>
  </si>
  <si>
    <t>Nguyễn Khánh Vy</t>
  </si>
  <si>
    <t>Nguyễn Thị Kim Huệ</t>
  </si>
  <si>
    <t>Nguyễn Thuý Hằng</t>
  </si>
  <si>
    <t>Đỗ Thị Linh</t>
  </si>
  <si>
    <t>Phù Thị Kim Ngọc</t>
  </si>
  <si>
    <t>Phan Ngọc Khánh</t>
  </si>
  <si>
    <t>Đoàn Thị Trang</t>
  </si>
  <si>
    <t>Đào Quỳnh Chi</t>
  </si>
  <si>
    <t>Nguyễn Thị Phương Mai</t>
  </si>
  <si>
    <t>Vũ Thị Huyền Trang</t>
  </si>
  <si>
    <t>Nguyễn Phạm Anh Tú</t>
  </si>
  <si>
    <t>Trương Thị Mỹ Hảo</t>
  </si>
  <si>
    <t>Phạm Thị Bích Loan</t>
  </si>
  <si>
    <t>Bùi Thị Thúy Hằng</t>
  </si>
  <si>
    <t>Lê Thị Tâm</t>
  </si>
  <si>
    <t>Giang Ngọc Lan</t>
  </si>
  <si>
    <t>Nguyễn Thanh Lan</t>
  </si>
  <si>
    <t>Phạm Minh Quang</t>
  </si>
  <si>
    <t>Thái Ngọc ánh</t>
  </si>
  <si>
    <t>Kim Nguyễn Phương Anh</t>
  </si>
  <si>
    <t>Hoàng Ngọc Anh</t>
  </si>
  <si>
    <t>Phan Ngọc Lan</t>
  </si>
  <si>
    <t>Hoàng Hữu Chỉnh</t>
  </si>
  <si>
    <t>Chu Thị Mai Phượng</t>
  </si>
  <si>
    <t>Vũ Thị Minh Uyên</t>
  </si>
  <si>
    <t>Trần Thị Thu Trang</t>
  </si>
  <si>
    <t>Trần Thu Giang</t>
  </si>
  <si>
    <t>Đỗ Vinh Hiển</t>
  </si>
  <si>
    <t>Nguyễn Tuấn Vinh</t>
  </si>
  <si>
    <t>Đặng Nguyễn Khánh Linh</t>
  </si>
  <si>
    <t>Phạm Thái Sơn</t>
  </si>
  <si>
    <t>Hồ Thị Diện</t>
  </si>
  <si>
    <t>Trần Đình Khánh Đoan</t>
  </si>
  <si>
    <t>Phạm Thu Hiền</t>
  </si>
  <si>
    <t>Phạm Minh Ngọc</t>
  </si>
  <si>
    <t>Phàn Tiến Chương</t>
  </si>
  <si>
    <t>Trần Phương Quỳnh</t>
  </si>
  <si>
    <t>Lê Thị Thúy Quỳnh</t>
  </si>
  <si>
    <t>Đoàn Thị Yến</t>
  </si>
  <si>
    <t>Khổng Thị Mỹ Linh</t>
  </si>
  <si>
    <t>Nguyễn Thị Kim Thúy</t>
  </si>
  <si>
    <t>Lê Hồng Cúc</t>
  </si>
  <si>
    <t>Diêm Văn Sang</t>
  </si>
  <si>
    <t>Hoàng Thị Mỹ Duyên</t>
  </si>
  <si>
    <t>Hoàng Trung Dũng</t>
  </si>
  <si>
    <t>Đào Minh Hương</t>
  </si>
  <si>
    <t>Lưu Thị Ngân Hà</t>
  </si>
  <si>
    <t>Vũ Thu Hằng</t>
  </si>
  <si>
    <t>Nguyễn Quang Hưng</t>
  </si>
  <si>
    <t>Đỗ Quang Vinh</t>
  </si>
  <si>
    <t>Trần Thị Minh Phương</t>
  </si>
  <si>
    <t>Phạm Thị Thúy Kiều</t>
  </si>
  <si>
    <t>Chu Thị Thu Kiều</t>
  </si>
  <si>
    <t>Trần Thị Nhung</t>
  </si>
  <si>
    <t>Vũ Thị ánh Vân</t>
  </si>
  <si>
    <t>Trần Phương Liên</t>
  </si>
  <si>
    <t>Ngô Đức Thiện</t>
  </si>
  <si>
    <t>Nguyễn Quỳnh Như</t>
  </si>
  <si>
    <t>Trần Văn Bách</t>
  </si>
  <si>
    <t>Trần Nguyệt Anh</t>
  </si>
  <si>
    <t>Lê Thị Thanh Huyền</t>
  </si>
  <si>
    <t>Nguyễn Thị Kim Anh</t>
  </si>
  <si>
    <t>Trần Văn Quang</t>
  </si>
  <si>
    <t>Trịnh Thị Mỹ Duyên</t>
  </si>
  <si>
    <t>Dương Phương Lụa</t>
  </si>
  <si>
    <t>Lê Hùng Mạnh</t>
  </si>
  <si>
    <t>Lê Thị Phương Linh</t>
  </si>
  <si>
    <t>Lý Kim Huy</t>
  </si>
  <si>
    <t>Tạ Thị Thanh Hậu</t>
  </si>
  <si>
    <t>Nguyễn Tú Anh</t>
  </si>
  <si>
    <t>Ninh Thị Phương Huế</t>
  </si>
  <si>
    <t>Trần Quang Khải</t>
  </si>
  <si>
    <t>Phạm Vũ Huy Hoàng</t>
  </si>
  <si>
    <t>Ngô Thị Hồng Nhung</t>
  </si>
  <si>
    <t>Phạm Mai Hương Giang</t>
  </si>
  <si>
    <t>Bùi Hải Ly</t>
  </si>
  <si>
    <t>Phạm Ngọc Diệp</t>
  </si>
  <si>
    <t>Bùi Văn Sơn</t>
  </si>
  <si>
    <t>Bàn Văn Thanh</t>
  </si>
  <si>
    <t>Nguyễn Tiến Trường</t>
  </si>
  <si>
    <t>Đặng Thục Quyên</t>
  </si>
  <si>
    <t>Đoàn Thị Khánh Linh</t>
  </si>
  <si>
    <t>Thân Thị Thảo My</t>
  </si>
  <si>
    <t>Hoàng Thùy Linh</t>
  </si>
  <si>
    <t>Lê Duy Long</t>
  </si>
  <si>
    <t>Ngô Đức Hùng</t>
  </si>
  <si>
    <t>Đỗ Thị Thu Hạnh</t>
  </si>
  <si>
    <t>Nguyễn Trọng Kiên</t>
  </si>
  <si>
    <t>Vũ Công Tình</t>
  </si>
  <si>
    <t>Phan Tuyết Nhi</t>
  </si>
  <si>
    <t>Trần Thị Huyền Trang</t>
  </si>
  <si>
    <t>Nguyễn Mạnh Tuấn</t>
  </si>
  <si>
    <t>Nguyễn Hồng Dương</t>
  </si>
  <si>
    <t>Trương Thị Huệ</t>
  </si>
  <si>
    <t>Đặng Phương Linh</t>
  </si>
  <si>
    <t>Nguyễn Thị Nhớ</t>
  </si>
  <si>
    <t>Nguyễn Hồng Anh</t>
  </si>
  <si>
    <t>Hà Thị Diễm Quỳnh</t>
  </si>
  <si>
    <t>Vũ Hoàng Minh</t>
  </si>
  <si>
    <t>Ngô Thị Nga</t>
  </si>
  <si>
    <t>Bùi Khánh Vân</t>
  </si>
  <si>
    <t>Bùi Thảo Đan</t>
  </si>
  <si>
    <t>Hà Xuân Công</t>
  </si>
  <si>
    <t>Phạm Phương Dung</t>
  </si>
  <si>
    <t>Trương Ngọc Lan</t>
  </si>
  <si>
    <t>Đàm Thị Huyền</t>
  </si>
  <si>
    <t>Nguyễn Hồng Ngọc</t>
  </si>
  <si>
    <t>Vũ Thị Thùy Ngân</t>
  </si>
  <si>
    <t>Bùi Thị Minh Hương</t>
  </si>
  <si>
    <t>Đào Duy An</t>
  </si>
  <si>
    <t>Trần Thị Kim Liên</t>
  </si>
  <si>
    <t>Đào Thị Khánh Huyền</t>
  </si>
  <si>
    <t>Nguyễn Trang Linh</t>
  </si>
  <si>
    <t>Đào Thùy Linh</t>
  </si>
  <si>
    <t>Lê Thị Thu Huyền</t>
  </si>
  <si>
    <t>Ngô Quỳnh Anh</t>
  </si>
  <si>
    <t>Đặng Thị Thanh Hằng</t>
  </si>
  <si>
    <t>Lê Phương Uyên</t>
  </si>
  <si>
    <t>Bùi Minh Tuấn</t>
  </si>
  <si>
    <t>Chử Thu Hiền</t>
  </si>
  <si>
    <t>Trần Thị Thu Uyên</t>
  </si>
  <si>
    <t>Lê Thị Thu Nga</t>
  </si>
  <si>
    <t>Tạ Minh Giang</t>
  </si>
  <si>
    <t>Đinh Mai Phương</t>
  </si>
  <si>
    <t>Nguyễn Tây Hà</t>
  </si>
  <si>
    <t>Lê Thị Ngọc Anh</t>
  </si>
  <si>
    <t>Hoàng Thị Thu Trang</t>
  </si>
  <si>
    <t>Tống Thanh Hòa</t>
  </si>
  <si>
    <t>Vương Thị Phương Thảo</t>
  </si>
  <si>
    <t>Nguyễn Phương Hà</t>
  </si>
  <si>
    <t>Nguyễn Mai Ngân</t>
  </si>
  <si>
    <t>Chu Thị Hòa</t>
  </si>
  <si>
    <t>Nguyễn Trí Việt</t>
  </si>
  <si>
    <t>Vũ Thị Hương Lan</t>
  </si>
  <si>
    <t>Phạm Thị Thảo Trang</t>
  </si>
  <si>
    <t>Đặng Tuấn Huy</t>
  </si>
  <si>
    <t>Đoàn Thị Hải Anh</t>
  </si>
  <si>
    <t>Nguyễn Thị Nhị Nữ</t>
  </si>
  <si>
    <t>Trần Thị Khánh Nhi</t>
  </si>
  <si>
    <t>Trần Thị Phương Anh</t>
  </si>
  <si>
    <t>Nguyễn Thị Minh Tâm</t>
  </si>
  <si>
    <t>Lương Hồng Anh</t>
  </si>
  <si>
    <t>Nguyễn Thị Hoài Ngọc</t>
  </si>
  <si>
    <t>Đỗ Thị Huyền Trang</t>
  </si>
  <si>
    <t>Nguyễn Thiên Thư</t>
  </si>
  <si>
    <t>Nguyễn Thị Thúy Nga</t>
  </si>
  <si>
    <t>Phạm ánh Ly</t>
  </si>
  <si>
    <t>Nguyễn Bá Thùy Linh</t>
  </si>
  <si>
    <t>Lã Thị Linh</t>
  </si>
  <si>
    <t>Lê Mai Anh</t>
  </si>
  <si>
    <t>Trần Thanh Vân</t>
  </si>
  <si>
    <t>Trịnh Như Phương</t>
  </si>
  <si>
    <t>Hoàng Thị Tuyết Mai</t>
  </si>
  <si>
    <t>Nghiêm Tuyết Nhi</t>
  </si>
  <si>
    <t>Phạm Thị Hương Ly</t>
  </si>
  <si>
    <t>Lê Thị Thắm</t>
  </si>
  <si>
    <t>Chu Thị Hằng</t>
  </si>
  <si>
    <t>Phạm Thị Thu Hằng</t>
  </si>
  <si>
    <t>Ngô Thị Hằng</t>
  </si>
  <si>
    <t>Nguyễn Quang Trà</t>
  </si>
  <si>
    <t>Nguyễn Thu Thảo</t>
  </si>
  <si>
    <t>Hoàng Thị Nhung</t>
  </si>
  <si>
    <t>Lý Ngọc Anh</t>
  </si>
  <si>
    <t>Lâm Thị Mai Cúc</t>
  </si>
  <si>
    <t>Nguyễn Trần Thanh Hằng</t>
  </si>
  <si>
    <t>Bùi Thị Trúc Mai</t>
  </si>
  <si>
    <t>Dương Tuyết Nhung</t>
  </si>
  <si>
    <t>Hoàng Thị Phương Mai</t>
  </si>
  <si>
    <t>Hoàng Anh Đức</t>
  </si>
  <si>
    <t>Hoàng Trần Ngọc Hà</t>
  </si>
  <si>
    <t>Nguyễn Thị Diệu</t>
  </si>
  <si>
    <t>Vũ Thị Thu Huyền</t>
  </si>
  <si>
    <t>Trần Mạnh Quân</t>
  </si>
  <si>
    <t>Lê Thị Thủy Bình</t>
  </si>
  <si>
    <t>Nguyễn Thị Mai Chi</t>
  </si>
  <si>
    <t>Trần Bảo Ngọc</t>
  </si>
  <si>
    <t>Nguyễn Thị Quỳnh Trâm</t>
  </si>
  <si>
    <t>Đào Thu Hà</t>
  </si>
  <si>
    <t>Phạm Quỳnh Anh</t>
  </si>
  <si>
    <t>Lê Thị Hồng Quyên</t>
  </si>
  <si>
    <t>Trần Minh Châu</t>
  </si>
  <si>
    <t>Hồ Thiên Nga</t>
  </si>
  <si>
    <t>Đỗ Thị Mỹ Linh</t>
  </si>
  <si>
    <t>Đinh Thị Phương Mai</t>
  </si>
  <si>
    <t>Phạm Trung Kiên</t>
  </si>
  <si>
    <t>Trương Mỹ Chinh</t>
  </si>
  <si>
    <t>Đỗ Thanh Thúy</t>
  </si>
  <si>
    <t>Nguyễn Ngọc Thủy</t>
  </si>
  <si>
    <t>Triệu Yến Linh</t>
  </si>
  <si>
    <t>Trần Anh Long</t>
  </si>
  <si>
    <t>Hoàng Thùy Dương</t>
  </si>
  <si>
    <t>Nguyễn Thị Thu Thủy</t>
  </si>
  <si>
    <t>Đinh Thị Quế Chi</t>
  </si>
  <si>
    <t>Đặng Mai Quỳnh</t>
  </si>
  <si>
    <t>Đỗ Khánh Linh</t>
  </si>
  <si>
    <t>Nguyễn Thị Minh Hảo</t>
  </si>
  <si>
    <t>Vũ Thị Mỹ Linh</t>
  </si>
  <si>
    <t>Lương Thị Quế Hoa</t>
  </si>
  <si>
    <t>Vàng Văn Công</t>
  </si>
  <si>
    <t>Nguyễn Thị Lựa</t>
  </si>
  <si>
    <t>Seo Hà Trang</t>
  </si>
  <si>
    <t>Bùi Khánh Ly</t>
  </si>
  <si>
    <t>Lê Thị Hiền Trang</t>
  </si>
  <si>
    <t>Khiếu Mỹ Huế</t>
  </si>
  <si>
    <t>Nguyễn Thị An</t>
  </si>
  <si>
    <t>Phạm Minh Hạnh</t>
  </si>
  <si>
    <t>Trần Thị Kiều Oanh</t>
  </si>
  <si>
    <t>Phạm Thị Hường</t>
  </si>
  <si>
    <t>Vũ Hoàng Tịnh Nghi</t>
  </si>
  <si>
    <t>Hoàng Thị Hương Giang</t>
  </si>
  <si>
    <t>Đào Thế Nam</t>
  </si>
  <si>
    <t>Trần Thị Linh Hương</t>
  </si>
  <si>
    <t>Vũ Thị Ngọc Hân</t>
  </si>
  <si>
    <t>Bàn Thị Hà</t>
  </si>
  <si>
    <t>Phạm Huyền Trang</t>
  </si>
  <si>
    <t>Trịnh Thị Minh Nguyệt</t>
  </si>
  <si>
    <t>Hoàng Văn Bình</t>
  </si>
  <si>
    <t>Đỗ Thị Kiều Oanh</t>
  </si>
  <si>
    <t>Chu Linh Nhi</t>
  </si>
  <si>
    <t>Đào Thị Hằng</t>
  </si>
  <si>
    <t>Mai Vân Anh</t>
  </si>
  <si>
    <t>Dương Thị Huyền Trang</t>
  </si>
  <si>
    <t>Mai Ngọc Anh</t>
  </si>
  <si>
    <t>Phùng Thùy Dương</t>
  </si>
  <si>
    <t>Ngô Thuỳ Trang</t>
  </si>
  <si>
    <t>Bùi Thị Duyên</t>
  </si>
  <si>
    <t>Ngô Thu Huyền</t>
  </si>
  <si>
    <t>Trần Thị Hồng Thoan</t>
  </si>
  <si>
    <t>Dịp Ngọc Ninh</t>
  </si>
  <si>
    <t>Tống Thị Ngân Hằng</t>
  </si>
  <si>
    <t>Nguyễn Ngọc Phương Anh</t>
  </si>
  <si>
    <t>Nguyễn Hiền Yến Oanh</t>
  </si>
  <si>
    <t>Phan Thị Hoài Thư</t>
  </si>
  <si>
    <t>Lê Hoàng Thục Anh</t>
  </si>
  <si>
    <t>Mai Huyền Trang</t>
  </si>
  <si>
    <t>Nguyễn Thị Nguyệt</t>
  </si>
  <si>
    <t>Đỗ Thu Ngọc</t>
  </si>
  <si>
    <t>Nguyễn Thuỳ Ninh</t>
  </si>
  <si>
    <t>Nguyễn Thị ánh Ly</t>
  </si>
  <si>
    <t>Trần Thị Hương Quỳnh</t>
  </si>
  <si>
    <t>Phạm Thị Thanh Huyền</t>
  </si>
  <si>
    <t>Vũ Thị Hồng Vân</t>
  </si>
  <si>
    <t>Nguyễn Thảo Thanh Tâm</t>
  </si>
  <si>
    <t>Kiều Tuyết Ngân</t>
  </si>
  <si>
    <t>Lê Thủy Tiên</t>
  </si>
  <si>
    <t>Mai Nguyễn Bảo Ngân</t>
  </si>
  <si>
    <t>Nguyễn Huy Quỳnh</t>
  </si>
  <si>
    <t>Hồ Quỳnh Anh</t>
  </si>
  <si>
    <t>Nguyễn Thị Hồng Duyên</t>
  </si>
  <si>
    <t>Đào Mai Anh</t>
  </si>
  <si>
    <t>Lương Thị Thuý Hằng</t>
  </si>
  <si>
    <t>Lưu Phương Thảo</t>
  </si>
  <si>
    <t>Lê Duy Minh</t>
  </si>
  <si>
    <t>Phạm Hải Yến</t>
  </si>
  <si>
    <t>Vũ Thị Lan Hương</t>
  </si>
  <si>
    <t>Dư Ngọc ánh</t>
  </si>
  <si>
    <t>Phạm Đức Vinh</t>
  </si>
  <si>
    <t>Vũ Thị Hà Phương</t>
  </si>
  <si>
    <t>Phạm Trần Yên Khê</t>
  </si>
  <si>
    <t>Phạm Thị Minh Hạnh</t>
  </si>
  <si>
    <t>Trần Thị Ngọc Bích</t>
  </si>
  <si>
    <t>Nguyễn Thị Mỹ Oanh</t>
  </si>
  <si>
    <t>Nguyễn Duy Quang</t>
  </si>
  <si>
    <t>Trần Duy Bách</t>
  </si>
  <si>
    <t>Nguyễn Duy Tài</t>
  </si>
  <si>
    <t>Lê Thị Lâm Oanh</t>
  </si>
  <si>
    <t>Nguyễn Quang Đương</t>
  </si>
  <si>
    <t>Vũ Hiền Dương</t>
  </si>
  <si>
    <t>Nguyễn Sông Công</t>
  </si>
  <si>
    <t>Đoàn Thanh Việt Bách</t>
  </si>
  <si>
    <t>Lăng Đức Mạnh</t>
  </si>
  <si>
    <t>Vũ Hải Lân</t>
  </si>
  <si>
    <t>Nguyễn Hữu Đạt</t>
  </si>
  <si>
    <t>Nguyễn Duyên Thưởng</t>
  </si>
  <si>
    <t>Ngô Quang Phúc</t>
  </si>
  <si>
    <t>Lê Quang Nha</t>
  </si>
  <si>
    <t>Lê Thanh An</t>
  </si>
  <si>
    <t>Dương Đức Lương</t>
  </si>
  <si>
    <t>Nguyễn Bình Minh</t>
  </si>
  <si>
    <t>Vũ Thị Đan Thanh</t>
  </si>
  <si>
    <t>Dương Thị Minh Phương</t>
  </si>
  <si>
    <t>Hoàng Hà Anh</t>
  </si>
  <si>
    <t>Mai Thị Phương Thuỳ</t>
  </si>
  <si>
    <t>Hoàng Thị Na</t>
  </si>
  <si>
    <t>Mạc Hải Anh</t>
  </si>
  <si>
    <t>Mai Quang Khởi</t>
  </si>
  <si>
    <t>Hoàng Đức Huỳnh</t>
  </si>
  <si>
    <t>Đoàn Mạnh Hà</t>
  </si>
  <si>
    <t>Trịnh Tùng Dương</t>
  </si>
  <si>
    <t>Trần Thị Điệp Anh</t>
  </si>
  <si>
    <t>Lê Ngọc Uyên Thy</t>
  </si>
  <si>
    <t>Đinh Anh Quân</t>
  </si>
  <si>
    <t>Lương Thị Sen</t>
  </si>
  <si>
    <t>Vũ Đức Duy</t>
  </si>
  <si>
    <t>Đoàn Thị Nga</t>
  </si>
  <si>
    <t>Lê Minh Chiến</t>
  </si>
  <si>
    <t>Bùi Đức Đồng</t>
  </si>
  <si>
    <t>Ngô Quang Sơn</t>
  </si>
  <si>
    <t>Tô Văn Giáp</t>
  </si>
  <si>
    <t>Đặng Hoài Thương</t>
  </si>
  <si>
    <t>Vũ Đình Hiếu</t>
  </si>
  <si>
    <t>Nguyễn Hùng Anh</t>
  </si>
  <si>
    <r>
      <t xml:space="preserve">Số chuyển sang bù giờ dạy
</t>
    </r>
    <r>
      <rPr>
        <b/>
        <sz val="11"/>
        <color rgb="FFFF0000"/>
        <rFont val="Times New Roman"/>
        <family val="1"/>
      </rPr>
      <t>(Chưa bù trừ giờ dạy)</t>
    </r>
  </si>
  <si>
    <r>
      <t xml:space="preserve">Số chuyển sang bù giờ dạy </t>
    </r>
    <r>
      <rPr>
        <b/>
        <sz val="12"/>
        <color rgb="FFFF0000"/>
        <rFont val="Times New Roman"/>
        <family val="1"/>
      </rPr>
      <t>(Chưa bù trừ giờ dạy)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</si>
</sst>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3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i/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.VnTime"/>
      <family val="2"/>
    </font>
    <font>
      <sz val="10"/>
      <name val=".VnArial"/>
      <family val="2"/>
    </font>
    <font>
      <sz val="10"/>
      <name val="VNI-Times"/>
    </font>
    <font>
      <sz val="12"/>
      <name val=".VnTime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3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indexed="12"/>
      <name val="Times New Roman"/>
      <family val="1"/>
    </font>
    <font>
      <sz val="13"/>
      <name val="Times New Roman"/>
      <family val="1"/>
    </font>
    <font>
      <i/>
      <sz val="13"/>
      <name val="Times New Roman"/>
      <family val="1"/>
    </font>
    <font>
      <b/>
      <sz val="10"/>
      <name val="Times New Roman"/>
      <family val="1"/>
    </font>
    <font>
      <b/>
      <sz val="14"/>
      <color rgb="FFFF0000"/>
      <name val="Times New Roman"/>
      <family val="1"/>
    </font>
    <font>
      <sz val="11"/>
      <color rgb="FFFF0000"/>
      <name val="Times New Roman"/>
      <family val="1"/>
    </font>
    <font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2"/>
      <color rgb="FFFF0000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12"/>
      </top>
      <bottom style="thin">
        <color indexed="64"/>
      </bottom>
      <diagonal/>
    </border>
    <border>
      <left style="thin">
        <color indexed="64"/>
      </left>
      <right/>
      <top style="hair">
        <color indexed="12"/>
      </top>
      <bottom style="thin">
        <color indexed="64"/>
      </bottom>
      <diagonal/>
    </border>
    <border>
      <left/>
      <right style="thin">
        <color indexed="64"/>
      </right>
      <top style="hair">
        <color indexed="1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3" fillId="0" borderId="0"/>
    <xf numFmtId="0" fontId="22" fillId="0" borderId="0"/>
    <xf numFmtId="0" fontId="23" fillId="0" borderId="0"/>
    <xf numFmtId="0" fontId="24" fillId="0" borderId="0"/>
    <xf numFmtId="0" fontId="3" fillId="0" borderId="0"/>
    <xf numFmtId="0" fontId="25" fillId="23" borderId="7" applyNumberFormat="0" applyFont="0" applyAlignment="0" applyProtection="0"/>
    <xf numFmtId="0" fontId="26" fillId="20" borderId="8" applyNumberFormat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</cellStyleXfs>
  <cellXfs count="143">
    <xf numFmtId="0" fontId="0" fillId="0" borderId="0" xfId="0"/>
    <xf numFmtId="164" fontId="30" fillId="0" borderId="0" xfId="28" applyNumberFormat="1" applyFont="1" applyFill="1" applyAlignment="1" applyProtection="1">
      <alignment vertical="center"/>
      <protection hidden="1"/>
    </xf>
    <xf numFmtId="0" fontId="31" fillId="0" borderId="0" xfId="41" applyFont="1" applyAlignment="1" applyProtection="1">
      <alignment horizontal="center"/>
      <protection hidden="1"/>
    </xf>
    <xf numFmtId="0" fontId="32" fillId="0" borderId="0" xfId="41" applyFont="1" applyAlignment="1" applyProtection="1">
      <alignment horizontal="center"/>
      <protection hidden="1"/>
    </xf>
    <xf numFmtId="0" fontId="3" fillId="0" borderId="0" xfId="42"/>
    <xf numFmtId="0" fontId="5" fillId="0" borderId="0" xfId="42" applyFont="1" applyAlignment="1" applyProtection="1">
      <alignment horizontal="center" vertical="center" wrapText="1"/>
      <protection hidden="1"/>
    </xf>
    <xf numFmtId="0" fontId="33" fillId="0" borderId="0" xfId="41" applyFont="1" applyProtection="1">
      <protection hidden="1"/>
    </xf>
    <xf numFmtId="0" fontId="34" fillId="0" borderId="0" xfId="41" applyFont="1" applyProtection="1">
      <protection hidden="1"/>
    </xf>
    <xf numFmtId="0" fontId="35" fillId="0" borderId="0" xfId="42" applyFont="1" applyAlignment="1" applyProtection="1">
      <alignment vertical="center"/>
      <protection hidden="1"/>
    </xf>
    <xf numFmtId="0" fontId="36" fillId="0" borderId="0" xfId="42" applyFont="1" applyAlignment="1" applyProtection="1">
      <alignment horizontal="center" vertical="center"/>
      <protection hidden="1"/>
    </xf>
    <xf numFmtId="0" fontId="34" fillId="0" borderId="0" xfId="40" applyFont="1" applyAlignment="1" applyProtection="1">
      <alignment horizontal="center"/>
      <protection hidden="1"/>
    </xf>
    <xf numFmtId="0" fontId="34" fillId="0" borderId="0" xfId="41" applyFont="1" applyAlignment="1" applyProtection="1">
      <alignment horizontal="center"/>
      <protection hidden="1"/>
    </xf>
    <xf numFmtId="0" fontId="33" fillId="0" borderId="0" xfId="39" applyFont="1" applyAlignment="1">
      <alignment horizontal="center" vertical="center"/>
    </xf>
    <xf numFmtId="0" fontId="33" fillId="0" borderId="0" xfId="39" applyFont="1" applyAlignment="1">
      <alignment vertical="center"/>
    </xf>
    <xf numFmtId="0" fontId="33" fillId="0" borderId="0" xfId="39" applyFont="1" applyAlignment="1">
      <alignment vertical="center" wrapText="1"/>
    </xf>
    <xf numFmtId="1" fontId="33" fillId="0" borderId="0" xfId="39" applyNumberFormat="1" applyFont="1" applyAlignment="1">
      <alignment vertical="center"/>
    </xf>
    <xf numFmtId="0" fontId="33" fillId="0" borderId="0" xfId="39" applyFont="1" applyAlignment="1">
      <alignment horizontal="left" vertical="center"/>
    </xf>
    <xf numFmtId="2" fontId="33" fillId="0" borderId="0" xfId="39" applyNumberFormat="1" applyFont="1" applyAlignment="1">
      <alignment horizontal="center" vertical="center"/>
    </xf>
    <xf numFmtId="0" fontId="1" fillId="24" borderId="0" xfId="0" applyFont="1" applyFill="1" applyAlignment="1">
      <alignment vertical="center"/>
    </xf>
    <xf numFmtId="0" fontId="4" fillId="24" borderId="0" xfId="0" applyFont="1" applyFill="1" applyAlignment="1">
      <alignment vertical="center"/>
    </xf>
    <xf numFmtId="0" fontId="7" fillId="24" borderId="0" xfId="0" applyFont="1" applyFill="1" applyAlignment="1">
      <alignment horizontal="center" vertical="center"/>
    </xf>
    <xf numFmtId="0" fontId="1" fillId="24" borderId="0" xfId="0" applyFont="1" applyFill="1" applyAlignment="1">
      <alignment horizontal="center" vertical="center"/>
    </xf>
    <xf numFmtId="0" fontId="4" fillId="24" borderId="13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4" fillId="24" borderId="12" xfId="0" applyFont="1" applyFill="1" applyBorder="1" applyAlignment="1">
      <alignment horizontal="center" vertical="center" wrapText="1"/>
    </xf>
    <xf numFmtId="0" fontId="4" fillId="24" borderId="12" xfId="0" applyFont="1" applyFill="1" applyBorder="1" applyAlignment="1">
      <alignment horizontal="center" vertical="center"/>
    </xf>
    <xf numFmtId="0" fontId="1" fillId="24" borderId="11" xfId="0" applyFont="1" applyFill="1" applyBorder="1" applyAlignment="1">
      <alignment horizontal="center" vertical="center"/>
    </xf>
    <xf numFmtId="0" fontId="1" fillId="24" borderId="21" xfId="0" applyFont="1" applyFill="1" applyBorder="1" applyAlignment="1">
      <alignment vertical="center"/>
    </xf>
    <xf numFmtId="0" fontId="1" fillId="24" borderId="22" xfId="0" applyFont="1" applyFill="1" applyBorder="1" applyAlignment="1">
      <alignment vertical="center"/>
    </xf>
    <xf numFmtId="0" fontId="1" fillId="24" borderId="11" xfId="0" applyFont="1" applyFill="1" applyBorder="1" applyAlignment="1">
      <alignment vertical="center"/>
    </xf>
    <xf numFmtId="0" fontId="1" fillId="24" borderId="10" xfId="0" applyFont="1" applyFill="1" applyBorder="1" applyAlignment="1">
      <alignment horizontal="center" vertical="center"/>
    </xf>
    <xf numFmtId="0" fontId="1" fillId="24" borderId="17" xfId="0" applyFont="1" applyFill="1" applyBorder="1" applyAlignment="1">
      <alignment vertical="center"/>
    </xf>
    <xf numFmtId="0" fontId="1" fillId="24" borderId="18" xfId="0" applyFont="1" applyFill="1" applyBorder="1" applyAlignment="1">
      <alignment vertical="center"/>
    </xf>
    <xf numFmtId="0" fontId="1" fillId="24" borderId="19" xfId="0" applyFont="1" applyFill="1" applyBorder="1" applyAlignment="1">
      <alignment vertical="center"/>
    </xf>
    <xf numFmtId="0" fontId="1" fillId="24" borderId="17" xfId="0" applyFont="1" applyFill="1" applyBorder="1" applyAlignment="1">
      <alignment horizontal="center" vertical="center"/>
    </xf>
    <xf numFmtId="0" fontId="1" fillId="24" borderId="12" xfId="0" applyFont="1" applyFill="1" applyBorder="1" applyAlignment="1">
      <alignment horizontal="center" vertical="center"/>
    </xf>
    <xf numFmtId="0" fontId="1" fillId="24" borderId="12" xfId="0" applyFont="1" applyFill="1" applyBorder="1" applyAlignment="1">
      <alignment vertical="center"/>
    </xf>
    <xf numFmtId="0" fontId="4" fillId="24" borderId="0" xfId="0" applyFont="1" applyFill="1" applyAlignment="1">
      <alignment horizontal="center" vertical="center"/>
    </xf>
    <xf numFmtId="0" fontId="8" fillId="24" borderId="0" xfId="0" applyFont="1" applyFill="1" applyAlignment="1">
      <alignment horizontal="center" vertical="center"/>
    </xf>
    <xf numFmtId="0" fontId="8" fillId="24" borderId="0" xfId="0" applyFont="1" applyFill="1" applyAlignment="1">
      <alignment horizontal="left" vertical="center"/>
    </xf>
    <xf numFmtId="0" fontId="1" fillId="24" borderId="10" xfId="0" applyFont="1" applyFill="1" applyBorder="1" applyAlignment="1">
      <alignment vertical="center"/>
    </xf>
    <xf numFmtId="0" fontId="1" fillId="24" borderId="15" xfId="0" applyFont="1" applyFill="1" applyBorder="1" applyAlignment="1">
      <alignment horizontal="center" vertical="center"/>
    </xf>
    <xf numFmtId="0" fontId="1" fillId="24" borderId="15" xfId="0" applyFont="1" applyFill="1" applyBorder="1" applyAlignment="1">
      <alignment vertical="center"/>
    </xf>
    <xf numFmtId="3" fontId="4" fillId="24" borderId="12" xfId="0" applyNumberFormat="1" applyFont="1" applyFill="1" applyBorder="1" applyAlignment="1">
      <alignment horizontal="center" vertical="center"/>
    </xf>
    <xf numFmtId="0" fontId="32" fillId="24" borderId="12" xfId="0" applyFont="1" applyFill="1" applyBorder="1" applyAlignment="1">
      <alignment horizontal="center" vertical="center" wrapText="1"/>
    </xf>
    <xf numFmtId="0" fontId="33" fillId="24" borderId="20" xfId="0" applyFont="1" applyFill="1" applyBorder="1" applyAlignment="1">
      <alignment horizontal="center" vertical="center"/>
    </xf>
    <xf numFmtId="0" fontId="33" fillId="24" borderId="10" xfId="0" applyFont="1" applyFill="1" applyBorder="1" applyAlignment="1">
      <alignment horizontal="center" vertical="center"/>
    </xf>
    <xf numFmtId="0" fontId="1" fillId="24" borderId="23" xfId="0" applyFont="1" applyFill="1" applyBorder="1" applyAlignment="1">
      <alignment horizontal="center" vertical="center"/>
    </xf>
    <xf numFmtId="3" fontId="32" fillId="24" borderId="12" xfId="28" applyNumberFormat="1" applyFont="1" applyFill="1" applyBorder="1" applyAlignment="1">
      <alignment horizontal="center" vertical="center"/>
    </xf>
    <xf numFmtId="3" fontId="32" fillId="24" borderId="0" xfId="28" applyNumberFormat="1" applyFont="1" applyFill="1" applyBorder="1" applyAlignment="1">
      <alignment horizontal="center" vertical="center"/>
    </xf>
    <xf numFmtId="3" fontId="8" fillId="24" borderId="0" xfId="0" applyNumberFormat="1" applyFont="1" applyFill="1" applyAlignment="1">
      <alignment horizontal="center" vertical="center"/>
    </xf>
    <xf numFmtId="3" fontId="4" fillId="24" borderId="0" xfId="0" applyNumberFormat="1" applyFont="1" applyFill="1" applyAlignment="1">
      <alignment horizontal="right" vertical="center"/>
    </xf>
    <xf numFmtId="0" fontId="4" fillId="24" borderId="0" xfId="0" applyFont="1" applyFill="1" applyAlignment="1">
      <alignment horizontal="right" vertical="center"/>
    </xf>
    <xf numFmtId="3" fontId="1" fillId="24" borderId="11" xfId="28" applyNumberFormat="1" applyFont="1" applyFill="1" applyBorder="1" applyAlignment="1">
      <alignment vertical="center"/>
    </xf>
    <xf numFmtId="164" fontId="1" fillId="24" borderId="17" xfId="28" applyNumberFormat="1" applyFont="1" applyFill="1" applyBorder="1" applyAlignment="1">
      <alignment vertical="center"/>
    </xf>
    <xf numFmtId="3" fontId="4" fillId="24" borderId="12" xfId="0" applyNumberFormat="1" applyFont="1" applyFill="1" applyBorder="1" applyAlignment="1">
      <alignment horizontal="right" vertical="center"/>
    </xf>
    <xf numFmtId="3" fontId="1" fillId="24" borderId="0" xfId="0" applyNumberFormat="1" applyFont="1" applyFill="1" applyAlignment="1">
      <alignment horizontal="center" vertical="center"/>
    </xf>
    <xf numFmtId="3" fontId="1" fillId="24" borderId="0" xfId="0" applyNumberFormat="1" applyFont="1" applyFill="1" applyAlignment="1">
      <alignment vertical="center"/>
    </xf>
    <xf numFmtId="164" fontId="7" fillId="24" borderId="0" xfId="0" applyNumberFormat="1" applyFont="1" applyFill="1" applyAlignment="1">
      <alignment vertical="center"/>
    </xf>
    <xf numFmtId="3" fontId="1" fillId="24" borderId="11" xfId="0" applyNumberFormat="1" applyFont="1" applyFill="1" applyBorder="1" applyAlignment="1">
      <alignment horizontal="center" vertical="center"/>
    </xf>
    <xf numFmtId="3" fontId="4" fillId="24" borderId="12" xfId="28" applyNumberFormat="1" applyFont="1" applyFill="1" applyBorder="1" applyAlignment="1">
      <alignment vertical="center"/>
    </xf>
    <xf numFmtId="0" fontId="33" fillId="24" borderId="0" xfId="0" applyFont="1" applyFill="1" applyAlignment="1">
      <alignment vertical="center"/>
    </xf>
    <xf numFmtId="49" fontId="1" fillId="24" borderId="0" xfId="0" applyNumberFormat="1" applyFont="1" applyFill="1" applyAlignment="1">
      <alignment vertical="center"/>
    </xf>
    <xf numFmtId="0" fontId="5" fillId="24" borderId="0" xfId="0" applyFont="1" applyFill="1" applyAlignment="1">
      <alignment vertical="center" wrapText="1"/>
    </xf>
    <xf numFmtId="49" fontId="1" fillId="24" borderId="16" xfId="0" applyNumberFormat="1" applyFont="1" applyFill="1" applyBorder="1" applyAlignment="1">
      <alignment vertical="center"/>
    </xf>
    <xf numFmtId="0" fontId="5" fillId="24" borderId="16" xfId="0" applyFont="1" applyFill="1" applyBorder="1" applyAlignment="1">
      <alignment vertical="center" wrapText="1"/>
    </xf>
    <xf numFmtId="0" fontId="32" fillId="24" borderId="12" xfId="0" applyFont="1" applyFill="1" applyBorder="1" applyAlignment="1">
      <alignment horizontal="center" vertical="center"/>
    </xf>
    <xf numFmtId="0" fontId="32" fillId="24" borderId="13" xfId="0" applyFont="1" applyFill="1" applyBorder="1" applyAlignment="1">
      <alignment horizontal="center" vertical="center"/>
    </xf>
    <xf numFmtId="0" fontId="32" fillId="24" borderId="14" xfId="0" applyFont="1" applyFill="1" applyBorder="1" applyAlignment="1">
      <alignment horizontal="center" vertical="center"/>
    </xf>
    <xf numFmtId="49" fontId="32" fillId="24" borderId="12" xfId="0" applyNumberFormat="1" applyFont="1" applyFill="1" applyBorder="1" applyAlignment="1">
      <alignment horizontal="center" vertical="center" wrapText="1"/>
    </xf>
    <xf numFmtId="0" fontId="33" fillId="24" borderId="12" xfId="0" applyFont="1" applyFill="1" applyBorder="1" applyAlignment="1">
      <alignment horizontal="center" vertical="center" wrapText="1"/>
    </xf>
    <xf numFmtId="0" fontId="33" fillId="24" borderId="12" xfId="0" applyFont="1" applyFill="1" applyBorder="1" applyAlignment="1">
      <alignment vertical="center"/>
    </xf>
    <xf numFmtId="0" fontId="33" fillId="24" borderId="12" xfId="0" applyFont="1" applyFill="1" applyBorder="1" applyAlignment="1">
      <alignment horizontal="center" vertical="center"/>
    </xf>
    <xf numFmtId="0" fontId="33" fillId="24" borderId="0" xfId="0" applyFont="1" applyFill="1" applyAlignment="1">
      <alignment horizontal="center" vertical="center"/>
    </xf>
    <xf numFmtId="0" fontId="37" fillId="24" borderId="12" xfId="0" applyFont="1" applyFill="1" applyBorder="1" applyAlignment="1">
      <alignment horizontal="center" vertical="center" wrapText="1"/>
    </xf>
    <xf numFmtId="0" fontId="32" fillId="24" borderId="0" xfId="0" applyFont="1" applyFill="1" applyAlignment="1">
      <alignment horizontal="center" vertical="center"/>
    </xf>
    <xf numFmtId="0" fontId="32" fillId="24" borderId="13" xfId="0" applyFont="1" applyFill="1" applyBorder="1" applyAlignment="1">
      <alignment horizontal="center" vertical="center" wrapText="1"/>
    </xf>
    <xf numFmtId="0" fontId="32" fillId="24" borderId="14" xfId="0" applyFont="1" applyFill="1" applyBorder="1" applyAlignment="1">
      <alignment horizontal="center" vertical="center" wrapText="1"/>
    </xf>
    <xf numFmtId="0" fontId="33" fillId="24" borderId="10" xfId="0" applyFont="1" applyFill="1" applyBorder="1" applyAlignment="1">
      <alignment vertical="center"/>
    </xf>
    <xf numFmtId="3" fontId="33" fillId="24" borderId="10" xfId="28" applyNumberFormat="1" applyFont="1" applyFill="1" applyBorder="1" applyAlignment="1">
      <alignment vertical="center"/>
    </xf>
    <xf numFmtId="49" fontId="33" fillId="24" borderId="10" xfId="0" applyNumberFormat="1" applyFont="1" applyFill="1" applyBorder="1" applyAlignment="1">
      <alignment vertical="center"/>
    </xf>
    <xf numFmtId="0" fontId="5" fillId="24" borderId="10" xfId="0" applyFont="1" applyFill="1" applyBorder="1" applyAlignment="1">
      <alignment vertical="center" wrapText="1"/>
    </xf>
    <xf numFmtId="0" fontId="1" fillId="24" borderId="31" xfId="0" applyFont="1" applyFill="1" applyBorder="1" applyAlignment="1">
      <alignment horizontal="center" vertical="center"/>
    </xf>
    <xf numFmtId="0" fontId="1" fillId="24" borderId="23" xfId="0" applyFont="1" applyFill="1" applyBorder="1" applyAlignment="1">
      <alignment vertical="center"/>
    </xf>
    <xf numFmtId="0" fontId="1" fillId="24" borderId="24" xfId="0" applyFont="1" applyFill="1" applyBorder="1" applyAlignment="1">
      <alignment vertical="center"/>
    </xf>
    <xf numFmtId="0" fontId="1" fillId="24" borderId="25" xfId="0" applyFont="1" applyFill="1" applyBorder="1" applyAlignment="1">
      <alignment vertical="center"/>
    </xf>
    <xf numFmtId="0" fontId="33" fillId="24" borderId="23" xfId="0" applyFont="1" applyFill="1" applyBorder="1" applyAlignment="1">
      <alignment vertical="center"/>
    </xf>
    <xf numFmtId="49" fontId="1" fillId="24" borderId="23" xfId="0" applyNumberFormat="1" applyFont="1" applyFill="1" applyBorder="1" applyAlignment="1">
      <alignment vertical="center"/>
    </xf>
    <xf numFmtId="0" fontId="5" fillId="24" borderId="23" xfId="0" applyFont="1" applyFill="1" applyBorder="1" applyAlignment="1">
      <alignment vertical="center" wrapText="1"/>
    </xf>
    <xf numFmtId="3" fontId="32" fillId="24" borderId="12" xfId="28" applyNumberFormat="1" applyFont="1" applyFill="1" applyBorder="1" applyAlignment="1">
      <alignment vertical="center"/>
    </xf>
    <xf numFmtId="49" fontId="33" fillId="24" borderId="12" xfId="0" applyNumberFormat="1" applyFont="1" applyFill="1" applyBorder="1" applyAlignment="1">
      <alignment vertical="center"/>
    </xf>
    <xf numFmtId="0" fontId="5" fillId="24" borderId="12" xfId="0" applyFont="1" applyFill="1" applyBorder="1" applyAlignment="1">
      <alignment vertical="center" wrapText="1"/>
    </xf>
    <xf numFmtId="164" fontId="32" fillId="24" borderId="0" xfId="28" applyNumberFormat="1" applyFont="1" applyFill="1" applyBorder="1" applyAlignment="1">
      <alignment vertical="center"/>
    </xf>
    <xf numFmtId="49" fontId="33" fillId="24" borderId="0" xfId="0" applyNumberFormat="1" applyFont="1" applyFill="1" applyAlignment="1">
      <alignment vertical="center"/>
    </xf>
    <xf numFmtId="164" fontId="32" fillId="24" borderId="0" xfId="0" applyNumberFormat="1" applyFont="1" applyFill="1" applyAlignment="1">
      <alignment vertical="center"/>
    </xf>
    <xf numFmtId="0" fontId="8" fillId="24" borderId="0" xfId="0" applyFont="1" applyFill="1" applyAlignment="1">
      <alignment vertical="center"/>
    </xf>
    <xf numFmtId="164" fontId="8" fillId="24" borderId="0" xfId="0" applyNumberFormat="1" applyFont="1" applyFill="1" applyAlignment="1">
      <alignment vertical="center"/>
    </xf>
    <xf numFmtId="3" fontId="8" fillId="24" borderId="0" xfId="0" applyNumberFormat="1" applyFont="1" applyFill="1" applyAlignment="1">
      <alignment horizontal="left" vertical="center"/>
    </xf>
    <xf numFmtId="0" fontId="33" fillId="24" borderId="28" xfId="0" applyFont="1" applyFill="1" applyBorder="1" applyAlignment="1">
      <alignment vertical="center"/>
    </xf>
    <xf numFmtId="0" fontId="33" fillId="24" borderId="29" xfId="0" applyFont="1" applyFill="1" applyBorder="1" applyAlignment="1">
      <alignment vertical="center"/>
    </xf>
    <xf numFmtId="0" fontId="39" fillId="24" borderId="10" xfId="0" applyFont="1" applyFill="1" applyBorder="1" applyAlignment="1">
      <alignment horizontal="center" vertical="center"/>
    </xf>
    <xf numFmtId="0" fontId="39" fillId="24" borderId="28" xfId="0" applyFont="1" applyFill="1" applyBorder="1" applyAlignment="1">
      <alignment vertical="center"/>
    </xf>
    <xf numFmtId="0" fontId="39" fillId="24" borderId="29" xfId="0" applyFont="1" applyFill="1" applyBorder="1" applyAlignment="1">
      <alignment vertical="center"/>
    </xf>
    <xf numFmtId="0" fontId="39" fillId="24" borderId="10" xfId="0" applyFont="1" applyFill="1" applyBorder="1" applyAlignment="1">
      <alignment vertical="center"/>
    </xf>
    <xf numFmtId="3" fontId="39" fillId="24" borderId="10" xfId="28" applyNumberFormat="1" applyFont="1" applyFill="1" applyBorder="1" applyAlignment="1">
      <alignment vertical="center"/>
    </xf>
    <xf numFmtId="49" fontId="39" fillId="24" borderId="10" xfId="0" applyNumberFormat="1" applyFont="1" applyFill="1" applyBorder="1" applyAlignment="1">
      <alignment vertical="center"/>
    </xf>
    <xf numFmtId="0" fontId="40" fillId="24" borderId="10" xfId="0" applyFont="1" applyFill="1" applyBorder="1" applyAlignment="1">
      <alignment vertical="center" wrapText="1"/>
    </xf>
    <xf numFmtId="0" fontId="39" fillId="24" borderId="0" xfId="0" applyFont="1" applyFill="1" applyAlignment="1">
      <alignment vertical="center"/>
    </xf>
    <xf numFmtId="0" fontId="39" fillId="24" borderId="20" xfId="0" applyFont="1" applyFill="1" applyBorder="1" applyAlignment="1">
      <alignment horizontal="center" vertical="center"/>
    </xf>
    <xf numFmtId="0" fontId="39" fillId="24" borderId="26" xfId="0" applyFont="1" applyFill="1" applyBorder="1" applyAlignment="1">
      <alignment vertical="center"/>
    </xf>
    <xf numFmtId="0" fontId="39" fillId="24" borderId="27" xfId="0" applyFont="1" applyFill="1" applyBorder="1" applyAlignment="1">
      <alignment vertical="center"/>
    </xf>
    <xf numFmtId="0" fontId="39" fillId="24" borderId="20" xfId="0" applyFont="1" applyFill="1" applyBorder="1" applyAlignment="1">
      <alignment vertical="center"/>
    </xf>
    <xf numFmtId="3" fontId="39" fillId="24" borderId="20" xfId="28" applyNumberFormat="1" applyFont="1" applyFill="1" applyBorder="1" applyAlignment="1">
      <alignment vertical="center"/>
    </xf>
    <xf numFmtId="49" fontId="39" fillId="24" borderId="20" xfId="0" applyNumberFormat="1" applyFont="1" applyFill="1" applyBorder="1" applyAlignment="1">
      <alignment vertical="center"/>
    </xf>
    <xf numFmtId="0" fontId="40" fillId="24" borderId="20" xfId="0" applyFont="1" applyFill="1" applyBorder="1" applyAlignment="1">
      <alignment vertical="center" wrapText="1"/>
    </xf>
    <xf numFmtId="0" fontId="4" fillId="26" borderId="12" xfId="0" applyFont="1" applyFill="1" applyBorder="1" applyAlignment="1">
      <alignment horizontal="center" vertical="center" wrapText="1"/>
    </xf>
    <xf numFmtId="0" fontId="33" fillId="26" borderId="12" xfId="0" applyFont="1" applyFill="1" applyBorder="1" applyAlignment="1">
      <alignment horizontal="center" vertical="center" wrapText="1"/>
    </xf>
    <xf numFmtId="0" fontId="32" fillId="26" borderId="30" xfId="0" applyFont="1" applyFill="1" applyBorder="1" applyAlignment="1">
      <alignment horizontal="center" vertical="center"/>
    </xf>
    <xf numFmtId="0" fontId="32" fillId="26" borderId="31" xfId="0" applyFont="1" applyFill="1" applyBorder="1" applyAlignment="1">
      <alignment horizontal="center" vertical="center"/>
    </xf>
    <xf numFmtId="0" fontId="4" fillId="24" borderId="0" xfId="0" applyFont="1" applyFill="1" applyAlignment="1">
      <alignment horizontal="center" vertical="center"/>
    </xf>
    <xf numFmtId="0" fontId="1" fillId="24" borderId="0" xfId="0" applyFont="1" applyFill="1" applyAlignment="1">
      <alignment horizontal="center" vertical="center"/>
    </xf>
    <xf numFmtId="0" fontId="38" fillId="24" borderId="0" xfId="0" applyFont="1" applyFill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0" fontId="32" fillId="26" borderId="12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horizontal="center" vertical="center"/>
    </xf>
    <xf numFmtId="0" fontId="8" fillId="24" borderId="0" xfId="0" applyFont="1" applyFill="1" applyAlignment="1">
      <alignment horizontal="left" vertical="center"/>
    </xf>
    <xf numFmtId="0" fontId="4" fillId="26" borderId="12" xfId="0" applyFont="1" applyFill="1" applyBorder="1" applyAlignment="1">
      <alignment horizontal="center" vertical="center" wrapText="1"/>
    </xf>
    <xf numFmtId="0" fontId="32" fillId="25" borderId="12" xfId="0" applyFont="1" applyFill="1" applyBorder="1" applyAlignment="1">
      <alignment horizontal="center" vertical="center" wrapText="1"/>
    </xf>
    <xf numFmtId="0" fontId="32" fillId="24" borderId="12" xfId="0" applyFont="1" applyFill="1" applyBorder="1" applyAlignment="1">
      <alignment horizontal="center" vertical="center"/>
    </xf>
    <xf numFmtId="0" fontId="32" fillId="26" borderId="13" xfId="0" applyFont="1" applyFill="1" applyBorder="1" applyAlignment="1">
      <alignment horizontal="center" vertical="center"/>
    </xf>
    <xf numFmtId="0" fontId="32" fillId="26" borderId="14" xfId="0" applyFont="1" applyFill="1" applyBorder="1" applyAlignment="1">
      <alignment horizontal="center" vertical="center"/>
    </xf>
    <xf numFmtId="49" fontId="32" fillId="26" borderId="12" xfId="0" applyNumberFormat="1" applyFont="1" applyFill="1" applyBorder="1" applyAlignment="1">
      <alignment horizontal="center" vertical="center" wrapText="1"/>
    </xf>
    <xf numFmtId="0" fontId="4" fillId="24" borderId="12" xfId="0" applyFont="1" applyFill="1" applyBorder="1" applyAlignment="1">
      <alignment horizontal="center" vertical="center" wrapText="1"/>
    </xf>
    <xf numFmtId="0" fontId="4" fillId="24" borderId="12" xfId="0" applyFont="1" applyFill="1" applyBorder="1" applyAlignment="1">
      <alignment horizontal="center" vertical="center"/>
    </xf>
    <xf numFmtId="0" fontId="4" fillId="24" borderId="0" xfId="0" applyFont="1" applyFill="1" applyAlignment="1">
      <alignment horizontal="right" vertical="center"/>
    </xf>
    <xf numFmtId="0" fontId="4" fillId="24" borderId="13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4" fillId="26" borderId="13" xfId="0" applyFont="1" applyFill="1" applyBorder="1" applyAlignment="1">
      <alignment horizontal="center" vertical="center"/>
    </xf>
    <xf numFmtId="3" fontId="4" fillId="24" borderId="0" xfId="0" applyNumberFormat="1" applyFont="1" applyFill="1" applyAlignment="1">
      <alignment horizontal="right" vertical="center"/>
    </xf>
    <xf numFmtId="0" fontId="6" fillId="24" borderId="0" xfId="0" applyFont="1" applyFill="1" applyAlignment="1">
      <alignment horizontal="center" vertical="center"/>
    </xf>
    <xf numFmtId="0" fontId="4" fillId="25" borderId="12" xfId="0" applyFont="1" applyFill="1" applyBorder="1" applyAlignment="1">
      <alignment horizontal="center" vertical="center" wrapText="1"/>
    </xf>
    <xf numFmtId="0" fontId="4" fillId="26" borderId="12" xfId="0" applyFont="1" applyFill="1" applyBorder="1" applyAlignment="1">
      <alignment horizontal="center" vertical="center"/>
    </xf>
    <xf numFmtId="0" fontId="4" fillId="26" borderId="14" xfId="0" applyFont="1" applyFill="1" applyBorder="1" applyAlignment="1">
      <alignment horizontal="center" vertic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3" xfId="38" xr:uid="{00000000-0005-0000-0000-000026000000}"/>
    <cellStyle name="Normal_01_Vuot_gio_Ky_I_2016_2017" xfId="39" xr:uid="{00000000-0005-0000-0000-000027000000}"/>
    <cellStyle name="Normal_Dichso" xfId="40" xr:uid="{00000000-0005-0000-0000-000028000000}"/>
    <cellStyle name="Normal_DocSoUnicode" xfId="41" xr:uid="{00000000-0005-0000-0000-000029000000}"/>
    <cellStyle name="Normal_Lenh_chi_VietinBank" xfId="42" xr:uid="{00000000-0005-0000-0000-00002A000000}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000_Tu%20dien%20Giang%20vien/2026_01_31_Danh_sach_toan_VNUA.xlsx" TargetMode="External"/><Relationship Id="rId2" Type="http://schemas.openxmlformats.org/officeDocument/2006/relationships/externalLinkPath" Target="file:///E:\Thanh_Toan_Luong\Vuot%20gio\000_Tu%20dien%20Giang%20vien\2026_01_31_Danh_sach_toan_VNUA.xlsx" TargetMode="External"/><Relationship Id="rId1" Type="http://schemas.openxmlformats.org/officeDocument/2006/relationships/externalLinkPath" Target="/Thanh_Toan_Luong/Vuot%20gio/000_Tu%20dien%20Giang%20vien/2026_01_31_Danh_sach_toan_VNU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S"/>
    </sheetNames>
    <sheetDataSet>
      <sheetData sheetId="0">
        <row r="5">
          <cell r="B5" t="str">
            <v>ma_gv</v>
          </cell>
          <cell r="C5" t="str">
            <v>sotaikhoan</v>
          </cell>
          <cell r="D5" t="str">
            <v>hodem</v>
          </cell>
          <cell r="E5" t="str">
            <v>ten</v>
          </cell>
          <cell r="F5" t="str">
            <v>bmay</v>
          </cell>
          <cell r="G5" t="str">
            <v>bomay</v>
          </cell>
          <cell r="H5" t="str">
            <v>khoa</v>
          </cell>
          <cell r="I5" t="str">
            <v>chucdanh</v>
          </cell>
          <cell r="J5" t="str">
            <v>hsmucluong</v>
          </cell>
          <cell r="K5" t="str">
            <v>pctnvk</v>
          </cell>
          <cell r="L5" t="str">
            <v>ngluong</v>
          </cell>
          <cell r="M5" t="str">
            <v>huong_tu</v>
          </cell>
          <cell r="N5" t="str">
            <v>trinhdo</v>
          </cell>
          <cell r="O5" t="str">
            <v>dvi_tvu1</v>
          </cell>
          <cell r="P5" t="str">
            <v>bmay3</v>
          </cell>
          <cell r="Q5" t="str">
            <v>masongach</v>
          </cell>
          <cell r="R5" t="str">
            <v>mangachmoi</v>
          </cell>
          <cell r="S5" t="str">
            <v>ma_gv_tg</v>
          </cell>
          <cell r="T5" t="str">
            <v>hhcn</v>
          </cell>
          <cell r="U5" t="str">
            <v>tr_do</v>
          </cell>
          <cell r="V5" t="str">
            <v>so_cmt</v>
          </cell>
        </row>
        <row r="6">
          <cell r="B6" t="str">
            <v>ma_gv</v>
          </cell>
          <cell r="C6" t="str">
            <v>sotaikhoan</v>
          </cell>
          <cell r="D6" t="str">
            <v>hodem</v>
          </cell>
          <cell r="E6" t="str">
            <v>ten</v>
          </cell>
          <cell r="F6" t="str">
            <v>bmay</v>
          </cell>
          <cell r="G6" t="str">
            <v>bomay</v>
          </cell>
          <cell r="H6" t="str">
            <v>khoa</v>
          </cell>
          <cell r="I6" t="str">
            <v>chucdanh</v>
          </cell>
          <cell r="J6" t="str">
            <v>hsmucluong</v>
          </cell>
          <cell r="K6" t="str">
            <v>pctnvk</v>
          </cell>
          <cell r="L6" t="str">
            <v>ngluong</v>
          </cell>
          <cell r="M6" t="str">
            <v>huong_tu</v>
          </cell>
          <cell r="N6" t="str">
            <v>trinhdo</v>
          </cell>
          <cell r="O6" t="str">
            <v>dvi_tvu1</v>
          </cell>
          <cell r="P6" t="str">
            <v>bmay3</v>
          </cell>
          <cell r="Q6" t="str">
            <v>masongach</v>
          </cell>
          <cell r="R6" t="str">
            <v>mangachmoi</v>
          </cell>
          <cell r="S6" t="str">
            <v>ma_gv_tg</v>
          </cell>
          <cell r="T6" t="str">
            <v>hhcn</v>
          </cell>
          <cell r="U6" t="str">
            <v>tr_do</v>
          </cell>
          <cell r="V6" t="str">
            <v>so_cmt</v>
          </cell>
        </row>
        <row r="7">
          <cell r="B7" t="str">
            <v/>
          </cell>
          <cell r="C7" t="str">
            <v>3120215009087</v>
          </cell>
          <cell r="D7" t="str">
            <v>Dương Văn</v>
          </cell>
          <cell r="E7" t="str">
            <v>Sáng</v>
          </cell>
          <cell r="F7">
            <v>1</v>
          </cell>
          <cell r="G7" t="str">
            <v>Canh tác học</v>
          </cell>
          <cell r="H7" t="str">
            <v>Khoa Nông học</v>
          </cell>
          <cell r="I7" t="str">
            <v>Kỹ thuật viên</v>
          </cell>
          <cell r="J7">
            <v>4.0599999999999996</v>
          </cell>
          <cell r="K7">
            <v>0.18</v>
          </cell>
          <cell r="L7" t="str">
            <v>01-Jan-25</v>
          </cell>
          <cell r="M7" t="str">
            <v>01-Jan-08</v>
          </cell>
          <cell r="N7">
            <v>6</v>
          </cell>
          <cell r="O7" t="str">
            <v>0101</v>
          </cell>
          <cell r="P7" t="str">
            <v>0101</v>
          </cell>
          <cell r="Q7" t="str">
            <v>13.096</v>
          </cell>
          <cell r="R7" t="str">
            <v>V.05.02.08</v>
          </cell>
          <cell r="S7" t="str">
            <v/>
          </cell>
          <cell r="T7">
            <v>0</v>
          </cell>
          <cell r="U7" t="str">
            <v>Trung cấp</v>
          </cell>
          <cell r="V7" t="str">
            <v>001064008917</v>
          </cell>
        </row>
        <row r="8">
          <cell r="B8" t="str">
            <v/>
          </cell>
          <cell r="C8" t="str">
            <v/>
          </cell>
          <cell r="D8" t="str">
            <v>Nguyễn Viết</v>
          </cell>
          <cell r="E8" t="str">
            <v>Hùng</v>
          </cell>
          <cell r="F8">
            <v>1</v>
          </cell>
          <cell r="G8" t="str">
            <v>Canh tác học</v>
          </cell>
          <cell r="H8" t="str">
            <v>Khoa Nông học</v>
          </cell>
          <cell r="I8" t="str">
            <v>Kỹ thuật viên</v>
          </cell>
          <cell r="J8">
            <v>2.06</v>
          </cell>
          <cell r="K8">
            <v>0</v>
          </cell>
          <cell r="L8" t="str">
            <v>01-Jan-12</v>
          </cell>
          <cell r="M8" t="str">
            <v>01-Oct-09</v>
          </cell>
          <cell r="N8">
            <v>4</v>
          </cell>
          <cell r="O8" t="str">
            <v>0101</v>
          </cell>
          <cell r="P8" t="str">
            <v>0101</v>
          </cell>
          <cell r="Q8" t="str">
            <v>13.096</v>
          </cell>
          <cell r="R8" t="str">
            <v>13.096</v>
          </cell>
          <cell r="S8" t="str">
            <v>CTH06</v>
          </cell>
          <cell r="T8">
            <v>0</v>
          </cell>
          <cell r="U8" t="str">
            <v>Đại học</v>
          </cell>
          <cell r="V8" t="str">
            <v>031065484</v>
          </cell>
        </row>
        <row r="9">
          <cell r="B9" t="str">
            <v>CTH07</v>
          </cell>
          <cell r="C9" t="str">
            <v>3120215002558</v>
          </cell>
          <cell r="D9" t="str">
            <v>Chu Anh</v>
          </cell>
          <cell r="E9" t="str">
            <v>Tiệp</v>
          </cell>
          <cell r="F9">
            <v>1</v>
          </cell>
          <cell r="G9" t="str">
            <v>Canh tác học</v>
          </cell>
          <cell r="H9" t="str">
            <v>Khoa Nông học</v>
          </cell>
          <cell r="I9" t="str">
            <v>Tiến sĩ, Giảng viên chính</v>
          </cell>
          <cell r="J9">
            <v>5.08</v>
          </cell>
          <cell r="K9">
            <v>0</v>
          </cell>
          <cell r="L9" t="str">
            <v>01-Sep-24</v>
          </cell>
          <cell r="M9" t="str">
            <v>01-Dec-20</v>
          </cell>
          <cell r="N9">
            <v>2</v>
          </cell>
          <cell r="O9" t="str">
            <v>0101</v>
          </cell>
          <cell r="P9" t="str">
            <v>0101</v>
          </cell>
          <cell r="Q9" t="str">
            <v>15.110</v>
          </cell>
          <cell r="R9" t="str">
            <v>V.07.01.02</v>
          </cell>
          <cell r="S9" t="str">
            <v>CTH07</v>
          </cell>
          <cell r="T9">
            <v>0</v>
          </cell>
          <cell r="U9" t="str">
            <v>Tiến sĩ</v>
          </cell>
          <cell r="V9" t="str">
            <v>001075032100</v>
          </cell>
        </row>
        <row r="10">
          <cell r="B10" t="str">
            <v>CTH05</v>
          </cell>
          <cell r="C10" t="str">
            <v>3120215006933</v>
          </cell>
          <cell r="D10" t="str">
            <v>Nguyễn Xuân</v>
          </cell>
          <cell r="E10" t="str">
            <v>Mai</v>
          </cell>
          <cell r="F10">
            <v>1</v>
          </cell>
          <cell r="G10" t="str">
            <v>Canh tác học</v>
          </cell>
          <cell r="H10" t="str">
            <v>Khoa Nông học</v>
          </cell>
          <cell r="I10" t="str">
            <v/>
          </cell>
          <cell r="J10">
            <v>5.76</v>
          </cell>
          <cell r="K10">
            <v>0</v>
          </cell>
          <cell r="L10" t="str">
            <v>01-Oct-11</v>
          </cell>
          <cell r="M10" t="str">
            <v>01-Sep-84</v>
          </cell>
          <cell r="N10">
            <v>2</v>
          </cell>
          <cell r="O10" t="str">
            <v>0101</v>
          </cell>
          <cell r="P10" t="str">
            <v>0101</v>
          </cell>
          <cell r="Q10" t="str">
            <v>15.110</v>
          </cell>
          <cell r="R10" t="str">
            <v>15.110</v>
          </cell>
          <cell r="S10" t="str">
            <v>TG096</v>
          </cell>
          <cell r="T10">
            <v>0</v>
          </cell>
          <cell r="U10" t="str">
            <v>Tiến sĩ</v>
          </cell>
          <cell r="V10" t="str">
            <v>011547718</v>
          </cell>
        </row>
        <row r="11">
          <cell r="B11" t="str">
            <v>MOI14</v>
          </cell>
          <cell r="C11" t="str">
            <v/>
          </cell>
          <cell r="D11" t="str">
            <v>Trần Thị</v>
          </cell>
          <cell r="E11" t="str">
            <v>Hiền</v>
          </cell>
          <cell r="F11">
            <v>1</v>
          </cell>
          <cell r="G11" t="str">
            <v>Canh tác học</v>
          </cell>
          <cell r="H11" t="str">
            <v>Khoa Nông học</v>
          </cell>
          <cell r="I11" t="str">
            <v/>
          </cell>
          <cell r="J11">
            <v>5.42</v>
          </cell>
          <cell r="K11">
            <v>0</v>
          </cell>
          <cell r="L11" t="str">
            <v>01-Oct-07</v>
          </cell>
          <cell r="M11" t="str">
            <v>01-Dec-78</v>
          </cell>
          <cell r="N11">
            <v>3</v>
          </cell>
          <cell r="O11" t="str">
            <v>0101</v>
          </cell>
          <cell r="P11" t="str">
            <v>0101</v>
          </cell>
          <cell r="Q11" t="str">
            <v>15.110</v>
          </cell>
          <cell r="R11" t="str">
            <v>15.110</v>
          </cell>
          <cell r="S11" t="str">
            <v>MOI14</v>
          </cell>
          <cell r="T11">
            <v>0</v>
          </cell>
          <cell r="U11" t="str">
            <v>Thạc sĩ</v>
          </cell>
          <cell r="V11" t="str">
            <v>010812451</v>
          </cell>
        </row>
        <row r="12">
          <cell r="B12" t="str">
            <v>CTH02</v>
          </cell>
          <cell r="C12" t="str">
            <v>3120215006536</v>
          </cell>
          <cell r="D12" t="str">
            <v>Nguyễn Tất</v>
          </cell>
          <cell r="E12" t="str">
            <v>Cảnh</v>
          </cell>
          <cell r="F12">
            <v>1</v>
          </cell>
          <cell r="G12" t="str">
            <v>Canh tác học</v>
          </cell>
          <cell r="H12" t="str">
            <v>Khoa Nông học</v>
          </cell>
          <cell r="I12" t="str">
            <v>PGS.TS. Giảng viên cao cấp, Tổng BT Nhà xuất bản, Bảo lưu PCCV</v>
          </cell>
          <cell r="J12">
            <v>7.28</v>
          </cell>
          <cell r="K12">
            <v>0</v>
          </cell>
          <cell r="L12" t="str">
            <v>01-Apr-19</v>
          </cell>
          <cell r="M12" t="str">
            <v>30-Dec-16</v>
          </cell>
          <cell r="N12">
            <v>2</v>
          </cell>
          <cell r="O12" t="str">
            <v>0101</v>
          </cell>
          <cell r="P12" t="str">
            <v>0101</v>
          </cell>
          <cell r="Q12" t="str">
            <v>15.109</v>
          </cell>
          <cell r="R12" t="str">
            <v>V.07.01.01</v>
          </cell>
          <cell r="S12" t="str">
            <v>TG537</v>
          </cell>
          <cell r="T12">
            <v>1</v>
          </cell>
          <cell r="U12" t="str">
            <v>Tiến sĩ</v>
          </cell>
          <cell r="V12" t="str">
            <v>038058013274</v>
          </cell>
        </row>
        <row r="13">
          <cell r="B13" t="str">
            <v>CTH01</v>
          </cell>
          <cell r="C13" t="str">
            <v>3120215002535</v>
          </cell>
          <cell r="D13" t="str">
            <v>Hà Thị Thanh</v>
          </cell>
          <cell r="E13" t="str">
            <v>Bình</v>
          </cell>
          <cell r="F13">
            <v>1</v>
          </cell>
          <cell r="G13" t="str">
            <v>Canh tác học</v>
          </cell>
          <cell r="H13" t="str">
            <v>Khoa Nông học</v>
          </cell>
          <cell r="I13" t="str">
            <v>PGS.TS. Giảng viên cao cấp</v>
          </cell>
          <cell r="J13">
            <v>6.92</v>
          </cell>
          <cell r="K13">
            <v>0</v>
          </cell>
          <cell r="L13" t="str">
            <v>01-Aug-16</v>
          </cell>
          <cell r="M13" t="str">
            <v>01-Aug-16</v>
          </cell>
          <cell r="N13">
            <v>2</v>
          </cell>
          <cell r="O13" t="str">
            <v>0101</v>
          </cell>
          <cell r="P13" t="str">
            <v>0101</v>
          </cell>
          <cell r="Q13" t="str">
            <v>15.109</v>
          </cell>
          <cell r="R13" t="str">
            <v>V.07.01.01</v>
          </cell>
          <cell r="S13" t="str">
            <v>MG333</v>
          </cell>
          <cell r="T13">
            <v>1</v>
          </cell>
          <cell r="U13" t="str">
            <v>Tiến sĩ</v>
          </cell>
          <cell r="V13" t="str">
            <v>010812478</v>
          </cell>
        </row>
        <row r="14">
          <cell r="B14" t="str">
            <v>CTH03</v>
          </cell>
          <cell r="C14" t="str">
            <v>3120215002587</v>
          </cell>
          <cell r="D14" t="str">
            <v>Trần Thị</v>
          </cell>
          <cell r="E14" t="str">
            <v>Thiêm</v>
          </cell>
          <cell r="F14">
            <v>1</v>
          </cell>
          <cell r="G14" t="str">
            <v>Canh tác học</v>
          </cell>
          <cell r="H14" t="str">
            <v>Khoa Nông học</v>
          </cell>
          <cell r="I14" t="str">
            <v>PGS.TS. Giảng viên cao cấp, Trưởng BM</v>
          </cell>
          <cell r="J14">
            <v>4.4000000000000004</v>
          </cell>
          <cell r="K14">
            <v>0</v>
          </cell>
          <cell r="L14" t="str">
            <v>15-Jun-23</v>
          </cell>
          <cell r="M14" t="str">
            <v>01-Oct-07</v>
          </cell>
          <cell r="N14">
            <v>2</v>
          </cell>
          <cell r="O14" t="str">
            <v>0101</v>
          </cell>
          <cell r="P14" t="str">
            <v>0101</v>
          </cell>
          <cell r="Q14" t="str">
            <v>15.110</v>
          </cell>
          <cell r="R14" t="str">
            <v>V.07.01.02</v>
          </cell>
          <cell r="S14" t="str">
            <v>CTH03</v>
          </cell>
          <cell r="T14">
            <v>1</v>
          </cell>
          <cell r="U14" t="str">
            <v>Tiến sĩ</v>
          </cell>
          <cell r="V14" t="str">
            <v>033180004900</v>
          </cell>
        </row>
        <row r="15">
          <cell r="B15" t="str">
            <v/>
          </cell>
          <cell r="C15" t="str">
            <v>3120215009744</v>
          </cell>
          <cell r="D15" t="str">
            <v>Vũ Thị Châu</v>
          </cell>
          <cell r="E15" t="str">
            <v>Thu</v>
          </cell>
          <cell r="F15">
            <v>1</v>
          </cell>
          <cell r="G15" t="str">
            <v>Canh tác học</v>
          </cell>
          <cell r="H15" t="str">
            <v>Khoa Nông học</v>
          </cell>
          <cell r="I15" t="str">
            <v>Kỹ sư</v>
          </cell>
          <cell r="J15">
            <v>3.66</v>
          </cell>
          <cell r="K15">
            <v>0</v>
          </cell>
          <cell r="L15" t="str">
            <v>01-Apr-25</v>
          </cell>
          <cell r="M15" t="str">
            <v>01-Jan-14</v>
          </cell>
          <cell r="N15">
            <v>4</v>
          </cell>
          <cell r="O15" t="str">
            <v>0101</v>
          </cell>
          <cell r="P15" t="str">
            <v>0101</v>
          </cell>
          <cell r="Q15" t="str">
            <v>13.095</v>
          </cell>
          <cell r="R15" t="str">
            <v>V.05.02.07</v>
          </cell>
          <cell r="S15" t="str">
            <v/>
          </cell>
          <cell r="T15">
            <v>0</v>
          </cell>
          <cell r="U15" t="str">
            <v>Đại học</v>
          </cell>
          <cell r="V15" t="str">
            <v>001182005740</v>
          </cell>
        </row>
        <row r="16">
          <cell r="B16" t="str">
            <v>CTH08</v>
          </cell>
          <cell r="C16" t="str">
            <v>3120215011072</v>
          </cell>
          <cell r="D16" t="str">
            <v>Thiều Thị Phong</v>
          </cell>
          <cell r="E16" t="str">
            <v>Thu</v>
          </cell>
          <cell r="F16">
            <v>1</v>
          </cell>
          <cell r="G16" t="str">
            <v>Canh tác học</v>
          </cell>
          <cell r="H16" t="str">
            <v>Khoa Nông học</v>
          </cell>
          <cell r="I16" t="str">
            <v>PGS.TS. Giảng viên cao cấp, Phó BM</v>
          </cell>
          <cell r="J16">
            <v>4.4000000000000004</v>
          </cell>
          <cell r="K16">
            <v>0</v>
          </cell>
          <cell r="L16" t="str">
            <v>15-Jun-23</v>
          </cell>
          <cell r="M16" t="str">
            <v>01-Aug-09</v>
          </cell>
          <cell r="N16">
            <v>2</v>
          </cell>
          <cell r="O16" t="str">
            <v>0101</v>
          </cell>
          <cell r="P16" t="str">
            <v>0101</v>
          </cell>
          <cell r="Q16" t="str">
            <v>15.110</v>
          </cell>
          <cell r="R16" t="str">
            <v>V.07.01.02</v>
          </cell>
          <cell r="S16" t="str">
            <v>CTH08</v>
          </cell>
          <cell r="T16">
            <v>1</v>
          </cell>
          <cell r="U16" t="str">
            <v>Tiến sĩ</v>
          </cell>
          <cell r="V16" t="str">
            <v>025184000084</v>
          </cell>
        </row>
        <row r="17">
          <cell r="B17" t="str">
            <v>CTH09</v>
          </cell>
          <cell r="C17" t="str">
            <v>3120215033393</v>
          </cell>
          <cell r="D17" t="str">
            <v>Vũ Duy</v>
          </cell>
          <cell r="E17" t="str">
            <v>Hoàng</v>
          </cell>
          <cell r="F17">
            <v>1</v>
          </cell>
          <cell r="G17" t="str">
            <v>Canh tác học</v>
          </cell>
          <cell r="H17" t="str">
            <v>Trung tâm Nông nghiệp sinh thái và Đào tạo nghề</v>
          </cell>
          <cell r="I17" t="str">
            <v>Tiến sĩ, Giảng viên chính, Phó Giám đốc Trung tâm</v>
          </cell>
          <cell r="J17">
            <v>4.4000000000000004</v>
          </cell>
          <cell r="K17">
            <v>0</v>
          </cell>
          <cell r="L17" t="str">
            <v>15-Jun-23</v>
          </cell>
          <cell r="M17" t="str">
            <v>01-Mar-11</v>
          </cell>
          <cell r="N17">
            <v>2</v>
          </cell>
          <cell r="O17" t="str">
            <v>5100</v>
          </cell>
          <cell r="P17" t="str">
            <v>0101</v>
          </cell>
          <cell r="Q17" t="str">
            <v>15.110</v>
          </cell>
          <cell r="R17" t="str">
            <v>V.07.01.02</v>
          </cell>
          <cell r="S17" t="str">
            <v>CTH09</v>
          </cell>
          <cell r="T17">
            <v>0</v>
          </cell>
          <cell r="U17" t="str">
            <v>Tiến sĩ</v>
          </cell>
          <cell r="V17" t="str">
            <v>031087023973</v>
          </cell>
        </row>
        <row r="18">
          <cell r="B18" t="str">
            <v>CTH04</v>
          </cell>
          <cell r="C18" t="str">
            <v>3120215006769</v>
          </cell>
          <cell r="D18" t="str">
            <v>Nguyễn ích</v>
          </cell>
          <cell r="E18" t="str">
            <v>Tân</v>
          </cell>
          <cell r="F18">
            <v>1</v>
          </cell>
          <cell r="G18" t="str">
            <v>Canh tác học</v>
          </cell>
          <cell r="H18" t="str">
            <v>Khoa Nông học</v>
          </cell>
          <cell r="I18" t="str">
            <v>PGS.TS. Giảng viên cao cấp</v>
          </cell>
          <cell r="J18">
            <v>7.28</v>
          </cell>
          <cell r="K18">
            <v>0</v>
          </cell>
          <cell r="L18" t="str">
            <v>01-Dec-19</v>
          </cell>
          <cell r="M18" t="str">
            <v>30-Dec-16</v>
          </cell>
          <cell r="N18">
            <v>2</v>
          </cell>
          <cell r="O18" t="str">
            <v>0101</v>
          </cell>
          <cell r="P18" t="str">
            <v>0101</v>
          </cell>
          <cell r="Q18" t="str">
            <v>15.109</v>
          </cell>
          <cell r="R18" t="str">
            <v>V.07.01.01</v>
          </cell>
          <cell r="S18" t="str">
            <v>HD241</v>
          </cell>
          <cell r="T18">
            <v>1</v>
          </cell>
          <cell r="U18" t="str">
            <v>Tiến sĩ</v>
          </cell>
          <cell r="V18" t="str">
            <v>010804678</v>
          </cell>
        </row>
        <row r="19">
          <cell r="B19" t="str">
            <v>CTH11</v>
          </cell>
          <cell r="C19" t="str">
            <v>3120215051807</v>
          </cell>
          <cell r="D19" t="str">
            <v>Nguyễn Thị</v>
          </cell>
          <cell r="E19" t="str">
            <v>Loan</v>
          </cell>
          <cell r="F19">
            <v>1</v>
          </cell>
          <cell r="G19" t="str">
            <v>Canh tác học</v>
          </cell>
          <cell r="H19" t="str">
            <v>Khoa Nông học</v>
          </cell>
          <cell r="I19" t="str">
            <v>Tiến sĩ, Giảng viên</v>
          </cell>
          <cell r="J19">
            <v>3.99</v>
          </cell>
          <cell r="K19">
            <v>0</v>
          </cell>
          <cell r="L19" t="str">
            <v>01-May-25</v>
          </cell>
          <cell r="M19" t="str">
            <v>01-May-17</v>
          </cell>
          <cell r="N19">
            <v>2</v>
          </cell>
          <cell r="O19" t="str">
            <v>0101</v>
          </cell>
          <cell r="P19" t="str">
            <v>0101</v>
          </cell>
          <cell r="Q19" t="str">
            <v>15.111</v>
          </cell>
          <cell r="R19" t="str">
            <v>V.07.01.03</v>
          </cell>
          <cell r="S19" t="str">
            <v>CTH11</v>
          </cell>
          <cell r="T19">
            <v>0</v>
          </cell>
          <cell r="U19" t="str">
            <v>Tiến sĩ</v>
          </cell>
          <cell r="V19" t="str">
            <v>030186000448</v>
          </cell>
        </row>
        <row r="20">
          <cell r="B20" t="str">
            <v>CTH10</v>
          </cell>
          <cell r="C20" t="str">
            <v>3120215009274</v>
          </cell>
          <cell r="D20" t="str">
            <v>Nguyễn Mai</v>
          </cell>
          <cell r="E20" t="str">
            <v>Thơm</v>
          </cell>
          <cell r="F20">
            <v>1</v>
          </cell>
          <cell r="G20" t="str">
            <v>Canh tác học</v>
          </cell>
          <cell r="H20" t="str">
            <v>Viện Sinh vật cảnh</v>
          </cell>
          <cell r="I20" t="str">
            <v>Tiến sĩ, Giảng viên chính, Giám đốc Viện Sinh vật cảnh</v>
          </cell>
          <cell r="J20">
            <v>5.42</v>
          </cell>
          <cell r="K20">
            <v>0</v>
          </cell>
          <cell r="L20" t="str">
            <v>01-Oct-23</v>
          </cell>
          <cell r="M20" t="str">
            <v>01-Apr-18</v>
          </cell>
          <cell r="N20">
            <v>2</v>
          </cell>
          <cell r="O20" t="str">
            <v>4600</v>
          </cell>
          <cell r="P20" t="str">
            <v>0101</v>
          </cell>
          <cell r="Q20" t="str">
            <v>15.110</v>
          </cell>
          <cell r="R20" t="str">
            <v>V.07.01.02</v>
          </cell>
          <cell r="S20" t="str">
            <v>CTH10</v>
          </cell>
          <cell r="T20">
            <v>0</v>
          </cell>
          <cell r="U20" t="str">
            <v>Tiến sĩ</v>
          </cell>
          <cell r="V20" t="str">
            <v>038068000053</v>
          </cell>
        </row>
        <row r="21">
          <cell r="B21" t="str">
            <v>BCY09</v>
          </cell>
          <cell r="C21" t="str">
            <v/>
          </cell>
          <cell r="D21" t="str">
            <v>Nguyễn Kim</v>
          </cell>
          <cell r="E21" t="str">
            <v>Vân</v>
          </cell>
          <cell r="F21">
            <v>1</v>
          </cell>
          <cell r="G21" t="str">
            <v>Bệnh cây</v>
          </cell>
          <cell r="H21" t="str">
            <v>Khoa Nông học</v>
          </cell>
          <cell r="I21" t="str">
            <v/>
          </cell>
          <cell r="J21">
            <v>7.28</v>
          </cell>
          <cell r="K21">
            <v>0</v>
          </cell>
          <cell r="L21" t="str">
            <v>01-Oct-08</v>
          </cell>
          <cell r="M21" t="str">
            <v>01-Oct-08</v>
          </cell>
          <cell r="N21">
            <v>2</v>
          </cell>
          <cell r="O21" t="str">
            <v>0102</v>
          </cell>
          <cell r="P21" t="str">
            <v>0102</v>
          </cell>
          <cell r="Q21" t="str">
            <v>15.109</v>
          </cell>
          <cell r="R21" t="str">
            <v>15.109</v>
          </cell>
          <cell r="S21" t="str">
            <v>TG248</v>
          </cell>
          <cell r="T21">
            <v>1</v>
          </cell>
          <cell r="U21" t="str">
            <v>Tiến sĩ</v>
          </cell>
          <cell r="V21" t="str">
            <v>010779776</v>
          </cell>
        </row>
        <row r="22">
          <cell r="B22" t="str">
            <v>BCY04</v>
          </cell>
          <cell r="C22" t="str">
            <v>3120215000076</v>
          </cell>
          <cell r="D22" t="str">
            <v>Ngô Bích</v>
          </cell>
          <cell r="E22" t="str">
            <v>Hảo</v>
          </cell>
          <cell r="F22">
            <v>1</v>
          </cell>
          <cell r="G22" t="str">
            <v>Bệnh cây</v>
          </cell>
          <cell r="H22" t="str">
            <v>Khoa Nông học</v>
          </cell>
          <cell r="I22" t="str">
            <v>PGS.TS. Giảng viên cao cấp, Bảo lưu PCCV</v>
          </cell>
          <cell r="J22">
            <v>7.28</v>
          </cell>
          <cell r="K22">
            <v>0</v>
          </cell>
          <cell r="L22" t="str">
            <v>01-Dec-17</v>
          </cell>
          <cell r="M22" t="str">
            <v>30-Dec-16</v>
          </cell>
          <cell r="N22">
            <v>2</v>
          </cell>
          <cell r="O22" t="str">
            <v>0102</v>
          </cell>
          <cell r="P22" t="str">
            <v>0102</v>
          </cell>
          <cell r="Q22" t="str">
            <v>15.109</v>
          </cell>
          <cell r="R22" t="str">
            <v>V.07.01.01</v>
          </cell>
          <cell r="S22" t="str">
            <v>TG455</v>
          </cell>
          <cell r="T22">
            <v>1</v>
          </cell>
          <cell r="U22" t="str">
            <v>Tiến sĩ</v>
          </cell>
          <cell r="V22" t="str">
            <v>011137071</v>
          </cell>
        </row>
        <row r="23">
          <cell r="B23" t="str">
            <v/>
          </cell>
          <cell r="C23" t="str">
            <v/>
          </cell>
          <cell r="D23" t="str">
            <v>Nguyễn Thị Hằng</v>
          </cell>
          <cell r="E23" t="str">
            <v>Nga</v>
          </cell>
          <cell r="F23">
            <v>1</v>
          </cell>
          <cell r="G23" t="str">
            <v>Bệnh cây</v>
          </cell>
          <cell r="H23" t="str">
            <v>Khoa Nông học</v>
          </cell>
          <cell r="I23" t="str">
            <v/>
          </cell>
          <cell r="J23">
            <v>3.33</v>
          </cell>
          <cell r="K23">
            <v>0</v>
          </cell>
          <cell r="L23" t="str">
            <v>01-Nov-04</v>
          </cell>
          <cell r="M23" t="str">
            <v>01-Nov-86</v>
          </cell>
          <cell r="N23">
            <v>4</v>
          </cell>
          <cell r="O23" t="str">
            <v>0102</v>
          </cell>
          <cell r="P23" t="str">
            <v>0102</v>
          </cell>
          <cell r="Q23" t="str">
            <v>13.095</v>
          </cell>
          <cell r="R23" t="str">
            <v>13.095</v>
          </cell>
          <cell r="S23" t="str">
            <v/>
          </cell>
          <cell r="T23">
            <v>0</v>
          </cell>
          <cell r="U23" t="str">
            <v>Đại học</v>
          </cell>
          <cell r="V23" t="str">
            <v>011157357</v>
          </cell>
        </row>
        <row r="24">
          <cell r="B24" t="str">
            <v>MOI57</v>
          </cell>
          <cell r="C24" t="str">
            <v/>
          </cell>
          <cell r="D24" t="str">
            <v>Vũ Triệu</v>
          </cell>
          <cell r="E24" t="str">
            <v>Mân</v>
          </cell>
          <cell r="F24">
            <v>1</v>
          </cell>
          <cell r="G24" t="str">
            <v>Bệnh cây</v>
          </cell>
          <cell r="H24" t="str">
            <v>Khoa Nông học</v>
          </cell>
          <cell r="I24" t="str">
            <v/>
          </cell>
          <cell r="J24">
            <v>7.64</v>
          </cell>
          <cell r="K24">
            <v>0</v>
          </cell>
          <cell r="L24" t="str">
            <v>01-Dec-07</v>
          </cell>
          <cell r="M24" t="str">
            <v>01-Aug-68</v>
          </cell>
          <cell r="N24">
            <v>2</v>
          </cell>
          <cell r="O24" t="str">
            <v>0102</v>
          </cell>
          <cell r="P24" t="str">
            <v>0102</v>
          </cell>
          <cell r="Q24" t="str">
            <v>15.109</v>
          </cell>
          <cell r="R24" t="str">
            <v>15.109</v>
          </cell>
          <cell r="S24" t="str">
            <v>MOI57</v>
          </cell>
          <cell r="T24">
            <v>2</v>
          </cell>
          <cell r="U24" t="str">
            <v>Tiến sĩ</v>
          </cell>
          <cell r="V24" t="str">
            <v>010107237</v>
          </cell>
        </row>
        <row r="25">
          <cell r="B25" t="str">
            <v>BCY07</v>
          </cell>
          <cell r="C25" t="str">
            <v>3120215000082</v>
          </cell>
          <cell r="D25" t="str">
            <v>Bùi Trọng</v>
          </cell>
          <cell r="E25" t="str">
            <v>Thủy</v>
          </cell>
          <cell r="F25">
            <v>1</v>
          </cell>
          <cell r="G25" t="str">
            <v>Bệnh cây</v>
          </cell>
          <cell r="H25" t="str">
            <v>Khoa Nông học</v>
          </cell>
          <cell r="I25" t="str">
            <v/>
          </cell>
          <cell r="J25">
            <v>4.9800000000000004</v>
          </cell>
          <cell r="K25">
            <v>0.09</v>
          </cell>
          <cell r="L25" t="str">
            <v>01-Oct-11</v>
          </cell>
          <cell r="M25" t="str">
            <v>01-Dec-79</v>
          </cell>
          <cell r="N25">
            <v>4</v>
          </cell>
          <cell r="O25" t="str">
            <v>0102</v>
          </cell>
          <cell r="P25" t="str">
            <v>0102</v>
          </cell>
          <cell r="Q25" t="str">
            <v>15.111</v>
          </cell>
          <cell r="R25" t="str">
            <v>15.111</v>
          </cell>
          <cell r="S25" t="str">
            <v>BCY07</v>
          </cell>
          <cell r="T25">
            <v>0</v>
          </cell>
          <cell r="U25" t="str">
            <v>Đại học</v>
          </cell>
          <cell r="V25" t="str">
            <v>010812703</v>
          </cell>
        </row>
        <row r="26">
          <cell r="B26" t="str">
            <v>BCY08</v>
          </cell>
          <cell r="C26" t="str">
            <v>3120215000099</v>
          </cell>
          <cell r="D26" t="str">
            <v>Nguyễn Văn</v>
          </cell>
          <cell r="E26" t="str">
            <v>Viên</v>
          </cell>
          <cell r="F26">
            <v>1</v>
          </cell>
          <cell r="G26" t="str">
            <v>Bệnh cây</v>
          </cell>
          <cell r="H26" t="str">
            <v>Khoa Nông học</v>
          </cell>
          <cell r="I26" t="str">
            <v>PGS.TS. Giảng viên cao cấp</v>
          </cell>
          <cell r="J26">
            <v>7.64</v>
          </cell>
          <cell r="K26">
            <v>0</v>
          </cell>
          <cell r="L26" t="str">
            <v>01-Oct-19</v>
          </cell>
          <cell r="M26" t="str">
            <v>30-Dec-16</v>
          </cell>
          <cell r="N26">
            <v>2</v>
          </cell>
          <cell r="O26" t="str">
            <v>0102</v>
          </cell>
          <cell r="P26" t="str">
            <v>0102</v>
          </cell>
          <cell r="Q26" t="str">
            <v>15.109</v>
          </cell>
          <cell r="R26" t="str">
            <v>V.07.01.01</v>
          </cell>
          <cell r="S26" t="str">
            <v>TG547</v>
          </cell>
          <cell r="T26">
            <v>1</v>
          </cell>
          <cell r="U26" t="str">
            <v>Tiến sĩ</v>
          </cell>
          <cell r="V26" t="str">
            <v>010812702</v>
          </cell>
        </row>
        <row r="27">
          <cell r="B27" t="str">
            <v>BCY10</v>
          </cell>
          <cell r="C27" t="str">
            <v>3120215000103</v>
          </cell>
          <cell r="D27" t="str">
            <v>Ngô Thị</v>
          </cell>
          <cell r="E27" t="str">
            <v>Xuyên</v>
          </cell>
          <cell r="F27">
            <v>1</v>
          </cell>
          <cell r="G27" t="str">
            <v>Bệnh cây</v>
          </cell>
          <cell r="H27" t="str">
            <v>Khoa Nông học</v>
          </cell>
          <cell r="I27" t="str">
            <v/>
          </cell>
          <cell r="J27">
            <v>6.1</v>
          </cell>
          <cell r="K27">
            <v>0</v>
          </cell>
          <cell r="L27" t="str">
            <v>01-Apr-12</v>
          </cell>
          <cell r="M27" t="str">
            <v>01-Jun-10</v>
          </cell>
          <cell r="N27">
            <v>2</v>
          </cell>
          <cell r="O27" t="str">
            <v>0102</v>
          </cell>
          <cell r="P27" t="str">
            <v>0102</v>
          </cell>
          <cell r="Q27" t="str">
            <v>15.110</v>
          </cell>
          <cell r="R27" t="str">
            <v>15.110</v>
          </cell>
          <cell r="S27" t="str">
            <v>TG206</v>
          </cell>
          <cell r="T27">
            <v>1</v>
          </cell>
          <cell r="U27" t="str">
            <v>Tiến sĩ</v>
          </cell>
          <cell r="V27" t="str">
            <v>010779777</v>
          </cell>
        </row>
        <row r="28">
          <cell r="B28" t="str">
            <v>BCY02</v>
          </cell>
          <cell r="C28" t="str">
            <v>3120215000132</v>
          </cell>
          <cell r="D28" t="str">
            <v>Đỗ Tấn</v>
          </cell>
          <cell r="E28" t="str">
            <v>Dũng</v>
          </cell>
          <cell r="F28">
            <v>1</v>
          </cell>
          <cell r="G28" t="str">
            <v>Bệnh cây</v>
          </cell>
          <cell r="H28" t="str">
            <v>Khoa Nông học</v>
          </cell>
          <cell r="I28" t="str">
            <v>PGS.TS. Giảng viên cao cấp, Bảo lưu PCCV</v>
          </cell>
          <cell r="J28">
            <v>7.28</v>
          </cell>
          <cell r="K28">
            <v>0</v>
          </cell>
          <cell r="L28" t="str">
            <v>01-Oct-21</v>
          </cell>
          <cell r="M28" t="str">
            <v>30-Dec-16</v>
          </cell>
          <cell r="N28">
            <v>2</v>
          </cell>
          <cell r="O28" t="str">
            <v>0102</v>
          </cell>
          <cell r="P28" t="str">
            <v>0102</v>
          </cell>
          <cell r="Q28" t="str">
            <v>15.109</v>
          </cell>
          <cell r="R28" t="str">
            <v>V.07.01.01</v>
          </cell>
          <cell r="S28" t="str">
            <v>TG491</v>
          </cell>
          <cell r="T28">
            <v>1</v>
          </cell>
          <cell r="U28" t="str">
            <v>Tiến sĩ</v>
          </cell>
          <cell r="V28" t="str">
            <v>027055000081</v>
          </cell>
        </row>
        <row r="29">
          <cell r="B29" t="str">
            <v>BCY03</v>
          </cell>
          <cell r="C29" t="str">
            <v>3120215000149</v>
          </cell>
          <cell r="D29" t="str">
            <v>Nguyễn Đức</v>
          </cell>
          <cell r="E29" t="str">
            <v>Huy</v>
          </cell>
          <cell r="F29">
            <v>1</v>
          </cell>
          <cell r="G29" t="str">
            <v>Bệnh cây</v>
          </cell>
          <cell r="H29" t="str">
            <v>Bệnh viện Cây trồng</v>
          </cell>
          <cell r="I29" t="str">
            <v>Tiến sĩ, Giảng viên chính, GĐ Bệnh viện Cây trồng, Trưởng BM</v>
          </cell>
          <cell r="J29">
            <v>5.08</v>
          </cell>
          <cell r="K29">
            <v>0</v>
          </cell>
          <cell r="L29" t="str">
            <v>01-Apr-23</v>
          </cell>
          <cell r="M29" t="str">
            <v>01-Apr-18</v>
          </cell>
          <cell r="N29">
            <v>2</v>
          </cell>
          <cell r="O29" t="str">
            <v>4800</v>
          </cell>
          <cell r="P29" t="str">
            <v>0102</v>
          </cell>
          <cell r="Q29" t="str">
            <v>15.110</v>
          </cell>
          <cell r="R29" t="str">
            <v>V.07.01.02</v>
          </cell>
          <cell r="S29" t="str">
            <v>BCY03</v>
          </cell>
          <cell r="T29">
            <v>0</v>
          </cell>
          <cell r="U29" t="str">
            <v>Tiến sĩ</v>
          </cell>
          <cell r="V29" t="str">
            <v>030077006595</v>
          </cell>
        </row>
        <row r="30">
          <cell r="B30" t="str">
            <v>BCY05</v>
          </cell>
          <cell r="C30" t="str">
            <v>3120215000155</v>
          </cell>
          <cell r="D30" t="str">
            <v>Nguyễn Thị Lan</v>
          </cell>
          <cell r="E30" t="str">
            <v>Hương</v>
          </cell>
          <cell r="F30">
            <v>1</v>
          </cell>
          <cell r="G30" t="str">
            <v>Bệnh cây</v>
          </cell>
          <cell r="H30" t="str">
            <v>Khoa Nông học</v>
          </cell>
          <cell r="I30" t="str">
            <v>Thạc sĩ, Kỹ sư</v>
          </cell>
          <cell r="J30">
            <v>3.99</v>
          </cell>
          <cell r="K30">
            <v>0</v>
          </cell>
          <cell r="L30" t="str">
            <v>01-Oct-24</v>
          </cell>
          <cell r="M30" t="str">
            <v>01-Mar-14</v>
          </cell>
          <cell r="N30">
            <v>3</v>
          </cell>
          <cell r="O30" t="str">
            <v>0102</v>
          </cell>
          <cell r="P30" t="str">
            <v>0102</v>
          </cell>
          <cell r="Q30" t="str">
            <v>13.095</v>
          </cell>
          <cell r="R30" t="str">
            <v>V.05.02.07</v>
          </cell>
          <cell r="S30" t="str">
            <v>BCY05</v>
          </cell>
          <cell r="T30">
            <v>0</v>
          </cell>
          <cell r="U30" t="str">
            <v>Thạc sĩ</v>
          </cell>
          <cell r="V30" t="str">
            <v>001180004725</v>
          </cell>
        </row>
        <row r="31">
          <cell r="B31" t="str">
            <v>BCY11</v>
          </cell>
          <cell r="C31" t="str">
            <v>3120215000161</v>
          </cell>
          <cell r="D31" t="str">
            <v>Đỗ Trung</v>
          </cell>
          <cell r="E31" t="str">
            <v>Kiên</v>
          </cell>
          <cell r="F31">
            <v>1</v>
          </cell>
          <cell r="G31" t="str">
            <v>Bệnh cây</v>
          </cell>
          <cell r="H31" t="str">
            <v>Khoa Nông học</v>
          </cell>
          <cell r="I31" t="str">
            <v>Tiến sĩ, Giảng viên</v>
          </cell>
          <cell r="J31">
            <v>3.33</v>
          </cell>
          <cell r="K31">
            <v>0</v>
          </cell>
          <cell r="L31" t="str">
            <v>01-Jun-18</v>
          </cell>
          <cell r="M31" t="str">
            <v>01-Oct-08</v>
          </cell>
          <cell r="N31">
            <v>2</v>
          </cell>
          <cell r="O31" t="str">
            <v>0102</v>
          </cell>
          <cell r="P31" t="str">
            <v>0102</v>
          </cell>
          <cell r="Q31" t="str">
            <v>15.111</v>
          </cell>
          <cell r="R31" t="str">
            <v>V.07.01.03</v>
          </cell>
          <cell r="S31" t="str">
            <v>BCY11</v>
          </cell>
          <cell r="T31">
            <v>0</v>
          </cell>
          <cell r="U31" t="str">
            <v>Tiến sĩ</v>
          </cell>
          <cell r="V31" t="str">
            <v>012382628</v>
          </cell>
        </row>
        <row r="32">
          <cell r="B32" t="str">
            <v>BCY12</v>
          </cell>
          <cell r="C32" t="str">
            <v>3120215009636</v>
          </cell>
          <cell r="D32" t="str">
            <v>Nguyễn Thị Thanh</v>
          </cell>
          <cell r="E32" t="str">
            <v>Hồng</v>
          </cell>
          <cell r="F32">
            <v>1</v>
          </cell>
          <cell r="G32" t="str">
            <v>Bệnh cây</v>
          </cell>
          <cell r="H32" t="str">
            <v>Khoa Nông học</v>
          </cell>
          <cell r="I32" t="str">
            <v>Thạc sĩ, Giảng viên, Phó BM</v>
          </cell>
          <cell r="J32">
            <v>4.32</v>
          </cell>
          <cell r="K32">
            <v>0</v>
          </cell>
          <cell r="L32" t="str">
            <v>01-Feb-25</v>
          </cell>
          <cell r="M32" t="str">
            <v>01-Feb-10</v>
          </cell>
          <cell r="N32">
            <v>3</v>
          </cell>
          <cell r="O32" t="str">
            <v>0102</v>
          </cell>
          <cell r="P32" t="str">
            <v>0102</v>
          </cell>
          <cell r="Q32" t="str">
            <v>15.111</v>
          </cell>
          <cell r="R32" t="str">
            <v>V.07.01.03</v>
          </cell>
          <cell r="S32" t="str">
            <v>BCY12</v>
          </cell>
          <cell r="T32">
            <v>0</v>
          </cell>
          <cell r="U32" t="str">
            <v>Thạc sĩ</v>
          </cell>
          <cell r="V32" t="str">
            <v>022182002889</v>
          </cell>
        </row>
        <row r="33">
          <cell r="B33" t="str">
            <v>BCY01</v>
          </cell>
          <cell r="C33" t="str">
            <v>3120215000110</v>
          </cell>
          <cell r="D33" t="str">
            <v>Hà Viết</v>
          </cell>
          <cell r="E33" t="str">
            <v>Cường</v>
          </cell>
          <cell r="F33">
            <v>1</v>
          </cell>
          <cell r="G33" t="str">
            <v>Bệnh cây</v>
          </cell>
          <cell r="H33" t="str">
            <v>Bệnh viện Cây trồng</v>
          </cell>
          <cell r="I33" t="str">
            <v>PGS.TS. Giảng viên cao cấp, Phó GĐ Bệnh viện Cây trồng</v>
          </cell>
          <cell r="J33">
            <v>6.92</v>
          </cell>
          <cell r="K33">
            <v>0</v>
          </cell>
          <cell r="L33" t="str">
            <v>30-Dec-22</v>
          </cell>
          <cell r="M33" t="str">
            <v>30-Dec-16</v>
          </cell>
          <cell r="N33">
            <v>2</v>
          </cell>
          <cell r="O33" t="str">
            <v>4800</v>
          </cell>
          <cell r="P33" t="str">
            <v>0102</v>
          </cell>
          <cell r="Q33" t="str">
            <v>15.109</v>
          </cell>
          <cell r="R33" t="str">
            <v>V.07.01.01</v>
          </cell>
          <cell r="S33" t="str">
            <v>BCY01</v>
          </cell>
          <cell r="T33">
            <v>1</v>
          </cell>
          <cell r="U33" t="str">
            <v>Tiến sĩ</v>
          </cell>
          <cell r="V33" t="str">
            <v>001070042200</v>
          </cell>
        </row>
        <row r="34">
          <cell r="B34" t="str">
            <v>BCY13</v>
          </cell>
          <cell r="C34" t="str">
            <v>3120215000126</v>
          </cell>
          <cell r="D34" t="str">
            <v>Trần Nguyễn</v>
          </cell>
          <cell r="E34" t="str">
            <v>Hà</v>
          </cell>
          <cell r="F34">
            <v>1</v>
          </cell>
          <cell r="G34" t="str">
            <v>Bệnh cây</v>
          </cell>
          <cell r="H34" t="str">
            <v>Trung tâm Ngoại ngữ và Đào tạo quốc tế</v>
          </cell>
          <cell r="I34" t="str">
            <v>Tiến sĩ, Giảng viên chính, Giám đốc Trung tâm</v>
          </cell>
          <cell r="J34">
            <v>5.42</v>
          </cell>
          <cell r="K34">
            <v>0</v>
          </cell>
          <cell r="L34" t="str">
            <v>01-May-25</v>
          </cell>
          <cell r="M34" t="str">
            <v>01-Apr-18</v>
          </cell>
          <cell r="N34">
            <v>2</v>
          </cell>
          <cell r="O34" t="str">
            <v>6500</v>
          </cell>
          <cell r="P34" t="str">
            <v>0102</v>
          </cell>
          <cell r="Q34" t="str">
            <v>15.110</v>
          </cell>
          <cell r="R34" t="str">
            <v>V.07.01.02</v>
          </cell>
          <cell r="S34" t="str">
            <v>BCY13</v>
          </cell>
          <cell r="T34">
            <v>0</v>
          </cell>
          <cell r="U34" t="str">
            <v>Tiến sĩ</v>
          </cell>
          <cell r="V34" t="str">
            <v>001075020395</v>
          </cell>
        </row>
        <row r="35">
          <cell r="B35" t="str">
            <v/>
          </cell>
          <cell r="C35" t="str">
            <v/>
          </cell>
          <cell r="D35" t="str">
            <v>Nguyễn Văn</v>
          </cell>
          <cell r="E35" t="str">
            <v>Khoát</v>
          </cell>
          <cell r="F35">
            <v>1</v>
          </cell>
          <cell r="G35" t="str">
            <v>Cây công nghiệp</v>
          </cell>
          <cell r="H35" t="str">
            <v>Khoa Nông học</v>
          </cell>
          <cell r="I35" t="str">
            <v/>
          </cell>
          <cell r="J35">
            <v>3.63</v>
          </cell>
          <cell r="K35">
            <v>0</v>
          </cell>
          <cell r="L35" t="str">
            <v>01-Dec-04</v>
          </cell>
          <cell r="M35" t="str">
            <v>01-Dec-86</v>
          </cell>
          <cell r="N35">
            <v>7</v>
          </cell>
          <cell r="O35" t="str">
            <v>0103</v>
          </cell>
          <cell r="P35" t="str">
            <v>0103</v>
          </cell>
          <cell r="Q35" t="str">
            <v>01.007</v>
          </cell>
          <cell r="R35" t="str">
            <v>01.007</v>
          </cell>
          <cell r="S35" t="str">
            <v/>
          </cell>
          <cell r="T35">
            <v>0</v>
          </cell>
          <cell r="U35" t="str">
            <v>CN-SơCấp</v>
          </cell>
          <cell r="V35" t="str">
            <v>010809115</v>
          </cell>
        </row>
        <row r="36">
          <cell r="B36" t="str">
            <v>CCN10</v>
          </cell>
          <cell r="C36" t="str">
            <v>3120215000205</v>
          </cell>
          <cell r="D36" t="str">
            <v>Ninh Thị</v>
          </cell>
          <cell r="E36" t="str">
            <v>Phíp</v>
          </cell>
          <cell r="F36">
            <v>1</v>
          </cell>
          <cell r="G36" t="str">
            <v>Cây công nghiệp</v>
          </cell>
          <cell r="H36" t="str">
            <v>Khoa Nông học</v>
          </cell>
          <cell r="I36" t="str">
            <v>PGS.TS, Giảng viên cao cấp, Phó Trưởng Khoa, Trưởng BM</v>
          </cell>
          <cell r="J36">
            <v>7.28</v>
          </cell>
          <cell r="K36">
            <v>0</v>
          </cell>
          <cell r="L36" t="str">
            <v>24-Mar-24</v>
          </cell>
          <cell r="M36" t="str">
            <v>24-Mar-17</v>
          </cell>
          <cell r="N36">
            <v>2</v>
          </cell>
          <cell r="O36" t="str">
            <v>0103</v>
          </cell>
          <cell r="P36" t="str">
            <v>0103</v>
          </cell>
          <cell r="Q36" t="str">
            <v>15.109</v>
          </cell>
          <cell r="R36" t="str">
            <v>V.07.01.01</v>
          </cell>
          <cell r="S36" t="str">
            <v>CCN10</v>
          </cell>
          <cell r="T36">
            <v>1</v>
          </cell>
          <cell r="U36" t="str">
            <v>Tiến sĩ</v>
          </cell>
          <cell r="V36" t="str">
            <v>037171000396</v>
          </cell>
        </row>
        <row r="37">
          <cell r="B37" t="str">
            <v/>
          </cell>
          <cell r="C37" t="str">
            <v/>
          </cell>
          <cell r="D37" t="str">
            <v>Nguyễn Văn</v>
          </cell>
          <cell r="E37" t="str">
            <v>Bình</v>
          </cell>
          <cell r="F37">
            <v>1</v>
          </cell>
          <cell r="G37" t="str">
            <v>Cây công nghiệp</v>
          </cell>
          <cell r="H37" t="str">
            <v>Khoa Nông học</v>
          </cell>
          <cell r="I37" t="str">
            <v/>
          </cell>
          <cell r="J37">
            <v>6.78</v>
          </cell>
          <cell r="K37">
            <v>0</v>
          </cell>
          <cell r="L37" t="str">
            <v>01-Oct-01</v>
          </cell>
          <cell r="M37" t="str">
            <v>01-Oct-68</v>
          </cell>
          <cell r="N37">
            <v>2</v>
          </cell>
          <cell r="O37" t="str">
            <v>0103</v>
          </cell>
          <cell r="P37" t="str">
            <v>0103</v>
          </cell>
          <cell r="Q37" t="str">
            <v>15.110</v>
          </cell>
          <cell r="R37" t="str">
            <v>15.110</v>
          </cell>
          <cell r="S37" t="str">
            <v/>
          </cell>
          <cell r="T37">
            <v>0</v>
          </cell>
          <cell r="U37" t="str">
            <v>Tiến sĩ</v>
          </cell>
          <cell r="V37" t="str">
            <v>120319124</v>
          </cell>
        </row>
        <row r="38">
          <cell r="B38" t="str">
            <v/>
          </cell>
          <cell r="C38" t="str">
            <v/>
          </cell>
          <cell r="D38" t="str">
            <v>Nguyễn Thế</v>
          </cell>
          <cell r="E38" t="str">
            <v>Côn</v>
          </cell>
          <cell r="F38">
            <v>1</v>
          </cell>
          <cell r="G38" t="str">
            <v>Cây công nghiệp</v>
          </cell>
          <cell r="H38" t="str">
            <v>Khoa Nông học</v>
          </cell>
          <cell r="I38" t="str">
            <v/>
          </cell>
          <cell r="J38">
            <v>6.78</v>
          </cell>
          <cell r="K38">
            <v>0</v>
          </cell>
          <cell r="L38" t="str">
            <v>01-Oct-04</v>
          </cell>
          <cell r="M38" t="str">
            <v>01-Dec-69</v>
          </cell>
          <cell r="N38">
            <v>2</v>
          </cell>
          <cell r="O38" t="str">
            <v>0103</v>
          </cell>
          <cell r="P38" t="str">
            <v>0103</v>
          </cell>
          <cell r="Q38" t="str">
            <v>15.110</v>
          </cell>
          <cell r="R38" t="str">
            <v>15.110</v>
          </cell>
          <cell r="S38" t="str">
            <v/>
          </cell>
          <cell r="T38">
            <v>0</v>
          </cell>
          <cell r="U38" t="str">
            <v>Tiến sĩ</v>
          </cell>
          <cell r="V38" t="str">
            <v>010779965</v>
          </cell>
        </row>
        <row r="39">
          <cell r="B39" t="str">
            <v>CCN02</v>
          </cell>
          <cell r="C39" t="str">
            <v>3120215000178</v>
          </cell>
          <cell r="D39" t="str">
            <v>Vũ Đình</v>
          </cell>
          <cell r="E39" t="str">
            <v>Chính</v>
          </cell>
          <cell r="F39">
            <v>1</v>
          </cell>
          <cell r="G39" t="str">
            <v>Cây công nghiệp</v>
          </cell>
          <cell r="H39" t="str">
            <v>Khoa Nông học</v>
          </cell>
          <cell r="I39" t="str">
            <v>Tiến sĩ, Giảng viên chính</v>
          </cell>
          <cell r="J39">
            <v>6.78</v>
          </cell>
          <cell r="K39">
            <v>0.05</v>
          </cell>
          <cell r="L39" t="str">
            <v>01-Dec-19</v>
          </cell>
          <cell r="M39" t="str">
            <v>01-Jan-01</v>
          </cell>
          <cell r="N39">
            <v>2</v>
          </cell>
          <cell r="O39" t="str">
            <v>0103</v>
          </cell>
          <cell r="P39" t="str">
            <v>0103</v>
          </cell>
          <cell r="Q39" t="str">
            <v>15.110</v>
          </cell>
          <cell r="R39" t="str">
            <v>V.07.01.02</v>
          </cell>
          <cell r="S39" t="str">
            <v>TG918</v>
          </cell>
          <cell r="T39">
            <v>0</v>
          </cell>
          <cell r="U39" t="str">
            <v>Tiến sĩ</v>
          </cell>
          <cell r="V39" t="str">
            <v>010804233</v>
          </cell>
        </row>
        <row r="40">
          <cell r="B40" t="str">
            <v/>
          </cell>
          <cell r="C40" t="str">
            <v/>
          </cell>
          <cell r="D40" t="str">
            <v>Tăng Thị</v>
          </cell>
          <cell r="E40" t="str">
            <v>Năm</v>
          </cell>
          <cell r="F40">
            <v>1</v>
          </cell>
          <cell r="G40" t="str">
            <v>Cây công nghiệp</v>
          </cell>
          <cell r="H40" t="str">
            <v>Khoa Nông học</v>
          </cell>
          <cell r="I40" t="str">
            <v/>
          </cell>
          <cell r="J40">
            <v>4.6500000000000004</v>
          </cell>
          <cell r="K40">
            <v>0</v>
          </cell>
          <cell r="L40" t="str">
            <v>01-Sep-04</v>
          </cell>
          <cell r="M40" t="str">
            <v>15-Jan-69</v>
          </cell>
          <cell r="N40">
            <v>4</v>
          </cell>
          <cell r="O40" t="str">
            <v>0103</v>
          </cell>
          <cell r="P40" t="str">
            <v>0103</v>
          </cell>
          <cell r="Q40" t="str">
            <v>13.095</v>
          </cell>
          <cell r="R40" t="str">
            <v>13.095</v>
          </cell>
          <cell r="S40" t="str">
            <v/>
          </cell>
          <cell r="T40">
            <v>0</v>
          </cell>
          <cell r="U40" t="str">
            <v>Đại học</v>
          </cell>
          <cell r="V40" t="str">
            <v>010812011</v>
          </cell>
        </row>
        <row r="41">
          <cell r="B41" t="str">
            <v/>
          </cell>
          <cell r="C41" t="str">
            <v/>
          </cell>
          <cell r="D41" t="str">
            <v>Bùi Thị</v>
          </cell>
          <cell r="E41" t="str">
            <v>Tịnh</v>
          </cell>
          <cell r="F41">
            <v>1</v>
          </cell>
          <cell r="G41" t="str">
            <v>Cây công nghiệp</v>
          </cell>
          <cell r="H41" t="str">
            <v>Khoa Nông học</v>
          </cell>
          <cell r="I41" t="str">
            <v/>
          </cell>
          <cell r="J41">
            <v>5.42</v>
          </cell>
          <cell r="K41">
            <v>0</v>
          </cell>
          <cell r="L41" t="str">
            <v>01-Nov-03</v>
          </cell>
          <cell r="M41" t="str">
            <v>01-Nov-76</v>
          </cell>
          <cell r="N41">
            <v>3</v>
          </cell>
          <cell r="O41" t="str">
            <v>0103</v>
          </cell>
          <cell r="P41" t="str">
            <v>0103</v>
          </cell>
          <cell r="Q41" t="str">
            <v>15.110</v>
          </cell>
          <cell r="R41" t="str">
            <v>15.110</v>
          </cell>
          <cell r="S41" t="str">
            <v/>
          </cell>
          <cell r="T41">
            <v>0</v>
          </cell>
          <cell r="U41" t="str">
            <v>Thạc sĩ</v>
          </cell>
          <cell r="V41" t="str">
            <v>010779786</v>
          </cell>
        </row>
        <row r="42">
          <cell r="B42" t="str">
            <v>CCN09</v>
          </cell>
          <cell r="C42" t="str">
            <v>3120215000190</v>
          </cell>
          <cell r="D42" t="str">
            <v>Nguyễn Đình</v>
          </cell>
          <cell r="E42" t="str">
            <v>Vinh</v>
          </cell>
          <cell r="F42">
            <v>1</v>
          </cell>
          <cell r="G42" t="str">
            <v>Cây công nghiệp</v>
          </cell>
          <cell r="H42" t="str">
            <v>Khoa Nông học</v>
          </cell>
          <cell r="I42" t="str">
            <v>Tiến sĩ, Giảng viên chính</v>
          </cell>
          <cell r="J42">
            <v>6.44</v>
          </cell>
          <cell r="K42">
            <v>0</v>
          </cell>
          <cell r="L42" t="str">
            <v>01-Sep-17</v>
          </cell>
          <cell r="M42" t="str">
            <v>01-Jul-03</v>
          </cell>
          <cell r="N42">
            <v>2</v>
          </cell>
          <cell r="O42" t="str">
            <v>0103</v>
          </cell>
          <cell r="P42" t="str">
            <v>0103</v>
          </cell>
          <cell r="Q42" t="str">
            <v>15.110</v>
          </cell>
          <cell r="R42" t="str">
            <v>V.07.01.02</v>
          </cell>
          <cell r="S42" t="str">
            <v>TG453</v>
          </cell>
          <cell r="T42">
            <v>0</v>
          </cell>
          <cell r="U42" t="str">
            <v>Tiến sĩ</v>
          </cell>
          <cell r="V42" t="str">
            <v>011157306</v>
          </cell>
        </row>
        <row r="43">
          <cell r="B43" t="str">
            <v>CCN07</v>
          </cell>
          <cell r="C43" t="str">
            <v>3120215000184</v>
          </cell>
          <cell r="D43" t="str">
            <v>Bùi Xuân</v>
          </cell>
          <cell r="E43" t="str">
            <v>Sửu</v>
          </cell>
          <cell r="F43">
            <v>1</v>
          </cell>
          <cell r="G43" t="str">
            <v>Cây công nghiệp</v>
          </cell>
          <cell r="H43" t="str">
            <v>Khoa Nông học</v>
          </cell>
          <cell r="I43" t="str">
            <v>Thạc sĩ, Giảng viên chính</v>
          </cell>
          <cell r="J43">
            <v>6.1</v>
          </cell>
          <cell r="K43">
            <v>0</v>
          </cell>
          <cell r="L43" t="str">
            <v>01-Jan-14</v>
          </cell>
          <cell r="M43" t="str">
            <v>01-Jan-09</v>
          </cell>
          <cell r="N43">
            <v>3</v>
          </cell>
          <cell r="O43" t="str">
            <v>0103</v>
          </cell>
          <cell r="P43" t="str">
            <v>0103</v>
          </cell>
          <cell r="Q43" t="str">
            <v>15.110</v>
          </cell>
          <cell r="R43" t="str">
            <v>15.110</v>
          </cell>
          <cell r="S43" t="str">
            <v>CCN07</v>
          </cell>
          <cell r="T43">
            <v>0</v>
          </cell>
          <cell r="U43" t="str">
            <v>Thạc sĩ</v>
          </cell>
          <cell r="V43" t="str">
            <v>010779880</v>
          </cell>
        </row>
        <row r="44">
          <cell r="B44" t="str">
            <v>CCN04</v>
          </cell>
          <cell r="C44" t="str">
            <v>3120215000211</v>
          </cell>
          <cell r="D44" t="str">
            <v>Vũ Ngọc</v>
          </cell>
          <cell r="E44" t="str">
            <v>Thắng</v>
          </cell>
          <cell r="F44">
            <v>1</v>
          </cell>
          <cell r="G44" t="str">
            <v>Cây công nghiệp</v>
          </cell>
          <cell r="H44" t="str">
            <v>Khoa Nông học</v>
          </cell>
          <cell r="I44" t="str">
            <v>PGS.TS, Giảng viên cao cấp, Phó BM, Bảo lưu PCCV</v>
          </cell>
          <cell r="J44">
            <v>6.2</v>
          </cell>
          <cell r="K44">
            <v>0</v>
          </cell>
          <cell r="L44" t="str">
            <v>28-Feb-23</v>
          </cell>
          <cell r="M44" t="str">
            <v>28-Feb-23</v>
          </cell>
          <cell r="N44">
            <v>2</v>
          </cell>
          <cell r="O44" t="str">
            <v>0103</v>
          </cell>
          <cell r="P44" t="str">
            <v>0103</v>
          </cell>
          <cell r="Q44" t="str">
            <v>15.109</v>
          </cell>
          <cell r="R44" t="str">
            <v>V.07.01.01</v>
          </cell>
          <cell r="S44" t="str">
            <v>CCN04</v>
          </cell>
          <cell r="T44">
            <v>1</v>
          </cell>
          <cell r="U44" t="str">
            <v>Tiến sĩ</v>
          </cell>
          <cell r="V44" t="str">
            <v>034077012433</v>
          </cell>
        </row>
        <row r="45">
          <cell r="B45" t="str">
            <v/>
          </cell>
          <cell r="C45" t="str">
            <v>3120215000228</v>
          </cell>
          <cell r="D45" t="str">
            <v>Lê Thị Hồng</v>
          </cell>
          <cell r="E45" t="str">
            <v>Hạnh</v>
          </cell>
          <cell r="F45">
            <v>1</v>
          </cell>
          <cell r="G45" t="str">
            <v>Cây công nghiệp</v>
          </cell>
          <cell r="H45" t="str">
            <v>Khoa Nông học</v>
          </cell>
          <cell r="I45" t="str">
            <v>Kỹ sư</v>
          </cell>
          <cell r="J45">
            <v>3.66</v>
          </cell>
          <cell r="K45">
            <v>0</v>
          </cell>
          <cell r="L45" t="str">
            <v>01-Mar-23</v>
          </cell>
          <cell r="M45" t="str">
            <v>01-Mar-14</v>
          </cell>
          <cell r="N45">
            <v>4</v>
          </cell>
          <cell r="O45" t="str">
            <v>0103</v>
          </cell>
          <cell r="P45" t="str">
            <v>0103</v>
          </cell>
          <cell r="Q45" t="str">
            <v>13.095</v>
          </cell>
          <cell r="R45" t="str">
            <v>13.095</v>
          </cell>
          <cell r="S45" t="str">
            <v/>
          </cell>
          <cell r="T45">
            <v>0</v>
          </cell>
          <cell r="U45" t="str">
            <v>Đại học</v>
          </cell>
          <cell r="V45" t="str">
            <v>001172000856</v>
          </cell>
        </row>
        <row r="46">
          <cell r="B46" t="str">
            <v>CCN03</v>
          </cell>
          <cell r="C46" t="str">
            <v>3120215009875</v>
          </cell>
          <cell r="D46" t="str">
            <v>Nguyễn Thị Thanh</v>
          </cell>
          <cell r="E46" t="str">
            <v>Hải</v>
          </cell>
          <cell r="F46">
            <v>1</v>
          </cell>
          <cell r="G46" t="str">
            <v>Cây công nghiệp</v>
          </cell>
          <cell r="H46" t="str">
            <v>Khoa Nông học</v>
          </cell>
          <cell r="I46" t="str">
            <v>Tiến sĩ, Giảng viên chính</v>
          </cell>
          <cell r="J46">
            <v>4.74</v>
          </cell>
          <cell r="K46">
            <v>0</v>
          </cell>
          <cell r="L46" t="str">
            <v>01-Dec-23</v>
          </cell>
          <cell r="M46" t="str">
            <v>01-Dec-20</v>
          </cell>
          <cell r="N46">
            <v>2</v>
          </cell>
          <cell r="O46" t="str">
            <v>0103</v>
          </cell>
          <cell r="P46" t="str">
            <v>0103</v>
          </cell>
          <cell r="Q46" t="str">
            <v>15.110</v>
          </cell>
          <cell r="R46" t="str">
            <v>V.07.01.02</v>
          </cell>
          <cell r="S46" t="str">
            <v>CCN03</v>
          </cell>
          <cell r="T46">
            <v>0</v>
          </cell>
          <cell r="U46" t="str">
            <v>Tiến sĩ</v>
          </cell>
          <cell r="V46" t="str">
            <v>001182020604</v>
          </cell>
        </row>
        <row r="47">
          <cell r="B47" t="str">
            <v>CCN01</v>
          </cell>
          <cell r="C47" t="str">
            <v>3120215000234</v>
          </cell>
          <cell r="D47" t="str">
            <v>Đinh Thái</v>
          </cell>
          <cell r="E47" t="str">
            <v>Hoàng</v>
          </cell>
          <cell r="F47">
            <v>1</v>
          </cell>
          <cell r="G47" t="str">
            <v>Cây công nghiệp</v>
          </cell>
          <cell r="H47" t="str">
            <v>Khoa Nông học</v>
          </cell>
          <cell r="I47" t="str">
            <v>Phó Giáo sư, Tiến sĩ, Giảng viên cao cấp</v>
          </cell>
          <cell r="J47">
            <v>6.2</v>
          </cell>
          <cell r="K47">
            <v>0</v>
          </cell>
          <cell r="L47" t="str">
            <v>26-Mar-25</v>
          </cell>
          <cell r="M47" t="str">
            <v>26-Mar-25</v>
          </cell>
          <cell r="N47">
            <v>2</v>
          </cell>
          <cell r="O47" t="str">
            <v>0103</v>
          </cell>
          <cell r="P47" t="str">
            <v>0103</v>
          </cell>
          <cell r="Q47" t="str">
            <v>15.109</v>
          </cell>
          <cell r="R47" t="str">
            <v>V.07.01.01</v>
          </cell>
          <cell r="S47" t="str">
            <v>CCN01</v>
          </cell>
          <cell r="T47">
            <v>1</v>
          </cell>
          <cell r="U47" t="str">
            <v>Tiến sĩ</v>
          </cell>
          <cell r="V47" t="str">
            <v>001084002739</v>
          </cell>
        </row>
        <row r="48">
          <cell r="B48" t="str">
            <v>CCN11</v>
          </cell>
          <cell r="C48" t="str">
            <v>3120215038969</v>
          </cell>
          <cell r="D48" t="str">
            <v>Bùi Thế</v>
          </cell>
          <cell r="E48" t="str">
            <v>Khuynh</v>
          </cell>
          <cell r="F48">
            <v>1</v>
          </cell>
          <cell r="G48" t="str">
            <v>Cây công nghiệp</v>
          </cell>
          <cell r="H48" t="str">
            <v>Khoa Nông học</v>
          </cell>
          <cell r="I48" t="str">
            <v>Tiến sĩ, Giảng viên</v>
          </cell>
          <cell r="J48">
            <v>3.66</v>
          </cell>
          <cell r="K48">
            <v>0</v>
          </cell>
          <cell r="L48" t="str">
            <v>01-Jan-25</v>
          </cell>
          <cell r="M48" t="str">
            <v>01-Jan-13</v>
          </cell>
          <cell r="N48">
            <v>2</v>
          </cell>
          <cell r="O48" t="str">
            <v>0103</v>
          </cell>
          <cell r="P48" t="str">
            <v>0103</v>
          </cell>
          <cell r="Q48" t="str">
            <v>15.111</v>
          </cell>
          <cell r="R48" t="str">
            <v>V.07.01.03</v>
          </cell>
          <cell r="S48" t="str">
            <v>CCN11</v>
          </cell>
          <cell r="T48">
            <v>0</v>
          </cell>
          <cell r="U48" t="str">
            <v>Tiến sĩ</v>
          </cell>
          <cell r="V48" t="str">
            <v>001087022784</v>
          </cell>
        </row>
        <row r="49">
          <cell r="B49" t="str">
            <v>CCN13</v>
          </cell>
          <cell r="C49" t="str">
            <v>3120215059237</v>
          </cell>
          <cell r="D49" t="str">
            <v>Vũ Thị</v>
          </cell>
          <cell r="E49" t="str">
            <v>Hoài</v>
          </cell>
          <cell r="F49">
            <v>1</v>
          </cell>
          <cell r="G49" t="str">
            <v>Cây công nghiệp</v>
          </cell>
          <cell r="H49" t="str">
            <v>Khoa Nông học</v>
          </cell>
          <cell r="I49" t="str">
            <v>Tiến sĩ, Giảng viên</v>
          </cell>
          <cell r="J49">
            <v>2.5499999999999998</v>
          </cell>
          <cell r="K49">
            <v>0</v>
          </cell>
          <cell r="L49" t="str">
            <v>01-Jan-25</v>
          </cell>
          <cell r="M49" t="str">
            <v>01-Jan-25</v>
          </cell>
          <cell r="N49">
            <v>2</v>
          </cell>
          <cell r="O49" t="str">
            <v>0103</v>
          </cell>
          <cell r="P49" t="str">
            <v>0103</v>
          </cell>
          <cell r="Q49" t="str">
            <v>15.111</v>
          </cell>
          <cell r="R49" t="str">
            <v>V.07.01.03</v>
          </cell>
          <cell r="S49" t="str">
            <v>CCN13</v>
          </cell>
          <cell r="T49">
            <v>0</v>
          </cell>
          <cell r="U49" t="str">
            <v>Tiến sĩ</v>
          </cell>
          <cell r="V49" t="str">
            <v>034180004204</v>
          </cell>
        </row>
        <row r="50">
          <cell r="B50" t="str">
            <v>CCN12</v>
          </cell>
          <cell r="C50" t="str">
            <v>3120205960040</v>
          </cell>
          <cell r="D50" t="str">
            <v>Nguyễn Phương</v>
          </cell>
          <cell r="E50" t="str">
            <v>Mai</v>
          </cell>
          <cell r="F50">
            <v>1</v>
          </cell>
          <cell r="G50" t="str">
            <v>Cây công nghiệp</v>
          </cell>
          <cell r="H50" t="str">
            <v>Khoa Nông học</v>
          </cell>
          <cell r="I50" t="str">
            <v>Thạc sĩ, Giảng viên</v>
          </cell>
          <cell r="J50">
            <v>2.67</v>
          </cell>
          <cell r="K50">
            <v>0</v>
          </cell>
          <cell r="L50" t="str">
            <v>09-May-23</v>
          </cell>
          <cell r="M50" t="str">
            <v>09-May-23</v>
          </cell>
          <cell r="N50">
            <v>3</v>
          </cell>
          <cell r="O50" t="str">
            <v>0103</v>
          </cell>
          <cell r="P50" t="str">
            <v>0103</v>
          </cell>
          <cell r="Q50" t="str">
            <v>15.111</v>
          </cell>
          <cell r="R50" t="str">
            <v>V.07.01.03</v>
          </cell>
          <cell r="S50" t="str">
            <v>CCN12</v>
          </cell>
          <cell r="T50">
            <v>0</v>
          </cell>
          <cell r="U50" t="str">
            <v>Thạc sĩ</v>
          </cell>
          <cell r="V50" t="str">
            <v>001194059678</v>
          </cell>
        </row>
        <row r="51">
          <cell r="B51" t="str">
            <v/>
          </cell>
          <cell r="C51" t="str">
            <v>3120215000989</v>
          </cell>
          <cell r="D51" t="str">
            <v>Lê Văn</v>
          </cell>
          <cell r="E51" t="str">
            <v>Sơn</v>
          </cell>
          <cell r="F51">
            <v>1</v>
          </cell>
          <cell r="G51" t="str">
            <v>Cây lương thực</v>
          </cell>
          <cell r="H51" t="str">
            <v>Khoa Nông học</v>
          </cell>
          <cell r="I51" t="str">
            <v>Nhân viên kỹ thuật</v>
          </cell>
          <cell r="J51">
            <v>3.63</v>
          </cell>
          <cell r="K51">
            <v>0.15</v>
          </cell>
          <cell r="L51" t="str">
            <v>01-Dec-20</v>
          </cell>
          <cell r="M51" t="str">
            <v>01-Dec-86</v>
          </cell>
          <cell r="N51">
            <v>7</v>
          </cell>
          <cell r="O51" t="str">
            <v>0104</v>
          </cell>
          <cell r="P51" t="str">
            <v>0104</v>
          </cell>
          <cell r="Q51" t="str">
            <v>01.007</v>
          </cell>
          <cell r="R51" t="str">
            <v>01.007</v>
          </cell>
          <cell r="S51" t="str">
            <v/>
          </cell>
          <cell r="T51">
            <v>0</v>
          </cell>
          <cell r="U51" t="str">
            <v>CN-SơCấp</v>
          </cell>
          <cell r="V51" t="str">
            <v>001063018953</v>
          </cell>
        </row>
        <row r="52">
          <cell r="B52" t="str">
            <v/>
          </cell>
          <cell r="C52" t="str">
            <v>3120215007387</v>
          </cell>
          <cell r="D52" t="str">
            <v>Nguyễn Thị</v>
          </cell>
          <cell r="E52" t="str">
            <v>Tức</v>
          </cell>
          <cell r="F52">
            <v>1</v>
          </cell>
          <cell r="G52" t="str">
            <v>Cây lương thực</v>
          </cell>
          <cell r="H52" t="str">
            <v>Khoa Nông học</v>
          </cell>
          <cell r="I52" t="str">
            <v>Nhân viên kỹ thuật</v>
          </cell>
          <cell r="J52">
            <v>3.63</v>
          </cell>
          <cell r="K52">
            <v>0.16</v>
          </cell>
          <cell r="L52" t="str">
            <v>01-Dec-13</v>
          </cell>
          <cell r="M52" t="str">
            <v>01-Jan-77</v>
          </cell>
          <cell r="N52">
            <v>7</v>
          </cell>
          <cell r="O52" t="str">
            <v>0104</v>
          </cell>
          <cell r="P52" t="str">
            <v>0104</v>
          </cell>
          <cell r="Q52" t="str">
            <v>01.007</v>
          </cell>
          <cell r="R52" t="str">
            <v>01.007</v>
          </cell>
          <cell r="S52" t="str">
            <v/>
          </cell>
          <cell r="T52">
            <v>0</v>
          </cell>
          <cell r="U52" t="str">
            <v>CN-SơCấp</v>
          </cell>
          <cell r="V52" t="str">
            <v>010812590</v>
          </cell>
        </row>
        <row r="53">
          <cell r="B53" t="str">
            <v/>
          </cell>
          <cell r="C53" t="str">
            <v/>
          </cell>
          <cell r="D53" t="str">
            <v>Hoàng Việt</v>
          </cell>
          <cell r="E53" t="str">
            <v>Cường</v>
          </cell>
          <cell r="F53">
            <v>1</v>
          </cell>
          <cell r="G53" t="str">
            <v>Cây lương thực</v>
          </cell>
          <cell r="H53" t="str">
            <v>Khoa Nông học</v>
          </cell>
          <cell r="I53" t="str">
            <v/>
          </cell>
          <cell r="J53">
            <v>1.86</v>
          </cell>
          <cell r="K53">
            <v>0</v>
          </cell>
          <cell r="L53" t="str">
            <v>01-Jan-08</v>
          </cell>
          <cell r="M53" t="str">
            <v>01-Jan-08</v>
          </cell>
          <cell r="N53">
            <v>3</v>
          </cell>
          <cell r="O53" t="str">
            <v>0104</v>
          </cell>
          <cell r="P53" t="str">
            <v>0104</v>
          </cell>
          <cell r="Q53" t="str">
            <v>13.096</v>
          </cell>
          <cell r="R53" t="str">
            <v>13.096</v>
          </cell>
          <cell r="S53" t="str">
            <v/>
          </cell>
          <cell r="T53">
            <v>0</v>
          </cell>
          <cell r="U53" t="str">
            <v>Thạc sĩ</v>
          </cell>
          <cell r="V53" t="str">
            <v>063086957</v>
          </cell>
        </row>
        <row r="54">
          <cell r="B54" t="str">
            <v/>
          </cell>
          <cell r="C54" t="str">
            <v>3120205577796</v>
          </cell>
          <cell r="D54" t="str">
            <v>Trần Thị Minh</v>
          </cell>
          <cell r="E54" t="str">
            <v>Ngọc</v>
          </cell>
          <cell r="F54">
            <v>1</v>
          </cell>
          <cell r="G54" t="str">
            <v>Cây lương thực</v>
          </cell>
          <cell r="H54" t="str">
            <v>Khoa Nông học</v>
          </cell>
          <cell r="I54" t="str">
            <v>Thạc sĩ, Kỹ sư</v>
          </cell>
          <cell r="J54">
            <v>3</v>
          </cell>
          <cell r="K54">
            <v>0</v>
          </cell>
          <cell r="L54" t="str">
            <v>01-Jan-24</v>
          </cell>
          <cell r="M54" t="str">
            <v>01-Jan-19</v>
          </cell>
          <cell r="N54">
            <v>3</v>
          </cell>
          <cell r="O54" t="str">
            <v>0104</v>
          </cell>
          <cell r="P54" t="str">
            <v>0104</v>
          </cell>
          <cell r="Q54" t="str">
            <v>13.095</v>
          </cell>
          <cell r="R54" t="str">
            <v>V.05.02.07</v>
          </cell>
          <cell r="S54" t="str">
            <v/>
          </cell>
          <cell r="T54">
            <v>0</v>
          </cell>
          <cell r="U54" t="str">
            <v>Thạc sĩ</v>
          </cell>
          <cell r="V54" t="str">
            <v>036184001715</v>
          </cell>
        </row>
        <row r="55">
          <cell r="B55" t="str">
            <v/>
          </cell>
          <cell r="C55" t="str">
            <v/>
          </cell>
          <cell r="D55" t="str">
            <v>Ngô Thị</v>
          </cell>
          <cell r="E55" t="str">
            <v>Hằng</v>
          </cell>
          <cell r="F55">
            <v>1</v>
          </cell>
          <cell r="G55" t="str">
            <v>Cây lương thực</v>
          </cell>
          <cell r="H55" t="str">
            <v>Khoa Nông học</v>
          </cell>
          <cell r="I55" t="str">
            <v/>
          </cell>
          <cell r="J55">
            <v>4.6500000000000004</v>
          </cell>
          <cell r="K55">
            <v>0</v>
          </cell>
          <cell r="L55" t="str">
            <v>01-Jan-04</v>
          </cell>
          <cell r="M55" t="str">
            <v>15-Jan-69</v>
          </cell>
          <cell r="N55">
            <v>4</v>
          </cell>
          <cell r="O55" t="str">
            <v>0104</v>
          </cell>
          <cell r="P55" t="str">
            <v>0104</v>
          </cell>
          <cell r="Q55" t="str">
            <v>13.095</v>
          </cell>
          <cell r="R55" t="str">
            <v>13.095</v>
          </cell>
          <cell r="S55" t="str">
            <v/>
          </cell>
          <cell r="T55">
            <v>0</v>
          </cell>
          <cell r="U55" t="str">
            <v>Đại học</v>
          </cell>
          <cell r="V55" t="str">
            <v>010812614</v>
          </cell>
        </row>
        <row r="56">
          <cell r="B56" t="str">
            <v>TG030</v>
          </cell>
          <cell r="C56" t="str">
            <v/>
          </cell>
          <cell r="D56" t="str">
            <v>Bùi Thế</v>
          </cell>
          <cell r="E56" t="str">
            <v>Hùng</v>
          </cell>
          <cell r="F56">
            <v>1</v>
          </cell>
          <cell r="G56" t="str">
            <v>Cây lương thực</v>
          </cell>
          <cell r="H56" t="str">
            <v>Khoa Nông học</v>
          </cell>
          <cell r="I56" t="str">
            <v/>
          </cell>
          <cell r="J56">
            <v>6.78</v>
          </cell>
          <cell r="K56">
            <v>0</v>
          </cell>
          <cell r="L56" t="str">
            <v>01-Dec-03</v>
          </cell>
          <cell r="M56" t="str">
            <v>01-Dec-68</v>
          </cell>
          <cell r="N56">
            <v>2</v>
          </cell>
          <cell r="O56" t="str">
            <v>0104</v>
          </cell>
          <cell r="P56" t="str">
            <v>0104</v>
          </cell>
          <cell r="Q56" t="str">
            <v>15.110</v>
          </cell>
          <cell r="R56" t="str">
            <v>15.110</v>
          </cell>
          <cell r="S56" t="str">
            <v>TG030</v>
          </cell>
          <cell r="T56">
            <v>0</v>
          </cell>
          <cell r="U56" t="str">
            <v>Tiến sĩ</v>
          </cell>
          <cell r="V56" t="str">
            <v>010812591</v>
          </cell>
        </row>
        <row r="57">
          <cell r="B57" t="str">
            <v>CLT04</v>
          </cell>
          <cell r="C57" t="str">
            <v>3120215000263</v>
          </cell>
          <cell r="D57" t="str">
            <v>Nguyễn Thế</v>
          </cell>
          <cell r="E57" t="str">
            <v>Hùng</v>
          </cell>
          <cell r="F57">
            <v>1</v>
          </cell>
          <cell r="G57" t="str">
            <v>Cây lương thực</v>
          </cell>
          <cell r="H57" t="str">
            <v>Khoa Nông học</v>
          </cell>
          <cell r="I57" t="str">
            <v>PGS.TS. Giảng viên cao cấp</v>
          </cell>
          <cell r="J57">
            <v>7.64</v>
          </cell>
          <cell r="K57">
            <v>0</v>
          </cell>
          <cell r="L57" t="str">
            <v>01-Dec-19</v>
          </cell>
          <cell r="M57" t="str">
            <v>30-Dec-16</v>
          </cell>
          <cell r="N57">
            <v>2</v>
          </cell>
          <cell r="O57" t="str">
            <v>0104</v>
          </cell>
          <cell r="P57" t="str">
            <v>0104</v>
          </cell>
          <cell r="Q57" t="str">
            <v>15.109</v>
          </cell>
          <cell r="R57" t="str">
            <v>V.07.01.01</v>
          </cell>
          <cell r="S57" t="str">
            <v>TG562</v>
          </cell>
          <cell r="T57">
            <v>1</v>
          </cell>
          <cell r="U57" t="str">
            <v>Tiến sĩ</v>
          </cell>
          <cell r="V57" t="str">
            <v>011583873</v>
          </cell>
        </row>
        <row r="58">
          <cell r="B58" t="str">
            <v>TG940</v>
          </cell>
          <cell r="C58" t="str">
            <v/>
          </cell>
          <cell r="D58" t="str">
            <v>Nguyễn Hữu</v>
          </cell>
          <cell r="E58" t="str">
            <v>Tề</v>
          </cell>
          <cell r="F58">
            <v>1</v>
          </cell>
          <cell r="G58" t="str">
            <v>Cây lương thực</v>
          </cell>
          <cell r="H58" t="str">
            <v>Khoa Nông học</v>
          </cell>
          <cell r="I58" t="str">
            <v/>
          </cell>
          <cell r="J58">
            <v>7.64</v>
          </cell>
          <cell r="K58">
            <v>0</v>
          </cell>
          <cell r="L58" t="str">
            <v>01-Dec-04</v>
          </cell>
          <cell r="M58" t="str">
            <v>01-May-70</v>
          </cell>
          <cell r="N58">
            <v>1</v>
          </cell>
          <cell r="O58" t="str">
            <v>0104</v>
          </cell>
          <cell r="P58" t="str">
            <v>0104</v>
          </cell>
          <cell r="Q58" t="str">
            <v>15.109</v>
          </cell>
          <cell r="R58" t="str">
            <v>15.109</v>
          </cell>
          <cell r="S58" t="str">
            <v>TG940</v>
          </cell>
          <cell r="T58">
            <v>2</v>
          </cell>
          <cell r="U58" t="str">
            <v>Tiến sĩ KH</v>
          </cell>
          <cell r="V58" t="str">
            <v/>
          </cell>
        </row>
        <row r="59">
          <cell r="B59" t="str">
            <v/>
          </cell>
          <cell r="C59" t="str">
            <v/>
          </cell>
          <cell r="D59" t="str">
            <v>Vũ Thị</v>
          </cell>
          <cell r="E59" t="str">
            <v>Tám</v>
          </cell>
          <cell r="F59">
            <v>1</v>
          </cell>
          <cell r="G59" t="str">
            <v>Cây lương thực</v>
          </cell>
          <cell r="H59" t="str">
            <v>Khoa Nông học</v>
          </cell>
          <cell r="I59" t="str">
            <v/>
          </cell>
          <cell r="J59">
            <v>5.76</v>
          </cell>
          <cell r="K59">
            <v>0</v>
          </cell>
          <cell r="L59" t="str">
            <v>01-Oct-03</v>
          </cell>
          <cell r="M59" t="str">
            <v>01-Aug-76</v>
          </cell>
          <cell r="N59">
            <v>4</v>
          </cell>
          <cell r="O59" t="str">
            <v>0104</v>
          </cell>
          <cell r="P59" t="str">
            <v>0104</v>
          </cell>
          <cell r="Q59" t="str">
            <v>15.110</v>
          </cell>
          <cell r="R59" t="str">
            <v>15.110</v>
          </cell>
          <cell r="S59" t="str">
            <v/>
          </cell>
          <cell r="T59">
            <v>0</v>
          </cell>
          <cell r="U59" t="str">
            <v>Đại học</v>
          </cell>
          <cell r="V59" t="str">
            <v>010779977</v>
          </cell>
        </row>
        <row r="60">
          <cell r="B60" t="str">
            <v>CLT02</v>
          </cell>
          <cell r="C60" t="str">
            <v>3120215000270</v>
          </cell>
          <cell r="D60" t="str">
            <v>Tăng Thị</v>
          </cell>
          <cell r="E60" t="str">
            <v>Hạnh</v>
          </cell>
          <cell r="F60">
            <v>1</v>
          </cell>
          <cell r="G60" t="str">
            <v>Cây lương thực</v>
          </cell>
          <cell r="H60" t="str">
            <v>Khoa Nông học</v>
          </cell>
          <cell r="I60" t="str">
            <v>PGS.TS. Giảng viên cao cấp, Trưởng BM</v>
          </cell>
          <cell r="J60">
            <v>7.28</v>
          </cell>
          <cell r="K60">
            <v>0</v>
          </cell>
          <cell r="L60" t="str">
            <v>30-Dec-23</v>
          </cell>
          <cell r="M60" t="str">
            <v>30-Dec-16</v>
          </cell>
          <cell r="N60">
            <v>2</v>
          </cell>
          <cell r="O60" t="str">
            <v>0104</v>
          </cell>
          <cell r="P60" t="str">
            <v>0104</v>
          </cell>
          <cell r="Q60" t="str">
            <v>15.109</v>
          </cell>
          <cell r="R60" t="str">
            <v>V.07.01.01</v>
          </cell>
          <cell r="S60" t="str">
            <v>CLT02</v>
          </cell>
          <cell r="T60">
            <v>1</v>
          </cell>
          <cell r="U60" t="str">
            <v>Tiến sĩ</v>
          </cell>
          <cell r="V60" t="str">
            <v>030175010313</v>
          </cell>
        </row>
        <row r="61">
          <cell r="B61" t="str">
            <v>CLT08</v>
          </cell>
          <cell r="C61" t="str">
            <v>3120215000257</v>
          </cell>
          <cell r="D61" t="str">
            <v>Phạm Văn</v>
          </cell>
          <cell r="E61" t="str">
            <v>Cường</v>
          </cell>
          <cell r="F61">
            <v>1</v>
          </cell>
          <cell r="G61" t="str">
            <v>Cây lương thực</v>
          </cell>
          <cell r="H61" t="str">
            <v>Khoa Nông học</v>
          </cell>
          <cell r="I61" t="str">
            <v>GS.TS. Giảng viên cao cấp, Phó GĐ Học viện, Trưởng phòng TN, Giám đốc Trung tâm NNST và ĐTN</v>
          </cell>
          <cell r="J61">
            <v>7.64</v>
          </cell>
          <cell r="K61">
            <v>0</v>
          </cell>
          <cell r="L61" t="str">
            <v>30-Dec-23</v>
          </cell>
          <cell r="M61" t="str">
            <v>30-Dec-16</v>
          </cell>
          <cell r="N61">
            <v>2</v>
          </cell>
          <cell r="O61" t="str">
            <v>0104</v>
          </cell>
          <cell r="P61" t="str">
            <v>0104</v>
          </cell>
          <cell r="Q61" t="str">
            <v>15.109</v>
          </cell>
          <cell r="R61" t="str">
            <v>V.07.01.01</v>
          </cell>
          <cell r="S61" t="str">
            <v>CLT08</v>
          </cell>
          <cell r="T61">
            <v>2</v>
          </cell>
          <cell r="U61" t="str">
            <v>Tiến sĩ</v>
          </cell>
          <cell r="V61" t="str">
            <v>036071017547</v>
          </cell>
        </row>
        <row r="62">
          <cell r="B62" t="str">
            <v>CLT06</v>
          </cell>
          <cell r="C62" t="str">
            <v>3120215000292</v>
          </cell>
          <cell r="D62" t="str">
            <v>Nguyễn Thiện</v>
          </cell>
          <cell r="E62" t="str">
            <v>Huyên</v>
          </cell>
          <cell r="F62">
            <v>1</v>
          </cell>
          <cell r="G62" t="str">
            <v>Cây lương thực</v>
          </cell>
          <cell r="H62" t="str">
            <v>Khoa Nông học</v>
          </cell>
          <cell r="I62" t="str">
            <v/>
          </cell>
          <cell r="J62">
            <v>6.1</v>
          </cell>
          <cell r="K62">
            <v>0</v>
          </cell>
          <cell r="L62" t="str">
            <v>01-Jan-11</v>
          </cell>
          <cell r="M62" t="str">
            <v>01-Dec-06</v>
          </cell>
          <cell r="N62">
            <v>3</v>
          </cell>
          <cell r="O62" t="str">
            <v>0104</v>
          </cell>
          <cell r="P62" t="str">
            <v>0104</v>
          </cell>
          <cell r="Q62" t="str">
            <v>15.110</v>
          </cell>
          <cell r="R62" t="str">
            <v>15.110</v>
          </cell>
          <cell r="S62" t="str">
            <v>TG094</v>
          </cell>
          <cell r="T62">
            <v>0</v>
          </cell>
          <cell r="U62" t="str">
            <v>Thạc sĩ</v>
          </cell>
          <cell r="V62" t="str">
            <v>010812640</v>
          </cell>
        </row>
        <row r="63">
          <cell r="B63" t="str">
            <v>CLT09</v>
          </cell>
          <cell r="C63" t="str">
            <v>3120215009881</v>
          </cell>
          <cell r="D63" t="str">
            <v>Dương Thị Thu</v>
          </cell>
          <cell r="E63" t="str">
            <v>Hằng</v>
          </cell>
          <cell r="F63">
            <v>1</v>
          </cell>
          <cell r="G63" t="str">
            <v>Cây lương thực</v>
          </cell>
          <cell r="H63" t="str">
            <v>Khoa Nông học</v>
          </cell>
          <cell r="I63" t="str">
            <v>Tiến sĩ, Giảng viên</v>
          </cell>
          <cell r="J63">
            <v>3.99</v>
          </cell>
          <cell r="K63">
            <v>0</v>
          </cell>
          <cell r="L63" t="str">
            <v>01-Apr-23</v>
          </cell>
          <cell r="M63" t="str">
            <v>01-Oct-07</v>
          </cell>
          <cell r="N63">
            <v>2</v>
          </cell>
          <cell r="O63" t="str">
            <v>0104</v>
          </cell>
          <cell r="P63" t="str">
            <v>0104</v>
          </cell>
          <cell r="Q63" t="str">
            <v>15.111</v>
          </cell>
          <cell r="R63" t="str">
            <v>V.07.01.03</v>
          </cell>
          <cell r="S63" t="str">
            <v>CLT09</v>
          </cell>
          <cell r="T63">
            <v>0</v>
          </cell>
          <cell r="U63" t="str">
            <v>Tiến sĩ</v>
          </cell>
          <cell r="V63" t="str">
            <v>001183019723</v>
          </cell>
        </row>
        <row r="64">
          <cell r="B64" t="str">
            <v>CLT11</v>
          </cell>
          <cell r="C64" t="str">
            <v>3120215011230</v>
          </cell>
          <cell r="D64" t="str">
            <v>Nguyễn Văn</v>
          </cell>
          <cell r="E64" t="str">
            <v>Lộc</v>
          </cell>
          <cell r="F64">
            <v>1</v>
          </cell>
          <cell r="G64" t="str">
            <v>Cây lương thực</v>
          </cell>
          <cell r="H64" t="str">
            <v>Khoa Nông học</v>
          </cell>
          <cell r="I64" t="str">
            <v>PGS.TS, Giảng viên cao cấp, Phó BM</v>
          </cell>
          <cell r="J64">
            <v>6.56</v>
          </cell>
          <cell r="K64">
            <v>0</v>
          </cell>
          <cell r="L64" t="str">
            <v>27-Jun-24</v>
          </cell>
          <cell r="M64" t="str">
            <v>27-Jun-22</v>
          </cell>
          <cell r="N64">
            <v>2</v>
          </cell>
          <cell r="O64" t="str">
            <v>0104</v>
          </cell>
          <cell r="P64" t="str">
            <v>0104</v>
          </cell>
          <cell r="Q64" t="str">
            <v>15.109</v>
          </cell>
          <cell r="R64" t="str">
            <v>V.07.01.01</v>
          </cell>
          <cell r="S64" t="str">
            <v>CLT11</v>
          </cell>
          <cell r="T64">
            <v>1</v>
          </cell>
          <cell r="U64" t="str">
            <v>Tiến sĩ</v>
          </cell>
          <cell r="V64" t="str">
            <v>040083000065</v>
          </cell>
        </row>
        <row r="65">
          <cell r="B65" t="str">
            <v>CLT12</v>
          </cell>
          <cell r="C65" t="str">
            <v>3120215033551</v>
          </cell>
          <cell r="D65" t="str">
            <v>Phan Thị Hồng</v>
          </cell>
          <cell r="E65" t="str">
            <v>Nhung</v>
          </cell>
          <cell r="F65">
            <v>1</v>
          </cell>
          <cell r="G65" t="str">
            <v>Cây lương thực</v>
          </cell>
          <cell r="H65" t="str">
            <v>Khoa Nông học</v>
          </cell>
          <cell r="I65" t="str">
            <v>Tiến sĩ, Giảng viên</v>
          </cell>
          <cell r="J65">
            <v>3.66</v>
          </cell>
          <cell r="K65">
            <v>0</v>
          </cell>
          <cell r="L65" t="str">
            <v>01-Mar-23</v>
          </cell>
          <cell r="M65" t="str">
            <v>01-Mar-11</v>
          </cell>
          <cell r="N65">
            <v>2</v>
          </cell>
          <cell r="O65" t="str">
            <v>0104</v>
          </cell>
          <cell r="P65" t="str">
            <v>0104</v>
          </cell>
          <cell r="Q65" t="str">
            <v>15.111</v>
          </cell>
          <cell r="R65" t="str">
            <v>V.07.01.03</v>
          </cell>
          <cell r="S65" t="str">
            <v>CLT12</v>
          </cell>
          <cell r="T65">
            <v>0</v>
          </cell>
          <cell r="U65" t="str">
            <v>Tiến sĩ</v>
          </cell>
          <cell r="V65" t="str">
            <v>025187000956</v>
          </cell>
        </row>
        <row r="66">
          <cell r="B66" t="str">
            <v>CLT05</v>
          </cell>
          <cell r="C66" t="str">
            <v>3120215000286</v>
          </cell>
          <cell r="D66" t="str">
            <v>Nguyễn Việt</v>
          </cell>
          <cell r="E66" t="str">
            <v>Long</v>
          </cell>
          <cell r="F66">
            <v>1</v>
          </cell>
          <cell r="G66" t="str">
            <v>Cây lương thực</v>
          </cell>
          <cell r="H66" t="str">
            <v>Ban Hợp tác quốc tế</v>
          </cell>
          <cell r="I66" t="str">
            <v>PGS.TS, Giảng viên cao cấp, Trưởng Ban, Phó Giám đốc Trung tâm NCXS và ĐMST</v>
          </cell>
          <cell r="J66">
            <v>6.92</v>
          </cell>
          <cell r="K66">
            <v>0</v>
          </cell>
          <cell r="L66" t="str">
            <v>24-Mar-23</v>
          </cell>
          <cell r="M66" t="str">
            <v>24-Mar-17</v>
          </cell>
          <cell r="N66">
            <v>2</v>
          </cell>
          <cell r="O66" t="str">
            <v>2400</v>
          </cell>
          <cell r="P66" t="str">
            <v>0104</v>
          </cell>
          <cell r="Q66" t="str">
            <v>15.109</v>
          </cell>
          <cell r="R66" t="str">
            <v>V.07.01.01</v>
          </cell>
          <cell r="S66" t="str">
            <v>CLT05</v>
          </cell>
          <cell r="T66">
            <v>1</v>
          </cell>
          <cell r="U66" t="str">
            <v>Tiến sĩ</v>
          </cell>
          <cell r="V66" t="str">
            <v>024079000449</v>
          </cell>
        </row>
        <row r="67">
          <cell r="B67" t="str">
            <v>TG103</v>
          </cell>
          <cell r="C67" t="str">
            <v/>
          </cell>
          <cell r="D67" t="str">
            <v>Nguyễn Viết</v>
          </cell>
          <cell r="E67" t="str">
            <v>Tùng</v>
          </cell>
          <cell r="F67">
            <v>1</v>
          </cell>
          <cell r="G67" t="str">
            <v>Côn trùng</v>
          </cell>
          <cell r="H67" t="str">
            <v>Khoa Nông học</v>
          </cell>
          <cell r="I67" t="str">
            <v/>
          </cell>
          <cell r="J67">
            <v>8</v>
          </cell>
          <cell r="K67">
            <v>0</v>
          </cell>
          <cell r="L67" t="str">
            <v>01-Dec-04</v>
          </cell>
          <cell r="M67" t="str">
            <v>01-Dec-64</v>
          </cell>
          <cell r="N67">
            <v>2</v>
          </cell>
          <cell r="O67" t="str">
            <v>0105</v>
          </cell>
          <cell r="P67" t="str">
            <v>0105</v>
          </cell>
          <cell r="Q67" t="str">
            <v>15.109</v>
          </cell>
          <cell r="R67" t="str">
            <v>15.109</v>
          </cell>
          <cell r="S67" t="str">
            <v>TG103</v>
          </cell>
          <cell r="T67">
            <v>2</v>
          </cell>
          <cell r="U67" t="str">
            <v>Tiến sĩ</v>
          </cell>
          <cell r="V67" t="str">
            <v>010779765</v>
          </cell>
        </row>
        <row r="68">
          <cell r="B68" t="str">
            <v>CTU01</v>
          </cell>
          <cell r="C68" t="str">
            <v>3120215000313</v>
          </cell>
          <cell r="D68" t="str">
            <v>Trần Đình</v>
          </cell>
          <cell r="E68" t="str">
            <v>Chiến</v>
          </cell>
          <cell r="F68">
            <v>1</v>
          </cell>
          <cell r="G68" t="str">
            <v>Côn trùng</v>
          </cell>
          <cell r="H68" t="str">
            <v>Khoa Nông học</v>
          </cell>
          <cell r="I68" t="str">
            <v>PGS.TS. Giảng viên cao cấp, Bảo lưu PCCV</v>
          </cell>
          <cell r="J68">
            <v>7.64</v>
          </cell>
          <cell r="K68">
            <v>0</v>
          </cell>
          <cell r="L68" t="str">
            <v>30-Dec-16</v>
          </cell>
          <cell r="M68" t="str">
            <v>30-Dec-16</v>
          </cell>
          <cell r="N68">
            <v>2</v>
          </cell>
          <cell r="O68" t="str">
            <v>0105</v>
          </cell>
          <cell r="P68" t="str">
            <v>0105</v>
          </cell>
          <cell r="Q68" t="str">
            <v>15.109</v>
          </cell>
          <cell r="R68" t="str">
            <v>V.07.01.01</v>
          </cell>
          <cell r="S68" t="str">
            <v>TG426</v>
          </cell>
          <cell r="T68">
            <v>1</v>
          </cell>
          <cell r="U68" t="str">
            <v>Tiến sĩ</v>
          </cell>
          <cell r="V68" t="str">
            <v>011582362</v>
          </cell>
        </row>
        <row r="69">
          <cell r="B69" t="str">
            <v>CTU02</v>
          </cell>
          <cell r="C69" t="str">
            <v>3120215000342</v>
          </cell>
          <cell r="D69" t="str">
            <v>Đặng Thị</v>
          </cell>
          <cell r="E69" t="str">
            <v>Dung</v>
          </cell>
          <cell r="F69">
            <v>1</v>
          </cell>
          <cell r="G69" t="str">
            <v>Côn trùng</v>
          </cell>
          <cell r="H69" t="str">
            <v>Khoa Nông học</v>
          </cell>
          <cell r="I69" t="str">
            <v>PGS.TS. Giảng viên chính</v>
          </cell>
          <cell r="J69">
            <v>6.1</v>
          </cell>
          <cell r="K69">
            <v>0</v>
          </cell>
          <cell r="L69" t="str">
            <v>01-Dec-10</v>
          </cell>
          <cell r="M69" t="str">
            <v>01-May-06</v>
          </cell>
          <cell r="N69">
            <v>2</v>
          </cell>
          <cell r="O69" t="str">
            <v>0105</v>
          </cell>
          <cell r="P69" t="str">
            <v>0105</v>
          </cell>
          <cell r="Q69" t="str">
            <v>15.110</v>
          </cell>
          <cell r="R69" t="str">
            <v>15.110</v>
          </cell>
          <cell r="S69" t="str">
            <v>TG193</v>
          </cell>
          <cell r="T69">
            <v>1</v>
          </cell>
          <cell r="U69" t="str">
            <v>Tiến sĩ</v>
          </cell>
          <cell r="V69" t="str">
            <v>011027862</v>
          </cell>
        </row>
        <row r="70">
          <cell r="B70" t="str">
            <v>CTU06</v>
          </cell>
          <cell r="C70" t="str">
            <v>3120215000359</v>
          </cell>
          <cell r="D70" t="str">
            <v>Hồ Thị Thu</v>
          </cell>
          <cell r="E70" t="str">
            <v>Giang</v>
          </cell>
          <cell r="F70">
            <v>1</v>
          </cell>
          <cell r="G70" t="str">
            <v>Côn trùng</v>
          </cell>
          <cell r="H70" t="str">
            <v>Khoa Nông học</v>
          </cell>
          <cell r="I70" t="str">
            <v>PGS.TS. Giảng viên cao cấp</v>
          </cell>
          <cell r="J70">
            <v>7.28</v>
          </cell>
          <cell r="K70">
            <v>0</v>
          </cell>
          <cell r="L70" t="str">
            <v>30-Dec-24</v>
          </cell>
          <cell r="M70" t="str">
            <v>30-Dec-16</v>
          </cell>
          <cell r="N70">
            <v>2</v>
          </cell>
          <cell r="O70" t="str">
            <v>0105</v>
          </cell>
          <cell r="P70" t="str">
            <v>0105</v>
          </cell>
          <cell r="Q70" t="str">
            <v>15.109</v>
          </cell>
          <cell r="R70" t="str">
            <v>V.07.01.01</v>
          </cell>
          <cell r="S70" t="str">
            <v>CTU06</v>
          </cell>
          <cell r="T70">
            <v>1</v>
          </cell>
          <cell r="U70" t="str">
            <v>Tiến sĩ</v>
          </cell>
          <cell r="V70" t="str">
            <v>020167000049</v>
          </cell>
        </row>
        <row r="71">
          <cell r="B71" t="str">
            <v/>
          </cell>
          <cell r="C71" t="str">
            <v>3120215000307</v>
          </cell>
          <cell r="D71" t="str">
            <v>Nguyễn Thị</v>
          </cell>
          <cell r="E71" t="str">
            <v>Thúy</v>
          </cell>
          <cell r="F71">
            <v>1</v>
          </cell>
          <cell r="G71" t="str">
            <v>Côn trùng</v>
          </cell>
          <cell r="H71" t="str">
            <v>Khoa Nông học</v>
          </cell>
          <cell r="I71" t="str">
            <v>Kỹ sư</v>
          </cell>
          <cell r="J71">
            <v>4.9800000000000004</v>
          </cell>
          <cell r="K71">
            <v>0</v>
          </cell>
          <cell r="L71" t="str">
            <v>01-May-22</v>
          </cell>
          <cell r="M71" t="str">
            <v>01-May-04</v>
          </cell>
          <cell r="N71">
            <v>4</v>
          </cell>
          <cell r="O71" t="str">
            <v>0105</v>
          </cell>
          <cell r="P71" t="str">
            <v>0105</v>
          </cell>
          <cell r="Q71" t="str">
            <v>13.095</v>
          </cell>
          <cell r="R71" t="str">
            <v>V.05.02.07</v>
          </cell>
          <cell r="S71" t="str">
            <v/>
          </cell>
          <cell r="T71">
            <v>0</v>
          </cell>
          <cell r="U71" t="str">
            <v>Đại học</v>
          </cell>
          <cell r="V71" t="str">
            <v>012088795</v>
          </cell>
        </row>
        <row r="72">
          <cell r="B72" t="str">
            <v>CTU12</v>
          </cell>
          <cell r="C72" t="str">
            <v/>
          </cell>
          <cell r="D72" t="str">
            <v>Lê Xuân</v>
          </cell>
          <cell r="E72" t="str">
            <v>Thiện</v>
          </cell>
          <cell r="F72">
            <v>1</v>
          </cell>
          <cell r="G72" t="str">
            <v>Côn trùng</v>
          </cell>
          <cell r="H72" t="str">
            <v>Khoa Nông học</v>
          </cell>
          <cell r="I72" t="str">
            <v/>
          </cell>
          <cell r="J72">
            <v>5.76</v>
          </cell>
          <cell r="K72">
            <v>0</v>
          </cell>
          <cell r="L72" t="str">
            <v>01-Jun-04</v>
          </cell>
          <cell r="M72" t="str">
            <v>05-Dec-66</v>
          </cell>
          <cell r="N72">
            <v>4</v>
          </cell>
          <cell r="O72" t="str">
            <v>0105</v>
          </cell>
          <cell r="P72" t="str">
            <v>0105</v>
          </cell>
          <cell r="Q72" t="str">
            <v>15.110</v>
          </cell>
          <cell r="R72" t="str">
            <v>15.110</v>
          </cell>
          <cell r="S72" t="str">
            <v>CTU12</v>
          </cell>
          <cell r="T72">
            <v>0</v>
          </cell>
          <cell r="U72" t="str">
            <v>Đại học</v>
          </cell>
          <cell r="V72" t="str">
            <v>010779806</v>
          </cell>
        </row>
        <row r="73">
          <cell r="B73" t="str">
            <v>CTU07</v>
          </cell>
          <cell r="C73" t="str">
            <v>3120215006303</v>
          </cell>
          <cell r="D73" t="str">
            <v>Nguyễn Văn</v>
          </cell>
          <cell r="E73" t="str">
            <v>Đĩnh</v>
          </cell>
          <cell r="F73">
            <v>1</v>
          </cell>
          <cell r="G73" t="str">
            <v>Côn trùng</v>
          </cell>
          <cell r="H73" t="str">
            <v>Khoa Nông học</v>
          </cell>
          <cell r="I73" t="str">
            <v>Giáo sư, Tiến sĩ, Giảng viên cao cấp</v>
          </cell>
          <cell r="J73">
            <v>6.56</v>
          </cell>
          <cell r="K73">
            <v>0</v>
          </cell>
          <cell r="L73" t="str">
            <v>01-May-10</v>
          </cell>
          <cell r="M73" t="str">
            <v>01-Apr-79</v>
          </cell>
          <cell r="N73">
            <v>2</v>
          </cell>
          <cell r="O73" t="str">
            <v>0105</v>
          </cell>
          <cell r="P73" t="str">
            <v>0105</v>
          </cell>
          <cell r="Q73" t="str">
            <v>15.109</v>
          </cell>
          <cell r="R73" t="str">
            <v>15.109</v>
          </cell>
          <cell r="S73" t="str">
            <v>TG191</v>
          </cell>
          <cell r="T73">
            <v>2</v>
          </cell>
          <cell r="U73" t="str">
            <v>Tiến sĩ</v>
          </cell>
          <cell r="V73" t="str">
            <v>010812368</v>
          </cell>
        </row>
        <row r="74">
          <cell r="B74" t="str">
            <v>MOI44</v>
          </cell>
          <cell r="C74" t="str">
            <v/>
          </cell>
          <cell r="D74" t="str">
            <v>Hà Quang</v>
          </cell>
          <cell r="E74" t="str">
            <v>Hùng</v>
          </cell>
          <cell r="F74">
            <v>1</v>
          </cell>
          <cell r="G74" t="str">
            <v>Côn trùng</v>
          </cell>
          <cell r="H74" t="str">
            <v>Khoa Nông học</v>
          </cell>
          <cell r="I74" t="str">
            <v/>
          </cell>
          <cell r="J74">
            <v>7.28</v>
          </cell>
          <cell r="K74">
            <v>0</v>
          </cell>
          <cell r="L74" t="str">
            <v>01-Oct-07</v>
          </cell>
          <cell r="M74" t="str">
            <v>01-Oct-67</v>
          </cell>
          <cell r="N74">
            <v>2</v>
          </cell>
          <cell r="O74" t="str">
            <v>0105</v>
          </cell>
          <cell r="P74" t="str">
            <v>0105</v>
          </cell>
          <cell r="Q74" t="str">
            <v>15.109</v>
          </cell>
          <cell r="R74" t="str">
            <v>15.109</v>
          </cell>
          <cell r="S74" t="str">
            <v>MOI44</v>
          </cell>
          <cell r="T74">
            <v>2</v>
          </cell>
          <cell r="U74" t="str">
            <v>Tiến sĩ</v>
          </cell>
          <cell r="V74" t="str">
            <v>010812426</v>
          </cell>
        </row>
        <row r="75">
          <cell r="B75" t="str">
            <v>CTU04</v>
          </cell>
          <cell r="C75" t="str">
            <v>3120215000320</v>
          </cell>
          <cell r="D75" t="str">
            <v>Nguyễn Minh</v>
          </cell>
          <cell r="E75" t="str">
            <v>Mầu</v>
          </cell>
          <cell r="F75">
            <v>1</v>
          </cell>
          <cell r="G75" t="str">
            <v>Côn trùng</v>
          </cell>
          <cell r="H75" t="str">
            <v>Khoa Nông học</v>
          </cell>
          <cell r="I75" t="str">
            <v/>
          </cell>
          <cell r="J75">
            <v>6.78</v>
          </cell>
          <cell r="K75">
            <v>0</v>
          </cell>
          <cell r="L75" t="str">
            <v>01-Nov-11</v>
          </cell>
          <cell r="M75" t="str">
            <v>01-Jun-79</v>
          </cell>
          <cell r="N75">
            <v>3</v>
          </cell>
          <cell r="O75" t="str">
            <v>0105</v>
          </cell>
          <cell r="P75" t="str">
            <v>0105</v>
          </cell>
          <cell r="Q75" t="str">
            <v>15.110</v>
          </cell>
          <cell r="R75" t="str">
            <v>15.110</v>
          </cell>
          <cell r="S75" t="str">
            <v>TG065</v>
          </cell>
          <cell r="T75">
            <v>0</v>
          </cell>
          <cell r="U75" t="str">
            <v>Thạc sĩ</v>
          </cell>
          <cell r="V75" t="str">
            <v>011157470</v>
          </cell>
        </row>
        <row r="76">
          <cell r="B76" t="str">
            <v>CTU05</v>
          </cell>
          <cell r="C76" t="str">
            <v>3120215000336</v>
          </cell>
          <cell r="D76" t="str">
            <v>Nguyễn Thị Kim</v>
          </cell>
          <cell r="E76" t="str">
            <v>Oanh</v>
          </cell>
          <cell r="F76">
            <v>1</v>
          </cell>
          <cell r="G76" t="str">
            <v>Côn trùng</v>
          </cell>
          <cell r="H76" t="str">
            <v>Khoa Nông học</v>
          </cell>
          <cell r="I76" t="str">
            <v>PGS.TS. Giảng viên cao cấp</v>
          </cell>
          <cell r="J76">
            <v>6.92</v>
          </cell>
          <cell r="K76">
            <v>0</v>
          </cell>
          <cell r="L76" t="str">
            <v>01-Dec-15</v>
          </cell>
          <cell r="M76" t="str">
            <v>30-Dec-16</v>
          </cell>
          <cell r="N76">
            <v>2</v>
          </cell>
          <cell r="O76" t="str">
            <v>0105</v>
          </cell>
          <cell r="P76" t="str">
            <v>0105</v>
          </cell>
          <cell r="Q76" t="str">
            <v>15.109</v>
          </cell>
          <cell r="R76" t="str">
            <v>V.07.01.01</v>
          </cell>
          <cell r="S76" t="str">
            <v>TG427</v>
          </cell>
          <cell r="T76">
            <v>1</v>
          </cell>
          <cell r="U76" t="str">
            <v>Tiến sĩ</v>
          </cell>
          <cell r="V76" t="str">
            <v>001155005742</v>
          </cell>
        </row>
        <row r="77">
          <cell r="B77" t="str">
            <v>TG927</v>
          </cell>
          <cell r="C77" t="str">
            <v/>
          </cell>
          <cell r="D77" t="str">
            <v>Nguyễn Đức</v>
          </cell>
          <cell r="E77" t="str">
            <v>Khiêm</v>
          </cell>
          <cell r="F77">
            <v>1</v>
          </cell>
          <cell r="G77" t="str">
            <v>Côn trùng</v>
          </cell>
          <cell r="H77" t="str">
            <v>Khoa Nông học</v>
          </cell>
          <cell r="I77" t="str">
            <v>Giảng viên chính</v>
          </cell>
          <cell r="J77">
            <v>6.78</v>
          </cell>
          <cell r="K77">
            <v>0</v>
          </cell>
          <cell r="L77" t="str">
            <v>01-Dec-02</v>
          </cell>
          <cell r="M77" t="str">
            <v>01-Jul-66</v>
          </cell>
          <cell r="N77">
            <v>2</v>
          </cell>
          <cell r="O77" t="str">
            <v>0105</v>
          </cell>
          <cell r="P77" t="str">
            <v>0105</v>
          </cell>
          <cell r="Q77" t="str">
            <v>15.110</v>
          </cell>
          <cell r="R77" t="str">
            <v>15.110</v>
          </cell>
          <cell r="S77" t="str">
            <v>TG927</v>
          </cell>
          <cell r="T77">
            <v>1</v>
          </cell>
          <cell r="U77" t="str">
            <v>Tiến sĩ</v>
          </cell>
          <cell r="V77" t="str">
            <v>011157288</v>
          </cell>
        </row>
        <row r="78">
          <cell r="B78" t="str">
            <v>CTU11</v>
          </cell>
          <cell r="C78" t="str">
            <v>3120215000371</v>
          </cell>
          <cell r="D78" t="str">
            <v>Lê Ngọc</v>
          </cell>
          <cell r="E78" t="str">
            <v>Anh</v>
          </cell>
          <cell r="F78">
            <v>1</v>
          </cell>
          <cell r="G78" t="str">
            <v>Côn trùng</v>
          </cell>
          <cell r="H78" t="str">
            <v>Khoa Nông học</v>
          </cell>
          <cell r="I78" t="str">
            <v>PGS.TS. Giảng viên cao cấp, Phó BM</v>
          </cell>
          <cell r="J78">
            <v>6.92</v>
          </cell>
          <cell r="K78">
            <v>0</v>
          </cell>
          <cell r="L78" t="str">
            <v>17-Jul-23</v>
          </cell>
          <cell r="M78" t="str">
            <v>17-Jul-18</v>
          </cell>
          <cell r="N78">
            <v>2</v>
          </cell>
          <cell r="O78" t="str">
            <v>0105</v>
          </cell>
          <cell r="P78" t="str">
            <v>0105</v>
          </cell>
          <cell r="Q78" t="str">
            <v>15.109</v>
          </cell>
          <cell r="R78" t="str">
            <v>V.07.01.01</v>
          </cell>
          <cell r="S78" t="str">
            <v>CTU11</v>
          </cell>
          <cell r="T78">
            <v>1</v>
          </cell>
          <cell r="U78" t="str">
            <v>Tiến sĩ</v>
          </cell>
          <cell r="V78" t="str">
            <v>001177000692</v>
          </cell>
        </row>
        <row r="79">
          <cell r="B79" t="str">
            <v>CTU08</v>
          </cell>
          <cell r="C79" t="str">
            <v>3120215000388</v>
          </cell>
          <cell r="D79" t="str">
            <v>Nguyễn Đức</v>
          </cell>
          <cell r="E79" t="str">
            <v>Tùng</v>
          </cell>
          <cell r="F79">
            <v>1</v>
          </cell>
          <cell r="G79" t="str">
            <v>Côn trùng</v>
          </cell>
          <cell r="H79" t="str">
            <v>Khoa Nông học</v>
          </cell>
          <cell r="I79" t="str">
            <v>PGS.TS. Giảng viên cao cấp, Phó Trưởng Khoa, Trưởng Bộ môn</v>
          </cell>
          <cell r="J79">
            <v>6.56</v>
          </cell>
          <cell r="K79">
            <v>0</v>
          </cell>
          <cell r="L79" t="str">
            <v>06-Jul-22</v>
          </cell>
          <cell r="M79" t="str">
            <v>06-Jul-20</v>
          </cell>
          <cell r="N79">
            <v>2</v>
          </cell>
          <cell r="O79" t="str">
            <v>0105</v>
          </cell>
          <cell r="P79" t="str">
            <v>0105</v>
          </cell>
          <cell r="Q79" t="str">
            <v>15.109</v>
          </cell>
          <cell r="R79" t="str">
            <v>V.07.01.01</v>
          </cell>
          <cell r="S79" t="str">
            <v>CTU08</v>
          </cell>
          <cell r="T79">
            <v>1</v>
          </cell>
          <cell r="U79" t="str">
            <v>Tiến sĩ</v>
          </cell>
          <cell r="V79" t="str">
            <v>001079021116</v>
          </cell>
        </row>
        <row r="80">
          <cell r="B80" t="str">
            <v>CTU03</v>
          </cell>
          <cell r="C80" t="str">
            <v>3120215009898</v>
          </cell>
          <cell r="D80" t="str">
            <v>Nguyễn Đức</v>
          </cell>
          <cell r="E80" t="str">
            <v>Khánh</v>
          </cell>
          <cell r="F80">
            <v>1</v>
          </cell>
          <cell r="G80" t="str">
            <v>Côn trùng</v>
          </cell>
          <cell r="H80" t="str">
            <v>Khoa Nông học</v>
          </cell>
          <cell r="I80" t="str">
            <v>Thạc sĩ, Giảng viên chính</v>
          </cell>
          <cell r="J80">
            <v>4.4000000000000004</v>
          </cell>
          <cell r="K80">
            <v>0</v>
          </cell>
          <cell r="L80" t="str">
            <v>01-Apr-23</v>
          </cell>
          <cell r="M80" t="str">
            <v>01-Oct-07</v>
          </cell>
          <cell r="N80">
            <v>3</v>
          </cell>
          <cell r="O80" t="str">
            <v>0105</v>
          </cell>
          <cell r="P80" t="str">
            <v>0105</v>
          </cell>
          <cell r="Q80" t="str">
            <v>15.110</v>
          </cell>
          <cell r="R80" t="str">
            <v>V.07.01.02</v>
          </cell>
          <cell r="S80" t="str">
            <v>CTU03</v>
          </cell>
          <cell r="T80">
            <v>0</v>
          </cell>
          <cell r="U80" t="str">
            <v>Thạc sĩ</v>
          </cell>
          <cell r="V80" t="str">
            <v>001080048928</v>
          </cell>
        </row>
        <row r="81">
          <cell r="B81" t="str">
            <v>CTU10</v>
          </cell>
          <cell r="C81" t="str">
            <v>3120215000394</v>
          </cell>
          <cell r="D81" t="str">
            <v>Phạm Thị</v>
          </cell>
          <cell r="E81" t="str">
            <v>Hiếu</v>
          </cell>
          <cell r="F81">
            <v>1</v>
          </cell>
          <cell r="G81" t="str">
            <v>Côn trùng</v>
          </cell>
          <cell r="H81" t="str">
            <v>Khoa Nông học</v>
          </cell>
          <cell r="I81" t="str">
            <v>Tiến sĩ, Giảng viên</v>
          </cell>
          <cell r="J81">
            <v>3.66</v>
          </cell>
          <cell r="K81">
            <v>0</v>
          </cell>
          <cell r="L81" t="str">
            <v>01-Jan-21</v>
          </cell>
          <cell r="M81" t="str">
            <v>01-Oct-08</v>
          </cell>
          <cell r="N81">
            <v>2</v>
          </cell>
          <cell r="O81" t="str">
            <v>0105</v>
          </cell>
          <cell r="P81" t="str">
            <v>0105</v>
          </cell>
          <cell r="Q81" t="str">
            <v>15.111</v>
          </cell>
          <cell r="R81" t="str">
            <v>V.07.01.03</v>
          </cell>
          <cell r="S81" t="str">
            <v>CTU10</v>
          </cell>
          <cell r="T81">
            <v>0</v>
          </cell>
          <cell r="U81" t="str">
            <v>Tiến sĩ</v>
          </cell>
          <cell r="V81" t="str">
            <v>042184003049</v>
          </cell>
        </row>
        <row r="82">
          <cell r="B82" t="str">
            <v>CTU13</v>
          </cell>
          <cell r="C82" t="str">
            <v>3120215044768</v>
          </cell>
          <cell r="D82" t="str">
            <v>Thân Thế</v>
          </cell>
          <cell r="E82" t="str">
            <v>Anh</v>
          </cell>
          <cell r="F82">
            <v>1</v>
          </cell>
          <cell r="G82" t="str">
            <v>Côn trùng</v>
          </cell>
          <cell r="H82" t="str">
            <v>Khoa Nông học</v>
          </cell>
          <cell r="I82" t="str">
            <v>Tiến sĩ, Giảng viên</v>
          </cell>
          <cell r="J82">
            <v>3.33</v>
          </cell>
          <cell r="K82">
            <v>0</v>
          </cell>
          <cell r="L82" t="str">
            <v>01-Jan-24</v>
          </cell>
          <cell r="M82" t="str">
            <v>01-Jan-15</v>
          </cell>
          <cell r="N82">
            <v>2</v>
          </cell>
          <cell r="O82" t="str">
            <v>0105</v>
          </cell>
          <cell r="P82" t="str">
            <v>0105</v>
          </cell>
          <cell r="Q82" t="str">
            <v>15.111</v>
          </cell>
          <cell r="R82" t="str">
            <v>V.07.01.03</v>
          </cell>
          <cell r="S82" t="str">
            <v>CTU13</v>
          </cell>
          <cell r="T82">
            <v>0</v>
          </cell>
          <cell r="U82" t="str">
            <v>Tiến sĩ</v>
          </cell>
          <cell r="V82" t="str">
            <v>024090010722</v>
          </cell>
        </row>
        <row r="83">
          <cell r="B83" t="str">
            <v>CTU09</v>
          </cell>
          <cell r="C83" t="str">
            <v>3120215011513</v>
          </cell>
          <cell r="D83" t="str">
            <v>Phạm Hồng</v>
          </cell>
          <cell r="E83" t="str">
            <v>Thái</v>
          </cell>
          <cell r="F83">
            <v>1</v>
          </cell>
          <cell r="G83" t="str">
            <v>Côn trùng</v>
          </cell>
          <cell r="H83" t="str">
            <v>TT Nghiên cứu Ong và Nuôi ong nhiệt đới</v>
          </cell>
          <cell r="I83" t="str">
            <v>PGS.TS, Giảng viên cao cấp, Giám đốc Trung tâm</v>
          </cell>
          <cell r="J83">
            <v>6.92</v>
          </cell>
          <cell r="K83">
            <v>0</v>
          </cell>
          <cell r="L83" t="str">
            <v>24-Mar-23</v>
          </cell>
          <cell r="M83" t="str">
            <v>24-Mar-17</v>
          </cell>
          <cell r="N83">
            <v>2</v>
          </cell>
          <cell r="O83" t="str">
            <v>6400</v>
          </cell>
          <cell r="P83" t="str">
            <v>0105</v>
          </cell>
          <cell r="Q83" t="str">
            <v>15.109</v>
          </cell>
          <cell r="R83" t="str">
            <v>V.07.01.01</v>
          </cell>
          <cell r="S83" t="str">
            <v>CTU09</v>
          </cell>
          <cell r="T83">
            <v>1</v>
          </cell>
          <cell r="U83" t="str">
            <v>Tiến sĩ</v>
          </cell>
          <cell r="V83" t="str">
            <v>037066001343</v>
          </cell>
        </row>
        <row r="84">
          <cell r="B84" t="str">
            <v>CTU15</v>
          </cell>
          <cell r="C84" t="str">
            <v>3120215006332</v>
          </cell>
          <cell r="D84" t="str">
            <v>Trần Thị Thu</v>
          </cell>
          <cell r="E84" t="str">
            <v>Phương</v>
          </cell>
          <cell r="F84">
            <v>1</v>
          </cell>
          <cell r="G84" t="str">
            <v>Côn trùng</v>
          </cell>
          <cell r="H84" t="str">
            <v>Khoa Nông học</v>
          </cell>
          <cell r="I84" t="str">
            <v>Tiến sĩ, Giảng viên</v>
          </cell>
          <cell r="J84">
            <v>3.99</v>
          </cell>
          <cell r="K84">
            <v>0</v>
          </cell>
          <cell r="L84" t="str">
            <v>01-Aug-22</v>
          </cell>
          <cell r="M84" t="str">
            <v>01-Aug-08</v>
          </cell>
          <cell r="N84">
            <v>2</v>
          </cell>
          <cell r="O84" t="str">
            <v>0105</v>
          </cell>
          <cell r="P84" t="str">
            <v>0105</v>
          </cell>
          <cell r="Q84" t="str">
            <v>15.111</v>
          </cell>
          <cell r="R84" t="str">
            <v>V.07.01.03</v>
          </cell>
          <cell r="S84" t="str">
            <v>CTU15</v>
          </cell>
          <cell r="T84">
            <v>0</v>
          </cell>
          <cell r="U84" t="str">
            <v>Tiến sĩ</v>
          </cell>
          <cell r="V84" t="str">
            <v>001181034525</v>
          </cell>
        </row>
        <row r="85">
          <cell r="B85" t="str">
            <v/>
          </cell>
          <cell r="C85" t="str">
            <v>3120281016302</v>
          </cell>
          <cell r="D85" t="str">
            <v>Vũ Thị</v>
          </cell>
          <cell r="E85" t="str">
            <v>Yến</v>
          </cell>
          <cell r="F85">
            <v>1</v>
          </cell>
          <cell r="G85" t="str">
            <v>Côn trùng</v>
          </cell>
          <cell r="H85" t="str">
            <v>Khoa Nông học</v>
          </cell>
          <cell r="I85" t="str">
            <v>Nghiên cứu viên</v>
          </cell>
          <cell r="J85">
            <v>2.34</v>
          </cell>
          <cell r="K85">
            <v>0</v>
          </cell>
          <cell r="L85" t="str">
            <v>01-Sep-23</v>
          </cell>
          <cell r="M85" t="str">
            <v>01-Apr-21</v>
          </cell>
          <cell r="N85">
            <v>4</v>
          </cell>
          <cell r="O85" t="str">
            <v>0105</v>
          </cell>
          <cell r="P85" t="str">
            <v>0105</v>
          </cell>
          <cell r="Q85" t="str">
            <v>13.092</v>
          </cell>
          <cell r="R85" t="str">
            <v>V.05.01.03</v>
          </cell>
          <cell r="S85" t="str">
            <v/>
          </cell>
          <cell r="T85">
            <v>0</v>
          </cell>
          <cell r="U85" t="str">
            <v>Đại học</v>
          </cell>
          <cell r="V85" t="str">
            <v>024196000215</v>
          </cell>
        </row>
        <row r="86">
          <cell r="B86" t="str">
            <v/>
          </cell>
          <cell r="C86" t="str">
            <v>3120215000409</v>
          </cell>
          <cell r="D86" t="str">
            <v>Nguyễn Chu</v>
          </cell>
          <cell r="E86" t="str">
            <v>Duân</v>
          </cell>
          <cell r="F86">
            <v>1</v>
          </cell>
          <cell r="G86" t="str">
            <v>PP thí nghiệm và Thống kê sinh học</v>
          </cell>
          <cell r="H86" t="str">
            <v>Khoa Nông học</v>
          </cell>
          <cell r="I86" t="str">
            <v/>
          </cell>
          <cell r="J86">
            <v>3.63</v>
          </cell>
          <cell r="K86">
            <v>0.13</v>
          </cell>
          <cell r="L86" t="str">
            <v>01-Jun-10</v>
          </cell>
          <cell r="M86" t="str">
            <v>01-Jan-78</v>
          </cell>
          <cell r="N86">
            <v>7</v>
          </cell>
          <cell r="O86" t="str">
            <v>0106</v>
          </cell>
          <cell r="P86" t="str">
            <v>0106</v>
          </cell>
          <cell r="Q86" t="str">
            <v>01.007</v>
          </cell>
          <cell r="R86" t="str">
            <v>01.007</v>
          </cell>
          <cell r="S86" t="str">
            <v/>
          </cell>
          <cell r="T86">
            <v>0</v>
          </cell>
          <cell r="U86" t="str">
            <v>CN-SơCấp</v>
          </cell>
          <cell r="V86" t="str">
            <v>010812543</v>
          </cell>
        </row>
        <row r="87">
          <cell r="B87" t="str">
            <v/>
          </cell>
          <cell r="C87" t="str">
            <v>3120215046530</v>
          </cell>
          <cell r="D87" t="str">
            <v>Nguyễn Trần Thu</v>
          </cell>
          <cell r="E87" t="str">
            <v>Hương</v>
          </cell>
          <cell r="F87">
            <v>1</v>
          </cell>
          <cell r="G87" t="str">
            <v>PP thí nghiệm và Thống kê sinh học</v>
          </cell>
          <cell r="H87" t="str">
            <v>Khoa Nông học</v>
          </cell>
          <cell r="I87" t="str">
            <v>Kỹ thuật viên</v>
          </cell>
          <cell r="J87">
            <v>1.86</v>
          </cell>
          <cell r="K87">
            <v>0</v>
          </cell>
          <cell r="L87" t="str">
            <v>01-Aug-15</v>
          </cell>
          <cell r="M87" t="str">
            <v>01-Aug-15</v>
          </cell>
          <cell r="N87">
            <v>4</v>
          </cell>
          <cell r="O87" t="str">
            <v>0106</v>
          </cell>
          <cell r="P87" t="str">
            <v>0106</v>
          </cell>
          <cell r="Q87" t="str">
            <v>13.096</v>
          </cell>
          <cell r="R87" t="str">
            <v>13.096</v>
          </cell>
          <cell r="S87" t="str">
            <v/>
          </cell>
          <cell r="T87">
            <v>0</v>
          </cell>
          <cell r="U87" t="str">
            <v>Đại học</v>
          </cell>
          <cell r="V87" t="str">
            <v>001192000343</v>
          </cell>
        </row>
        <row r="88">
          <cell r="B88" t="str">
            <v>TG024</v>
          </cell>
          <cell r="C88" t="str">
            <v>3120215000473</v>
          </cell>
          <cell r="D88" t="str">
            <v>Bùi Thị</v>
          </cell>
          <cell r="E88" t="str">
            <v>Điểm</v>
          </cell>
          <cell r="F88">
            <v>1</v>
          </cell>
          <cell r="G88" t="str">
            <v>PP thí nghiệm và Thống kê sinh học</v>
          </cell>
          <cell r="H88" t="str">
            <v>Khoa Nông học</v>
          </cell>
          <cell r="I88" t="str">
            <v/>
          </cell>
          <cell r="J88">
            <v>5.76</v>
          </cell>
          <cell r="K88">
            <v>0</v>
          </cell>
          <cell r="L88" t="str">
            <v>01-Jul-10</v>
          </cell>
          <cell r="M88" t="str">
            <v>01-Apr-78</v>
          </cell>
          <cell r="N88">
            <v>3</v>
          </cell>
          <cell r="O88" t="str">
            <v>0106</v>
          </cell>
          <cell r="P88" t="str">
            <v>0106</v>
          </cell>
          <cell r="Q88" t="str">
            <v>15.110</v>
          </cell>
          <cell r="R88" t="str">
            <v>15.110</v>
          </cell>
          <cell r="S88" t="str">
            <v>TG024</v>
          </cell>
          <cell r="T88">
            <v>0</v>
          </cell>
          <cell r="U88" t="str">
            <v>Thạc sĩ</v>
          </cell>
          <cell r="V88" t="str">
            <v>010779762</v>
          </cell>
        </row>
        <row r="89">
          <cell r="B89" t="str">
            <v>HTN05</v>
          </cell>
          <cell r="C89" t="str">
            <v/>
          </cell>
          <cell r="D89" t="str">
            <v>Nguyễn Huy</v>
          </cell>
          <cell r="E89" t="str">
            <v>Trí</v>
          </cell>
          <cell r="F89">
            <v>1</v>
          </cell>
          <cell r="G89" t="str">
            <v>PP thí nghiệm và Thống kê sinh học</v>
          </cell>
          <cell r="H89" t="str">
            <v>Khoa Nông học</v>
          </cell>
          <cell r="I89" t="str">
            <v/>
          </cell>
          <cell r="J89">
            <v>6.44</v>
          </cell>
          <cell r="K89">
            <v>0</v>
          </cell>
          <cell r="L89" t="str">
            <v>01-Sep-08</v>
          </cell>
          <cell r="M89" t="str">
            <v>01-Nov-73</v>
          </cell>
          <cell r="N89">
            <v>2</v>
          </cell>
          <cell r="O89" t="str">
            <v>0106</v>
          </cell>
          <cell r="P89" t="str">
            <v>0106</v>
          </cell>
          <cell r="Q89" t="str">
            <v>15.110</v>
          </cell>
          <cell r="R89" t="str">
            <v>15.110</v>
          </cell>
          <cell r="S89" t="str">
            <v>HTN05</v>
          </cell>
          <cell r="T89">
            <v>0</v>
          </cell>
          <cell r="U89" t="str">
            <v>Tiến sĩ</v>
          </cell>
          <cell r="V89" t="str">
            <v>010779787</v>
          </cell>
        </row>
        <row r="90">
          <cell r="B90" t="str">
            <v>HTN03</v>
          </cell>
          <cell r="C90" t="str">
            <v/>
          </cell>
          <cell r="D90" t="str">
            <v>Đoàn Thị</v>
          </cell>
          <cell r="E90" t="str">
            <v>Hằng</v>
          </cell>
          <cell r="F90">
            <v>1</v>
          </cell>
          <cell r="G90" t="str">
            <v>PP thí nghiệm và Thống kê sinh học</v>
          </cell>
          <cell r="H90" t="str">
            <v>Khoa Nông học</v>
          </cell>
          <cell r="I90" t="str">
            <v/>
          </cell>
          <cell r="J90">
            <v>4.9800000000000004</v>
          </cell>
          <cell r="K90">
            <v>0</v>
          </cell>
          <cell r="L90" t="str">
            <v>01-Dec-01</v>
          </cell>
          <cell r="M90" t="str">
            <v>01-Nov-89</v>
          </cell>
          <cell r="N90">
            <v>4</v>
          </cell>
          <cell r="O90" t="str">
            <v>0106</v>
          </cell>
          <cell r="P90" t="str">
            <v>0106</v>
          </cell>
          <cell r="Q90" t="str">
            <v>13.095</v>
          </cell>
          <cell r="R90" t="str">
            <v>13.095</v>
          </cell>
          <cell r="S90" t="str">
            <v>HTN03</v>
          </cell>
          <cell r="T90">
            <v>0</v>
          </cell>
          <cell r="U90" t="str">
            <v>Đại học</v>
          </cell>
          <cell r="V90" t="str">
            <v>120932015</v>
          </cell>
        </row>
        <row r="91">
          <cell r="B91" t="str">
            <v>MOI18</v>
          </cell>
          <cell r="C91" t="str">
            <v/>
          </cell>
          <cell r="D91" t="str">
            <v>Nguyễn Văn</v>
          </cell>
          <cell r="E91" t="str">
            <v>Long</v>
          </cell>
          <cell r="F91">
            <v>1</v>
          </cell>
          <cell r="G91" t="str">
            <v>PP thí nghiệm và Thống kê sinh học</v>
          </cell>
          <cell r="H91" t="str">
            <v>Khoa Nông học</v>
          </cell>
          <cell r="I91" t="str">
            <v/>
          </cell>
          <cell r="J91">
            <v>6.44</v>
          </cell>
          <cell r="K91">
            <v>0</v>
          </cell>
          <cell r="L91" t="str">
            <v>01-Dec-07</v>
          </cell>
          <cell r="M91" t="str">
            <v>01-Oct-73</v>
          </cell>
          <cell r="N91">
            <v>2</v>
          </cell>
          <cell r="O91" t="str">
            <v>0106</v>
          </cell>
          <cell r="P91" t="str">
            <v>0106</v>
          </cell>
          <cell r="Q91" t="str">
            <v>15.110</v>
          </cell>
          <cell r="R91" t="str">
            <v>15.110</v>
          </cell>
          <cell r="S91" t="str">
            <v>MOI18</v>
          </cell>
          <cell r="T91">
            <v>1</v>
          </cell>
          <cell r="U91" t="str">
            <v>Tiến sĩ</v>
          </cell>
          <cell r="V91" t="str">
            <v>010812176</v>
          </cell>
        </row>
        <row r="92">
          <cell r="B92" t="str">
            <v>HTN06</v>
          </cell>
          <cell r="C92" t="str">
            <v>3120215000421</v>
          </cell>
          <cell r="D92" t="str">
            <v>Nguyễn Thị</v>
          </cell>
          <cell r="E92" t="str">
            <v>Lan</v>
          </cell>
          <cell r="F92">
            <v>1</v>
          </cell>
          <cell r="G92" t="str">
            <v>PP thí nghiệm và Thống kê sinh học</v>
          </cell>
          <cell r="H92" t="str">
            <v>Khoa Nông học</v>
          </cell>
          <cell r="I92" t="str">
            <v/>
          </cell>
          <cell r="J92">
            <v>6.44</v>
          </cell>
          <cell r="K92">
            <v>0</v>
          </cell>
          <cell r="L92" t="str">
            <v>01-Apr-11</v>
          </cell>
          <cell r="M92" t="str">
            <v>01-Feb-76</v>
          </cell>
          <cell r="N92">
            <v>2</v>
          </cell>
          <cell r="O92" t="str">
            <v>0106</v>
          </cell>
          <cell r="P92" t="str">
            <v>0106</v>
          </cell>
          <cell r="Q92" t="str">
            <v>15.110</v>
          </cell>
          <cell r="R92" t="str">
            <v>15.110</v>
          </cell>
          <cell r="S92" t="str">
            <v>TG067</v>
          </cell>
          <cell r="T92">
            <v>1</v>
          </cell>
          <cell r="U92" t="str">
            <v>Tiến sĩ</v>
          </cell>
          <cell r="V92" t="str">
            <v>010779959</v>
          </cell>
        </row>
        <row r="93">
          <cell r="B93" t="str">
            <v>HTN04</v>
          </cell>
          <cell r="C93" t="str">
            <v>3120215000450</v>
          </cell>
          <cell r="D93" t="str">
            <v>Trần Thị</v>
          </cell>
          <cell r="E93" t="str">
            <v>Ngọc</v>
          </cell>
          <cell r="F93">
            <v>1</v>
          </cell>
          <cell r="G93" t="str">
            <v>PP thí nghiệm và Thống kê sinh học</v>
          </cell>
          <cell r="H93" t="str">
            <v>Khoa Nông học</v>
          </cell>
          <cell r="I93" t="str">
            <v/>
          </cell>
          <cell r="J93">
            <v>5.76</v>
          </cell>
          <cell r="K93">
            <v>0</v>
          </cell>
          <cell r="L93" t="str">
            <v>01-Sep-12</v>
          </cell>
          <cell r="M93" t="str">
            <v>01-Jul-81</v>
          </cell>
          <cell r="N93">
            <v>3</v>
          </cell>
          <cell r="O93" t="str">
            <v>0106</v>
          </cell>
          <cell r="P93" t="str">
            <v>0106</v>
          </cell>
          <cell r="Q93" t="str">
            <v>15.110</v>
          </cell>
          <cell r="R93" t="str">
            <v>15.110</v>
          </cell>
          <cell r="S93" t="str">
            <v>TG307</v>
          </cell>
          <cell r="T93">
            <v>0</v>
          </cell>
          <cell r="U93" t="str">
            <v>Thạc sĩ</v>
          </cell>
          <cell r="V93" t="str">
            <v>011528285</v>
          </cell>
        </row>
        <row r="94">
          <cell r="B94" t="str">
            <v>HTN08</v>
          </cell>
          <cell r="C94" t="str">
            <v>3120215000438</v>
          </cell>
          <cell r="D94" t="str">
            <v>Đỗ Thị</v>
          </cell>
          <cell r="E94" t="str">
            <v>Hường</v>
          </cell>
          <cell r="F94">
            <v>1</v>
          </cell>
          <cell r="G94" t="str">
            <v>PP thí nghiệm và Thống kê sinh học</v>
          </cell>
          <cell r="H94" t="str">
            <v>Khoa Nông học</v>
          </cell>
          <cell r="I94" t="str">
            <v>Tiến sĩ, Giảng viên chính</v>
          </cell>
          <cell r="J94">
            <v>5.08</v>
          </cell>
          <cell r="K94">
            <v>0</v>
          </cell>
          <cell r="L94" t="str">
            <v>01-Oct-24</v>
          </cell>
          <cell r="M94" t="str">
            <v>01-Dec-20</v>
          </cell>
          <cell r="N94">
            <v>2</v>
          </cell>
          <cell r="O94" t="str">
            <v>0106</v>
          </cell>
          <cell r="P94" t="str">
            <v>0106</v>
          </cell>
          <cell r="Q94" t="str">
            <v>15.110</v>
          </cell>
          <cell r="R94" t="str">
            <v>V.07.01.02</v>
          </cell>
          <cell r="S94" t="str">
            <v>HTN08</v>
          </cell>
          <cell r="T94">
            <v>0</v>
          </cell>
          <cell r="U94" t="str">
            <v>Tiến sĩ</v>
          </cell>
          <cell r="V94" t="str">
            <v>034175007298</v>
          </cell>
        </row>
        <row r="95">
          <cell r="B95" t="str">
            <v>HTN02</v>
          </cell>
          <cell r="C95" t="str">
            <v>3120215009902</v>
          </cell>
          <cell r="D95" t="str">
            <v>Nguyễn Thị ái</v>
          </cell>
          <cell r="E95" t="str">
            <v>Nghĩa</v>
          </cell>
          <cell r="F95">
            <v>1</v>
          </cell>
          <cell r="G95" t="str">
            <v>PP thí nghiệm và Thống kê sinh học</v>
          </cell>
          <cell r="H95" t="str">
            <v>Khoa Nông học</v>
          </cell>
          <cell r="I95" t="str">
            <v>Tiến sĩ, Giảng viên chính</v>
          </cell>
          <cell r="J95">
            <v>4.4000000000000004</v>
          </cell>
          <cell r="K95">
            <v>0</v>
          </cell>
          <cell r="L95" t="str">
            <v>15-Jun-23</v>
          </cell>
          <cell r="M95" t="str">
            <v>01-Oct-07</v>
          </cell>
          <cell r="N95">
            <v>2</v>
          </cell>
          <cell r="O95" t="str">
            <v>0106</v>
          </cell>
          <cell r="P95" t="str">
            <v>0106</v>
          </cell>
          <cell r="Q95" t="str">
            <v>15.110</v>
          </cell>
          <cell r="R95" t="str">
            <v>V.07.01.02</v>
          </cell>
          <cell r="S95" t="str">
            <v>HTN02</v>
          </cell>
          <cell r="T95">
            <v>0</v>
          </cell>
          <cell r="U95" t="str">
            <v>Tiến sĩ</v>
          </cell>
          <cell r="V95" t="str">
            <v>027181000238</v>
          </cell>
        </row>
        <row r="96">
          <cell r="B96" t="str">
            <v>HTN09</v>
          </cell>
          <cell r="C96" t="str">
            <v>3120215000480</v>
          </cell>
          <cell r="D96" t="str">
            <v>Nguyễn Hồng</v>
          </cell>
          <cell r="E96" t="str">
            <v>Hạnh</v>
          </cell>
          <cell r="F96">
            <v>1</v>
          </cell>
          <cell r="G96" t="str">
            <v>PP thí nghiệm và Thống kê sinh học</v>
          </cell>
          <cell r="H96" t="str">
            <v>Khoa Nông học</v>
          </cell>
          <cell r="I96" t="str">
            <v>Tiến sĩ, Giảng viên chính, Phó BM</v>
          </cell>
          <cell r="J96">
            <v>4.74</v>
          </cell>
          <cell r="K96">
            <v>0</v>
          </cell>
          <cell r="L96" t="str">
            <v>01-Dec-22</v>
          </cell>
          <cell r="M96" t="str">
            <v>01-Dec-20</v>
          </cell>
          <cell r="N96">
            <v>2</v>
          </cell>
          <cell r="O96" t="str">
            <v>0106</v>
          </cell>
          <cell r="P96" t="str">
            <v>0106</v>
          </cell>
          <cell r="Q96" t="str">
            <v>15.110</v>
          </cell>
          <cell r="R96" t="str">
            <v>V.07.01.02</v>
          </cell>
          <cell r="S96" t="str">
            <v>HTN09</v>
          </cell>
          <cell r="T96">
            <v>0</v>
          </cell>
          <cell r="U96" t="str">
            <v>Tiến sĩ</v>
          </cell>
          <cell r="V96" t="str">
            <v>001181041151</v>
          </cell>
        </row>
        <row r="97">
          <cell r="B97" t="str">
            <v>HTN10</v>
          </cell>
          <cell r="C97" t="str">
            <v>3120215000496</v>
          </cell>
          <cell r="D97" t="str">
            <v>Nguyễn Thị Ngọc</v>
          </cell>
          <cell r="E97" t="str">
            <v>Dinh</v>
          </cell>
          <cell r="F97">
            <v>1</v>
          </cell>
          <cell r="G97" t="str">
            <v>PP thí nghiệm và Thống kê sinh học</v>
          </cell>
          <cell r="H97" t="str">
            <v>Khoa Nông học</v>
          </cell>
          <cell r="I97" t="str">
            <v>Tiến sĩ, Giảng viên chính, Trưởng BM</v>
          </cell>
          <cell r="J97">
            <v>4.74</v>
          </cell>
          <cell r="K97">
            <v>0</v>
          </cell>
          <cell r="L97" t="str">
            <v>01-Dec-22</v>
          </cell>
          <cell r="M97" t="str">
            <v>01-Dec-20</v>
          </cell>
          <cell r="N97">
            <v>2</v>
          </cell>
          <cell r="O97" t="str">
            <v>0106</v>
          </cell>
          <cell r="P97" t="str">
            <v>0106</v>
          </cell>
          <cell r="Q97" t="str">
            <v>15.110</v>
          </cell>
          <cell r="R97" t="str">
            <v>V.07.01.02</v>
          </cell>
          <cell r="S97" t="str">
            <v>HTN10</v>
          </cell>
          <cell r="T97">
            <v>0</v>
          </cell>
          <cell r="U97" t="str">
            <v>Tiến sĩ</v>
          </cell>
          <cell r="V97" t="str">
            <v>033184010709</v>
          </cell>
        </row>
        <row r="98">
          <cell r="B98" t="str">
            <v>HTN01</v>
          </cell>
          <cell r="C98" t="str">
            <v>3120215036600</v>
          </cell>
          <cell r="D98" t="str">
            <v>Phan Thị</v>
          </cell>
          <cell r="E98" t="str">
            <v>Thủy</v>
          </cell>
          <cell r="F98">
            <v>1</v>
          </cell>
          <cell r="G98" t="str">
            <v>PP thí nghiệm và Thống kê sinh học</v>
          </cell>
          <cell r="H98" t="str">
            <v>Khoa Nông học</v>
          </cell>
          <cell r="I98" t="str">
            <v>Tiến sĩ, Giảng viên chính</v>
          </cell>
          <cell r="J98">
            <v>4.4000000000000004</v>
          </cell>
          <cell r="K98">
            <v>0</v>
          </cell>
          <cell r="L98" t="str">
            <v>15-Jun-23</v>
          </cell>
          <cell r="M98" t="str">
            <v>01-Jul-12</v>
          </cell>
          <cell r="N98">
            <v>2</v>
          </cell>
          <cell r="O98" t="str">
            <v>0106</v>
          </cell>
          <cell r="P98" t="str">
            <v>0106</v>
          </cell>
          <cell r="Q98" t="str">
            <v>15.110</v>
          </cell>
          <cell r="R98" t="str">
            <v>V.07.01.02</v>
          </cell>
          <cell r="S98" t="str">
            <v>HTN01</v>
          </cell>
          <cell r="T98">
            <v>0</v>
          </cell>
          <cell r="U98" t="str">
            <v>Tiến sĩ</v>
          </cell>
          <cell r="V98" t="str">
            <v>030188017902</v>
          </cell>
        </row>
        <row r="99">
          <cell r="B99" t="str">
            <v/>
          </cell>
          <cell r="C99" t="str">
            <v>3120215045080</v>
          </cell>
          <cell r="D99" t="str">
            <v>Đỗ Thị</v>
          </cell>
          <cell r="E99" t="str">
            <v>Thanh</v>
          </cell>
          <cell r="F99">
            <v>1</v>
          </cell>
          <cell r="G99" t="str">
            <v>PP thí nghiệm và Thống kê sinh học</v>
          </cell>
          <cell r="H99" t="str">
            <v>Khoa Nông học</v>
          </cell>
          <cell r="I99" t="str">
            <v>Kỹ sư</v>
          </cell>
          <cell r="J99">
            <v>3</v>
          </cell>
          <cell r="K99">
            <v>0</v>
          </cell>
          <cell r="L99" t="str">
            <v>01-Jan-21</v>
          </cell>
          <cell r="M99" t="str">
            <v>01-Jan-15</v>
          </cell>
          <cell r="N99">
            <v>4</v>
          </cell>
          <cell r="O99" t="str">
            <v>0106</v>
          </cell>
          <cell r="P99" t="str">
            <v>0106</v>
          </cell>
          <cell r="Q99" t="str">
            <v>13.095</v>
          </cell>
          <cell r="R99" t="str">
            <v>V.05.02.07</v>
          </cell>
          <cell r="S99" t="str">
            <v/>
          </cell>
          <cell r="T99">
            <v>0</v>
          </cell>
          <cell r="U99" t="str">
            <v>Đại học</v>
          </cell>
          <cell r="V99" t="str">
            <v>013667289</v>
          </cell>
        </row>
        <row r="100">
          <cell r="B100" t="str">
            <v>HTN07</v>
          </cell>
          <cell r="C100" t="str">
            <v>3120215000415</v>
          </cell>
          <cell r="D100" t="str">
            <v>Phạm Tiến</v>
          </cell>
          <cell r="E100" t="str">
            <v>Dũng</v>
          </cell>
          <cell r="F100">
            <v>1</v>
          </cell>
          <cell r="G100" t="str">
            <v>PP thí nghiệm và Thống kê sinh học</v>
          </cell>
          <cell r="H100" t="str">
            <v>Khoa Nông học</v>
          </cell>
          <cell r="I100" t="str">
            <v>GS.TS. Giảng viên cao cấp, Giám đốc Trung tâm thuộc Khoa</v>
          </cell>
          <cell r="J100">
            <v>7.64</v>
          </cell>
          <cell r="K100">
            <v>0</v>
          </cell>
          <cell r="L100" t="str">
            <v>01-Dec-19</v>
          </cell>
          <cell r="M100" t="str">
            <v>30-Dec-16</v>
          </cell>
          <cell r="N100">
            <v>2</v>
          </cell>
          <cell r="O100" t="str">
            <v>0106</v>
          </cell>
          <cell r="P100" t="str">
            <v>0106</v>
          </cell>
          <cell r="Q100" t="str">
            <v>15.109</v>
          </cell>
          <cell r="R100" t="str">
            <v>V.07.01.01</v>
          </cell>
          <cell r="S100" t="str">
            <v>HD240</v>
          </cell>
          <cell r="T100">
            <v>2</v>
          </cell>
          <cell r="U100" t="str">
            <v>Tiến sĩ</v>
          </cell>
          <cell r="V100" t="str">
            <v>033053000035</v>
          </cell>
        </row>
        <row r="101">
          <cell r="B101" t="str">
            <v/>
          </cell>
          <cell r="C101" t="str">
            <v>3120205817131</v>
          </cell>
          <cell r="D101" t="str">
            <v>Phạm Thị Bích</v>
          </cell>
          <cell r="E101" t="str">
            <v>Phương</v>
          </cell>
          <cell r="F101">
            <v>1</v>
          </cell>
          <cell r="G101" t="str">
            <v>PP thí nghiệm và Thống kê sinh học</v>
          </cell>
          <cell r="H101" t="str">
            <v>Khoa Nông học</v>
          </cell>
          <cell r="I101" t="str">
            <v>Kỹ sư</v>
          </cell>
          <cell r="J101">
            <v>2.34</v>
          </cell>
          <cell r="K101">
            <v>0</v>
          </cell>
          <cell r="L101" t="str">
            <v>01-Nov-23</v>
          </cell>
          <cell r="M101" t="str">
            <v>01-Nov-23</v>
          </cell>
          <cell r="N101">
            <v>4</v>
          </cell>
          <cell r="O101" t="str">
            <v>0106</v>
          </cell>
          <cell r="P101" t="str">
            <v>0106</v>
          </cell>
          <cell r="Q101" t="str">
            <v>13.095</v>
          </cell>
          <cell r="R101" t="str">
            <v>V.05.02.07</v>
          </cell>
          <cell r="S101" t="str">
            <v/>
          </cell>
          <cell r="T101">
            <v>0</v>
          </cell>
          <cell r="U101" t="str">
            <v>Đại học</v>
          </cell>
          <cell r="V101" t="str">
            <v>031196000613</v>
          </cell>
        </row>
        <row r="102">
          <cell r="B102" t="str">
            <v/>
          </cell>
          <cell r="C102" t="str">
            <v>3120215000500</v>
          </cell>
          <cell r="D102" t="str">
            <v>Lê Chí</v>
          </cell>
          <cell r="E102" t="str">
            <v>Dân</v>
          </cell>
          <cell r="F102">
            <v>1</v>
          </cell>
          <cell r="G102" t="str">
            <v>Di truyền và chọn giống cây trồng</v>
          </cell>
          <cell r="H102" t="str">
            <v>Khoa Nông học</v>
          </cell>
          <cell r="I102" t="str">
            <v>Kỹ thuật viên</v>
          </cell>
          <cell r="J102">
            <v>4.0599999999999996</v>
          </cell>
          <cell r="K102">
            <v>0.08</v>
          </cell>
          <cell r="L102" t="str">
            <v>01-Nov-16</v>
          </cell>
          <cell r="M102" t="str">
            <v>01-Nov-11</v>
          </cell>
          <cell r="N102">
            <v>6</v>
          </cell>
          <cell r="O102" t="str">
            <v>0107</v>
          </cell>
          <cell r="P102" t="str">
            <v>0107</v>
          </cell>
          <cell r="Q102" t="str">
            <v>13.096</v>
          </cell>
          <cell r="R102" t="str">
            <v>V.05.02.08</v>
          </cell>
          <cell r="S102" t="str">
            <v/>
          </cell>
          <cell r="T102">
            <v>0</v>
          </cell>
          <cell r="U102" t="str">
            <v>Trung cấp</v>
          </cell>
          <cell r="V102" t="str">
            <v>011319350</v>
          </cell>
        </row>
        <row r="103">
          <cell r="B103" t="str">
            <v>DTC02</v>
          </cell>
          <cell r="C103" t="str">
            <v>3120215000546</v>
          </cell>
          <cell r="D103" t="str">
            <v>Vũ Thị Thu</v>
          </cell>
          <cell r="E103" t="str">
            <v>Hiền</v>
          </cell>
          <cell r="F103">
            <v>1</v>
          </cell>
          <cell r="G103" t="str">
            <v>Di truyền và chọn giống cây trồng</v>
          </cell>
          <cell r="H103" t="str">
            <v>Khoa Nông học</v>
          </cell>
          <cell r="I103" t="str">
            <v>PGS.TS. Giảng viên cao cấp, Trưởng BM</v>
          </cell>
          <cell r="J103">
            <v>7.28</v>
          </cell>
          <cell r="K103">
            <v>0</v>
          </cell>
          <cell r="L103" t="str">
            <v>30-Dec-24</v>
          </cell>
          <cell r="M103" t="str">
            <v>30-Dec-16</v>
          </cell>
          <cell r="N103">
            <v>2</v>
          </cell>
          <cell r="O103" t="str">
            <v>0107</v>
          </cell>
          <cell r="P103" t="str">
            <v>0107</v>
          </cell>
          <cell r="Q103" t="str">
            <v>15.109</v>
          </cell>
          <cell r="R103" t="str">
            <v>V.07.01.01</v>
          </cell>
          <cell r="S103" t="str">
            <v>DTC02</v>
          </cell>
          <cell r="T103">
            <v>1</v>
          </cell>
          <cell r="U103" t="str">
            <v>Tiến sĩ</v>
          </cell>
          <cell r="V103" t="str">
            <v>001175031160</v>
          </cell>
        </row>
        <row r="104">
          <cell r="B104" t="str">
            <v>TG015</v>
          </cell>
          <cell r="C104" t="str">
            <v>3120215000523</v>
          </cell>
          <cell r="D104" t="str">
            <v>Nguyễn Văn</v>
          </cell>
          <cell r="E104" t="str">
            <v>Hoan</v>
          </cell>
          <cell r="F104">
            <v>1</v>
          </cell>
          <cell r="G104" t="str">
            <v>Di truyền và chọn giống cây trồng</v>
          </cell>
          <cell r="H104" t="str">
            <v>Khoa Nông học</v>
          </cell>
          <cell r="I104" t="str">
            <v/>
          </cell>
          <cell r="J104">
            <v>6.78</v>
          </cell>
          <cell r="K104">
            <v>0</v>
          </cell>
          <cell r="L104" t="str">
            <v>01-Oct-09</v>
          </cell>
          <cell r="M104" t="str">
            <v>01-Jan-78</v>
          </cell>
          <cell r="N104">
            <v>2</v>
          </cell>
          <cell r="O104" t="str">
            <v>0107</v>
          </cell>
          <cell r="P104" t="str">
            <v>0107</v>
          </cell>
          <cell r="Q104" t="str">
            <v>15.110</v>
          </cell>
          <cell r="R104" t="str">
            <v>15.110</v>
          </cell>
          <cell r="S104" t="str">
            <v>TG015</v>
          </cell>
          <cell r="T104">
            <v>1</v>
          </cell>
          <cell r="U104" t="str">
            <v>Tiến sĩ</v>
          </cell>
          <cell r="V104" t="str">
            <v>010779893</v>
          </cell>
        </row>
        <row r="105">
          <cell r="B105" t="str">
            <v>DTC06</v>
          </cell>
          <cell r="C105" t="str">
            <v>3120215006831</v>
          </cell>
          <cell r="D105" t="str">
            <v>Vũ Đình</v>
          </cell>
          <cell r="E105" t="str">
            <v>Hòa</v>
          </cell>
          <cell r="F105">
            <v>1</v>
          </cell>
          <cell r="G105" t="str">
            <v>Di truyền và chọn giống cây trồng</v>
          </cell>
          <cell r="H105" t="str">
            <v>Khoa Nông học</v>
          </cell>
          <cell r="I105" t="str">
            <v>PGS.TS. Giảng viên cao cấp, Bảo lưu PCCV</v>
          </cell>
          <cell r="J105">
            <v>7.28</v>
          </cell>
          <cell r="K105">
            <v>0</v>
          </cell>
          <cell r="L105" t="str">
            <v>01-Apr-19</v>
          </cell>
          <cell r="M105" t="str">
            <v>30-Dec-16</v>
          </cell>
          <cell r="N105">
            <v>2</v>
          </cell>
          <cell r="O105" t="str">
            <v>0107</v>
          </cell>
          <cell r="P105" t="str">
            <v>0107</v>
          </cell>
          <cell r="Q105" t="str">
            <v>15.109</v>
          </cell>
          <cell r="R105" t="str">
            <v>V.07.01.01</v>
          </cell>
          <cell r="S105" t="str">
            <v>TG531</v>
          </cell>
          <cell r="T105">
            <v>1</v>
          </cell>
          <cell r="U105" t="str">
            <v>Tiến sĩ</v>
          </cell>
          <cell r="V105" t="str">
            <v>010779999</v>
          </cell>
        </row>
        <row r="106">
          <cell r="B106" t="str">
            <v/>
          </cell>
          <cell r="C106" t="str">
            <v/>
          </cell>
          <cell r="D106" t="str">
            <v>Kiều Thị</v>
          </cell>
          <cell r="E106" t="str">
            <v>Thư</v>
          </cell>
          <cell r="F106">
            <v>1</v>
          </cell>
          <cell r="G106" t="str">
            <v>Di truyền và chọn giống cây trồng</v>
          </cell>
          <cell r="H106" t="str">
            <v>Khoa Nông học</v>
          </cell>
          <cell r="I106" t="str">
            <v/>
          </cell>
          <cell r="J106">
            <v>5.42</v>
          </cell>
          <cell r="K106">
            <v>0</v>
          </cell>
          <cell r="L106" t="str">
            <v>01-Jun-06</v>
          </cell>
          <cell r="M106" t="str">
            <v>01-Jun-06</v>
          </cell>
          <cell r="N106">
            <v>2</v>
          </cell>
          <cell r="O106" t="str">
            <v>0107</v>
          </cell>
          <cell r="P106" t="str">
            <v>0107</v>
          </cell>
          <cell r="Q106" t="str">
            <v>15.110</v>
          </cell>
          <cell r="R106" t="str">
            <v>15.110</v>
          </cell>
          <cell r="S106" t="str">
            <v/>
          </cell>
          <cell r="T106">
            <v>0</v>
          </cell>
          <cell r="U106" t="str">
            <v>Tiến sĩ</v>
          </cell>
          <cell r="V106" t="str">
            <v>010779978</v>
          </cell>
        </row>
        <row r="107">
          <cell r="B107" t="str">
            <v/>
          </cell>
          <cell r="C107" t="str">
            <v>3120215000569</v>
          </cell>
          <cell r="D107" t="str">
            <v>Nguyễn Thị Bích</v>
          </cell>
          <cell r="E107" t="str">
            <v>Hồng</v>
          </cell>
          <cell r="F107">
            <v>1</v>
          </cell>
          <cell r="G107" t="str">
            <v>Di truyền và chọn giống cây trồng</v>
          </cell>
          <cell r="H107" t="str">
            <v>Khoa Nông học</v>
          </cell>
          <cell r="I107" t="str">
            <v>Thạc sĩ. Kỹ sư</v>
          </cell>
          <cell r="J107">
            <v>4.6500000000000004</v>
          </cell>
          <cell r="K107">
            <v>0</v>
          </cell>
          <cell r="L107" t="str">
            <v>01-Jan-24</v>
          </cell>
          <cell r="M107" t="str">
            <v>01-Jan-04</v>
          </cell>
          <cell r="N107">
            <v>3</v>
          </cell>
          <cell r="O107" t="str">
            <v>0107</v>
          </cell>
          <cell r="P107" t="str">
            <v>0107</v>
          </cell>
          <cell r="Q107" t="str">
            <v>13.095</v>
          </cell>
          <cell r="R107" t="str">
            <v>V.05.02.07</v>
          </cell>
          <cell r="S107" t="str">
            <v/>
          </cell>
          <cell r="T107">
            <v>0</v>
          </cell>
          <cell r="U107" t="str">
            <v>Thạc sĩ</v>
          </cell>
          <cell r="V107" t="str">
            <v>030178019901</v>
          </cell>
        </row>
        <row r="108">
          <cell r="B108" t="str">
            <v>DTC05</v>
          </cell>
          <cell r="C108" t="str">
            <v>3120215000552</v>
          </cell>
          <cell r="D108" t="str">
            <v>Lê Thị Tuyết</v>
          </cell>
          <cell r="E108" t="str">
            <v>Châm</v>
          </cell>
          <cell r="F108">
            <v>1</v>
          </cell>
          <cell r="G108" t="str">
            <v>Di truyền và chọn giống cây trồng</v>
          </cell>
          <cell r="H108" t="str">
            <v>Khoa Nông học</v>
          </cell>
          <cell r="I108" t="str">
            <v>PGS.TS. Giảng viên cao cấp</v>
          </cell>
          <cell r="J108">
            <v>5.08</v>
          </cell>
          <cell r="K108">
            <v>0</v>
          </cell>
          <cell r="L108" t="str">
            <v>01-Mar-25</v>
          </cell>
          <cell r="M108" t="str">
            <v>01-Dec-20</v>
          </cell>
          <cell r="N108">
            <v>2</v>
          </cell>
          <cell r="O108" t="str">
            <v>0107</v>
          </cell>
          <cell r="P108" t="str">
            <v>0107</v>
          </cell>
          <cell r="Q108" t="str">
            <v>15.110</v>
          </cell>
          <cell r="R108" t="str">
            <v>V.07.01.02</v>
          </cell>
          <cell r="S108" t="str">
            <v>DTC05</v>
          </cell>
          <cell r="T108">
            <v>1</v>
          </cell>
          <cell r="U108" t="str">
            <v>Tiến sĩ</v>
          </cell>
          <cell r="V108" t="str">
            <v>024179000269</v>
          </cell>
        </row>
        <row r="109">
          <cell r="B109" t="str">
            <v>DTC08</v>
          </cell>
          <cell r="C109" t="str">
            <v>3120215000575</v>
          </cell>
          <cell r="D109" t="str">
            <v>Ngô Thị Hồng</v>
          </cell>
          <cell r="E109" t="str">
            <v>Tươi</v>
          </cell>
          <cell r="F109">
            <v>1</v>
          </cell>
          <cell r="G109" t="str">
            <v>Di truyền và chọn giống cây trồng</v>
          </cell>
          <cell r="H109" t="str">
            <v>Khoa Nông học</v>
          </cell>
          <cell r="I109" t="str">
            <v>Tiến sĩ, Giảng viên chính</v>
          </cell>
          <cell r="J109">
            <v>5.08</v>
          </cell>
          <cell r="K109">
            <v>0</v>
          </cell>
          <cell r="L109" t="str">
            <v>01-Apr-23</v>
          </cell>
          <cell r="M109" t="str">
            <v>01-Apr-18</v>
          </cell>
          <cell r="N109">
            <v>2</v>
          </cell>
          <cell r="O109" t="str">
            <v>0107</v>
          </cell>
          <cell r="P109" t="str">
            <v>0107</v>
          </cell>
          <cell r="Q109" t="str">
            <v>15.110</v>
          </cell>
          <cell r="R109" t="str">
            <v>V.07.01.02</v>
          </cell>
          <cell r="S109" t="str">
            <v>DTC08</v>
          </cell>
          <cell r="T109">
            <v>0</v>
          </cell>
          <cell r="U109" t="str">
            <v>Tiến sĩ</v>
          </cell>
          <cell r="V109" t="str">
            <v>017177005603</v>
          </cell>
        </row>
        <row r="110">
          <cell r="B110" t="str">
            <v>DTC12</v>
          </cell>
          <cell r="C110" t="str">
            <v>3120215000598</v>
          </cell>
          <cell r="D110" t="str">
            <v>Nguyễn Tuấn</v>
          </cell>
          <cell r="E110" t="str">
            <v>Anh</v>
          </cell>
          <cell r="F110">
            <v>1</v>
          </cell>
          <cell r="G110" t="str">
            <v>Di truyền và chọn giống cây trồng</v>
          </cell>
          <cell r="H110" t="str">
            <v>Khoa Nông học</v>
          </cell>
          <cell r="I110" t="str">
            <v>Thạc sĩ, Giảng viên, GĐ Trung tâm thuộc Khoa</v>
          </cell>
          <cell r="J110">
            <v>3.66</v>
          </cell>
          <cell r="K110">
            <v>0</v>
          </cell>
          <cell r="L110" t="str">
            <v>01-Oct-20</v>
          </cell>
          <cell r="M110" t="str">
            <v>01-Oct-08</v>
          </cell>
          <cell r="N110">
            <v>3</v>
          </cell>
          <cell r="O110" t="str">
            <v>0114</v>
          </cell>
          <cell r="P110" t="str">
            <v>0107</v>
          </cell>
          <cell r="Q110" t="str">
            <v>15.111</v>
          </cell>
          <cell r="R110" t="str">
            <v>V.07.01.03</v>
          </cell>
          <cell r="S110" t="str">
            <v>DTC12</v>
          </cell>
          <cell r="T110">
            <v>0</v>
          </cell>
          <cell r="U110" t="str">
            <v>Thạc sĩ</v>
          </cell>
          <cell r="V110" t="str">
            <v>012256590</v>
          </cell>
        </row>
        <row r="111">
          <cell r="B111" t="str">
            <v>DTC11</v>
          </cell>
          <cell r="C111" t="str">
            <v>3120215000602</v>
          </cell>
          <cell r="D111" t="str">
            <v>Nguyễn Văn</v>
          </cell>
          <cell r="E111" t="str">
            <v>Cương</v>
          </cell>
          <cell r="F111">
            <v>1</v>
          </cell>
          <cell r="G111" t="str">
            <v>Di truyền và chọn giống cây trồng</v>
          </cell>
          <cell r="H111" t="str">
            <v>Khoa Nông học</v>
          </cell>
          <cell r="I111" t="str">
            <v>Phó Giáo sư, Tiến sĩ, Giảng viên cao cấp</v>
          </cell>
          <cell r="J111">
            <v>6.56</v>
          </cell>
          <cell r="K111">
            <v>0</v>
          </cell>
          <cell r="L111" t="str">
            <v>30-Dec-18</v>
          </cell>
          <cell r="M111" t="str">
            <v>30-Dec-16</v>
          </cell>
          <cell r="N111">
            <v>2</v>
          </cell>
          <cell r="O111" t="str">
            <v>0107</v>
          </cell>
          <cell r="P111" t="str">
            <v>0107</v>
          </cell>
          <cell r="Q111" t="str">
            <v>15.109</v>
          </cell>
          <cell r="R111" t="str">
            <v>V.07.01.01</v>
          </cell>
          <cell r="S111" t="str">
            <v>TG528</v>
          </cell>
          <cell r="T111">
            <v>1</v>
          </cell>
          <cell r="U111" t="str">
            <v>Tiến sĩ</v>
          </cell>
          <cell r="V111" t="str">
            <v>011766501</v>
          </cell>
        </row>
        <row r="112">
          <cell r="B112" t="str">
            <v>DTC10</v>
          </cell>
          <cell r="C112" t="str">
            <v>3120215009449</v>
          </cell>
          <cell r="D112" t="str">
            <v>Phạm Thị</v>
          </cell>
          <cell r="E112" t="str">
            <v>Ngọc</v>
          </cell>
          <cell r="F112">
            <v>1</v>
          </cell>
          <cell r="G112" t="str">
            <v>Di truyền và chọn giống cây trồng</v>
          </cell>
          <cell r="H112" t="str">
            <v>Khoa Nông học</v>
          </cell>
          <cell r="I112" t="str">
            <v>Tiến sĩ, Giảng viên chính</v>
          </cell>
          <cell r="J112">
            <v>4.74</v>
          </cell>
          <cell r="K112">
            <v>0</v>
          </cell>
          <cell r="L112" t="str">
            <v>01-Dec-23</v>
          </cell>
          <cell r="M112" t="str">
            <v>01-Dec-20</v>
          </cell>
          <cell r="N112">
            <v>2</v>
          </cell>
          <cell r="O112" t="str">
            <v>0107</v>
          </cell>
          <cell r="P112" t="str">
            <v>0107</v>
          </cell>
          <cell r="Q112" t="str">
            <v>15.110</v>
          </cell>
          <cell r="R112" t="str">
            <v>V.07.01.02</v>
          </cell>
          <cell r="S112" t="str">
            <v>DTC10</v>
          </cell>
          <cell r="T112">
            <v>0</v>
          </cell>
          <cell r="U112" t="str">
            <v>Tiến sĩ</v>
          </cell>
          <cell r="V112" t="str">
            <v>037182014277</v>
          </cell>
        </row>
        <row r="113">
          <cell r="B113" t="str">
            <v>DTC03</v>
          </cell>
          <cell r="C113" t="str">
            <v>3120215036826</v>
          </cell>
          <cell r="D113" t="str">
            <v>Trần Thiện</v>
          </cell>
          <cell r="E113" t="str">
            <v>Long</v>
          </cell>
          <cell r="F113">
            <v>1</v>
          </cell>
          <cell r="G113" t="str">
            <v>Di truyền và chọn giống cây trồng</v>
          </cell>
          <cell r="H113" t="str">
            <v>Khoa Nông học</v>
          </cell>
          <cell r="I113" t="str">
            <v>Tiến sĩ, Giảng viên</v>
          </cell>
          <cell r="J113">
            <v>3.66</v>
          </cell>
          <cell r="K113">
            <v>0</v>
          </cell>
          <cell r="L113" t="str">
            <v>01-Feb-24</v>
          </cell>
          <cell r="M113" t="str">
            <v>01-Feb-12</v>
          </cell>
          <cell r="N113">
            <v>2</v>
          </cell>
          <cell r="O113" t="str">
            <v>0107</v>
          </cell>
          <cell r="P113" t="str">
            <v>0107</v>
          </cell>
          <cell r="Q113" t="str">
            <v>15.111</v>
          </cell>
          <cell r="R113" t="str">
            <v>V.07.01.03</v>
          </cell>
          <cell r="S113" t="str">
            <v>DTC03</v>
          </cell>
          <cell r="T113">
            <v>0</v>
          </cell>
          <cell r="U113" t="str">
            <v>Tiến sĩ</v>
          </cell>
          <cell r="V113" t="str">
            <v>033087013451</v>
          </cell>
        </row>
        <row r="114">
          <cell r="B114" t="str">
            <v>DTC07</v>
          </cell>
          <cell r="C114" t="str">
            <v>3120215037161</v>
          </cell>
          <cell r="D114" t="str">
            <v>Nguyễn Thanh</v>
          </cell>
          <cell r="E114" t="str">
            <v>Tuấn</v>
          </cell>
          <cell r="F114">
            <v>1</v>
          </cell>
          <cell r="G114" t="str">
            <v>Di truyền và chọn giống cây trồng</v>
          </cell>
          <cell r="H114" t="str">
            <v>Khoa Nông học</v>
          </cell>
          <cell r="I114" t="str">
            <v>PGS.TS, Giảng viên cao cấp, Phó BM, Phó Giám đốc phụ trách Trung tâm thuộc Khoa</v>
          </cell>
          <cell r="J114">
            <v>6.56</v>
          </cell>
          <cell r="K114">
            <v>0</v>
          </cell>
          <cell r="L114" t="str">
            <v>27-Jun-24</v>
          </cell>
          <cell r="M114" t="str">
            <v>27-Jun-22</v>
          </cell>
          <cell r="N114">
            <v>2</v>
          </cell>
          <cell r="O114" t="str">
            <v>0107</v>
          </cell>
          <cell r="P114" t="str">
            <v>0107</v>
          </cell>
          <cell r="Q114" t="str">
            <v>15.109</v>
          </cell>
          <cell r="R114" t="str">
            <v>V.07.01.01</v>
          </cell>
          <cell r="S114" t="str">
            <v>DTC07</v>
          </cell>
          <cell r="T114">
            <v>1</v>
          </cell>
          <cell r="U114" t="str">
            <v>Tiến sĩ</v>
          </cell>
          <cell r="V114" t="str">
            <v>038082008556</v>
          </cell>
        </row>
        <row r="115">
          <cell r="B115" t="str">
            <v>DTC14</v>
          </cell>
          <cell r="C115" t="str">
            <v>3120215044899</v>
          </cell>
          <cell r="D115" t="str">
            <v>Đoàn Thu</v>
          </cell>
          <cell r="E115" t="str">
            <v>Thủy</v>
          </cell>
          <cell r="F115">
            <v>1</v>
          </cell>
          <cell r="G115" t="str">
            <v>Di truyền và chọn giống cây trồng</v>
          </cell>
          <cell r="H115" t="str">
            <v>Khoa Nông học</v>
          </cell>
          <cell r="I115" t="str">
            <v>Tiến sĩ, Giảng viên chính</v>
          </cell>
          <cell r="J115">
            <v>4.4000000000000004</v>
          </cell>
          <cell r="K115">
            <v>0</v>
          </cell>
          <cell r="L115" t="str">
            <v>15-Jun-23</v>
          </cell>
          <cell r="M115" t="str">
            <v>01-Jul-15</v>
          </cell>
          <cell r="N115">
            <v>2</v>
          </cell>
          <cell r="O115" t="str">
            <v>0107</v>
          </cell>
          <cell r="P115" t="str">
            <v>0107</v>
          </cell>
          <cell r="Q115" t="str">
            <v>15.110</v>
          </cell>
          <cell r="R115" t="str">
            <v>V.07.01.02</v>
          </cell>
          <cell r="S115" t="str">
            <v>DTC14</v>
          </cell>
          <cell r="T115">
            <v>0</v>
          </cell>
          <cell r="U115" t="str">
            <v>Tiến sĩ</v>
          </cell>
          <cell r="V115" t="str">
            <v>001184035477</v>
          </cell>
        </row>
        <row r="116">
          <cell r="B116" t="str">
            <v>DTC13</v>
          </cell>
          <cell r="C116" t="str">
            <v>3120215006411</v>
          </cell>
          <cell r="D116" t="str">
            <v>Trần Văn</v>
          </cell>
          <cell r="E116" t="str">
            <v>Quang</v>
          </cell>
          <cell r="F116">
            <v>1</v>
          </cell>
          <cell r="G116" t="str">
            <v>Di truyền và chọn giống cây trồng</v>
          </cell>
          <cell r="H116" t="str">
            <v>Khoa Nông học</v>
          </cell>
          <cell r="I116" t="str">
            <v>PGS.TS. Giảng viên cao cấp, Trưởng Khoa</v>
          </cell>
          <cell r="J116">
            <v>7.28</v>
          </cell>
          <cell r="K116">
            <v>0</v>
          </cell>
          <cell r="L116" t="str">
            <v>30-Dec-23</v>
          </cell>
          <cell r="M116" t="str">
            <v>30-Dec-16</v>
          </cell>
          <cell r="N116">
            <v>2</v>
          </cell>
          <cell r="O116" t="str">
            <v>0107</v>
          </cell>
          <cell r="P116" t="str">
            <v>0107</v>
          </cell>
          <cell r="Q116" t="str">
            <v>15.109</v>
          </cell>
          <cell r="R116" t="str">
            <v>V.07.01.01</v>
          </cell>
          <cell r="S116" t="str">
            <v>DTC13</v>
          </cell>
          <cell r="T116">
            <v>1</v>
          </cell>
          <cell r="U116" t="str">
            <v>Tiến sĩ</v>
          </cell>
          <cell r="V116" t="str">
            <v>036073008024</v>
          </cell>
        </row>
        <row r="117">
          <cell r="B117" t="str">
            <v>DTC04</v>
          </cell>
          <cell r="C117" t="str">
            <v>3120215000530</v>
          </cell>
          <cell r="D117" t="str">
            <v>Nguyễn Hồng</v>
          </cell>
          <cell r="E117" t="str">
            <v>Minh</v>
          </cell>
          <cell r="F117">
            <v>1</v>
          </cell>
          <cell r="G117" t="str">
            <v>Di truyền và chọn giống cây trồng</v>
          </cell>
          <cell r="H117" t="str">
            <v>Khoa Nông học</v>
          </cell>
          <cell r="I117" t="str">
            <v>PGS.TS. Giảng viên cao cấp, Giám đốc Trung tâm thuộc Khoa, Bảo lưu PCCV</v>
          </cell>
          <cell r="J117">
            <v>7.64</v>
          </cell>
          <cell r="K117">
            <v>0</v>
          </cell>
          <cell r="L117" t="str">
            <v>01-Dec-18</v>
          </cell>
          <cell r="M117" t="str">
            <v>30-Dec-16</v>
          </cell>
          <cell r="N117">
            <v>2</v>
          </cell>
          <cell r="O117" t="str">
            <v>0114</v>
          </cell>
          <cell r="P117" t="str">
            <v>0107</v>
          </cell>
          <cell r="Q117" t="str">
            <v>15.109</v>
          </cell>
          <cell r="R117" t="str">
            <v>V.07.01.01</v>
          </cell>
          <cell r="S117" t="str">
            <v>TG527</v>
          </cell>
          <cell r="T117">
            <v>1</v>
          </cell>
          <cell r="U117" t="str">
            <v>Tiến sĩ</v>
          </cell>
          <cell r="V117" t="str">
            <v>025052000109</v>
          </cell>
        </row>
        <row r="118">
          <cell r="B118" t="str">
            <v>DTC09</v>
          </cell>
          <cell r="C118" t="str">
            <v>3120215000581</v>
          </cell>
          <cell r="D118" t="str">
            <v>Vũ Thị Thúy</v>
          </cell>
          <cell r="E118" t="str">
            <v>Hằng</v>
          </cell>
          <cell r="F118">
            <v>1</v>
          </cell>
          <cell r="G118" t="str">
            <v>Di truyền và chọn giống cây trồng</v>
          </cell>
          <cell r="H118" t="str">
            <v>Khoa Nông học</v>
          </cell>
          <cell r="I118" t="str">
            <v>Phó Giáo sư, Tiến sĩ, Giảng viên cao cấp</v>
          </cell>
          <cell r="J118">
            <v>6.2</v>
          </cell>
          <cell r="K118">
            <v>0</v>
          </cell>
          <cell r="L118" t="str">
            <v>26-Mar-25</v>
          </cell>
          <cell r="M118" t="str">
            <v>26-Mar-25</v>
          </cell>
          <cell r="N118">
            <v>2</v>
          </cell>
          <cell r="O118" t="str">
            <v>0107</v>
          </cell>
          <cell r="P118" t="str">
            <v>0107</v>
          </cell>
          <cell r="Q118" t="str">
            <v>15.109</v>
          </cell>
          <cell r="R118" t="str">
            <v>V.07.01.01</v>
          </cell>
          <cell r="S118" t="str">
            <v>DTC09</v>
          </cell>
          <cell r="T118">
            <v>1</v>
          </cell>
          <cell r="U118" t="str">
            <v>Tiến sĩ</v>
          </cell>
          <cell r="V118" t="str">
            <v>001180044670</v>
          </cell>
        </row>
        <row r="119">
          <cell r="B119" t="str">
            <v>DTC01</v>
          </cell>
          <cell r="C119" t="str">
            <v>3120215000517</v>
          </cell>
          <cell r="D119" t="str">
            <v>Vũ Văn</v>
          </cell>
          <cell r="E119" t="str">
            <v>Liết</v>
          </cell>
          <cell r="F119">
            <v>1</v>
          </cell>
          <cell r="G119" t="str">
            <v>Di truyền và chọn giống cây trồng</v>
          </cell>
          <cell r="H119" t="str">
            <v>Viện Sinh học và Công nghệ nông nghiệp</v>
          </cell>
          <cell r="I119" t="str">
            <v>GS.TS. Giảng viên cao cấp, Bảo lưu PCCV, Thư ký HĐHV</v>
          </cell>
          <cell r="J119">
            <v>8</v>
          </cell>
          <cell r="K119">
            <v>0</v>
          </cell>
          <cell r="L119" t="str">
            <v>30-Dec-22</v>
          </cell>
          <cell r="M119" t="str">
            <v>30-Dec-16</v>
          </cell>
          <cell r="N119">
            <v>2</v>
          </cell>
          <cell r="O119" t="str">
            <v>4100</v>
          </cell>
          <cell r="P119" t="str">
            <v>0107</v>
          </cell>
          <cell r="Q119" t="str">
            <v>15.109</v>
          </cell>
          <cell r="R119" t="str">
            <v>V.07.01.01</v>
          </cell>
          <cell r="S119" t="str">
            <v>MG689</v>
          </cell>
          <cell r="T119">
            <v>2</v>
          </cell>
          <cell r="U119" t="str">
            <v>Tiến sĩ</v>
          </cell>
          <cell r="V119" t="str">
            <v>030054006254</v>
          </cell>
        </row>
        <row r="120">
          <cell r="B120" t="str">
            <v>MOI45</v>
          </cell>
          <cell r="C120" t="str">
            <v/>
          </cell>
          <cell r="D120" t="str">
            <v>Nguyễn Thị</v>
          </cell>
          <cell r="E120" t="str">
            <v>Trâm</v>
          </cell>
          <cell r="F120">
            <v>1</v>
          </cell>
          <cell r="G120" t="str">
            <v>Di truyền và chọn giống cây trồng</v>
          </cell>
          <cell r="H120" t="str">
            <v>Viện Sinh học và Công nghệ nông nghiệp</v>
          </cell>
          <cell r="I120" t="str">
            <v>PGS.TS. Giảng viên chính, Viện phó</v>
          </cell>
          <cell r="J120">
            <v>6.78</v>
          </cell>
          <cell r="K120">
            <v>0</v>
          </cell>
          <cell r="L120" t="str">
            <v>01-Jul-03</v>
          </cell>
          <cell r="M120" t="str">
            <v xml:space="preserve">  -   -</v>
          </cell>
          <cell r="N120">
            <v>2</v>
          </cell>
          <cell r="O120" t="str">
            <v>4100</v>
          </cell>
          <cell r="P120" t="str">
            <v>0107</v>
          </cell>
          <cell r="Q120" t="str">
            <v>15.110</v>
          </cell>
          <cell r="R120" t="str">
            <v>15.110</v>
          </cell>
          <cell r="S120" t="str">
            <v>MOI45</v>
          </cell>
          <cell r="T120">
            <v>1</v>
          </cell>
          <cell r="U120" t="str">
            <v>Tiến sĩ</v>
          </cell>
          <cell r="V120" t="str">
            <v>019144002106</v>
          </cell>
        </row>
        <row r="121">
          <cell r="B121" t="str">
            <v/>
          </cell>
          <cell r="C121" t="str">
            <v/>
          </cell>
          <cell r="D121" t="str">
            <v>Nguyễn Thị</v>
          </cell>
          <cell r="E121" t="str">
            <v>Thắm</v>
          </cell>
          <cell r="F121">
            <v>41</v>
          </cell>
          <cell r="G121" t="str">
            <v>Viện Nghiên cứu và Phát triển cây trồng</v>
          </cell>
          <cell r="H121" t="str">
            <v>Viện Nghiên cứu và Phát triển cây trồng</v>
          </cell>
          <cell r="I121" t="str">
            <v/>
          </cell>
          <cell r="J121">
            <v>5.0199999999999996</v>
          </cell>
          <cell r="K121">
            <v>0</v>
          </cell>
          <cell r="L121" t="str">
            <v>01-Jan-07</v>
          </cell>
          <cell r="M121" t="str">
            <v>01-Jul-07</v>
          </cell>
          <cell r="N121">
            <v>4</v>
          </cell>
          <cell r="O121" t="str">
            <v>4100</v>
          </cell>
          <cell r="P121" t="str">
            <v>0107</v>
          </cell>
          <cell r="Q121" t="str">
            <v>09.059</v>
          </cell>
          <cell r="R121" t="str">
            <v>09.059</v>
          </cell>
          <cell r="S121" t="str">
            <v/>
          </cell>
          <cell r="T121">
            <v>0</v>
          </cell>
          <cell r="U121" t="str">
            <v>Đại học</v>
          </cell>
          <cell r="V121" t="str">
            <v>010804539</v>
          </cell>
        </row>
        <row r="122">
          <cell r="B122" t="str">
            <v/>
          </cell>
          <cell r="C122" t="str">
            <v>100868962494</v>
          </cell>
          <cell r="D122" t="str">
            <v>Vũ Thị</v>
          </cell>
          <cell r="E122" t="str">
            <v>Thương</v>
          </cell>
          <cell r="F122">
            <v>1</v>
          </cell>
          <cell r="G122" t="str">
            <v>Di truyền và chọn giống cây trồng</v>
          </cell>
          <cell r="H122" t="str">
            <v>Khoa Nông học</v>
          </cell>
          <cell r="I122" t="str">
            <v>Nghiên cứu viên</v>
          </cell>
          <cell r="J122">
            <v>2.34</v>
          </cell>
          <cell r="K122">
            <v>0</v>
          </cell>
          <cell r="L122" t="str">
            <v>01-May-24</v>
          </cell>
          <cell r="M122" t="str">
            <v>01-May-24</v>
          </cell>
          <cell r="N122">
            <v>4</v>
          </cell>
          <cell r="O122" t="str">
            <v>0107</v>
          </cell>
          <cell r="P122" t="str">
            <v>0107</v>
          </cell>
          <cell r="Q122" t="str">
            <v>13.092</v>
          </cell>
          <cell r="R122" t="str">
            <v>V.05.01.03</v>
          </cell>
          <cell r="S122" t="str">
            <v/>
          </cell>
          <cell r="T122">
            <v>0</v>
          </cell>
          <cell r="U122" t="str">
            <v>Đại học</v>
          </cell>
          <cell r="V122" t="str">
            <v>030300007991</v>
          </cell>
        </row>
        <row r="123">
          <cell r="B123" t="str">
            <v/>
          </cell>
          <cell r="C123" t="str">
            <v>3120205259934</v>
          </cell>
          <cell r="D123" t="str">
            <v>Chancelor</v>
          </cell>
          <cell r="E123" t="str">
            <v>Clark</v>
          </cell>
          <cell r="F123">
            <v>1</v>
          </cell>
          <cell r="G123" t="str">
            <v>Di truyền và chọn giống cây trồng</v>
          </cell>
          <cell r="H123" t="str">
            <v>Khoa Nông học</v>
          </cell>
          <cell r="I123" t="str">
            <v>Tiến sĩ, Giảng viên</v>
          </cell>
          <cell r="J123">
            <v>0</v>
          </cell>
          <cell r="K123">
            <v>0</v>
          </cell>
          <cell r="L123" t="str">
            <v>15-Sep-25</v>
          </cell>
          <cell r="M123" t="str">
            <v>15-Sep-25</v>
          </cell>
          <cell r="N123">
            <v>2</v>
          </cell>
          <cell r="O123" t="str">
            <v>0107</v>
          </cell>
          <cell r="P123" t="str">
            <v>0107</v>
          </cell>
          <cell r="Q123" t="str">
            <v>15.111</v>
          </cell>
          <cell r="R123" t="str">
            <v>V.07.01.03</v>
          </cell>
          <cell r="S123" t="str">
            <v/>
          </cell>
          <cell r="T123">
            <v>0</v>
          </cell>
          <cell r="U123" t="str">
            <v>Tiến sĩ</v>
          </cell>
          <cell r="V123" t="str">
            <v>A49932425</v>
          </cell>
        </row>
        <row r="124">
          <cell r="B124" t="str">
            <v/>
          </cell>
          <cell r="C124" t="str">
            <v>3120215000619</v>
          </cell>
          <cell r="D124" t="str">
            <v>Nông Thị</v>
          </cell>
          <cell r="E124" t="str">
            <v>Phương</v>
          </cell>
          <cell r="F124">
            <v>1</v>
          </cell>
          <cell r="G124" t="str">
            <v>Rau Hoa Quả và Cảnh quan</v>
          </cell>
          <cell r="H124" t="str">
            <v>Khoa Nông học</v>
          </cell>
          <cell r="I124" t="str">
            <v>Kỹ thuật viên</v>
          </cell>
          <cell r="J124">
            <v>4.0599999999999996</v>
          </cell>
          <cell r="K124">
            <v>7.0000000000000007E-2</v>
          </cell>
          <cell r="L124" t="str">
            <v>01-Dec-16</v>
          </cell>
          <cell r="M124" t="str">
            <v>01-Mar-09</v>
          </cell>
          <cell r="N124">
            <v>6</v>
          </cell>
          <cell r="O124" t="str">
            <v>0108</v>
          </cell>
          <cell r="P124" t="str">
            <v>0108</v>
          </cell>
          <cell r="Q124" t="str">
            <v>13.096</v>
          </cell>
          <cell r="R124" t="str">
            <v>V.05.02.08</v>
          </cell>
          <cell r="S124" t="str">
            <v/>
          </cell>
          <cell r="T124">
            <v>0</v>
          </cell>
          <cell r="U124" t="str">
            <v>Trung cấp</v>
          </cell>
          <cell r="V124" t="str">
            <v>010812755</v>
          </cell>
        </row>
        <row r="125">
          <cell r="B125" t="str">
            <v>RAQ12</v>
          </cell>
          <cell r="C125" t="str">
            <v>3120215000660</v>
          </cell>
          <cell r="D125" t="str">
            <v>Lê Thị</v>
          </cell>
          <cell r="E125" t="str">
            <v>Thẩm</v>
          </cell>
          <cell r="F125">
            <v>1</v>
          </cell>
          <cell r="G125" t="str">
            <v>Rau Hoa Quả và Cảnh quan</v>
          </cell>
          <cell r="H125" t="str">
            <v>Khoa Nông học</v>
          </cell>
          <cell r="I125" t="str">
            <v>Kỹ sư</v>
          </cell>
          <cell r="J125">
            <v>3.99</v>
          </cell>
          <cell r="K125">
            <v>0</v>
          </cell>
          <cell r="L125" t="str">
            <v>01-May-13</v>
          </cell>
          <cell r="M125" t="str">
            <v>01-May-04</v>
          </cell>
          <cell r="N125">
            <v>4</v>
          </cell>
          <cell r="O125" t="str">
            <v>0108</v>
          </cell>
          <cell r="P125" t="str">
            <v>0108</v>
          </cell>
          <cell r="Q125" t="str">
            <v>13.095</v>
          </cell>
          <cell r="R125" t="str">
            <v>13.095</v>
          </cell>
          <cell r="S125" t="str">
            <v>RAQ12</v>
          </cell>
          <cell r="T125">
            <v>0</v>
          </cell>
          <cell r="U125" t="str">
            <v>Đại học</v>
          </cell>
          <cell r="V125" t="str">
            <v>011919888</v>
          </cell>
        </row>
        <row r="126">
          <cell r="B126" t="str">
            <v>RAQ02</v>
          </cell>
          <cell r="C126" t="str">
            <v/>
          </cell>
          <cell r="D126" t="str">
            <v>Phạm Văn</v>
          </cell>
          <cell r="E126" t="str">
            <v>Côn</v>
          </cell>
          <cell r="F126">
            <v>1</v>
          </cell>
          <cell r="G126" t="str">
            <v>Rau Hoa Quả và Cảnh quan</v>
          </cell>
          <cell r="H126" t="str">
            <v>Khoa Nông học</v>
          </cell>
          <cell r="I126" t="str">
            <v/>
          </cell>
          <cell r="J126">
            <v>7.28</v>
          </cell>
          <cell r="K126">
            <v>0</v>
          </cell>
          <cell r="L126" t="str">
            <v>01-Oct-04</v>
          </cell>
          <cell r="M126" t="str">
            <v>01-Jul-64</v>
          </cell>
          <cell r="N126">
            <v>2</v>
          </cell>
          <cell r="O126" t="str">
            <v>0108</v>
          </cell>
          <cell r="P126" t="str">
            <v>0108</v>
          </cell>
          <cell r="Q126" t="str">
            <v>15.109</v>
          </cell>
          <cell r="R126" t="str">
            <v>15.109</v>
          </cell>
          <cell r="S126" t="str">
            <v>RAQ02</v>
          </cell>
          <cell r="T126">
            <v>1</v>
          </cell>
          <cell r="U126" t="str">
            <v>Tiến sĩ</v>
          </cell>
          <cell r="V126" t="str">
            <v>010779688</v>
          </cell>
        </row>
        <row r="127">
          <cell r="B127" t="str">
            <v>RAQ09</v>
          </cell>
          <cell r="C127" t="str">
            <v>3120215000648</v>
          </cell>
          <cell r="D127" t="str">
            <v>Phạm Thị</v>
          </cell>
          <cell r="E127" t="str">
            <v>Hương</v>
          </cell>
          <cell r="F127">
            <v>1</v>
          </cell>
          <cell r="G127" t="str">
            <v>Rau Hoa Quả và Cảnh quan</v>
          </cell>
          <cell r="H127" t="str">
            <v>Khoa Nông học</v>
          </cell>
          <cell r="I127" t="str">
            <v>PGS.TS. Giảng viên chính, Bảo lưu PCCV</v>
          </cell>
          <cell r="J127">
            <v>6.1</v>
          </cell>
          <cell r="K127">
            <v>0</v>
          </cell>
          <cell r="L127" t="str">
            <v>01-Apr-12</v>
          </cell>
          <cell r="M127" t="str">
            <v>01-May-08</v>
          </cell>
          <cell r="N127">
            <v>2</v>
          </cell>
          <cell r="O127" t="str">
            <v>0108</v>
          </cell>
          <cell r="P127" t="str">
            <v>0108</v>
          </cell>
          <cell r="Q127" t="str">
            <v>15.110</v>
          </cell>
          <cell r="R127" t="str">
            <v>15.110</v>
          </cell>
          <cell r="S127" t="str">
            <v>TG255</v>
          </cell>
          <cell r="T127">
            <v>1</v>
          </cell>
          <cell r="U127" t="str">
            <v>Tiến sĩ</v>
          </cell>
          <cell r="V127" t="str">
            <v>011212886</v>
          </cell>
        </row>
        <row r="128">
          <cell r="B128" t="str">
            <v/>
          </cell>
          <cell r="C128" t="str">
            <v/>
          </cell>
          <cell r="D128" t="str">
            <v>Hoàng Ngọc</v>
          </cell>
          <cell r="E128" t="str">
            <v>Thuận</v>
          </cell>
          <cell r="F128">
            <v>1</v>
          </cell>
          <cell r="G128" t="str">
            <v>Rau Hoa Quả và Cảnh quan</v>
          </cell>
          <cell r="H128" t="str">
            <v>Khoa Nông học</v>
          </cell>
          <cell r="I128" t="str">
            <v>PGS.TS. Giảng viên chính</v>
          </cell>
          <cell r="J128">
            <v>6.78</v>
          </cell>
          <cell r="K128">
            <v>7.0000000000000007E-2</v>
          </cell>
          <cell r="L128" t="str">
            <v>01-Oct-06</v>
          </cell>
          <cell r="M128" t="str">
            <v>01-Oct-85</v>
          </cell>
          <cell r="N128">
            <v>2</v>
          </cell>
          <cell r="O128" t="str">
            <v>0108</v>
          </cell>
          <cell r="P128" t="str">
            <v>0108</v>
          </cell>
          <cell r="Q128" t="str">
            <v>15.110</v>
          </cell>
          <cell r="R128" t="str">
            <v>15.110</v>
          </cell>
          <cell r="S128" t="str">
            <v/>
          </cell>
          <cell r="T128">
            <v>1</v>
          </cell>
          <cell r="U128" t="str">
            <v>Tiến sĩ</v>
          </cell>
          <cell r="V128" t="str">
            <v>011619656</v>
          </cell>
        </row>
        <row r="129">
          <cell r="B129" t="str">
            <v>RAQ05</v>
          </cell>
          <cell r="C129" t="str">
            <v>3120215000631</v>
          </cell>
          <cell r="D129" t="str">
            <v>Đoàn Văn</v>
          </cell>
          <cell r="E129" t="str">
            <v>Lư</v>
          </cell>
          <cell r="F129">
            <v>1</v>
          </cell>
          <cell r="G129" t="str">
            <v>Rau Hoa Quả và Cảnh quan</v>
          </cell>
          <cell r="H129" t="str">
            <v>Khoa Nông học</v>
          </cell>
          <cell r="I129" t="str">
            <v>Tiến sĩ, Giảng viên chính</v>
          </cell>
          <cell r="J129">
            <v>6.78</v>
          </cell>
          <cell r="K129">
            <v>0.05</v>
          </cell>
          <cell r="L129" t="str">
            <v>01-Dec-18</v>
          </cell>
          <cell r="M129" t="str">
            <v>08-Nov-99</v>
          </cell>
          <cell r="N129">
            <v>2</v>
          </cell>
          <cell r="O129" t="str">
            <v>0108</v>
          </cell>
          <cell r="P129" t="str">
            <v>0108</v>
          </cell>
          <cell r="Q129" t="str">
            <v>15.110</v>
          </cell>
          <cell r="R129" t="str">
            <v>V.07.01.02</v>
          </cell>
          <cell r="S129" t="str">
            <v>RAQ05</v>
          </cell>
          <cell r="T129">
            <v>0</v>
          </cell>
          <cell r="U129" t="str">
            <v>Tiến sĩ</v>
          </cell>
          <cell r="V129" t="str">
            <v>010779968</v>
          </cell>
        </row>
        <row r="130">
          <cell r="B130" t="str">
            <v>RAQ01</v>
          </cell>
          <cell r="C130" t="str">
            <v>3120215000625</v>
          </cell>
          <cell r="D130" t="str">
            <v>Hồ Hữu</v>
          </cell>
          <cell r="E130" t="str">
            <v>An</v>
          </cell>
          <cell r="F130">
            <v>1</v>
          </cell>
          <cell r="G130" t="str">
            <v>Rau Hoa Quả và Cảnh quan</v>
          </cell>
          <cell r="H130" t="str">
            <v>Khoa Nông học</v>
          </cell>
          <cell r="I130" t="str">
            <v/>
          </cell>
          <cell r="J130">
            <v>6.92</v>
          </cell>
          <cell r="K130">
            <v>0</v>
          </cell>
          <cell r="L130" t="str">
            <v>01-Jan-10</v>
          </cell>
          <cell r="M130" t="str">
            <v>01-Jan-10</v>
          </cell>
          <cell r="N130">
            <v>2</v>
          </cell>
          <cell r="O130" t="str">
            <v>0108</v>
          </cell>
          <cell r="P130" t="str">
            <v>0108</v>
          </cell>
          <cell r="Q130" t="str">
            <v>15.109</v>
          </cell>
          <cell r="R130" t="str">
            <v>15.109</v>
          </cell>
          <cell r="S130" t="str">
            <v>TG112</v>
          </cell>
          <cell r="T130">
            <v>1</v>
          </cell>
          <cell r="U130" t="str">
            <v>Tiến sĩ</v>
          </cell>
          <cell r="V130" t="str">
            <v>010812079</v>
          </cell>
        </row>
        <row r="131">
          <cell r="B131" t="str">
            <v>RAQ03</v>
          </cell>
          <cell r="C131" t="str">
            <v>3120215000683</v>
          </cell>
          <cell r="D131" t="str">
            <v>Vũ Thanh</v>
          </cell>
          <cell r="E131" t="str">
            <v>Hải</v>
          </cell>
          <cell r="F131">
            <v>1</v>
          </cell>
          <cell r="G131" t="str">
            <v>Rau Hoa Quả và Cảnh quan</v>
          </cell>
          <cell r="H131" t="str">
            <v>Khoa Nông học</v>
          </cell>
          <cell r="I131" t="str">
            <v>Tiến sĩ, Giảng viên chính, Trưởng BM</v>
          </cell>
          <cell r="J131">
            <v>5.08</v>
          </cell>
          <cell r="K131">
            <v>0</v>
          </cell>
          <cell r="L131" t="str">
            <v>01-Apr-23</v>
          </cell>
          <cell r="M131" t="str">
            <v>01-Apr-18</v>
          </cell>
          <cell r="N131">
            <v>2</v>
          </cell>
          <cell r="O131" t="str">
            <v>0108</v>
          </cell>
          <cell r="P131" t="str">
            <v>0108</v>
          </cell>
          <cell r="Q131" t="str">
            <v>15.110</v>
          </cell>
          <cell r="R131" t="str">
            <v>V.07.01.02</v>
          </cell>
          <cell r="S131" t="str">
            <v>RAQ03</v>
          </cell>
          <cell r="T131">
            <v>0</v>
          </cell>
          <cell r="U131" t="str">
            <v>Tiến sĩ</v>
          </cell>
          <cell r="V131" t="str">
            <v>024075000109</v>
          </cell>
        </row>
        <row r="132">
          <cell r="B132" t="str">
            <v>RAQ04</v>
          </cell>
          <cell r="C132" t="str">
            <v>3120215000690</v>
          </cell>
          <cell r="D132" t="str">
            <v>Trịnh Thị Mai</v>
          </cell>
          <cell r="E132" t="str">
            <v>Dung</v>
          </cell>
          <cell r="F132">
            <v>1</v>
          </cell>
          <cell r="G132" t="str">
            <v>Rau Hoa Quả và Cảnh quan</v>
          </cell>
          <cell r="H132" t="str">
            <v>Khoa Nông học</v>
          </cell>
          <cell r="I132" t="str">
            <v>Thạc sĩ, Giảng viên</v>
          </cell>
          <cell r="J132">
            <v>3.99</v>
          </cell>
          <cell r="K132">
            <v>0</v>
          </cell>
          <cell r="L132" t="str">
            <v>01-Sep-16</v>
          </cell>
          <cell r="M132" t="str">
            <v>01-Apr-06</v>
          </cell>
          <cell r="N132">
            <v>3</v>
          </cell>
          <cell r="O132" t="str">
            <v>0108</v>
          </cell>
          <cell r="P132" t="str">
            <v>0108</v>
          </cell>
          <cell r="Q132" t="str">
            <v>15.111</v>
          </cell>
          <cell r="R132" t="str">
            <v>V.07.01.03</v>
          </cell>
          <cell r="S132" t="str">
            <v>TG456</v>
          </cell>
          <cell r="T132">
            <v>0</v>
          </cell>
          <cell r="U132" t="str">
            <v>Thạc sĩ</v>
          </cell>
          <cell r="V132" t="str">
            <v>011843838</v>
          </cell>
        </row>
        <row r="133">
          <cell r="B133" t="str">
            <v>RAQ08</v>
          </cell>
          <cell r="C133" t="str">
            <v>3120215000654</v>
          </cell>
          <cell r="D133" t="str">
            <v>Trần Thị Minh</v>
          </cell>
          <cell r="E133" t="str">
            <v>Hằng</v>
          </cell>
          <cell r="F133">
            <v>1</v>
          </cell>
          <cell r="G133" t="str">
            <v>Rau Hoa Quả và Cảnh quan</v>
          </cell>
          <cell r="H133" t="str">
            <v>Ban Đảm bảo chất lượng và Pháp chế</v>
          </cell>
          <cell r="I133" t="str">
            <v>PGS.TS. Giảng viên cao cấp, Phó Trưởng Ban , Bảo lưu PCCV</v>
          </cell>
          <cell r="J133">
            <v>7.28</v>
          </cell>
          <cell r="K133">
            <v>0</v>
          </cell>
          <cell r="L133" t="str">
            <v>30-Dec-24</v>
          </cell>
          <cell r="M133" t="str">
            <v>30-Dec-16</v>
          </cell>
          <cell r="N133">
            <v>2</v>
          </cell>
          <cell r="O133" t="str">
            <v>2803</v>
          </cell>
          <cell r="P133" t="str">
            <v>0108</v>
          </cell>
          <cell r="Q133" t="str">
            <v>15.109</v>
          </cell>
          <cell r="R133" t="str">
            <v>V.07.01.01</v>
          </cell>
          <cell r="S133" t="str">
            <v>RAQ08</v>
          </cell>
          <cell r="T133">
            <v>1</v>
          </cell>
          <cell r="U133" t="str">
            <v>Tiến sĩ</v>
          </cell>
          <cell r="V133" t="str">
            <v>001171014042</v>
          </cell>
        </row>
        <row r="134">
          <cell r="B134" t="str">
            <v>RAQ06</v>
          </cell>
          <cell r="C134" t="str">
            <v>3120215000677</v>
          </cell>
          <cell r="D134" t="str">
            <v>Phạm Thị Minh</v>
          </cell>
          <cell r="E134" t="str">
            <v>Phượng</v>
          </cell>
          <cell r="F134">
            <v>1</v>
          </cell>
          <cell r="G134" t="str">
            <v>Rau Hoa Quả và Cảnh quan</v>
          </cell>
          <cell r="H134" t="str">
            <v>Khoa Nông học</v>
          </cell>
          <cell r="I134" t="str">
            <v>PGS.TS, Giảng viên cao cấp</v>
          </cell>
          <cell r="J134">
            <v>6.92</v>
          </cell>
          <cell r="K134">
            <v>0</v>
          </cell>
          <cell r="L134" t="str">
            <v>24-Mar-23</v>
          </cell>
          <cell r="M134" t="str">
            <v>24-Mar-17</v>
          </cell>
          <cell r="N134">
            <v>2</v>
          </cell>
          <cell r="O134" t="str">
            <v>0108</v>
          </cell>
          <cell r="P134" t="str">
            <v>0108</v>
          </cell>
          <cell r="Q134" t="str">
            <v>15.109</v>
          </cell>
          <cell r="R134" t="str">
            <v>V.07.01.01</v>
          </cell>
          <cell r="S134" t="str">
            <v>RAQ06</v>
          </cell>
          <cell r="T134">
            <v>1</v>
          </cell>
          <cell r="U134" t="str">
            <v>Tiến sĩ</v>
          </cell>
          <cell r="V134" t="str">
            <v>001174040851</v>
          </cell>
        </row>
        <row r="135">
          <cell r="B135" t="str">
            <v>RAQ10</v>
          </cell>
          <cell r="C135" t="str">
            <v>3120215018223</v>
          </cell>
          <cell r="D135" t="str">
            <v>Nguyễn Anh</v>
          </cell>
          <cell r="E135" t="str">
            <v>Đức</v>
          </cell>
          <cell r="F135">
            <v>1</v>
          </cell>
          <cell r="G135" t="str">
            <v>Rau Hoa Quả và Cảnh quan</v>
          </cell>
          <cell r="H135" t="str">
            <v>Khoa Nông học</v>
          </cell>
          <cell r="I135" t="str">
            <v>Thạc sĩ, Giảng viên, Phó BM</v>
          </cell>
          <cell r="J135">
            <v>3.66</v>
          </cell>
          <cell r="K135">
            <v>0</v>
          </cell>
          <cell r="L135" t="str">
            <v>01-Nov-22</v>
          </cell>
          <cell r="M135" t="str">
            <v>01-Aug-10</v>
          </cell>
          <cell r="N135">
            <v>3</v>
          </cell>
          <cell r="O135" t="str">
            <v>0108</v>
          </cell>
          <cell r="P135" t="str">
            <v>0108</v>
          </cell>
          <cell r="Q135" t="str">
            <v>15.111</v>
          </cell>
          <cell r="R135" t="str">
            <v>V.07.01.03</v>
          </cell>
          <cell r="S135" t="str">
            <v>RAQ10</v>
          </cell>
          <cell r="T135">
            <v>0</v>
          </cell>
          <cell r="U135" t="str">
            <v>Thạc sĩ</v>
          </cell>
          <cell r="V135" t="str">
            <v>001084039468</v>
          </cell>
        </row>
        <row r="136">
          <cell r="B136" t="str">
            <v>RAQ11</v>
          </cell>
          <cell r="C136" t="str">
            <v>3120215010510</v>
          </cell>
          <cell r="D136" t="str">
            <v>Bùi Ngọc</v>
          </cell>
          <cell r="E136" t="str">
            <v>Tấn</v>
          </cell>
          <cell r="F136">
            <v>1</v>
          </cell>
          <cell r="G136" t="str">
            <v>Rau Hoa Quả và Cảnh quan</v>
          </cell>
          <cell r="H136" t="str">
            <v>Khoa Nông học</v>
          </cell>
          <cell r="I136" t="str">
            <v>Thạc sĩ, Giảng viên</v>
          </cell>
          <cell r="J136">
            <v>3.99</v>
          </cell>
          <cell r="K136">
            <v>0</v>
          </cell>
          <cell r="L136" t="str">
            <v>01-Feb-25</v>
          </cell>
          <cell r="M136" t="str">
            <v>01-Feb-10</v>
          </cell>
          <cell r="N136">
            <v>3</v>
          </cell>
          <cell r="O136" t="str">
            <v>0108</v>
          </cell>
          <cell r="P136" t="str">
            <v>0108</v>
          </cell>
          <cell r="Q136" t="str">
            <v>15.111</v>
          </cell>
          <cell r="R136" t="str">
            <v>V.07.01.03</v>
          </cell>
          <cell r="S136" t="str">
            <v>RAQ11</v>
          </cell>
          <cell r="T136">
            <v>0</v>
          </cell>
          <cell r="U136" t="str">
            <v>Thạc sĩ</v>
          </cell>
          <cell r="V136" t="str">
            <v>035085014647</v>
          </cell>
        </row>
        <row r="137">
          <cell r="B137" t="str">
            <v>RAQ13</v>
          </cell>
          <cell r="C137" t="str">
            <v>3120215042053</v>
          </cell>
          <cell r="D137" t="str">
            <v>Phạm Thị Bích</v>
          </cell>
          <cell r="E137" t="str">
            <v>Phương</v>
          </cell>
          <cell r="F137">
            <v>1</v>
          </cell>
          <cell r="G137" t="str">
            <v>Rau Hoa Quả và Cảnh quan</v>
          </cell>
          <cell r="H137" t="str">
            <v>Khoa Nông học</v>
          </cell>
          <cell r="I137" t="str">
            <v>Thạc sĩ, Giảng viên</v>
          </cell>
          <cell r="J137">
            <v>3.33</v>
          </cell>
          <cell r="K137">
            <v>0</v>
          </cell>
          <cell r="L137" t="str">
            <v>01-Jan-23</v>
          </cell>
          <cell r="M137" t="str">
            <v>01-Jan-14</v>
          </cell>
          <cell r="N137">
            <v>3</v>
          </cell>
          <cell r="O137" t="str">
            <v>0108</v>
          </cell>
          <cell r="P137" t="str">
            <v>0108</v>
          </cell>
          <cell r="Q137" t="str">
            <v>15.111</v>
          </cell>
          <cell r="R137" t="str">
            <v>V.07.01.03</v>
          </cell>
          <cell r="S137" t="str">
            <v>RAQ13</v>
          </cell>
          <cell r="T137">
            <v>0</v>
          </cell>
          <cell r="U137" t="str">
            <v>Thạc sĩ</v>
          </cell>
          <cell r="V137" t="str">
            <v>033189014587</v>
          </cell>
        </row>
        <row r="138">
          <cell r="B138" t="str">
            <v>RAQ14</v>
          </cell>
          <cell r="C138" t="str">
            <v>3120215042060</v>
          </cell>
          <cell r="D138" t="str">
            <v>Nguyễn Thị</v>
          </cell>
          <cell r="E138" t="str">
            <v>Phượng</v>
          </cell>
          <cell r="F138">
            <v>1</v>
          </cell>
          <cell r="G138" t="str">
            <v>Rau Hoa Quả và Cảnh quan</v>
          </cell>
          <cell r="H138" t="str">
            <v>Khoa Nông học</v>
          </cell>
          <cell r="I138" t="str">
            <v>Thạc sĩ, Giảng viên</v>
          </cell>
          <cell r="J138">
            <v>3.33</v>
          </cell>
          <cell r="K138">
            <v>0</v>
          </cell>
          <cell r="L138" t="str">
            <v>01-Jul-22</v>
          </cell>
          <cell r="M138" t="str">
            <v>01-Jul-14</v>
          </cell>
          <cell r="N138">
            <v>3</v>
          </cell>
          <cell r="O138" t="str">
            <v>0108</v>
          </cell>
          <cell r="P138" t="str">
            <v>0108</v>
          </cell>
          <cell r="Q138" t="str">
            <v>15.111</v>
          </cell>
          <cell r="R138" t="str">
            <v>V.07.01.03</v>
          </cell>
          <cell r="S138" t="str">
            <v>RAQ14</v>
          </cell>
          <cell r="T138">
            <v>0</v>
          </cell>
          <cell r="U138" t="str">
            <v>Thạc sĩ</v>
          </cell>
          <cell r="V138" t="str">
            <v>025187001092</v>
          </cell>
        </row>
        <row r="139">
          <cell r="B139" t="str">
            <v>RAQ07</v>
          </cell>
          <cell r="C139" t="str">
            <v>3120215048180</v>
          </cell>
          <cell r="D139" t="str">
            <v>Vũ Quỳnh</v>
          </cell>
          <cell r="E139" t="str">
            <v>Hoa</v>
          </cell>
          <cell r="F139">
            <v>1</v>
          </cell>
          <cell r="G139" t="str">
            <v>Rau Hoa Quả và Cảnh quan</v>
          </cell>
          <cell r="H139" t="str">
            <v>Khoa Nông học</v>
          </cell>
          <cell r="I139" t="str">
            <v>Tiến sĩ, Giảng viên</v>
          </cell>
          <cell r="J139">
            <v>3.66</v>
          </cell>
          <cell r="K139">
            <v>0</v>
          </cell>
          <cell r="L139" t="str">
            <v>01-Jul-23</v>
          </cell>
          <cell r="M139" t="str">
            <v>01-Nov-16</v>
          </cell>
          <cell r="N139">
            <v>2</v>
          </cell>
          <cell r="O139" t="str">
            <v>0108</v>
          </cell>
          <cell r="P139" t="str">
            <v>0108</v>
          </cell>
          <cell r="Q139" t="str">
            <v>15.111</v>
          </cell>
          <cell r="R139" t="str">
            <v>V.07.01.03</v>
          </cell>
          <cell r="S139" t="str">
            <v>RAQ07</v>
          </cell>
          <cell r="T139">
            <v>0</v>
          </cell>
          <cell r="U139" t="str">
            <v>Tiến sĩ</v>
          </cell>
          <cell r="V139" t="str">
            <v>001184004262</v>
          </cell>
        </row>
        <row r="140">
          <cell r="B140" t="str">
            <v/>
          </cell>
          <cell r="C140" t="str">
            <v/>
          </cell>
          <cell r="D140" t="str">
            <v>Cao Anh</v>
          </cell>
          <cell r="E140" t="str">
            <v>Long</v>
          </cell>
          <cell r="F140">
            <v>1</v>
          </cell>
          <cell r="G140" t="str">
            <v>Rau Hoa Quả và Cảnh quan</v>
          </cell>
          <cell r="H140" t="str">
            <v>Khoa Nông học</v>
          </cell>
          <cell r="I140" t="str">
            <v>Tiến sĩ, Giảng viên chính</v>
          </cell>
          <cell r="J140">
            <v>5.6</v>
          </cell>
          <cell r="K140">
            <v>0</v>
          </cell>
          <cell r="L140" t="str">
            <v>01-Feb-01</v>
          </cell>
          <cell r="M140" t="str">
            <v>01-Jan-08</v>
          </cell>
          <cell r="N140">
            <v>2</v>
          </cell>
          <cell r="O140" t="str">
            <v>0108</v>
          </cell>
          <cell r="P140" t="str">
            <v>0108</v>
          </cell>
          <cell r="Q140" t="str">
            <v>15.110</v>
          </cell>
          <cell r="R140" t="str">
            <v>15.110</v>
          </cell>
          <cell r="S140" t="str">
            <v/>
          </cell>
          <cell r="T140">
            <v>0</v>
          </cell>
          <cell r="U140" t="str">
            <v>Tiến sĩ</v>
          </cell>
          <cell r="V140" t="str">
            <v/>
          </cell>
        </row>
        <row r="141">
          <cell r="B141" t="str">
            <v/>
          </cell>
          <cell r="C141" t="str">
            <v>3120215045182</v>
          </cell>
          <cell r="D141" t="str">
            <v>Đặng Thị</v>
          </cell>
          <cell r="E141" t="str">
            <v>Hường</v>
          </cell>
          <cell r="F141">
            <v>1</v>
          </cell>
          <cell r="G141" t="str">
            <v>Rau Hoa Quả và Cảnh quan</v>
          </cell>
          <cell r="H141" t="str">
            <v>Khoa Nông học</v>
          </cell>
          <cell r="I141" t="str">
            <v>Thạc sĩ, Kỹ sư</v>
          </cell>
          <cell r="J141">
            <v>2.67</v>
          </cell>
          <cell r="K141">
            <v>0</v>
          </cell>
          <cell r="L141" t="str">
            <v>01-Jul-23</v>
          </cell>
          <cell r="M141" t="str">
            <v>01-Jul-20</v>
          </cell>
          <cell r="N141">
            <v>3</v>
          </cell>
          <cell r="O141" t="str">
            <v>0108</v>
          </cell>
          <cell r="P141" t="str">
            <v>0108</v>
          </cell>
          <cell r="Q141" t="str">
            <v>13.095</v>
          </cell>
          <cell r="R141" t="str">
            <v>V.05.02.07</v>
          </cell>
          <cell r="S141" t="str">
            <v/>
          </cell>
          <cell r="T141">
            <v>0</v>
          </cell>
          <cell r="U141" t="str">
            <v>Thạc sĩ</v>
          </cell>
          <cell r="V141" t="str">
            <v>027184001347</v>
          </cell>
        </row>
        <row r="142">
          <cell r="B142" t="str">
            <v/>
          </cell>
          <cell r="C142" t="str">
            <v>6314011998</v>
          </cell>
          <cell r="D142" t="str">
            <v>Lê Thanh</v>
          </cell>
          <cell r="E142" t="str">
            <v>Lương</v>
          </cell>
          <cell r="F142">
            <v>1</v>
          </cell>
          <cell r="G142" t="str">
            <v>Rau Hoa Quả và Cảnh quan</v>
          </cell>
          <cell r="H142" t="str">
            <v>Khoa Nông học</v>
          </cell>
          <cell r="I142" t="str">
            <v>Nghiên cứu viên</v>
          </cell>
          <cell r="J142">
            <v>2.34</v>
          </cell>
          <cell r="K142">
            <v>0</v>
          </cell>
          <cell r="L142" t="str">
            <v>01-Oct-22</v>
          </cell>
          <cell r="M142" t="str">
            <v>01-Oct-22</v>
          </cell>
          <cell r="N142">
            <v>4</v>
          </cell>
          <cell r="O142" t="str">
            <v>0108</v>
          </cell>
          <cell r="P142" t="str">
            <v>0108</v>
          </cell>
          <cell r="Q142" t="str">
            <v>13.092</v>
          </cell>
          <cell r="R142" t="str">
            <v>V.05.01.03</v>
          </cell>
          <cell r="S142" t="str">
            <v/>
          </cell>
          <cell r="T142">
            <v>0</v>
          </cell>
          <cell r="U142" t="str">
            <v>Đại học</v>
          </cell>
          <cell r="V142" t="str">
            <v>001098019475</v>
          </cell>
        </row>
        <row r="143">
          <cell r="B143" t="str">
            <v/>
          </cell>
          <cell r="C143" t="str">
            <v>3120215000704</v>
          </cell>
          <cell r="D143" t="str">
            <v>Nguyễn Thị Bạch</v>
          </cell>
          <cell r="E143" t="str">
            <v>Yến</v>
          </cell>
          <cell r="F143">
            <v>1</v>
          </cell>
          <cell r="G143" t="str">
            <v>Sinh lý thực vật</v>
          </cell>
          <cell r="H143" t="str">
            <v>Khoa Nông học</v>
          </cell>
          <cell r="I143" t="str">
            <v>Kỹ thuật viên</v>
          </cell>
          <cell r="J143">
            <v>4.0599999999999996</v>
          </cell>
          <cell r="K143">
            <v>0.08</v>
          </cell>
          <cell r="L143" t="str">
            <v>01-Nov-14</v>
          </cell>
          <cell r="M143" t="str">
            <v>01-Dec-05</v>
          </cell>
          <cell r="N143">
            <v>6</v>
          </cell>
          <cell r="O143" t="str">
            <v>0109</v>
          </cell>
          <cell r="P143" t="str">
            <v>0109</v>
          </cell>
          <cell r="Q143" t="str">
            <v>13.096</v>
          </cell>
          <cell r="R143" t="str">
            <v>13.096</v>
          </cell>
          <cell r="S143" t="str">
            <v/>
          </cell>
          <cell r="T143">
            <v>0</v>
          </cell>
          <cell r="U143" t="str">
            <v>Trung cấp</v>
          </cell>
          <cell r="V143" t="str">
            <v>001160004033</v>
          </cell>
        </row>
        <row r="144">
          <cell r="B144" t="str">
            <v/>
          </cell>
          <cell r="C144" t="str">
            <v>3120215007154</v>
          </cell>
          <cell r="D144" t="str">
            <v>Nguyễn Minh</v>
          </cell>
          <cell r="E144" t="str">
            <v>Tuấn</v>
          </cell>
          <cell r="F144">
            <v>1</v>
          </cell>
          <cell r="G144" t="str">
            <v>Sinh lý thực vật</v>
          </cell>
          <cell r="H144" t="str">
            <v>Khoa Nông học</v>
          </cell>
          <cell r="I144" t="str">
            <v/>
          </cell>
          <cell r="J144">
            <v>2.06</v>
          </cell>
          <cell r="K144">
            <v>0</v>
          </cell>
          <cell r="L144" t="str">
            <v>01-Dec-10</v>
          </cell>
          <cell r="M144" t="str">
            <v>01-Jun-08</v>
          </cell>
          <cell r="N144">
            <v>5</v>
          </cell>
          <cell r="O144" t="str">
            <v>0109</v>
          </cell>
          <cell r="P144" t="str">
            <v>0109</v>
          </cell>
          <cell r="Q144" t="str">
            <v>13.096</v>
          </cell>
          <cell r="R144" t="str">
            <v>13.096</v>
          </cell>
          <cell r="S144" t="str">
            <v/>
          </cell>
          <cell r="T144">
            <v>0</v>
          </cell>
          <cell r="U144" t="str">
            <v>Cao đẳng</v>
          </cell>
          <cell r="V144" t="str">
            <v>012310709</v>
          </cell>
        </row>
        <row r="145">
          <cell r="B145" t="str">
            <v/>
          </cell>
          <cell r="C145" t="str">
            <v>3120215038295</v>
          </cell>
          <cell r="D145" t="str">
            <v>Nguyễn Thị Hải</v>
          </cell>
          <cell r="E145" t="str">
            <v>Hà</v>
          </cell>
          <cell r="F145">
            <v>1</v>
          </cell>
          <cell r="G145" t="str">
            <v>Sinh lý thực vật</v>
          </cell>
          <cell r="H145" t="str">
            <v>Khoa Nông học</v>
          </cell>
          <cell r="I145" t="str">
            <v>Kỹ thuật viên</v>
          </cell>
          <cell r="J145">
            <v>2.86</v>
          </cell>
          <cell r="K145">
            <v>0</v>
          </cell>
          <cell r="L145" t="str">
            <v>01-Jul-23</v>
          </cell>
          <cell r="M145" t="str">
            <v>01-Jul-13</v>
          </cell>
          <cell r="N145">
            <v>4</v>
          </cell>
          <cell r="O145" t="str">
            <v>0109</v>
          </cell>
          <cell r="P145" t="str">
            <v>0109</v>
          </cell>
          <cell r="Q145" t="str">
            <v>13.096</v>
          </cell>
          <cell r="R145" t="str">
            <v>V.05.02.08</v>
          </cell>
          <cell r="S145" t="str">
            <v/>
          </cell>
          <cell r="T145">
            <v>0</v>
          </cell>
          <cell r="U145" t="str">
            <v>Đại học</v>
          </cell>
          <cell r="V145" t="str">
            <v>001187001224</v>
          </cell>
        </row>
        <row r="146">
          <cell r="B146" t="str">
            <v>TG114</v>
          </cell>
          <cell r="C146" t="str">
            <v/>
          </cell>
          <cell r="D146" t="str">
            <v>Hoàng Minh</v>
          </cell>
          <cell r="E146" t="str">
            <v>Tấn</v>
          </cell>
          <cell r="F146">
            <v>1</v>
          </cell>
          <cell r="G146" t="str">
            <v>Sinh lý thực vật</v>
          </cell>
          <cell r="H146" t="str">
            <v>Khoa Nông học</v>
          </cell>
          <cell r="I146" t="str">
            <v/>
          </cell>
          <cell r="J146">
            <v>7.28</v>
          </cell>
          <cell r="K146">
            <v>0</v>
          </cell>
          <cell r="L146" t="str">
            <v>01-Oct-05</v>
          </cell>
          <cell r="M146" t="str">
            <v>01-Nov-65</v>
          </cell>
          <cell r="N146">
            <v>2</v>
          </cell>
          <cell r="O146" t="str">
            <v>0109</v>
          </cell>
          <cell r="P146" t="str">
            <v>0109</v>
          </cell>
          <cell r="Q146" t="str">
            <v>15.109</v>
          </cell>
          <cell r="R146" t="str">
            <v>15.109</v>
          </cell>
          <cell r="S146" t="str">
            <v>TG114</v>
          </cell>
          <cell r="T146">
            <v>2</v>
          </cell>
          <cell r="U146" t="str">
            <v>Tiến sĩ</v>
          </cell>
          <cell r="V146" t="str">
            <v>011679938</v>
          </cell>
        </row>
        <row r="147">
          <cell r="B147" t="str">
            <v>MOI60</v>
          </cell>
          <cell r="C147" t="str">
            <v/>
          </cell>
          <cell r="D147" t="str">
            <v>Nguyễn Thị</v>
          </cell>
          <cell r="E147" t="str">
            <v>Nhẫn</v>
          </cell>
          <cell r="F147">
            <v>1</v>
          </cell>
          <cell r="G147" t="str">
            <v>Sinh lý thực vật</v>
          </cell>
          <cell r="H147" t="str">
            <v>Khoa Nông học</v>
          </cell>
          <cell r="I147" t="str">
            <v/>
          </cell>
          <cell r="J147">
            <v>5.76</v>
          </cell>
          <cell r="K147">
            <v>0</v>
          </cell>
          <cell r="L147" t="str">
            <v>01-Nov-07</v>
          </cell>
          <cell r="M147" t="str">
            <v>01-Dec-78</v>
          </cell>
          <cell r="N147">
            <v>3</v>
          </cell>
          <cell r="O147" t="str">
            <v>0109</v>
          </cell>
          <cell r="P147" t="str">
            <v>0109</v>
          </cell>
          <cell r="Q147" t="str">
            <v>15.110</v>
          </cell>
          <cell r="R147" t="str">
            <v>15.110</v>
          </cell>
          <cell r="S147" t="str">
            <v>MOI60</v>
          </cell>
          <cell r="T147">
            <v>0</v>
          </cell>
          <cell r="U147" t="str">
            <v>Thạc sĩ</v>
          </cell>
          <cell r="V147" t="str">
            <v>010779973</v>
          </cell>
        </row>
        <row r="148">
          <cell r="B148" t="str">
            <v>SLY02</v>
          </cell>
          <cell r="C148" t="str">
            <v>3120215000710</v>
          </cell>
          <cell r="D148" t="str">
            <v>Vũ Quang</v>
          </cell>
          <cell r="E148" t="str">
            <v>Sáng</v>
          </cell>
          <cell r="F148">
            <v>1</v>
          </cell>
          <cell r="G148" t="str">
            <v>Sinh lý thực vật</v>
          </cell>
          <cell r="H148" t="str">
            <v>Khoa Nông học</v>
          </cell>
          <cell r="I148" t="str">
            <v>PGS.TS. Giảng viên cao cấp</v>
          </cell>
          <cell r="J148">
            <v>6.92</v>
          </cell>
          <cell r="K148">
            <v>0</v>
          </cell>
          <cell r="L148" t="str">
            <v>01-Dec-15</v>
          </cell>
          <cell r="M148" t="str">
            <v>30-Dec-16</v>
          </cell>
          <cell r="N148">
            <v>2</v>
          </cell>
          <cell r="O148" t="str">
            <v>0109</v>
          </cell>
          <cell r="P148" t="str">
            <v>0109</v>
          </cell>
          <cell r="Q148" t="str">
            <v>15.109</v>
          </cell>
          <cell r="R148" t="str">
            <v>V.07.01.01</v>
          </cell>
          <cell r="S148" t="str">
            <v>TG438</v>
          </cell>
          <cell r="T148">
            <v>1</v>
          </cell>
          <cell r="U148" t="str">
            <v>Tiến sĩ</v>
          </cell>
          <cell r="V148" t="str">
            <v>010812020</v>
          </cell>
        </row>
        <row r="149">
          <cell r="B149" t="str">
            <v>MOI61</v>
          </cell>
          <cell r="C149" t="str">
            <v/>
          </cell>
          <cell r="D149" t="str">
            <v>Mai Thị</v>
          </cell>
          <cell r="E149" t="str">
            <v>Tân</v>
          </cell>
          <cell r="F149">
            <v>1</v>
          </cell>
          <cell r="G149" t="str">
            <v>Sinh lý thực vật</v>
          </cell>
          <cell r="H149" t="str">
            <v>Khoa Nông học</v>
          </cell>
          <cell r="I149" t="str">
            <v/>
          </cell>
          <cell r="J149">
            <v>5.42</v>
          </cell>
          <cell r="K149">
            <v>0</v>
          </cell>
          <cell r="L149" t="str">
            <v>01-Nov-05</v>
          </cell>
          <cell r="M149" t="str">
            <v>25-Feb-78</v>
          </cell>
          <cell r="N149">
            <v>3</v>
          </cell>
          <cell r="O149" t="str">
            <v>0109</v>
          </cell>
          <cell r="P149" t="str">
            <v>0109</v>
          </cell>
          <cell r="Q149" t="str">
            <v>15.110</v>
          </cell>
          <cell r="R149" t="str">
            <v>15.110</v>
          </cell>
          <cell r="S149" t="str">
            <v>MOI61</v>
          </cell>
          <cell r="T149">
            <v>0</v>
          </cell>
          <cell r="U149" t="str">
            <v>Thạc sĩ</v>
          </cell>
          <cell r="V149" t="str">
            <v>010779971</v>
          </cell>
        </row>
        <row r="150">
          <cell r="B150" t="str">
            <v>SLY03</v>
          </cell>
          <cell r="C150" t="str">
            <v>3120215000727</v>
          </cell>
          <cell r="D150" t="str">
            <v>Nguyễn Thị Kim</v>
          </cell>
          <cell r="E150" t="str">
            <v>Thanh</v>
          </cell>
          <cell r="F150">
            <v>1</v>
          </cell>
          <cell r="G150" t="str">
            <v>Sinh lý thực vật</v>
          </cell>
          <cell r="H150" t="str">
            <v>Khoa Nông học</v>
          </cell>
          <cell r="I150" t="str">
            <v/>
          </cell>
          <cell r="J150">
            <v>5.76</v>
          </cell>
          <cell r="K150">
            <v>0</v>
          </cell>
          <cell r="L150" t="str">
            <v>01-Dec-10</v>
          </cell>
          <cell r="M150" t="str">
            <v>01-Feb-81</v>
          </cell>
          <cell r="N150">
            <v>2</v>
          </cell>
          <cell r="O150" t="str">
            <v>0109</v>
          </cell>
          <cell r="P150" t="str">
            <v>0109</v>
          </cell>
          <cell r="Q150" t="str">
            <v>15.110</v>
          </cell>
          <cell r="R150" t="str">
            <v>15.110</v>
          </cell>
          <cell r="S150" t="str">
            <v>TG089</v>
          </cell>
          <cell r="T150">
            <v>0</v>
          </cell>
          <cell r="U150" t="str">
            <v>Tiến sĩ</v>
          </cell>
          <cell r="V150" t="str">
            <v>010212244</v>
          </cell>
        </row>
        <row r="151">
          <cell r="B151" t="str">
            <v>SLY04</v>
          </cell>
          <cell r="C151" t="str">
            <v>3120215000733</v>
          </cell>
          <cell r="D151" t="str">
            <v>Trần Anh</v>
          </cell>
          <cell r="E151" t="str">
            <v>Tuấn</v>
          </cell>
          <cell r="F151">
            <v>1</v>
          </cell>
          <cell r="G151" t="str">
            <v>Sinh lý thực vật</v>
          </cell>
          <cell r="H151" t="str">
            <v>Khoa Nông học</v>
          </cell>
          <cell r="I151" t="str">
            <v>Tiến sĩ, Giảng viên chính, Trưởng BM</v>
          </cell>
          <cell r="J151">
            <v>5.08</v>
          </cell>
          <cell r="K151">
            <v>0</v>
          </cell>
          <cell r="L151" t="str">
            <v>01-Mar-23</v>
          </cell>
          <cell r="M151" t="str">
            <v>01-Dec-20</v>
          </cell>
          <cell r="N151">
            <v>2</v>
          </cell>
          <cell r="O151" t="str">
            <v>0109</v>
          </cell>
          <cell r="P151" t="str">
            <v>0109</v>
          </cell>
          <cell r="Q151" t="str">
            <v>15.110</v>
          </cell>
          <cell r="R151" t="str">
            <v>V.07.01.02</v>
          </cell>
          <cell r="S151" t="str">
            <v>SLY04</v>
          </cell>
          <cell r="T151">
            <v>0</v>
          </cell>
          <cell r="U151" t="str">
            <v>Tiến sĩ</v>
          </cell>
          <cell r="V151" t="str">
            <v>030074010516</v>
          </cell>
        </row>
        <row r="152">
          <cell r="B152" t="str">
            <v>SLY06</v>
          </cell>
          <cell r="C152" t="str">
            <v>3120215000740</v>
          </cell>
          <cell r="D152" t="str">
            <v>Phạm Tuấn</v>
          </cell>
          <cell r="E152" t="str">
            <v>Anh</v>
          </cell>
          <cell r="F152">
            <v>1</v>
          </cell>
          <cell r="G152" t="str">
            <v>Sinh lý thực vật</v>
          </cell>
          <cell r="H152" t="str">
            <v>Khoa Nông học</v>
          </cell>
          <cell r="I152" t="str">
            <v>Tiến sĩ, Giảng viên chính, Phó BM</v>
          </cell>
          <cell r="J152">
            <v>4.74</v>
          </cell>
          <cell r="K152">
            <v>0</v>
          </cell>
          <cell r="L152" t="str">
            <v>01-Oct-22</v>
          </cell>
          <cell r="M152" t="str">
            <v>01-Oct-06</v>
          </cell>
          <cell r="N152">
            <v>2</v>
          </cell>
          <cell r="O152" t="str">
            <v>0109</v>
          </cell>
          <cell r="P152" t="str">
            <v>0109</v>
          </cell>
          <cell r="Q152" t="str">
            <v>15.110</v>
          </cell>
          <cell r="R152" t="str">
            <v>V.07.01.02</v>
          </cell>
          <cell r="S152" t="str">
            <v>SLY06</v>
          </cell>
          <cell r="T152">
            <v>0</v>
          </cell>
          <cell r="U152" t="str">
            <v>Tiến sĩ</v>
          </cell>
          <cell r="V152" t="str">
            <v>027080000852</v>
          </cell>
        </row>
        <row r="153">
          <cell r="B153" t="str">
            <v>SLY07</v>
          </cell>
          <cell r="C153" t="str">
            <v>3120215000756</v>
          </cell>
          <cell r="D153" t="str">
            <v>Dương Huyền</v>
          </cell>
          <cell r="E153" t="str">
            <v>Trang</v>
          </cell>
          <cell r="F153">
            <v>1</v>
          </cell>
          <cell r="G153" t="str">
            <v>Sinh lý thực vật</v>
          </cell>
          <cell r="H153" t="str">
            <v>Khoa Nông học</v>
          </cell>
          <cell r="I153" t="str">
            <v>Tiến sĩ, Giảng viên</v>
          </cell>
          <cell r="J153">
            <v>3.66</v>
          </cell>
          <cell r="K153">
            <v>0</v>
          </cell>
          <cell r="L153" t="str">
            <v>01-Mar-23</v>
          </cell>
          <cell r="M153" t="str">
            <v>01-Dec-08</v>
          </cell>
          <cell r="N153">
            <v>2</v>
          </cell>
          <cell r="O153" t="str">
            <v>0109</v>
          </cell>
          <cell r="P153" t="str">
            <v>0109</v>
          </cell>
          <cell r="Q153" t="str">
            <v>15.111</v>
          </cell>
          <cell r="R153" t="str">
            <v>V.07.01.03</v>
          </cell>
          <cell r="S153" t="str">
            <v>SLY07</v>
          </cell>
          <cell r="T153">
            <v>0</v>
          </cell>
          <cell r="U153" t="str">
            <v>Tiến sĩ</v>
          </cell>
          <cell r="V153" t="str">
            <v>001183011334</v>
          </cell>
        </row>
        <row r="154">
          <cell r="B154" t="str">
            <v>SLY08</v>
          </cell>
          <cell r="C154" t="str">
            <v>3120215016546</v>
          </cell>
          <cell r="D154" t="str">
            <v>Nguyễn Thị Phương</v>
          </cell>
          <cell r="E154" t="str">
            <v>Dung</v>
          </cell>
          <cell r="F154">
            <v>1</v>
          </cell>
          <cell r="G154" t="str">
            <v>Sinh lý thực vật</v>
          </cell>
          <cell r="H154" t="str">
            <v>Khoa Nông học</v>
          </cell>
          <cell r="I154" t="str">
            <v>Tiến sĩ, Giảng viên</v>
          </cell>
          <cell r="J154">
            <v>3.99</v>
          </cell>
          <cell r="K154">
            <v>0</v>
          </cell>
          <cell r="L154" t="str">
            <v>01-Jun-24</v>
          </cell>
          <cell r="M154" t="str">
            <v>01-Jun-10</v>
          </cell>
          <cell r="N154">
            <v>2</v>
          </cell>
          <cell r="O154" t="str">
            <v>0109</v>
          </cell>
          <cell r="P154" t="str">
            <v>0109</v>
          </cell>
          <cell r="Q154" t="str">
            <v>15.111</v>
          </cell>
          <cell r="R154" t="str">
            <v>V.07.01.03</v>
          </cell>
          <cell r="S154" t="str">
            <v>SLY08</v>
          </cell>
          <cell r="T154">
            <v>0</v>
          </cell>
          <cell r="U154" t="str">
            <v>Tiến sĩ</v>
          </cell>
          <cell r="V154" t="str">
            <v>001183016217</v>
          </cell>
        </row>
        <row r="155">
          <cell r="B155" t="str">
            <v>SLY01</v>
          </cell>
          <cell r="C155" t="str">
            <v>3120215030950</v>
          </cell>
          <cell r="D155" t="str">
            <v>Nguyễn Văn</v>
          </cell>
          <cell r="E155" t="str">
            <v>Phú</v>
          </cell>
          <cell r="F155">
            <v>1</v>
          </cell>
          <cell r="G155" t="str">
            <v>Sinh lý thực vật</v>
          </cell>
          <cell r="H155" t="str">
            <v>Khoa Nông học</v>
          </cell>
          <cell r="I155" t="str">
            <v>Tiến sĩ, Giảng viên chính</v>
          </cell>
          <cell r="J155">
            <v>6.78</v>
          </cell>
          <cell r="K155">
            <v>0</v>
          </cell>
          <cell r="L155" t="str">
            <v>01-Oct-22</v>
          </cell>
          <cell r="M155" t="str">
            <v>01-Oct-04</v>
          </cell>
          <cell r="N155">
            <v>2</v>
          </cell>
          <cell r="O155" t="str">
            <v>0109</v>
          </cell>
          <cell r="P155" t="str">
            <v>0109</v>
          </cell>
          <cell r="Q155" t="str">
            <v>15.110</v>
          </cell>
          <cell r="R155" t="str">
            <v>V.07.01.02</v>
          </cell>
          <cell r="S155" t="str">
            <v>SLY01</v>
          </cell>
          <cell r="T155">
            <v>0</v>
          </cell>
          <cell r="U155" t="str">
            <v>Tiến sĩ</v>
          </cell>
          <cell r="V155" t="str">
            <v>033062003641</v>
          </cell>
        </row>
        <row r="156">
          <cell r="B156" t="str">
            <v>SLY09</v>
          </cell>
          <cell r="C156" t="str">
            <v>3120215038998</v>
          </cell>
          <cell r="D156" t="str">
            <v>Vũ Tiến</v>
          </cell>
          <cell r="E156" t="str">
            <v>Bình</v>
          </cell>
          <cell r="F156">
            <v>1</v>
          </cell>
          <cell r="G156" t="str">
            <v>Sinh lý thực vật</v>
          </cell>
          <cell r="H156" t="str">
            <v>Khoa Nông học</v>
          </cell>
          <cell r="I156" t="str">
            <v>Thạc sĩ, Giảng viên</v>
          </cell>
          <cell r="J156">
            <v>3.66</v>
          </cell>
          <cell r="K156">
            <v>0</v>
          </cell>
          <cell r="L156" t="str">
            <v>01-Apr-25</v>
          </cell>
          <cell r="M156" t="str">
            <v>01-Apr-13</v>
          </cell>
          <cell r="N156">
            <v>3</v>
          </cell>
          <cell r="O156" t="str">
            <v>0109</v>
          </cell>
          <cell r="P156" t="str">
            <v>0109</v>
          </cell>
          <cell r="Q156" t="str">
            <v>15.111</v>
          </cell>
          <cell r="R156" t="str">
            <v>V.07.01.03</v>
          </cell>
          <cell r="S156" t="str">
            <v>SLY09</v>
          </cell>
          <cell r="T156">
            <v>0</v>
          </cell>
          <cell r="U156" t="str">
            <v>Thạc sĩ</v>
          </cell>
          <cell r="V156" t="str">
            <v>001088038703</v>
          </cell>
        </row>
        <row r="157">
          <cell r="B157" t="str">
            <v>SLY05</v>
          </cell>
          <cell r="C157" t="str">
            <v>3120215006440</v>
          </cell>
          <cell r="D157" t="str">
            <v>Vũ Ngọc</v>
          </cell>
          <cell r="E157" t="str">
            <v>Lan</v>
          </cell>
          <cell r="F157">
            <v>1</v>
          </cell>
          <cell r="G157" t="str">
            <v>Sinh lý thực vật</v>
          </cell>
          <cell r="H157" t="str">
            <v>Bệnh viện Cây trồng</v>
          </cell>
          <cell r="I157" t="str">
            <v>Tiến sĩ, Giảng viên chính, Phó GĐ Bệnh viện Cây trồng</v>
          </cell>
          <cell r="J157">
            <v>4.4000000000000004</v>
          </cell>
          <cell r="K157">
            <v>0</v>
          </cell>
          <cell r="L157" t="str">
            <v>15-Jun-23</v>
          </cell>
          <cell r="M157" t="str">
            <v>01-Nov-18</v>
          </cell>
          <cell r="N157">
            <v>2</v>
          </cell>
          <cell r="O157" t="str">
            <v>4800</v>
          </cell>
          <cell r="P157" t="str">
            <v>0109</v>
          </cell>
          <cell r="Q157" t="str">
            <v>15.110</v>
          </cell>
          <cell r="R157" t="str">
            <v>V.07.01.02</v>
          </cell>
          <cell r="S157" t="str">
            <v>SLY05</v>
          </cell>
          <cell r="T157">
            <v>0</v>
          </cell>
          <cell r="U157" t="str">
            <v>Tiến sĩ</v>
          </cell>
          <cell r="V157" t="str">
            <v>001172042025</v>
          </cell>
        </row>
        <row r="158">
          <cell r="B158" t="str">
            <v/>
          </cell>
          <cell r="C158" t="str">
            <v>3120215000887</v>
          </cell>
          <cell r="D158" t="str">
            <v>Vũ Thị</v>
          </cell>
          <cell r="E158" t="str">
            <v>Phan</v>
          </cell>
          <cell r="F158">
            <v>1</v>
          </cell>
          <cell r="G158" t="str">
            <v>Thực vật</v>
          </cell>
          <cell r="H158" t="str">
            <v>Khoa Nông học</v>
          </cell>
          <cell r="I158" t="str">
            <v/>
          </cell>
          <cell r="J158">
            <v>3.63</v>
          </cell>
          <cell r="K158">
            <v>0.15</v>
          </cell>
          <cell r="L158" t="str">
            <v>01-Dec-11</v>
          </cell>
          <cell r="M158" t="str">
            <v>01-Jan-79</v>
          </cell>
          <cell r="N158">
            <v>7</v>
          </cell>
          <cell r="O158" t="str">
            <v>0111</v>
          </cell>
          <cell r="P158" t="str">
            <v>0111</v>
          </cell>
          <cell r="Q158" t="str">
            <v>01.007</v>
          </cell>
          <cell r="R158" t="str">
            <v>01.007</v>
          </cell>
          <cell r="S158" t="str">
            <v/>
          </cell>
          <cell r="T158">
            <v>0</v>
          </cell>
          <cell r="U158" t="str">
            <v>CN-SơCấp</v>
          </cell>
          <cell r="V158" t="str">
            <v/>
          </cell>
        </row>
        <row r="159">
          <cell r="B159" t="str">
            <v/>
          </cell>
          <cell r="C159" t="str">
            <v>3120215041169</v>
          </cell>
          <cell r="D159" t="str">
            <v>Nguyễn Thị</v>
          </cell>
          <cell r="E159" t="str">
            <v>Thúy</v>
          </cell>
          <cell r="F159">
            <v>1</v>
          </cell>
          <cell r="G159" t="str">
            <v>Thực vật</v>
          </cell>
          <cell r="H159" t="str">
            <v>Khoa Nông học</v>
          </cell>
          <cell r="I159" t="str">
            <v>Nhân viên phục vụ</v>
          </cell>
          <cell r="J159">
            <v>1.54</v>
          </cell>
          <cell r="K159">
            <v>0</v>
          </cell>
          <cell r="L159" t="str">
            <v>01-Jan-24</v>
          </cell>
          <cell r="M159" t="str">
            <v>01-Dec-13</v>
          </cell>
          <cell r="N159">
            <v>8</v>
          </cell>
          <cell r="O159" t="str">
            <v>0111</v>
          </cell>
          <cell r="P159" t="str">
            <v>0111</v>
          </cell>
          <cell r="Q159" t="str">
            <v>01.009</v>
          </cell>
          <cell r="R159" t="str">
            <v>01.009</v>
          </cell>
          <cell r="S159" t="str">
            <v/>
          </cell>
          <cell r="T159">
            <v>0</v>
          </cell>
          <cell r="U159" t="str">
            <v>KhôngBCấp</v>
          </cell>
          <cell r="V159" t="str">
            <v>035191000564</v>
          </cell>
        </row>
        <row r="160">
          <cell r="B160" t="str">
            <v/>
          </cell>
          <cell r="C160" t="str">
            <v>3120215002608</v>
          </cell>
          <cell r="D160" t="str">
            <v>Hoàng Thị</v>
          </cell>
          <cell r="E160" t="str">
            <v>Hiên</v>
          </cell>
          <cell r="F160">
            <v>1</v>
          </cell>
          <cell r="G160" t="str">
            <v>Thực vật</v>
          </cell>
          <cell r="H160" t="str">
            <v>Khoa Nông học</v>
          </cell>
          <cell r="I160" t="str">
            <v>Kỹ sư</v>
          </cell>
          <cell r="J160">
            <v>4.6500000000000004</v>
          </cell>
          <cell r="K160">
            <v>0</v>
          </cell>
          <cell r="L160" t="str">
            <v>01-Jan-24</v>
          </cell>
          <cell r="M160" t="str">
            <v>01-Jan-03</v>
          </cell>
          <cell r="N160">
            <v>4</v>
          </cell>
          <cell r="O160" t="str">
            <v>0111</v>
          </cell>
          <cell r="P160" t="str">
            <v>0111</v>
          </cell>
          <cell r="Q160" t="str">
            <v>13.095</v>
          </cell>
          <cell r="R160" t="str">
            <v>V.05.02.07</v>
          </cell>
          <cell r="S160" t="str">
            <v/>
          </cell>
          <cell r="T160">
            <v>0</v>
          </cell>
          <cell r="U160" t="str">
            <v>Đại học</v>
          </cell>
          <cell r="V160" t="str">
            <v>001169025410</v>
          </cell>
        </row>
        <row r="161">
          <cell r="B161" t="str">
            <v>TVA07</v>
          </cell>
          <cell r="C161" t="str">
            <v>3120215000893</v>
          </cell>
          <cell r="D161" t="str">
            <v>Nguyễn Hữu</v>
          </cell>
          <cell r="E161" t="str">
            <v>Cường</v>
          </cell>
          <cell r="F161">
            <v>1</v>
          </cell>
          <cell r="G161" t="str">
            <v>Thực vật</v>
          </cell>
          <cell r="H161" t="str">
            <v>Khoa Nông học</v>
          </cell>
          <cell r="I161" t="str">
            <v>Thạc sĩ, Giảng viên</v>
          </cell>
          <cell r="J161">
            <v>4.6500000000000004</v>
          </cell>
          <cell r="K161">
            <v>0</v>
          </cell>
          <cell r="L161" t="str">
            <v>01-May-23</v>
          </cell>
          <cell r="M161" t="str">
            <v>01-May-02</v>
          </cell>
          <cell r="N161">
            <v>3</v>
          </cell>
          <cell r="O161" t="str">
            <v>0111</v>
          </cell>
          <cell r="P161" t="str">
            <v>0111</v>
          </cell>
          <cell r="Q161" t="str">
            <v>15.111</v>
          </cell>
          <cell r="R161" t="str">
            <v>V.07.01.03</v>
          </cell>
          <cell r="S161" t="str">
            <v>TVA07</v>
          </cell>
          <cell r="T161">
            <v>0</v>
          </cell>
          <cell r="U161" t="str">
            <v>Thạc sĩ</v>
          </cell>
          <cell r="V161" t="str">
            <v>001076021676</v>
          </cell>
        </row>
        <row r="162">
          <cell r="B162" t="str">
            <v>TVA04</v>
          </cell>
          <cell r="C162" t="str">
            <v>3120215000864</v>
          </cell>
          <cell r="D162" t="str">
            <v>Nguyễn Hạnh</v>
          </cell>
          <cell r="E162" t="str">
            <v>Hoa</v>
          </cell>
          <cell r="F162">
            <v>1</v>
          </cell>
          <cell r="G162" t="str">
            <v>Thực vật</v>
          </cell>
          <cell r="H162" t="str">
            <v>Khoa Nông học</v>
          </cell>
          <cell r="I162" t="str">
            <v>Tiến sĩ, Giảng viên chính</v>
          </cell>
          <cell r="J162">
            <v>6.1</v>
          </cell>
          <cell r="K162">
            <v>0</v>
          </cell>
          <cell r="L162" t="str">
            <v>01-Jul-16</v>
          </cell>
          <cell r="M162" t="str">
            <v>01-Jul-03</v>
          </cell>
          <cell r="N162">
            <v>2</v>
          </cell>
          <cell r="O162" t="str">
            <v>0111</v>
          </cell>
          <cell r="P162" t="str">
            <v>0111</v>
          </cell>
          <cell r="Q162" t="str">
            <v>15.110</v>
          </cell>
          <cell r="R162" t="str">
            <v>V.07.01.02</v>
          </cell>
          <cell r="S162" t="str">
            <v>TG457</v>
          </cell>
          <cell r="T162">
            <v>0</v>
          </cell>
          <cell r="U162" t="str">
            <v>Tiến sĩ</v>
          </cell>
          <cell r="V162" t="str">
            <v>012088310</v>
          </cell>
        </row>
        <row r="163">
          <cell r="B163" t="str">
            <v/>
          </cell>
          <cell r="C163" t="str">
            <v/>
          </cell>
          <cell r="D163" t="str">
            <v>Phạm Thị</v>
          </cell>
          <cell r="E163" t="str">
            <v>Lụa</v>
          </cell>
          <cell r="F163">
            <v>1</v>
          </cell>
          <cell r="G163" t="str">
            <v>Thực vật</v>
          </cell>
          <cell r="H163" t="str">
            <v>Khoa Nông học</v>
          </cell>
          <cell r="I163" t="str">
            <v/>
          </cell>
          <cell r="J163">
            <v>4.32</v>
          </cell>
          <cell r="K163">
            <v>0</v>
          </cell>
          <cell r="L163" t="str">
            <v>01-Oct-01</v>
          </cell>
          <cell r="M163" t="str">
            <v>15-Jan-69</v>
          </cell>
          <cell r="N163">
            <v>4</v>
          </cell>
          <cell r="O163" t="str">
            <v>0111</v>
          </cell>
          <cell r="P163" t="str">
            <v>0111</v>
          </cell>
          <cell r="Q163" t="str">
            <v>13.095</v>
          </cell>
          <cell r="R163" t="str">
            <v>13.095</v>
          </cell>
          <cell r="S163" t="str">
            <v/>
          </cell>
          <cell r="T163">
            <v>0</v>
          </cell>
          <cell r="U163" t="str">
            <v>Đại học</v>
          </cell>
          <cell r="V163" t="str">
            <v/>
          </cell>
        </row>
        <row r="164">
          <cell r="B164" t="str">
            <v>TVA03</v>
          </cell>
          <cell r="C164" t="str">
            <v/>
          </cell>
          <cell r="D164" t="str">
            <v>Phạm Thị Như</v>
          </cell>
          <cell r="E164" t="str">
            <v>Nghĩa</v>
          </cell>
          <cell r="F164">
            <v>1</v>
          </cell>
          <cell r="G164" t="str">
            <v>Thực vật</v>
          </cell>
          <cell r="H164" t="str">
            <v>Khoa Nông học</v>
          </cell>
          <cell r="I164" t="str">
            <v/>
          </cell>
          <cell r="J164">
            <v>4.6500000000000004</v>
          </cell>
          <cell r="K164">
            <v>0</v>
          </cell>
          <cell r="L164" t="str">
            <v>01-Oct-07</v>
          </cell>
          <cell r="M164" t="str">
            <v>01-Dec-81</v>
          </cell>
          <cell r="N164">
            <v>3</v>
          </cell>
          <cell r="O164" t="str">
            <v>0111</v>
          </cell>
          <cell r="P164" t="str">
            <v>0111</v>
          </cell>
          <cell r="Q164" t="str">
            <v>15.111</v>
          </cell>
          <cell r="R164" t="str">
            <v>15.111</v>
          </cell>
          <cell r="S164" t="str">
            <v>TVA03</v>
          </cell>
          <cell r="T164">
            <v>0</v>
          </cell>
          <cell r="U164" t="str">
            <v>Thạc sĩ</v>
          </cell>
          <cell r="V164" t="str">
            <v>031131076</v>
          </cell>
        </row>
        <row r="165">
          <cell r="B165" t="str">
            <v>TVA02</v>
          </cell>
          <cell r="C165" t="str">
            <v/>
          </cell>
          <cell r="D165" t="str">
            <v>Nguyễn Thị Việt</v>
          </cell>
          <cell r="E165" t="str">
            <v>Nga</v>
          </cell>
          <cell r="F165">
            <v>1</v>
          </cell>
          <cell r="G165" t="str">
            <v>Thực vật</v>
          </cell>
          <cell r="H165" t="str">
            <v>Khoa Nông học</v>
          </cell>
          <cell r="I165" t="str">
            <v/>
          </cell>
          <cell r="J165">
            <v>5.42</v>
          </cell>
          <cell r="K165">
            <v>0</v>
          </cell>
          <cell r="L165" t="str">
            <v>01-Dec-07</v>
          </cell>
          <cell r="M165" t="str">
            <v>01-Dec-79</v>
          </cell>
          <cell r="N165">
            <v>2</v>
          </cell>
          <cell r="O165" t="str">
            <v>0111</v>
          </cell>
          <cell r="P165" t="str">
            <v>0111</v>
          </cell>
          <cell r="Q165" t="str">
            <v>15.110</v>
          </cell>
          <cell r="R165" t="str">
            <v>15.110</v>
          </cell>
          <cell r="S165" t="str">
            <v>TVA02</v>
          </cell>
          <cell r="T165">
            <v>0</v>
          </cell>
          <cell r="U165" t="str">
            <v>Tiến sĩ</v>
          </cell>
          <cell r="V165" t="str">
            <v>011027952</v>
          </cell>
        </row>
        <row r="166">
          <cell r="B166" t="str">
            <v>TVA06</v>
          </cell>
          <cell r="C166" t="str">
            <v>3120215000914</v>
          </cell>
          <cell r="D166" t="str">
            <v>Phạm Phú</v>
          </cell>
          <cell r="E166" t="str">
            <v>Long</v>
          </cell>
          <cell r="F166">
            <v>1</v>
          </cell>
          <cell r="G166" t="str">
            <v>Thực vật</v>
          </cell>
          <cell r="H166" t="str">
            <v>Viện Nghiên cứu và Phát triển Vi tảo, Nấm và Dược liệu</v>
          </cell>
          <cell r="I166" t="str">
            <v>Tiến sĩ, Giảng viên, Phó Giám đốc Viện, Bảo lưu PCCV</v>
          </cell>
          <cell r="J166">
            <v>4.6500000000000004</v>
          </cell>
          <cell r="K166">
            <v>0</v>
          </cell>
          <cell r="L166" t="str">
            <v>01-Apr-25</v>
          </cell>
          <cell r="M166" t="str">
            <v>01-Oct-03</v>
          </cell>
          <cell r="N166">
            <v>2</v>
          </cell>
          <cell r="O166" t="str">
            <v>4700</v>
          </cell>
          <cell r="P166" t="str">
            <v>0111</v>
          </cell>
          <cell r="Q166" t="str">
            <v>15.111</v>
          </cell>
          <cell r="R166" t="str">
            <v>V.07.01.03</v>
          </cell>
          <cell r="S166" t="str">
            <v>TVA06</v>
          </cell>
          <cell r="T166">
            <v>0</v>
          </cell>
          <cell r="U166" t="str">
            <v>Tiến sĩ</v>
          </cell>
          <cell r="V166" t="str">
            <v>034076020885</v>
          </cell>
        </row>
        <row r="167">
          <cell r="B167" t="str">
            <v>TVA09</v>
          </cell>
          <cell r="C167" t="str">
            <v>3120215029049</v>
          </cell>
          <cell r="D167" t="str">
            <v>Nguyễn Thị</v>
          </cell>
          <cell r="E167" t="str">
            <v>Hòa</v>
          </cell>
          <cell r="F167">
            <v>1</v>
          </cell>
          <cell r="G167" t="str">
            <v>Thực vật</v>
          </cell>
          <cell r="H167" t="str">
            <v>Khoa Nông học</v>
          </cell>
          <cell r="I167" t="str">
            <v>Tiến sĩ, Giảng viên</v>
          </cell>
          <cell r="J167">
            <v>3.66</v>
          </cell>
          <cell r="K167">
            <v>0</v>
          </cell>
          <cell r="L167" t="str">
            <v>01-Feb-21</v>
          </cell>
          <cell r="M167" t="str">
            <v>01-Aug-10</v>
          </cell>
          <cell r="N167">
            <v>2</v>
          </cell>
          <cell r="O167" t="str">
            <v>0111</v>
          </cell>
          <cell r="P167" t="str">
            <v>0111</v>
          </cell>
          <cell r="Q167" t="str">
            <v>15.111</v>
          </cell>
          <cell r="R167" t="str">
            <v>V.07.01.03</v>
          </cell>
          <cell r="S167" t="str">
            <v>TVA09</v>
          </cell>
          <cell r="T167">
            <v>0</v>
          </cell>
          <cell r="U167" t="str">
            <v>Tiến sĩ</v>
          </cell>
          <cell r="V167" t="str">
            <v>017184010922</v>
          </cell>
        </row>
        <row r="168">
          <cell r="B168" t="str">
            <v>TVA08</v>
          </cell>
          <cell r="C168" t="str">
            <v>3120215044745</v>
          </cell>
          <cell r="D168" t="str">
            <v>Phạm Thị Huyền</v>
          </cell>
          <cell r="E168" t="str">
            <v>Trang</v>
          </cell>
          <cell r="F168">
            <v>1</v>
          </cell>
          <cell r="G168" t="str">
            <v>Thực vật</v>
          </cell>
          <cell r="H168" t="str">
            <v>Khoa Nông học</v>
          </cell>
          <cell r="I168" t="str">
            <v>Thạc sĩ, Giảng viên</v>
          </cell>
          <cell r="J168">
            <v>3.66</v>
          </cell>
          <cell r="K168">
            <v>0</v>
          </cell>
          <cell r="L168" t="str">
            <v>01-Jan-23</v>
          </cell>
          <cell r="M168" t="str">
            <v>01-Jan-15</v>
          </cell>
          <cell r="N168">
            <v>3</v>
          </cell>
          <cell r="O168" t="str">
            <v>0111</v>
          </cell>
          <cell r="P168" t="str">
            <v>0111</v>
          </cell>
          <cell r="Q168" t="str">
            <v>15.111</v>
          </cell>
          <cell r="R168" t="str">
            <v>V.07.01.03</v>
          </cell>
          <cell r="S168" t="str">
            <v>TVA08</v>
          </cell>
          <cell r="T168">
            <v>0</v>
          </cell>
          <cell r="U168" t="str">
            <v>Thạc sĩ</v>
          </cell>
          <cell r="V168" t="str">
            <v>030188005725</v>
          </cell>
        </row>
        <row r="169">
          <cell r="B169" t="str">
            <v>TVA10</v>
          </cell>
          <cell r="C169" t="str">
            <v>3120215044722</v>
          </cell>
          <cell r="D169" t="str">
            <v>Phùng Thị Thu</v>
          </cell>
          <cell r="E169" t="str">
            <v>Hà</v>
          </cell>
          <cell r="F169">
            <v>1</v>
          </cell>
          <cell r="G169" t="str">
            <v>Thực vật</v>
          </cell>
          <cell r="H169" t="str">
            <v>Khoa Nông học</v>
          </cell>
          <cell r="I169" t="str">
            <v>PGS.TS. Giảng viên cao cấp, Trưởng BM</v>
          </cell>
          <cell r="J169">
            <v>4.4000000000000004</v>
          </cell>
          <cell r="K169">
            <v>0</v>
          </cell>
          <cell r="L169" t="str">
            <v>15-Jun-23</v>
          </cell>
          <cell r="M169" t="str">
            <v>01-Jul-15</v>
          </cell>
          <cell r="N169">
            <v>2</v>
          </cell>
          <cell r="O169" t="str">
            <v>0111</v>
          </cell>
          <cell r="P169" t="str">
            <v>0111</v>
          </cell>
          <cell r="Q169" t="str">
            <v>15.110</v>
          </cell>
          <cell r="R169" t="str">
            <v>V.07.01.02</v>
          </cell>
          <cell r="S169" t="str">
            <v>TVA10</v>
          </cell>
          <cell r="T169">
            <v>1</v>
          </cell>
          <cell r="U169" t="str">
            <v>Tiến sĩ</v>
          </cell>
          <cell r="V169" t="str">
            <v>001183007377</v>
          </cell>
        </row>
        <row r="170">
          <cell r="B170" t="str">
            <v>TVA05</v>
          </cell>
          <cell r="C170" t="str">
            <v>3120215056721</v>
          </cell>
          <cell r="D170" t="str">
            <v>Trần Bình</v>
          </cell>
          <cell r="E170" t="str">
            <v>Đà</v>
          </cell>
          <cell r="F170">
            <v>1</v>
          </cell>
          <cell r="G170" t="str">
            <v>Thực vật</v>
          </cell>
          <cell r="H170" t="str">
            <v>Khoa Nông học</v>
          </cell>
          <cell r="I170" t="str">
            <v>Tiến sĩ, Giảng viên</v>
          </cell>
          <cell r="J170">
            <v>4.9800000000000004</v>
          </cell>
          <cell r="K170">
            <v>0</v>
          </cell>
          <cell r="L170" t="str">
            <v>01-Jan-24</v>
          </cell>
          <cell r="M170" t="str">
            <v>01-Jan-00</v>
          </cell>
          <cell r="N170">
            <v>2</v>
          </cell>
          <cell r="O170" t="str">
            <v>0111</v>
          </cell>
          <cell r="P170" t="str">
            <v>0111</v>
          </cell>
          <cell r="Q170" t="str">
            <v>15.111</v>
          </cell>
          <cell r="R170" t="str">
            <v>V.07.01.03</v>
          </cell>
          <cell r="S170" t="str">
            <v>TVA05</v>
          </cell>
          <cell r="T170">
            <v>0</v>
          </cell>
          <cell r="U170" t="str">
            <v>Tiến sĩ</v>
          </cell>
          <cell r="V170" t="str">
            <v>033076008342</v>
          </cell>
        </row>
        <row r="171">
          <cell r="B171" t="str">
            <v/>
          </cell>
          <cell r="C171" t="str">
            <v>3120215000950</v>
          </cell>
          <cell r="D171" t="str">
            <v>Nguyễn Thị</v>
          </cell>
          <cell r="E171" t="str">
            <v>Thúy</v>
          </cell>
          <cell r="F171">
            <v>1</v>
          </cell>
          <cell r="G171" t="str">
            <v>Văn phòng Khoa Nông học</v>
          </cell>
          <cell r="H171" t="str">
            <v>Khoa Nông học</v>
          </cell>
          <cell r="I171" t="str">
            <v/>
          </cell>
          <cell r="J171">
            <v>3.63</v>
          </cell>
          <cell r="K171">
            <v>0.1</v>
          </cell>
          <cell r="L171" t="str">
            <v>01-Dec-09</v>
          </cell>
          <cell r="M171" t="str">
            <v>01-Jun-81</v>
          </cell>
          <cell r="N171">
            <v>7</v>
          </cell>
          <cell r="O171" t="str">
            <v>0112</v>
          </cell>
          <cell r="P171" t="str">
            <v>0112</v>
          </cell>
          <cell r="Q171" t="str">
            <v>01.007</v>
          </cell>
          <cell r="R171" t="str">
            <v>01.007</v>
          </cell>
          <cell r="S171" t="str">
            <v/>
          </cell>
          <cell r="T171">
            <v>0</v>
          </cell>
          <cell r="U171" t="str">
            <v>CN-SơCấp</v>
          </cell>
          <cell r="V171" t="str">
            <v>010713640</v>
          </cell>
        </row>
        <row r="172">
          <cell r="B172" t="str">
            <v/>
          </cell>
          <cell r="C172" t="str">
            <v/>
          </cell>
          <cell r="D172" t="str">
            <v>Lê Thị Bích</v>
          </cell>
          <cell r="E172" t="str">
            <v>Liên</v>
          </cell>
          <cell r="F172">
            <v>1</v>
          </cell>
          <cell r="G172" t="str">
            <v>Văn phòng Khoa Nông học</v>
          </cell>
          <cell r="H172" t="str">
            <v>Khoa Nông học</v>
          </cell>
          <cell r="I172" t="str">
            <v/>
          </cell>
          <cell r="J172">
            <v>3.63</v>
          </cell>
          <cell r="K172">
            <v>0.11</v>
          </cell>
          <cell r="L172" t="str">
            <v>01-Dec-08</v>
          </cell>
          <cell r="M172" t="str">
            <v>01-Dec-77</v>
          </cell>
          <cell r="N172">
            <v>7</v>
          </cell>
          <cell r="O172" t="str">
            <v>0112</v>
          </cell>
          <cell r="P172" t="str">
            <v>0112</v>
          </cell>
          <cell r="Q172" t="str">
            <v>01.007</v>
          </cell>
          <cell r="R172" t="str">
            <v>01.007</v>
          </cell>
          <cell r="S172" t="str">
            <v/>
          </cell>
          <cell r="T172">
            <v>0</v>
          </cell>
          <cell r="U172" t="str">
            <v>CN-SơCấp</v>
          </cell>
          <cell r="V172" t="str">
            <v/>
          </cell>
        </row>
        <row r="173">
          <cell r="B173" t="str">
            <v/>
          </cell>
          <cell r="C173" t="str">
            <v>3120215010419</v>
          </cell>
          <cell r="D173" t="str">
            <v>Đào Văn</v>
          </cell>
          <cell r="E173" t="str">
            <v>Dũng</v>
          </cell>
          <cell r="F173">
            <v>1</v>
          </cell>
          <cell r="G173" t="str">
            <v>Văn phòng Khoa Nông học</v>
          </cell>
          <cell r="H173" t="str">
            <v>Khoa Nông học</v>
          </cell>
          <cell r="I173" t="str">
            <v>Nhân viên kỹ thuật</v>
          </cell>
          <cell r="J173">
            <v>3.63</v>
          </cell>
          <cell r="K173">
            <v>0.19</v>
          </cell>
          <cell r="L173" t="str">
            <v>01-Dec-20</v>
          </cell>
          <cell r="M173" t="str">
            <v>01-Dec-86</v>
          </cell>
          <cell r="N173">
            <v>7</v>
          </cell>
          <cell r="O173" t="str">
            <v>0112</v>
          </cell>
          <cell r="P173" t="str">
            <v>0112</v>
          </cell>
          <cell r="Q173" t="str">
            <v>01.007</v>
          </cell>
          <cell r="R173" t="str">
            <v>01.007</v>
          </cell>
          <cell r="S173" t="str">
            <v/>
          </cell>
          <cell r="T173">
            <v>0</v>
          </cell>
          <cell r="U173" t="str">
            <v>CN-SơCấp</v>
          </cell>
          <cell r="V173" t="str">
            <v>012402568</v>
          </cell>
        </row>
        <row r="174">
          <cell r="B174" t="str">
            <v/>
          </cell>
          <cell r="C174" t="str">
            <v>3120215001010</v>
          </cell>
          <cell r="D174" t="str">
            <v>Lê Đức</v>
          </cell>
          <cell r="E174" t="str">
            <v>Hùng</v>
          </cell>
          <cell r="F174">
            <v>1</v>
          </cell>
          <cell r="G174" t="str">
            <v>Văn phòng Khoa Nông học</v>
          </cell>
          <cell r="H174" t="str">
            <v>Khoa Nông học</v>
          </cell>
          <cell r="I174" t="str">
            <v>Nhân viên kỹ thuật</v>
          </cell>
          <cell r="J174">
            <v>3.63</v>
          </cell>
          <cell r="K174">
            <v>0.16</v>
          </cell>
          <cell r="L174" t="str">
            <v>01-Dec-18</v>
          </cell>
          <cell r="M174" t="str">
            <v>01-Feb-85</v>
          </cell>
          <cell r="N174">
            <v>7</v>
          </cell>
          <cell r="O174" t="str">
            <v>0112</v>
          </cell>
          <cell r="P174" t="str">
            <v>0112</v>
          </cell>
          <cell r="Q174" t="str">
            <v>01.007</v>
          </cell>
          <cell r="R174" t="str">
            <v>01.007</v>
          </cell>
          <cell r="S174" t="str">
            <v/>
          </cell>
          <cell r="T174">
            <v>0</v>
          </cell>
          <cell r="U174" t="str">
            <v>CN-SơCấp</v>
          </cell>
          <cell r="V174" t="str">
            <v>010809475</v>
          </cell>
        </row>
        <row r="175">
          <cell r="B175" t="str">
            <v/>
          </cell>
          <cell r="C175" t="str">
            <v>3120215000943</v>
          </cell>
          <cell r="D175" t="str">
            <v>Đinh Thị</v>
          </cell>
          <cell r="E175" t="str">
            <v>Vân</v>
          </cell>
          <cell r="F175">
            <v>1</v>
          </cell>
          <cell r="G175" t="str">
            <v>Văn phòng Khoa Nông học</v>
          </cell>
          <cell r="H175" t="str">
            <v>Khoa Nông học</v>
          </cell>
          <cell r="I175" t="str">
            <v/>
          </cell>
          <cell r="J175">
            <v>4.9800000000000004</v>
          </cell>
          <cell r="K175">
            <v>0</v>
          </cell>
          <cell r="L175" t="str">
            <v>01-Sep-10</v>
          </cell>
          <cell r="M175" t="str">
            <v>01-Jun-81</v>
          </cell>
          <cell r="N175">
            <v>4</v>
          </cell>
          <cell r="O175" t="str">
            <v>0112</v>
          </cell>
          <cell r="P175" t="str">
            <v>0112</v>
          </cell>
          <cell r="Q175" t="str">
            <v>01.003</v>
          </cell>
          <cell r="R175" t="str">
            <v>01.003</v>
          </cell>
          <cell r="S175" t="str">
            <v/>
          </cell>
          <cell r="T175">
            <v>0</v>
          </cell>
          <cell r="U175" t="str">
            <v>Đại học</v>
          </cell>
          <cell r="V175" t="str">
            <v>011157350</v>
          </cell>
        </row>
        <row r="176">
          <cell r="B176" t="str">
            <v/>
          </cell>
          <cell r="C176" t="str">
            <v/>
          </cell>
          <cell r="D176" t="str">
            <v>Mai Văn</v>
          </cell>
          <cell r="E176" t="str">
            <v>Tư</v>
          </cell>
          <cell r="F176">
            <v>1</v>
          </cell>
          <cell r="G176" t="str">
            <v>Văn phòng Khoa Nông học</v>
          </cell>
          <cell r="H176" t="str">
            <v>Khoa Nông học</v>
          </cell>
          <cell r="I176" t="str">
            <v/>
          </cell>
          <cell r="J176">
            <v>4.9800000000000004</v>
          </cell>
          <cell r="K176">
            <v>0</v>
          </cell>
          <cell r="L176" t="str">
            <v>01-Dec-07</v>
          </cell>
          <cell r="M176" t="str">
            <v>01-Feb-69</v>
          </cell>
          <cell r="N176">
            <v>4</v>
          </cell>
          <cell r="O176" t="str">
            <v>0112</v>
          </cell>
          <cell r="P176" t="str">
            <v>0112</v>
          </cell>
          <cell r="Q176" t="str">
            <v>01.003</v>
          </cell>
          <cell r="R176" t="str">
            <v>01.003</v>
          </cell>
          <cell r="S176" t="str">
            <v/>
          </cell>
          <cell r="T176">
            <v>0</v>
          </cell>
          <cell r="U176" t="str">
            <v>Đại học</v>
          </cell>
          <cell r="V176" t="str">
            <v>010997929</v>
          </cell>
        </row>
        <row r="177">
          <cell r="B177" t="str">
            <v/>
          </cell>
          <cell r="C177" t="str">
            <v>3120215001004</v>
          </cell>
          <cell r="D177" t="str">
            <v>Trần Thanh</v>
          </cell>
          <cell r="E177" t="str">
            <v>Hải</v>
          </cell>
          <cell r="F177">
            <v>1</v>
          </cell>
          <cell r="G177" t="str">
            <v>Văn phòng Khoa Nông học</v>
          </cell>
          <cell r="H177" t="str">
            <v>Khoa Nông học</v>
          </cell>
          <cell r="I177" t="str">
            <v>Thạc sĩ, Chuyên viên</v>
          </cell>
          <cell r="J177">
            <v>3.99</v>
          </cell>
          <cell r="K177">
            <v>0</v>
          </cell>
          <cell r="L177" t="str">
            <v>01-Oct-23</v>
          </cell>
          <cell r="M177" t="str">
            <v>01-Mar-14</v>
          </cell>
          <cell r="N177">
            <v>3</v>
          </cell>
          <cell r="O177" t="str">
            <v>0112</v>
          </cell>
          <cell r="P177" t="str">
            <v>0112</v>
          </cell>
          <cell r="Q177" t="str">
            <v>01.003</v>
          </cell>
          <cell r="R177" t="str">
            <v>01.003</v>
          </cell>
          <cell r="S177" t="str">
            <v/>
          </cell>
          <cell r="T177">
            <v>0</v>
          </cell>
          <cell r="U177" t="str">
            <v>Thạc sĩ</v>
          </cell>
          <cell r="V177" t="str">
            <v>001083054457</v>
          </cell>
        </row>
        <row r="178">
          <cell r="B178" t="str">
            <v/>
          </cell>
          <cell r="C178" t="str">
            <v>3120215042779</v>
          </cell>
          <cell r="D178" t="str">
            <v>Nguyễn Thị</v>
          </cell>
          <cell r="E178" t="str">
            <v>Nhâm</v>
          </cell>
          <cell r="F178">
            <v>1</v>
          </cell>
          <cell r="G178" t="str">
            <v>Văn phòng Khoa Nông học</v>
          </cell>
          <cell r="H178" t="str">
            <v>Khoa Nông học</v>
          </cell>
          <cell r="I178" t="str">
            <v>Thạc sĩ, Chuyên viên</v>
          </cell>
          <cell r="J178">
            <v>3.33</v>
          </cell>
          <cell r="K178">
            <v>0</v>
          </cell>
          <cell r="L178" t="str">
            <v>01-Jan-23</v>
          </cell>
          <cell r="M178" t="str">
            <v>02-Jan-14</v>
          </cell>
          <cell r="N178">
            <v>3</v>
          </cell>
          <cell r="O178" t="str">
            <v>0112</v>
          </cell>
          <cell r="P178" t="str">
            <v>0112</v>
          </cell>
          <cell r="Q178" t="str">
            <v>01.003</v>
          </cell>
          <cell r="R178" t="str">
            <v>01.003</v>
          </cell>
          <cell r="S178" t="str">
            <v/>
          </cell>
          <cell r="T178">
            <v>0</v>
          </cell>
          <cell r="U178" t="str">
            <v>Thạc sĩ</v>
          </cell>
          <cell r="V178" t="str">
            <v>022185003589</v>
          </cell>
        </row>
        <row r="179">
          <cell r="B179" t="str">
            <v/>
          </cell>
          <cell r="C179" t="str">
            <v>3120215039506</v>
          </cell>
          <cell r="D179" t="str">
            <v>Trần Thị Vân</v>
          </cell>
          <cell r="E179" t="str">
            <v>Anh</v>
          </cell>
          <cell r="F179">
            <v>1</v>
          </cell>
          <cell r="G179" t="str">
            <v>Văn phòng Khoa Nông học</v>
          </cell>
          <cell r="H179" t="str">
            <v>Khoa Nông học</v>
          </cell>
          <cell r="I179" t="str">
            <v>Thạc sĩ, Chuyên viên</v>
          </cell>
          <cell r="J179">
            <v>3.66</v>
          </cell>
          <cell r="K179">
            <v>0</v>
          </cell>
          <cell r="L179" t="str">
            <v>01-Jan-24</v>
          </cell>
          <cell r="M179" t="str">
            <v>01-Jan-13</v>
          </cell>
          <cell r="N179">
            <v>3</v>
          </cell>
          <cell r="O179" t="str">
            <v>0112</v>
          </cell>
          <cell r="P179" t="str">
            <v>0112</v>
          </cell>
          <cell r="Q179" t="str">
            <v>01.003</v>
          </cell>
          <cell r="R179" t="str">
            <v>01.003</v>
          </cell>
          <cell r="S179" t="str">
            <v/>
          </cell>
          <cell r="T179">
            <v>0</v>
          </cell>
          <cell r="U179" t="str">
            <v>Thạc sĩ</v>
          </cell>
          <cell r="V179" t="str">
            <v>030184015914</v>
          </cell>
        </row>
        <row r="180">
          <cell r="B180" t="str">
            <v/>
          </cell>
          <cell r="C180" t="str">
            <v>3120205806510</v>
          </cell>
          <cell r="D180" t="str">
            <v>Ngô Thị Bích</v>
          </cell>
          <cell r="E180" t="str">
            <v>Hằng</v>
          </cell>
          <cell r="F180">
            <v>1</v>
          </cell>
          <cell r="G180" t="str">
            <v>Văn phòng Khoa Nông học</v>
          </cell>
          <cell r="H180" t="str">
            <v>Khoa Nông học</v>
          </cell>
          <cell r="I180" t="str">
            <v>Thạc sĩ, Chuyên viên</v>
          </cell>
          <cell r="J180">
            <v>3</v>
          </cell>
          <cell r="K180">
            <v>0</v>
          </cell>
          <cell r="L180" t="str">
            <v>01-Jan-24</v>
          </cell>
          <cell r="M180" t="str">
            <v>01-Jan-18</v>
          </cell>
          <cell r="N180">
            <v>3</v>
          </cell>
          <cell r="O180" t="str">
            <v>0112</v>
          </cell>
          <cell r="P180" t="str">
            <v>0112</v>
          </cell>
          <cell r="Q180" t="str">
            <v>01.003</v>
          </cell>
          <cell r="R180" t="str">
            <v>01.003</v>
          </cell>
          <cell r="S180" t="str">
            <v/>
          </cell>
          <cell r="T180">
            <v>0</v>
          </cell>
          <cell r="U180" t="str">
            <v>Thạc sĩ</v>
          </cell>
          <cell r="V180" t="str">
            <v>001190054255</v>
          </cell>
        </row>
        <row r="181">
          <cell r="B181" t="str">
            <v/>
          </cell>
          <cell r="C181" t="str">
            <v>3120205120260</v>
          </cell>
          <cell r="D181" t="str">
            <v>Hoàng Xuân</v>
          </cell>
          <cell r="E181" t="str">
            <v>Tính</v>
          </cell>
          <cell r="F181">
            <v>1</v>
          </cell>
          <cell r="G181" t="str">
            <v>Văn phòng Khoa Nông học</v>
          </cell>
          <cell r="H181" t="str">
            <v>Khoa Nông học</v>
          </cell>
          <cell r="I181" t="str">
            <v>Kỹ thuật viên</v>
          </cell>
          <cell r="J181">
            <v>2.2599999999999998</v>
          </cell>
          <cell r="K181">
            <v>0</v>
          </cell>
          <cell r="L181" t="str">
            <v>01-Mar-25</v>
          </cell>
          <cell r="M181" t="str">
            <v>01-Mar-21</v>
          </cell>
          <cell r="N181">
            <v>5</v>
          </cell>
          <cell r="O181" t="str">
            <v>0112</v>
          </cell>
          <cell r="P181" t="str">
            <v>0112</v>
          </cell>
          <cell r="Q181" t="str">
            <v>13.096</v>
          </cell>
          <cell r="R181" t="str">
            <v>V.05.02.08</v>
          </cell>
          <cell r="S181" t="str">
            <v/>
          </cell>
          <cell r="T181">
            <v>0</v>
          </cell>
          <cell r="U181" t="str">
            <v>Cao đẳng</v>
          </cell>
          <cell r="V181" t="str">
            <v>033075004418</v>
          </cell>
        </row>
        <row r="182">
          <cell r="B182" t="str">
            <v/>
          </cell>
          <cell r="C182" t="str">
            <v>3120205409329</v>
          </cell>
          <cell r="D182" t="str">
            <v>Nguyễn Hoàng</v>
          </cell>
          <cell r="E182" t="str">
            <v>Phương</v>
          </cell>
          <cell r="F182">
            <v>1</v>
          </cell>
          <cell r="G182" t="str">
            <v>TT Nghiên cứu và PT giống Rau chất lượng cao</v>
          </cell>
          <cell r="H182" t="str">
            <v>Khoa Nông học</v>
          </cell>
          <cell r="I182" t="str">
            <v>Kỹ thuật viên</v>
          </cell>
          <cell r="J182">
            <v>3.06</v>
          </cell>
          <cell r="K182">
            <v>0</v>
          </cell>
          <cell r="L182" t="str">
            <v>01-Jan-24</v>
          </cell>
          <cell r="M182" t="str">
            <v>01-Jan-10</v>
          </cell>
          <cell r="N182">
            <v>5</v>
          </cell>
          <cell r="O182" t="str">
            <v>0114</v>
          </cell>
          <cell r="P182" t="str">
            <v>0114</v>
          </cell>
          <cell r="Q182" t="str">
            <v>13.096</v>
          </cell>
          <cell r="R182" t="str">
            <v>V.05.02.08</v>
          </cell>
          <cell r="S182" t="str">
            <v/>
          </cell>
          <cell r="T182">
            <v>0</v>
          </cell>
          <cell r="U182" t="str">
            <v>Cao đẳng</v>
          </cell>
          <cell r="V182" t="str">
            <v>001078137360</v>
          </cell>
        </row>
        <row r="183">
          <cell r="B183" t="str">
            <v/>
          </cell>
          <cell r="C183" t="str">
            <v/>
          </cell>
          <cell r="D183" t="str">
            <v>Phạm Thị</v>
          </cell>
          <cell r="E183" t="str">
            <v>Ân</v>
          </cell>
          <cell r="F183">
            <v>1</v>
          </cell>
          <cell r="G183" t="str">
            <v>TT Nghiên cứu và PT giống Rau chất lượng cao</v>
          </cell>
          <cell r="H183" t="str">
            <v>Khoa Nông học</v>
          </cell>
          <cell r="I183" t="str">
            <v>Thạc sĩ, Nghiên cứu viên</v>
          </cell>
          <cell r="J183">
            <v>3</v>
          </cell>
          <cell r="K183">
            <v>0</v>
          </cell>
          <cell r="L183" t="str">
            <v>01-Jan-09</v>
          </cell>
          <cell r="M183" t="str">
            <v>01-Oct-02</v>
          </cell>
          <cell r="N183">
            <v>3</v>
          </cell>
          <cell r="O183" t="str">
            <v>0114</v>
          </cell>
          <cell r="P183" t="str">
            <v>0114</v>
          </cell>
          <cell r="Q183" t="str">
            <v>13.092</v>
          </cell>
          <cell r="R183" t="str">
            <v>13.092</v>
          </cell>
          <cell r="S183" t="str">
            <v/>
          </cell>
          <cell r="T183">
            <v>0</v>
          </cell>
          <cell r="U183" t="str">
            <v>Thạc sĩ</v>
          </cell>
          <cell r="V183" t="str">
            <v>012699198</v>
          </cell>
        </row>
        <row r="184">
          <cell r="B184" t="str">
            <v/>
          </cell>
          <cell r="C184" t="str">
            <v/>
          </cell>
          <cell r="D184" t="str">
            <v>Phạm Minh</v>
          </cell>
          <cell r="E184" t="str">
            <v>Tân</v>
          </cell>
          <cell r="F184">
            <v>1</v>
          </cell>
          <cell r="G184" t="str">
            <v>TT Nghiên cứu và PT giống Rau chất lượng cao</v>
          </cell>
          <cell r="H184" t="str">
            <v>Khoa Nông học</v>
          </cell>
          <cell r="I184" t="str">
            <v/>
          </cell>
          <cell r="J184">
            <v>2.34</v>
          </cell>
          <cell r="K184">
            <v>0</v>
          </cell>
          <cell r="L184" t="str">
            <v>01-Aug-04</v>
          </cell>
          <cell r="M184" t="str">
            <v>01-Aug-04</v>
          </cell>
          <cell r="N184">
            <v>4</v>
          </cell>
          <cell r="O184" t="str">
            <v>0114</v>
          </cell>
          <cell r="P184" t="str">
            <v>0114</v>
          </cell>
          <cell r="Q184" t="str">
            <v>13.092</v>
          </cell>
          <cell r="R184" t="str">
            <v>13.092</v>
          </cell>
          <cell r="S184" t="str">
            <v/>
          </cell>
          <cell r="T184">
            <v>0</v>
          </cell>
          <cell r="U184" t="str">
            <v>Đại học</v>
          </cell>
          <cell r="V184" t="str">
            <v>162232504</v>
          </cell>
        </row>
        <row r="185">
          <cell r="B185" t="str">
            <v/>
          </cell>
          <cell r="C185" t="str">
            <v>3120205499271</v>
          </cell>
          <cell r="D185" t="str">
            <v>Nguyễn Thị</v>
          </cell>
          <cell r="E185" t="str">
            <v>Minh</v>
          </cell>
          <cell r="F185">
            <v>1</v>
          </cell>
          <cell r="G185" t="str">
            <v>TT Nghiên cứu và PT giống Rau chất lượng cao</v>
          </cell>
          <cell r="H185" t="str">
            <v>Khoa Nông học</v>
          </cell>
          <cell r="I185" t="str">
            <v>Nghiên cứu viên</v>
          </cell>
          <cell r="J185">
            <v>3.33</v>
          </cell>
          <cell r="K185">
            <v>0</v>
          </cell>
          <cell r="L185" t="str">
            <v>01-Feb-20</v>
          </cell>
          <cell r="M185" t="str">
            <v>01-Feb-11</v>
          </cell>
          <cell r="N185">
            <v>4</v>
          </cell>
          <cell r="O185" t="str">
            <v>0114</v>
          </cell>
          <cell r="P185" t="str">
            <v>0114</v>
          </cell>
          <cell r="Q185" t="str">
            <v>13.092</v>
          </cell>
          <cell r="R185" t="str">
            <v>13.092</v>
          </cell>
          <cell r="S185" t="str">
            <v/>
          </cell>
          <cell r="T185">
            <v>0</v>
          </cell>
          <cell r="U185" t="str">
            <v>Đại học</v>
          </cell>
          <cell r="V185" t="str">
            <v>001186005024</v>
          </cell>
        </row>
        <row r="186">
          <cell r="B186" t="str">
            <v/>
          </cell>
          <cell r="C186" t="str">
            <v>3120205840865</v>
          </cell>
          <cell r="D186" t="str">
            <v>Vũ Thị</v>
          </cell>
          <cell r="E186" t="str">
            <v>Hạnh</v>
          </cell>
          <cell r="F186">
            <v>1</v>
          </cell>
          <cell r="G186" t="str">
            <v>TT Nghiên cứu và PT giống Rau chất lượng cao</v>
          </cell>
          <cell r="H186" t="str">
            <v>Khoa Nông học</v>
          </cell>
          <cell r="I186" t="str">
            <v>Kỹ sư</v>
          </cell>
          <cell r="J186">
            <v>4.9800000000000004</v>
          </cell>
          <cell r="K186">
            <v>0</v>
          </cell>
          <cell r="L186" t="str">
            <v>01-Jan-22</v>
          </cell>
          <cell r="M186" t="str">
            <v>01-Jan-13</v>
          </cell>
          <cell r="N186">
            <v>4</v>
          </cell>
          <cell r="O186" t="str">
            <v>0114</v>
          </cell>
          <cell r="P186" t="str">
            <v>0114</v>
          </cell>
          <cell r="Q186" t="str">
            <v>13.095</v>
          </cell>
          <cell r="R186" t="str">
            <v>13.095</v>
          </cell>
          <cell r="S186" t="str">
            <v/>
          </cell>
          <cell r="T186">
            <v>0</v>
          </cell>
          <cell r="U186" t="str">
            <v>Đại học</v>
          </cell>
          <cell r="V186" t="str">
            <v>001167007378</v>
          </cell>
        </row>
        <row r="187">
          <cell r="B187" t="str">
            <v/>
          </cell>
          <cell r="C187" t="str">
            <v>3406205021660</v>
          </cell>
          <cell r="D187" t="str">
            <v>Nguyễn Tiến</v>
          </cell>
          <cell r="E187" t="str">
            <v>Long</v>
          </cell>
          <cell r="F187">
            <v>1</v>
          </cell>
          <cell r="G187" t="str">
            <v>TT Nghiên cứu và PT giống Rau chất lượng cao</v>
          </cell>
          <cell r="H187" t="str">
            <v>Khoa Nông học</v>
          </cell>
          <cell r="I187" t="str">
            <v>Thạc sĩ, Kỹ sư</v>
          </cell>
          <cell r="J187">
            <v>3</v>
          </cell>
          <cell r="K187">
            <v>0</v>
          </cell>
          <cell r="L187" t="str">
            <v>01-Dec-19</v>
          </cell>
          <cell r="M187" t="str">
            <v>01-Dec-13</v>
          </cell>
          <cell r="N187">
            <v>3</v>
          </cell>
          <cell r="O187" t="str">
            <v>0114</v>
          </cell>
          <cell r="P187" t="str">
            <v>0114</v>
          </cell>
          <cell r="Q187" t="str">
            <v>13.095</v>
          </cell>
          <cell r="R187" t="str">
            <v>13.095</v>
          </cell>
          <cell r="S187" t="str">
            <v/>
          </cell>
          <cell r="T187">
            <v>0</v>
          </cell>
          <cell r="U187" t="str">
            <v>Thạc sĩ</v>
          </cell>
          <cell r="V187" t="str">
            <v>151995598</v>
          </cell>
        </row>
        <row r="188">
          <cell r="B188" t="str">
            <v/>
          </cell>
          <cell r="C188" t="str">
            <v/>
          </cell>
          <cell r="D188" t="str">
            <v>Vũ Thị</v>
          </cell>
          <cell r="E188" t="str">
            <v>Quyên</v>
          </cell>
          <cell r="F188">
            <v>51</v>
          </cell>
          <cell r="G188" t="str">
            <v>Trung tâm Nông nghiệp hữu cơ</v>
          </cell>
          <cell r="H188" t="str">
            <v>Khoa Nông học</v>
          </cell>
          <cell r="I188" t="str">
            <v/>
          </cell>
          <cell r="J188">
            <v>2.34</v>
          </cell>
          <cell r="K188">
            <v>0</v>
          </cell>
          <cell r="L188" t="str">
            <v>01-Nov-11</v>
          </cell>
          <cell r="M188" t="str">
            <v>01-Nov-11</v>
          </cell>
          <cell r="N188">
            <v>4</v>
          </cell>
          <cell r="O188" t="str">
            <v>0116</v>
          </cell>
          <cell r="P188" t="str">
            <v>0116</v>
          </cell>
          <cell r="Q188" t="str">
            <v>13.095</v>
          </cell>
          <cell r="R188" t="str">
            <v>13.095</v>
          </cell>
          <cell r="S188" t="str">
            <v/>
          </cell>
          <cell r="T188">
            <v>0</v>
          </cell>
          <cell r="U188" t="str">
            <v>Đại học</v>
          </cell>
          <cell r="V188" t="str">
            <v>031533359</v>
          </cell>
        </row>
        <row r="189">
          <cell r="B189" t="str">
            <v/>
          </cell>
          <cell r="C189" t="str">
            <v/>
          </cell>
          <cell r="D189" t="str">
            <v>Hồ Minh</v>
          </cell>
          <cell r="E189" t="str">
            <v>Việt</v>
          </cell>
          <cell r="F189">
            <v>51</v>
          </cell>
          <cell r="G189" t="str">
            <v>Trung tâm Nông nghiệp hữu cơ</v>
          </cell>
          <cell r="H189" t="str">
            <v>Khoa Nông học</v>
          </cell>
          <cell r="I189" t="str">
            <v>Kỹ sư</v>
          </cell>
          <cell r="J189">
            <v>1.9890000000000001</v>
          </cell>
          <cell r="K189">
            <v>0</v>
          </cell>
          <cell r="L189" t="str">
            <v>01-Jul-12</v>
          </cell>
          <cell r="M189" t="str">
            <v>01-Jul-12</v>
          </cell>
          <cell r="N189">
            <v>4</v>
          </cell>
          <cell r="O189" t="str">
            <v>0116</v>
          </cell>
          <cell r="P189" t="str">
            <v>0116</v>
          </cell>
          <cell r="Q189" t="str">
            <v>13.095</v>
          </cell>
          <cell r="R189" t="str">
            <v>13.095</v>
          </cell>
          <cell r="S189" t="str">
            <v/>
          </cell>
          <cell r="T189">
            <v>0</v>
          </cell>
          <cell r="U189" t="str">
            <v>Đại học</v>
          </cell>
          <cell r="V189" t="str">
            <v>186263388</v>
          </cell>
        </row>
        <row r="190">
          <cell r="B190" t="str">
            <v/>
          </cell>
          <cell r="C190" t="str">
            <v/>
          </cell>
          <cell r="D190" t="str">
            <v>Vũ Thu</v>
          </cell>
          <cell r="E190" t="str">
            <v>Hiền</v>
          </cell>
          <cell r="F190">
            <v>51</v>
          </cell>
          <cell r="G190" t="str">
            <v>Trung tâm Nông nghiệp hữu cơ</v>
          </cell>
          <cell r="H190" t="str">
            <v>Khoa Nông học</v>
          </cell>
          <cell r="I190" t="str">
            <v>Thạc sĩ, Nghiên cứu viên</v>
          </cell>
          <cell r="J190">
            <v>3</v>
          </cell>
          <cell r="K190">
            <v>0</v>
          </cell>
          <cell r="L190" t="str">
            <v>01-Sep-15</v>
          </cell>
          <cell r="M190" t="str">
            <v>01-Sep-15</v>
          </cell>
          <cell r="N190">
            <v>3</v>
          </cell>
          <cell r="O190" t="str">
            <v>0116</v>
          </cell>
          <cell r="P190" t="str">
            <v>0116</v>
          </cell>
          <cell r="Q190" t="str">
            <v>13.092</v>
          </cell>
          <cell r="R190" t="str">
            <v>13.092</v>
          </cell>
          <cell r="S190" t="str">
            <v/>
          </cell>
          <cell r="T190">
            <v>0</v>
          </cell>
          <cell r="U190" t="str">
            <v>Thạc sĩ</v>
          </cell>
          <cell r="V190" t="str">
            <v>001181009584</v>
          </cell>
        </row>
        <row r="191">
          <cell r="B191" t="str">
            <v/>
          </cell>
          <cell r="C191" t="str">
            <v/>
          </cell>
          <cell r="D191" t="str">
            <v>Nguyễn Thị</v>
          </cell>
          <cell r="E191" t="str">
            <v>Nga</v>
          </cell>
          <cell r="F191">
            <v>51</v>
          </cell>
          <cell r="G191" t="str">
            <v>Trung tâm Nông nghiệp hữu cơ</v>
          </cell>
          <cell r="H191" t="str">
            <v>Khoa Nông học</v>
          </cell>
          <cell r="I191" t="str">
            <v>Nghiên cứu viên</v>
          </cell>
          <cell r="J191">
            <v>2.34</v>
          </cell>
          <cell r="K191">
            <v>0</v>
          </cell>
          <cell r="L191" t="str">
            <v>01-Nov-16</v>
          </cell>
          <cell r="M191" t="str">
            <v>01-Nov-16</v>
          </cell>
          <cell r="N191">
            <v>4</v>
          </cell>
          <cell r="O191" t="str">
            <v>0116</v>
          </cell>
          <cell r="P191" t="str">
            <v>0116</v>
          </cell>
          <cell r="Q191" t="str">
            <v>13.092</v>
          </cell>
          <cell r="R191" t="str">
            <v>13.092</v>
          </cell>
          <cell r="S191" t="str">
            <v/>
          </cell>
          <cell r="T191">
            <v>0</v>
          </cell>
          <cell r="U191" t="str">
            <v>Đại học</v>
          </cell>
          <cell r="V191" t="str">
            <v>173278375</v>
          </cell>
        </row>
        <row r="192">
          <cell r="B192" t="str">
            <v/>
          </cell>
          <cell r="C192" t="str">
            <v/>
          </cell>
          <cell r="D192" t="str">
            <v>Tạ Quang</v>
          </cell>
          <cell r="E192" t="str">
            <v>Kiệt</v>
          </cell>
          <cell r="F192">
            <v>51</v>
          </cell>
          <cell r="G192" t="str">
            <v>Trung tâm Nông nghiệp hữu cơ</v>
          </cell>
          <cell r="H192" t="str">
            <v>Khoa Nông học</v>
          </cell>
          <cell r="I192" t="str">
            <v>Kỹ sư</v>
          </cell>
          <cell r="J192">
            <v>2.34</v>
          </cell>
          <cell r="K192">
            <v>0</v>
          </cell>
          <cell r="L192" t="str">
            <v>03-Jan-17</v>
          </cell>
          <cell r="M192" t="str">
            <v>03-Jan-17</v>
          </cell>
          <cell r="N192">
            <v>4</v>
          </cell>
          <cell r="O192" t="str">
            <v>0116</v>
          </cell>
          <cell r="P192" t="str">
            <v>0116</v>
          </cell>
          <cell r="Q192" t="str">
            <v>13.095</v>
          </cell>
          <cell r="R192" t="str">
            <v>13.095</v>
          </cell>
          <cell r="S192" t="str">
            <v/>
          </cell>
          <cell r="T192">
            <v>0</v>
          </cell>
          <cell r="U192" t="str">
            <v>Đại học</v>
          </cell>
          <cell r="V192" t="str">
            <v>164533827</v>
          </cell>
        </row>
        <row r="193">
          <cell r="B193" t="str">
            <v/>
          </cell>
          <cell r="C193" t="str">
            <v/>
          </cell>
          <cell r="D193" t="str">
            <v>Phạm Thị</v>
          </cell>
          <cell r="E193" t="str">
            <v>The</v>
          </cell>
          <cell r="F193">
            <v>51</v>
          </cell>
          <cell r="G193" t="str">
            <v>Trung tâm Nông nghiệp hữu cơ</v>
          </cell>
          <cell r="H193" t="str">
            <v>Khoa Nông học</v>
          </cell>
          <cell r="I193" t="str">
            <v>Kỹ thuật viên</v>
          </cell>
          <cell r="J193">
            <v>1.86</v>
          </cell>
          <cell r="K193">
            <v>0</v>
          </cell>
          <cell r="L193" t="str">
            <v>03-Jan-17</v>
          </cell>
          <cell r="M193" t="str">
            <v>03-Jan-17</v>
          </cell>
          <cell r="N193">
            <v>5</v>
          </cell>
          <cell r="O193" t="str">
            <v>0116</v>
          </cell>
          <cell r="P193" t="str">
            <v>0116</v>
          </cell>
          <cell r="Q193" t="str">
            <v>13.096</v>
          </cell>
          <cell r="R193" t="str">
            <v>13.096</v>
          </cell>
          <cell r="S193" t="str">
            <v/>
          </cell>
          <cell r="T193">
            <v>0</v>
          </cell>
          <cell r="U193" t="str">
            <v>Cao đẳng</v>
          </cell>
          <cell r="V193" t="str">
            <v>125597253</v>
          </cell>
        </row>
        <row r="194">
          <cell r="B194" t="str">
            <v/>
          </cell>
          <cell r="C194" t="str">
            <v/>
          </cell>
          <cell r="D194" t="str">
            <v>Đỗ Thị Khánh</v>
          </cell>
          <cell r="E194" t="str">
            <v>Linh</v>
          </cell>
          <cell r="F194">
            <v>51</v>
          </cell>
          <cell r="G194" t="str">
            <v>Trung tâm Nông nghiệp hữu cơ</v>
          </cell>
          <cell r="H194" t="str">
            <v>Khoa Nông học</v>
          </cell>
          <cell r="I194" t="str">
            <v>Kỹ sư</v>
          </cell>
          <cell r="J194">
            <v>2.34</v>
          </cell>
          <cell r="K194">
            <v>0</v>
          </cell>
          <cell r="L194" t="str">
            <v>01-Mar-18</v>
          </cell>
          <cell r="M194" t="str">
            <v>01-Mar-18</v>
          </cell>
          <cell r="N194">
            <v>4</v>
          </cell>
          <cell r="O194" t="str">
            <v>0116</v>
          </cell>
          <cell r="P194" t="str">
            <v>0116</v>
          </cell>
          <cell r="Q194" t="str">
            <v>13.095</v>
          </cell>
          <cell r="R194" t="str">
            <v>13.095</v>
          </cell>
          <cell r="S194" t="str">
            <v/>
          </cell>
          <cell r="T194">
            <v>0</v>
          </cell>
          <cell r="U194" t="str">
            <v>Đại học</v>
          </cell>
          <cell r="V194" t="str">
            <v>164551489</v>
          </cell>
        </row>
        <row r="195">
          <cell r="B195" t="str">
            <v/>
          </cell>
          <cell r="C195" t="str">
            <v/>
          </cell>
          <cell r="D195" t="str">
            <v>Nguyễn Ngọc</v>
          </cell>
          <cell r="E195" t="str">
            <v>ánh</v>
          </cell>
          <cell r="F195">
            <v>51</v>
          </cell>
          <cell r="G195" t="str">
            <v>Trung tâm Nông nghiệp hữu cơ</v>
          </cell>
          <cell r="H195" t="str">
            <v>Khoa Nông học</v>
          </cell>
          <cell r="I195" t="str">
            <v>Kế toán viên</v>
          </cell>
          <cell r="J195">
            <v>2.34</v>
          </cell>
          <cell r="K195">
            <v>0</v>
          </cell>
          <cell r="L195" t="str">
            <v>01-Jan-20</v>
          </cell>
          <cell r="M195" t="str">
            <v>01-Jan-20</v>
          </cell>
          <cell r="N195">
            <v>4</v>
          </cell>
          <cell r="O195" t="str">
            <v>0116</v>
          </cell>
          <cell r="P195" t="str">
            <v>0116</v>
          </cell>
          <cell r="Q195" t="str">
            <v>06.031</v>
          </cell>
          <cell r="R195" t="str">
            <v>06.031</v>
          </cell>
          <cell r="S195" t="str">
            <v/>
          </cell>
          <cell r="T195">
            <v>0</v>
          </cell>
          <cell r="U195" t="str">
            <v>Đại học</v>
          </cell>
          <cell r="V195" t="str">
            <v>013265543</v>
          </cell>
        </row>
        <row r="196">
          <cell r="B196" t="str">
            <v/>
          </cell>
          <cell r="C196" t="str">
            <v/>
          </cell>
          <cell r="D196" t="str">
            <v>Nguyễn Thị</v>
          </cell>
          <cell r="E196" t="str">
            <v>Yên</v>
          </cell>
          <cell r="F196">
            <v>51</v>
          </cell>
          <cell r="G196" t="str">
            <v>Trung tâm Nông nghiệp hữu cơ</v>
          </cell>
          <cell r="H196" t="str">
            <v>Khoa Nông học</v>
          </cell>
          <cell r="I196" t="str">
            <v>Thạc sĩ, Nghiên cứu viên</v>
          </cell>
          <cell r="J196">
            <v>3.33</v>
          </cell>
          <cell r="K196">
            <v>0</v>
          </cell>
          <cell r="L196" t="str">
            <v>01-Jan-20</v>
          </cell>
          <cell r="M196" t="str">
            <v>01-Jan-20</v>
          </cell>
          <cell r="N196">
            <v>3</v>
          </cell>
          <cell r="O196" t="str">
            <v>0116</v>
          </cell>
          <cell r="P196" t="str">
            <v>0116</v>
          </cell>
          <cell r="Q196" t="str">
            <v>13.092</v>
          </cell>
          <cell r="R196" t="str">
            <v>13.092</v>
          </cell>
          <cell r="S196" t="str">
            <v/>
          </cell>
          <cell r="T196">
            <v>0</v>
          </cell>
          <cell r="U196" t="str">
            <v>Thạc sĩ</v>
          </cell>
          <cell r="V196" t="str">
            <v>001186048426</v>
          </cell>
        </row>
        <row r="197">
          <cell r="B197" t="str">
            <v/>
          </cell>
          <cell r="C197" t="str">
            <v/>
          </cell>
          <cell r="D197" t="str">
            <v>Đặng Lưu</v>
          </cell>
          <cell r="E197" t="str">
            <v>Hoa</v>
          </cell>
          <cell r="F197">
            <v>1</v>
          </cell>
          <cell r="G197" t="str">
            <v>Trung tâm Nghiên cứu bệnh cây nhiệt đới</v>
          </cell>
          <cell r="H197" t="str">
            <v>Khoa Nông học</v>
          </cell>
          <cell r="I197" t="str">
            <v/>
          </cell>
          <cell r="J197">
            <v>2.67</v>
          </cell>
          <cell r="K197">
            <v>0</v>
          </cell>
          <cell r="L197" t="str">
            <v>01-Jan-04</v>
          </cell>
          <cell r="M197" t="str">
            <v>01-Jul-99</v>
          </cell>
          <cell r="N197">
            <v>4</v>
          </cell>
          <cell r="O197" t="str">
            <v>0118</v>
          </cell>
          <cell r="P197" t="str">
            <v>0118</v>
          </cell>
          <cell r="Q197" t="str">
            <v>13.092</v>
          </cell>
          <cell r="R197" t="str">
            <v>13.092</v>
          </cell>
          <cell r="S197" t="str">
            <v/>
          </cell>
          <cell r="T197">
            <v>0</v>
          </cell>
          <cell r="U197" t="str">
            <v>Đại học</v>
          </cell>
          <cell r="V197" t="str">
            <v>011765196</v>
          </cell>
        </row>
        <row r="198">
          <cell r="B198" t="str">
            <v/>
          </cell>
          <cell r="C198" t="str">
            <v/>
          </cell>
          <cell r="D198" t="str">
            <v>Vũ Thế</v>
          </cell>
          <cell r="E198" t="str">
            <v>Anh</v>
          </cell>
          <cell r="F198">
            <v>1</v>
          </cell>
          <cell r="G198" t="str">
            <v>Trung tâm Nghiên cứu bệnh cây nhiệt đới</v>
          </cell>
          <cell r="H198" t="str">
            <v>Khoa Nông học</v>
          </cell>
          <cell r="I198" t="str">
            <v/>
          </cell>
          <cell r="J198">
            <v>2.34</v>
          </cell>
          <cell r="K198">
            <v>0</v>
          </cell>
          <cell r="L198" t="str">
            <v>01-Jan-02</v>
          </cell>
          <cell r="M198" t="str">
            <v>15-Aug-01</v>
          </cell>
          <cell r="N198">
            <v>4</v>
          </cell>
          <cell r="O198" t="str">
            <v>0118</v>
          </cell>
          <cell r="P198" t="str">
            <v>0118</v>
          </cell>
          <cell r="Q198" t="str">
            <v>13.092</v>
          </cell>
          <cell r="R198" t="str">
            <v>13.092</v>
          </cell>
          <cell r="S198" t="str">
            <v/>
          </cell>
          <cell r="T198">
            <v>0</v>
          </cell>
          <cell r="U198" t="str">
            <v>Đại học</v>
          </cell>
          <cell r="V198" t="str">
            <v>162265485</v>
          </cell>
        </row>
        <row r="199">
          <cell r="B199" t="str">
            <v/>
          </cell>
          <cell r="C199" t="str">
            <v/>
          </cell>
          <cell r="D199" t="str">
            <v>Ngô Thị Việt</v>
          </cell>
          <cell r="E199" t="str">
            <v>Hà</v>
          </cell>
          <cell r="F199">
            <v>1</v>
          </cell>
          <cell r="G199" t="str">
            <v>Trung tâm Nghiên cứu bệnh cây nhiệt đới</v>
          </cell>
          <cell r="H199" t="str">
            <v>Khoa Nông học</v>
          </cell>
          <cell r="I199" t="str">
            <v/>
          </cell>
          <cell r="J199">
            <v>2.67</v>
          </cell>
          <cell r="K199">
            <v>0</v>
          </cell>
          <cell r="L199" t="str">
            <v>01-Jan-09</v>
          </cell>
          <cell r="M199" t="str">
            <v>01-Jan-04</v>
          </cell>
          <cell r="N199">
            <v>4</v>
          </cell>
          <cell r="O199" t="str">
            <v>0118</v>
          </cell>
          <cell r="P199" t="str">
            <v>0118</v>
          </cell>
          <cell r="Q199" t="str">
            <v>13.092</v>
          </cell>
          <cell r="R199" t="str">
            <v>13.092</v>
          </cell>
          <cell r="S199" t="str">
            <v/>
          </cell>
          <cell r="T199">
            <v>0</v>
          </cell>
          <cell r="U199" t="str">
            <v>Đại học</v>
          </cell>
          <cell r="V199" t="str">
            <v/>
          </cell>
        </row>
        <row r="200">
          <cell r="B200" t="str">
            <v/>
          </cell>
          <cell r="C200" t="str">
            <v/>
          </cell>
          <cell r="D200" t="str">
            <v>Nguyễn Xuân</v>
          </cell>
          <cell r="E200" t="str">
            <v>Lĩnh</v>
          </cell>
          <cell r="F200">
            <v>1</v>
          </cell>
          <cell r="G200" t="str">
            <v>Trung tâm Nghiên cứu bệnh cây nhiệt đới</v>
          </cell>
          <cell r="H200" t="str">
            <v>Khoa Nông học</v>
          </cell>
          <cell r="I200" t="str">
            <v/>
          </cell>
          <cell r="J200">
            <v>1.99</v>
          </cell>
          <cell r="K200">
            <v>0</v>
          </cell>
          <cell r="L200" t="str">
            <v>01-Jan-04</v>
          </cell>
          <cell r="M200" t="str">
            <v>01-Jan-04</v>
          </cell>
          <cell r="N200">
            <v>4</v>
          </cell>
          <cell r="O200" t="str">
            <v>0118</v>
          </cell>
          <cell r="P200" t="str">
            <v>0118</v>
          </cell>
          <cell r="Q200" t="str">
            <v>13.092</v>
          </cell>
          <cell r="R200" t="str">
            <v>13.092</v>
          </cell>
          <cell r="S200" t="str">
            <v/>
          </cell>
          <cell r="T200">
            <v>0</v>
          </cell>
          <cell r="U200" t="str">
            <v>Đại học</v>
          </cell>
          <cell r="V200" t="str">
            <v>162246965</v>
          </cell>
        </row>
        <row r="201">
          <cell r="B201" t="str">
            <v/>
          </cell>
          <cell r="C201" t="str">
            <v/>
          </cell>
          <cell r="D201" t="str">
            <v>Bùi Lan</v>
          </cell>
          <cell r="E201" t="str">
            <v>Hương</v>
          </cell>
          <cell r="F201">
            <v>1</v>
          </cell>
          <cell r="G201" t="str">
            <v>Trung tâm Nghiên cứu bệnh cây nhiệt đới</v>
          </cell>
          <cell r="H201" t="str">
            <v>Khoa Nông học</v>
          </cell>
          <cell r="I201" t="str">
            <v/>
          </cell>
          <cell r="J201">
            <v>1.99</v>
          </cell>
          <cell r="K201">
            <v>0</v>
          </cell>
          <cell r="L201" t="str">
            <v>01-Jan-06</v>
          </cell>
          <cell r="M201" t="str">
            <v>01-Jan-06</v>
          </cell>
          <cell r="N201">
            <v>4</v>
          </cell>
          <cell r="O201" t="str">
            <v>0118</v>
          </cell>
          <cell r="P201" t="str">
            <v>0118</v>
          </cell>
          <cell r="Q201" t="str">
            <v>13.092</v>
          </cell>
          <cell r="R201" t="str">
            <v>13.092</v>
          </cell>
          <cell r="S201" t="str">
            <v/>
          </cell>
          <cell r="T201">
            <v>0</v>
          </cell>
          <cell r="U201" t="str">
            <v>Đại học</v>
          </cell>
          <cell r="V201" t="str">
            <v>012262974</v>
          </cell>
        </row>
        <row r="202">
          <cell r="B202" t="str">
            <v/>
          </cell>
          <cell r="C202" t="str">
            <v/>
          </cell>
          <cell r="D202" t="str">
            <v>Nguyễn Đức</v>
          </cell>
          <cell r="E202" t="str">
            <v>Thành</v>
          </cell>
          <cell r="F202">
            <v>1</v>
          </cell>
          <cell r="G202" t="str">
            <v>Trung tâm Nghiên cứu bệnh cây nhiệt đới</v>
          </cell>
          <cell r="H202" t="str">
            <v>Khoa Nông học</v>
          </cell>
          <cell r="I202" t="str">
            <v/>
          </cell>
          <cell r="J202">
            <v>2.34</v>
          </cell>
          <cell r="K202">
            <v>0</v>
          </cell>
          <cell r="L202" t="str">
            <v>01-Jan-06</v>
          </cell>
          <cell r="M202" t="str">
            <v>01-Jan-06</v>
          </cell>
          <cell r="N202">
            <v>4</v>
          </cell>
          <cell r="O202" t="str">
            <v>0118</v>
          </cell>
          <cell r="P202" t="str">
            <v>0118</v>
          </cell>
          <cell r="Q202" t="str">
            <v>13.092</v>
          </cell>
          <cell r="R202" t="str">
            <v>13.092</v>
          </cell>
          <cell r="S202" t="str">
            <v/>
          </cell>
          <cell r="T202">
            <v>0</v>
          </cell>
          <cell r="U202" t="str">
            <v>Đại học</v>
          </cell>
          <cell r="V202" t="str">
            <v>011919713</v>
          </cell>
        </row>
        <row r="203">
          <cell r="B203" t="str">
            <v/>
          </cell>
          <cell r="C203" t="str">
            <v/>
          </cell>
          <cell r="D203" t="str">
            <v>Chu Thái</v>
          </cell>
          <cell r="E203" t="str">
            <v>Hà</v>
          </cell>
          <cell r="F203">
            <v>1</v>
          </cell>
          <cell r="G203" t="str">
            <v>Trung tâm Nghiên cứu bệnh cây nhiệt đới</v>
          </cell>
          <cell r="H203" t="str">
            <v>Khoa Nông học</v>
          </cell>
          <cell r="I203" t="str">
            <v/>
          </cell>
          <cell r="J203">
            <v>1.99</v>
          </cell>
          <cell r="K203">
            <v>0</v>
          </cell>
          <cell r="L203" t="str">
            <v>01-Oct-12</v>
          </cell>
          <cell r="M203" t="str">
            <v>01-Oct-12</v>
          </cell>
          <cell r="N203">
            <v>4</v>
          </cell>
          <cell r="O203" t="str">
            <v>0118</v>
          </cell>
          <cell r="P203" t="str">
            <v>0118</v>
          </cell>
          <cell r="Q203" t="str">
            <v>13.092</v>
          </cell>
          <cell r="R203" t="str">
            <v>13.092</v>
          </cell>
          <cell r="S203" t="str">
            <v/>
          </cell>
          <cell r="T203">
            <v>0</v>
          </cell>
          <cell r="U203" t="str">
            <v>Đại học</v>
          </cell>
          <cell r="V203" t="str">
            <v>125323080</v>
          </cell>
        </row>
        <row r="204">
          <cell r="B204" t="str">
            <v/>
          </cell>
          <cell r="C204" t="str">
            <v/>
          </cell>
          <cell r="D204" t="str">
            <v>Ngô Hải</v>
          </cell>
          <cell r="E204" t="str">
            <v>Anh</v>
          </cell>
          <cell r="F204">
            <v>1</v>
          </cell>
          <cell r="G204" t="str">
            <v>Trung tâm Nghiên cứu bệnh cây nhiệt đới</v>
          </cell>
          <cell r="H204" t="str">
            <v>Khoa Nông học</v>
          </cell>
          <cell r="I204" t="str">
            <v/>
          </cell>
          <cell r="J204">
            <v>2.34</v>
          </cell>
          <cell r="K204">
            <v>0</v>
          </cell>
          <cell r="L204" t="str">
            <v>01-Oct-12</v>
          </cell>
          <cell r="M204" t="str">
            <v>01-Oct-12</v>
          </cell>
          <cell r="N204">
            <v>4</v>
          </cell>
          <cell r="O204" t="str">
            <v>0118</v>
          </cell>
          <cell r="P204" t="str">
            <v>0118</v>
          </cell>
          <cell r="Q204" t="str">
            <v>13.092</v>
          </cell>
          <cell r="R204" t="str">
            <v>13.092</v>
          </cell>
          <cell r="S204" t="str">
            <v/>
          </cell>
          <cell r="T204">
            <v>0</v>
          </cell>
          <cell r="U204" t="str">
            <v>Đại học</v>
          </cell>
          <cell r="V204" t="str">
            <v>131574810</v>
          </cell>
        </row>
        <row r="205">
          <cell r="B205" t="str">
            <v/>
          </cell>
          <cell r="C205" t="str">
            <v/>
          </cell>
          <cell r="D205" t="str">
            <v>Lê Tuấn</v>
          </cell>
          <cell r="E205" t="str">
            <v>Nghĩa</v>
          </cell>
          <cell r="F205">
            <v>1</v>
          </cell>
          <cell r="G205" t="str">
            <v>Trung tâm Nghiên cứu bệnh cây nhiệt đới</v>
          </cell>
          <cell r="H205" t="str">
            <v>Khoa Nông học</v>
          </cell>
          <cell r="I205" t="str">
            <v>Nghiên cứu viên</v>
          </cell>
          <cell r="J205">
            <v>1.99</v>
          </cell>
          <cell r="K205">
            <v>0</v>
          </cell>
          <cell r="L205" t="str">
            <v>01-Jan-13</v>
          </cell>
          <cell r="M205" t="str">
            <v>01-Jan-13</v>
          </cell>
          <cell r="N205">
            <v>4</v>
          </cell>
          <cell r="O205" t="str">
            <v>0118</v>
          </cell>
          <cell r="P205" t="str">
            <v>0118</v>
          </cell>
          <cell r="Q205" t="str">
            <v>13.092</v>
          </cell>
          <cell r="R205" t="str">
            <v>13.092</v>
          </cell>
          <cell r="S205" t="str">
            <v/>
          </cell>
          <cell r="T205">
            <v>0</v>
          </cell>
          <cell r="U205" t="str">
            <v>Đại học</v>
          </cell>
          <cell r="V205" t="str">
            <v>012508460</v>
          </cell>
        </row>
        <row r="206">
          <cell r="B206" t="str">
            <v/>
          </cell>
          <cell r="C206" t="str">
            <v/>
          </cell>
          <cell r="D206" t="str">
            <v>Trần Ngọc</v>
          </cell>
          <cell r="E206" t="str">
            <v>Tiệp</v>
          </cell>
          <cell r="F206">
            <v>1</v>
          </cell>
          <cell r="G206" t="str">
            <v>Trung tâm Nghiên cứu bệnh cây nhiệt đới</v>
          </cell>
          <cell r="H206" t="str">
            <v>Khoa Nông học</v>
          </cell>
          <cell r="I206" t="str">
            <v>Nghiên cứu viên</v>
          </cell>
          <cell r="J206">
            <v>2.34</v>
          </cell>
          <cell r="K206">
            <v>0</v>
          </cell>
          <cell r="L206" t="str">
            <v>01-Feb-15</v>
          </cell>
          <cell r="M206" t="str">
            <v>02-Feb-15</v>
          </cell>
          <cell r="N206">
            <v>4</v>
          </cell>
          <cell r="O206" t="str">
            <v>0118</v>
          </cell>
          <cell r="P206" t="str">
            <v>0118</v>
          </cell>
          <cell r="Q206" t="str">
            <v>13.092</v>
          </cell>
          <cell r="R206" t="str">
            <v>13.092</v>
          </cell>
          <cell r="S206" t="str">
            <v/>
          </cell>
          <cell r="T206">
            <v>0</v>
          </cell>
          <cell r="U206" t="str">
            <v>Đại học</v>
          </cell>
          <cell r="V206" t="str">
            <v>172646452</v>
          </cell>
        </row>
        <row r="207">
          <cell r="B207" t="str">
            <v/>
          </cell>
          <cell r="C207" t="str">
            <v/>
          </cell>
          <cell r="D207" t="str">
            <v>Nguyễn Thị Bích</v>
          </cell>
          <cell r="E207" t="str">
            <v>Thu</v>
          </cell>
          <cell r="F207">
            <v>1</v>
          </cell>
          <cell r="G207" t="str">
            <v>Phòng Thí nghiệm Khoa học cây trồng</v>
          </cell>
          <cell r="H207" t="str">
            <v>Khoa Nông học</v>
          </cell>
          <cell r="I207" t="str">
            <v>Nhân viên phục vụ</v>
          </cell>
          <cell r="J207">
            <v>2.44</v>
          </cell>
          <cell r="K207">
            <v>0</v>
          </cell>
          <cell r="L207" t="str">
            <v>01-Jan-14</v>
          </cell>
          <cell r="M207" t="str">
            <v>01-Jan-08</v>
          </cell>
          <cell r="N207">
            <v>6</v>
          </cell>
          <cell r="O207" t="str">
            <v>0119</v>
          </cell>
          <cell r="P207" t="str">
            <v>0119</v>
          </cell>
          <cell r="Q207" t="str">
            <v>01.009</v>
          </cell>
          <cell r="R207" t="str">
            <v>01.009</v>
          </cell>
          <cell r="S207" t="str">
            <v/>
          </cell>
          <cell r="T207">
            <v>0</v>
          </cell>
          <cell r="U207" t="str">
            <v>Trung cấp</v>
          </cell>
          <cell r="V207" t="str">
            <v>011196787</v>
          </cell>
        </row>
        <row r="208">
          <cell r="B208" t="str">
            <v/>
          </cell>
          <cell r="C208" t="str">
            <v/>
          </cell>
          <cell r="D208" t="str">
            <v>Chu Đình</v>
          </cell>
          <cell r="E208" t="str">
            <v>Hòa</v>
          </cell>
          <cell r="F208">
            <v>1</v>
          </cell>
          <cell r="G208" t="str">
            <v>Phòng Thí nghiệm Khoa học cây trồng</v>
          </cell>
          <cell r="H208" t="str">
            <v>Khoa Nông học</v>
          </cell>
          <cell r="I208" t="str">
            <v>Lái xe cơ quan</v>
          </cell>
          <cell r="J208">
            <v>2.41</v>
          </cell>
          <cell r="K208">
            <v>0</v>
          </cell>
          <cell r="L208" t="str">
            <v>01-Apr-15</v>
          </cell>
          <cell r="M208" t="str">
            <v>01-Apr-11</v>
          </cell>
          <cell r="N208">
            <v>8</v>
          </cell>
          <cell r="O208" t="str">
            <v>0119</v>
          </cell>
          <cell r="P208" t="str">
            <v>0119</v>
          </cell>
          <cell r="Q208" t="str">
            <v>01.010</v>
          </cell>
          <cell r="R208" t="str">
            <v>01.010</v>
          </cell>
          <cell r="S208" t="str">
            <v/>
          </cell>
          <cell r="T208">
            <v>0</v>
          </cell>
          <cell r="U208" t="str">
            <v>KhôngBCấp</v>
          </cell>
          <cell r="V208" t="str">
            <v>012516032</v>
          </cell>
        </row>
        <row r="209">
          <cell r="B209" t="str">
            <v/>
          </cell>
          <cell r="C209" t="str">
            <v/>
          </cell>
          <cell r="D209" t="str">
            <v>Nguyễn Viết</v>
          </cell>
          <cell r="E209" t="str">
            <v>Chiều</v>
          </cell>
          <cell r="F209">
            <v>1</v>
          </cell>
          <cell r="G209" t="str">
            <v>Phòng Thí nghiệm Khoa học cây trồng</v>
          </cell>
          <cell r="H209" t="str">
            <v>Khoa Nông học</v>
          </cell>
          <cell r="I209" t="str">
            <v>Nhân viên kỹ thuật</v>
          </cell>
          <cell r="J209">
            <v>2.0099999999999998</v>
          </cell>
          <cell r="K209">
            <v>0</v>
          </cell>
          <cell r="L209" t="str">
            <v>01-Jul-13</v>
          </cell>
          <cell r="M209" t="str">
            <v>01-Jul-11</v>
          </cell>
          <cell r="N209">
            <v>8</v>
          </cell>
          <cell r="O209" t="str">
            <v>0119</v>
          </cell>
          <cell r="P209" t="str">
            <v>0119</v>
          </cell>
          <cell r="Q209" t="str">
            <v>01.007</v>
          </cell>
          <cell r="R209" t="str">
            <v>01.007</v>
          </cell>
          <cell r="S209" t="str">
            <v/>
          </cell>
          <cell r="T209">
            <v>0</v>
          </cell>
          <cell r="U209" t="str">
            <v>KhôngBCấp</v>
          </cell>
          <cell r="V209" t="str">
            <v>151665828</v>
          </cell>
        </row>
        <row r="210">
          <cell r="B210" t="str">
            <v/>
          </cell>
          <cell r="C210" t="str">
            <v/>
          </cell>
          <cell r="D210" t="str">
            <v>Văn Xuân</v>
          </cell>
          <cell r="E210" t="str">
            <v>Tùng</v>
          </cell>
          <cell r="F210">
            <v>1</v>
          </cell>
          <cell r="G210" t="str">
            <v>Phòng Thí nghiệm Khoa học cây trồng</v>
          </cell>
          <cell r="H210" t="str">
            <v>Khoa Nông học</v>
          </cell>
          <cell r="I210" t="str">
            <v>Lái xe cơ quan</v>
          </cell>
          <cell r="J210">
            <v>2.23</v>
          </cell>
          <cell r="K210">
            <v>0</v>
          </cell>
          <cell r="L210" t="str">
            <v>01-Sep-14</v>
          </cell>
          <cell r="M210" t="str">
            <v>01-Sep-12</v>
          </cell>
          <cell r="N210">
            <v>8</v>
          </cell>
          <cell r="O210" t="str">
            <v>0119</v>
          </cell>
          <cell r="P210" t="str">
            <v>0119</v>
          </cell>
          <cell r="Q210" t="str">
            <v>01.010</v>
          </cell>
          <cell r="R210" t="str">
            <v>01.010</v>
          </cell>
          <cell r="S210" t="str">
            <v/>
          </cell>
          <cell r="T210">
            <v>0</v>
          </cell>
          <cell r="U210" t="str">
            <v>KhôngBCấp</v>
          </cell>
          <cell r="V210" t="str">
            <v>011111803</v>
          </cell>
        </row>
        <row r="211">
          <cell r="B211" t="str">
            <v/>
          </cell>
          <cell r="C211" t="str">
            <v/>
          </cell>
          <cell r="D211" t="str">
            <v>Nguyễn Văn</v>
          </cell>
          <cell r="E211" t="str">
            <v>Tùng</v>
          </cell>
          <cell r="F211">
            <v>1</v>
          </cell>
          <cell r="G211" t="str">
            <v>Phòng Thí nghiệm Khoa học cây trồng</v>
          </cell>
          <cell r="H211" t="str">
            <v>Khoa Nông học</v>
          </cell>
          <cell r="I211" t="str">
            <v>Nhân viên phục vụ</v>
          </cell>
          <cell r="J211">
            <v>1</v>
          </cell>
          <cell r="K211">
            <v>0</v>
          </cell>
          <cell r="L211" t="str">
            <v>01-Sep-13</v>
          </cell>
          <cell r="M211" t="str">
            <v>01-Sep-13</v>
          </cell>
          <cell r="N211">
            <v>8</v>
          </cell>
          <cell r="O211" t="str">
            <v>0119</v>
          </cell>
          <cell r="P211" t="str">
            <v>0119</v>
          </cell>
          <cell r="Q211" t="str">
            <v>01.009</v>
          </cell>
          <cell r="R211" t="str">
            <v>01.009</v>
          </cell>
          <cell r="S211" t="str">
            <v/>
          </cell>
          <cell r="T211">
            <v>0</v>
          </cell>
          <cell r="U211" t="str">
            <v>KhôngBCấp</v>
          </cell>
          <cell r="V211" t="str">
            <v>365913061</v>
          </cell>
        </row>
        <row r="212">
          <cell r="B212" t="str">
            <v/>
          </cell>
          <cell r="C212" t="str">
            <v/>
          </cell>
          <cell r="D212" t="str">
            <v>Nguyễn Văn</v>
          </cell>
          <cell r="E212" t="str">
            <v>Nhìn</v>
          </cell>
          <cell r="F212">
            <v>1</v>
          </cell>
          <cell r="G212" t="str">
            <v>Phòng Thí nghiệm Khoa học cây trồng</v>
          </cell>
          <cell r="H212" t="str">
            <v>Khoa Nông học</v>
          </cell>
          <cell r="I212" t="str">
            <v>Nhân viên kỹ thuật</v>
          </cell>
          <cell r="J212">
            <v>1.65</v>
          </cell>
          <cell r="K212">
            <v>0</v>
          </cell>
          <cell r="L212" t="str">
            <v>01-Mar-15</v>
          </cell>
          <cell r="M212" t="str">
            <v>01-Mar-15</v>
          </cell>
          <cell r="N212">
            <v>6</v>
          </cell>
          <cell r="O212" t="str">
            <v>0119</v>
          </cell>
          <cell r="P212" t="str">
            <v>0119</v>
          </cell>
          <cell r="Q212" t="str">
            <v>01.007</v>
          </cell>
          <cell r="R212" t="str">
            <v>01.007</v>
          </cell>
          <cell r="S212" t="str">
            <v/>
          </cell>
          <cell r="T212">
            <v>0</v>
          </cell>
          <cell r="U212" t="str">
            <v>Trung cấp</v>
          </cell>
          <cell r="V212" t="str">
            <v>366034190</v>
          </cell>
        </row>
        <row r="213">
          <cell r="B213" t="str">
            <v/>
          </cell>
          <cell r="C213" t="str">
            <v/>
          </cell>
          <cell r="D213" t="str">
            <v>Nguyễn Thị</v>
          </cell>
          <cell r="E213" t="str">
            <v>Thịnh</v>
          </cell>
          <cell r="F213">
            <v>1</v>
          </cell>
          <cell r="G213" t="str">
            <v>Phòng Thí nghiệm Khoa học cây trồng</v>
          </cell>
          <cell r="H213" t="str">
            <v>Khoa Nông học</v>
          </cell>
          <cell r="I213" t="str">
            <v/>
          </cell>
          <cell r="J213">
            <v>2.34</v>
          </cell>
          <cell r="K213">
            <v>0</v>
          </cell>
          <cell r="L213" t="str">
            <v>01-Jan-11</v>
          </cell>
          <cell r="M213" t="str">
            <v>01-Jan-11</v>
          </cell>
          <cell r="N213">
            <v>4</v>
          </cell>
          <cell r="O213" t="str">
            <v>0119</v>
          </cell>
          <cell r="P213" t="str">
            <v>0119</v>
          </cell>
          <cell r="Q213" t="str">
            <v>13.092</v>
          </cell>
          <cell r="R213" t="str">
            <v>13.092</v>
          </cell>
          <cell r="S213" t="str">
            <v/>
          </cell>
          <cell r="T213">
            <v>0</v>
          </cell>
          <cell r="U213" t="str">
            <v>Đại học</v>
          </cell>
          <cell r="V213" t="str">
            <v>186594717</v>
          </cell>
        </row>
        <row r="214">
          <cell r="B214" t="str">
            <v/>
          </cell>
          <cell r="C214" t="str">
            <v/>
          </cell>
          <cell r="D214" t="str">
            <v>Đoàn Công</v>
          </cell>
          <cell r="E214" t="str">
            <v>Điển</v>
          </cell>
          <cell r="F214">
            <v>1</v>
          </cell>
          <cell r="G214" t="str">
            <v>Phòng Thí nghiệm Khoa học cây trồng</v>
          </cell>
          <cell r="H214" t="str">
            <v>Khoa Nông học</v>
          </cell>
          <cell r="I214" t="str">
            <v>Tiến sĩ, Nghiên cứu viên</v>
          </cell>
          <cell r="J214">
            <v>2.67</v>
          </cell>
          <cell r="K214">
            <v>0</v>
          </cell>
          <cell r="L214" t="str">
            <v>01-Jan-14</v>
          </cell>
          <cell r="M214" t="str">
            <v>01-Jan-11</v>
          </cell>
          <cell r="N214">
            <v>2</v>
          </cell>
          <cell r="O214" t="str">
            <v>0119</v>
          </cell>
          <cell r="P214" t="str">
            <v>0119</v>
          </cell>
          <cell r="Q214" t="str">
            <v>13.092</v>
          </cell>
          <cell r="R214" t="str">
            <v>13.092</v>
          </cell>
          <cell r="S214" t="str">
            <v/>
          </cell>
          <cell r="T214">
            <v>0</v>
          </cell>
          <cell r="U214" t="str">
            <v>Tiến sĩ</v>
          </cell>
          <cell r="V214" t="str">
            <v>001087051595</v>
          </cell>
        </row>
        <row r="215">
          <cell r="B215" t="str">
            <v/>
          </cell>
          <cell r="C215" t="str">
            <v/>
          </cell>
          <cell r="D215" t="str">
            <v>Dương Thanh</v>
          </cell>
          <cell r="E215" t="str">
            <v>Hoa</v>
          </cell>
          <cell r="F215">
            <v>1</v>
          </cell>
          <cell r="G215" t="str">
            <v>Phòng Thí nghiệm Khoa học cây trồng</v>
          </cell>
          <cell r="H215" t="str">
            <v>Khoa Nông học</v>
          </cell>
          <cell r="I215" t="str">
            <v/>
          </cell>
          <cell r="J215">
            <v>2.34</v>
          </cell>
          <cell r="K215">
            <v>0</v>
          </cell>
          <cell r="L215" t="str">
            <v>01-Jan-11</v>
          </cell>
          <cell r="M215" t="str">
            <v>01-Jan-11</v>
          </cell>
          <cell r="N215">
            <v>4</v>
          </cell>
          <cell r="O215" t="str">
            <v>0119</v>
          </cell>
          <cell r="P215" t="str">
            <v>0119</v>
          </cell>
          <cell r="Q215" t="str">
            <v>06.031</v>
          </cell>
          <cell r="R215" t="str">
            <v>06.031</v>
          </cell>
          <cell r="S215" t="str">
            <v/>
          </cell>
          <cell r="T215">
            <v>0</v>
          </cell>
          <cell r="U215" t="str">
            <v>Đại học</v>
          </cell>
          <cell r="V215" t="str">
            <v>012817153</v>
          </cell>
        </row>
        <row r="216">
          <cell r="B216" t="str">
            <v/>
          </cell>
          <cell r="C216" t="str">
            <v/>
          </cell>
          <cell r="D216" t="str">
            <v>Nguyễn Thị Mai</v>
          </cell>
          <cell r="E216" t="str">
            <v>Phương</v>
          </cell>
          <cell r="F216">
            <v>1</v>
          </cell>
          <cell r="G216" t="str">
            <v>Phòng Thí nghiệm Khoa học cây trồng</v>
          </cell>
          <cell r="H216" t="str">
            <v>Khoa Nông học</v>
          </cell>
          <cell r="I216" t="str">
            <v>Nghiên cứu viên</v>
          </cell>
          <cell r="J216">
            <v>2.67</v>
          </cell>
          <cell r="K216">
            <v>0</v>
          </cell>
          <cell r="L216" t="str">
            <v>01-Sep-15</v>
          </cell>
          <cell r="M216" t="str">
            <v>01-Sep-12</v>
          </cell>
          <cell r="N216">
            <v>4</v>
          </cell>
          <cell r="O216" t="str">
            <v>0119</v>
          </cell>
          <cell r="P216" t="str">
            <v>0119</v>
          </cell>
          <cell r="Q216" t="str">
            <v>13.092</v>
          </cell>
          <cell r="R216" t="str">
            <v>13.092</v>
          </cell>
          <cell r="S216" t="str">
            <v/>
          </cell>
          <cell r="T216">
            <v>0</v>
          </cell>
          <cell r="U216" t="str">
            <v>Đại học</v>
          </cell>
          <cell r="V216" t="str">
            <v>012721398</v>
          </cell>
        </row>
        <row r="217">
          <cell r="B217" t="str">
            <v/>
          </cell>
          <cell r="C217" t="str">
            <v/>
          </cell>
          <cell r="D217" t="str">
            <v>Ngô Thị</v>
          </cell>
          <cell r="E217" t="str">
            <v>Dịu</v>
          </cell>
          <cell r="F217">
            <v>1</v>
          </cell>
          <cell r="G217" t="str">
            <v>Phòng Thí nghiệm Khoa học cây trồng</v>
          </cell>
          <cell r="H217" t="str">
            <v>Khoa Nông học</v>
          </cell>
          <cell r="I217" t="str">
            <v>Kế toán viên</v>
          </cell>
          <cell r="J217">
            <v>2.67</v>
          </cell>
          <cell r="K217">
            <v>0</v>
          </cell>
          <cell r="L217" t="str">
            <v>01-Jul-14</v>
          </cell>
          <cell r="M217" t="str">
            <v>01-Jul-13</v>
          </cell>
          <cell r="N217">
            <v>4</v>
          </cell>
          <cell r="O217" t="str">
            <v>0119</v>
          </cell>
          <cell r="P217" t="str">
            <v>0119</v>
          </cell>
          <cell r="Q217" t="str">
            <v>06.031</v>
          </cell>
          <cell r="R217" t="str">
            <v>06.031</v>
          </cell>
          <cell r="S217" t="str">
            <v/>
          </cell>
          <cell r="T217">
            <v>0</v>
          </cell>
          <cell r="U217" t="str">
            <v>Đại học</v>
          </cell>
          <cell r="V217" t="str">
            <v>012726700</v>
          </cell>
        </row>
        <row r="218">
          <cell r="B218" t="str">
            <v/>
          </cell>
          <cell r="C218" t="str">
            <v>3120215050442</v>
          </cell>
          <cell r="D218" t="str">
            <v>Đinh Mai Thùy</v>
          </cell>
          <cell r="E218" t="str">
            <v>Linh</v>
          </cell>
          <cell r="F218">
            <v>1</v>
          </cell>
          <cell r="G218" t="str">
            <v>Phòng Thí nghiệm Khoa học cây trồng</v>
          </cell>
          <cell r="H218" t="str">
            <v>Khoa Nông học</v>
          </cell>
          <cell r="I218" t="str">
            <v>Thạc sĩ, Nghiên cứu viên</v>
          </cell>
          <cell r="J218">
            <v>3.33</v>
          </cell>
          <cell r="K218">
            <v>0</v>
          </cell>
          <cell r="L218" t="str">
            <v>01-Jan-23</v>
          </cell>
          <cell r="M218" t="str">
            <v>01-Sep-13</v>
          </cell>
          <cell r="N218">
            <v>3</v>
          </cell>
          <cell r="O218" t="str">
            <v>0119</v>
          </cell>
          <cell r="P218" t="str">
            <v>0119</v>
          </cell>
          <cell r="Q218" t="str">
            <v>13.092</v>
          </cell>
          <cell r="R218" t="str">
            <v>V.05.01.03</v>
          </cell>
          <cell r="S218" t="str">
            <v/>
          </cell>
          <cell r="T218">
            <v>0</v>
          </cell>
          <cell r="U218" t="str">
            <v>Thạc sĩ</v>
          </cell>
          <cell r="V218" t="str">
            <v>001189018654</v>
          </cell>
        </row>
        <row r="219">
          <cell r="B219" t="str">
            <v/>
          </cell>
          <cell r="C219" t="str">
            <v>3120205626227</v>
          </cell>
          <cell r="D219" t="str">
            <v>Hà Thị</v>
          </cell>
          <cell r="E219" t="str">
            <v>Quỳnh</v>
          </cell>
          <cell r="F219">
            <v>1</v>
          </cell>
          <cell r="G219" t="str">
            <v>Phòng Thí nghiệm Khoa học cây trồng</v>
          </cell>
          <cell r="H219" t="str">
            <v>Khoa Nông học</v>
          </cell>
          <cell r="I219" t="str">
            <v>Nghiên cứu viên</v>
          </cell>
          <cell r="J219">
            <v>2.67</v>
          </cell>
          <cell r="K219">
            <v>0</v>
          </cell>
          <cell r="L219" t="str">
            <v>01-Jan-19</v>
          </cell>
          <cell r="M219" t="str">
            <v>01-Jul-16</v>
          </cell>
          <cell r="N219">
            <v>4</v>
          </cell>
          <cell r="O219" t="str">
            <v>0119</v>
          </cell>
          <cell r="P219" t="str">
            <v>0119</v>
          </cell>
          <cell r="Q219" t="str">
            <v>13.092</v>
          </cell>
          <cell r="R219" t="str">
            <v>13.092</v>
          </cell>
          <cell r="S219" t="str">
            <v/>
          </cell>
          <cell r="T219">
            <v>0</v>
          </cell>
          <cell r="U219" t="str">
            <v>Đại học</v>
          </cell>
          <cell r="V219" t="str">
            <v>122030683</v>
          </cell>
        </row>
        <row r="220">
          <cell r="B220" t="str">
            <v/>
          </cell>
          <cell r="C220" t="str">
            <v>107003368434</v>
          </cell>
          <cell r="D220" t="str">
            <v>Bùi Hồng</v>
          </cell>
          <cell r="E220" t="str">
            <v>Nhung</v>
          </cell>
          <cell r="F220">
            <v>1</v>
          </cell>
          <cell r="G220" t="str">
            <v>Phòng Thí nghiệm Khoa học cây trồng</v>
          </cell>
          <cell r="H220" t="str">
            <v>Khoa Nông học</v>
          </cell>
          <cell r="I220" t="str">
            <v>Nghiên cứu viên</v>
          </cell>
          <cell r="J220">
            <v>2.67</v>
          </cell>
          <cell r="K220">
            <v>0</v>
          </cell>
          <cell r="L220" t="str">
            <v>01-Nov-23</v>
          </cell>
          <cell r="M220" t="str">
            <v>01-Nov-20</v>
          </cell>
          <cell r="N220">
            <v>4</v>
          </cell>
          <cell r="O220" t="str">
            <v>0119</v>
          </cell>
          <cell r="P220" t="str">
            <v>0119</v>
          </cell>
          <cell r="Q220" t="str">
            <v>13.092</v>
          </cell>
          <cell r="R220" t="str">
            <v>V.05.01.03</v>
          </cell>
          <cell r="S220" t="str">
            <v/>
          </cell>
          <cell r="T220">
            <v>0</v>
          </cell>
          <cell r="U220" t="str">
            <v>Đại học</v>
          </cell>
          <cell r="V220" t="str">
            <v>030198010927</v>
          </cell>
        </row>
        <row r="221">
          <cell r="B221" t="str">
            <v/>
          </cell>
          <cell r="C221" t="str">
            <v/>
          </cell>
          <cell r="D221" t="str">
            <v>Nguyễn Thị</v>
          </cell>
          <cell r="E221" t="str">
            <v>Vỹ</v>
          </cell>
          <cell r="F221">
            <v>2</v>
          </cell>
          <cell r="G221" t="str">
            <v>Chăn nuôi chuyên khoa</v>
          </cell>
          <cell r="H221" t="str">
            <v>Khoa Chăn nuôi</v>
          </cell>
          <cell r="I221" t="str">
            <v/>
          </cell>
          <cell r="J221">
            <v>3.07</v>
          </cell>
          <cell r="K221">
            <v>0</v>
          </cell>
          <cell r="L221" t="str">
            <v>01-Feb-01</v>
          </cell>
          <cell r="M221" t="str">
            <v>01-Jan-08</v>
          </cell>
          <cell r="N221">
            <v>5</v>
          </cell>
          <cell r="O221" t="str">
            <v>0201</v>
          </cell>
          <cell r="P221" t="str">
            <v>0201</v>
          </cell>
          <cell r="Q221" t="str">
            <v>13.096</v>
          </cell>
          <cell r="R221" t="str">
            <v>13.096</v>
          </cell>
          <cell r="S221" t="str">
            <v/>
          </cell>
          <cell r="T221">
            <v>0</v>
          </cell>
          <cell r="U221" t="str">
            <v>CĐ</v>
          </cell>
          <cell r="V221" t="str">
            <v/>
          </cell>
        </row>
        <row r="222">
          <cell r="B222" t="str">
            <v>CNK01</v>
          </cell>
          <cell r="C222" t="str">
            <v>3120215001033</v>
          </cell>
          <cell r="D222" t="str">
            <v>Lê Văn</v>
          </cell>
          <cell r="E222" t="str">
            <v>Ban</v>
          </cell>
          <cell r="F222">
            <v>2</v>
          </cell>
          <cell r="G222" t="str">
            <v>Chăn nuôi chuyên khoa</v>
          </cell>
          <cell r="H222" t="str">
            <v>Khoa Chăn nuôi</v>
          </cell>
          <cell r="I222" t="str">
            <v/>
          </cell>
          <cell r="J222">
            <v>6.44</v>
          </cell>
          <cell r="K222">
            <v>0</v>
          </cell>
          <cell r="L222" t="str">
            <v>01-Jul-10</v>
          </cell>
          <cell r="M222" t="str">
            <v>01-Apr-76</v>
          </cell>
          <cell r="N222">
            <v>4</v>
          </cell>
          <cell r="O222" t="str">
            <v>0201</v>
          </cell>
          <cell r="P222" t="str">
            <v>0201</v>
          </cell>
          <cell r="Q222" t="str">
            <v>15.110</v>
          </cell>
          <cell r="R222" t="str">
            <v>15.110</v>
          </cell>
          <cell r="S222" t="str">
            <v>CNK01</v>
          </cell>
          <cell r="T222">
            <v>0</v>
          </cell>
          <cell r="U222" t="str">
            <v>Đại học</v>
          </cell>
          <cell r="V222" t="str">
            <v>010779822</v>
          </cell>
        </row>
        <row r="223">
          <cell r="B223" t="str">
            <v>CNK14</v>
          </cell>
          <cell r="C223" t="str">
            <v>3120215001040</v>
          </cell>
          <cell r="D223" t="str">
            <v>Bùi Văn</v>
          </cell>
          <cell r="E223" t="str">
            <v>Đoàn</v>
          </cell>
          <cell r="F223">
            <v>2</v>
          </cell>
          <cell r="G223" t="str">
            <v>Chăn nuôi chuyên khoa</v>
          </cell>
          <cell r="H223" t="str">
            <v>Khoa Chăn nuôi</v>
          </cell>
          <cell r="I223" t="str">
            <v>PGS.TS. Giảng viên cao cấp</v>
          </cell>
          <cell r="J223">
            <v>8</v>
          </cell>
          <cell r="K223">
            <v>0.05</v>
          </cell>
          <cell r="L223" t="str">
            <v>30-Dec-22</v>
          </cell>
          <cell r="M223" t="str">
            <v>30-Dec-16</v>
          </cell>
          <cell r="N223">
            <v>2</v>
          </cell>
          <cell r="O223" t="str">
            <v>0201</v>
          </cell>
          <cell r="P223" t="str">
            <v>0201</v>
          </cell>
          <cell r="Q223" t="str">
            <v>15.109</v>
          </cell>
          <cell r="R223" t="str">
            <v>V.07.01.01</v>
          </cell>
          <cell r="S223" t="str">
            <v>HD391</v>
          </cell>
          <cell r="T223">
            <v>1</v>
          </cell>
          <cell r="U223" t="str">
            <v>Tiến sĩ</v>
          </cell>
          <cell r="V223" t="str">
            <v>037056000756</v>
          </cell>
        </row>
        <row r="224">
          <cell r="B224" t="str">
            <v/>
          </cell>
          <cell r="C224" t="str">
            <v/>
          </cell>
          <cell r="D224" t="str">
            <v>Phạm Quang</v>
          </cell>
          <cell r="E224" t="str">
            <v>Hùng</v>
          </cell>
          <cell r="F224">
            <v>2</v>
          </cell>
          <cell r="G224" t="str">
            <v>Chăn nuôi chuyên khoa</v>
          </cell>
          <cell r="H224" t="str">
            <v>Khoa Chăn nuôi</v>
          </cell>
          <cell r="I224" t="str">
            <v/>
          </cell>
          <cell r="J224">
            <v>5.42</v>
          </cell>
          <cell r="K224">
            <v>0</v>
          </cell>
          <cell r="L224" t="str">
            <v>01-Sep-05</v>
          </cell>
          <cell r="M224" t="str">
            <v>01-Sep-76</v>
          </cell>
          <cell r="N224">
            <v>3</v>
          </cell>
          <cell r="O224" t="str">
            <v>0201</v>
          </cell>
          <cell r="P224" t="str">
            <v>0201</v>
          </cell>
          <cell r="Q224" t="str">
            <v>15.110</v>
          </cell>
          <cell r="R224" t="str">
            <v>15.110</v>
          </cell>
          <cell r="S224" t="str">
            <v/>
          </cell>
          <cell r="T224">
            <v>0</v>
          </cell>
          <cell r="U224" t="str">
            <v>Thạc sĩ</v>
          </cell>
          <cell r="V224" t="str">
            <v>010779820</v>
          </cell>
        </row>
        <row r="225">
          <cell r="B225" t="str">
            <v>CNK04</v>
          </cell>
          <cell r="C225" t="str">
            <v>3120215002614</v>
          </cell>
          <cell r="D225" t="str">
            <v>Đoàn Thị</v>
          </cell>
          <cell r="E225" t="str">
            <v>Liên</v>
          </cell>
          <cell r="F225">
            <v>2</v>
          </cell>
          <cell r="G225" t="str">
            <v>Chăn nuôi chuyên khoa</v>
          </cell>
          <cell r="H225" t="str">
            <v>Khoa Chăn nuôi</v>
          </cell>
          <cell r="I225" t="str">
            <v/>
          </cell>
          <cell r="J225">
            <v>5.76</v>
          </cell>
          <cell r="K225">
            <v>0</v>
          </cell>
          <cell r="L225" t="str">
            <v>01-Dec-09</v>
          </cell>
          <cell r="M225" t="str">
            <v>01-Mar-81</v>
          </cell>
          <cell r="N225">
            <v>3</v>
          </cell>
          <cell r="O225" t="str">
            <v>0201</v>
          </cell>
          <cell r="P225" t="str">
            <v>0201</v>
          </cell>
          <cell r="Q225" t="str">
            <v>15.110</v>
          </cell>
          <cell r="R225" t="str">
            <v>15.110</v>
          </cell>
          <cell r="S225" t="str">
            <v>CNK04</v>
          </cell>
          <cell r="T225">
            <v>0</v>
          </cell>
          <cell r="U225" t="str">
            <v>Thạc sĩ</v>
          </cell>
          <cell r="V225" t="str">
            <v>120337288</v>
          </cell>
        </row>
        <row r="226">
          <cell r="B226" t="str">
            <v>CNK05</v>
          </cell>
          <cell r="C226" t="str">
            <v/>
          </cell>
          <cell r="D226" t="str">
            <v>Nguyễn Thị</v>
          </cell>
          <cell r="E226" t="str">
            <v>Mai</v>
          </cell>
          <cell r="F226">
            <v>2</v>
          </cell>
          <cell r="G226" t="str">
            <v>Chăn nuôi chuyên khoa</v>
          </cell>
          <cell r="H226" t="str">
            <v>Khoa Chăn nuôi</v>
          </cell>
          <cell r="I226" t="str">
            <v/>
          </cell>
          <cell r="J226">
            <v>5.76</v>
          </cell>
          <cell r="K226">
            <v>0</v>
          </cell>
          <cell r="L226" t="str">
            <v>01-Nov-07</v>
          </cell>
          <cell r="M226" t="str">
            <v>01-Feb-82</v>
          </cell>
          <cell r="N226">
            <v>2</v>
          </cell>
          <cell r="O226" t="str">
            <v>0201</v>
          </cell>
          <cell r="P226" t="str">
            <v>0201</v>
          </cell>
          <cell r="Q226" t="str">
            <v>15.110</v>
          </cell>
          <cell r="R226" t="str">
            <v>15.110</v>
          </cell>
          <cell r="S226" t="str">
            <v>TG220</v>
          </cell>
          <cell r="T226">
            <v>0</v>
          </cell>
          <cell r="U226" t="str">
            <v>Tiến sĩ</v>
          </cell>
          <cell r="V226" t="str">
            <v>011319383</v>
          </cell>
        </row>
        <row r="227">
          <cell r="B227" t="str">
            <v/>
          </cell>
          <cell r="C227" t="str">
            <v/>
          </cell>
          <cell r="D227" t="str">
            <v>Nguyễn Khắc</v>
          </cell>
          <cell r="E227" t="str">
            <v>Tích</v>
          </cell>
          <cell r="F227">
            <v>2</v>
          </cell>
          <cell r="G227" t="str">
            <v>Chăn nuôi chuyên khoa</v>
          </cell>
          <cell r="H227" t="str">
            <v>Khoa Chăn nuôi</v>
          </cell>
          <cell r="I227" t="str">
            <v/>
          </cell>
          <cell r="J227">
            <v>6.78</v>
          </cell>
          <cell r="K227">
            <v>0</v>
          </cell>
          <cell r="L227" t="str">
            <v>01-Jun-03</v>
          </cell>
          <cell r="M227" t="str">
            <v>01-Aug-68</v>
          </cell>
          <cell r="N227">
            <v>2</v>
          </cell>
          <cell r="O227" t="str">
            <v>0201</v>
          </cell>
          <cell r="P227" t="str">
            <v>0201</v>
          </cell>
          <cell r="Q227" t="str">
            <v>15.110</v>
          </cell>
          <cell r="R227" t="str">
            <v>15.110</v>
          </cell>
          <cell r="S227" t="str">
            <v/>
          </cell>
          <cell r="T227">
            <v>1</v>
          </cell>
          <cell r="U227" t="str">
            <v>Tiến sĩ</v>
          </cell>
          <cell r="V227" t="str">
            <v>010779982</v>
          </cell>
        </row>
        <row r="228">
          <cell r="B228" t="str">
            <v/>
          </cell>
          <cell r="C228" t="str">
            <v/>
          </cell>
          <cell r="D228" t="str">
            <v>Đinh Thị</v>
          </cell>
          <cell r="E228" t="str">
            <v>Nông</v>
          </cell>
          <cell r="F228">
            <v>2</v>
          </cell>
          <cell r="G228" t="str">
            <v>Chăn nuôi chuyên khoa</v>
          </cell>
          <cell r="H228" t="str">
            <v>Khoa Chăn nuôi</v>
          </cell>
          <cell r="I228" t="str">
            <v/>
          </cell>
          <cell r="J228">
            <v>5.42</v>
          </cell>
          <cell r="K228">
            <v>0</v>
          </cell>
          <cell r="L228" t="str">
            <v>01-Dec-04</v>
          </cell>
          <cell r="M228" t="str">
            <v>01-May-76</v>
          </cell>
          <cell r="N228">
            <v>3</v>
          </cell>
          <cell r="O228" t="str">
            <v>0201</v>
          </cell>
          <cell r="P228" t="str">
            <v>0201</v>
          </cell>
          <cell r="Q228" t="str">
            <v>15.110</v>
          </cell>
          <cell r="R228" t="str">
            <v>15.110</v>
          </cell>
          <cell r="S228" t="str">
            <v/>
          </cell>
          <cell r="T228">
            <v>0</v>
          </cell>
          <cell r="U228" t="str">
            <v>Thạc sĩ</v>
          </cell>
          <cell r="V228" t="str">
            <v>010779819</v>
          </cell>
        </row>
        <row r="229">
          <cell r="B229" t="str">
            <v>CNK07</v>
          </cell>
          <cell r="C229" t="str">
            <v>3120215001062</v>
          </cell>
          <cell r="D229" t="str">
            <v>Hoàng</v>
          </cell>
          <cell r="E229" t="str">
            <v>Thanh</v>
          </cell>
          <cell r="F229">
            <v>2</v>
          </cell>
          <cell r="G229" t="str">
            <v>Chăn nuôi chuyên khoa</v>
          </cell>
          <cell r="H229" t="str">
            <v>Khoa Chăn nuôi</v>
          </cell>
          <cell r="I229" t="str">
            <v>Giảng viên chính</v>
          </cell>
          <cell r="J229">
            <v>6.1</v>
          </cell>
          <cell r="K229">
            <v>0</v>
          </cell>
          <cell r="L229" t="str">
            <v>01-Oct-12</v>
          </cell>
          <cell r="M229" t="str">
            <v>01-Apr-79</v>
          </cell>
          <cell r="N229">
            <v>4</v>
          </cell>
          <cell r="O229" t="str">
            <v>0201</v>
          </cell>
          <cell r="P229" t="str">
            <v>0201</v>
          </cell>
          <cell r="Q229" t="str">
            <v>15.110</v>
          </cell>
          <cell r="R229" t="str">
            <v>15.110</v>
          </cell>
          <cell r="S229" t="str">
            <v>CNK07</v>
          </cell>
          <cell r="T229">
            <v>0</v>
          </cell>
          <cell r="U229" t="str">
            <v>Đại học</v>
          </cell>
          <cell r="V229" t="str">
            <v>010812511</v>
          </cell>
        </row>
        <row r="230">
          <cell r="B230" t="str">
            <v>CNK09</v>
          </cell>
          <cell r="C230" t="str">
            <v>3120215001079</v>
          </cell>
          <cell r="D230" t="str">
            <v>Nguyễn Văn</v>
          </cell>
          <cell r="E230" t="str">
            <v>Thắng</v>
          </cell>
          <cell r="F230">
            <v>2</v>
          </cell>
          <cell r="G230" t="str">
            <v>Chăn nuôi chuyên khoa</v>
          </cell>
          <cell r="H230" t="str">
            <v>Khoa Chăn nuôi</v>
          </cell>
          <cell r="I230" t="str">
            <v>Tiến sĩ, Giảng viên chính</v>
          </cell>
          <cell r="J230">
            <v>6.44</v>
          </cell>
          <cell r="K230">
            <v>0</v>
          </cell>
          <cell r="L230" t="str">
            <v>01-Dec-18</v>
          </cell>
          <cell r="M230" t="str">
            <v>01-Jul-03</v>
          </cell>
          <cell r="N230">
            <v>2</v>
          </cell>
          <cell r="O230" t="str">
            <v>0201</v>
          </cell>
          <cell r="P230" t="str">
            <v>0201</v>
          </cell>
          <cell r="Q230" t="str">
            <v>15.110</v>
          </cell>
          <cell r="R230" t="str">
            <v>V.07.01.02</v>
          </cell>
          <cell r="S230" t="str">
            <v>TG560</v>
          </cell>
          <cell r="T230">
            <v>0</v>
          </cell>
          <cell r="U230" t="str">
            <v>Tiến sĩ</v>
          </cell>
          <cell r="V230" t="str">
            <v>011582439</v>
          </cell>
        </row>
        <row r="231">
          <cell r="B231" t="str">
            <v>CNK08</v>
          </cell>
          <cell r="C231" t="str">
            <v>3120215001085</v>
          </cell>
          <cell r="D231" t="str">
            <v>Mai Thị</v>
          </cell>
          <cell r="E231" t="str">
            <v>Thơm</v>
          </cell>
          <cell r="F231">
            <v>2</v>
          </cell>
          <cell r="G231" t="str">
            <v>Chăn nuôi chuyên khoa</v>
          </cell>
          <cell r="H231" t="str">
            <v>Khoa Chăn nuôi</v>
          </cell>
          <cell r="I231" t="str">
            <v>PGS.TS. Giảng viên cao cấp</v>
          </cell>
          <cell r="J231">
            <v>6.92</v>
          </cell>
          <cell r="K231">
            <v>0</v>
          </cell>
          <cell r="L231" t="str">
            <v>01-Nov-15</v>
          </cell>
          <cell r="M231" t="str">
            <v>30-Dec-16</v>
          </cell>
          <cell r="N231">
            <v>2</v>
          </cell>
          <cell r="O231" t="str">
            <v>0201</v>
          </cell>
          <cell r="P231" t="str">
            <v>0201</v>
          </cell>
          <cell r="Q231" t="str">
            <v>15.109</v>
          </cell>
          <cell r="R231" t="str">
            <v>V.07.01.01</v>
          </cell>
          <cell r="S231" t="str">
            <v>TG399</v>
          </cell>
          <cell r="T231">
            <v>1</v>
          </cell>
          <cell r="U231" t="str">
            <v>Tiến sĩ</v>
          </cell>
          <cell r="V231" t="str">
            <v>012345685</v>
          </cell>
        </row>
        <row r="232">
          <cell r="B232" t="str">
            <v>CNK16</v>
          </cell>
          <cell r="C232" t="str">
            <v>3120215001112</v>
          </cell>
          <cell r="D232" t="str">
            <v>Vũ Đình</v>
          </cell>
          <cell r="E232" t="str">
            <v>Tôn</v>
          </cell>
          <cell r="F232">
            <v>2</v>
          </cell>
          <cell r="G232" t="str">
            <v>Chăn nuôi chuyên khoa</v>
          </cell>
          <cell r="H232" t="str">
            <v>Khoa Chăn nuôi</v>
          </cell>
          <cell r="I232" t="str">
            <v>GS.TS. Giảng viên cao cấp, Giám đốc Trung tâm thuộc Khoa, Bảo lưu PCCV</v>
          </cell>
          <cell r="J232">
            <v>8</v>
          </cell>
          <cell r="K232">
            <v>0</v>
          </cell>
          <cell r="L232" t="str">
            <v>01-Jul-23</v>
          </cell>
          <cell r="M232" t="str">
            <v>30-Dec-16</v>
          </cell>
          <cell r="N232">
            <v>2</v>
          </cell>
          <cell r="O232" t="str">
            <v>0217</v>
          </cell>
          <cell r="P232" t="str">
            <v>0201</v>
          </cell>
          <cell r="Q232" t="str">
            <v>15.109</v>
          </cell>
          <cell r="R232" t="str">
            <v>V.07.01.01</v>
          </cell>
          <cell r="S232" t="str">
            <v>CNK16</v>
          </cell>
          <cell r="T232">
            <v>2</v>
          </cell>
          <cell r="U232" t="str">
            <v>Tiến sĩ</v>
          </cell>
          <cell r="V232" t="str">
            <v>030058008874</v>
          </cell>
        </row>
        <row r="233">
          <cell r="B233" t="str">
            <v>CNK13</v>
          </cell>
          <cell r="C233" t="str">
            <v>3120215001091</v>
          </cell>
          <cell r="D233" t="str">
            <v>Nguyễn Xuân</v>
          </cell>
          <cell r="E233" t="str">
            <v>Trạch</v>
          </cell>
          <cell r="F233">
            <v>2</v>
          </cell>
          <cell r="G233" t="str">
            <v>Chăn nuôi chuyên khoa</v>
          </cell>
          <cell r="H233" t="str">
            <v>Khoa Chăn nuôi</v>
          </cell>
          <cell r="I233" t="str">
            <v>GS.TS. Giảng viên cao cấp, Phó Tổng biên tập Tạp chí, Bảo lưu PCCV</v>
          </cell>
          <cell r="J233">
            <v>8</v>
          </cell>
          <cell r="K233">
            <v>0.06</v>
          </cell>
          <cell r="L233" t="str">
            <v>01-Apr-25</v>
          </cell>
          <cell r="M233" t="str">
            <v>30-Dec-16</v>
          </cell>
          <cell r="N233">
            <v>2</v>
          </cell>
          <cell r="O233" t="str">
            <v>0201</v>
          </cell>
          <cell r="P233" t="str">
            <v>0201</v>
          </cell>
          <cell r="Q233" t="str">
            <v>15.109</v>
          </cell>
          <cell r="R233" t="str">
            <v>V.07.01.01</v>
          </cell>
          <cell r="S233" t="str">
            <v>CNK13</v>
          </cell>
          <cell r="T233">
            <v>2</v>
          </cell>
          <cell r="U233" t="str">
            <v>Tiến sĩ</v>
          </cell>
          <cell r="V233" t="str">
            <v>042058002955</v>
          </cell>
        </row>
        <row r="234">
          <cell r="B234" t="str">
            <v/>
          </cell>
          <cell r="C234" t="str">
            <v/>
          </cell>
          <cell r="D234" t="str">
            <v>Phạm Tân</v>
          </cell>
          <cell r="E234" t="str">
            <v>Tiến</v>
          </cell>
          <cell r="F234">
            <v>2</v>
          </cell>
          <cell r="G234" t="str">
            <v>Chăn nuôi chuyên khoa</v>
          </cell>
          <cell r="H234" t="str">
            <v>Khoa Chăn nuôi</v>
          </cell>
          <cell r="I234" t="str">
            <v/>
          </cell>
          <cell r="J234">
            <v>6.78</v>
          </cell>
          <cell r="K234">
            <v>0</v>
          </cell>
          <cell r="L234" t="str">
            <v>01-Mar-03</v>
          </cell>
          <cell r="M234" t="str">
            <v>01-Dec-66</v>
          </cell>
          <cell r="N234">
            <v>4</v>
          </cell>
          <cell r="O234" t="str">
            <v>0201</v>
          </cell>
          <cell r="P234" t="str">
            <v>0201</v>
          </cell>
          <cell r="Q234" t="str">
            <v>15.110</v>
          </cell>
          <cell r="R234" t="str">
            <v>15.110</v>
          </cell>
          <cell r="S234" t="str">
            <v/>
          </cell>
          <cell r="T234">
            <v>0</v>
          </cell>
          <cell r="U234" t="str">
            <v>Đại học</v>
          </cell>
          <cell r="V234" t="str">
            <v>010779739</v>
          </cell>
        </row>
        <row r="235">
          <cell r="B235" t="str">
            <v/>
          </cell>
          <cell r="C235" t="str">
            <v>3120215001135</v>
          </cell>
          <cell r="D235" t="str">
            <v>Vũ Thị Thuý</v>
          </cell>
          <cell r="E235" t="str">
            <v>Hằng</v>
          </cell>
          <cell r="F235">
            <v>2</v>
          </cell>
          <cell r="G235" t="str">
            <v>Chăn nuôi chuyên khoa</v>
          </cell>
          <cell r="H235" t="str">
            <v>Khoa Chăn nuôi</v>
          </cell>
          <cell r="I235" t="str">
            <v>Thạc sĩ, Kỹ sư</v>
          </cell>
          <cell r="J235">
            <v>4.6500000000000004</v>
          </cell>
          <cell r="K235">
            <v>0</v>
          </cell>
          <cell r="L235" t="str">
            <v>01-Jan-23</v>
          </cell>
          <cell r="M235" t="str">
            <v>01-Jan-04</v>
          </cell>
          <cell r="N235">
            <v>3</v>
          </cell>
          <cell r="O235" t="str">
            <v>0201</v>
          </cell>
          <cell r="P235" t="str">
            <v>0201</v>
          </cell>
          <cell r="Q235" t="str">
            <v>13.095</v>
          </cell>
          <cell r="R235" t="str">
            <v>13.095</v>
          </cell>
          <cell r="S235" t="str">
            <v/>
          </cell>
          <cell r="T235">
            <v>0</v>
          </cell>
          <cell r="U235" t="str">
            <v>Thạc sĩ</v>
          </cell>
          <cell r="V235" t="str">
            <v>001179011197</v>
          </cell>
        </row>
        <row r="236">
          <cell r="B236" t="str">
            <v>CNK18</v>
          </cell>
          <cell r="C236" t="str">
            <v>3120215009919</v>
          </cell>
          <cell r="D236" t="str">
            <v>Hán Quang</v>
          </cell>
          <cell r="E236" t="str">
            <v>Hạnh</v>
          </cell>
          <cell r="F236">
            <v>2</v>
          </cell>
          <cell r="G236" t="str">
            <v>Chăn nuôi chuyên khoa</v>
          </cell>
          <cell r="H236" t="str">
            <v>Khoa Chăn nuôi</v>
          </cell>
          <cell r="I236" t="str">
            <v>Tiến sĩ, Giảng viên chính, Phó BM</v>
          </cell>
          <cell r="J236">
            <v>4.74</v>
          </cell>
          <cell r="K236">
            <v>0</v>
          </cell>
          <cell r="L236" t="str">
            <v>01-Nov-23</v>
          </cell>
          <cell r="M236" t="str">
            <v>01-Apr-18</v>
          </cell>
          <cell r="N236">
            <v>2</v>
          </cell>
          <cell r="O236" t="str">
            <v>0201</v>
          </cell>
          <cell r="P236" t="str">
            <v>0201</v>
          </cell>
          <cell r="Q236" t="str">
            <v>15.110</v>
          </cell>
          <cell r="R236" t="str">
            <v>V.07.01.02</v>
          </cell>
          <cell r="S236" t="str">
            <v>CNK18</v>
          </cell>
          <cell r="T236">
            <v>0</v>
          </cell>
          <cell r="U236" t="str">
            <v>Tiến sĩ</v>
          </cell>
          <cell r="V236" t="str">
            <v>025082000736</v>
          </cell>
        </row>
        <row r="237">
          <cell r="B237" t="str">
            <v>CNK02</v>
          </cell>
          <cell r="C237" t="str">
            <v>3120215001141</v>
          </cell>
          <cell r="D237" t="str">
            <v>Lê Hữu</v>
          </cell>
          <cell r="E237" t="str">
            <v>Hiếu</v>
          </cell>
          <cell r="F237">
            <v>2</v>
          </cell>
          <cell r="G237" t="str">
            <v>Chăn nuôi chuyên khoa</v>
          </cell>
          <cell r="H237" t="str">
            <v>Khoa Chăn nuôi</v>
          </cell>
          <cell r="I237" t="str">
            <v>Tiến sĩ, Giảng viên</v>
          </cell>
          <cell r="J237">
            <v>3.66</v>
          </cell>
          <cell r="K237">
            <v>0</v>
          </cell>
          <cell r="L237" t="str">
            <v>01-Aug-21</v>
          </cell>
          <cell r="M237" t="str">
            <v>01-Aug-09</v>
          </cell>
          <cell r="N237">
            <v>2</v>
          </cell>
          <cell r="O237" t="str">
            <v>0201</v>
          </cell>
          <cell r="P237" t="str">
            <v>0201</v>
          </cell>
          <cell r="Q237" t="str">
            <v>15.111</v>
          </cell>
          <cell r="R237" t="str">
            <v>V.07.01.03</v>
          </cell>
          <cell r="S237" t="str">
            <v>CNK02</v>
          </cell>
          <cell r="T237">
            <v>0</v>
          </cell>
          <cell r="U237" t="str">
            <v>Tiến sĩ</v>
          </cell>
          <cell r="V237" t="str">
            <v>027082006255</v>
          </cell>
        </row>
        <row r="238">
          <cell r="B238" t="str">
            <v>CNK10</v>
          </cell>
          <cell r="C238" t="str">
            <v>3120215001158</v>
          </cell>
          <cell r="D238" t="str">
            <v>Nguyễn Thị Dương</v>
          </cell>
          <cell r="E238" t="str">
            <v>Huyền</v>
          </cell>
          <cell r="F238">
            <v>2</v>
          </cell>
          <cell r="G238" t="str">
            <v>Chăn nuôi chuyên khoa</v>
          </cell>
          <cell r="H238" t="str">
            <v>Khoa Chăn nuôi</v>
          </cell>
          <cell r="I238" t="str">
            <v>Tiến sĩ, Giảng viên</v>
          </cell>
          <cell r="J238">
            <v>3.99</v>
          </cell>
          <cell r="K238">
            <v>0</v>
          </cell>
          <cell r="L238" t="str">
            <v>01-Oct-23</v>
          </cell>
          <cell r="M238" t="str">
            <v>01-Oct-08</v>
          </cell>
          <cell r="N238">
            <v>2</v>
          </cell>
          <cell r="O238" t="str">
            <v>0201</v>
          </cell>
          <cell r="P238" t="str">
            <v>0201</v>
          </cell>
          <cell r="Q238" t="str">
            <v>15.111</v>
          </cell>
          <cell r="R238" t="str">
            <v>V.07.01.03</v>
          </cell>
          <cell r="S238" t="str">
            <v>CNK10</v>
          </cell>
          <cell r="T238">
            <v>0</v>
          </cell>
          <cell r="U238" t="str">
            <v>Tiến sĩ</v>
          </cell>
          <cell r="V238" t="str">
            <v>001183020026</v>
          </cell>
        </row>
        <row r="239">
          <cell r="B239" t="str">
            <v>CNK06</v>
          </cell>
          <cell r="C239" t="str">
            <v>3120215010381</v>
          </cell>
          <cell r="D239" t="str">
            <v>Hoàng Anh</v>
          </cell>
          <cell r="E239" t="str">
            <v>Tuấn</v>
          </cell>
          <cell r="F239">
            <v>2</v>
          </cell>
          <cell r="G239" t="str">
            <v>Chăn nuôi chuyên khoa</v>
          </cell>
          <cell r="H239" t="str">
            <v>Khoa Chăn nuôi</v>
          </cell>
          <cell r="I239" t="str">
            <v>Tiến sĩ, Giảng viên</v>
          </cell>
          <cell r="J239">
            <v>4.32</v>
          </cell>
          <cell r="K239">
            <v>0</v>
          </cell>
          <cell r="L239" t="str">
            <v>01-Jul-24</v>
          </cell>
          <cell r="M239" t="str">
            <v>01-Jul-07</v>
          </cell>
          <cell r="N239">
            <v>2</v>
          </cell>
          <cell r="O239" t="str">
            <v>0201</v>
          </cell>
          <cell r="P239" t="str">
            <v>0201</v>
          </cell>
          <cell r="Q239" t="str">
            <v>15.111</v>
          </cell>
          <cell r="R239" t="str">
            <v>V.07.01.03</v>
          </cell>
          <cell r="S239" t="str">
            <v>CNK06</v>
          </cell>
          <cell r="T239">
            <v>0</v>
          </cell>
          <cell r="U239" t="str">
            <v>Tiến sĩ</v>
          </cell>
          <cell r="V239" t="str">
            <v>024083010156</v>
          </cell>
        </row>
        <row r="240">
          <cell r="B240" t="str">
            <v>CNK17</v>
          </cell>
          <cell r="C240" t="str">
            <v>3120215033965</v>
          </cell>
          <cell r="D240" t="str">
            <v>Nguyễn Thị</v>
          </cell>
          <cell r="E240" t="str">
            <v>Xuân</v>
          </cell>
          <cell r="F240">
            <v>2</v>
          </cell>
          <cell r="G240" t="str">
            <v>Chăn nuôi chuyên khoa</v>
          </cell>
          <cell r="H240" t="str">
            <v>Khoa Chăn nuôi</v>
          </cell>
          <cell r="I240" t="str">
            <v>Thạc sĩ, Giảng viên</v>
          </cell>
          <cell r="J240">
            <v>3.33</v>
          </cell>
          <cell r="K240">
            <v>0</v>
          </cell>
          <cell r="L240" t="str">
            <v>01-Mar-20</v>
          </cell>
          <cell r="M240" t="str">
            <v>01-Mar-11</v>
          </cell>
          <cell r="N240">
            <v>3</v>
          </cell>
          <cell r="O240" t="str">
            <v>0201</v>
          </cell>
          <cell r="P240" t="str">
            <v>0201</v>
          </cell>
          <cell r="Q240" t="str">
            <v>15.111</v>
          </cell>
          <cell r="R240" t="str">
            <v>V.07.01.03</v>
          </cell>
          <cell r="S240" t="str">
            <v>CNK17</v>
          </cell>
          <cell r="T240">
            <v>0</v>
          </cell>
          <cell r="U240" t="str">
            <v>Thạc sĩ</v>
          </cell>
          <cell r="V240" t="str">
            <v>012662491</v>
          </cell>
        </row>
        <row r="241">
          <cell r="B241" t="str">
            <v>CNK12</v>
          </cell>
          <cell r="C241" t="str">
            <v>3120215033601</v>
          </cell>
          <cell r="D241" t="str">
            <v>Nguyễn Ngọc</v>
          </cell>
          <cell r="E241" t="str">
            <v>Bằng</v>
          </cell>
          <cell r="F241">
            <v>2</v>
          </cell>
          <cell r="G241" t="str">
            <v>Chăn nuôi chuyên khoa</v>
          </cell>
          <cell r="H241" t="str">
            <v>Khoa Chăn nuôi</v>
          </cell>
          <cell r="I241" t="str">
            <v>Tiến sĩ, Giảng viên</v>
          </cell>
          <cell r="J241">
            <v>3.33</v>
          </cell>
          <cell r="K241">
            <v>0</v>
          </cell>
          <cell r="L241" t="str">
            <v>01-Mar-20</v>
          </cell>
          <cell r="M241" t="str">
            <v>01-Mar-11</v>
          </cell>
          <cell r="N241">
            <v>2</v>
          </cell>
          <cell r="O241" t="str">
            <v>0201</v>
          </cell>
          <cell r="P241" t="str">
            <v>0201</v>
          </cell>
          <cell r="Q241" t="str">
            <v>15.111</v>
          </cell>
          <cell r="R241" t="str">
            <v>V.07.01.03</v>
          </cell>
          <cell r="S241" t="str">
            <v>CNK12</v>
          </cell>
          <cell r="T241">
            <v>0</v>
          </cell>
          <cell r="U241" t="str">
            <v>Tiến sĩ</v>
          </cell>
          <cell r="V241" t="str">
            <v>027087013587</v>
          </cell>
        </row>
        <row r="242">
          <cell r="B242" t="str">
            <v>CNK15</v>
          </cell>
          <cell r="C242" t="str">
            <v>3120215001106</v>
          </cell>
          <cell r="D242" t="str">
            <v>Nguyễn Thị</v>
          </cell>
          <cell r="E242" t="str">
            <v>Tú</v>
          </cell>
          <cell r="F242">
            <v>2</v>
          </cell>
          <cell r="G242" t="str">
            <v>Chăn nuôi chuyên khoa</v>
          </cell>
          <cell r="H242" t="str">
            <v>Khoa Chăn nuôi</v>
          </cell>
          <cell r="I242" t="str">
            <v>Thạc sĩ, Giảng viên chính, Phó Ban</v>
          </cell>
          <cell r="J242">
            <v>6.1</v>
          </cell>
          <cell r="K242">
            <v>0</v>
          </cell>
          <cell r="L242" t="str">
            <v>01-Jul-15</v>
          </cell>
          <cell r="M242" t="str">
            <v>01-Jul-03</v>
          </cell>
          <cell r="N242">
            <v>3</v>
          </cell>
          <cell r="O242" t="str">
            <v>0201</v>
          </cell>
          <cell r="P242" t="str">
            <v>0201</v>
          </cell>
          <cell r="Q242" t="str">
            <v>15.110</v>
          </cell>
          <cell r="R242" t="str">
            <v>15.110</v>
          </cell>
          <cell r="S242" t="str">
            <v>CNK15</v>
          </cell>
          <cell r="T242">
            <v>0</v>
          </cell>
          <cell r="U242" t="str">
            <v>Thạc sĩ</v>
          </cell>
          <cell r="V242" t="str">
            <v>040160000019</v>
          </cell>
        </row>
        <row r="243">
          <cell r="B243" t="str">
            <v>CNK19</v>
          </cell>
          <cell r="C243" t="str">
            <v>3120215040449</v>
          </cell>
          <cell r="D243" t="str">
            <v>Đào Thị</v>
          </cell>
          <cell r="E243" t="str">
            <v>Hiệp</v>
          </cell>
          <cell r="F243">
            <v>2</v>
          </cell>
          <cell r="G243" t="str">
            <v>Chăn nuôi chuyên khoa</v>
          </cell>
          <cell r="H243" t="str">
            <v>Khoa Chăn nuôi</v>
          </cell>
          <cell r="I243" t="str">
            <v>Tiến sĩ, Giảng viên</v>
          </cell>
          <cell r="J243">
            <v>3</v>
          </cell>
          <cell r="K243">
            <v>0</v>
          </cell>
          <cell r="L243" t="str">
            <v>01-Jan-22</v>
          </cell>
          <cell r="M243" t="str">
            <v>01-Jan-16</v>
          </cell>
          <cell r="N243">
            <v>2</v>
          </cell>
          <cell r="O243" t="str">
            <v>0201</v>
          </cell>
          <cell r="P243" t="str">
            <v>0201</v>
          </cell>
          <cell r="Q243" t="str">
            <v>15.111</v>
          </cell>
          <cell r="R243" t="str">
            <v>V.07.01.03</v>
          </cell>
          <cell r="S243" t="str">
            <v>CNK19</v>
          </cell>
          <cell r="T243">
            <v>0</v>
          </cell>
          <cell r="U243" t="str">
            <v>Tiến sĩ</v>
          </cell>
          <cell r="V243" t="str">
            <v>030185023696</v>
          </cell>
        </row>
        <row r="244">
          <cell r="B244" t="str">
            <v>CNK11</v>
          </cell>
          <cell r="C244" t="str">
            <v>3120215001129</v>
          </cell>
          <cell r="D244" t="str">
            <v>Trần</v>
          </cell>
          <cell r="E244" t="str">
            <v>Hiệp</v>
          </cell>
          <cell r="F244">
            <v>2</v>
          </cell>
          <cell r="G244" t="str">
            <v>Chăn nuôi chuyên khoa</v>
          </cell>
          <cell r="H244" t="str">
            <v>Ban Khoa học và Công nghệ</v>
          </cell>
          <cell r="I244" t="str">
            <v>PGS.TS. Giảng viên cao cấp, Trưởng Ban, Trưởng BM, Phó Giám đốc Trung tâm NCXS và ĐMST</v>
          </cell>
          <cell r="J244">
            <v>6.56</v>
          </cell>
          <cell r="K244">
            <v>0</v>
          </cell>
          <cell r="L244" t="str">
            <v>21-Oct-24</v>
          </cell>
          <cell r="M244" t="str">
            <v>21-Jul-21</v>
          </cell>
          <cell r="N244">
            <v>2</v>
          </cell>
          <cell r="O244" t="str">
            <v>2900</v>
          </cell>
          <cell r="P244" t="str">
            <v>0201</v>
          </cell>
          <cell r="Q244" t="str">
            <v>15.109</v>
          </cell>
          <cell r="R244" t="str">
            <v>V.07.01.01</v>
          </cell>
          <cell r="S244" t="str">
            <v>CNK11</v>
          </cell>
          <cell r="T244">
            <v>1</v>
          </cell>
          <cell r="U244" t="str">
            <v>Tiến sĩ</v>
          </cell>
          <cell r="V244" t="str">
            <v>025076000142</v>
          </cell>
        </row>
        <row r="245">
          <cell r="B245" t="str">
            <v>CNK22</v>
          </cell>
          <cell r="C245" t="str">
            <v>3120205037999</v>
          </cell>
          <cell r="D245" t="str">
            <v>Nguyễn Thị</v>
          </cell>
          <cell r="E245" t="str">
            <v>Phương</v>
          </cell>
          <cell r="F245">
            <v>2</v>
          </cell>
          <cell r="G245" t="str">
            <v>Chăn nuôi chuyên khoa</v>
          </cell>
          <cell r="H245" t="str">
            <v>Khoa Chăn nuôi</v>
          </cell>
          <cell r="I245" t="str">
            <v>Thạc sĩ, Giảng viên</v>
          </cell>
          <cell r="J245">
            <v>3</v>
          </cell>
          <cell r="K245">
            <v>0</v>
          </cell>
          <cell r="L245" t="str">
            <v>01-Jun-24</v>
          </cell>
          <cell r="M245" t="str">
            <v>01-Jun-21</v>
          </cell>
          <cell r="N245">
            <v>3</v>
          </cell>
          <cell r="O245" t="str">
            <v>0201</v>
          </cell>
          <cell r="P245" t="str">
            <v>0201</v>
          </cell>
          <cell r="Q245" t="str">
            <v>15.111</v>
          </cell>
          <cell r="R245" t="str">
            <v>V.07.01.03</v>
          </cell>
          <cell r="S245" t="str">
            <v>CNK22</v>
          </cell>
          <cell r="T245">
            <v>0</v>
          </cell>
          <cell r="U245" t="str">
            <v>Thạc sĩ</v>
          </cell>
          <cell r="V245" t="str">
            <v>024192018214</v>
          </cell>
        </row>
        <row r="246">
          <cell r="B246" t="str">
            <v>CNK21</v>
          </cell>
          <cell r="C246" t="str">
            <v>3120215056557</v>
          </cell>
          <cell r="D246" t="str">
            <v>Nguyễn Hùng</v>
          </cell>
          <cell r="E246" t="str">
            <v>Sơn</v>
          </cell>
          <cell r="F246">
            <v>2</v>
          </cell>
          <cell r="G246" t="str">
            <v>Chăn nuôi chuyên khoa</v>
          </cell>
          <cell r="H246" t="str">
            <v>Khoa Chăn nuôi</v>
          </cell>
          <cell r="I246" t="str">
            <v>Tiến sĩ, Giảng viên, Phó BM</v>
          </cell>
          <cell r="J246">
            <v>3.66</v>
          </cell>
          <cell r="K246">
            <v>0</v>
          </cell>
          <cell r="L246" t="str">
            <v>01-Aug-17</v>
          </cell>
          <cell r="M246" t="str">
            <v>01-Aug-17</v>
          </cell>
          <cell r="N246">
            <v>2</v>
          </cell>
          <cell r="O246" t="str">
            <v>0201</v>
          </cell>
          <cell r="P246" t="str">
            <v>0201</v>
          </cell>
          <cell r="Q246" t="str">
            <v>15.111</v>
          </cell>
          <cell r="R246" t="str">
            <v>V.07.01.03</v>
          </cell>
          <cell r="S246" t="str">
            <v>CNK21</v>
          </cell>
          <cell r="T246">
            <v>0</v>
          </cell>
          <cell r="U246" t="str">
            <v>Tiến sĩ</v>
          </cell>
          <cell r="V246" t="str">
            <v>038082003178</v>
          </cell>
        </row>
        <row r="247">
          <cell r="B247" t="str">
            <v/>
          </cell>
          <cell r="C247" t="str">
            <v/>
          </cell>
          <cell r="D247" t="str">
            <v>Nguyễn Thị</v>
          </cell>
          <cell r="E247" t="str">
            <v>Nhã</v>
          </cell>
          <cell r="F247">
            <v>2</v>
          </cell>
          <cell r="G247" t="str">
            <v>Di truyền Giống gia súc</v>
          </cell>
          <cell r="H247" t="str">
            <v>Khoa Chăn nuôi</v>
          </cell>
          <cell r="I247" t="str">
            <v/>
          </cell>
          <cell r="J247">
            <v>4.0599999999999996</v>
          </cell>
          <cell r="K247">
            <v>0</v>
          </cell>
          <cell r="L247" t="str">
            <v>01-Jul-03</v>
          </cell>
          <cell r="M247" t="str">
            <v>15-Jan-69</v>
          </cell>
          <cell r="N247">
            <v>6</v>
          </cell>
          <cell r="O247" t="str">
            <v>0202</v>
          </cell>
          <cell r="P247" t="str">
            <v>0202</v>
          </cell>
          <cell r="Q247" t="str">
            <v>13.096</v>
          </cell>
          <cell r="R247" t="str">
            <v>13.096</v>
          </cell>
          <cell r="S247" t="str">
            <v/>
          </cell>
          <cell r="T247">
            <v>0</v>
          </cell>
          <cell r="U247" t="str">
            <v>T.Cấp</v>
          </cell>
          <cell r="V247" t="str">
            <v>010812595</v>
          </cell>
        </row>
        <row r="248">
          <cell r="B248" t="str">
            <v>DTG07</v>
          </cell>
          <cell r="C248" t="str">
            <v>3120215001193</v>
          </cell>
          <cell r="D248" t="str">
            <v>Đỗ Đức</v>
          </cell>
          <cell r="E248" t="str">
            <v>Lực</v>
          </cell>
          <cell r="F248">
            <v>2</v>
          </cell>
          <cell r="G248" t="str">
            <v>Di truyền Giống gia súc</v>
          </cell>
          <cell r="H248" t="str">
            <v>Khoa Chăn nuôi</v>
          </cell>
          <cell r="I248" t="str">
            <v>PGS.TS. Giảng viên cao cấp, Trưởng BM</v>
          </cell>
          <cell r="J248">
            <v>6.92</v>
          </cell>
          <cell r="K248">
            <v>0</v>
          </cell>
          <cell r="L248" t="str">
            <v>17-Jul-23</v>
          </cell>
          <cell r="M248" t="str">
            <v>17-Jul-18</v>
          </cell>
          <cell r="N248">
            <v>2</v>
          </cell>
          <cell r="O248" t="str">
            <v>0202</v>
          </cell>
          <cell r="P248" t="str">
            <v>0202</v>
          </cell>
          <cell r="Q248" t="str">
            <v>15.109</v>
          </cell>
          <cell r="R248" t="str">
            <v>V.07.01.01</v>
          </cell>
          <cell r="S248" t="str">
            <v>DTG07</v>
          </cell>
          <cell r="T248">
            <v>1</v>
          </cell>
          <cell r="U248" t="str">
            <v>Tiến sĩ</v>
          </cell>
          <cell r="V248" t="str">
            <v>038070005177</v>
          </cell>
        </row>
        <row r="249">
          <cell r="B249" t="str">
            <v>DTG02</v>
          </cell>
          <cell r="C249" t="str">
            <v>3120215001170</v>
          </cell>
          <cell r="D249" t="str">
            <v>Đinh Văn</v>
          </cell>
          <cell r="E249" t="str">
            <v>Chỉnh</v>
          </cell>
          <cell r="F249">
            <v>2</v>
          </cell>
          <cell r="G249" t="str">
            <v>Di truyền Giống gia súc</v>
          </cell>
          <cell r="H249" t="str">
            <v>Khoa Chăn nuôi</v>
          </cell>
          <cell r="I249" t="str">
            <v>PGS.TS. Giảng viên cao cấp, Bảo lưu PCCV</v>
          </cell>
          <cell r="J249">
            <v>7.64</v>
          </cell>
          <cell r="K249">
            <v>0</v>
          </cell>
          <cell r="L249" t="str">
            <v>30-Dec-18</v>
          </cell>
          <cell r="M249" t="str">
            <v>30-Dec-16</v>
          </cell>
          <cell r="N249">
            <v>2</v>
          </cell>
          <cell r="O249" t="str">
            <v>0202</v>
          </cell>
          <cell r="P249" t="str">
            <v>0202</v>
          </cell>
          <cell r="Q249" t="str">
            <v>15.109</v>
          </cell>
          <cell r="R249" t="str">
            <v>V.07.01.01</v>
          </cell>
          <cell r="S249" t="str">
            <v>DTG02</v>
          </cell>
          <cell r="T249">
            <v>1</v>
          </cell>
          <cell r="U249" t="str">
            <v>Tiến sĩ</v>
          </cell>
          <cell r="V249" t="str">
            <v>010779823</v>
          </cell>
        </row>
        <row r="250">
          <cell r="B250" t="str">
            <v/>
          </cell>
          <cell r="C250" t="str">
            <v/>
          </cell>
          <cell r="D250" t="str">
            <v>Nguyễn Hải</v>
          </cell>
          <cell r="E250" t="str">
            <v>Quân</v>
          </cell>
          <cell r="F250">
            <v>2</v>
          </cell>
          <cell r="G250" t="str">
            <v>Di truyền Giống gia súc</v>
          </cell>
          <cell r="H250" t="str">
            <v>Khoa Chăn nuôi</v>
          </cell>
          <cell r="I250" t="str">
            <v/>
          </cell>
          <cell r="J250">
            <v>6.78</v>
          </cell>
          <cell r="K250">
            <v>0.06</v>
          </cell>
          <cell r="L250" t="str">
            <v>01-Oct-06</v>
          </cell>
          <cell r="M250" t="str">
            <v>01-Aug-65</v>
          </cell>
          <cell r="N250">
            <v>2</v>
          </cell>
          <cell r="O250" t="str">
            <v>0202</v>
          </cell>
          <cell r="P250" t="str">
            <v>0202</v>
          </cell>
          <cell r="Q250" t="str">
            <v>15.110</v>
          </cell>
          <cell r="R250" t="str">
            <v>15.110</v>
          </cell>
          <cell r="S250" t="str">
            <v/>
          </cell>
          <cell r="T250">
            <v>1</v>
          </cell>
          <cell r="U250" t="str">
            <v>Tiến sĩ</v>
          </cell>
          <cell r="V250" t="str">
            <v>010849190</v>
          </cell>
        </row>
        <row r="251">
          <cell r="B251" t="str">
            <v/>
          </cell>
          <cell r="C251" t="str">
            <v/>
          </cell>
          <cell r="D251" t="str">
            <v>Phan Liên</v>
          </cell>
          <cell r="E251" t="str">
            <v>Phương</v>
          </cell>
          <cell r="F251">
            <v>2</v>
          </cell>
          <cell r="G251" t="str">
            <v>Di truyền Giống gia súc</v>
          </cell>
          <cell r="H251" t="str">
            <v>Khoa Chăn nuôi</v>
          </cell>
          <cell r="I251" t="str">
            <v/>
          </cell>
          <cell r="J251">
            <v>5.42</v>
          </cell>
          <cell r="K251">
            <v>0</v>
          </cell>
          <cell r="L251" t="str">
            <v>01-Dec-04</v>
          </cell>
          <cell r="M251" t="str">
            <v>01-Apr-76</v>
          </cell>
          <cell r="N251">
            <v>3</v>
          </cell>
          <cell r="O251" t="str">
            <v>0202</v>
          </cell>
          <cell r="P251" t="str">
            <v>0202</v>
          </cell>
          <cell r="Q251" t="str">
            <v>15.110</v>
          </cell>
          <cell r="R251" t="str">
            <v>15.110</v>
          </cell>
          <cell r="S251" t="str">
            <v/>
          </cell>
          <cell r="T251">
            <v>0</v>
          </cell>
          <cell r="U251" t="str">
            <v>Thạc sĩ</v>
          </cell>
          <cell r="V251" t="str">
            <v>010812376</v>
          </cell>
        </row>
        <row r="252">
          <cell r="B252" t="str">
            <v>DTG08</v>
          </cell>
          <cell r="C252" t="str">
            <v>3120215001208</v>
          </cell>
          <cell r="D252" t="str">
            <v>Nguyễn Chí</v>
          </cell>
          <cell r="E252" t="str">
            <v>Thành</v>
          </cell>
          <cell r="F252">
            <v>2</v>
          </cell>
          <cell r="G252" t="str">
            <v>Di truyền Giống gia súc</v>
          </cell>
          <cell r="H252" t="str">
            <v>Khoa Chăn nuôi</v>
          </cell>
          <cell r="I252" t="str">
            <v>Tiến sĩ, Giảng viên chính</v>
          </cell>
          <cell r="J252">
            <v>4.74</v>
          </cell>
          <cell r="K252">
            <v>0</v>
          </cell>
          <cell r="L252" t="str">
            <v>01-May-23</v>
          </cell>
          <cell r="M252" t="str">
            <v>01-Dec-20</v>
          </cell>
          <cell r="N252">
            <v>2</v>
          </cell>
          <cell r="O252" t="str">
            <v>0202</v>
          </cell>
          <cell r="P252" t="str">
            <v>0202</v>
          </cell>
          <cell r="Q252" t="str">
            <v>15.110</v>
          </cell>
          <cell r="R252" t="str">
            <v>V.07.01.02</v>
          </cell>
          <cell r="S252" t="str">
            <v>DTG08</v>
          </cell>
          <cell r="T252">
            <v>0</v>
          </cell>
          <cell r="U252" t="str">
            <v>Tiến sĩ</v>
          </cell>
          <cell r="V252" t="str">
            <v>001077012392</v>
          </cell>
        </row>
        <row r="253">
          <cell r="B253" t="str">
            <v>MG704</v>
          </cell>
          <cell r="C253" t="str">
            <v>3120215001214</v>
          </cell>
          <cell r="D253" t="str">
            <v>Nguyễn Thị Châu</v>
          </cell>
          <cell r="E253" t="str">
            <v>Giang</v>
          </cell>
          <cell r="F253">
            <v>2</v>
          </cell>
          <cell r="G253" t="str">
            <v>Di truyền Giống gia súc</v>
          </cell>
          <cell r="H253" t="str">
            <v>Khoa Chăn nuôi</v>
          </cell>
          <cell r="I253" t="str">
            <v>Thạc sĩ, Kỹ sư</v>
          </cell>
          <cell r="J253">
            <v>4.32</v>
          </cell>
          <cell r="K253">
            <v>0</v>
          </cell>
          <cell r="L253" t="str">
            <v>01-Jan-23</v>
          </cell>
          <cell r="M253" t="str">
            <v>01-Jan-14</v>
          </cell>
          <cell r="N253">
            <v>3</v>
          </cell>
          <cell r="O253" t="str">
            <v>0202</v>
          </cell>
          <cell r="P253" t="str">
            <v>0202</v>
          </cell>
          <cell r="Q253" t="str">
            <v>13.095</v>
          </cell>
          <cell r="R253" t="str">
            <v>13.095</v>
          </cell>
          <cell r="S253" t="str">
            <v>MG704</v>
          </cell>
          <cell r="T253">
            <v>0</v>
          </cell>
          <cell r="U253" t="str">
            <v>Thạc sĩ</v>
          </cell>
          <cell r="V253" t="str">
            <v>001181006653</v>
          </cell>
        </row>
        <row r="254">
          <cell r="B254" t="str">
            <v>DTG03</v>
          </cell>
          <cell r="C254" t="str">
            <v>3120215001220</v>
          </cell>
          <cell r="D254" t="str">
            <v>Vũ Thị</v>
          </cell>
          <cell r="E254" t="str">
            <v>Thơm</v>
          </cell>
          <cell r="F254">
            <v>2</v>
          </cell>
          <cell r="G254" t="str">
            <v>Di truyền Giống gia súc</v>
          </cell>
          <cell r="H254" t="str">
            <v>Khoa Chăn nuôi</v>
          </cell>
          <cell r="I254" t="str">
            <v/>
          </cell>
          <cell r="J254">
            <v>2.67</v>
          </cell>
          <cell r="K254">
            <v>0</v>
          </cell>
          <cell r="L254" t="str">
            <v>01-Oct-09</v>
          </cell>
          <cell r="M254" t="str">
            <v>01-Oct-06</v>
          </cell>
          <cell r="N254">
            <v>2</v>
          </cell>
          <cell r="O254" t="str">
            <v>0202</v>
          </cell>
          <cell r="P254" t="str">
            <v>0202</v>
          </cell>
          <cell r="Q254" t="str">
            <v>15.111</v>
          </cell>
          <cell r="R254" t="str">
            <v>15.111</v>
          </cell>
          <cell r="S254" t="str">
            <v>TG252</v>
          </cell>
          <cell r="T254">
            <v>0</v>
          </cell>
          <cell r="U254" t="str">
            <v>Tiến sĩ</v>
          </cell>
          <cell r="V254" t="str">
            <v>151341427</v>
          </cell>
        </row>
        <row r="255">
          <cell r="B255" t="str">
            <v>DTG09</v>
          </cell>
          <cell r="C255" t="str">
            <v>3120215009925</v>
          </cell>
          <cell r="D255" t="str">
            <v>Nguyễn Hoàng</v>
          </cell>
          <cell r="E255" t="str">
            <v>Thịnh</v>
          </cell>
          <cell r="F255">
            <v>2</v>
          </cell>
          <cell r="G255" t="str">
            <v>Di truyền Giống gia súc</v>
          </cell>
          <cell r="H255" t="str">
            <v>Khoa Chăn nuôi</v>
          </cell>
          <cell r="I255" t="str">
            <v>PGS.TS, Giảng viên cao cấp, Phó BM</v>
          </cell>
          <cell r="J255">
            <v>6.56</v>
          </cell>
          <cell r="K255">
            <v>0</v>
          </cell>
          <cell r="L255" t="str">
            <v>27-Jun-24</v>
          </cell>
          <cell r="M255" t="str">
            <v>27-Jun-22</v>
          </cell>
          <cell r="N255">
            <v>2</v>
          </cell>
          <cell r="O255" t="str">
            <v>0202</v>
          </cell>
          <cell r="P255" t="str">
            <v>0202</v>
          </cell>
          <cell r="Q255" t="str">
            <v>15.109</v>
          </cell>
          <cell r="R255" t="str">
            <v>V.07.01.01</v>
          </cell>
          <cell r="S255" t="str">
            <v>DTG09</v>
          </cell>
          <cell r="T255">
            <v>1</v>
          </cell>
          <cell r="U255" t="str">
            <v>Tiến sĩ</v>
          </cell>
          <cell r="V255" t="str">
            <v>036079009354</v>
          </cell>
        </row>
        <row r="256">
          <cell r="B256" t="str">
            <v>DTG05</v>
          </cell>
          <cell r="C256" t="str">
            <v>3120215009563</v>
          </cell>
          <cell r="D256" t="str">
            <v>Hà Xuân</v>
          </cell>
          <cell r="E256" t="str">
            <v>Bộ</v>
          </cell>
          <cell r="F256">
            <v>2</v>
          </cell>
          <cell r="G256" t="str">
            <v>Di truyền Giống gia súc</v>
          </cell>
          <cell r="H256" t="str">
            <v>Khoa Chăn nuôi</v>
          </cell>
          <cell r="I256" t="str">
            <v>PGS.TS, Giảng viên cao cấp, Phó Trưởng Khoa</v>
          </cell>
          <cell r="J256">
            <v>6.2</v>
          </cell>
          <cell r="K256">
            <v>0</v>
          </cell>
          <cell r="L256" t="str">
            <v>11-Jan-24</v>
          </cell>
          <cell r="M256" t="str">
            <v>11-Jan-24</v>
          </cell>
          <cell r="N256">
            <v>2</v>
          </cell>
          <cell r="O256" t="str">
            <v>0202</v>
          </cell>
          <cell r="P256" t="str">
            <v>0202</v>
          </cell>
          <cell r="Q256" t="str">
            <v>15.109</v>
          </cell>
          <cell r="R256" t="str">
            <v>V.07.01.01</v>
          </cell>
          <cell r="S256" t="str">
            <v>DTG05</v>
          </cell>
          <cell r="T256">
            <v>1</v>
          </cell>
          <cell r="U256" t="str">
            <v>Tiến sĩ</v>
          </cell>
          <cell r="V256" t="str">
            <v>030081011046</v>
          </cell>
        </row>
        <row r="257">
          <cell r="B257" t="str">
            <v>DTG10</v>
          </cell>
          <cell r="C257" t="str">
            <v>3120215044774</v>
          </cell>
          <cell r="D257" t="str">
            <v>Đỗ Thị</v>
          </cell>
          <cell r="E257" t="str">
            <v>Huế</v>
          </cell>
          <cell r="F257">
            <v>2</v>
          </cell>
          <cell r="G257" t="str">
            <v>Di truyền Giống gia súc</v>
          </cell>
          <cell r="H257" t="str">
            <v>Khoa Chăn nuôi</v>
          </cell>
          <cell r="I257" t="str">
            <v>Tiến sĩ, Giảng viên</v>
          </cell>
          <cell r="J257">
            <v>3.33</v>
          </cell>
          <cell r="K257">
            <v>0</v>
          </cell>
          <cell r="L257" t="str">
            <v>01-Jan-21</v>
          </cell>
          <cell r="M257" t="str">
            <v>02-Jan-14</v>
          </cell>
          <cell r="N257">
            <v>2</v>
          </cell>
          <cell r="O257" t="str">
            <v>0202</v>
          </cell>
          <cell r="P257" t="str">
            <v>0202</v>
          </cell>
          <cell r="Q257" t="str">
            <v>15.111</v>
          </cell>
          <cell r="R257" t="str">
            <v>V.07.01.03</v>
          </cell>
          <cell r="S257" t="str">
            <v>DTG10</v>
          </cell>
          <cell r="T257">
            <v>0</v>
          </cell>
          <cell r="U257" t="str">
            <v>Tiến sĩ</v>
          </cell>
          <cell r="V257" t="str">
            <v>031186013048</v>
          </cell>
        </row>
        <row r="258">
          <cell r="B258" t="str">
            <v>DTG06</v>
          </cell>
          <cell r="C258" t="str">
            <v>3120215033364</v>
          </cell>
          <cell r="D258" t="str">
            <v>Chu Tuấn</v>
          </cell>
          <cell r="E258" t="str">
            <v>Thịnh</v>
          </cell>
          <cell r="F258">
            <v>2</v>
          </cell>
          <cell r="G258" t="str">
            <v>Di truyền Giống gia súc</v>
          </cell>
          <cell r="H258" t="str">
            <v>Khoa Chăn nuôi</v>
          </cell>
          <cell r="I258" t="str">
            <v>Tiến sĩ, Giảng viên</v>
          </cell>
          <cell r="J258">
            <v>3</v>
          </cell>
          <cell r="K258">
            <v>0</v>
          </cell>
          <cell r="L258" t="str">
            <v>01-Mar-17</v>
          </cell>
          <cell r="M258" t="str">
            <v>01-Mar-11</v>
          </cell>
          <cell r="N258">
            <v>2</v>
          </cell>
          <cell r="O258" t="str">
            <v>0202</v>
          </cell>
          <cell r="P258" t="str">
            <v>0202</v>
          </cell>
          <cell r="Q258" t="str">
            <v>15.111</v>
          </cell>
          <cell r="R258" t="str">
            <v>V.07.01.03</v>
          </cell>
          <cell r="S258" t="str">
            <v>DTG06</v>
          </cell>
          <cell r="T258">
            <v>0</v>
          </cell>
          <cell r="U258" t="str">
            <v>Tiến sĩ</v>
          </cell>
          <cell r="V258" t="str">
            <v>033084017923</v>
          </cell>
        </row>
        <row r="259">
          <cell r="B259" t="str">
            <v>DTG01</v>
          </cell>
          <cell r="C259" t="str">
            <v>3120215001164</v>
          </cell>
          <cell r="D259" t="str">
            <v>Đặng Vũ</v>
          </cell>
          <cell r="E259" t="str">
            <v>Bình</v>
          </cell>
          <cell r="F259">
            <v>2</v>
          </cell>
          <cell r="G259" t="str">
            <v>Di truyền Giống gia súc</v>
          </cell>
          <cell r="H259" t="str">
            <v>Khoa Chăn nuôi</v>
          </cell>
          <cell r="I259" t="str">
            <v/>
          </cell>
          <cell r="J259">
            <v>7.64</v>
          </cell>
          <cell r="K259">
            <v>0</v>
          </cell>
          <cell r="L259" t="str">
            <v>01-Nov-09</v>
          </cell>
          <cell r="M259" t="str">
            <v>01-Jun-70</v>
          </cell>
          <cell r="N259">
            <v>2</v>
          </cell>
          <cell r="O259" t="str">
            <v>0202</v>
          </cell>
          <cell r="P259" t="str">
            <v>0202</v>
          </cell>
          <cell r="Q259" t="str">
            <v>15.109</v>
          </cell>
          <cell r="R259" t="str">
            <v>15.109</v>
          </cell>
          <cell r="S259" t="str">
            <v>TG050</v>
          </cell>
          <cell r="T259">
            <v>2</v>
          </cell>
          <cell r="U259" t="str">
            <v>Tiến sĩ</v>
          </cell>
          <cell r="V259" t="str">
            <v>011894277</v>
          </cell>
        </row>
        <row r="260">
          <cell r="B260" t="str">
            <v>DTG04</v>
          </cell>
          <cell r="C260" t="str">
            <v>3120215001187</v>
          </cell>
          <cell r="D260" t="str">
            <v>Phan Xuân</v>
          </cell>
          <cell r="E260" t="str">
            <v>Hảo</v>
          </cell>
          <cell r="F260">
            <v>2</v>
          </cell>
          <cell r="G260" t="str">
            <v>Di truyền Giống gia súc</v>
          </cell>
          <cell r="H260" t="str">
            <v>Khoa Chăn nuôi</v>
          </cell>
          <cell r="I260" t="str">
            <v>PGS.TS. Giảng viên cao cấp, Bảo lưu PCCV</v>
          </cell>
          <cell r="J260">
            <v>7.64</v>
          </cell>
          <cell r="K260">
            <v>0</v>
          </cell>
          <cell r="L260" t="str">
            <v>01-Jul-24</v>
          </cell>
          <cell r="M260" t="str">
            <v>30-Dec-16</v>
          </cell>
          <cell r="N260">
            <v>2</v>
          </cell>
          <cell r="O260" t="str">
            <v>0202</v>
          </cell>
          <cell r="P260" t="str">
            <v>0202</v>
          </cell>
          <cell r="Q260" t="str">
            <v>15.109</v>
          </cell>
          <cell r="R260" t="str">
            <v>V.07.01.01</v>
          </cell>
          <cell r="S260" t="str">
            <v>DTG04</v>
          </cell>
          <cell r="T260">
            <v>1</v>
          </cell>
          <cell r="U260" t="str">
            <v>Tiến sĩ</v>
          </cell>
          <cell r="V260" t="str">
            <v>040064000208</v>
          </cell>
        </row>
        <row r="261">
          <cell r="B261" t="str">
            <v/>
          </cell>
          <cell r="C261" t="str">
            <v>3120205031861</v>
          </cell>
          <cell r="D261" t="str">
            <v>Đỗ Thị</v>
          </cell>
          <cell r="E261" t="str">
            <v>Phương</v>
          </cell>
          <cell r="F261">
            <v>2</v>
          </cell>
          <cell r="G261" t="str">
            <v>Di truyền Giống gia súc</v>
          </cell>
          <cell r="H261" t="str">
            <v>Khoa Chăn nuôi</v>
          </cell>
          <cell r="I261" t="str">
            <v>Kỹ sư</v>
          </cell>
          <cell r="J261">
            <v>1.9890000000000001</v>
          </cell>
          <cell r="K261">
            <v>0</v>
          </cell>
          <cell r="L261" t="str">
            <v>16-May-19</v>
          </cell>
          <cell r="M261" t="str">
            <v>16-May-19</v>
          </cell>
          <cell r="N261">
            <v>4</v>
          </cell>
          <cell r="O261" t="str">
            <v>0202</v>
          </cell>
          <cell r="P261" t="str">
            <v>0202</v>
          </cell>
          <cell r="Q261" t="str">
            <v>13.095</v>
          </cell>
          <cell r="R261" t="str">
            <v>13.095</v>
          </cell>
          <cell r="S261" t="str">
            <v/>
          </cell>
          <cell r="T261">
            <v>0</v>
          </cell>
          <cell r="U261" t="str">
            <v>Đại học</v>
          </cell>
          <cell r="V261" t="str">
            <v>174778999</v>
          </cell>
        </row>
        <row r="262">
          <cell r="B262" t="str">
            <v>MG706</v>
          </cell>
          <cell r="C262" t="str">
            <v>3120281047834</v>
          </cell>
          <cell r="D262" t="str">
            <v>Nguyễn Thái</v>
          </cell>
          <cell r="E262" t="str">
            <v>Anh</v>
          </cell>
          <cell r="F262">
            <v>2</v>
          </cell>
          <cell r="G262" t="str">
            <v>Di truyền Giống gia súc</v>
          </cell>
          <cell r="H262" t="str">
            <v>Khoa Chăn nuôi</v>
          </cell>
          <cell r="I262" t="str">
            <v>Thạc sĩ, Nghiên cứu viên</v>
          </cell>
          <cell r="J262">
            <v>2.67</v>
          </cell>
          <cell r="K262">
            <v>0</v>
          </cell>
          <cell r="L262" t="str">
            <v>01-Jan-26</v>
          </cell>
          <cell r="M262" t="str">
            <v>01-Oct-24</v>
          </cell>
          <cell r="N262">
            <v>3</v>
          </cell>
          <cell r="O262" t="str">
            <v>0202</v>
          </cell>
          <cell r="P262" t="str">
            <v>0202</v>
          </cell>
          <cell r="Q262" t="str">
            <v>13.092</v>
          </cell>
          <cell r="R262" t="str">
            <v>V.05.01.03</v>
          </cell>
          <cell r="S262" t="str">
            <v>MG706</v>
          </cell>
          <cell r="T262">
            <v>0</v>
          </cell>
          <cell r="U262" t="str">
            <v>Thạc sĩ</v>
          </cell>
          <cell r="V262" t="str">
            <v>001096043085</v>
          </cell>
        </row>
        <row r="263">
          <cell r="B263" t="str">
            <v/>
          </cell>
          <cell r="C263" t="str">
            <v/>
          </cell>
          <cell r="D263" t="str">
            <v>Trịnh Thế</v>
          </cell>
          <cell r="E263" t="str">
            <v>Hưng</v>
          </cell>
          <cell r="F263">
            <v>2</v>
          </cell>
          <cell r="G263" t="str">
            <v>Di truyền Giống gia súc</v>
          </cell>
          <cell r="H263" t="str">
            <v>Khoa Chăn nuôi</v>
          </cell>
          <cell r="I263" t="str">
            <v>Thạc sĩ, Nghiên cứu viên</v>
          </cell>
          <cell r="J263">
            <v>2.34</v>
          </cell>
          <cell r="K263">
            <v>0</v>
          </cell>
          <cell r="L263" t="str">
            <v>01-Dec-21</v>
          </cell>
          <cell r="M263" t="str">
            <v>01-Dec-21</v>
          </cell>
          <cell r="N263">
            <v>3</v>
          </cell>
          <cell r="O263" t="str">
            <v>0202</v>
          </cell>
          <cell r="P263" t="str">
            <v>0202</v>
          </cell>
          <cell r="Q263" t="str">
            <v>13.092</v>
          </cell>
          <cell r="R263" t="str">
            <v>V.05.01.03</v>
          </cell>
          <cell r="S263" t="str">
            <v/>
          </cell>
          <cell r="T263">
            <v>0</v>
          </cell>
          <cell r="U263" t="str">
            <v>Thạc sĩ</v>
          </cell>
          <cell r="V263" t="str">
            <v>001099000644</v>
          </cell>
        </row>
        <row r="264">
          <cell r="B264" t="str">
            <v/>
          </cell>
          <cell r="C264" t="str">
            <v>3120215001237</v>
          </cell>
          <cell r="D264" t="str">
            <v>Vũ Thị</v>
          </cell>
          <cell r="E264" t="str">
            <v>Hiền</v>
          </cell>
          <cell r="F264">
            <v>2</v>
          </cell>
          <cell r="G264" t="str">
            <v>Sinh học động vật</v>
          </cell>
          <cell r="H264" t="str">
            <v>Khoa Chăn nuôi</v>
          </cell>
          <cell r="I264" t="str">
            <v/>
          </cell>
          <cell r="J264">
            <v>3.63</v>
          </cell>
          <cell r="K264">
            <v>0.09</v>
          </cell>
          <cell r="L264" t="str">
            <v>01-Oct-12</v>
          </cell>
          <cell r="M264" t="str">
            <v>01-Jan-80</v>
          </cell>
          <cell r="N264">
            <v>7</v>
          </cell>
          <cell r="O264" t="str">
            <v>0203</v>
          </cell>
          <cell r="P264" t="str">
            <v>0203</v>
          </cell>
          <cell r="Q264" t="str">
            <v>01.007</v>
          </cell>
          <cell r="R264" t="str">
            <v>01.007</v>
          </cell>
          <cell r="S264" t="str">
            <v/>
          </cell>
          <cell r="T264">
            <v>0</v>
          </cell>
          <cell r="U264" t="str">
            <v>CN-SơCấp</v>
          </cell>
          <cell r="V264" t="str">
            <v>010651165</v>
          </cell>
        </row>
        <row r="265">
          <cell r="B265" t="str">
            <v/>
          </cell>
          <cell r="C265" t="str">
            <v>3120215039109</v>
          </cell>
          <cell r="D265" t="str">
            <v>Nguyễn Thị</v>
          </cell>
          <cell r="E265" t="str">
            <v>Mai</v>
          </cell>
          <cell r="F265">
            <v>2</v>
          </cell>
          <cell r="G265" t="str">
            <v>Sinh học động vật</v>
          </cell>
          <cell r="H265" t="str">
            <v>Khoa Chăn nuôi</v>
          </cell>
          <cell r="I265" t="str">
            <v>Thạc sĩ, Kỹ thuật viên</v>
          </cell>
          <cell r="J265">
            <v>2.66</v>
          </cell>
          <cell r="K265">
            <v>0</v>
          </cell>
          <cell r="L265" t="str">
            <v>01-Jul-19</v>
          </cell>
          <cell r="M265" t="str">
            <v>01-Jul-12</v>
          </cell>
          <cell r="N265">
            <v>3</v>
          </cell>
          <cell r="O265" t="str">
            <v>0203</v>
          </cell>
          <cell r="P265" t="str">
            <v>0203</v>
          </cell>
          <cell r="Q265" t="str">
            <v>13.096</v>
          </cell>
          <cell r="R265" t="str">
            <v>V.05.02.08</v>
          </cell>
          <cell r="S265" t="str">
            <v/>
          </cell>
          <cell r="T265">
            <v>0</v>
          </cell>
          <cell r="U265" t="str">
            <v>Thạc sĩ</v>
          </cell>
          <cell r="V265" t="str">
            <v>151579250</v>
          </cell>
        </row>
        <row r="266">
          <cell r="B266" t="str">
            <v/>
          </cell>
          <cell r="C266" t="str">
            <v/>
          </cell>
          <cell r="D266" t="str">
            <v>Nguyễn Văn</v>
          </cell>
          <cell r="E266" t="str">
            <v>Kình</v>
          </cell>
          <cell r="F266">
            <v>2</v>
          </cell>
          <cell r="G266" t="str">
            <v>Sinh học động vật</v>
          </cell>
          <cell r="H266" t="str">
            <v>Khoa Chăn nuôi</v>
          </cell>
          <cell r="I266" t="str">
            <v/>
          </cell>
          <cell r="J266">
            <v>5.03</v>
          </cell>
          <cell r="K266">
            <v>0</v>
          </cell>
          <cell r="L266" t="str">
            <v>01-Oct-99</v>
          </cell>
          <cell r="M266" t="str">
            <v>01-Jan-08</v>
          </cell>
          <cell r="N266">
            <v>2</v>
          </cell>
          <cell r="O266" t="str">
            <v>0203</v>
          </cell>
          <cell r="P266" t="str">
            <v>0203</v>
          </cell>
          <cell r="Q266" t="str">
            <v>15.110</v>
          </cell>
          <cell r="R266" t="str">
            <v>15.110</v>
          </cell>
          <cell r="S266" t="str">
            <v/>
          </cell>
          <cell r="T266">
            <v>1</v>
          </cell>
          <cell r="U266" t="str">
            <v>Tiến sĩ</v>
          </cell>
          <cell r="V266" t="str">
            <v/>
          </cell>
        </row>
        <row r="267">
          <cell r="B267" t="str">
            <v/>
          </cell>
          <cell r="C267" t="str">
            <v/>
          </cell>
          <cell r="D267" t="str">
            <v>Trần Thị</v>
          </cell>
          <cell r="E267" t="str">
            <v>Liên</v>
          </cell>
          <cell r="F267">
            <v>2</v>
          </cell>
          <cell r="G267" t="str">
            <v>Sinh học động vật</v>
          </cell>
          <cell r="H267" t="str">
            <v>Khoa Chăn nuôi</v>
          </cell>
          <cell r="I267" t="str">
            <v/>
          </cell>
          <cell r="J267">
            <v>1.99</v>
          </cell>
          <cell r="K267">
            <v>0</v>
          </cell>
          <cell r="L267" t="str">
            <v>01-Oct-06</v>
          </cell>
          <cell r="M267" t="str">
            <v>01-Oct-06</v>
          </cell>
          <cell r="N267">
            <v>4</v>
          </cell>
          <cell r="O267" t="str">
            <v>0203</v>
          </cell>
          <cell r="P267" t="str">
            <v>0203</v>
          </cell>
          <cell r="Q267" t="str">
            <v>15.111</v>
          </cell>
          <cell r="R267" t="str">
            <v>15.111</v>
          </cell>
          <cell r="S267" t="str">
            <v/>
          </cell>
          <cell r="T267">
            <v>0</v>
          </cell>
          <cell r="U267" t="str">
            <v>Đại học</v>
          </cell>
          <cell r="V267" t="str">
            <v>125101451</v>
          </cell>
        </row>
        <row r="268">
          <cell r="B268" t="str">
            <v>SHD03</v>
          </cell>
          <cell r="C268" t="str">
            <v>3120215001272</v>
          </cell>
          <cell r="D268" t="str">
            <v>Nguyễn Thị Vân</v>
          </cell>
          <cell r="E268" t="str">
            <v>Trang</v>
          </cell>
          <cell r="F268">
            <v>2</v>
          </cell>
          <cell r="G268" t="str">
            <v>Sinh học động vật</v>
          </cell>
          <cell r="H268" t="str">
            <v>Khoa Chăn nuôi</v>
          </cell>
          <cell r="I268" t="str">
            <v>Thạc sĩ, Giảng viên</v>
          </cell>
          <cell r="J268">
            <v>3.99</v>
          </cell>
          <cell r="K268">
            <v>0</v>
          </cell>
          <cell r="L268" t="str">
            <v>01-May-17</v>
          </cell>
          <cell r="M268" t="str">
            <v>01-May-02</v>
          </cell>
          <cell r="N268">
            <v>3</v>
          </cell>
          <cell r="O268" t="str">
            <v>0203</v>
          </cell>
          <cell r="P268" t="str">
            <v>0203</v>
          </cell>
          <cell r="Q268" t="str">
            <v>15.111</v>
          </cell>
          <cell r="R268" t="str">
            <v>V.07.01.03</v>
          </cell>
          <cell r="S268" t="str">
            <v>SHD03</v>
          </cell>
          <cell r="T268">
            <v>0</v>
          </cell>
          <cell r="U268" t="str">
            <v>Thạc sĩ</v>
          </cell>
          <cell r="V268" t="str">
            <v>011823950</v>
          </cell>
        </row>
        <row r="269">
          <cell r="B269" t="str">
            <v>TG022</v>
          </cell>
          <cell r="C269" t="str">
            <v/>
          </cell>
          <cell r="D269" t="str">
            <v>Cù Xuân</v>
          </cell>
          <cell r="E269" t="str">
            <v>Dần</v>
          </cell>
          <cell r="F269">
            <v>2</v>
          </cell>
          <cell r="G269" t="str">
            <v>Sinh học động vật</v>
          </cell>
          <cell r="H269" t="str">
            <v>Khoa Chăn nuôi</v>
          </cell>
          <cell r="I269" t="str">
            <v/>
          </cell>
          <cell r="J269">
            <v>8</v>
          </cell>
          <cell r="K269">
            <v>0</v>
          </cell>
          <cell r="L269" t="str">
            <v>01-Sep-03</v>
          </cell>
          <cell r="M269" t="str">
            <v>01-Feb-62</v>
          </cell>
          <cell r="N269">
            <v>1</v>
          </cell>
          <cell r="O269" t="str">
            <v>0203</v>
          </cell>
          <cell r="P269" t="str">
            <v>0203</v>
          </cell>
          <cell r="Q269" t="str">
            <v>15.109</v>
          </cell>
          <cell r="R269" t="str">
            <v>15.109</v>
          </cell>
          <cell r="S269" t="str">
            <v>TG022</v>
          </cell>
          <cell r="T269">
            <v>2</v>
          </cell>
          <cell r="U269" t="str">
            <v>Tiến sĩ KH</v>
          </cell>
          <cell r="V269" t="str">
            <v>010779794</v>
          </cell>
        </row>
        <row r="270">
          <cell r="B270" t="str">
            <v/>
          </cell>
          <cell r="C270" t="str">
            <v/>
          </cell>
          <cell r="D270" t="str">
            <v>Đỗ Văn</v>
          </cell>
          <cell r="E270" t="str">
            <v>Chừng</v>
          </cell>
          <cell r="F270">
            <v>2</v>
          </cell>
          <cell r="G270" t="str">
            <v>Sinh học động vật</v>
          </cell>
          <cell r="H270" t="str">
            <v>Khoa Chăn nuôi</v>
          </cell>
          <cell r="I270" t="str">
            <v/>
          </cell>
          <cell r="J270">
            <v>6.1</v>
          </cell>
          <cell r="K270">
            <v>0</v>
          </cell>
          <cell r="L270" t="str">
            <v>01-Dec-03</v>
          </cell>
          <cell r="M270" t="str">
            <v>01-Oct-66</v>
          </cell>
          <cell r="N270">
            <v>3</v>
          </cell>
          <cell r="O270" t="str">
            <v>0203</v>
          </cell>
          <cell r="P270" t="str">
            <v>0203</v>
          </cell>
          <cell r="Q270" t="str">
            <v>15.110</v>
          </cell>
          <cell r="R270" t="str">
            <v>15.110</v>
          </cell>
          <cell r="S270" t="str">
            <v/>
          </cell>
          <cell r="T270">
            <v>0</v>
          </cell>
          <cell r="U270" t="str">
            <v>Thạc sĩ</v>
          </cell>
          <cell r="V270" t="str">
            <v>011557005</v>
          </cell>
        </row>
        <row r="271">
          <cell r="B271" t="str">
            <v>SHD02</v>
          </cell>
          <cell r="C271" t="str">
            <v>3120215001243</v>
          </cell>
          <cell r="D271" t="str">
            <v>Lê Mạnh</v>
          </cell>
          <cell r="E271" t="str">
            <v>Dũng</v>
          </cell>
          <cell r="F271">
            <v>2</v>
          </cell>
          <cell r="G271" t="str">
            <v>Sinh học động vật</v>
          </cell>
          <cell r="H271" t="str">
            <v>Khoa Chăn nuôi</v>
          </cell>
          <cell r="I271" t="str">
            <v>Thạc sĩ, Giảng viên chính</v>
          </cell>
          <cell r="J271">
            <v>6.78</v>
          </cell>
          <cell r="K271">
            <v>0</v>
          </cell>
          <cell r="L271" t="str">
            <v>01-Dec-11</v>
          </cell>
          <cell r="M271" t="str">
            <v>01-Aug-78</v>
          </cell>
          <cell r="N271">
            <v>3</v>
          </cell>
          <cell r="O271" t="str">
            <v>0203</v>
          </cell>
          <cell r="P271" t="str">
            <v>0203</v>
          </cell>
          <cell r="Q271" t="str">
            <v>15.110</v>
          </cell>
          <cell r="R271" t="str">
            <v>15.110</v>
          </cell>
          <cell r="S271" t="str">
            <v>TG226</v>
          </cell>
          <cell r="T271">
            <v>0</v>
          </cell>
          <cell r="U271" t="str">
            <v>Thạc sĩ</v>
          </cell>
          <cell r="V271" t="str">
            <v>010249137</v>
          </cell>
        </row>
        <row r="272">
          <cell r="B272" t="str">
            <v>SHD04</v>
          </cell>
          <cell r="C272" t="str">
            <v>3120215001250</v>
          </cell>
          <cell r="D272" t="str">
            <v>Nguyễn Thị Thanh</v>
          </cell>
          <cell r="E272" t="str">
            <v>Hà</v>
          </cell>
          <cell r="F272">
            <v>2</v>
          </cell>
          <cell r="G272" t="str">
            <v>Sinh học động vật</v>
          </cell>
          <cell r="H272" t="str">
            <v>Khoa Chăn nuôi</v>
          </cell>
          <cell r="I272" t="str">
            <v/>
          </cell>
          <cell r="J272">
            <v>5.42</v>
          </cell>
          <cell r="K272">
            <v>0</v>
          </cell>
          <cell r="L272" t="str">
            <v>01-Sep-10</v>
          </cell>
          <cell r="M272" t="str">
            <v>01-May-81</v>
          </cell>
          <cell r="N272">
            <v>3</v>
          </cell>
          <cell r="O272" t="str">
            <v>0203</v>
          </cell>
          <cell r="P272" t="str">
            <v>0203</v>
          </cell>
          <cell r="Q272" t="str">
            <v>15.110</v>
          </cell>
          <cell r="R272" t="str">
            <v>15.110</v>
          </cell>
          <cell r="S272" t="str">
            <v>SHD04</v>
          </cell>
          <cell r="T272">
            <v>0</v>
          </cell>
          <cell r="U272" t="str">
            <v>Thạc sĩ</v>
          </cell>
          <cell r="V272" t="str">
            <v/>
          </cell>
        </row>
        <row r="273">
          <cell r="B273" t="str">
            <v>SHD05</v>
          </cell>
          <cell r="C273" t="str">
            <v>3120215001266</v>
          </cell>
          <cell r="D273" t="str">
            <v>Nguyễn Thị</v>
          </cell>
          <cell r="E273" t="str">
            <v>Nguyệt</v>
          </cell>
          <cell r="F273">
            <v>2</v>
          </cell>
          <cell r="G273" t="str">
            <v>Sinh học động vật</v>
          </cell>
          <cell r="H273" t="str">
            <v>Khoa Chăn nuôi</v>
          </cell>
          <cell r="I273" t="str">
            <v>Thạc sĩ, Giảng viên chính</v>
          </cell>
          <cell r="J273">
            <v>6.1</v>
          </cell>
          <cell r="K273">
            <v>0</v>
          </cell>
          <cell r="L273" t="str">
            <v>01-Jan-23</v>
          </cell>
          <cell r="M273" t="str">
            <v>01-Jan-09</v>
          </cell>
          <cell r="N273">
            <v>3</v>
          </cell>
          <cell r="O273" t="str">
            <v>0203</v>
          </cell>
          <cell r="P273" t="str">
            <v>0203</v>
          </cell>
          <cell r="Q273" t="str">
            <v>15.110</v>
          </cell>
          <cell r="R273" t="str">
            <v>V.07.01.02</v>
          </cell>
          <cell r="S273" t="str">
            <v>SHD05</v>
          </cell>
          <cell r="T273">
            <v>0</v>
          </cell>
          <cell r="U273" t="str">
            <v>Thạc sĩ</v>
          </cell>
          <cell r="V273" t="str">
            <v>001167012000</v>
          </cell>
        </row>
        <row r="274">
          <cell r="B274" t="str">
            <v>SHD06</v>
          </cell>
          <cell r="C274" t="str">
            <v>3120215009931</v>
          </cell>
          <cell r="D274" t="str">
            <v>Dương Thu</v>
          </cell>
          <cell r="E274" t="str">
            <v>Hương</v>
          </cell>
          <cell r="F274">
            <v>2</v>
          </cell>
          <cell r="G274" t="str">
            <v>Sinh học động vật</v>
          </cell>
          <cell r="H274" t="str">
            <v>Khoa Chăn nuôi</v>
          </cell>
          <cell r="I274" t="str">
            <v>Tiến sĩ, Giảng viên, Phó BM</v>
          </cell>
          <cell r="J274">
            <v>4.32</v>
          </cell>
          <cell r="K274">
            <v>0</v>
          </cell>
          <cell r="L274" t="str">
            <v>01-Oct-23</v>
          </cell>
          <cell r="M274" t="str">
            <v>01-Oct-07</v>
          </cell>
          <cell r="N274">
            <v>2</v>
          </cell>
          <cell r="O274" t="str">
            <v>0203</v>
          </cell>
          <cell r="P274" t="str">
            <v>0203</v>
          </cell>
          <cell r="Q274" t="str">
            <v>15.111</v>
          </cell>
          <cell r="R274" t="str">
            <v>V.07.01.03</v>
          </cell>
          <cell r="S274" t="str">
            <v>SHD06</v>
          </cell>
          <cell r="T274">
            <v>0</v>
          </cell>
          <cell r="U274" t="str">
            <v>Tiến sĩ</v>
          </cell>
          <cell r="V274" t="str">
            <v>024184000067</v>
          </cell>
        </row>
        <row r="275">
          <cell r="B275" t="str">
            <v>SHD07</v>
          </cell>
          <cell r="C275" t="str">
            <v>3120215001295</v>
          </cell>
          <cell r="D275" t="str">
            <v>Nguyễn Thị</v>
          </cell>
          <cell r="E275" t="str">
            <v>Vinh</v>
          </cell>
          <cell r="F275">
            <v>2</v>
          </cell>
          <cell r="G275" t="str">
            <v>Sinh học động vật</v>
          </cell>
          <cell r="H275" t="str">
            <v>Khoa Chăn nuôi</v>
          </cell>
          <cell r="I275" t="str">
            <v>Tiến sĩ, Giảng viên chính, Phó Trưởng Khoa, Trưởng BM, Phụ trách PTN</v>
          </cell>
          <cell r="J275">
            <v>4.4000000000000004</v>
          </cell>
          <cell r="K275">
            <v>0</v>
          </cell>
          <cell r="L275" t="str">
            <v>15-Jun-23</v>
          </cell>
          <cell r="M275" t="str">
            <v>01-Nov-10</v>
          </cell>
          <cell r="N275">
            <v>2</v>
          </cell>
          <cell r="O275" t="str">
            <v>0203</v>
          </cell>
          <cell r="P275" t="str">
            <v>0203</v>
          </cell>
          <cell r="Q275" t="str">
            <v>15.110</v>
          </cell>
          <cell r="R275" t="str">
            <v>V.07.01.02</v>
          </cell>
          <cell r="S275" t="str">
            <v>SHD07</v>
          </cell>
          <cell r="T275">
            <v>0</v>
          </cell>
          <cell r="U275" t="str">
            <v>Tiến sĩ</v>
          </cell>
          <cell r="V275" t="str">
            <v>022184007844</v>
          </cell>
        </row>
        <row r="276">
          <cell r="B276" t="str">
            <v>SHD08</v>
          </cell>
          <cell r="C276" t="str">
            <v>3120215036441</v>
          </cell>
          <cell r="D276" t="str">
            <v>Trần Bích</v>
          </cell>
          <cell r="E276" t="str">
            <v>Phương</v>
          </cell>
          <cell r="F276">
            <v>2</v>
          </cell>
          <cell r="G276" t="str">
            <v>Sinh học động vật</v>
          </cell>
          <cell r="H276" t="str">
            <v>Khoa Chăn nuôi</v>
          </cell>
          <cell r="I276" t="str">
            <v>Thạc sĩ, Giảng viên chính</v>
          </cell>
          <cell r="J276">
            <v>4.4000000000000004</v>
          </cell>
          <cell r="K276">
            <v>0</v>
          </cell>
          <cell r="L276" t="str">
            <v>15-Jun-23</v>
          </cell>
          <cell r="M276" t="str">
            <v>01-Mar-12</v>
          </cell>
          <cell r="N276">
            <v>3</v>
          </cell>
          <cell r="O276" t="str">
            <v>0203</v>
          </cell>
          <cell r="P276" t="str">
            <v>0203</v>
          </cell>
          <cell r="Q276" t="str">
            <v>15.110</v>
          </cell>
          <cell r="R276" t="str">
            <v>V.07.01.02</v>
          </cell>
          <cell r="S276" t="str">
            <v>SHD08</v>
          </cell>
          <cell r="T276">
            <v>0</v>
          </cell>
          <cell r="U276" t="str">
            <v>Thạc sĩ</v>
          </cell>
          <cell r="V276" t="str">
            <v>001188029524</v>
          </cell>
        </row>
        <row r="277">
          <cell r="B277" t="str">
            <v/>
          </cell>
          <cell r="C277" t="str">
            <v>3120215036799</v>
          </cell>
          <cell r="D277" t="str">
            <v>Nguyễn Văn</v>
          </cell>
          <cell r="E277" t="str">
            <v>Thông</v>
          </cell>
          <cell r="F277">
            <v>2</v>
          </cell>
          <cell r="G277" t="str">
            <v>Sinh học động vật</v>
          </cell>
          <cell r="H277" t="str">
            <v>Khoa Chăn nuôi</v>
          </cell>
          <cell r="I277" t="str">
            <v>Kỹ thuật viên</v>
          </cell>
          <cell r="J277">
            <v>3.26</v>
          </cell>
          <cell r="K277">
            <v>0</v>
          </cell>
          <cell r="L277" t="str">
            <v>01-Aug-24</v>
          </cell>
          <cell r="M277" t="str">
            <v>01-Aug-11</v>
          </cell>
          <cell r="N277">
            <v>4</v>
          </cell>
          <cell r="O277" t="str">
            <v>0203</v>
          </cell>
          <cell r="P277" t="str">
            <v>0203</v>
          </cell>
          <cell r="Q277" t="str">
            <v>13.096</v>
          </cell>
          <cell r="R277" t="str">
            <v>V.05.02.08</v>
          </cell>
          <cell r="S277" t="str">
            <v/>
          </cell>
          <cell r="T277">
            <v>0</v>
          </cell>
          <cell r="U277" t="str">
            <v>Đại học</v>
          </cell>
          <cell r="V277" t="str">
            <v>040088025317</v>
          </cell>
        </row>
        <row r="278">
          <cell r="B278" t="str">
            <v>TG142</v>
          </cell>
          <cell r="C278" t="str">
            <v/>
          </cell>
          <cell r="D278" t="str">
            <v>Vũ Duy</v>
          </cell>
          <cell r="E278" t="str">
            <v>Giảng</v>
          </cell>
          <cell r="F278">
            <v>2</v>
          </cell>
          <cell r="G278" t="str">
            <v>Dinh dưỡng và Thức ăn</v>
          </cell>
          <cell r="H278" t="str">
            <v>Khoa Chăn nuôi</v>
          </cell>
          <cell r="I278" t="str">
            <v/>
          </cell>
          <cell r="J278">
            <v>8</v>
          </cell>
          <cell r="K278">
            <v>0</v>
          </cell>
          <cell r="L278" t="str">
            <v>01-Jun-04</v>
          </cell>
          <cell r="M278" t="str">
            <v>01-Aug-64</v>
          </cell>
          <cell r="N278">
            <v>2</v>
          </cell>
          <cell r="O278" t="str">
            <v>0204</v>
          </cell>
          <cell r="P278" t="str">
            <v>0204</v>
          </cell>
          <cell r="Q278" t="str">
            <v>15.109</v>
          </cell>
          <cell r="R278" t="str">
            <v>15.109</v>
          </cell>
          <cell r="S278" t="str">
            <v>TG142</v>
          </cell>
          <cell r="T278">
            <v>2</v>
          </cell>
          <cell r="U278" t="str">
            <v>Tiến sĩ</v>
          </cell>
          <cell r="V278" t="str">
            <v>010812265</v>
          </cell>
        </row>
        <row r="279">
          <cell r="B279" t="str">
            <v>DTA05</v>
          </cell>
          <cell r="C279" t="str">
            <v>3120215001418</v>
          </cell>
          <cell r="D279" t="str">
            <v>Nguyễn Thị Tuyết</v>
          </cell>
          <cell r="E279" t="str">
            <v>Lê</v>
          </cell>
          <cell r="F279">
            <v>2</v>
          </cell>
          <cell r="G279" t="str">
            <v>Dinh dưỡng và Thức ăn</v>
          </cell>
          <cell r="H279" t="str">
            <v>Khoa Chăn nuôi</v>
          </cell>
          <cell r="I279" t="str">
            <v>TS. Giảng viên cao cấp, Phó BM phụ trách</v>
          </cell>
          <cell r="J279">
            <v>6.56</v>
          </cell>
          <cell r="K279">
            <v>0</v>
          </cell>
          <cell r="L279" t="str">
            <v>01-Dec-22</v>
          </cell>
          <cell r="M279" t="str">
            <v>01-Dec-20</v>
          </cell>
          <cell r="N279">
            <v>2</v>
          </cell>
          <cell r="O279" t="str">
            <v>0204</v>
          </cell>
          <cell r="P279" t="str">
            <v>0204</v>
          </cell>
          <cell r="Q279" t="str">
            <v>15.109</v>
          </cell>
          <cell r="R279" t="str">
            <v>V.07.01.01</v>
          </cell>
          <cell r="S279" t="str">
            <v>DTA05</v>
          </cell>
          <cell r="T279">
            <v>0</v>
          </cell>
          <cell r="U279" t="str">
            <v>Tiến sĩ</v>
          </cell>
          <cell r="V279" t="str">
            <v>031173008378</v>
          </cell>
        </row>
        <row r="280">
          <cell r="B280" t="str">
            <v>TG190</v>
          </cell>
          <cell r="C280" t="str">
            <v/>
          </cell>
          <cell r="D280" t="str">
            <v>Nguyễn Thị Lương</v>
          </cell>
          <cell r="E280" t="str">
            <v>Hồng</v>
          </cell>
          <cell r="F280">
            <v>2</v>
          </cell>
          <cell r="G280" t="str">
            <v>Dinh dưỡng và Thức ăn</v>
          </cell>
          <cell r="H280" t="str">
            <v>Khoa Chăn nuôi</v>
          </cell>
          <cell r="I280" t="str">
            <v/>
          </cell>
          <cell r="J280">
            <v>6.78</v>
          </cell>
          <cell r="K280">
            <v>0</v>
          </cell>
          <cell r="L280" t="str">
            <v>01-Jun-06</v>
          </cell>
          <cell r="M280" t="str">
            <v>01-Jun-06</v>
          </cell>
          <cell r="N280">
            <v>2</v>
          </cell>
          <cell r="O280" t="str">
            <v>0204</v>
          </cell>
          <cell r="P280" t="str">
            <v>0204</v>
          </cell>
          <cell r="Q280" t="str">
            <v>15.110</v>
          </cell>
          <cell r="R280" t="str">
            <v>15.110</v>
          </cell>
          <cell r="S280" t="str">
            <v>TG190</v>
          </cell>
          <cell r="T280">
            <v>1</v>
          </cell>
          <cell r="U280" t="str">
            <v>Tiến sĩ</v>
          </cell>
          <cell r="V280" t="str">
            <v>120742123</v>
          </cell>
        </row>
        <row r="281">
          <cell r="B281" t="str">
            <v>DTA02</v>
          </cell>
          <cell r="C281" t="str">
            <v>3120215001424</v>
          </cell>
          <cell r="D281" t="str">
            <v>Tôn Thất</v>
          </cell>
          <cell r="E281" t="str">
            <v>Sơn</v>
          </cell>
          <cell r="F281">
            <v>2</v>
          </cell>
          <cell r="G281" t="str">
            <v>Dinh dưỡng và Thức ăn</v>
          </cell>
          <cell r="H281" t="str">
            <v>Khoa Chăn nuôi</v>
          </cell>
          <cell r="I281" t="str">
            <v>PGS.TS. Giảng viên cao cấp, Bảo lưu PCCV</v>
          </cell>
          <cell r="J281">
            <v>7.28</v>
          </cell>
          <cell r="K281">
            <v>0</v>
          </cell>
          <cell r="L281" t="str">
            <v>30-Dec-16</v>
          </cell>
          <cell r="M281" t="str">
            <v>30-Dec-16</v>
          </cell>
          <cell r="N281">
            <v>2</v>
          </cell>
          <cell r="O281" t="str">
            <v>0204</v>
          </cell>
          <cell r="P281" t="str">
            <v>0204</v>
          </cell>
          <cell r="Q281" t="str">
            <v>15.109</v>
          </cell>
          <cell r="R281" t="str">
            <v>V.07.01.01</v>
          </cell>
          <cell r="S281" t="str">
            <v>TG440</v>
          </cell>
          <cell r="T281">
            <v>1</v>
          </cell>
          <cell r="U281" t="str">
            <v>Tiến sĩ</v>
          </cell>
          <cell r="V281" t="str">
            <v>010812264</v>
          </cell>
        </row>
        <row r="282">
          <cell r="B282" t="str">
            <v/>
          </cell>
          <cell r="C282" t="str">
            <v/>
          </cell>
          <cell r="D282" t="str">
            <v>Đỗ Thị</v>
          </cell>
          <cell r="E282" t="str">
            <v>Tám</v>
          </cell>
          <cell r="F282">
            <v>2</v>
          </cell>
          <cell r="G282" t="str">
            <v>Dinh dưỡng và Thức ăn</v>
          </cell>
          <cell r="H282" t="str">
            <v>Khoa Chăn nuôi</v>
          </cell>
          <cell r="I282" t="str">
            <v/>
          </cell>
          <cell r="J282">
            <v>5.42</v>
          </cell>
          <cell r="K282">
            <v>0</v>
          </cell>
          <cell r="L282" t="str">
            <v>01-Sep-04</v>
          </cell>
          <cell r="M282" t="str">
            <v>01-Jan-78</v>
          </cell>
          <cell r="N282">
            <v>3</v>
          </cell>
          <cell r="O282" t="str">
            <v>0204</v>
          </cell>
          <cell r="P282" t="str">
            <v>0204</v>
          </cell>
          <cell r="Q282" t="str">
            <v>15.110</v>
          </cell>
          <cell r="R282" t="str">
            <v>15.110</v>
          </cell>
          <cell r="S282" t="str">
            <v/>
          </cell>
          <cell r="T282">
            <v>0</v>
          </cell>
          <cell r="U282" t="str">
            <v>Thạc sĩ</v>
          </cell>
          <cell r="V282" t="str">
            <v>011027769</v>
          </cell>
        </row>
        <row r="283">
          <cell r="B283" t="str">
            <v>DTA04</v>
          </cell>
          <cell r="C283" t="str">
            <v>3120215001397</v>
          </cell>
          <cell r="D283" t="str">
            <v>Nguyễn Bách</v>
          </cell>
          <cell r="E283" t="str">
            <v>Việt</v>
          </cell>
          <cell r="F283">
            <v>2</v>
          </cell>
          <cell r="G283" t="str">
            <v>Dinh dưỡng và Thức ăn</v>
          </cell>
          <cell r="H283" t="str">
            <v>Khoa Chăn nuôi</v>
          </cell>
          <cell r="I283" t="str">
            <v/>
          </cell>
          <cell r="J283">
            <v>5.76</v>
          </cell>
          <cell r="K283">
            <v>0</v>
          </cell>
          <cell r="L283" t="str">
            <v>01-Dec-08</v>
          </cell>
          <cell r="M283" t="str">
            <v>01-Mar-75</v>
          </cell>
          <cell r="N283">
            <v>3</v>
          </cell>
          <cell r="O283" t="str">
            <v>0204</v>
          </cell>
          <cell r="P283" t="str">
            <v>0204</v>
          </cell>
          <cell r="Q283" t="str">
            <v>15.110</v>
          </cell>
          <cell r="R283" t="str">
            <v>15.110</v>
          </cell>
          <cell r="S283" t="str">
            <v>DTA04</v>
          </cell>
          <cell r="T283">
            <v>0</v>
          </cell>
          <cell r="U283" t="str">
            <v>Thạc sĩ</v>
          </cell>
          <cell r="V283" t="str">
            <v>011157307</v>
          </cell>
        </row>
        <row r="284">
          <cell r="B284" t="str">
            <v>DTA07</v>
          </cell>
          <cell r="C284" t="str">
            <v>3120215001401</v>
          </cell>
          <cell r="D284" t="str">
            <v>Bùi Quang</v>
          </cell>
          <cell r="E284" t="str">
            <v>Tuấn</v>
          </cell>
          <cell r="F284">
            <v>2</v>
          </cell>
          <cell r="G284" t="str">
            <v>Dinh dưỡng và Thức ăn</v>
          </cell>
          <cell r="H284" t="str">
            <v>Khoa Chăn nuôi</v>
          </cell>
          <cell r="I284" t="str">
            <v>PGS.TS. Giảng viên cao cấp, Bảo lưu PCCV</v>
          </cell>
          <cell r="J284">
            <v>7.64</v>
          </cell>
          <cell r="K284">
            <v>0</v>
          </cell>
          <cell r="L284" t="str">
            <v>01-Jul-24</v>
          </cell>
          <cell r="M284" t="str">
            <v>30-Dec-16</v>
          </cell>
          <cell r="N284">
            <v>2</v>
          </cell>
          <cell r="O284" t="str">
            <v>0204</v>
          </cell>
          <cell r="P284" t="str">
            <v>0204</v>
          </cell>
          <cell r="Q284" t="str">
            <v>15.109</v>
          </cell>
          <cell r="R284" t="str">
            <v>V.07.01.01</v>
          </cell>
          <cell r="S284" t="str">
            <v>DTA07</v>
          </cell>
          <cell r="T284">
            <v>1</v>
          </cell>
          <cell r="U284" t="str">
            <v>Tiến sĩ</v>
          </cell>
          <cell r="V284" t="str">
            <v>034059006380</v>
          </cell>
        </row>
        <row r="285">
          <cell r="B285" t="str">
            <v>DTA01</v>
          </cell>
          <cell r="C285" t="str">
            <v>3120215001453</v>
          </cell>
          <cell r="D285" t="str">
            <v>Bùi Văn</v>
          </cell>
          <cell r="E285" t="str">
            <v>Định</v>
          </cell>
          <cell r="F285">
            <v>2</v>
          </cell>
          <cell r="G285" t="str">
            <v>Dinh dưỡng và Thức ăn</v>
          </cell>
          <cell r="H285" t="str">
            <v>Khoa Chăn nuôi</v>
          </cell>
          <cell r="I285" t="str">
            <v>Tiến sĩ, Giảng viên chính</v>
          </cell>
          <cell r="J285">
            <v>5.42</v>
          </cell>
          <cell r="K285">
            <v>0</v>
          </cell>
          <cell r="L285" t="str">
            <v>01-Mar-19</v>
          </cell>
          <cell r="M285" t="str">
            <v>01-Mar-11</v>
          </cell>
          <cell r="N285">
            <v>2</v>
          </cell>
          <cell r="O285" t="str">
            <v>0204</v>
          </cell>
          <cell r="P285" t="str">
            <v>0204</v>
          </cell>
          <cell r="Q285" t="str">
            <v>15.110</v>
          </cell>
          <cell r="R285" t="str">
            <v>V.07.01.02</v>
          </cell>
          <cell r="S285" t="str">
            <v>DTA01</v>
          </cell>
          <cell r="T285">
            <v>0</v>
          </cell>
          <cell r="U285" t="str">
            <v>Tiến sĩ</v>
          </cell>
          <cell r="V285" t="str">
            <v>011157184</v>
          </cell>
        </row>
        <row r="286">
          <cell r="B286" t="str">
            <v>DTA09</v>
          </cell>
          <cell r="C286" t="str">
            <v>3120215001460</v>
          </cell>
          <cell r="D286" t="str">
            <v>Tôn Nữ Mai</v>
          </cell>
          <cell r="E286" t="str">
            <v>Anh</v>
          </cell>
          <cell r="F286">
            <v>2</v>
          </cell>
          <cell r="G286" t="str">
            <v>Dinh dưỡng và Thức ăn</v>
          </cell>
          <cell r="H286" t="str">
            <v>Khoa Chăn nuôi</v>
          </cell>
          <cell r="I286" t="str">
            <v>Tiến sĩ, Giảng viên</v>
          </cell>
          <cell r="J286">
            <v>3</v>
          </cell>
          <cell r="K286">
            <v>0</v>
          </cell>
          <cell r="L286" t="str">
            <v>01-Oct-14</v>
          </cell>
          <cell r="M286" t="str">
            <v>01-Aug-10</v>
          </cell>
          <cell r="N286">
            <v>2</v>
          </cell>
          <cell r="O286" t="str">
            <v>0204</v>
          </cell>
          <cell r="P286" t="str">
            <v>0204</v>
          </cell>
          <cell r="Q286" t="str">
            <v>15.111</v>
          </cell>
          <cell r="R286" t="str">
            <v>15.111</v>
          </cell>
          <cell r="S286" t="str">
            <v>DTA09</v>
          </cell>
          <cell r="T286">
            <v>0</v>
          </cell>
          <cell r="U286" t="str">
            <v>Tiến sĩ</v>
          </cell>
          <cell r="V286" t="str">
            <v>012499430</v>
          </cell>
        </row>
        <row r="287">
          <cell r="B287" t="str">
            <v>DTA03</v>
          </cell>
          <cell r="C287" t="str">
            <v>3120215009607</v>
          </cell>
          <cell r="D287" t="str">
            <v>Lê Việt</v>
          </cell>
          <cell r="E287" t="str">
            <v>Phương</v>
          </cell>
          <cell r="F287">
            <v>2</v>
          </cell>
          <cell r="G287" t="str">
            <v>Dinh dưỡng và Thức ăn</v>
          </cell>
          <cell r="H287" t="str">
            <v>Khoa Chăn nuôi</v>
          </cell>
          <cell r="I287" t="str">
            <v>Tiến sĩ, Giảng viên chính, Phó BM</v>
          </cell>
          <cell r="J287">
            <v>4.74</v>
          </cell>
          <cell r="K287">
            <v>0</v>
          </cell>
          <cell r="L287" t="str">
            <v>01-Aug-23</v>
          </cell>
          <cell r="M287" t="str">
            <v>01-Dec-20</v>
          </cell>
          <cell r="N287">
            <v>2</v>
          </cell>
          <cell r="O287" t="str">
            <v>0204</v>
          </cell>
          <cell r="P287" t="str">
            <v>0204</v>
          </cell>
          <cell r="Q287" t="str">
            <v>15.110</v>
          </cell>
          <cell r="R287" t="str">
            <v>V.07.01.02</v>
          </cell>
          <cell r="S287" t="str">
            <v>DTA03</v>
          </cell>
          <cell r="T287">
            <v>0</v>
          </cell>
          <cell r="U287" t="str">
            <v>Tiến sĩ</v>
          </cell>
          <cell r="V287" t="str">
            <v>001070000996</v>
          </cell>
        </row>
        <row r="288">
          <cell r="B288" t="str">
            <v>DTA08</v>
          </cell>
          <cell r="C288" t="str">
            <v>3120215011224</v>
          </cell>
          <cell r="D288" t="str">
            <v>Nguyễn Thị</v>
          </cell>
          <cell r="E288" t="str">
            <v>Huyền</v>
          </cell>
          <cell r="F288">
            <v>2</v>
          </cell>
          <cell r="G288" t="str">
            <v>Dinh dưỡng và Thức ăn</v>
          </cell>
          <cell r="H288" t="str">
            <v>Khoa Chăn nuôi</v>
          </cell>
          <cell r="I288" t="str">
            <v>Tiến sĩ, Giảng viên</v>
          </cell>
          <cell r="J288">
            <v>3</v>
          </cell>
          <cell r="K288">
            <v>0</v>
          </cell>
          <cell r="L288" t="str">
            <v>01-Aug-15</v>
          </cell>
          <cell r="M288" t="str">
            <v>01-Aug-09</v>
          </cell>
          <cell r="N288">
            <v>2</v>
          </cell>
          <cell r="O288" t="str">
            <v>0204</v>
          </cell>
          <cell r="P288" t="str">
            <v>0204</v>
          </cell>
          <cell r="Q288" t="str">
            <v>15.111</v>
          </cell>
          <cell r="R288" t="str">
            <v>V.07.01.03</v>
          </cell>
          <cell r="S288" t="str">
            <v>DTA08</v>
          </cell>
          <cell r="T288">
            <v>0</v>
          </cell>
          <cell r="U288" t="str">
            <v>Tiến sĩ</v>
          </cell>
          <cell r="V288" t="str">
            <v>001185009764</v>
          </cell>
        </row>
        <row r="289">
          <cell r="B289" t="str">
            <v/>
          </cell>
          <cell r="C289" t="str">
            <v>3120215011122</v>
          </cell>
          <cell r="D289" t="str">
            <v>Nguyễn Thanh</v>
          </cell>
          <cell r="E289" t="str">
            <v>Hạnh</v>
          </cell>
          <cell r="F289">
            <v>2</v>
          </cell>
          <cell r="G289" t="str">
            <v>Dinh dưỡng và Thức ăn</v>
          </cell>
          <cell r="H289" t="str">
            <v>Khoa Chăn nuôi</v>
          </cell>
          <cell r="I289" t="str">
            <v/>
          </cell>
          <cell r="J289">
            <v>2.67</v>
          </cell>
          <cell r="K289">
            <v>0</v>
          </cell>
          <cell r="L289" t="str">
            <v>01-Apr-08</v>
          </cell>
          <cell r="M289" t="str">
            <v>01-Nov-08</v>
          </cell>
          <cell r="N289">
            <v>4</v>
          </cell>
          <cell r="O289" t="str">
            <v>0204</v>
          </cell>
          <cell r="P289" t="str">
            <v>0204</v>
          </cell>
          <cell r="Q289" t="str">
            <v>13.095</v>
          </cell>
          <cell r="R289" t="str">
            <v>13.095</v>
          </cell>
          <cell r="S289" t="str">
            <v/>
          </cell>
          <cell r="T289">
            <v>0</v>
          </cell>
          <cell r="U289" t="str">
            <v>Đại học</v>
          </cell>
          <cell r="V289" t="str">
            <v>011822622</v>
          </cell>
        </row>
        <row r="290">
          <cell r="B290" t="str">
            <v/>
          </cell>
          <cell r="C290" t="str">
            <v>3120215035534</v>
          </cell>
          <cell r="D290" t="str">
            <v>Hoàng Thị Thu</v>
          </cell>
          <cell r="E290" t="str">
            <v>Hiền</v>
          </cell>
          <cell r="F290">
            <v>2</v>
          </cell>
          <cell r="G290" t="str">
            <v>Dinh dưỡng và Thức ăn</v>
          </cell>
          <cell r="H290" t="str">
            <v>Khoa Chăn nuôi</v>
          </cell>
          <cell r="I290" t="str">
            <v>Kỹ sư</v>
          </cell>
          <cell r="J290">
            <v>3.66</v>
          </cell>
          <cell r="K290">
            <v>0</v>
          </cell>
          <cell r="L290" t="str">
            <v>01-Feb-23</v>
          </cell>
          <cell r="M290" t="str">
            <v>01-Feb-12</v>
          </cell>
          <cell r="N290">
            <v>4</v>
          </cell>
          <cell r="O290" t="str">
            <v>0204</v>
          </cell>
          <cell r="P290" t="str">
            <v>0204</v>
          </cell>
          <cell r="Q290" t="str">
            <v>13.095</v>
          </cell>
          <cell r="R290" t="str">
            <v>V.05.02.07</v>
          </cell>
          <cell r="S290" t="str">
            <v/>
          </cell>
          <cell r="T290">
            <v>0</v>
          </cell>
          <cell r="U290" t="str">
            <v>Đại học</v>
          </cell>
          <cell r="V290" t="str">
            <v>025184005963</v>
          </cell>
        </row>
        <row r="291">
          <cell r="B291" t="str">
            <v>DTA06</v>
          </cell>
          <cell r="C291" t="str">
            <v>3120215001430</v>
          </cell>
          <cell r="D291" t="str">
            <v>Đặng Thúy</v>
          </cell>
          <cell r="E291" t="str">
            <v>Nhung</v>
          </cell>
          <cell r="F291">
            <v>2</v>
          </cell>
          <cell r="G291" t="str">
            <v>Dinh dưỡng và Thức ăn</v>
          </cell>
          <cell r="H291" t="str">
            <v>Khoa Chăn nuôi</v>
          </cell>
          <cell r="I291" t="str">
            <v>PGS.TS. Giảng viên cao cấp</v>
          </cell>
          <cell r="J291">
            <v>7.28</v>
          </cell>
          <cell r="K291">
            <v>0</v>
          </cell>
          <cell r="L291" t="str">
            <v>30-Dec-24</v>
          </cell>
          <cell r="M291" t="str">
            <v>30-Dec-16</v>
          </cell>
          <cell r="N291">
            <v>2</v>
          </cell>
          <cell r="O291" t="str">
            <v>0204</v>
          </cell>
          <cell r="P291" t="str">
            <v>0204</v>
          </cell>
          <cell r="Q291" t="str">
            <v>15.109</v>
          </cell>
          <cell r="R291" t="str">
            <v>V.07.01.01</v>
          </cell>
          <cell r="S291" t="str">
            <v>DTA06</v>
          </cell>
          <cell r="T291">
            <v>1</v>
          </cell>
          <cell r="U291" t="str">
            <v>Tiến sĩ</v>
          </cell>
          <cell r="V291" t="str">
            <v>001176032684</v>
          </cell>
        </row>
        <row r="292">
          <cell r="B292" t="str">
            <v>DTA10</v>
          </cell>
          <cell r="C292" t="str">
            <v>3120205217589</v>
          </cell>
          <cell r="D292" t="str">
            <v>Đào Thị Ngọc</v>
          </cell>
          <cell r="E292" t="str">
            <v>ánh</v>
          </cell>
          <cell r="F292">
            <v>2</v>
          </cell>
          <cell r="G292" t="str">
            <v>Dinh dưỡng và Thức ăn</v>
          </cell>
          <cell r="H292" t="str">
            <v>Khoa Chăn nuôi</v>
          </cell>
          <cell r="I292" t="str">
            <v>Tiến sĩ, Giảng viên</v>
          </cell>
          <cell r="J292">
            <v>3.99</v>
          </cell>
          <cell r="K292">
            <v>0</v>
          </cell>
          <cell r="L292" t="str">
            <v>01-Sep-22</v>
          </cell>
          <cell r="M292" t="str">
            <v>01-Sep-22</v>
          </cell>
          <cell r="N292">
            <v>2</v>
          </cell>
          <cell r="O292" t="str">
            <v>0204</v>
          </cell>
          <cell r="P292" t="str">
            <v>0204</v>
          </cell>
          <cell r="Q292" t="str">
            <v>15.111</v>
          </cell>
          <cell r="R292" t="str">
            <v>V.07.01.03</v>
          </cell>
          <cell r="S292" t="str">
            <v>DTA10</v>
          </cell>
          <cell r="T292">
            <v>0</v>
          </cell>
          <cell r="U292" t="str">
            <v>Tiến sĩ</v>
          </cell>
          <cell r="V292" t="str">
            <v>001185037938</v>
          </cell>
        </row>
        <row r="293">
          <cell r="B293" t="str">
            <v/>
          </cell>
          <cell r="C293" t="str">
            <v/>
          </cell>
          <cell r="D293" t="str">
            <v>Phạm Thị</v>
          </cell>
          <cell r="E293" t="str">
            <v>Tâm</v>
          </cell>
          <cell r="F293">
            <v>2</v>
          </cell>
          <cell r="G293" t="str">
            <v>HS-Sinh lý động vật</v>
          </cell>
          <cell r="H293" t="str">
            <v>Khoa Chăn nuôi</v>
          </cell>
          <cell r="I293" t="str">
            <v/>
          </cell>
          <cell r="J293">
            <v>3.63</v>
          </cell>
          <cell r="K293">
            <v>0.08</v>
          </cell>
          <cell r="L293" t="str">
            <v>01-Dec-06</v>
          </cell>
          <cell r="M293" t="str">
            <v>01-Mar-85</v>
          </cell>
          <cell r="N293">
            <v>7</v>
          </cell>
          <cell r="O293" t="str">
            <v>0206</v>
          </cell>
          <cell r="P293" t="str">
            <v>0206</v>
          </cell>
          <cell r="Q293" t="str">
            <v>01.007</v>
          </cell>
          <cell r="R293" t="str">
            <v>01.007</v>
          </cell>
          <cell r="S293" t="str">
            <v/>
          </cell>
          <cell r="T293">
            <v>0</v>
          </cell>
          <cell r="U293" t="str">
            <v>CN-SơCấp</v>
          </cell>
          <cell r="V293" t="str">
            <v>160898594</v>
          </cell>
        </row>
        <row r="294">
          <cell r="B294" t="str">
            <v>HSD02</v>
          </cell>
          <cell r="C294" t="str">
            <v>3120215001316</v>
          </cell>
          <cell r="D294" t="str">
            <v>Nguyễn Văn</v>
          </cell>
          <cell r="E294" t="str">
            <v>Kiệm</v>
          </cell>
          <cell r="F294">
            <v>2</v>
          </cell>
          <cell r="G294" t="str">
            <v>Hoá sinh động vật</v>
          </cell>
          <cell r="H294" t="str">
            <v>Khoa Chăn nuôi</v>
          </cell>
          <cell r="I294" t="str">
            <v/>
          </cell>
          <cell r="J294">
            <v>5.76</v>
          </cell>
          <cell r="K294">
            <v>0</v>
          </cell>
          <cell r="L294" t="str">
            <v>01-Oct-09</v>
          </cell>
          <cell r="M294" t="str">
            <v>01-Dec-81</v>
          </cell>
          <cell r="N294">
            <v>2</v>
          </cell>
          <cell r="O294" t="str">
            <v>0206</v>
          </cell>
          <cell r="P294" t="str">
            <v>0206</v>
          </cell>
          <cell r="Q294" t="str">
            <v>15.110</v>
          </cell>
          <cell r="R294" t="str">
            <v>15.110</v>
          </cell>
          <cell r="S294" t="str">
            <v>TG253</v>
          </cell>
          <cell r="T294">
            <v>0</v>
          </cell>
          <cell r="U294" t="str">
            <v>Tiến sĩ</v>
          </cell>
          <cell r="V294" t="str">
            <v>010803942</v>
          </cell>
        </row>
        <row r="295">
          <cell r="B295" t="str">
            <v>HSD01</v>
          </cell>
          <cell r="C295" t="str">
            <v>3120215001339</v>
          </cell>
          <cell r="D295" t="str">
            <v>Đặng Thái</v>
          </cell>
          <cell r="E295" t="str">
            <v>Hải</v>
          </cell>
          <cell r="F295">
            <v>2</v>
          </cell>
          <cell r="G295" t="str">
            <v>Hoá sinh động vật</v>
          </cell>
          <cell r="H295" t="str">
            <v>Khoa Chăn nuôi</v>
          </cell>
          <cell r="I295" t="str">
            <v>PGS.TS. Giảng viên cao cấp, Bảo lưu PCCV</v>
          </cell>
          <cell r="J295">
            <v>7.64</v>
          </cell>
          <cell r="K295">
            <v>0</v>
          </cell>
          <cell r="L295" t="str">
            <v>01-Jul-24</v>
          </cell>
          <cell r="M295" t="str">
            <v>30-Dec-16</v>
          </cell>
          <cell r="N295">
            <v>2</v>
          </cell>
          <cell r="O295" t="str">
            <v>0206</v>
          </cell>
          <cell r="P295" t="str">
            <v>0206</v>
          </cell>
          <cell r="Q295" t="str">
            <v>15.109</v>
          </cell>
          <cell r="R295" t="str">
            <v>V.07.01.01</v>
          </cell>
          <cell r="S295" t="str">
            <v>HSD01</v>
          </cell>
          <cell r="T295">
            <v>1</v>
          </cell>
          <cell r="U295" t="str">
            <v>Tiến sĩ</v>
          </cell>
          <cell r="V295" t="str">
            <v>035060011868</v>
          </cell>
        </row>
        <row r="296">
          <cell r="B296" t="str">
            <v>HSD03</v>
          </cell>
          <cell r="C296" t="str">
            <v>3120215001368</v>
          </cell>
          <cell r="D296" t="str">
            <v>Ngô Thị</v>
          </cell>
          <cell r="E296" t="str">
            <v>Thùy</v>
          </cell>
          <cell r="F296">
            <v>2</v>
          </cell>
          <cell r="G296" t="str">
            <v>Hoá sinh động vật</v>
          </cell>
          <cell r="H296" t="str">
            <v>Khoa Chăn nuôi</v>
          </cell>
          <cell r="I296" t="str">
            <v>Tiến sĩ, Giảng viên</v>
          </cell>
          <cell r="J296">
            <v>3.99</v>
          </cell>
          <cell r="K296">
            <v>0</v>
          </cell>
          <cell r="L296" t="str">
            <v>01-Oct-21</v>
          </cell>
          <cell r="M296" t="str">
            <v>01-Oct-06</v>
          </cell>
          <cell r="N296">
            <v>2</v>
          </cell>
          <cell r="O296" t="str">
            <v>0206</v>
          </cell>
          <cell r="P296" t="str">
            <v>0206</v>
          </cell>
          <cell r="Q296" t="str">
            <v>15.111</v>
          </cell>
          <cell r="R296" t="str">
            <v>V.07.01.03</v>
          </cell>
          <cell r="S296" t="str">
            <v>HSD03</v>
          </cell>
          <cell r="T296">
            <v>0</v>
          </cell>
          <cell r="U296" t="str">
            <v>Tiến sĩ</v>
          </cell>
          <cell r="V296" t="str">
            <v>111699249</v>
          </cell>
        </row>
        <row r="297">
          <cell r="B297" t="str">
            <v/>
          </cell>
          <cell r="C297" t="str">
            <v>3120215001380</v>
          </cell>
          <cell r="D297" t="str">
            <v>Đỗ Thị</v>
          </cell>
          <cell r="E297" t="str">
            <v>Khuyên</v>
          </cell>
          <cell r="F297">
            <v>2</v>
          </cell>
          <cell r="G297" t="str">
            <v>Hoá sinh động vật</v>
          </cell>
          <cell r="H297" t="str">
            <v>Khoa Chăn nuôi</v>
          </cell>
          <cell r="I297" t="str">
            <v>Thạc sĩ, Kỹ sư</v>
          </cell>
          <cell r="J297">
            <v>3</v>
          </cell>
          <cell r="K297">
            <v>0</v>
          </cell>
          <cell r="L297" t="str">
            <v>01-Jun-15</v>
          </cell>
          <cell r="M297" t="str">
            <v>01-Jun-09</v>
          </cell>
          <cell r="N297">
            <v>3</v>
          </cell>
          <cell r="O297" t="str">
            <v>0206</v>
          </cell>
          <cell r="P297" t="str">
            <v>0206</v>
          </cell>
          <cell r="Q297" t="str">
            <v>13.095</v>
          </cell>
          <cell r="R297" t="str">
            <v>13.095</v>
          </cell>
          <cell r="S297" t="str">
            <v/>
          </cell>
          <cell r="T297">
            <v>0</v>
          </cell>
          <cell r="U297" t="str">
            <v>Thạc sĩ</v>
          </cell>
          <cell r="V297" t="str">
            <v>013320085</v>
          </cell>
        </row>
        <row r="298">
          <cell r="B298" t="str">
            <v>HSD04</v>
          </cell>
          <cell r="C298" t="str">
            <v>3120215009671</v>
          </cell>
          <cell r="D298" t="str">
            <v>Bùi Huy</v>
          </cell>
          <cell r="E298" t="str">
            <v>Doanh</v>
          </cell>
          <cell r="F298">
            <v>2</v>
          </cell>
          <cell r="G298" t="str">
            <v>Hoá sinh động vật</v>
          </cell>
          <cell r="H298" t="str">
            <v>Khoa Chăn nuôi</v>
          </cell>
          <cell r="I298" t="str">
            <v>Tiến sĩ, Giảng viên chính, Phó Trưởng Khoa phụ trách, Trưởng BM</v>
          </cell>
          <cell r="J298">
            <v>4.4000000000000004</v>
          </cell>
          <cell r="K298">
            <v>0</v>
          </cell>
          <cell r="L298" t="str">
            <v>15-Jun-23</v>
          </cell>
          <cell r="M298" t="str">
            <v>01-Dec-09</v>
          </cell>
          <cell r="N298">
            <v>2</v>
          </cell>
          <cell r="O298" t="str">
            <v>0206</v>
          </cell>
          <cell r="P298" t="str">
            <v>0206</v>
          </cell>
          <cell r="Q298" t="str">
            <v>15.110</v>
          </cell>
          <cell r="R298" t="str">
            <v>V.07.01.02</v>
          </cell>
          <cell r="S298" t="str">
            <v>HSD04</v>
          </cell>
          <cell r="T298">
            <v>0</v>
          </cell>
          <cell r="U298" t="str">
            <v>Tiến sĩ</v>
          </cell>
          <cell r="V298" t="str">
            <v>036081013715</v>
          </cell>
        </row>
        <row r="299">
          <cell r="B299" t="str">
            <v>HSD05</v>
          </cell>
          <cell r="C299" t="str">
            <v>3120215048594</v>
          </cell>
          <cell r="D299" t="str">
            <v>Nguyễn Thị Hoà</v>
          </cell>
          <cell r="E299" t="str">
            <v>Bình</v>
          </cell>
          <cell r="F299">
            <v>2</v>
          </cell>
          <cell r="G299" t="str">
            <v>Hoá sinh động vật</v>
          </cell>
          <cell r="H299" t="str">
            <v>Khoa Chăn nuôi</v>
          </cell>
          <cell r="I299" t="str">
            <v>Thạc sĩ, Giảng viên</v>
          </cell>
          <cell r="J299">
            <v>2.67</v>
          </cell>
          <cell r="K299">
            <v>0</v>
          </cell>
          <cell r="L299" t="str">
            <v>01-Jan-16</v>
          </cell>
          <cell r="M299" t="str">
            <v>01-Jan-16</v>
          </cell>
          <cell r="N299">
            <v>3</v>
          </cell>
          <cell r="O299" t="str">
            <v>0206</v>
          </cell>
          <cell r="P299" t="str">
            <v>0206</v>
          </cell>
          <cell r="Q299" t="str">
            <v>15.111</v>
          </cell>
          <cell r="R299" t="str">
            <v>V.07.01.03</v>
          </cell>
          <cell r="S299" t="str">
            <v>HSD05</v>
          </cell>
          <cell r="T299">
            <v>0</v>
          </cell>
          <cell r="U299" t="str">
            <v>Thạc sĩ</v>
          </cell>
          <cell r="V299" t="str">
            <v>013665071</v>
          </cell>
        </row>
        <row r="300">
          <cell r="B300" t="str">
            <v/>
          </cell>
          <cell r="C300" t="str">
            <v>3120215052011</v>
          </cell>
          <cell r="D300" t="str">
            <v>Phạm Thị Thu</v>
          </cell>
          <cell r="E300" t="str">
            <v>Hà</v>
          </cell>
          <cell r="F300">
            <v>2</v>
          </cell>
          <cell r="G300" t="str">
            <v>Hoá sinh động vật</v>
          </cell>
          <cell r="H300" t="str">
            <v>Khoa Chăn nuôi</v>
          </cell>
          <cell r="I300" t="str">
            <v>Thạc sĩ, Kỹ sư</v>
          </cell>
          <cell r="J300">
            <v>3</v>
          </cell>
          <cell r="K300">
            <v>0</v>
          </cell>
          <cell r="L300" t="str">
            <v>01-Sep-23</v>
          </cell>
          <cell r="M300" t="str">
            <v>01-Jun-16</v>
          </cell>
          <cell r="N300">
            <v>3</v>
          </cell>
          <cell r="O300" t="str">
            <v>0206</v>
          </cell>
          <cell r="P300" t="str">
            <v>0206</v>
          </cell>
          <cell r="Q300" t="str">
            <v>13.095</v>
          </cell>
          <cell r="R300" t="str">
            <v>13.095</v>
          </cell>
          <cell r="S300" t="str">
            <v/>
          </cell>
          <cell r="T300">
            <v>0</v>
          </cell>
          <cell r="U300" t="str">
            <v>Thạc sĩ</v>
          </cell>
          <cell r="V300" t="str">
            <v>015193012187</v>
          </cell>
        </row>
        <row r="301">
          <cell r="B301" t="str">
            <v>HSD06</v>
          </cell>
          <cell r="C301" t="str">
            <v>3120215056216</v>
          </cell>
          <cell r="D301" t="str">
            <v>Đinh Thị</v>
          </cell>
          <cell r="E301" t="str">
            <v>Yên</v>
          </cell>
          <cell r="F301">
            <v>2</v>
          </cell>
          <cell r="G301" t="str">
            <v>Hoá sinh động vật</v>
          </cell>
          <cell r="H301" t="str">
            <v>Khoa Chăn nuôi</v>
          </cell>
          <cell r="I301" t="str">
            <v>Thạc sĩ, Giảng viên</v>
          </cell>
          <cell r="J301">
            <v>3.33</v>
          </cell>
          <cell r="K301">
            <v>0</v>
          </cell>
          <cell r="L301" t="str">
            <v>01-Feb-25</v>
          </cell>
          <cell r="M301" t="str">
            <v>01-Feb-19</v>
          </cell>
          <cell r="N301">
            <v>3</v>
          </cell>
          <cell r="O301" t="str">
            <v>0206</v>
          </cell>
          <cell r="P301" t="str">
            <v>0206</v>
          </cell>
          <cell r="Q301" t="str">
            <v>15.111</v>
          </cell>
          <cell r="R301" t="str">
            <v>V.07.01.03</v>
          </cell>
          <cell r="S301" t="str">
            <v>HSD06</v>
          </cell>
          <cell r="T301">
            <v>0</v>
          </cell>
          <cell r="U301" t="str">
            <v>Thạc sĩ</v>
          </cell>
          <cell r="V301" t="str">
            <v>027186009162</v>
          </cell>
        </row>
        <row r="302">
          <cell r="B302" t="str">
            <v/>
          </cell>
          <cell r="C302" t="str">
            <v>3120215001300</v>
          </cell>
          <cell r="D302" t="str">
            <v>Dương Thị Kim</v>
          </cell>
          <cell r="E302" t="str">
            <v>Quy</v>
          </cell>
          <cell r="F302">
            <v>2</v>
          </cell>
          <cell r="G302" t="str">
            <v>HS-Sinh lý động vật</v>
          </cell>
          <cell r="H302" t="str">
            <v>Khoa Chăn nuôi</v>
          </cell>
          <cell r="I302" t="str">
            <v/>
          </cell>
          <cell r="J302">
            <v>4.0599999999999996</v>
          </cell>
          <cell r="K302">
            <v>0.11</v>
          </cell>
          <cell r="L302" t="str">
            <v>01-Nov-09</v>
          </cell>
          <cell r="M302" t="str">
            <v>01-Aug-74</v>
          </cell>
          <cell r="N302">
            <v>6</v>
          </cell>
          <cell r="O302" t="str">
            <v>0208</v>
          </cell>
          <cell r="P302" t="str">
            <v>0208</v>
          </cell>
          <cell r="Q302" t="str">
            <v>13.096</v>
          </cell>
          <cell r="R302" t="str">
            <v>13.096</v>
          </cell>
          <cell r="S302" t="str">
            <v/>
          </cell>
          <cell r="T302">
            <v>0</v>
          </cell>
          <cell r="U302" t="str">
            <v>T.Cấp</v>
          </cell>
          <cell r="V302" t="str">
            <v>010779812</v>
          </cell>
        </row>
        <row r="303">
          <cell r="B303" t="str">
            <v>SLD04</v>
          </cell>
          <cell r="C303" t="str">
            <v>3120215001322</v>
          </cell>
          <cell r="D303" t="str">
            <v>Nguyễn Bá</v>
          </cell>
          <cell r="E303" t="str">
            <v>Mùi</v>
          </cell>
          <cell r="F303">
            <v>2</v>
          </cell>
          <cell r="G303" t="str">
            <v>Sinh lý - Tập tính động vật</v>
          </cell>
          <cell r="H303" t="str">
            <v>Khoa Chăn nuôi</v>
          </cell>
          <cell r="I303" t="str">
            <v>PGS.TS. Giảng viên cao cấp</v>
          </cell>
          <cell r="J303">
            <v>7.64</v>
          </cell>
          <cell r="K303">
            <v>0</v>
          </cell>
          <cell r="L303" t="str">
            <v>01-Mar-23</v>
          </cell>
          <cell r="M303" t="str">
            <v>30-Dec-16</v>
          </cell>
          <cell r="N303">
            <v>2</v>
          </cell>
          <cell r="O303" t="str">
            <v>0208</v>
          </cell>
          <cell r="P303" t="str">
            <v>0208</v>
          </cell>
          <cell r="Q303" t="str">
            <v>15.109</v>
          </cell>
          <cell r="R303" t="str">
            <v>V.07.01.01</v>
          </cell>
          <cell r="S303" t="str">
            <v>MG436</v>
          </cell>
          <cell r="T303">
            <v>1</v>
          </cell>
          <cell r="U303" t="str">
            <v>Tiến sĩ</v>
          </cell>
          <cell r="V303" t="str">
            <v>001056026293</v>
          </cell>
        </row>
        <row r="304">
          <cell r="B304" t="str">
            <v>SLD06</v>
          </cell>
          <cell r="C304" t="str">
            <v>3120215001345</v>
          </cell>
          <cell r="D304" t="str">
            <v>Phạm Kim</v>
          </cell>
          <cell r="E304" t="str">
            <v>Đăng</v>
          </cell>
          <cell r="F304">
            <v>2</v>
          </cell>
          <cell r="G304" t="str">
            <v>Sinh lý - Tập tính động vật</v>
          </cell>
          <cell r="H304" t="str">
            <v>Khoa Chăn nuôi</v>
          </cell>
          <cell r="I304" t="str">
            <v>PGS.TS. Giảng viên cao cấp, Trưởng Khoa, Giám đốc Trung tâm</v>
          </cell>
          <cell r="J304">
            <v>6.56</v>
          </cell>
          <cell r="K304">
            <v>0</v>
          </cell>
          <cell r="L304" t="str">
            <v>17-Jul-21</v>
          </cell>
          <cell r="M304" t="str">
            <v>17-Jul-18</v>
          </cell>
          <cell r="N304">
            <v>2</v>
          </cell>
          <cell r="O304" t="str">
            <v>0208</v>
          </cell>
          <cell r="P304" t="str">
            <v>0208</v>
          </cell>
          <cell r="Q304" t="str">
            <v>15.109</v>
          </cell>
          <cell r="R304" t="str">
            <v>V.07.01.01</v>
          </cell>
          <cell r="S304" t="str">
            <v>MG420</v>
          </cell>
          <cell r="T304">
            <v>1</v>
          </cell>
          <cell r="U304" t="str">
            <v>Tiến sĩ</v>
          </cell>
          <cell r="V304" t="str">
            <v>040072000397</v>
          </cell>
        </row>
        <row r="305">
          <cell r="B305" t="str">
            <v>SLD07</v>
          </cell>
          <cell r="C305" t="str">
            <v>3120215001351</v>
          </cell>
          <cell r="D305" t="str">
            <v>Cù Thị Thiên</v>
          </cell>
          <cell r="E305" t="str">
            <v>Thu</v>
          </cell>
          <cell r="F305">
            <v>2</v>
          </cell>
          <cell r="G305" t="str">
            <v>Sinh lý - Tập tính động vật</v>
          </cell>
          <cell r="H305" t="str">
            <v>Khoa Chăn nuôi</v>
          </cell>
          <cell r="I305" t="str">
            <v>Tiến sĩ, Giảng viên chính, Trưởng BM</v>
          </cell>
          <cell r="J305">
            <v>5.08</v>
          </cell>
          <cell r="K305">
            <v>0</v>
          </cell>
          <cell r="L305" t="str">
            <v>01-Apr-23</v>
          </cell>
          <cell r="M305" t="str">
            <v>01-Apr-18</v>
          </cell>
          <cell r="N305">
            <v>2</v>
          </cell>
          <cell r="O305" t="str">
            <v>0208</v>
          </cell>
          <cell r="P305" t="str">
            <v>0208</v>
          </cell>
          <cell r="Q305" t="str">
            <v>15.110</v>
          </cell>
          <cell r="R305" t="str">
            <v>V.07.01.02</v>
          </cell>
          <cell r="S305" t="str">
            <v>SLD07</v>
          </cell>
          <cell r="T305">
            <v>0</v>
          </cell>
          <cell r="U305" t="str">
            <v>Tiến sĩ</v>
          </cell>
          <cell r="V305" t="str">
            <v>001179034611</v>
          </cell>
        </row>
        <row r="306">
          <cell r="B306" t="str">
            <v>SLD05</v>
          </cell>
          <cell r="C306" t="str">
            <v>3120215001374</v>
          </cell>
          <cell r="D306" t="str">
            <v>Nguyễn Thị Phương</v>
          </cell>
          <cell r="E306" t="str">
            <v>Giang</v>
          </cell>
          <cell r="F306">
            <v>2</v>
          </cell>
          <cell r="G306" t="str">
            <v>Sinh lý - Tập tính động vật</v>
          </cell>
          <cell r="H306" t="str">
            <v>Khoa Chăn nuôi</v>
          </cell>
          <cell r="I306" t="str">
            <v>Tiến sĩ, Giảng viên chính, Phó BM</v>
          </cell>
          <cell r="J306">
            <v>4.74</v>
          </cell>
          <cell r="K306">
            <v>0</v>
          </cell>
          <cell r="L306" t="str">
            <v>01-Dec-22</v>
          </cell>
          <cell r="M306" t="str">
            <v>01-Dec-20</v>
          </cell>
          <cell r="N306">
            <v>2</v>
          </cell>
          <cell r="O306" t="str">
            <v>0208</v>
          </cell>
          <cell r="P306" t="str">
            <v>0208</v>
          </cell>
          <cell r="Q306" t="str">
            <v>15.110</v>
          </cell>
          <cell r="R306" t="str">
            <v>V.07.01.02</v>
          </cell>
          <cell r="S306" t="str">
            <v>SLD05</v>
          </cell>
          <cell r="T306">
            <v>0</v>
          </cell>
          <cell r="U306" t="str">
            <v>Tiến sĩ</v>
          </cell>
          <cell r="V306" t="str">
            <v>001181022438</v>
          </cell>
        </row>
        <row r="307">
          <cell r="B307" t="str">
            <v/>
          </cell>
          <cell r="C307" t="str">
            <v>3120215029026</v>
          </cell>
          <cell r="D307" t="str">
            <v>Đàm Thị</v>
          </cell>
          <cell r="E307" t="str">
            <v>Dung</v>
          </cell>
          <cell r="F307">
            <v>2</v>
          </cell>
          <cell r="G307" t="str">
            <v>Sinh lý - Tập tính động vật</v>
          </cell>
          <cell r="H307" t="str">
            <v>Khoa Chăn nuôi</v>
          </cell>
          <cell r="I307" t="str">
            <v>Kỹ sư</v>
          </cell>
          <cell r="J307">
            <v>3.99</v>
          </cell>
          <cell r="K307">
            <v>0</v>
          </cell>
          <cell r="L307" t="str">
            <v>01-Aug-24</v>
          </cell>
          <cell r="M307" t="str">
            <v>01-Aug-10</v>
          </cell>
          <cell r="N307">
            <v>4</v>
          </cell>
          <cell r="O307" t="str">
            <v>0208</v>
          </cell>
          <cell r="P307" t="str">
            <v>0208</v>
          </cell>
          <cell r="Q307" t="str">
            <v>13.095</v>
          </cell>
          <cell r="R307" t="str">
            <v>V.05.02.07</v>
          </cell>
          <cell r="S307" t="str">
            <v/>
          </cell>
          <cell r="T307">
            <v>0</v>
          </cell>
          <cell r="U307" t="str">
            <v>Đại học</v>
          </cell>
          <cell r="V307" t="str">
            <v>027185000677</v>
          </cell>
        </row>
        <row r="308">
          <cell r="B308" t="str">
            <v>SLD11</v>
          </cell>
          <cell r="C308" t="str">
            <v>3120215039059</v>
          </cell>
          <cell r="D308" t="str">
            <v>Nguyễn Bá</v>
          </cell>
          <cell r="E308" t="str">
            <v>Hiếu</v>
          </cell>
          <cell r="F308">
            <v>2</v>
          </cell>
          <cell r="G308" t="str">
            <v>Sinh lý - Tập tính động vật</v>
          </cell>
          <cell r="H308" t="str">
            <v>Khoa Chăn nuôi</v>
          </cell>
          <cell r="I308" t="str">
            <v>Tiến sĩ, Giảng viên</v>
          </cell>
          <cell r="J308">
            <v>3</v>
          </cell>
          <cell r="K308">
            <v>0</v>
          </cell>
          <cell r="L308" t="str">
            <v>01-Jan-19</v>
          </cell>
          <cell r="M308" t="str">
            <v>01-Jan-13</v>
          </cell>
          <cell r="N308">
            <v>2</v>
          </cell>
          <cell r="O308" t="str">
            <v>0208</v>
          </cell>
          <cell r="P308" t="str">
            <v>0208</v>
          </cell>
          <cell r="Q308" t="str">
            <v>15.111</v>
          </cell>
          <cell r="R308" t="str">
            <v>V.07.01.03</v>
          </cell>
          <cell r="S308" t="str">
            <v>SLD11</v>
          </cell>
          <cell r="T308">
            <v>0</v>
          </cell>
          <cell r="U308" t="str">
            <v>Tiến sĩ</v>
          </cell>
          <cell r="V308" t="str">
            <v>012538754</v>
          </cell>
        </row>
        <row r="309">
          <cell r="B309" t="str">
            <v>SLD08</v>
          </cell>
          <cell r="C309" t="str">
            <v>3120215058184</v>
          </cell>
          <cell r="D309" t="str">
            <v>Nguyễn Công</v>
          </cell>
          <cell r="E309" t="str">
            <v>Oánh</v>
          </cell>
          <cell r="F309">
            <v>2</v>
          </cell>
          <cell r="G309" t="str">
            <v>Sinh lý - Tập tính động vật</v>
          </cell>
          <cell r="H309" t="str">
            <v>Khoa Chăn nuôi</v>
          </cell>
          <cell r="I309" t="str">
            <v>Tiến sĩ, Giảng viên</v>
          </cell>
          <cell r="J309">
            <v>3.99</v>
          </cell>
          <cell r="K309">
            <v>0</v>
          </cell>
          <cell r="L309" t="str">
            <v>01-Nov-23</v>
          </cell>
          <cell r="M309" t="str">
            <v>01-Jan-05</v>
          </cell>
          <cell r="N309">
            <v>2</v>
          </cell>
          <cell r="O309" t="str">
            <v>0208</v>
          </cell>
          <cell r="P309" t="str">
            <v>0208</v>
          </cell>
          <cell r="Q309" t="str">
            <v>15.111</v>
          </cell>
          <cell r="R309" t="str">
            <v>V.07.01.03</v>
          </cell>
          <cell r="S309" t="str">
            <v>SLD08</v>
          </cell>
          <cell r="T309">
            <v>0</v>
          </cell>
          <cell r="U309" t="str">
            <v>Tiến sĩ</v>
          </cell>
          <cell r="V309" t="str">
            <v>038082000486</v>
          </cell>
        </row>
        <row r="310">
          <cell r="B310" t="str">
            <v/>
          </cell>
          <cell r="C310" t="str">
            <v/>
          </cell>
          <cell r="D310" t="str">
            <v>Nguyễn Thị</v>
          </cell>
          <cell r="E310" t="str">
            <v>Thưa</v>
          </cell>
          <cell r="F310">
            <v>2</v>
          </cell>
          <cell r="G310" t="str">
            <v>Trại Chăn nuôi</v>
          </cell>
          <cell r="H310" t="str">
            <v>Khoa Chăn nuôi</v>
          </cell>
          <cell r="I310" t="str">
            <v/>
          </cell>
          <cell r="J310">
            <v>2.74</v>
          </cell>
          <cell r="K310">
            <v>0</v>
          </cell>
          <cell r="L310" t="str">
            <v>01-Sep-99</v>
          </cell>
          <cell r="M310" t="str">
            <v>01-Jan-08</v>
          </cell>
          <cell r="N310">
            <v>4</v>
          </cell>
          <cell r="O310" t="str">
            <v>0211</v>
          </cell>
          <cell r="P310" t="str">
            <v>0211</v>
          </cell>
          <cell r="Q310" t="str">
            <v>06.031</v>
          </cell>
          <cell r="R310" t="str">
            <v>06.031</v>
          </cell>
          <cell r="S310" t="str">
            <v/>
          </cell>
          <cell r="T310">
            <v>0</v>
          </cell>
          <cell r="U310" t="str">
            <v/>
          </cell>
          <cell r="V310" t="str">
            <v/>
          </cell>
        </row>
        <row r="311">
          <cell r="B311" t="str">
            <v/>
          </cell>
          <cell r="C311" t="str">
            <v/>
          </cell>
          <cell r="D311" t="str">
            <v>Chu Đình</v>
          </cell>
          <cell r="E311" t="str">
            <v>Thuân</v>
          </cell>
          <cell r="F311">
            <v>2</v>
          </cell>
          <cell r="G311" t="str">
            <v>Trại Chăn nuôi</v>
          </cell>
          <cell r="H311" t="str">
            <v>Khoa Chăn nuôi</v>
          </cell>
          <cell r="I311" t="str">
            <v/>
          </cell>
          <cell r="J311">
            <v>4.6500000000000004</v>
          </cell>
          <cell r="K311">
            <v>0</v>
          </cell>
          <cell r="L311" t="str">
            <v>01-Jun-02</v>
          </cell>
          <cell r="M311" t="str">
            <v>01-Aug-60</v>
          </cell>
          <cell r="N311">
            <v>4</v>
          </cell>
          <cell r="O311" t="str">
            <v>0211</v>
          </cell>
          <cell r="P311" t="str">
            <v>0211</v>
          </cell>
          <cell r="Q311" t="str">
            <v>13.095</v>
          </cell>
          <cell r="R311" t="str">
            <v>13.095</v>
          </cell>
          <cell r="S311" t="str">
            <v/>
          </cell>
          <cell r="T311">
            <v>0</v>
          </cell>
          <cell r="U311" t="str">
            <v>Đại học</v>
          </cell>
          <cell r="V311" t="str">
            <v>01177977</v>
          </cell>
        </row>
        <row r="312">
          <cell r="B312" t="str">
            <v/>
          </cell>
          <cell r="C312" t="str">
            <v/>
          </cell>
          <cell r="D312" t="str">
            <v>Trần Thị</v>
          </cell>
          <cell r="E312" t="str">
            <v>Việt</v>
          </cell>
          <cell r="F312">
            <v>2</v>
          </cell>
          <cell r="G312" t="str">
            <v>Trại Chăn nuôi</v>
          </cell>
          <cell r="H312" t="str">
            <v>Khoa Chăn nuôi</v>
          </cell>
          <cell r="I312" t="str">
            <v/>
          </cell>
          <cell r="J312">
            <v>4.9800000000000004</v>
          </cell>
          <cell r="K312">
            <v>0</v>
          </cell>
          <cell r="L312" t="str">
            <v>01-Oct-03</v>
          </cell>
          <cell r="M312" t="str">
            <v>01-Aug-78</v>
          </cell>
          <cell r="N312">
            <v>4</v>
          </cell>
          <cell r="O312" t="str">
            <v>0211</v>
          </cell>
          <cell r="P312" t="str">
            <v>0211</v>
          </cell>
          <cell r="Q312" t="str">
            <v>13.095</v>
          </cell>
          <cell r="R312" t="str">
            <v>13.095</v>
          </cell>
          <cell r="S312" t="str">
            <v/>
          </cell>
          <cell r="T312">
            <v>0</v>
          </cell>
          <cell r="U312" t="str">
            <v>Đại học</v>
          </cell>
          <cell r="V312" t="str">
            <v/>
          </cell>
        </row>
        <row r="313">
          <cell r="B313" t="str">
            <v/>
          </cell>
          <cell r="C313" t="str">
            <v/>
          </cell>
          <cell r="D313" t="str">
            <v>Trần Thị</v>
          </cell>
          <cell r="E313" t="str">
            <v>Liên</v>
          </cell>
          <cell r="F313">
            <v>2</v>
          </cell>
          <cell r="G313" t="str">
            <v>Văn phòng Khoa Chăn nuôi</v>
          </cell>
          <cell r="H313" t="str">
            <v>Khoa Chăn nuôi</v>
          </cell>
          <cell r="I313" t="str">
            <v/>
          </cell>
          <cell r="J313">
            <v>1.18</v>
          </cell>
          <cell r="K313">
            <v>0</v>
          </cell>
          <cell r="L313" t="str">
            <v>01-Jan-00</v>
          </cell>
          <cell r="M313" t="str">
            <v xml:space="preserve">  -   -</v>
          </cell>
          <cell r="N313">
            <v>8</v>
          </cell>
          <cell r="O313" t="str">
            <v>0212</v>
          </cell>
          <cell r="P313" t="str">
            <v>0212</v>
          </cell>
          <cell r="Q313" t="str">
            <v>01.009</v>
          </cell>
          <cell r="R313" t="str">
            <v>01.009</v>
          </cell>
          <cell r="S313" t="str">
            <v/>
          </cell>
          <cell r="T313">
            <v>0</v>
          </cell>
          <cell r="U313" t="str">
            <v>KhôngBCấp</v>
          </cell>
          <cell r="V313" t="str">
            <v/>
          </cell>
        </row>
        <row r="314">
          <cell r="B314" t="str">
            <v/>
          </cell>
          <cell r="C314" t="str">
            <v>3120215001499</v>
          </cell>
          <cell r="D314" t="str">
            <v>Nguyễn Thị</v>
          </cell>
          <cell r="E314" t="str">
            <v>Xuyên</v>
          </cell>
          <cell r="F314">
            <v>2</v>
          </cell>
          <cell r="G314" t="str">
            <v>Văn phòng Khoa Chăn nuôi</v>
          </cell>
          <cell r="H314" t="str">
            <v>Khoa Chăn nuôi</v>
          </cell>
          <cell r="I314" t="str">
            <v>Nhân viên kỹ thuật</v>
          </cell>
          <cell r="J314">
            <v>3.63</v>
          </cell>
          <cell r="K314">
            <v>0.15</v>
          </cell>
          <cell r="L314" t="str">
            <v>01-Dec-13</v>
          </cell>
          <cell r="M314" t="str">
            <v>01-Aug-82</v>
          </cell>
          <cell r="N314">
            <v>7</v>
          </cell>
          <cell r="O314" t="str">
            <v>0212</v>
          </cell>
          <cell r="P314" t="str">
            <v>0212</v>
          </cell>
          <cell r="Q314" t="str">
            <v>01.007</v>
          </cell>
          <cell r="R314" t="str">
            <v>01.007</v>
          </cell>
          <cell r="S314" t="str">
            <v/>
          </cell>
          <cell r="T314">
            <v>0</v>
          </cell>
          <cell r="U314" t="str">
            <v>CN-SơCấp</v>
          </cell>
          <cell r="V314" t="str">
            <v>011913495</v>
          </cell>
        </row>
        <row r="315">
          <cell r="B315" t="str">
            <v/>
          </cell>
          <cell r="C315" t="str">
            <v/>
          </cell>
          <cell r="D315" t="str">
            <v>Nguyễn Thị</v>
          </cell>
          <cell r="E315" t="str">
            <v>Xuân</v>
          </cell>
          <cell r="F315">
            <v>2</v>
          </cell>
          <cell r="G315" t="str">
            <v>Văn phòng Khoa Chăn nuôi</v>
          </cell>
          <cell r="H315" t="str">
            <v>Khoa Chăn nuôi</v>
          </cell>
          <cell r="I315" t="str">
            <v/>
          </cell>
          <cell r="J315">
            <v>3.33</v>
          </cell>
          <cell r="K315">
            <v>0</v>
          </cell>
          <cell r="L315" t="str">
            <v>01-Dec-02</v>
          </cell>
          <cell r="M315" t="str">
            <v>01-Nov-66</v>
          </cell>
          <cell r="N315">
            <v>7</v>
          </cell>
          <cell r="O315" t="str">
            <v>0212</v>
          </cell>
          <cell r="P315" t="str">
            <v>0212</v>
          </cell>
          <cell r="Q315" t="str">
            <v>01.008</v>
          </cell>
          <cell r="R315" t="str">
            <v>01.008</v>
          </cell>
          <cell r="S315" t="str">
            <v/>
          </cell>
          <cell r="T315">
            <v>0</v>
          </cell>
          <cell r="U315" t="str">
            <v>CN-SơCấp</v>
          </cell>
          <cell r="V315" t="str">
            <v>010812076</v>
          </cell>
        </row>
        <row r="316">
          <cell r="B316" t="str">
            <v/>
          </cell>
          <cell r="C316" t="str">
            <v>3120215001482</v>
          </cell>
          <cell r="D316" t="str">
            <v>Lê Thị Thu</v>
          </cell>
          <cell r="E316" t="str">
            <v>Nhàn</v>
          </cell>
          <cell r="F316">
            <v>2</v>
          </cell>
          <cell r="G316" t="str">
            <v>Văn phòng Khoa Chăn nuôi</v>
          </cell>
          <cell r="H316" t="str">
            <v>Khoa Chăn nuôi</v>
          </cell>
          <cell r="I316" t="str">
            <v>Chuyên viên</v>
          </cell>
          <cell r="J316">
            <v>4.6500000000000004</v>
          </cell>
          <cell r="K316">
            <v>0</v>
          </cell>
          <cell r="L316" t="str">
            <v>01-Jan-25</v>
          </cell>
          <cell r="M316" t="str">
            <v>01-Jan-08</v>
          </cell>
          <cell r="N316">
            <v>4</v>
          </cell>
          <cell r="O316" t="str">
            <v>0212</v>
          </cell>
          <cell r="P316" t="str">
            <v>0212</v>
          </cell>
          <cell r="Q316" t="str">
            <v>01.003</v>
          </cell>
          <cell r="R316" t="str">
            <v>01.003</v>
          </cell>
          <cell r="S316" t="str">
            <v/>
          </cell>
          <cell r="T316">
            <v>0</v>
          </cell>
          <cell r="U316" t="str">
            <v>Đại học</v>
          </cell>
          <cell r="V316" t="str">
            <v>001174006703</v>
          </cell>
        </row>
        <row r="317">
          <cell r="B317" t="str">
            <v/>
          </cell>
          <cell r="C317" t="str">
            <v>3120215001476</v>
          </cell>
          <cell r="D317" t="str">
            <v>Lê Văn</v>
          </cell>
          <cell r="E317" t="str">
            <v>Muôn</v>
          </cell>
          <cell r="F317">
            <v>2</v>
          </cell>
          <cell r="G317" t="str">
            <v>Văn phòng Khoa Chăn nuôi</v>
          </cell>
          <cell r="H317" t="str">
            <v>Khoa Chăn nuôi</v>
          </cell>
          <cell r="I317" t="str">
            <v>Chuyên viên</v>
          </cell>
          <cell r="J317">
            <v>4.9800000000000004</v>
          </cell>
          <cell r="K317">
            <v>7.0000000000000007E-2</v>
          </cell>
          <cell r="L317" t="str">
            <v>01-Sep-15</v>
          </cell>
          <cell r="M317" t="str">
            <v>01-Jul-89</v>
          </cell>
          <cell r="N317">
            <v>4</v>
          </cell>
          <cell r="O317" t="str">
            <v>0212</v>
          </cell>
          <cell r="P317" t="str">
            <v>0212</v>
          </cell>
          <cell r="Q317" t="str">
            <v>01.003</v>
          </cell>
          <cell r="R317" t="str">
            <v>01.003</v>
          </cell>
          <cell r="S317" t="str">
            <v/>
          </cell>
          <cell r="T317">
            <v>0</v>
          </cell>
          <cell r="U317" t="str">
            <v>Đại học</v>
          </cell>
          <cell r="V317" t="str">
            <v>011913483</v>
          </cell>
        </row>
        <row r="318">
          <cell r="B318" t="str">
            <v>MG705</v>
          </cell>
          <cell r="C318" t="str">
            <v>3120215011008</v>
          </cell>
          <cell r="D318" t="str">
            <v>Nguyễn Thị</v>
          </cell>
          <cell r="E318" t="str">
            <v>Thu</v>
          </cell>
          <cell r="F318">
            <v>2</v>
          </cell>
          <cell r="G318" t="str">
            <v>Văn phòng Khoa Chăn nuôi</v>
          </cell>
          <cell r="H318" t="str">
            <v>Khoa Chăn nuôi</v>
          </cell>
          <cell r="I318" t="str">
            <v>Kỹ sư</v>
          </cell>
          <cell r="J318">
            <v>3.99</v>
          </cell>
          <cell r="K318">
            <v>0</v>
          </cell>
          <cell r="L318" t="str">
            <v>01-Dec-22</v>
          </cell>
          <cell r="M318" t="str">
            <v>01-Dec-09</v>
          </cell>
          <cell r="N318">
            <v>4</v>
          </cell>
          <cell r="O318" t="str">
            <v>0212</v>
          </cell>
          <cell r="P318" t="str">
            <v>0212</v>
          </cell>
          <cell r="Q318" t="str">
            <v>13.095</v>
          </cell>
          <cell r="R318" t="str">
            <v>V.05.02.07</v>
          </cell>
          <cell r="S318" t="str">
            <v>MG705</v>
          </cell>
          <cell r="T318">
            <v>0</v>
          </cell>
          <cell r="U318" t="str">
            <v>Đại học</v>
          </cell>
          <cell r="V318" t="str">
            <v>001184028215</v>
          </cell>
        </row>
        <row r="319">
          <cell r="B319" t="str">
            <v/>
          </cell>
          <cell r="C319" t="str">
            <v>3120215053507</v>
          </cell>
          <cell r="D319" t="str">
            <v>Lương Quốc</v>
          </cell>
          <cell r="E319" t="str">
            <v>Quân</v>
          </cell>
          <cell r="F319">
            <v>2</v>
          </cell>
          <cell r="G319" t="str">
            <v>Văn phòng Khoa Chăn nuôi</v>
          </cell>
          <cell r="H319" t="str">
            <v>Khoa Chăn nuôi</v>
          </cell>
          <cell r="I319" t="str">
            <v>Chuyên viên</v>
          </cell>
          <cell r="J319">
            <v>3</v>
          </cell>
          <cell r="K319">
            <v>0</v>
          </cell>
          <cell r="L319" t="str">
            <v>01-Jun-23</v>
          </cell>
          <cell r="M319" t="str">
            <v>01-Jun-18</v>
          </cell>
          <cell r="N319">
            <v>4</v>
          </cell>
          <cell r="O319" t="str">
            <v>0212</v>
          </cell>
          <cell r="P319" t="str">
            <v>0212</v>
          </cell>
          <cell r="Q319" t="str">
            <v>01.003</v>
          </cell>
          <cell r="R319" t="str">
            <v>01.003</v>
          </cell>
          <cell r="S319" t="str">
            <v/>
          </cell>
          <cell r="T319">
            <v>0</v>
          </cell>
          <cell r="U319" t="str">
            <v>Đại học</v>
          </cell>
          <cell r="V319" t="str">
            <v>001089023994</v>
          </cell>
        </row>
        <row r="320">
          <cell r="B320" t="str">
            <v/>
          </cell>
          <cell r="C320" t="str">
            <v>3120215056607</v>
          </cell>
          <cell r="D320" t="str">
            <v>Nguyễn Thương</v>
          </cell>
          <cell r="E320" t="str">
            <v>Thương</v>
          </cell>
          <cell r="F320">
            <v>2</v>
          </cell>
          <cell r="G320" t="str">
            <v>Văn phòng Khoa Chăn nuôi</v>
          </cell>
          <cell r="H320" t="str">
            <v>Khoa Chăn nuôi</v>
          </cell>
          <cell r="I320" t="str">
            <v>Thạc sĩ, Chuyên viên</v>
          </cell>
          <cell r="J320">
            <v>3</v>
          </cell>
          <cell r="K320">
            <v>0</v>
          </cell>
          <cell r="L320" t="str">
            <v>01-Jun-25</v>
          </cell>
          <cell r="M320" t="str">
            <v>01-Jun-19</v>
          </cell>
          <cell r="N320">
            <v>3</v>
          </cell>
          <cell r="O320" t="str">
            <v>0212</v>
          </cell>
          <cell r="P320" t="str">
            <v>0212</v>
          </cell>
          <cell r="Q320" t="str">
            <v>01.003</v>
          </cell>
          <cell r="R320" t="str">
            <v>01.003</v>
          </cell>
          <cell r="S320" t="str">
            <v/>
          </cell>
          <cell r="T320">
            <v>0</v>
          </cell>
          <cell r="U320" t="str">
            <v>Thạc sĩ</v>
          </cell>
          <cell r="V320" t="str">
            <v>035192007922</v>
          </cell>
        </row>
        <row r="321">
          <cell r="B321" t="str">
            <v/>
          </cell>
          <cell r="C321" t="str">
            <v>3120205191143</v>
          </cell>
          <cell r="D321" t="str">
            <v>Phạm Thị Kim</v>
          </cell>
          <cell r="E321" t="str">
            <v>Thi</v>
          </cell>
          <cell r="F321">
            <v>2</v>
          </cell>
          <cell r="G321" t="str">
            <v>Văn phòng Khoa Chăn nuôi (Nhóm NCXS)</v>
          </cell>
          <cell r="H321" t="str">
            <v>Khoa Chăn nuôi</v>
          </cell>
          <cell r="I321" t="str">
            <v>Thạc sĩ, Chuyên viên</v>
          </cell>
          <cell r="J321">
            <v>1.9890000000000001</v>
          </cell>
          <cell r="K321">
            <v>0</v>
          </cell>
          <cell r="L321" t="str">
            <v>01-Apr-23</v>
          </cell>
          <cell r="M321" t="str">
            <v>01-Mar-23</v>
          </cell>
          <cell r="N321">
            <v>3</v>
          </cell>
          <cell r="O321" t="str">
            <v>0212</v>
          </cell>
          <cell r="P321" t="str">
            <v>0212</v>
          </cell>
          <cell r="Q321" t="str">
            <v>01.003</v>
          </cell>
          <cell r="R321" t="str">
            <v>01.003</v>
          </cell>
          <cell r="S321" t="str">
            <v/>
          </cell>
          <cell r="T321">
            <v>0</v>
          </cell>
          <cell r="U321" t="str">
            <v>Thạc sĩ</v>
          </cell>
          <cell r="V321" t="str">
            <v>040199005953</v>
          </cell>
        </row>
        <row r="322">
          <cell r="B322" t="str">
            <v/>
          </cell>
          <cell r="C322" t="str">
            <v>3120215001447</v>
          </cell>
          <cell r="D322" t="str">
            <v>Bùi Thị</v>
          </cell>
          <cell r="E322" t="str">
            <v>Bích</v>
          </cell>
          <cell r="F322">
            <v>2</v>
          </cell>
          <cell r="G322" t="str">
            <v>Phòng Thí nghiệm Trung tâm</v>
          </cell>
          <cell r="H322" t="str">
            <v>Khoa Chăn nuôi</v>
          </cell>
          <cell r="I322" t="str">
            <v>Thạc sĩ, Kỹ sư</v>
          </cell>
          <cell r="J322">
            <v>4.6500000000000004</v>
          </cell>
          <cell r="K322">
            <v>0</v>
          </cell>
          <cell r="L322" t="str">
            <v>01-Oct-23</v>
          </cell>
          <cell r="M322" t="str">
            <v>01-Oct-04</v>
          </cell>
          <cell r="N322">
            <v>3</v>
          </cell>
          <cell r="O322" t="str">
            <v>0213</v>
          </cell>
          <cell r="P322" t="str">
            <v>0213</v>
          </cell>
          <cell r="Q322" t="str">
            <v>13.095</v>
          </cell>
          <cell r="R322" t="str">
            <v>13.095</v>
          </cell>
          <cell r="S322" t="str">
            <v/>
          </cell>
          <cell r="T322">
            <v>0</v>
          </cell>
          <cell r="U322" t="str">
            <v>Thạc sĩ</v>
          </cell>
          <cell r="V322" t="str">
            <v>034180007910</v>
          </cell>
        </row>
        <row r="323">
          <cell r="B323" t="str">
            <v/>
          </cell>
          <cell r="C323" t="str">
            <v>3120215034084</v>
          </cell>
          <cell r="D323" t="str">
            <v>Vũ Thị</v>
          </cell>
          <cell r="E323" t="str">
            <v>Ngân</v>
          </cell>
          <cell r="F323">
            <v>2</v>
          </cell>
          <cell r="G323" t="str">
            <v>Phòng Thí nghiệm Trung tâm</v>
          </cell>
          <cell r="H323" t="str">
            <v>Khoa Chăn nuôi</v>
          </cell>
          <cell r="I323" t="str">
            <v>Thạc sĩ, Kỹ sư</v>
          </cell>
          <cell r="J323">
            <v>3.99</v>
          </cell>
          <cell r="K323">
            <v>0</v>
          </cell>
          <cell r="L323" t="str">
            <v>01-Mar-25</v>
          </cell>
          <cell r="M323" t="str">
            <v>01-Mar-11</v>
          </cell>
          <cell r="N323">
            <v>3</v>
          </cell>
          <cell r="O323" t="str">
            <v>0213</v>
          </cell>
          <cell r="P323" t="str">
            <v>0213</v>
          </cell>
          <cell r="Q323" t="str">
            <v>13.095</v>
          </cell>
          <cell r="R323" t="str">
            <v>V.05.02.07</v>
          </cell>
          <cell r="S323" t="str">
            <v/>
          </cell>
          <cell r="T323">
            <v>0</v>
          </cell>
          <cell r="U323" t="str">
            <v>Thạc sĩ</v>
          </cell>
          <cell r="V323" t="str">
            <v>034187008212</v>
          </cell>
        </row>
        <row r="324">
          <cell r="B324" t="str">
            <v/>
          </cell>
          <cell r="C324" t="str">
            <v>3120215042690</v>
          </cell>
          <cell r="D324" t="str">
            <v>Vũ Trà</v>
          </cell>
          <cell r="E324" t="str">
            <v>My</v>
          </cell>
          <cell r="F324">
            <v>2</v>
          </cell>
          <cell r="G324" t="str">
            <v>Phòng TN Trung tâm</v>
          </cell>
          <cell r="H324" t="str">
            <v>Khoa Chăn nuôi</v>
          </cell>
          <cell r="I324" t="str">
            <v>Thạc sĩ, Kỹ sư</v>
          </cell>
          <cell r="J324">
            <v>2.67</v>
          </cell>
          <cell r="K324">
            <v>0</v>
          </cell>
          <cell r="L324" t="str">
            <v>01-Jan-18</v>
          </cell>
          <cell r="M324" t="str">
            <v>02-Jan-14</v>
          </cell>
          <cell r="N324">
            <v>3</v>
          </cell>
          <cell r="O324" t="str">
            <v>0213</v>
          </cell>
          <cell r="P324" t="str">
            <v>0213</v>
          </cell>
          <cell r="Q324" t="str">
            <v>13.095</v>
          </cell>
          <cell r="R324" t="str">
            <v>V.05.02.07</v>
          </cell>
          <cell r="S324" t="str">
            <v/>
          </cell>
          <cell r="T324">
            <v>0</v>
          </cell>
          <cell r="U324" t="str">
            <v>Thạc sĩ</v>
          </cell>
          <cell r="V324" t="str">
            <v>013319059</v>
          </cell>
        </row>
        <row r="325">
          <cell r="B325" t="str">
            <v/>
          </cell>
          <cell r="C325" t="str">
            <v>3120205090349</v>
          </cell>
          <cell r="D325" t="str">
            <v>Vũ Việt</v>
          </cell>
          <cell r="E325" t="str">
            <v>Anh</v>
          </cell>
          <cell r="F325">
            <v>2</v>
          </cell>
          <cell r="G325" t="str">
            <v>Phòng Thí nghiệm Trung tâm</v>
          </cell>
          <cell r="H325" t="str">
            <v>Khoa Chăn nuôi</v>
          </cell>
          <cell r="I325" t="str">
            <v>Thạc sĩ, Nghiên cứu viên</v>
          </cell>
          <cell r="J325">
            <v>3</v>
          </cell>
          <cell r="K325">
            <v>0</v>
          </cell>
          <cell r="L325" t="str">
            <v>01-Aug-24</v>
          </cell>
          <cell r="M325" t="str">
            <v>01-Aug-21</v>
          </cell>
          <cell r="N325">
            <v>3</v>
          </cell>
          <cell r="O325" t="str">
            <v>0213</v>
          </cell>
          <cell r="P325" t="str">
            <v>0213</v>
          </cell>
          <cell r="Q325" t="str">
            <v>13.092</v>
          </cell>
          <cell r="R325" t="str">
            <v>V.05.01.03</v>
          </cell>
          <cell r="S325" t="str">
            <v/>
          </cell>
          <cell r="T325">
            <v>0</v>
          </cell>
          <cell r="U325" t="str">
            <v>Thạc sĩ</v>
          </cell>
          <cell r="V325" t="str">
            <v>033092003935</v>
          </cell>
        </row>
        <row r="326">
          <cell r="B326" t="str">
            <v/>
          </cell>
          <cell r="C326" t="str">
            <v>3120205116784</v>
          </cell>
          <cell r="D326" t="str">
            <v>Phương Hữu</v>
          </cell>
          <cell r="E326" t="str">
            <v>Pha</v>
          </cell>
          <cell r="F326">
            <v>2</v>
          </cell>
          <cell r="G326" t="str">
            <v>Phòng Thí nghiệm Trung tâm</v>
          </cell>
          <cell r="H326" t="str">
            <v>Khoa Chăn nuôi</v>
          </cell>
          <cell r="I326" t="str">
            <v>Thạc sĩ, Nghiên cứu viên</v>
          </cell>
          <cell r="J326">
            <v>2.67</v>
          </cell>
          <cell r="K326">
            <v>0</v>
          </cell>
          <cell r="L326" t="str">
            <v>17-Jun-25</v>
          </cell>
          <cell r="M326" t="str">
            <v>17-Jun-24</v>
          </cell>
          <cell r="N326">
            <v>3</v>
          </cell>
          <cell r="O326" t="str">
            <v>0213</v>
          </cell>
          <cell r="P326" t="str">
            <v>0213</v>
          </cell>
          <cell r="Q326" t="str">
            <v>13.092</v>
          </cell>
          <cell r="R326" t="str">
            <v>V.05.01.03</v>
          </cell>
          <cell r="S326" t="str">
            <v/>
          </cell>
          <cell r="T326">
            <v>0</v>
          </cell>
          <cell r="U326" t="str">
            <v>Thạc sĩ</v>
          </cell>
          <cell r="V326" t="str">
            <v>027094000014</v>
          </cell>
        </row>
        <row r="327">
          <cell r="B327" t="str">
            <v/>
          </cell>
          <cell r="C327" t="str">
            <v>3120215008502</v>
          </cell>
          <cell r="D327" t="str">
            <v>Đặng Văn</v>
          </cell>
          <cell r="E327" t="str">
            <v>Chương</v>
          </cell>
          <cell r="F327">
            <v>2</v>
          </cell>
          <cell r="G327" t="str">
            <v>Bảo vệ</v>
          </cell>
          <cell r="H327" t="str">
            <v>Khoa Chăn nuôi</v>
          </cell>
          <cell r="I327" t="str">
            <v>Nhân viên bảo vệ</v>
          </cell>
          <cell r="J327">
            <v>3.48</v>
          </cell>
          <cell r="K327">
            <v>0.15</v>
          </cell>
          <cell r="L327" t="str">
            <v>01-Jan-16</v>
          </cell>
          <cell r="M327" t="str">
            <v>01-May-83</v>
          </cell>
          <cell r="N327">
            <v>8</v>
          </cell>
          <cell r="O327" t="str">
            <v>0214</v>
          </cell>
          <cell r="P327" t="str">
            <v>0214</v>
          </cell>
          <cell r="Q327" t="str">
            <v>01.011</v>
          </cell>
          <cell r="R327" t="str">
            <v>01.011</v>
          </cell>
          <cell r="S327" t="str">
            <v/>
          </cell>
          <cell r="T327">
            <v>0</v>
          </cell>
          <cell r="U327" t="str">
            <v>KhôngBCấp</v>
          </cell>
          <cell r="V327" t="str">
            <v>011582386</v>
          </cell>
        </row>
        <row r="328">
          <cell r="B328" t="str">
            <v>CNK20</v>
          </cell>
          <cell r="C328" t="str">
            <v>3120215048405</v>
          </cell>
          <cell r="D328" t="str">
            <v>Phạm Mạnh</v>
          </cell>
          <cell r="E328" t="str">
            <v>Hưng</v>
          </cell>
          <cell r="F328">
            <v>2</v>
          </cell>
          <cell r="G328" t="str">
            <v>TT Nghiên cứu và Đào tạo nghề chăn nuôi</v>
          </cell>
          <cell r="H328" t="str">
            <v>Khoa Chăn nuôi</v>
          </cell>
          <cell r="I328" t="str">
            <v>Tiến sĩ, Nghiên cứu viên</v>
          </cell>
          <cell r="J328">
            <v>3.99</v>
          </cell>
          <cell r="K328">
            <v>0</v>
          </cell>
          <cell r="L328" t="str">
            <v>01-Apr-15</v>
          </cell>
          <cell r="M328" t="str">
            <v>01-Apr-00</v>
          </cell>
          <cell r="N328">
            <v>2</v>
          </cell>
          <cell r="O328" t="str">
            <v>0216</v>
          </cell>
          <cell r="P328" t="str">
            <v>0216</v>
          </cell>
          <cell r="Q328" t="str">
            <v>13.092</v>
          </cell>
          <cell r="R328" t="str">
            <v>13.092</v>
          </cell>
          <cell r="S328" t="str">
            <v>CNK20</v>
          </cell>
          <cell r="T328">
            <v>0</v>
          </cell>
          <cell r="U328" t="str">
            <v>Tiến sĩ</v>
          </cell>
          <cell r="V328" t="str">
            <v>023340590</v>
          </cell>
        </row>
        <row r="329">
          <cell r="B329" t="str">
            <v/>
          </cell>
          <cell r="C329" t="str">
            <v/>
          </cell>
          <cell r="D329" t="str">
            <v>Nguyễn Tiến</v>
          </cell>
          <cell r="E329" t="str">
            <v>Minh</v>
          </cell>
          <cell r="F329">
            <v>2</v>
          </cell>
          <cell r="G329" t="str">
            <v>Trung tâm Nghiên cứu liên ngành PTNT</v>
          </cell>
          <cell r="H329" t="str">
            <v>Khoa Chăn nuôi</v>
          </cell>
          <cell r="I329" t="str">
            <v/>
          </cell>
          <cell r="J329">
            <v>2.06</v>
          </cell>
          <cell r="K329">
            <v>0</v>
          </cell>
          <cell r="L329" t="str">
            <v>01-Jan-07</v>
          </cell>
          <cell r="M329" t="str">
            <v>01-Jan-04</v>
          </cell>
          <cell r="N329">
            <v>6</v>
          </cell>
          <cell r="O329" t="str">
            <v>0217</v>
          </cell>
          <cell r="P329" t="str">
            <v>0217</v>
          </cell>
          <cell r="Q329" t="str">
            <v>13.096</v>
          </cell>
          <cell r="R329" t="str">
            <v>13.096</v>
          </cell>
          <cell r="S329" t="str">
            <v/>
          </cell>
          <cell r="T329">
            <v>0</v>
          </cell>
          <cell r="U329" t="str">
            <v>T.Cấp</v>
          </cell>
          <cell r="V329" t="str">
            <v>012018298</v>
          </cell>
        </row>
        <row r="330">
          <cell r="B330" t="str">
            <v/>
          </cell>
          <cell r="C330" t="str">
            <v/>
          </cell>
          <cell r="D330" t="str">
            <v>Hoàng Ngọc</v>
          </cell>
          <cell r="E330" t="str">
            <v>Mai</v>
          </cell>
          <cell r="F330">
            <v>2</v>
          </cell>
          <cell r="G330" t="str">
            <v>Trung tâm Nghiên cứu liên ngành PTNT</v>
          </cell>
          <cell r="H330" t="str">
            <v>Khoa Chăn nuôi</v>
          </cell>
          <cell r="I330" t="str">
            <v>Thạc sĩ, Nghiên cứu viên</v>
          </cell>
          <cell r="J330">
            <v>2.67</v>
          </cell>
          <cell r="K330">
            <v>0</v>
          </cell>
          <cell r="L330" t="str">
            <v>01-Apr-14</v>
          </cell>
          <cell r="M330" t="str">
            <v>01-Apr-11</v>
          </cell>
          <cell r="N330">
            <v>3</v>
          </cell>
          <cell r="O330" t="str">
            <v>0217</v>
          </cell>
          <cell r="P330" t="str">
            <v>0217</v>
          </cell>
          <cell r="Q330" t="str">
            <v>13.092</v>
          </cell>
          <cell r="R330" t="str">
            <v>13.092</v>
          </cell>
          <cell r="S330" t="str">
            <v/>
          </cell>
          <cell r="T330">
            <v>0</v>
          </cell>
          <cell r="U330" t="str">
            <v>Thạc sĩ</v>
          </cell>
          <cell r="V330" t="str">
            <v>012765320</v>
          </cell>
        </row>
        <row r="331">
          <cell r="B331" t="str">
            <v/>
          </cell>
          <cell r="C331" t="str">
            <v>3120205111694</v>
          </cell>
          <cell r="D331" t="str">
            <v>Phan Đăng</v>
          </cell>
          <cell r="E331" t="str">
            <v>Thắng</v>
          </cell>
          <cell r="F331">
            <v>2</v>
          </cell>
          <cell r="G331" t="str">
            <v>Trung tâm Nghiên cứu liên ngành PTNT</v>
          </cell>
          <cell r="H331" t="str">
            <v>Khoa Chăn nuôi</v>
          </cell>
          <cell r="I331" t="str">
            <v>Tiến sĩ, Nghiên cứu viên</v>
          </cell>
          <cell r="J331">
            <v>3.99</v>
          </cell>
          <cell r="K331">
            <v>0</v>
          </cell>
          <cell r="L331" t="str">
            <v>01-Jan-19</v>
          </cell>
          <cell r="M331" t="str">
            <v>01-Jan-02</v>
          </cell>
          <cell r="N331">
            <v>2</v>
          </cell>
          <cell r="O331" t="str">
            <v>0217</v>
          </cell>
          <cell r="P331" t="str">
            <v>0217</v>
          </cell>
          <cell r="Q331" t="str">
            <v>13.092</v>
          </cell>
          <cell r="R331" t="str">
            <v>13.092</v>
          </cell>
          <cell r="S331" t="str">
            <v/>
          </cell>
          <cell r="T331">
            <v>0</v>
          </cell>
          <cell r="U331" t="str">
            <v>Tiến sĩ</v>
          </cell>
          <cell r="V331" t="str">
            <v>001079050198</v>
          </cell>
        </row>
        <row r="332">
          <cell r="B332" t="str">
            <v/>
          </cell>
          <cell r="C332" t="str">
            <v/>
          </cell>
          <cell r="D332" t="str">
            <v>Mai Thị Lan</v>
          </cell>
          <cell r="E332" t="str">
            <v>Hương</v>
          </cell>
          <cell r="F332">
            <v>2</v>
          </cell>
          <cell r="G332" t="str">
            <v>Trung tâm Nghiên cứu liên ngành PTNT</v>
          </cell>
          <cell r="H332" t="str">
            <v>Khoa Chăn nuôi</v>
          </cell>
          <cell r="I332" t="str">
            <v/>
          </cell>
          <cell r="J332">
            <v>2.34</v>
          </cell>
          <cell r="K332">
            <v>0</v>
          </cell>
          <cell r="L332" t="str">
            <v>01-Jan-02</v>
          </cell>
          <cell r="M332" t="str">
            <v>01-Jan-02</v>
          </cell>
          <cell r="N332">
            <v>3</v>
          </cell>
          <cell r="O332" t="str">
            <v>0217</v>
          </cell>
          <cell r="P332" t="str">
            <v>0217</v>
          </cell>
          <cell r="Q332" t="str">
            <v>13.092</v>
          </cell>
          <cell r="R332" t="str">
            <v>13.092</v>
          </cell>
          <cell r="S332" t="str">
            <v/>
          </cell>
          <cell r="T332">
            <v>0</v>
          </cell>
          <cell r="U332" t="str">
            <v>Thạc sĩ</v>
          </cell>
          <cell r="V332" t="str">
            <v>090762823</v>
          </cell>
        </row>
        <row r="333">
          <cell r="B333" t="str">
            <v/>
          </cell>
          <cell r="C333" t="str">
            <v/>
          </cell>
          <cell r="D333" t="str">
            <v>Trương Tất</v>
          </cell>
          <cell r="E333" t="str">
            <v>Ngọc</v>
          </cell>
          <cell r="F333">
            <v>2</v>
          </cell>
          <cell r="G333" t="str">
            <v>Trung tâm Nghiên cứu liên ngành PTNT</v>
          </cell>
          <cell r="H333" t="str">
            <v>Khoa Chăn nuôi</v>
          </cell>
          <cell r="I333" t="str">
            <v/>
          </cell>
          <cell r="J333">
            <v>3</v>
          </cell>
          <cell r="K333">
            <v>0</v>
          </cell>
          <cell r="L333" t="str">
            <v>01-Oct-09</v>
          </cell>
          <cell r="M333" t="str">
            <v>01-Jan-03</v>
          </cell>
          <cell r="N333">
            <v>4</v>
          </cell>
          <cell r="O333" t="str">
            <v>0217</v>
          </cell>
          <cell r="P333" t="str">
            <v>0217</v>
          </cell>
          <cell r="Q333" t="str">
            <v>13.092</v>
          </cell>
          <cell r="R333" t="str">
            <v>13.092</v>
          </cell>
          <cell r="S333" t="str">
            <v/>
          </cell>
          <cell r="T333">
            <v>0</v>
          </cell>
          <cell r="U333" t="str">
            <v>Đại học</v>
          </cell>
          <cell r="V333" t="str">
            <v>141730423</v>
          </cell>
        </row>
        <row r="334">
          <cell r="B334" t="str">
            <v/>
          </cell>
          <cell r="C334" t="str">
            <v/>
          </cell>
          <cell r="D334" t="str">
            <v>Võ Trọng</v>
          </cell>
          <cell r="E334" t="str">
            <v>Thành</v>
          </cell>
          <cell r="F334">
            <v>2</v>
          </cell>
          <cell r="G334" t="str">
            <v>Trung tâm Nghiên cứu liên ngành PTNT</v>
          </cell>
          <cell r="H334" t="str">
            <v>Khoa Chăn nuôi</v>
          </cell>
          <cell r="I334" t="str">
            <v/>
          </cell>
          <cell r="J334">
            <v>2.67</v>
          </cell>
          <cell r="K334">
            <v>0</v>
          </cell>
          <cell r="L334" t="str">
            <v>01-Jul-06</v>
          </cell>
          <cell r="M334" t="str">
            <v>01-Jul-03</v>
          </cell>
          <cell r="N334">
            <v>4</v>
          </cell>
          <cell r="O334" t="str">
            <v>0217</v>
          </cell>
          <cell r="P334" t="str">
            <v>0217</v>
          </cell>
          <cell r="Q334" t="str">
            <v>13.092</v>
          </cell>
          <cell r="R334" t="str">
            <v>13.092</v>
          </cell>
          <cell r="S334" t="str">
            <v/>
          </cell>
          <cell r="T334">
            <v>0</v>
          </cell>
          <cell r="U334" t="str">
            <v>Đại học</v>
          </cell>
          <cell r="V334" t="str">
            <v>182124641</v>
          </cell>
        </row>
        <row r="335">
          <cell r="B335" t="str">
            <v/>
          </cell>
          <cell r="C335" t="str">
            <v/>
          </cell>
          <cell r="D335" t="str">
            <v>Trần Nam</v>
          </cell>
          <cell r="E335" t="str">
            <v>Anh</v>
          </cell>
          <cell r="F335">
            <v>2</v>
          </cell>
          <cell r="G335" t="str">
            <v>Trung tâm Nghiên cứu liên ngành PTNT</v>
          </cell>
          <cell r="H335" t="str">
            <v>Khoa Chăn nuôi</v>
          </cell>
          <cell r="I335" t="str">
            <v>Tiến sĩ, Nghiên cứu viên</v>
          </cell>
          <cell r="J335">
            <v>3.33</v>
          </cell>
          <cell r="K335">
            <v>0</v>
          </cell>
          <cell r="L335" t="str">
            <v>01-Jan-13</v>
          </cell>
          <cell r="M335" t="str">
            <v>01-Oct-03</v>
          </cell>
          <cell r="N335">
            <v>2</v>
          </cell>
          <cell r="O335" t="str">
            <v>0217</v>
          </cell>
          <cell r="P335" t="str">
            <v>0217</v>
          </cell>
          <cell r="Q335" t="str">
            <v>13.092</v>
          </cell>
          <cell r="R335" t="str">
            <v>13.092</v>
          </cell>
          <cell r="S335" t="str">
            <v/>
          </cell>
          <cell r="T335">
            <v>0</v>
          </cell>
          <cell r="U335" t="str">
            <v>Tiến sĩ</v>
          </cell>
          <cell r="V335" t="str">
            <v>012081411</v>
          </cell>
        </row>
        <row r="336">
          <cell r="B336" t="str">
            <v/>
          </cell>
          <cell r="C336" t="str">
            <v>3120205770559</v>
          </cell>
          <cell r="D336" t="str">
            <v>Nguyễn Văn</v>
          </cell>
          <cell r="E336" t="str">
            <v>Duy</v>
          </cell>
          <cell r="F336">
            <v>2</v>
          </cell>
          <cell r="G336" t="str">
            <v>Trung tâm Nghiên cứu liên ngành PTNT</v>
          </cell>
          <cell r="H336" t="str">
            <v>Khoa Chăn nuôi</v>
          </cell>
          <cell r="I336" t="str">
            <v>Tiến sĩ, Nghiên cứu viên</v>
          </cell>
          <cell r="J336">
            <v>3.99</v>
          </cell>
          <cell r="K336">
            <v>0</v>
          </cell>
          <cell r="L336" t="str">
            <v>01-Jan-24</v>
          </cell>
          <cell r="M336" t="str">
            <v>01-Jan-04</v>
          </cell>
          <cell r="N336">
            <v>2</v>
          </cell>
          <cell r="O336" t="str">
            <v>0217</v>
          </cell>
          <cell r="P336" t="str">
            <v>0217</v>
          </cell>
          <cell r="Q336" t="str">
            <v>13.092</v>
          </cell>
          <cell r="R336" t="str">
            <v>V.05.01.03</v>
          </cell>
          <cell r="S336" t="str">
            <v/>
          </cell>
          <cell r="T336">
            <v>0</v>
          </cell>
          <cell r="U336" t="str">
            <v>Tiến sĩ</v>
          </cell>
          <cell r="V336" t="str">
            <v>027080007498</v>
          </cell>
        </row>
        <row r="337">
          <cell r="B337" t="str">
            <v/>
          </cell>
          <cell r="C337" t="str">
            <v/>
          </cell>
          <cell r="D337" t="str">
            <v>Nguyễn Đình</v>
          </cell>
          <cell r="E337" t="str">
            <v>Linh</v>
          </cell>
          <cell r="F337">
            <v>2</v>
          </cell>
          <cell r="G337" t="str">
            <v>Trung tâm Nghiên cứu liên ngành PTNT</v>
          </cell>
          <cell r="H337" t="str">
            <v>Khoa Chăn nuôi</v>
          </cell>
          <cell r="I337" t="str">
            <v/>
          </cell>
          <cell r="J337">
            <v>2.67</v>
          </cell>
          <cell r="K337">
            <v>0</v>
          </cell>
          <cell r="L337" t="str">
            <v>01-Jan-07</v>
          </cell>
          <cell r="M337" t="str">
            <v>01-Jan-04</v>
          </cell>
          <cell r="N337">
            <v>4</v>
          </cell>
          <cell r="O337" t="str">
            <v>0217</v>
          </cell>
          <cell r="P337" t="str">
            <v>0217</v>
          </cell>
          <cell r="Q337" t="str">
            <v>13.092</v>
          </cell>
          <cell r="R337" t="str">
            <v>13.092</v>
          </cell>
          <cell r="S337" t="str">
            <v/>
          </cell>
          <cell r="T337">
            <v>0</v>
          </cell>
          <cell r="U337" t="str">
            <v>Đại học</v>
          </cell>
          <cell r="V337" t="str">
            <v>141958674</v>
          </cell>
        </row>
        <row r="338">
          <cell r="B338" t="str">
            <v/>
          </cell>
          <cell r="C338" t="str">
            <v/>
          </cell>
          <cell r="D338" t="str">
            <v>Phan Văn</v>
          </cell>
          <cell r="E338" t="str">
            <v>Chung</v>
          </cell>
          <cell r="F338">
            <v>2</v>
          </cell>
          <cell r="G338" t="str">
            <v>Trung tâm Nghiên cứu liên ngành PTNT</v>
          </cell>
          <cell r="H338" t="str">
            <v>Khoa Chăn nuôi</v>
          </cell>
          <cell r="I338" t="str">
            <v/>
          </cell>
          <cell r="J338">
            <v>2.34</v>
          </cell>
          <cell r="K338">
            <v>0</v>
          </cell>
          <cell r="L338" t="str">
            <v>01-Jan-05</v>
          </cell>
          <cell r="M338" t="str">
            <v>01-Jan-05</v>
          </cell>
          <cell r="N338">
            <v>4</v>
          </cell>
          <cell r="O338" t="str">
            <v>0217</v>
          </cell>
          <cell r="P338" t="str">
            <v>0217</v>
          </cell>
          <cell r="Q338" t="str">
            <v>13.092</v>
          </cell>
          <cell r="R338" t="str">
            <v>13.092</v>
          </cell>
          <cell r="S338" t="str">
            <v/>
          </cell>
          <cell r="T338">
            <v>0</v>
          </cell>
          <cell r="U338" t="str">
            <v>Đại học</v>
          </cell>
          <cell r="V338" t="str">
            <v/>
          </cell>
        </row>
        <row r="339">
          <cell r="B339" t="str">
            <v/>
          </cell>
          <cell r="C339" t="str">
            <v/>
          </cell>
          <cell r="D339" t="str">
            <v>Nguyễn Thị Thu</v>
          </cell>
          <cell r="E339" t="str">
            <v>Huyền</v>
          </cell>
          <cell r="F339">
            <v>2</v>
          </cell>
          <cell r="G339" t="str">
            <v>Trung tâm Nghiên cứu liên ngành PTNT</v>
          </cell>
          <cell r="H339" t="str">
            <v>Khoa Chăn nuôi</v>
          </cell>
          <cell r="I339" t="str">
            <v/>
          </cell>
          <cell r="J339">
            <v>2.67</v>
          </cell>
          <cell r="K339">
            <v>0</v>
          </cell>
          <cell r="L339" t="str">
            <v>01-Jan-06</v>
          </cell>
          <cell r="M339" t="str">
            <v>01-Oct-05</v>
          </cell>
          <cell r="N339">
            <v>3</v>
          </cell>
          <cell r="O339" t="str">
            <v>0217</v>
          </cell>
          <cell r="P339" t="str">
            <v>0217</v>
          </cell>
          <cell r="Q339" t="str">
            <v>13.092</v>
          </cell>
          <cell r="R339" t="str">
            <v>13.092</v>
          </cell>
          <cell r="S339" t="str">
            <v/>
          </cell>
          <cell r="T339">
            <v>0</v>
          </cell>
          <cell r="U339" t="str">
            <v>Thạc sĩ</v>
          </cell>
          <cell r="V339" t="str">
            <v>012007527</v>
          </cell>
        </row>
        <row r="340">
          <cell r="B340" t="str">
            <v/>
          </cell>
          <cell r="C340" t="str">
            <v/>
          </cell>
          <cell r="D340" t="str">
            <v>Nguyễn Gia</v>
          </cell>
          <cell r="E340" t="str">
            <v>Đại</v>
          </cell>
          <cell r="F340">
            <v>2</v>
          </cell>
          <cell r="G340" t="str">
            <v>Trung tâm Nghiên cứu liên ngành PTNT</v>
          </cell>
          <cell r="H340" t="str">
            <v>Khoa Chăn nuôi</v>
          </cell>
          <cell r="I340" t="str">
            <v/>
          </cell>
          <cell r="J340">
            <v>2.34</v>
          </cell>
          <cell r="K340">
            <v>0</v>
          </cell>
          <cell r="L340" t="str">
            <v>01-Jul-06</v>
          </cell>
          <cell r="M340" t="str">
            <v>01-Jan-08</v>
          </cell>
          <cell r="N340">
            <v>4</v>
          </cell>
          <cell r="O340" t="str">
            <v>0217</v>
          </cell>
          <cell r="P340" t="str">
            <v>0217</v>
          </cell>
          <cell r="Q340" t="str">
            <v>13.092</v>
          </cell>
          <cell r="R340" t="str">
            <v>13.092</v>
          </cell>
          <cell r="S340" t="str">
            <v/>
          </cell>
          <cell r="T340">
            <v>0</v>
          </cell>
          <cell r="U340" t="str">
            <v>Đại học</v>
          </cell>
          <cell r="V340" t="str">
            <v>145080788</v>
          </cell>
        </row>
        <row r="341">
          <cell r="B341" t="str">
            <v/>
          </cell>
          <cell r="C341" t="str">
            <v/>
          </cell>
          <cell r="D341" t="str">
            <v>Vũ Quốc</v>
          </cell>
          <cell r="E341" t="str">
            <v>Khánh</v>
          </cell>
          <cell r="F341">
            <v>2</v>
          </cell>
          <cell r="G341" t="str">
            <v>Trung tâm Nghiên cứu liên ngành PTNT</v>
          </cell>
          <cell r="H341" t="str">
            <v>Khoa Chăn nuôi</v>
          </cell>
          <cell r="I341" t="str">
            <v/>
          </cell>
          <cell r="J341">
            <v>2.67</v>
          </cell>
          <cell r="K341">
            <v>0</v>
          </cell>
          <cell r="L341" t="str">
            <v>01-Jan-10</v>
          </cell>
          <cell r="M341" t="str">
            <v>01-Oct-06</v>
          </cell>
          <cell r="N341">
            <v>4</v>
          </cell>
          <cell r="O341" t="str">
            <v>0217</v>
          </cell>
          <cell r="P341" t="str">
            <v>0217</v>
          </cell>
          <cell r="Q341" t="str">
            <v>13.092</v>
          </cell>
          <cell r="R341" t="str">
            <v>13.092</v>
          </cell>
          <cell r="S341" t="str">
            <v/>
          </cell>
          <cell r="T341">
            <v>0</v>
          </cell>
          <cell r="U341" t="str">
            <v>Đại học</v>
          </cell>
          <cell r="V341" t="str">
            <v>012354647</v>
          </cell>
        </row>
        <row r="342">
          <cell r="B342" t="str">
            <v/>
          </cell>
          <cell r="C342" t="str">
            <v>1510256113</v>
          </cell>
          <cell r="D342" t="str">
            <v>Lê Thị Hồng</v>
          </cell>
          <cell r="E342" t="str">
            <v>Vân</v>
          </cell>
          <cell r="F342">
            <v>2</v>
          </cell>
          <cell r="G342" t="str">
            <v>Trung tâm Nghiên cứu liên ngành PTNT</v>
          </cell>
          <cell r="H342" t="str">
            <v>Khoa Chăn nuôi</v>
          </cell>
          <cell r="I342" t="str">
            <v>Kế toán viên</v>
          </cell>
          <cell r="J342">
            <v>3.66</v>
          </cell>
          <cell r="K342">
            <v>0</v>
          </cell>
          <cell r="L342" t="str">
            <v>01-Jan-24</v>
          </cell>
          <cell r="M342" t="str">
            <v>01-Jul-07</v>
          </cell>
          <cell r="N342">
            <v>4</v>
          </cell>
          <cell r="O342" t="str">
            <v>0217</v>
          </cell>
          <cell r="P342" t="str">
            <v>0217</v>
          </cell>
          <cell r="Q342" t="str">
            <v>06.031</v>
          </cell>
          <cell r="R342" t="str">
            <v>06.031</v>
          </cell>
          <cell r="S342" t="str">
            <v/>
          </cell>
          <cell r="T342">
            <v>0</v>
          </cell>
          <cell r="U342" t="str">
            <v>Đại học</v>
          </cell>
          <cell r="V342" t="str">
            <v>030183066707</v>
          </cell>
        </row>
        <row r="343">
          <cell r="B343" t="str">
            <v/>
          </cell>
          <cell r="C343" t="str">
            <v/>
          </cell>
          <cell r="D343" t="str">
            <v>Bùi Quang</v>
          </cell>
          <cell r="E343" t="str">
            <v>Đông</v>
          </cell>
          <cell r="F343">
            <v>2</v>
          </cell>
          <cell r="G343" t="str">
            <v>Trung tâm Nghiên cứu liên ngành PTNT</v>
          </cell>
          <cell r="H343" t="str">
            <v>Khoa Chăn nuôi</v>
          </cell>
          <cell r="I343" t="str">
            <v/>
          </cell>
          <cell r="J343">
            <v>2.34</v>
          </cell>
          <cell r="K343">
            <v>0</v>
          </cell>
          <cell r="L343" t="str">
            <v>01-Oct-10</v>
          </cell>
          <cell r="M343" t="str">
            <v>01-Oct-09</v>
          </cell>
          <cell r="N343">
            <v>4</v>
          </cell>
          <cell r="O343" t="str">
            <v>0217</v>
          </cell>
          <cell r="P343" t="str">
            <v>0217</v>
          </cell>
          <cell r="Q343" t="str">
            <v>13.092</v>
          </cell>
          <cell r="R343" t="str">
            <v>13.092</v>
          </cell>
          <cell r="S343" t="str">
            <v/>
          </cell>
          <cell r="T343">
            <v>0</v>
          </cell>
          <cell r="U343" t="str">
            <v>Đại học</v>
          </cell>
          <cell r="V343" t="str">
            <v>143005593</v>
          </cell>
        </row>
        <row r="344">
          <cell r="B344" t="str">
            <v/>
          </cell>
          <cell r="C344" t="str">
            <v/>
          </cell>
          <cell r="D344" t="str">
            <v>Nguyễn Thị</v>
          </cell>
          <cell r="E344" t="str">
            <v>Phương</v>
          </cell>
          <cell r="F344">
            <v>2</v>
          </cell>
          <cell r="G344" t="str">
            <v>Trung tâm Nghiên cứu liên ngành PTNT</v>
          </cell>
          <cell r="H344" t="str">
            <v>Khoa Chăn nuôi</v>
          </cell>
          <cell r="I344" t="str">
            <v>Nghiên cứu viên</v>
          </cell>
          <cell r="J344">
            <v>2.34</v>
          </cell>
          <cell r="K344">
            <v>0</v>
          </cell>
          <cell r="L344" t="str">
            <v>01-Jun-13</v>
          </cell>
          <cell r="M344" t="str">
            <v>01-Jun-12</v>
          </cell>
          <cell r="N344">
            <v>4</v>
          </cell>
          <cell r="O344" t="str">
            <v>0217</v>
          </cell>
          <cell r="P344" t="str">
            <v>0217</v>
          </cell>
          <cell r="Q344" t="str">
            <v>13.092</v>
          </cell>
          <cell r="R344" t="str">
            <v>13.092</v>
          </cell>
          <cell r="S344" t="str">
            <v/>
          </cell>
          <cell r="T344">
            <v>0</v>
          </cell>
          <cell r="U344" t="str">
            <v>Đại học</v>
          </cell>
          <cell r="V344" t="str">
            <v>121683768</v>
          </cell>
        </row>
        <row r="345">
          <cell r="B345" t="str">
            <v/>
          </cell>
          <cell r="C345" t="str">
            <v/>
          </cell>
          <cell r="D345" t="str">
            <v>Đinh Văn</v>
          </cell>
          <cell r="E345" t="str">
            <v>Tông</v>
          </cell>
          <cell r="F345">
            <v>2</v>
          </cell>
          <cell r="G345" t="str">
            <v>Trung tâm Nghiên cứu liên ngành PTNT</v>
          </cell>
          <cell r="H345" t="str">
            <v>Khoa Chăn nuôi</v>
          </cell>
          <cell r="I345" t="str">
            <v>Nghiên cứu viên</v>
          </cell>
          <cell r="J345">
            <v>1.9890000000000001</v>
          </cell>
          <cell r="K345">
            <v>0</v>
          </cell>
          <cell r="L345" t="str">
            <v>01-Oct-12</v>
          </cell>
          <cell r="M345" t="str">
            <v>01-Oct-12</v>
          </cell>
          <cell r="N345">
            <v>4</v>
          </cell>
          <cell r="O345" t="str">
            <v>0217</v>
          </cell>
          <cell r="P345" t="str">
            <v>0217</v>
          </cell>
          <cell r="Q345" t="str">
            <v>13.092</v>
          </cell>
          <cell r="R345" t="str">
            <v>13.092</v>
          </cell>
          <cell r="S345" t="str">
            <v/>
          </cell>
          <cell r="T345">
            <v>0</v>
          </cell>
          <cell r="U345" t="str">
            <v>Đại học</v>
          </cell>
          <cell r="V345" t="str">
            <v>162872724</v>
          </cell>
        </row>
        <row r="346">
          <cell r="B346" t="str">
            <v/>
          </cell>
          <cell r="C346" t="str">
            <v/>
          </cell>
          <cell r="D346" t="str">
            <v>Nguyễn Việt</v>
          </cell>
          <cell r="E346" t="str">
            <v>Phương</v>
          </cell>
          <cell r="F346">
            <v>2</v>
          </cell>
          <cell r="G346" t="str">
            <v>Trung tâm Nghiên cứu liên ngành PTNT</v>
          </cell>
          <cell r="H346" t="str">
            <v>Khoa Chăn nuôi</v>
          </cell>
          <cell r="I346" t="str">
            <v>Thạc sĩ, Nghiên cứu viên</v>
          </cell>
          <cell r="J346">
            <v>3</v>
          </cell>
          <cell r="K346">
            <v>0</v>
          </cell>
          <cell r="L346" t="str">
            <v>01-Jan-19</v>
          </cell>
          <cell r="M346" t="str">
            <v>01-Oct-12</v>
          </cell>
          <cell r="N346">
            <v>3</v>
          </cell>
          <cell r="O346" t="str">
            <v>0217</v>
          </cell>
          <cell r="P346" t="str">
            <v>0217</v>
          </cell>
          <cell r="Q346" t="str">
            <v>13.092</v>
          </cell>
          <cell r="R346" t="str">
            <v>13.092</v>
          </cell>
          <cell r="S346" t="str">
            <v/>
          </cell>
          <cell r="T346">
            <v>0</v>
          </cell>
          <cell r="U346" t="str">
            <v>Thạc sĩ</v>
          </cell>
          <cell r="V346" t="str">
            <v>013429358</v>
          </cell>
        </row>
        <row r="347">
          <cell r="B347" t="str">
            <v/>
          </cell>
          <cell r="C347" t="str">
            <v/>
          </cell>
          <cell r="D347" t="str">
            <v>Đỗ Hữu</v>
          </cell>
          <cell r="E347" t="str">
            <v>Quỳnh</v>
          </cell>
          <cell r="F347">
            <v>2</v>
          </cell>
          <cell r="G347" t="str">
            <v>Trung tâm Nghiên cứu liên ngành PTNT</v>
          </cell>
          <cell r="H347" t="str">
            <v>Khoa Chăn nuôi</v>
          </cell>
          <cell r="I347" t="str">
            <v>Nghiên cứu viên</v>
          </cell>
          <cell r="J347">
            <v>1.99</v>
          </cell>
          <cell r="K347">
            <v>0</v>
          </cell>
          <cell r="L347" t="str">
            <v>01-Apr-13</v>
          </cell>
          <cell r="M347" t="str">
            <v>01-Apr-13</v>
          </cell>
          <cell r="N347">
            <v>4</v>
          </cell>
          <cell r="O347" t="str">
            <v>0217</v>
          </cell>
          <cell r="P347" t="str">
            <v>0217</v>
          </cell>
          <cell r="Q347" t="str">
            <v>13.092</v>
          </cell>
          <cell r="R347" t="str">
            <v>13.092</v>
          </cell>
          <cell r="S347" t="str">
            <v/>
          </cell>
          <cell r="T347">
            <v>0</v>
          </cell>
          <cell r="U347" t="str">
            <v>Đại học</v>
          </cell>
          <cell r="V347" t="str">
            <v>151626065</v>
          </cell>
        </row>
        <row r="348">
          <cell r="B348" t="str">
            <v/>
          </cell>
          <cell r="C348" t="str">
            <v>3120205927929</v>
          </cell>
          <cell r="D348" t="str">
            <v>Nguyễn Đình</v>
          </cell>
          <cell r="E348" t="str">
            <v>Tiến</v>
          </cell>
          <cell r="F348">
            <v>2</v>
          </cell>
          <cell r="G348" t="str">
            <v>Trung tâm Nghiên cứu liên ngành PTNT</v>
          </cell>
          <cell r="H348" t="str">
            <v>Khoa Chăn nuôi</v>
          </cell>
          <cell r="I348" t="str">
            <v>Nghiên cứu viên</v>
          </cell>
          <cell r="J348">
            <v>2.34</v>
          </cell>
          <cell r="K348">
            <v>0</v>
          </cell>
          <cell r="L348" t="str">
            <v>01-Jan-19</v>
          </cell>
          <cell r="M348" t="str">
            <v>01-Jan-19</v>
          </cell>
          <cell r="N348">
            <v>3</v>
          </cell>
          <cell r="O348" t="str">
            <v>0217</v>
          </cell>
          <cell r="P348" t="str">
            <v>0217</v>
          </cell>
          <cell r="Q348" t="str">
            <v>13.092</v>
          </cell>
          <cell r="R348" t="str">
            <v>13.092</v>
          </cell>
          <cell r="S348" t="str">
            <v/>
          </cell>
          <cell r="T348">
            <v>0</v>
          </cell>
          <cell r="U348" t="str">
            <v>Thạc sĩ</v>
          </cell>
          <cell r="V348" t="str">
            <v>142804446</v>
          </cell>
        </row>
        <row r="349">
          <cell r="B349" t="str">
            <v/>
          </cell>
          <cell r="C349" t="str">
            <v>3120205864190</v>
          </cell>
          <cell r="D349" t="str">
            <v>Nguyễn Thị</v>
          </cell>
          <cell r="E349" t="str">
            <v>Nga</v>
          </cell>
          <cell r="F349">
            <v>2</v>
          </cell>
          <cell r="G349" t="str">
            <v>Trung tâm Nghiên cứu liên ngành PTNT</v>
          </cell>
          <cell r="H349" t="str">
            <v>Khoa Chăn nuôi</v>
          </cell>
          <cell r="I349" t="str">
            <v>Nghiên cứu viên</v>
          </cell>
          <cell r="J349">
            <v>2.67</v>
          </cell>
          <cell r="K349">
            <v>0</v>
          </cell>
          <cell r="L349" t="str">
            <v>01-Jan-25</v>
          </cell>
          <cell r="M349" t="str">
            <v>01-May-20</v>
          </cell>
          <cell r="N349">
            <v>4</v>
          </cell>
          <cell r="O349" t="str">
            <v>0217</v>
          </cell>
          <cell r="P349" t="str">
            <v>0217</v>
          </cell>
          <cell r="Q349" t="str">
            <v>13.092</v>
          </cell>
          <cell r="R349" t="str">
            <v>V.05.01.03</v>
          </cell>
          <cell r="S349" t="str">
            <v/>
          </cell>
          <cell r="T349">
            <v>0</v>
          </cell>
          <cell r="U349" t="str">
            <v>Đại học</v>
          </cell>
          <cell r="V349" t="str">
            <v>034197010319</v>
          </cell>
        </row>
        <row r="350">
          <cell r="B350" t="str">
            <v>NHO03</v>
          </cell>
          <cell r="C350" t="str">
            <v>3120215002456</v>
          </cell>
          <cell r="D350" t="str">
            <v>Nguyễn Thị Lan</v>
          </cell>
          <cell r="E350" t="str">
            <v>Anh</v>
          </cell>
          <cell r="F350">
            <v>3</v>
          </cell>
          <cell r="G350" t="str">
            <v>Khoa học đất và Dinh dưỡng cây trồng</v>
          </cell>
          <cell r="H350" t="str">
            <v>Khoa Tài nguyên và Môi trường</v>
          </cell>
          <cell r="I350" t="str">
            <v>Thạc sĩ, Giảng viên</v>
          </cell>
          <cell r="J350">
            <v>3.66</v>
          </cell>
          <cell r="K350">
            <v>0</v>
          </cell>
          <cell r="L350" t="str">
            <v>01-Dec-20</v>
          </cell>
          <cell r="M350" t="str">
            <v>01-Dec-08</v>
          </cell>
          <cell r="N350">
            <v>3</v>
          </cell>
          <cell r="O350" t="str">
            <v>0302</v>
          </cell>
          <cell r="P350" t="str">
            <v>0300</v>
          </cell>
          <cell r="Q350" t="str">
            <v>15.111</v>
          </cell>
          <cell r="R350" t="str">
            <v>V.07.01.03</v>
          </cell>
          <cell r="S350" t="str">
            <v>NHO03</v>
          </cell>
          <cell r="T350">
            <v>0</v>
          </cell>
          <cell r="U350" t="str">
            <v>Thạc sĩ</v>
          </cell>
          <cell r="V350" t="str">
            <v>111647630</v>
          </cell>
        </row>
        <row r="351">
          <cell r="B351" t="str">
            <v>KHD05</v>
          </cell>
          <cell r="C351" t="str">
            <v>3120215002354</v>
          </cell>
          <cell r="D351" t="str">
            <v>Cao Việt</v>
          </cell>
          <cell r="E351" t="str">
            <v>Hà</v>
          </cell>
          <cell r="F351">
            <v>3</v>
          </cell>
          <cell r="G351" t="str">
            <v>Khoa học đất và Dinh dưỡng cây trồng</v>
          </cell>
          <cell r="H351" t="str">
            <v>Khoa Tài nguyên và Môi trường</v>
          </cell>
          <cell r="I351" t="str">
            <v>PGS.TS. Giảng viên cao cấp</v>
          </cell>
          <cell r="J351">
            <v>7.28</v>
          </cell>
          <cell r="K351">
            <v>0</v>
          </cell>
          <cell r="L351" t="str">
            <v>30-Dec-24</v>
          </cell>
          <cell r="M351" t="str">
            <v>30-Dec-16</v>
          </cell>
          <cell r="N351">
            <v>2</v>
          </cell>
          <cell r="O351" t="str">
            <v>0302</v>
          </cell>
          <cell r="P351" t="str">
            <v>0302</v>
          </cell>
          <cell r="Q351" t="str">
            <v>15.109</v>
          </cell>
          <cell r="R351" t="str">
            <v>V.07.01.01</v>
          </cell>
          <cell r="S351" t="str">
            <v>KHD05</v>
          </cell>
          <cell r="T351">
            <v>1</v>
          </cell>
          <cell r="U351" t="str">
            <v>Tiến sĩ</v>
          </cell>
          <cell r="V351" t="str">
            <v>001170016117</v>
          </cell>
        </row>
        <row r="352">
          <cell r="B352" t="str">
            <v>KHD03</v>
          </cell>
          <cell r="C352" t="str">
            <v>3120215002348</v>
          </cell>
          <cell r="D352" t="str">
            <v>Luyện Hữu</v>
          </cell>
          <cell r="E352" t="str">
            <v>Cử</v>
          </cell>
          <cell r="F352">
            <v>3</v>
          </cell>
          <cell r="G352" t="str">
            <v>Khoa học đất và Dinh dưỡng cây trồng</v>
          </cell>
          <cell r="H352" t="str">
            <v>Trung tâm Khoa học công nghệ Tài nguyên và Môi trường</v>
          </cell>
          <cell r="I352" t="str">
            <v>Tiến sĩ, Giảng viên chính, Phó Giám đốc Trung tâm</v>
          </cell>
          <cell r="J352">
            <v>5.08</v>
          </cell>
          <cell r="K352">
            <v>0</v>
          </cell>
          <cell r="L352" t="str">
            <v>01-Apr-23</v>
          </cell>
          <cell r="M352" t="str">
            <v>01-Apr-18</v>
          </cell>
          <cell r="N352">
            <v>2</v>
          </cell>
          <cell r="O352" t="str">
            <v>5200</v>
          </cell>
          <cell r="P352" t="str">
            <v>0302</v>
          </cell>
          <cell r="Q352" t="str">
            <v>15.110</v>
          </cell>
          <cell r="R352" t="str">
            <v>V.07.01.02</v>
          </cell>
          <cell r="S352" t="str">
            <v>KHD03</v>
          </cell>
          <cell r="T352">
            <v>0</v>
          </cell>
          <cell r="U352" t="str">
            <v>Tiến sĩ</v>
          </cell>
          <cell r="V352" t="str">
            <v>038076034823</v>
          </cell>
        </row>
        <row r="353">
          <cell r="B353" t="str">
            <v/>
          </cell>
          <cell r="C353" t="str">
            <v/>
          </cell>
          <cell r="D353" t="str">
            <v>Phạm Thị</v>
          </cell>
          <cell r="E353" t="str">
            <v>Nhâm</v>
          </cell>
          <cell r="F353">
            <v>3</v>
          </cell>
          <cell r="G353" t="str">
            <v>Khoa học đất và Dinh dưỡng cây trồng</v>
          </cell>
          <cell r="H353" t="str">
            <v>Khoa Tài nguyên và Môi trường</v>
          </cell>
          <cell r="I353" t="str">
            <v/>
          </cell>
          <cell r="J353">
            <v>4.6500000000000004</v>
          </cell>
          <cell r="K353">
            <v>0</v>
          </cell>
          <cell r="L353" t="str">
            <v>01-Aug-03</v>
          </cell>
          <cell r="M353" t="str">
            <v>01-Jan-68</v>
          </cell>
          <cell r="N353">
            <v>4</v>
          </cell>
          <cell r="O353" t="str">
            <v>0302</v>
          </cell>
          <cell r="P353" t="str">
            <v>0302</v>
          </cell>
          <cell r="Q353" t="str">
            <v>13.095</v>
          </cell>
          <cell r="R353" t="str">
            <v>13.095</v>
          </cell>
          <cell r="S353" t="str">
            <v/>
          </cell>
          <cell r="T353">
            <v>0</v>
          </cell>
          <cell r="U353" t="str">
            <v>Đại học</v>
          </cell>
          <cell r="V353" t="str">
            <v/>
          </cell>
        </row>
        <row r="354">
          <cell r="B354" t="str">
            <v>MOI17</v>
          </cell>
          <cell r="C354" t="str">
            <v/>
          </cell>
          <cell r="D354" t="str">
            <v>Hoàng Văn</v>
          </cell>
          <cell r="E354" t="str">
            <v>Mùa</v>
          </cell>
          <cell r="F354">
            <v>3</v>
          </cell>
          <cell r="G354" t="str">
            <v>Khoa học đất và Dinh dưỡng cây trồng</v>
          </cell>
          <cell r="H354" t="str">
            <v>Khoa Tài nguyên và Môi trường</v>
          </cell>
          <cell r="I354" t="str">
            <v/>
          </cell>
          <cell r="J354">
            <v>6.44</v>
          </cell>
          <cell r="K354">
            <v>0</v>
          </cell>
          <cell r="L354" t="str">
            <v>01-Dec-07</v>
          </cell>
          <cell r="M354" t="str">
            <v>01-Mar-78</v>
          </cell>
          <cell r="N354">
            <v>3</v>
          </cell>
          <cell r="O354" t="str">
            <v>0302</v>
          </cell>
          <cell r="P354" t="str">
            <v>0302</v>
          </cell>
          <cell r="Q354" t="str">
            <v>15.110</v>
          </cell>
          <cell r="R354" t="str">
            <v>15.110</v>
          </cell>
          <cell r="S354" t="str">
            <v>MOI17</v>
          </cell>
          <cell r="T354">
            <v>0</v>
          </cell>
          <cell r="U354" t="str">
            <v>Thạc sĩ</v>
          </cell>
          <cell r="V354" t="str">
            <v>010812745</v>
          </cell>
        </row>
        <row r="355">
          <cell r="B355" t="str">
            <v>KHD06</v>
          </cell>
          <cell r="C355" t="str">
            <v>3120215002325</v>
          </cell>
          <cell r="D355" t="str">
            <v>Nguyễn Hữu</v>
          </cell>
          <cell r="E355" t="str">
            <v>Thành</v>
          </cell>
          <cell r="F355">
            <v>3</v>
          </cell>
          <cell r="G355" t="str">
            <v>Khoa học đất và Dinh dưỡng cây trồng</v>
          </cell>
          <cell r="H355" t="str">
            <v>Khoa Tài nguyên và Môi trường</v>
          </cell>
          <cell r="I355" t="str">
            <v>GS.TS. Giảng viên cao cấp, Bảo lưu PCCV</v>
          </cell>
          <cell r="J355">
            <v>7.64</v>
          </cell>
          <cell r="K355">
            <v>0</v>
          </cell>
          <cell r="L355" t="str">
            <v>01-Apr-22</v>
          </cell>
          <cell r="M355" t="str">
            <v>30-Dec-16</v>
          </cell>
          <cell r="N355">
            <v>2</v>
          </cell>
          <cell r="O355" t="str">
            <v>0302</v>
          </cell>
          <cell r="P355" t="str">
            <v>0302</v>
          </cell>
          <cell r="Q355" t="str">
            <v>15.109</v>
          </cell>
          <cell r="R355" t="str">
            <v>V.07.01.01</v>
          </cell>
          <cell r="S355" t="str">
            <v>KHD06</v>
          </cell>
          <cell r="T355">
            <v>2</v>
          </cell>
          <cell r="U355" t="str">
            <v>Tiến sĩ</v>
          </cell>
          <cell r="V355" t="str">
            <v>001055025465</v>
          </cell>
        </row>
        <row r="356">
          <cell r="B356" t="str">
            <v>KHD01</v>
          </cell>
          <cell r="C356" t="str">
            <v>3120215002302</v>
          </cell>
          <cell r="D356" t="str">
            <v>Trần Văn</v>
          </cell>
          <cell r="E356" t="str">
            <v>Chính</v>
          </cell>
          <cell r="F356">
            <v>3</v>
          </cell>
          <cell r="G356" t="str">
            <v>Khoa học đất và Dinh dưỡng cây trồng</v>
          </cell>
          <cell r="H356" t="str">
            <v>Khoa Tài nguyên và Môi trường</v>
          </cell>
          <cell r="I356" t="str">
            <v>PGS.TS. Giảng viên cao cấp</v>
          </cell>
          <cell r="J356">
            <v>7.28</v>
          </cell>
          <cell r="K356">
            <v>0</v>
          </cell>
          <cell r="L356" t="str">
            <v>30-Dec-16</v>
          </cell>
          <cell r="M356" t="str">
            <v>30-Dec-16</v>
          </cell>
          <cell r="N356">
            <v>2</v>
          </cell>
          <cell r="O356" t="str">
            <v>0302</v>
          </cell>
          <cell r="P356" t="str">
            <v>0302</v>
          </cell>
          <cell r="Q356" t="str">
            <v>15.109</v>
          </cell>
          <cell r="R356" t="str">
            <v>V.07.01.01</v>
          </cell>
          <cell r="S356" t="str">
            <v>TG454</v>
          </cell>
          <cell r="T356">
            <v>1</v>
          </cell>
          <cell r="U356" t="str">
            <v>Tiến sĩ</v>
          </cell>
          <cell r="V356" t="str">
            <v>010812107</v>
          </cell>
        </row>
        <row r="357">
          <cell r="B357" t="str">
            <v>MOI76</v>
          </cell>
          <cell r="C357" t="str">
            <v/>
          </cell>
          <cell r="D357" t="str">
            <v>Đào Châu</v>
          </cell>
          <cell r="E357" t="str">
            <v>Thu</v>
          </cell>
          <cell r="F357">
            <v>3</v>
          </cell>
          <cell r="G357" t="str">
            <v>Khoa học đất và Dinh dưỡng cây trồng</v>
          </cell>
          <cell r="H357" t="str">
            <v>Khoa Tài nguyên và Môi trường</v>
          </cell>
          <cell r="I357" t="str">
            <v/>
          </cell>
          <cell r="J357">
            <v>6.1</v>
          </cell>
          <cell r="K357">
            <v>0</v>
          </cell>
          <cell r="L357" t="str">
            <v>01-Dec-02</v>
          </cell>
          <cell r="M357" t="str">
            <v>01-Dec-73</v>
          </cell>
          <cell r="N357">
            <v>2</v>
          </cell>
          <cell r="O357" t="str">
            <v>0302</v>
          </cell>
          <cell r="P357" t="str">
            <v>0302</v>
          </cell>
          <cell r="Q357" t="str">
            <v>15.110</v>
          </cell>
          <cell r="R357" t="str">
            <v>15.110</v>
          </cell>
          <cell r="S357" t="str">
            <v>MOI76</v>
          </cell>
          <cell r="T357">
            <v>1</v>
          </cell>
          <cell r="U357" t="str">
            <v>Tiến sĩ</v>
          </cell>
          <cell r="V357" t="str">
            <v>010812449</v>
          </cell>
        </row>
        <row r="358">
          <cell r="B358" t="str">
            <v>KHD07</v>
          </cell>
          <cell r="C358" t="str">
            <v>3120215002360</v>
          </cell>
          <cell r="D358" t="str">
            <v>Nguyễn Thị</v>
          </cell>
          <cell r="E358" t="str">
            <v>Luyện</v>
          </cell>
          <cell r="F358">
            <v>3</v>
          </cell>
          <cell r="G358" t="str">
            <v>Khoa học đất và Dinh dưỡng cây trồng</v>
          </cell>
          <cell r="H358" t="str">
            <v>Khoa Tài nguyên và Môi trường</v>
          </cell>
          <cell r="I358" t="str">
            <v/>
          </cell>
          <cell r="J358">
            <v>5.76</v>
          </cell>
          <cell r="K358">
            <v>0</v>
          </cell>
          <cell r="L358" t="str">
            <v>01-Sep-12</v>
          </cell>
          <cell r="M358" t="str">
            <v>01-Jul-00</v>
          </cell>
          <cell r="N358">
            <v>4</v>
          </cell>
          <cell r="O358" t="str">
            <v>0302</v>
          </cell>
          <cell r="P358" t="str">
            <v>0302</v>
          </cell>
          <cell r="Q358" t="str">
            <v>13.094</v>
          </cell>
          <cell r="R358" t="str">
            <v>13.094</v>
          </cell>
          <cell r="S358" t="str">
            <v>KHD07</v>
          </cell>
          <cell r="T358">
            <v>0</v>
          </cell>
          <cell r="U358" t="str">
            <v>Đại học</v>
          </cell>
          <cell r="V358" t="str">
            <v>010804330</v>
          </cell>
        </row>
        <row r="359">
          <cell r="B359" t="str">
            <v>KHD09</v>
          </cell>
          <cell r="C359" t="str">
            <v>3120215002377</v>
          </cell>
          <cell r="D359" t="str">
            <v>Nguyễn Vân</v>
          </cell>
          <cell r="E359" t="str">
            <v>Trang</v>
          </cell>
          <cell r="F359">
            <v>3</v>
          </cell>
          <cell r="G359" t="str">
            <v>Khoa học đất và Dinh dưỡng cây trồng</v>
          </cell>
          <cell r="H359" t="str">
            <v>Khoa Tài nguyên và Môi trường</v>
          </cell>
          <cell r="I359" t="str">
            <v>Thạc sĩ, Giảng viên</v>
          </cell>
          <cell r="J359">
            <v>3</v>
          </cell>
          <cell r="K359">
            <v>0</v>
          </cell>
          <cell r="L359" t="str">
            <v>01-Oct-12</v>
          </cell>
          <cell r="M359" t="str">
            <v>01-Oct-06</v>
          </cell>
          <cell r="N359">
            <v>3</v>
          </cell>
          <cell r="O359" t="str">
            <v>0302</v>
          </cell>
          <cell r="P359" t="str">
            <v>0302</v>
          </cell>
          <cell r="Q359" t="str">
            <v>15.111</v>
          </cell>
          <cell r="R359" t="str">
            <v>15.111</v>
          </cell>
          <cell r="S359" t="str">
            <v>KHD09</v>
          </cell>
          <cell r="T359">
            <v>0</v>
          </cell>
          <cell r="U359" t="str">
            <v>Thạc sĩ</v>
          </cell>
          <cell r="V359" t="str">
            <v>012105988</v>
          </cell>
        </row>
        <row r="360">
          <cell r="B360" t="str">
            <v/>
          </cell>
          <cell r="C360" t="str">
            <v>3120215044818</v>
          </cell>
          <cell r="D360" t="str">
            <v>Nguyễn Thọ</v>
          </cell>
          <cell r="E360" t="str">
            <v>Hoàng</v>
          </cell>
          <cell r="F360">
            <v>3</v>
          </cell>
          <cell r="G360" t="str">
            <v>Khoa học đất và Dinh dưỡng cây trồng</v>
          </cell>
          <cell r="H360" t="str">
            <v>Khoa Tài nguyên và Môi trường</v>
          </cell>
          <cell r="I360" t="str">
            <v>Thạc sĩ, Kỹ sư</v>
          </cell>
          <cell r="J360">
            <v>3.33</v>
          </cell>
          <cell r="K360">
            <v>0</v>
          </cell>
          <cell r="L360" t="str">
            <v>01-Jan-24</v>
          </cell>
          <cell r="M360" t="str">
            <v>02-Jan-14</v>
          </cell>
          <cell r="N360">
            <v>3</v>
          </cell>
          <cell r="O360" t="str">
            <v>0302</v>
          </cell>
          <cell r="P360" t="str">
            <v>0302</v>
          </cell>
          <cell r="Q360" t="str">
            <v>13.095</v>
          </cell>
          <cell r="R360" t="str">
            <v>V.05.02.07</v>
          </cell>
          <cell r="S360" t="str">
            <v/>
          </cell>
          <cell r="T360">
            <v>0</v>
          </cell>
          <cell r="U360" t="str">
            <v>Thạc sĩ</v>
          </cell>
          <cell r="V360" t="str">
            <v>001084024506</v>
          </cell>
        </row>
        <row r="361">
          <cell r="B361" t="str">
            <v>KHD11</v>
          </cell>
          <cell r="C361" t="str">
            <v>3120215041826</v>
          </cell>
          <cell r="D361" t="str">
            <v>Hoàng Quốc</v>
          </cell>
          <cell r="E361" t="str">
            <v>Việt</v>
          </cell>
          <cell r="F361">
            <v>3</v>
          </cell>
          <cell r="G361" t="str">
            <v>Khoa học đất và Dinh dưỡng cây trồng</v>
          </cell>
          <cell r="H361" t="str">
            <v>Khoa Tài nguyên và Môi trường</v>
          </cell>
          <cell r="I361" t="str">
            <v>Thạc sĩ, Giảng viên</v>
          </cell>
          <cell r="J361">
            <v>3.33</v>
          </cell>
          <cell r="K361">
            <v>0</v>
          </cell>
          <cell r="L361" t="str">
            <v>01-Jan-23</v>
          </cell>
          <cell r="M361" t="str">
            <v>01-Jan-14</v>
          </cell>
          <cell r="N361">
            <v>3</v>
          </cell>
          <cell r="O361" t="str">
            <v>0302</v>
          </cell>
          <cell r="P361" t="str">
            <v>0302</v>
          </cell>
          <cell r="Q361" t="str">
            <v>15.111</v>
          </cell>
          <cell r="R361" t="str">
            <v>V.07.01.03</v>
          </cell>
          <cell r="S361" t="str">
            <v>KHD11</v>
          </cell>
          <cell r="T361">
            <v>0</v>
          </cell>
          <cell r="U361" t="str">
            <v>Thạc sĩ</v>
          </cell>
          <cell r="V361" t="str">
            <v>022089002911</v>
          </cell>
        </row>
        <row r="362">
          <cell r="B362" t="str">
            <v/>
          </cell>
          <cell r="C362" t="str">
            <v/>
          </cell>
          <cell r="D362" t="str">
            <v>Lăng Văn</v>
          </cell>
          <cell r="E362" t="str">
            <v>Mạnh</v>
          </cell>
          <cell r="F362">
            <v>3</v>
          </cell>
          <cell r="G362" t="str">
            <v>Khoa học đất và Dinh dưỡng cây trồng</v>
          </cell>
          <cell r="H362" t="str">
            <v>Khoa Tài nguyên và Môi trường</v>
          </cell>
          <cell r="I362" t="str">
            <v/>
          </cell>
          <cell r="J362">
            <v>1.86</v>
          </cell>
          <cell r="K362">
            <v>0</v>
          </cell>
          <cell r="L362" t="str">
            <v>01-Feb-05</v>
          </cell>
          <cell r="M362" t="str">
            <v>01-Feb-05</v>
          </cell>
          <cell r="N362">
            <v>6</v>
          </cell>
          <cell r="O362" t="str">
            <v>0302</v>
          </cell>
          <cell r="P362" t="str">
            <v>0302</v>
          </cell>
          <cell r="Q362" t="str">
            <v>13.096</v>
          </cell>
          <cell r="R362" t="str">
            <v>13.096</v>
          </cell>
          <cell r="S362" t="str">
            <v/>
          </cell>
          <cell r="T362">
            <v>0</v>
          </cell>
          <cell r="U362" t="str">
            <v>T.cấp</v>
          </cell>
          <cell r="V362" t="str">
            <v>121475152</v>
          </cell>
        </row>
        <row r="363">
          <cell r="B363" t="str">
            <v/>
          </cell>
          <cell r="C363" t="str">
            <v/>
          </cell>
          <cell r="D363" t="str">
            <v>Đinh Văn</v>
          </cell>
          <cell r="E363" t="str">
            <v>Quyết</v>
          </cell>
          <cell r="F363">
            <v>3</v>
          </cell>
          <cell r="G363" t="str">
            <v>Khoa học đất và Dinh dưỡng cây trồng</v>
          </cell>
          <cell r="H363" t="str">
            <v>Khoa Tài nguyên và Môi trường</v>
          </cell>
          <cell r="I363" t="str">
            <v/>
          </cell>
          <cell r="J363">
            <v>1.86</v>
          </cell>
          <cell r="K363">
            <v>0</v>
          </cell>
          <cell r="L363" t="str">
            <v>01-Apr-06</v>
          </cell>
          <cell r="M363" t="str">
            <v>01-Apr-05</v>
          </cell>
          <cell r="N363">
            <v>6</v>
          </cell>
          <cell r="O363" t="str">
            <v>0302</v>
          </cell>
          <cell r="P363" t="str">
            <v>0302</v>
          </cell>
          <cell r="Q363" t="str">
            <v>13.096</v>
          </cell>
          <cell r="R363" t="str">
            <v>13.096</v>
          </cell>
          <cell r="S363" t="str">
            <v/>
          </cell>
          <cell r="T363">
            <v>0</v>
          </cell>
          <cell r="U363" t="str">
            <v>Trung cấp</v>
          </cell>
          <cell r="V363" t="str">
            <v>113143673</v>
          </cell>
        </row>
        <row r="364">
          <cell r="B364" t="str">
            <v/>
          </cell>
          <cell r="C364" t="str">
            <v>3120215002440</v>
          </cell>
          <cell r="D364" t="str">
            <v>Nguyễn Văn</v>
          </cell>
          <cell r="E364" t="str">
            <v>Hiền</v>
          </cell>
          <cell r="F364">
            <v>3</v>
          </cell>
          <cell r="G364" t="str">
            <v>Khoa học đất và Dinh dưỡng cây trồng</v>
          </cell>
          <cell r="H364" t="str">
            <v>Khoa Tài nguyên và Môi trường</v>
          </cell>
          <cell r="I364" t="str">
            <v>Nhân viên kỹ thuật</v>
          </cell>
          <cell r="J364">
            <v>3.63</v>
          </cell>
          <cell r="K364">
            <v>0.19</v>
          </cell>
          <cell r="L364" t="str">
            <v>01-Dec-16</v>
          </cell>
          <cell r="M364" t="str">
            <v>01-Jan-83</v>
          </cell>
          <cell r="N364">
            <v>7</v>
          </cell>
          <cell r="O364" t="str">
            <v>0302</v>
          </cell>
          <cell r="P364" t="str">
            <v>0302</v>
          </cell>
          <cell r="Q364" t="str">
            <v>01.007</v>
          </cell>
          <cell r="R364" t="str">
            <v>01.007</v>
          </cell>
          <cell r="S364" t="str">
            <v/>
          </cell>
          <cell r="T364">
            <v>0</v>
          </cell>
          <cell r="U364" t="str">
            <v>CN-SơCấp</v>
          </cell>
          <cell r="V364" t="str">
            <v>011919880</v>
          </cell>
        </row>
        <row r="365">
          <cell r="B365" t="str">
            <v/>
          </cell>
          <cell r="C365" t="str">
            <v/>
          </cell>
          <cell r="D365" t="str">
            <v>Lê Hùng</v>
          </cell>
          <cell r="E365" t="str">
            <v>Mạnh</v>
          </cell>
          <cell r="F365">
            <v>3</v>
          </cell>
          <cell r="G365" t="str">
            <v>Khoa học đất và Dinh dưỡng cây trồng</v>
          </cell>
          <cell r="H365" t="str">
            <v>Khoa Tài nguyên và Môi trường</v>
          </cell>
          <cell r="I365" t="str">
            <v/>
          </cell>
          <cell r="J365">
            <v>2.34</v>
          </cell>
          <cell r="K365">
            <v>0</v>
          </cell>
          <cell r="L365" t="str">
            <v>01-Dec-04</v>
          </cell>
          <cell r="M365" t="str">
            <v>01-Dec-04</v>
          </cell>
          <cell r="N365">
            <v>4</v>
          </cell>
          <cell r="O365" t="str">
            <v>0302</v>
          </cell>
          <cell r="P365" t="str">
            <v>0302</v>
          </cell>
          <cell r="Q365" t="str">
            <v>13.092</v>
          </cell>
          <cell r="R365" t="str">
            <v>13.092</v>
          </cell>
          <cell r="S365" t="str">
            <v/>
          </cell>
          <cell r="T365">
            <v>0</v>
          </cell>
          <cell r="U365" t="str">
            <v>Đại học</v>
          </cell>
          <cell r="V365" t="str">
            <v/>
          </cell>
        </row>
        <row r="366">
          <cell r="B366" t="str">
            <v/>
          </cell>
          <cell r="C366" t="str">
            <v/>
          </cell>
          <cell r="D366" t="str">
            <v>Lê Thị Vân</v>
          </cell>
          <cell r="E366" t="str">
            <v>Anh</v>
          </cell>
          <cell r="F366">
            <v>3</v>
          </cell>
          <cell r="G366" t="str">
            <v>Khoa học đất và Dinh dưỡng cây trồng</v>
          </cell>
          <cell r="H366" t="str">
            <v>Khoa Tài nguyên và Môi trường</v>
          </cell>
          <cell r="I366" t="str">
            <v/>
          </cell>
          <cell r="J366">
            <v>1.99</v>
          </cell>
          <cell r="K366">
            <v>0</v>
          </cell>
          <cell r="L366" t="str">
            <v>01-Apr-06</v>
          </cell>
          <cell r="M366" t="str">
            <v>01-Apr-06</v>
          </cell>
          <cell r="N366">
            <v>4</v>
          </cell>
          <cell r="O366" t="str">
            <v>0302</v>
          </cell>
          <cell r="P366" t="str">
            <v>0302</v>
          </cell>
          <cell r="Q366" t="str">
            <v>13.092</v>
          </cell>
          <cell r="R366" t="str">
            <v>13.092</v>
          </cell>
          <cell r="S366" t="str">
            <v/>
          </cell>
          <cell r="T366">
            <v>0</v>
          </cell>
          <cell r="U366" t="str">
            <v>Đại học</v>
          </cell>
          <cell r="V366" t="str">
            <v>135066304</v>
          </cell>
        </row>
        <row r="367">
          <cell r="B367" t="str">
            <v/>
          </cell>
          <cell r="C367" t="str">
            <v/>
          </cell>
          <cell r="D367" t="str">
            <v>Kim Văn</v>
          </cell>
          <cell r="E367" t="str">
            <v>Thành</v>
          </cell>
          <cell r="F367">
            <v>3</v>
          </cell>
          <cell r="G367" t="str">
            <v>Khoa học đất và Dinh dưỡng cây trồng</v>
          </cell>
          <cell r="H367" t="str">
            <v>Khoa Tài nguyên và Môi trường</v>
          </cell>
          <cell r="I367" t="str">
            <v/>
          </cell>
          <cell r="J367">
            <v>1.99</v>
          </cell>
          <cell r="K367">
            <v>0</v>
          </cell>
          <cell r="L367" t="str">
            <v>01-Mar-06</v>
          </cell>
          <cell r="M367" t="str">
            <v>01-Jan-08</v>
          </cell>
          <cell r="N367">
            <v>4</v>
          </cell>
          <cell r="O367" t="str">
            <v>0302</v>
          </cell>
          <cell r="P367" t="str">
            <v>0302</v>
          </cell>
          <cell r="Q367" t="str">
            <v>13.092</v>
          </cell>
          <cell r="R367" t="str">
            <v>13.092</v>
          </cell>
          <cell r="S367" t="str">
            <v/>
          </cell>
          <cell r="T367">
            <v>0</v>
          </cell>
          <cell r="U367" t="str">
            <v>Đại học</v>
          </cell>
          <cell r="V367" t="str">
            <v>111790224</v>
          </cell>
        </row>
        <row r="368">
          <cell r="B368" t="str">
            <v>NHO01</v>
          </cell>
          <cell r="C368" t="str">
            <v>3120215002390</v>
          </cell>
          <cell r="D368" t="str">
            <v>Nguyễn Như</v>
          </cell>
          <cell r="E368" t="str">
            <v>Hà</v>
          </cell>
          <cell r="F368">
            <v>3</v>
          </cell>
          <cell r="G368" t="str">
            <v>Khoa học đất và Dinh dưỡng cây trồng</v>
          </cell>
          <cell r="H368" t="str">
            <v>Khoa Tài nguyên và Môi trường</v>
          </cell>
          <cell r="I368" t="str">
            <v>PGS.TS. Giảng viên cao cấp, Bảo lưu PCCV</v>
          </cell>
          <cell r="J368">
            <v>7.28</v>
          </cell>
          <cell r="K368">
            <v>0</v>
          </cell>
          <cell r="L368" t="str">
            <v>01-Dec-17</v>
          </cell>
          <cell r="M368" t="str">
            <v>30-Dec-16</v>
          </cell>
          <cell r="N368">
            <v>2</v>
          </cell>
          <cell r="O368" t="str">
            <v>0302</v>
          </cell>
          <cell r="P368" t="str">
            <v>0302</v>
          </cell>
          <cell r="Q368" t="str">
            <v>15.109</v>
          </cell>
          <cell r="R368" t="str">
            <v>V.07.01.01</v>
          </cell>
          <cell r="S368" t="str">
            <v>TG529</v>
          </cell>
          <cell r="T368">
            <v>1</v>
          </cell>
          <cell r="U368" t="str">
            <v>Tiến sĩ</v>
          </cell>
          <cell r="V368" t="str">
            <v>011239023</v>
          </cell>
        </row>
        <row r="369">
          <cell r="B369" t="str">
            <v>MOI84</v>
          </cell>
          <cell r="C369" t="str">
            <v>3120215002404</v>
          </cell>
          <cell r="D369" t="str">
            <v>Lê Thị Bích</v>
          </cell>
          <cell r="E369" t="str">
            <v>Đào</v>
          </cell>
          <cell r="F369">
            <v>3</v>
          </cell>
          <cell r="G369" t="str">
            <v>Khoa học đất và Dinh dưỡng cây trồng</v>
          </cell>
          <cell r="H369" t="str">
            <v>Khoa Tài nguyên và Môi trường</v>
          </cell>
          <cell r="I369" t="str">
            <v/>
          </cell>
          <cell r="J369">
            <v>5.08</v>
          </cell>
          <cell r="K369">
            <v>0</v>
          </cell>
          <cell r="L369" t="str">
            <v>01-Sep-08</v>
          </cell>
          <cell r="M369" t="str">
            <v>01-Oct-79</v>
          </cell>
          <cell r="N369">
            <v>3</v>
          </cell>
          <cell r="O369" t="str">
            <v>0302</v>
          </cell>
          <cell r="P369" t="str">
            <v>0302</v>
          </cell>
          <cell r="Q369" t="str">
            <v>15.110</v>
          </cell>
          <cell r="R369" t="str">
            <v>15.110</v>
          </cell>
          <cell r="S369" t="str">
            <v>MOI84</v>
          </cell>
          <cell r="T369">
            <v>0</v>
          </cell>
          <cell r="U369" t="str">
            <v>Thạc sĩ</v>
          </cell>
          <cell r="V369" t="str">
            <v>011157301</v>
          </cell>
        </row>
        <row r="370">
          <cell r="B370" t="str">
            <v/>
          </cell>
          <cell r="C370" t="str">
            <v>3120215002410</v>
          </cell>
          <cell r="D370" t="str">
            <v>Võ Thị Ngọc</v>
          </cell>
          <cell r="E370" t="str">
            <v>Bích</v>
          </cell>
          <cell r="F370">
            <v>3</v>
          </cell>
          <cell r="G370" t="str">
            <v>Khoa học đất và Dinh dưỡng cây trồng</v>
          </cell>
          <cell r="H370" t="str">
            <v>Khoa Tài nguyên và Môi trường</v>
          </cell>
          <cell r="I370" t="str">
            <v>Kỹ sư chính</v>
          </cell>
          <cell r="J370">
            <v>5.08</v>
          </cell>
          <cell r="K370">
            <v>0</v>
          </cell>
          <cell r="L370" t="str">
            <v>01-Dec-16</v>
          </cell>
          <cell r="M370" t="str">
            <v>01-Jan-12</v>
          </cell>
          <cell r="N370">
            <v>4</v>
          </cell>
          <cell r="O370" t="str">
            <v>0302</v>
          </cell>
          <cell r="P370" t="str">
            <v>0302</v>
          </cell>
          <cell r="Q370" t="str">
            <v>13.094</v>
          </cell>
          <cell r="R370" t="str">
            <v>13.094</v>
          </cell>
          <cell r="S370" t="str">
            <v/>
          </cell>
          <cell r="T370">
            <v>0</v>
          </cell>
          <cell r="U370" t="str">
            <v>Đại học</v>
          </cell>
          <cell r="V370" t="str">
            <v>010812672</v>
          </cell>
        </row>
        <row r="371">
          <cell r="B371" t="str">
            <v>NHO07</v>
          </cell>
          <cell r="C371" t="str">
            <v>3120215002433</v>
          </cell>
          <cell r="D371" t="str">
            <v>Nguyễn Thu</v>
          </cell>
          <cell r="E371" t="str">
            <v>Hà</v>
          </cell>
          <cell r="F371">
            <v>3</v>
          </cell>
          <cell r="G371" t="str">
            <v>Khoa học đất và Dinh dưỡng cây trồng</v>
          </cell>
          <cell r="H371" t="str">
            <v>Khoa Tài nguyên và Môi trường</v>
          </cell>
          <cell r="I371" t="str">
            <v>Tiến sĩ, Giảng viên chính, Trưởng BM, Trưởng phòng TN Đánh giá CL đất và phân bón</v>
          </cell>
          <cell r="J371">
            <v>5.08</v>
          </cell>
          <cell r="K371">
            <v>0</v>
          </cell>
          <cell r="L371" t="str">
            <v>01-Mar-24</v>
          </cell>
          <cell r="M371" t="str">
            <v>01-Dec-20</v>
          </cell>
          <cell r="N371">
            <v>2</v>
          </cell>
          <cell r="O371" t="str">
            <v>0302</v>
          </cell>
          <cell r="P371" t="str">
            <v>0302</v>
          </cell>
          <cell r="Q371" t="str">
            <v>15.110</v>
          </cell>
          <cell r="R371" t="str">
            <v>V.07.01.02</v>
          </cell>
          <cell r="S371" t="str">
            <v>NHO07</v>
          </cell>
          <cell r="T371">
            <v>0</v>
          </cell>
          <cell r="U371" t="str">
            <v>Tiến sĩ</v>
          </cell>
          <cell r="V371" t="str">
            <v>015180013237</v>
          </cell>
        </row>
        <row r="372">
          <cell r="B372" t="str">
            <v>NHO04</v>
          </cell>
          <cell r="C372" t="str">
            <v>3120215002427</v>
          </cell>
          <cell r="D372" t="str">
            <v>Phạm Thị Lan</v>
          </cell>
          <cell r="E372" t="str">
            <v>Hương</v>
          </cell>
          <cell r="F372">
            <v>3</v>
          </cell>
          <cell r="G372" t="str">
            <v>Khoa học đất và Dinh dưỡng cây trồng</v>
          </cell>
          <cell r="H372" t="str">
            <v>Khoa Tài nguyên và Môi trường</v>
          </cell>
          <cell r="I372" t="str">
            <v/>
          </cell>
          <cell r="J372">
            <v>2.67</v>
          </cell>
          <cell r="K372">
            <v>0</v>
          </cell>
          <cell r="L372" t="str">
            <v>01-Oct-08</v>
          </cell>
          <cell r="M372" t="str">
            <v>01-Oct-05</v>
          </cell>
          <cell r="N372">
            <v>4</v>
          </cell>
          <cell r="O372" t="str">
            <v>0302</v>
          </cell>
          <cell r="P372" t="str">
            <v>0302</v>
          </cell>
          <cell r="Q372" t="str">
            <v>15.111</v>
          </cell>
          <cell r="R372" t="str">
            <v>15.111</v>
          </cell>
          <cell r="S372" t="str">
            <v>TG123</v>
          </cell>
          <cell r="T372">
            <v>0</v>
          </cell>
          <cell r="U372" t="str">
            <v>Đại học</v>
          </cell>
          <cell r="V372" t="str">
            <v>100761931</v>
          </cell>
        </row>
        <row r="373">
          <cell r="B373" t="str">
            <v>NHO06</v>
          </cell>
          <cell r="C373" t="str">
            <v/>
          </cell>
          <cell r="D373" t="str">
            <v>Phùng Anh</v>
          </cell>
          <cell r="E373" t="str">
            <v>Tuấn</v>
          </cell>
          <cell r="F373">
            <v>3</v>
          </cell>
          <cell r="G373" t="str">
            <v>Khoa học đất và Dinh dưỡng cây trồng</v>
          </cell>
          <cell r="H373" t="str">
            <v>Khoa Tài nguyên và Môi trường</v>
          </cell>
          <cell r="I373" t="str">
            <v/>
          </cell>
          <cell r="J373">
            <v>1.99</v>
          </cell>
          <cell r="K373">
            <v>0</v>
          </cell>
          <cell r="L373" t="str">
            <v>01-Oct-06</v>
          </cell>
          <cell r="M373" t="str">
            <v>01-Oct-06</v>
          </cell>
          <cell r="N373">
            <v>4</v>
          </cell>
          <cell r="O373" t="str">
            <v>0302</v>
          </cell>
          <cell r="P373" t="str">
            <v>0302</v>
          </cell>
          <cell r="Q373" t="str">
            <v>15.111</v>
          </cell>
          <cell r="R373" t="str">
            <v>15.111</v>
          </cell>
          <cell r="S373" t="str">
            <v>NHO06</v>
          </cell>
          <cell r="T373">
            <v>0</v>
          </cell>
          <cell r="U373" t="str">
            <v>Đại học</v>
          </cell>
          <cell r="V373" t="str">
            <v>012259044</v>
          </cell>
        </row>
        <row r="374">
          <cell r="B374" t="str">
            <v>NHO05</v>
          </cell>
          <cell r="C374" t="str">
            <v>3120215009642</v>
          </cell>
          <cell r="D374" t="str">
            <v>Nguyễn Thành</v>
          </cell>
          <cell r="E374" t="str">
            <v>Trung</v>
          </cell>
          <cell r="F374">
            <v>3</v>
          </cell>
          <cell r="G374" t="str">
            <v>Khoa học đất và Dinh dưỡng cây trồng</v>
          </cell>
          <cell r="H374" t="str">
            <v>Khoa Tài nguyên và Môi trường</v>
          </cell>
          <cell r="I374" t="str">
            <v>Tiến sĩ, Giảng viên, Phó BM</v>
          </cell>
          <cell r="J374">
            <v>3.99</v>
          </cell>
          <cell r="K374">
            <v>0</v>
          </cell>
          <cell r="L374" t="str">
            <v>01-Aug-24</v>
          </cell>
          <cell r="M374" t="str">
            <v>01-Aug-09</v>
          </cell>
          <cell r="N374">
            <v>2</v>
          </cell>
          <cell r="O374" t="str">
            <v>0302</v>
          </cell>
          <cell r="P374" t="str">
            <v>0302</v>
          </cell>
          <cell r="Q374" t="str">
            <v>15.111</v>
          </cell>
          <cell r="R374" t="str">
            <v>V.07.01.03</v>
          </cell>
          <cell r="S374" t="str">
            <v>NHO05</v>
          </cell>
          <cell r="T374">
            <v>0</v>
          </cell>
          <cell r="U374" t="str">
            <v>Tiến sĩ</v>
          </cell>
          <cell r="V374" t="str">
            <v>001084009685</v>
          </cell>
        </row>
        <row r="375">
          <cell r="B375" t="str">
            <v>NHO08</v>
          </cell>
          <cell r="C375" t="str">
            <v>3120215029338</v>
          </cell>
          <cell r="D375" t="str">
            <v>Nguyễn Văn</v>
          </cell>
          <cell r="E375" t="str">
            <v>Thao</v>
          </cell>
          <cell r="F375">
            <v>3</v>
          </cell>
          <cell r="G375" t="str">
            <v>Khoa học đất và Dinh dưỡng cây trồng</v>
          </cell>
          <cell r="H375" t="str">
            <v>Khoa Tài nguyên và Môi trường</v>
          </cell>
          <cell r="I375" t="str">
            <v>Thạc sĩ, Giảng viên chính</v>
          </cell>
          <cell r="J375">
            <v>4.4000000000000004</v>
          </cell>
          <cell r="K375">
            <v>0</v>
          </cell>
          <cell r="L375" t="str">
            <v>15-Jun-23</v>
          </cell>
          <cell r="M375" t="str">
            <v>01-May-10</v>
          </cell>
          <cell r="N375">
            <v>3</v>
          </cell>
          <cell r="O375" t="str">
            <v>0302</v>
          </cell>
          <cell r="P375" t="str">
            <v>0302</v>
          </cell>
          <cell r="Q375" t="str">
            <v>15.110</v>
          </cell>
          <cell r="R375" t="str">
            <v>V.07.01.02</v>
          </cell>
          <cell r="S375" t="str">
            <v>NHO08</v>
          </cell>
          <cell r="T375">
            <v>0</v>
          </cell>
          <cell r="U375" t="str">
            <v>Thạc sĩ</v>
          </cell>
          <cell r="V375" t="str">
            <v>001083042943</v>
          </cell>
        </row>
        <row r="376">
          <cell r="B376" t="str">
            <v/>
          </cell>
          <cell r="C376" t="str">
            <v/>
          </cell>
          <cell r="D376" t="str">
            <v>Nguyễn Đức</v>
          </cell>
          <cell r="E376" t="str">
            <v>Anh</v>
          </cell>
          <cell r="F376">
            <v>3</v>
          </cell>
          <cell r="G376" t="str">
            <v>Khoa học đất và Dinh dưỡng cây trồng</v>
          </cell>
          <cell r="H376" t="str">
            <v>Khoa Tài nguyên và Môi trường</v>
          </cell>
          <cell r="I376" t="str">
            <v>Kỹ sư</v>
          </cell>
          <cell r="J376">
            <v>1.99</v>
          </cell>
          <cell r="K376">
            <v>0</v>
          </cell>
          <cell r="L376" t="str">
            <v>01-Mar-14</v>
          </cell>
          <cell r="M376" t="str">
            <v>01-Mar-14</v>
          </cell>
          <cell r="N376">
            <v>4</v>
          </cell>
          <cell r="O376" t="str">
            <v>0302</v>
          </cell>
          <cell r="P376" t="str">
            <v>0302</v>
          </cell>
          <cell r="Q376" t="str">
            <v>13.095</v>
          </cell>
          <cell r="R376" t="str">
            <v>13.095</v>
          </cell>
          <cell r="S376" t="str">
            <v/>
          </cell>
          <cell r="T376">
            <v>0</v>
          </cell>
          <cell r="U376" t="str">
            <v>Đại học</v>
          </cell>
          <cell r="V376" t="str">
            <v>060847066</v>
          </cell>
        </row>
        <row r="377">
          <cell r="B377" t="str">
            <v/>
          </cell>
          <cell r="C377" t="str">
            <v/>
          </cell>
          <cell r="D377" t="str">
            <v>Lê Thị</v>
          </cell>
          <cell r="E377" t="str">
            <v>Yến</v>
          </cell>
          <cell r="F377">
            <v>3</v>
          </cell>
          <cell r="G377" t="str">
            <v>Khoa học đất và Dinh dưỡng cây trồng</v>
          </cell>
          <cell r="H377" t="str">
            <v>Khoa Tài nguyên và Môi trường</v>
          </cell>
          <cell r="I377" t="str">
            <v>Kỹ sư</v>
          </cell>
          <cell r="J377">
            <v>2.34</v>
          </cell>
          <cell r="K377">
            <v>0</v>
          </cell>
          <cell r="L377" t="str">
            <v>01-Mar-15</v>
          </cell>
          <cell r="M377" t="str">
            <v>01-Mar-14</v>
          </cell>
          <cell r="N377">
            <v>4</v>
          </cell>
          <cell r="O377" t="str">
            <v>0302</v>
          </cell>
          <cell r="P377" t="str">
            <v>0302</v>
          </cell>
          <cell r="Q377" t="str">
            <v>13.095</v>
          </cell>
          <cell r="R377" t="str">
            <v>13.095</v>
          </cell>
          <cell r="S377" t="str">
            <v/>
          </cell>
          <cell r="T377">
            <v>0</v>
          </cell>
          <cell r="U377" t="str">
            <v>Đại học</v>
          </cell>
          <cell r="V377" t="str">
            <v>173016980</v>
          </cell>
        </row>
        <row r="378">
          <cell r="B378" t="str">
            <v/>
          </cell>
          <cell r="C378" t="str">
            <v/>
          </cell>
          <cell r="D378" t="str">
            <v>Nguyễn Ngọc</v>
          </cell>
          <cell r="E378" t="str">
            <v>Hưng</v>
          </cell>
          <cell r="F378">
            <v>3</v>
          </cell>
          <cell r="G378" t="str">
            <v>Khoa học đất và Dinh dưỡng cây trồng</v>
          </cell>
          <cell r="H378" t="str">
            <v>Khoa Tài nguyên và Môi trường</v>
          </cell>
          <cell r="I378" t="str">
            <v>Kỹ sư</v>
          </cell>
          <cell r="J378">
            <v>1.99</v>
          </cell>
          <cell r="K378">
            <v>0</v>
          </cell>
          <cell r="L378" t="str">
            <v>01-Mar-14</v>
          </cell>
          <cell r="M378" t="str">
            <v>01-Mar-14</v>
          </cell>
          <cell r="N378">
            <v>4</v>
          </cell>
          <cell r="O378" t="str">
            <v>0302</v>
          </cell>
          <cell r="P378" t="str">
            <v>0302</v>
          </cell>
          <cell r="Q378" t="str">
            <v>13.095</v>
          </cell>
          <cell r="R378" t="str">
            <v>13.095</v>
          </cell>
          <cell r="S378" t="str">
            <v/>
          </cell>
          <cell r="T378">
            <v>0</v>
          </cell>
          <cell r="U378" t="str">
            <v>Đại học</v>
          </cell>
          <cell r="V378" t="str">
            <v>101062335</v>
          </cell>
        </row>
        <row r="379">
          <cell r="B379" t="str">
            <v/>
          </cell>
          <cell r="C379" t="str">
            <v/>
          </cell>
          <cell r="D379" t="str">
            <v>Trịnh Thị Thùy</v>
          </cell>
          <cell r="E379" t="str">
            <v>Linh</v>
          </cell>
          <cell r="F379">
            <v>3</v>
          </cell>
          <cell r="G379" t="str">
            <v>Khoa học đất và Dinh dưỡng cây trồng</v>
          </cell>
          <cell r="H379" t="str">
            <v>Khoa Tài nguyên và Môi trường</v>
          </cell>
          <cell r="I379" t="str">
            <v>Kỹ sư</v>
          </cell>
          <cell r="J379">
            <v>1.99</v>
          </cell>
          <cell r="K379">
            <v>0</v>
          </cell>
          <cell r="L379" t="str">
            <v>01-Mar-15</v>
          </cell>
          <cell r="M379" t="str">
            <v>01-Mar-15</v>
          </cell>
          <cell r="N379">
            <v>4</v>
          </cell>
          <cell r="O379" t="str">
            <v>0302</v>
          </cell>
          <cell r="P379" t="str">
            <v>0302</v>
          </cell>
          <cell r="Q379" t="str">
            <v>13.095</v>
          </cell>
          <cell r="R379" t="str">
            <v>13.095</v>
          </cell>
          <cell r="S379" t="str">
            <v/>
          </cell>
          <cell r="T379">
            <v>0</v>
          </cell>
          <cell r="U379" t="str">
            <v>Đại học</v>
          </cell>
          <cell r="V379" t="str">
            <v>164441124</v>
          </cell>
        </row>
        <row r="380">
          <cell r="B380" t="str">
            <v>KHD02</v>
          </cell>
          <cell r="C380" t="str">
            <v>3120215002319</v>
          </cell>
          <cell r="D380" t="str">
            <v>Đỗ Nguyên</v>
          </cell>
          <cell r="E380" t="str">
            <v>Hải</v>
          </cell>
          <cell r="F380">
            <v>3</v>
          </cell>
          <cell r="G380" t="str">
            <v>Khoa học đất và Dinh dưỡng cây trồng</v>
          </cell>
          <cell r="H380" t="str">
            <v>Khoa Tài nguyên và Môi trường</v>
          </cell>
          <cell r="I380" t="str">
            <v>PGS.TS. Giảng viên cao cấp, Bảo lưu PCCV</v>
          </cell>
          <cell r="J380">
            <v>7.64</v>
          </cell>
          <cell r="K380">
            <v>0</v>
          </cell>
          <cell r="L380" t="str">
            <v>01-Dec-19</v>
          </cell>
          <cell r="M380" t="str">
            <v>30-Dec-16</v>
          </cell>
          <cell r="N380">
            <v>2</v>
          </cell>
          <cell r="O380" t="str">
            <v>0302</v>
          </cell>
          <cell r="P380" t="str">
            <v>0302</v>
          </cell>
          <cell r="Q380" t="str">
            <v>15.109</v>
          </cell>
          <cell r="R380" t="str">
            <v>V.07.01.01</v>
          </cell>
          <cell r="S380" t="str">
            <v>HD220</v>
          </cell>
          <cell r="T380">
            <v>1</v>
          </cell>
          <cell r="U380" t="str">
            <v>Tiến sĩ</v>
          </cell>
          <cell r="V380" t="str">
            <v>011336837</v>
          </cell>
        </row>
        <row r="381">
          <cell r="B381" t="str">
            <v>KHD10</v>
          </cell>
          <cell r="C381" t="str">
            <v>3120215002383</v>
          </cell>
          <cell r="D381" t="str">
            <v>Phan Quốc</v>
          </cell>
          <cell r="E381" t="str">
            <v>Hưng</v>
          </cell>
          <cell r="F381">
            <v>3</v>
          </cell>
          <cell r="G381" t="str">
            <v>Khoa học đất và Dinh dưỡng cây trồng</v>
          </cell>
          <cell r="H381" t="str">
            <v>Khoa Tài nguyên và Môi trường</v>
          </cell>
          <cell r="I381" t="str">
            <v>PGS.TS. Giảng viên cao cấp, Bảo lưu PCCV</v>
          </cell>
          <cell r="J381">
            <v>6.92</v>
          </cell>
          <cell r="K381">
            <v>0</v>
          </cell>
          <cell r="L381" t="str">
            <v>17-Jul-23</v>
          </cell>
          <cell r="M381" t="str">
            <v>17-Jul-18</v>
          </cell>
          <cell r="N381">
            <v>2</v>
          </cell>
          <cell r="O381" t="str">
            <v>0302</v>
          </cell>
          <cell r="P381" t="str">
            <v>0302</v>
          </cell>
          <cell r="Q381" t="str">
            <v>15.109</v>
          </cell>
          <cell r="R381" t="str">
            <v>V.07.01.01</v>
          </cell>
          <cell r="S381" t="str">
            <v>KHD10</v>
          </cell>
          <cell r="T381">
            <v>1</v>
          </cell>
          <cell r="U381" t="str">
            <v>Tiến sĩ</v>
          </cell>
          <cell r="V381" t="str">
            <v>024068000009</v>
          </cell>
        </row>
        <row r="382">
          <cell r="B382" t="str">
            <v/>
          </cell>
          <cell r="C382" t="str">
            <v>3120215002512</v>
          </cell>
          <cell r="D382" t="str">
            <v>Nguyễn Tất</v>
          </cell>
          <cell r="E382" t="str">
            <v>Tố</v>
          </cell>
          <cell r="F382">
            <v>3</v>
          </cell>
          <cell r="G382" t="str">
            <v>Quản lý tài nguyên</v>
          </cell>
          <cell r="H382" t="str">
            <v>Khoa Tài nguyên và Môi trường</v>
          </cell>
          <cell r="I382" t="str">
            <v>Kỹ thuật viên</v>
          </cell>
          <cell r="J382">
            <v>4.0599999999999996</v>
          </cell>
          <cell r="K382">
            <v>0.06</v>
          </cell>
          <cell r="L382" t="str">
            <v>01-Nov-14</v>
          </cell>
          <cell r="M382" t="str">
            <v>01-Nov-11</v>
          </cell>
          <cell r="N382">
            <v>6</v>
          </cell>
          <cell r="O382" t="str">
            <v>0304</v>
          </cell>
          <cell r="P382" t="str">
            <v>0304</v>
          </cell>
          <cell r="Q382" t="str">
            <v>13.096</v>
          </cell>
          <cell r="R382" t="str">
            <v>13.096</v>
          </cell>
          <cell r="S382" t="str">
            <v/>
          </cell>
          <cell r="T382">
            <v>0</v>
          </cell>
          <cell r="U382" t="str">
            <v>Trung cấp</v>
          </cell>
          <cell r="V382" t="str">
            <v>011664235</v>
          </cell>
        </row>
        <row r="383">
          <cell r="B383" t="str">
            <v/>
          </cell>
          <cell r="C383" t="str">
            <v>3120215048565</v>
          </cell>
          <cell r="D383" t="str">
            <v>Nguyễn Đức</v>
          </cell>
          <cell r="E383" t="str">
            <v>Hưởng</v>
          </cell>
          <cell r="F383">
            <v>3</v>
          </cell>
          <cell r="G383" t="str">
            <v>Quản lý tài nguyên</v>
          </cell>
          <cell r="H383" t="str">
            <v>Khoa Tài nguyên và Môi trường</v>
          </cell>
          <cell r="I383" t="str">
            <v>Kỹ thuật viên</v>
          </cell>
          <cell r="J383">
            <v>2.66</v>
          </cell>
          <cell r="K383">
            <v>0</v>
          </cell>
          <cell r="L383" t="str">
            <v>01-Jan-24</v>
          </cell>
          <cell r="M383" t="str">
            <v>01-Jul-15</v>
          </cell>
          <cell r="N383">
            <v>4</v>
          </cell>
          <cell r="O383" t="str">
            <v>0304</v>
          </cell>
          <cell r="P383" t="str">
            <v>0304</v>
          </cell>
          <cell r="Q383" t="str">
            <v>13.096</v>
          </cell>
          <cell r="R383" t="str">
            <v>V.05.02.08</v>
          </cell>
          <cell r="S383" t="str">
            <v/>
          </cell>
          <cell r="T383">
            <v>0</v>
          </cell>
          <cell r="U383" t="str">
            <v>Đại học</v>
          </cell>
          <cell r="V383" t="str">
            <v>001086011152</v>
          </cell>
        </row>
        <row r="384">
          <cell r="B384" t="str">
            <v/>
          </cell>
          <cell r="C384" t="str">
            <v/>
          </cell>
          <cell r="D384" t="str">
            <v>Chu Thị</v>
          </cell>
          <cell r="E384" t="str">
            <v>Thắm</v>
          </cell>
          <cell r="F384">
            <v>3</v>
          </cell>
          <cell r="G384" t="str">
            <v>Quản lý tài nguyên</v>
          </cell>
          <cell r="H384" t="str">
            <v>Khoa Tài nguyên và Môi trường</v>
          </cell>
          <cell r="I384" t="str">
            <v/>
          </cell>
          <cell r="J384">
            <v>1.99</v>
          </cell>
          <cell r="K384">
            <v>0</v>
          </cell>
          <cell r="L384" t="str">
            <v>01-Oct-05</v>
          </cell>
          <cell r="M384" t="str">
            <v>01-Oct-05</v>
          </cell>
          <cell r="N384">
            <v>4</v>
          </cell>
          <cell r="O384" t="str">
            <v>0304</v>
          </cell>
          <cell r="P384" t="str">
            <v>0304</v>
          </cell>
          <cell r="Q384" t="str">
            <v>15.111</v>
          </cell>
          <cell r="R384" t="str">
            <v>15.111</v>
          </cell>
          <cell r="S384" t="str">
            <v/>
          </cell>
          <cell r="T384">
            <v>0</v>
          </cell>
          <cell r="U384" t="str">
            <v>Đại học</v>
          </cell>
          <cell r="V384" t="str">
            <v>162337385</v>
          </cell>
        </row>
        <row r="385">
          <cell r="B385" t="str">
            <v/>
          </cell>
          <cell r="C385" t="str">
            <v/>
          </cell>
          <cell r="D385" t="str">
            <v>Hà Học</v>
          </cell>
          <cell r="E385" t="str">
            <v>Ngô</v>
          </cell>
          <cell r="F385">
            <v>3</v>
          </cell>
          <cell r="G385" t="str">
            <v>Quản lý tài nguyên</v>
          </cell>
          <cell r="H385" t="str">
            <v>Khoa Tài nguyên và Môi trường</v>
          </cell>
          <cell r="I385" t="str">
            <v/>
          </cell>
          <cell r="J385">
            <v>6.26</v>
          </cell>
          <cell r="K385">
            <v>0</v>
          </cell>
          <cell r="L385" t="str">
            <v>01-Mar-01</v>
          </cell>
          <cell r="M385" t="str">
            <v>01-Jan-08</v>
          </cell>
          <cell r="N385">
            <v>2</v>
          </cell>
          <cell r="O385" t="str">
            <v>0304</v>
          </cell>
          <cell r="P385" t="str">
            <v>0304</v>
          </cell>
          <cell r="Q385" t="str">
            <v>15.109</v>
          </cell>
          <cell r="R385" t="str">
            <v>15.109</v>
          </cell>
          <cell r="S385" t="str">
            <v/>
          </cell>
          <cell r="T385">
            <v>1</v>
          </cell>
          <cell r="U385" t="str">
            <v>Tiến sĩ</v>
          </cell>
          <cell r="V385" t="str">
            <v/>
          </cell>
        </row>
        <row r="386">
          <cell r="B386" t="str">
            <v>TNN04</v>
          </cell>
          <cell r="C386" t="str">
            <v/>
          </cell>
          <cell r="D386" t="str">
            <v>Phạm Ngọc</v>
          </cell>
          <cell r="E386" t="str">
            <v>Dũng</v>
          </cell>
          <cell r="F386">
            <v>3</v>
          </cell>
          <cell r="G386" t="str">
            <v>Quản lý tài nguyên</v>
          </cell>
          <cell r="H386" t="str">
            <v>Khoa Tài nguyên và Môi trường</v>
          </cell>
          <cell r="I386" t="str">
            <v/>
          </cell>
          <cell r="J386">
            <v>6.78</v>
          </cell>
          <cell r="K386">
            <v>0</v>
          </cell>
          <cell r="L386" t="str">
            <v>01-Oct-04</v>
          </cell>
          <cell r="M386" t="str">
            <v>01-Jan-78</v>
          </cell>
          <cell r="N386">
            <v>2</v>
          </cell>
          <cell r="O386" t="str">
            <v>0304</v>
          </cell>
          <cell r="P386" t="str">
            <v>0304</v>
          </cell>
          <cell r="Q386" t="str">
            <v>15.110</v>
          </cell>
          <cell r="R386" t="str">
            <v>15.110</v>
          </cell>
          <cell r="S386" t="str">
            <v>TNN04</v>
          </cell>
          <cell r="T386">
            <v>1</v>
          </cell>
          <cell r="U386" t="str">
            <v>Tiến sĩ</v>
          </cell>
          <cell r="V386" t="str">
            <v>010770620</v>
          </cell>
        </row>
        <row r="387">
          <cell r="B387" t="str">
            <v/>
          </cell>
          <cell r="C387" t="str">
            <v/>
          </cell>
          <cell r="D387" t="str">
            <v>Nguyễn Đức</v>
          </cell>
          <cell r="E387" t="str">
            <v>Quý</v>
          </cell>
          <cell r="F387">
            <v>3</v>
          </cell>
          <cell r="G387" t="str">
            <v>Quản lý tài nguyên</v>
          </cell>
          <cell r="H387" t="str">
            <v>Khoa Tài nguyên và Môi trường</v>
          </cell>
          <cell r="I387" t="str">
            <v/>
          </cell>
          <cell r="J387">
            <v>6.78</v>
          </cell>
          <cell r="K387">
            <v>0</v>
          </cell>
          <cell r="L387" t="str">
            <v>01-Sep-03</v>
          </cell>
          <cell r="M387" t="str">
            <v>01-Nov-77</v>
          </cell>
          <cell r="N387">
            <v>2</v>
          </cell>
          <cell r="O387" t="str">
            <v>0304</v>
          </cell>
          <cell r="P387" t="str">
            <v>0304</v>
          </cell>
          <cell r="Q387" t="str">
            <v>15.110</v>
          </cell>
          <cell r="R387" t="str">
            <v>15.110</v>
          </cell>
          <cell r="S387" t="str">
            <v/>
          </cell>
          <cell r="T387">
            <v>1</v>
          </cell>
          <cell r="U387" t="str">
            <v>Tiến sĩ</v>
          </cell>
          <cell r="V387" t="str">
            <v>011095767</v>
          </cell>
        </row>
        <row r="388">
          <cell r="B388" t="str">
            <v>TNN02</v>
          </cell>
          <cell r="C388" t="str">
            <v>3120215002564</v>
          </cell>
          <cell r="D388" t="str">
            <v>Ngô Thanh</v>
          </cell>
          <cell r="E388" t="str">
            <v>Sơn</v>
          </cell>
          <cell r="F388">
            <v>3</v>
          </cell>
          <cell r="G388" t="str">
            <v>Quản lý tài nguyên</v>
          </cell>
          <cell r="H388" t="str">
            <v>Khoa Tài nguyên và Môi trường</v>
          </cell>
          <cell r="I388" t="str">
            <v>PGS.TS. Giảng viên cao cấp, Trưởng BM</v>
          </cell>
          <cell r="J388">
            <v>4.74</v>
          </cell>
          <cell r="K388">
            <v>0</v>
          </cell>
          <cell r="L388" t="str">
            <v>01-Mar-25</v>
          </cell>
          <cell r="M388" t="str">
            <v>01-Sep-04</v>
          </cell>
          <cell r="N388">
            <v>2</v>
          </cell>
          <cell r="O388" t="str">
            <v>0304</v>
          </cell>
          <cell r="P388" t="str">
            <v>0304</v>
          </cell>
          <cell r="Q388" t="str">
            <v>15.110</v>
          </cell>
          <cell r="R388" t="str">
            <v>V.07.01.02</v>
          </cell>
          <cell r="S388" t="str">
            <v>TNN02</v>
          </cell>
          <cell r="T388">
            <v>1</v>
          </cell>
          <cell r="U388" t="str">
            <v>Tiến sĩ</v>
          </cell>
          <cell r="V388" t="str">
            <v>001080037251</v>
          </cell>
        </row>
        <row r="389">
          <cell r="B389" t="str">
            <v>TNN03</v>
          </cell>
          <cell r="C389" t="str">
            <v>3120215002570</v>
          </cell>
          <cell r="D389" t="str">
            <v>Nguyễn Thị</v>
          </cell>
          <cell r="E389" t="str">
            <v>Giang</v>
          </cell>
          <cell r="F389">
            <v>3</v>
          </cell>
          <cell r="G389" t="str">
            <v>Quản lý tài nguyên</v>
          </cell>
          <cell r="H389" t="str">
            <v>Khoa Tài nguyên và Môi trường</v>
          </cell>
          <cell r="I389" t="str">
            <v>Tiến sĩ, Giảng viên chính</v>
          </cell>
          <cell r="J389">
            <v>4.74</v>
          </cell>
          <cell r="K389">
            <v>0</v>
          </cell>
          <cell r="L389" t="str">
            <v>01-Dec-23</v>
          </cell>
          <cell r="M389" t="str">
            <v>01-Dec-20</v>
          </cell>
          <cell r="N389">
            <v>2</v>
          </cell>
          <cell r="O389" t="str">
            <v>0304</v>
          </cell>
          <cell r="P389" t="str">
            <v>0304</v>
          </cell>
          <cell r="Q389" t="str">
            <v>15.110</v>
          </cell>
          <cell r="R389" t="str">
            <v>V.07.01.02</v>
          </cell>
          <cell r="S389" t="str">
            <v>TNN03</v>
          </cell>
          <cell r="T389">
            <v>0</v>
          </cell>
          <cell r="U389" t="str">
            <v>Tiến sĩ</v>
          </cell>
          <cell r="V389" t="str">
            <v>036181008213</v>
          </cell>
        </row>
        <row r="390">
          <cell r="B390" t="str">
            <v/>
          </cell>
          <cell r="C390" t="str">
            <v/>
          </cell>
          <cell r="D390" t="str">
            <v>Đỗ Thị</v>
          </cell>
          <cell r="E390" t="str">
            <v>Hương</v>
          </cell>
          <cell r="F390">
            <v>3</v>
          </cell>
          <cell r="G390" t="str">
            <v>Quản lý tài nguyên</v>
          </cell>
          <cell r="H390" t="str">
            <v>Khoa Tài nguyên và Môi trường</v>
          </cell>
          <cell r="I390" t="str">
            <v/>
          </cell>
          <cell r="J390">
            <v>2.34</v>
          </cell>
          <cell r="K390">
            <v>0</v>
          </cell>
          <cell r="L390" t="str">
            <v>01-Mar-05</v>
          </cell>
          <cell r="M390" t="str">
            <v>01-Mar-05</v>
          </cell>
          <cell r="N390">
            <v>3</v>
          </cell>
          <cell r="O390" t="str">
            <v>0304</v>
          </cell>
          <cell r="P390" t="str">
            <v>0304</v>
          </cell>
          <cell r="Q390" t="str">
            <v>06.031</v>
          </cell>
          <cell r="R390" t="str">
            <v>06.031</v>
          </cell>
          <cell r="S390" t="str">
            <v/>
          </cell>
          <cell r="T390">
            <v>0</v>
          </cell>
          <cell r="U390" t="str">
            <v>Thạc sĩ</v>
          </cell>
          <cell r="V390" t="str">
            <v>111411908</v>
          </cell>
        </row>
        <row r="391">
          <cell r="B391" t="str">
            <v>TNN05</v>
          </cell>
          <cell r="C391" t="str">
            <v>3120215002593</v>
          </cell>
          <cell r="D391" t="str">
            <v>Ngô Thị</v>
          </cell>
          <cell r="E391" t="str">
            <v>Dung</v>
          </cell>
          <cell r="F391">
            <v>3</v>
          </cell>
          <cell r="G391" t="str">
            <v>Quản lý tài nguyên</v>
          </cell>
          <cell r="H391" t="str">
            <v>Khoa Tài nguyên và Môi trường</v>
          </cell>
          <cell r="I391" t="str">
            <v>Tiến sĩ, Giảng viên chính</v>
          </cell>
          <cell r="J391">
            <v>4.74</v>
          </cell>
          <cell r="K391">
            <v>0</v>
          </cell>
          <cell r="L391" t="str">
            <v>01-Jun-24</v>
          </cell>
          <cell r="M391" t="str">
            <v>01-Jun-09</v>
          </cell>
          <cell r="N391">
            <v>2</v>
          </cell>
          <cell r="O391" t="str">
            <v>0304</v>
          </cell>
          <cell r="P391" t="str">
            <v>0304</v>
          </cell>
          <cell r="Q391" t="str">
            <v>15.110</v>
          </cell>
          <cell r="R391" t="str">
            <v>V.07.01.02</v>
          </cell>
          <cell r="S391" t="str">
            <v>TNN05</v>
          </cell>
          <cell r="T391">
            <v>0</v>
          </cell>
          <cell r="U391" t="str">
            <v>Tiến sĩ</v>
          </cell>
          <cell r="V391" t="str">
            <v>027179002836</v>
          </cell>
        </row>
        <row r="392">
          <cell r="B392" t="str">
            <v>TNN06</v>
          </cell>
          <cell r="C392" t="str">
            <v>3120215010398</v>
          </cell>
          <cell r="D392" t="str">
            <v>Nguyễn Duy</v>
          </cell>
          <cell r="E392" t="str">
            <v>Bình</v>
          </cell>
          <cell r="F392">
            <v>3</v>
          </cell>
          <cell r="G392" t="str">
            <v>Quản lý tài nguyên</v>
          </cell>
          <cell r="H392" t="str">
            <v>Khoa Tài nguyên và Môi trường</v>
          </cell>
          <cell r="I392" t="str">
            <v>Tiến sĩ, Giảng viên, Bảo lưu PCCV</v>
          </cell>
          <cell r="J392">
            <v>4.9800000000000004</v>
          </cell>
          <cell r="K392">
            <v>0.08</v>
          </cell>
          <cell r="L392" t="str">
            <v>01-Jan-19</v>
          </cell>
          <cell r="M392" t="str">
            <v>01-Dec-80</v>
          </cell>
          <cell r="N392">
            <v>2</v>
          </cell>
          <cell r="O392" t="str">
            <v>0304</v>
          </cell>
          <cell r="P392" t="str">
            <v>0304</v>
          </cell>
          <cell r="Q392" t="str">
            <v>15.111</v>
          </cell>
          <cell r="R392" t="str">
            <v>V.07.01.03</v>
          </cell>
          <cell r="S392" t="str">
            <v>TG028</v>
          </cell>
          <cell r="T392">
            <v>0</v>
          </cell>
          <cell r="U392" t="str">
            <v>Tiến sĩ</v>
          </cell>
          <cell r="V392" t="str">
            <v>040054000025</v>
          </cell>
        </row>
        <row r="393">
          <cell r="B393" t="str">
            <v>TNN08</v>
          </cell>
          <cell r="C393" t="str">
            <v/>
          </cell>
          <cell r="D393" t="str">
            <v>Nguyễn Thị</v>
          </cell>
          <cell r="E393" t="str">
            <v>Xuyến</v>
          </cell>
          <cell r="F393">
            <v>3</v>
          </cell>
          <cell r="G393" t="str">
            <v>Quản lý tài nguyên</v>
          </cell>
          <cell r="H393" t="str">
            <v>Khoa Tài nguyên và Môi trường</v>
          </cell>
          <cell r="I393" t="str">
            <v/>
          </cell>
          <cell r="J393">
            <v>2.34</v>
          </cell>
          <cell r="K393">
            <v>0</v>
          </cell>
          <cell r="L393" t="str">
            <v>01-Nov-08</v>
          </cell>
          <cell r="M393" t="str">
            <v>01-Nov-08</v>
          </cell>
          <cell r="N393">
            <v>4</v>
          </cell>
          <cell r="O393" t="str">
            <v>0304</v>
          </cell>
          <cell r="P393" t="str">
            <v>0304</v>
          </cell>
          <cell r="Q393" t="str">
            <v>13.092</v>
          </cell>
          <cell r="R393" t="str">
            <v>13.092</v>
          </cell>
          <cell r="S393" t="str">
            <v>TNN08</v>
          </cell>
          <cell r="T393">
            <v>0</v>
          </cell>
          <cell r="U393" t="str">
            <v>Đại học</v>
          </cell>
          <cell r="V393" t="str">
            <v>125204530</v>
          </cell>
        </row>
        <row r="394">
          <cell r="B394" t="str">
            <v>TNN07</v>
          </cell>
          <cell r="C394" t="str">
            <v/>
          </cell>
          <cell r="D394" t="str">
            <v>Nguyễn Anh</v>
          </cell>
          <cell r="E394" t="str">
            <v>Tuấn</v>
          </cell>
          <cell r="F394">
            <v>3</v>
          </cell>
          <cell r="G394" t="str">
            <v>Quản lý tài nguyên</v>
          </cell>
          <cell r="H394" t="str">
            <v>Khoa Tài nguyên và Môi trường</v>
          </cell>
          <cell r="I394" t="str">
            <v>Thạc sĩ, Nghiên cứu viên</v>
          </cell>
          <cell r="J394">
            <v>2.67</v>
          </cell>
          <cell r="K394">
            <v>0</v>
          </cell>
          <cell r="L394" t="str">
            <v>01-Aug-12</v>
          </cell>
          <cell r="M394" t="str">
            <v>01-Aug-09</v>
          </cell>
          <cell r="N394">
            <v>3</v>
          </cell>
          <cell r="O394" t="str">
            <v>0304</v>
          </cell>
          <cell r="P394" t="str">
            <v>0304</v>
          </cell>
          <cell r="Q394" t="str">
            <v>13.092</v>
          </cell>
          <cell r="R394" t="str">
            <v>13.092</v>
          </cell>
          <cell r="S394" t="str">
            <v>TNN07</v>
          </cell>
          <cell r="T394">
            <v>0</v>
          </cell>
          <cell r="U394" t="str">
            <v>Thạc sĩ</v>
          </cell>
          <cell r="V394" t="str">
            <v>131578097</v>
          </cell>
        </row>
        <row r="395">
          <cell r="B395" t="str">
            <v/>
          </cell>
          <cell r="C395" t="str">
            <v/>
          </cell>
          <cell r="D395" t="str">
            <v>Thân Thị</v>
          </cell>
          <cell r="E395" t="str">
            <v>Cúc</v>
          </cell>
          <cell r="F395">
            <v>3</v>
          </cell>
          <cell r="G395" t="str">
            <v>Quản lý tài nguyên</v>
          </cell>
          <cell r="H395" t="str">
            <v>Khoa Tài nguyên và Môi trường</v>
          </cell>
          <cell r="I395" t="str">
            <v/>
          </cell>
          <cell r="J395">
            <v>2.34</v>
          </cell>
          <cell r="K395">
            <v>0</v>
          </cell>
          <cell r="L395" t="str">
            <v>01-Jan-10</v>
          </cell>
          <cell r="M395" t="str">
            <v>01-Jan-10</v>
          </cell>
          <cell r="N395">
            <v>4</v>
          </cell>
          <cell r="O395" t="str">
            <v>0304</v>
          </cell>
          <cell r="P395" t="str">
            <v>0304</v>
          </cell>
          <cell r="Q395" t="str">
            <v>13.092</v>
          </cell>
          <cell r="R395" t="str">
            <v>13.092</v>
          </cell>
          <cell r="S395" t="str">
            <v/>
          </cell>
          <cell r="T395">
            <v>0</v>
          </cell>
          <cell r="U395" t="str">
            <v>Đại học</v>
          </cell>
          <cell r="V395" t="str">
            <v>121679492</v>
          </cell>
        </row>
        <row r="396">
          <cell r="B396" t="str">
            <v>TNN10</v>
          </cell>
          <cell r="C396" t="str">
            <v>3120215033312</v>
          </cell>
          <cell r="D396" t="str">
            <v>Vũ Thị</v>
          </cell>
          <cell r="E396" t="str">
            <v>Xuân</v>
          </cell>
          <cell r="F396">
            <v>3</v>
          </cell>
          <cell r="G396" t="str">
            <v>Quản lý tài nguyên</v>
          </cell>
          <cell r="H396" t="str">
            <v>Khoa Tài nguyên và Môi trường</v>
          </cell>
          <cell r="I396" t="str">
            <v>Thạc sĩ, Giảng viên chính</v>
          </cell>
          <cell r="J396">
            <v>4.4000000000000004</v>
          </cell>
          <cell r="K396">
            <v>0</v>
          </cell>
          <cell r="L396" t="str">
            <v>15-Jun-23</v>
          </cell>
          <cell r="M396" t="str">
            <v>01-Mar-11</v>
          </cell>
          <cell r="N396">
            <v>3</v>
          </cell>
          <cell r="O396" t="str">
            <v>0304</v>
          </cell>
          <cell r="P396" t="str">
            <v>0304</v>
          </cell>
          <cell r="Q396" t="str">
            <v>15.110</v>
          </cell>
          <cell r="R396" t="str">
            <v>V.07.01.02</v>
          </cell>
          <cell r="S396" t="str">
            <v>TNN10</v>
          </cell>
          <cell r="T396">
            <v>0</v>
          </cell>
          <cell r="U396" t="str">
            <v>Thạc sĩ</v>
          </cell>
          <cell r="V396" t="str">
            <v>034184020567</v>
          </cell>
        </row>
        <row r="397">
          <cell r="B397" t="str">
            <v>TNN09</v>
          </cell>
          <cell r="C397" t="str">
            <v>3120215033240</v>
          </cell>
          <cell r="D397" t="str">
            <v>Hoàng Thái</v>
          </cell>
          <cell r="E397" t="str">
            <v>Đại</v>
          </cell>
          <cell r="F397">
            <v>3</v>
          </cell>
          <cell r="G397" t="str">
            <v>Quản lý tài nguyên</v>
          </cell>
          <cell r="H397" t="str">
            <v>Khoa Tài nguyên và Môi trường</v>
          </cell>
          <cell r="I397" t="str">
            <v>PGS.TS. Giảng viên cao cấp</v>
          </cell>
          <cell r="J397">
            <v>6.56</v>
          </cell>
          <cell r="K397">
            <v>0</v>
          </cell>
          <cell r="L397" t="str">
            <v>01-Oct-16</v>
          </cell>
          <cell r="M397" t="str">
            <v>30-Dec-16</v>
          </cell>
          <cell r="N397">
            <v>2</v>
          </cell>
          <cell r="O397" t="str">
            <v>0304</v>
          </cell>
          <cell r="P397" t="str">
            <v>0304</v>
          </cell>
          <cell r="Q397" t="str">
            <v>15.109</v>
          </cell>
          <cell r="R397" t="str">
            <v>V.07.01.01</v>
          </cell>
          <cell r="S397" t="str">
            <v>TG487</v>
          </cell>
          <cell r="T397">
            <v>1</v>
          </cell>
          <cell r="U397" t="str">
            <v>Tiến sĩ</v>
          </cell>
          <cell r="V397" t="str">
            <v>010391226</v>
          </cell>
        </row>
        <row r="398">
          <cell r="B398" t="str">
            <v>TNN01</v>
          </cell>
          <cell r="C398" t="str">
            <v>3120215002529</v>
          </cell>
          <cell r="D398" t="str">
            <v>Nguyễn Văn</v>
          </cell>
          <cell r="E398" t="str">
            <v>Dung</v>
          </cell>
          <cell r="F398">
            <v>3</v>
          </cell>
          <cell r="G398" t="str">
            <v>Quản lý tài nguyên</v>
          </cell>
          <cell r="H398" t="str">
            <v>Khoa Tài nguyên và Môi trường</v>
          </cell>
          <cell r="I398" t="str">
            <v>PGS.TS. Giảng viên cao cấp, Bảo lưu PCCV</v>
          </cell>
          <cell r="J398">
            <v>7.64</v>
          </cell>
          <cell r="K398">
            <v>0</v>
          </cell>
          <cell r="L398" t="str">
            <v>01-Dec-19</v>
          </cell>
          <cell r="M398" t="str">
            <v>30-Dec-16</v>
          </cell>
          <cell r="N398">
            <v>2</v>
          </cell>
          <cell r="O398" t="str">
            <v>0304</v>
          </cell>
          <cell r="P398" t="str">
            <v>0304</v>
          </cell>
          <cell r="Q398" t="str">
            <v>15.109</v>
          </cell>
          <cell r="R398" t="str">
            <v>V.07.01.01</v>
          </cell>
          <cell r="S398" t="str">
            <v>TG536</v>
          </cell>
          <cell r="T398">
            <v>1</v>
          </cell>
          <cell r="U398" t="str">
            <v>Tiến sĩ</v>
          </cell>
          <cell r="V398" t="str">
            <v>012172568</v>
          </cell>
        </row>
        <row r="399">
          <cell r="B399" t="str">
            <v>STN13</v>
          </cell>
          <cell r="C399" t="str">
            <v>3120215011066</v>
          </cell>
          <cell r="D399" t="str">
            <v>Nguyễn Thu</v>
          </cell>
          <cell r="E399" t="str">
            <v>Thùy</v>
          </cell>
          <cell r="F399">
            <v>3</v>
          </cell>
          <cell r="G399" t="str">
            <v>Quản lý tài nguyên</v>
          </cell>
          <cell r="H399" t="str">
            <v>Khoa Tài nguyên và Môi trường</v>
          </cell>
          <cell r="I399" t="str">
            <v>Tiến sĩ, Giảng viên chính</v>
          </cell>
          <cell r="J399">
            <v>4.74</v>
          </cell>
          <cell r="K399">
            <v>0</v>
          </cell>
          <cell r="L399" t="str">
            <v>01-Dec-23</v>
          </cell>
          <cell r="M399" t="str">
            <v>01-Dec-20</v>
          </cell>
          <cell r="N399">
            <v>2</v>
          </cell>
          <cell r="O399" t="str">
            <v>0304</v>
          </cell>
          <cell r="P399" t="str">
            <v>0304</v>
          </cell>
          <cell r="Q399" t="str">
            <v>15.110</v>
          </cell>
          <cell r="R399" t="str">
            <v>V.07.01.02</v>
          </cell>
          <cell r="S399" t="str">
            <v>STN13</v>
          </cell>
          <cell r="T399">
            <v>0</v>
          </cell>
          <cell r="U399" t="str">
            <v>Tiến sĩ</v>
          </cell>
          <cell r="V399" t="str">
            <v>036184022328</v>
          </cell>
        </row>
        <row r="400">
          <cell r="B400" t="str">
            <v>STN20</v>
          </cell>
          <cell r="C400" t="str">
            <v>3120215051871</v>
          </cell>
          <cell r="D400" t="str">
            <v>Nông Hữu</v>
          </cell>
          <cell r="E400" t="str">
            <v>Dương</v>
          </cell>
          <cell r="F400">
            <v>3</v>
          </cell>
          <cell r="G400" t="str">
            <v>Quản lý tài nguyên</v>
          </cell>
          <cell r="H400" t="str">
            <v>Khoa Tài nguyên và Môi trường</v>
          </cell>
          <cell r="I400" t="str">
            <v>Tiến sĩ, Giảng viên, Phó BM</v>
          </cell>
          <cell r="J400">
            <v>3.99</v>
          </cell>
          <cell r="K400">
            <v>0</v>
          </cell>
          <cell r="L400" t="str">
            <v>01-May-25</v>
          </cell>
          <cell r="M400" t="str">
            <v>01-May-17</v>
          </cell>
          <cell r="N400">
            <v>2</v>
          </cell>
          <cell r="O400" t="str">
            <v>0304</v>
          </cell>
          <cell r="P400" t="str">
            <v>0304</v>
          </cell>
          <cell r="Q400" t="str">
            <v>15.111</v>
          </cell>
          <cell r="R400" t="str">
            <v>V.07.01.03</v>
          </cell>
          <cell r="S400" t="str">
            <v>STN20</v>
          </cell>
          <cell r="T400">
            <v>0</v>
          </cell>
          <cell r="U400" t="str">
            <v>Tiến sĩ</v>
          </cell>
          <cell r="V400" t="str">
            <v>024082000878</v>
          </cell>
        </row>
        <row r="401">
          <cell r="B401" t="str">
            <v>QHD20</v>
          </cell>
          <cell r="C401" t="str">
            <v/>
          </cell>
          <cell r="D401" t="str">
            <v>Đoàn Công</v>
          </cell>
          <cell r="E401" t="str">
            <v>Quỳ</v>
          </cell>
          <cell r="F401">
            <v>3</v>
          </cell>
          <cell r="G401" t="str">
            <v>Quy hoạch đất đai</v>
          </cell>
          <cell r="H401" t="str">
            <v>Khoa Tài nguyên và Môi trường</v>
          </cell>
          <cell r="I401" t="str">
            <v/>
          </cell>
          <cell r="J401">
            <v>5.08</v>
          </cell>
          <cell r="K401">
            <v>0</v>
          </cell>
          <cell r="L401" t="str">
            <v>01-Oct-07</v>
          </cell>
          <cell r="M401" t="str">
            <v>01-Feb-81</v>
          </cell>
          <cell r="N401">
            <v>2</v>
          </cell>
          <cell r="O401" t="str">
            <v>0305</v>
          </cell>
          <cell r="P401" t="str">
            <v>0305</v>
          </cell>
          <cell r="Q401" t="str">
            <v>15.110</v>
          </cell>
          <cell r="R401" t="str">
            <v>15.110</v>
          </cell>
          <cell r="S401" t="str">
            <v>QHD20</v>
          </cell>
          <cell r="T401">
            <v>0</v>
          </cell>
          <cell r="U401" t="str">
            <v>Tiến sĩ</v>
          </cell>
          <cell r="V401" t="str">
            <v>011027780</v>
          </cell>
        </row>
        <row r="402">
          <cell r="B402" t="str">
            <v>QHD01</v>
          </cell>
          <cell r="C402" t="str">
            <v>3120215002643</v>
          </cell>
          <cell r="D402" t="str">
            <v>Nguyễn Quang</v>
          </cell>
          <cell r="E402" t="str">
            <v>Học</v>
          </cell>
          <cell r="F402">
            <v>3</v>
          </cell>
          <cell r="G402" t="str">
            <v>Quy hoạch đất đai</v>
          </cell>
          <cell r="H402" t="str">
            <v>Khoa Tài nguyên và Môi trường</v>
          </cell>
          <cell r="I402" t="str">
            <v>PGS.TS. Giảng viên cao cấp, Bảo lưu PCCV</v>
          </cell>
          <cell r="J402">
            <v>7.64</v>
          </cell>
          <cell r="K402">
            <v>0</v>
          </cell>
          <cell r="L402" t="str">
            <v>01-Jul-23</v>
          </cell>
          <cell r="M402" t="str">
            <v>30-Dec-16</v>
          </cell>
          <cell r="N402">
            <v>2</v>
          </cell>
          <cell r="O402" t="str">
            <v>0305</v>
          </cell>
          <cell r="P402" t="str">
            <v>0305</v>
          </cell>
          <cell r="Q402" t="str">
            <v>15.109</v>
          </cell>
          <cell r="R402" t="str">
            <v>V.07.01.01</v>
          </cell>
          <cell r="S402" t="str">
            <v>QHD01</v>
          </cell>
          <cell r="T402">
            <v>1</v>
          </cell>
          <cell r="U402" t="str">
            <v>Tiến sĩ</v>
          </cell>
          <cell r="V402" t="str">
            <v>036061000062</v>
          </cell>
        </row>
        <row r="403">
          <cell r="B403" t="str">
            <v>QHD02</v>
          </cell>
          <cell r="C403" t="str">
            <v>3120215002650</v>
          </cell>
          <cell r="D403" t="str">
            <v>Nguyễn Thị</v>
          </cell>
          <cell r="E403" t="str">
            <v>Vòng</v>
          </cell>
          <cell r="F403">
            <v>3</v>
          </cell>
          <cell r="G403" t="str">
            <v>Quy hoạch đất đai</v>
          </cell>
          <cell r="H403" t="str">
            <v>Khoa Tài nguyên và Môi trường</v>
          </cell>
          <cell r="I403" t="str">
            <v>PGS.TS. Giảng viên cao cấp</v>
          </cell>
          <cell r="J403">
            <v>6.92</v>
          </cell>
          <cell r="K403">
            <v>0</v>
          </cell>
          <cell r="L403" t="str">
            <v>01-Aug-16</v>
          </cell>
          <cell r="M403" t="str">
            <v>01-Aug-16</v>
          </cell>
          <cell r="N403">
            <v>2</v>
          </cell>
          <cell r="O403" t="str">
            <v>0305</v>
          </cell>
          <cell r="P403" t="str">
            <v>0305</v>
          </cell>
          <cell r="Q403" t="str">
            <v>15.109</v>
          </cell>
          <cell r="R403" t="str">
            <v>V.07.01.01</v>
          </cell>
          <cell r="S403" t="str">
            <v>TG323</v>
          </cell>
          <cell r="T403">
            <v>1</v>
          </cell>
          <cell r="U403" t="str">
            <v>Tiến sĩ</v>
          </cell>
          <cell r="V403" t="str">
            <v>010812145</v>
          </cell>
        </row>
        <row r="404">
          <cell r="B404" t="str">
            <v>QHD21</v>
          </cell>
          <cell r="C404" t="str">
            <v/>
          </cell>
          <cell r="D404" t="str">
            <v>Vũ Thị</v>
          </cell>
          <cell r="E404" t="str">
            <v>Bình</v>
          </cell>
          <cell r="F404">
            <v>3</v>
          </cell>
          <cell r="G404" t="str">
            <v>Quy hoạch đất đai</v>
          </cell>
          <cell r="H404" t="str">
            <v>Khoa Tài nguyên và Môi trường</v>
          </cell>
          <cell r="I404" t="str">
            <v/>
          </cell>
          <cell r="J404">
            <v>6.1</v>
          </cell>
          <cell r="K404">
            <v>0</v>
          </cell>
          <cell r="L404" t="str">
            <v>01-Jun-08</v>
          </cell>
          <cell r="M404" t="str">
            <v>01-Nov-77</v>
          </cell>
          <cell r="N404">
            <v>2</v>
          </cell>
          <cell r="O404" t="str">
            <v>0305</v>
          </cell>
          <cell r="P404" t="str">
            <v>0305</v>
          </cell>
          <cell r="Q404" t="str">
            <v>15.110</v>
          </cell>
          <cell r="R404" t="str">
            <v>15.110</v>
          </cell>
          <cell r="S404" t="str">
            <v>TG205</v>
          </cell>
          <cell r="T404">
            <v>1</v>
          </cell>
          <cell r="U404" t="str">
            <v>Tiến sĩ</v>
          </cell>
          <cell r="V404" t="str">
            <v>010812144</v>
          </cell>
        </row>
        <row r="405">
          <cell r="B405" t="str">
            <v>QHD04</v>
          </cell>
          <cell r="C405" t="str">
            <v>3120215002672</v>
          </cell>
          <cell r="D405" t="str">
            <v>Đỗ Thị</v>
          </cell>
          <cell r="E405" t="str">
            <v>Tám</v>
          </cell>
          <cell r="F405">
            <v>3</v>
          </cell>
          <cell r="G405" t="str">
            <v>Quy hoạch đất đai</v>
          </cell>
          <cell r="H405" t="str">
            <v>Khoa Tài nguyên và Môi trường</v>
          </cell>
          <cell r="I405" t="str">
            <v>PGS.TS. Giảng viên cao cấp</v>
          </cell>
          <cell r="J405">
            <v>7.28</v>
          </cell>
          <cell r="K405">
            <v>0</v>
          </cell>
          <cell r="L405" t="str">
            <v>30-Dec-24</v>
          </cell>
          <cell r="M405" t="str">
            <v>30-Dec-16</v>
          </cell>
          <cell r="N405">
            <v>2</v>
          </cell>
          <cell r="O405" t="str">
            <v>0305</v>
          </cell>
          <cell r="P405" t="str">
            <v>0305</v>
          </cell>
          <cell r="Q405" t="str">
            <v>15.109</v>
          </cell>
          <cell r="R405" t="str">
            <v>V.07.01.01</v>
          </cell>
          <cell r="S405" t="str">
            <v>QHD04</v>
          </cell>
          <cell r="T405">
            <v>1</v>
          </cell>
          <cell r="U405" t="str">
            <v>Tiến sĩ</v>
          </cell>
          <cell r="V405" t="str">
            <v>001174027791</v>
          </cell>
        </row>
        <row r="406">
          <cell r="B406" t="str">
            <v>QHD03</v>
          </cell>
          <cell r="C406" t="str">
            <v>3120215002666</v>
          </cell>
          <cell r="D406" t="str">
            <v>Đỗ Văn</v>
          </cell>
          <cell r="E406" t="str">
            <v>Nhạ</v>
          </cell>
          <cell r="F406">
            <v>3</v>
          </cell>
          <cell r="G406" t="str">
            <v>Quy hoạch đất đai</v>
          </cell>
          <cell r="H406" t="str">
            <v>Trung tâm Khoa học công nghệ Tài nguyên và Môi trường</v>
          </cell>
          <cell r="I406" t="str">
            <v>PGS.TS. Giảng viên cao cấp, Trưởng BM, Giám đốc Trung tâm</v>
          </cell>
          <cell r="J406">
            <v>6.92</v>
          </cell>
          <cell r="K406">
            <v>0</v>
          </cell>
          <cell r="L406" t="str">
            <v>17-Jul-23</v>
          </cell>
          <cell r="M406" t="str">
            <v>17-Jul-18</v>
          </cell>
          <cell r="N406">
            <v>2</v>
          </cell>
          <cell r="O406" t="str">
            <v>5200</v>
          </cell>
          <cell r="P406" t="str">
            <v>0305</v>
          </cell>
          <cell r="Q406" t="str">
            <v>15.109</v>
          </cell>
          <cell r="R406" t="str">
            <v>V.07.01.01</v>
          </cell>
          <cell r="S406" t="str">
            <v>QHD03</v>
          </cell>
          <cell r="T406">
            <v>1</v>
          </cell>
          <cell r="U406" t="str">
            <v>Tiến sĩ</v>
          </cell>
          <cell r="V406" t="str">
            <v>036073026785</v>
          </cell>
        </row>
        <row r="407">
          <cell r="B407" t="str">
            <v>QHD05</v>
          </cell>
          <cell r="C407" t="str">
            <v>3120215002689</v>
          </cell>
          <cell r="D407" t="str">
            <v>Nguyễn Tuấn</v>
          </cell>
          <cell r="E407" t="str">
            <v>Anh</v>
          </cell>
          <cell r="F407">
            <v>3</v>
          </cell>
          <cell r="G407" t="str">
            <v>Quy hoạch đất đai</v>
          </cell>
          <cell r="H407" t="str">
            <v>Khoa Tài nguyên và Môi trường</v>
          </cell>
          <cell r="I407" t="str">
            <v>Thạc sĩ, Giảng viên, Phó BM</v>
          </cell>
          <cell r="J407">
            <v>4.6500000000000004</v>
          </cell>
          <cell r="K407">
            <v>0</v>
          </cell>
          <cell r="L407" t="str">
            <v>01-May-23</v>
          </cell>
          <cell r="M407" t="str">
            <v>01-Apr-06</v>
          </cell>
          <cell r="N407">
            <v>3</v>
          </cell>
          <cell r="O407" t="str">
            <v>0305</v>
          </cell>
          <cell r="P407" t="str">
            <v>0305</v>
          </cell>
          <cell r="Q407" t="str">
            <v>15.111</v>
          </cell>
          <cell r="R407" t="str">
            <v>V.07.01.03</v>
          </cell>
          <cell r="S407" t="str">
            <v>QHD05</v>
          </cell>
          <cell r="T407">
            <v>0</v>
          </cell>
          <cell r="U407" t="str">
            <v>Thạc sĩ</v>
          </cell>
          <cell r="V407" t="str">
            <v>001078008872</v>
          </cell>
        </row>
        <row r="408">
          <cell r="B408" t="str">
            <v>QHD06</v>
          </cell>
          <cell r="C408" t="str">
            <v>3120215002695</v>
          </cell>
          <cell r="D408" t="str">
            <v>Quyền Thị Lan</v>
          </cell>
          <cell r="E408" t="str">
            <v>Phương</v>
          </cell>
          <cell r="F408">
            <v>3</v>
          </cell>
          <cell r="G408" t="str">
            <v>Quy hoạch đất đai</v>
          </cell>
          <cell r="H408" t="str">
            <v>Khoa Tài nguyên và Môi trường</v>
          </cell>
          <cell r="I408" t="str">
            <v>Tiến sĩ, Giảng viên chính</v>
          </cell>
          <cell r="J408">
            <v>4.74</v>
          </cell>
          <cell r="K408">
            <v>0</v>
          </cell>
          <cell r="L408" t="str">
            <v>01-Dec-22</v>
          </cell>
          <cell r="M408" t="str">
            <v>01-Dec-20</v>
          </cell>
          <cell r="N408">
            <v>2</v>
          </cell>
          <cell r="O408" t="str">
            <v>0305</v>
          </cell>
          <cell r="P408" t="str">
            <v>0305</v>
          </cell>
          <cell r="Q408" t="str">
            <v>15.110</v>
          </cell>
          <cell r="R408" t="str">
            <v>V.07.01.02</v>
          </cell>
          <cell r="S408" t="str">
            <v>QHD06</v>
          </cell>
          <cell r="T408">
            <v>0</v>
          </cell>
          <cell r="U408" t="str">
            <v>Tiến sĩ</v>
          </cell>
          <cell r="V408" t="str">
            <v>001180031486</v>
          </cell>
        </row>
        <row r="409">
          <cell r="B409" t="str">
            <v>QHD08</v>
          </cell>
          <cell r="C409" t="str">
            <v>3120215033408</v>
          </cell>
          <cell r="D409" t="str">
            <v>Vũ Thị</v>
          </cell>
          <cell r="E409" t="str">
            <v>Thu</v>
          </cell>
          <cell r="F409">
            <v>3</v>
          </cell>
          <cell r="G409" t="str">
            <v>Quy hoạch đất đai</v>
          </cell>
          <cell r="H409" t="str">
            <v>Khoa Tài nguyên và Môi trường</v>
          </cell>
          <cell r="I409" t="str">
            <v>Thạc sĩ, Giảng viên</v>
          </cell>
          <cell r="J409">
            <v>3.66</v>
          </cell>
          <cell r="K409">
            <v>0</v>
          </cell>
          <cell r="L409" t="str">
            <v>01-Mar-23</v>
          </cell>
          <cell r="M409" t="str">
            <v>01-Mar-11</v>
          </cell>
          <cell r="N409">
            <v>2</v>
          </cell>
          <cell r="O409" t="str">
            <v>0305</v>
          </cell>
          <cell r="P409" t="str">
            <v>0305</v>
          </cell>
          <cell r="Q409" t="str">
            <v>15.111</v>
          </cell>
          <cell r="R409" t="str">
            <v>V.07.01.03</v>
          </cell>
          <cell r="S409" t="str">
            <v>QHD08</v>
          </cell>
          <cell r="T409">
            <v>0</v>
          </cell>
          <cell r="U409" t="str">
            <v>Tiến sĩ</v>
          </cell>
          <cell r="V409" t="str">
            <v>022187004543</v>
          </cell>
        </row>
        <row r="410">
          <cell r="B410" t="str">
            <v>QHD07</v>
          </cell>
          <cell r="C410" t="str">
            <v>3120215033450</v>
          </cell>
          <cell r="D410" t="str">
            <v>Nguyễn Khắc Việt</v>
          </cell>
          <cell r="E410" t="str">
            <v>Ba</v>
          </cell>
          <cell r="F410">
            <v>3</v>
          </cell>
          <cell r="G410" t="str">
            <v>Quy hoạch đất đai</v>
          </cell>
          <cell r="H410" t="str">
            <v>Khoa Tài nguyên và Môi trường</v>
          </cell>
          <cell r="I410" t="str">
            <v>Thạc sĩ, Giảng viên</v>
          </cell>
          <cell r="J410">
            <v>3.66</v>
          </cell>
          <cell r="K410">
            <v>0</v>
          </cell>
          <cell r="L410" t="str">
            <v>01-Mar-23</v>
          </cell>
          <cell r="M410" t="str">
            <v>01-Mar-11</v>
          </cell>
          <cell r="N410">
            <v>3</v>
          </cell>
          <cell r="O410" t="str">
            <v>0305</v>
          </cell>
          <cell r="P410" t="str">
            <v>0305</v>
          </cell>
          <cell r="Q410" t="str">
            <v>15.111</v>
          </cell>
          <cell r="R410" t="str">
            <v>V.07.01.03</v>
          </cell>
          <cell r="S410" t="str">
            <v>QHD07</v>
          </cell>
          <cell r="T410">
            <v>0</v>
          </cell>
          <cell r="U410" t="str">
            <v>Thạc sĩ</v>
          </cell>
          <cell r="V410" t="str">
            <v>001087007914</v>
          </cell>
        </row>
        <row r="411">
          <cell r="B411" t="str">
            <v>QHD09</v>
          </cell>
          <cell r="C411" t="str">
            <v>3120215048378</v>
          </cell>
          <cell r="D411" t="str">
            <v>Nguyễn Quang</v>
          </cell>
          <cell r="E411" t="str">
            <v>Huy</v>
          </cell>
          <cell r="F411">
            <v>3</v>
          </cell>
          <cell r="G411" t="str">
            <v>Quy hoạch đất đai</v>
          </cell>
          <cell r="H411" t="str">
            <v>Khoa Tài nguyên và Môi trường</v>
          </cell>
          <cell r="I411" t="str">
            <v>Thạc sĩ, Giảng viên</v>
          </cell>
          <cell r="J411">
            <v>3</v>
          </cell>
          <cell r="K411">
            <v>0</v>
          </cell>
          <cell r="L411" t="str">
            <v>01-Dec-23</v>
          </cell>
          <cell r="M411" t="str">
            <v>01-Dec-17</v>
          </cell>
          <cell r="N411">
            <v>3</v>
          </cell>
          <cell r="O411" t="str">
            <v>0305</v>
          </cell>
          <cell r="P411" t="str">
            <v>0305</v>
          </cell>
          <cell r="Q411" t="str">
            <v>15.111</v>
          </cell>
          <cell r="R411" t="str">
            <v>V.07.01.03</v>
          </cell>
          <cell r="S411" t="str">
            <v>QHD09</v>
          </cell>
          <cell r="T411">
            <v>0</v>
          </cell>
          <cell r="U411" t="str">
            <v>Thạc sĩ</v>
          </cell>
          <cell r="V411" t="str">
            <v>001093033456</v>
          </cell>
        </row>
        <row r="412">
          <cell r="B412" t="str">
            <v/>
          </cell>
          <cell r="C412" t="str">
            <v/>
          </cell>
          <cell r="D412" t="str">
            <v>Nguyễn Huy</v>
          </cell>
          <cell r="E412" t="str">
            <v>Thái</v>
          </cell>
          <cell r="F412">
            <v>3</v>
          </cell>
          <cell r="G412" t="str">
            <v>Quy hoạch đất đai</v>
          </cell>
          <cell r="H412" t="str">
            <v>Khoa Tài nguyên và Môi trường</v>
          </cell>
          <cell r="I412" t="str">
            <v>Thạc sĩ, Kỹ sư</v>
          </cell>
          <cell r="J412">
            <v>2.34</v>
          </cell>
          <cell r="K412">
            <v>0</v>
          </cell>
          <cell r="L412" t="str">
            <v>01-Jan-16</v>
          </cell>
          <cell r="M412" t="str">
            <v>18-Jan-16</v>
          </cell>
          <cell r="N412">
            <v>3</v>
          </cell>
          <cell r="O412" t="str">
            <v>0305</v>
          </cell>
          <cell r="P412" t="str">
            <v>0305</v>
          </cell>
          <cell r="Q412" t="str">
            <v>13.095</v>
          </cell>
          <cell r="R412" t="str">
            <v>13.095</v>
          </cell>
          <cell r="S412" t="str">
            <v/>
          </cell>
          <cell r="T412">
            <v>0</v>
          </cell>
          <cell r="U412" t="str">
            <v>Thạc sĩ</v>
          </cell>
          <cell r="V412" t="str">
            <v>173583042</v>
          </cell>
        </row>
        <row r="413">
          <cell r="B413" t="str">
            <v/>
          </cell>
          <cell r="C413" t="str">
            <v/>
          </cell>
          <cell r="D413" t="str">
            <v>Nguyễn Thị</v>
          </cell>
          <cell r="E413" t="str">
            <v>Kim</v>
          </cell>
          <cell r="F413">
            <v>3</v>
          </cell>
          <cell r="G413" t="str">
            <v>Quản lý đất đai</v>
          </cell>
          <cell r="H413" t="str">
            <v>Khoa Tài nguyên và Môi trường</v>
          </cell>
          <cell r="I413" t="str">
            <v/>
          </cell>
          <cell r="J413">
            <v>1.18</v>
          </cell>
          <cell r="K413">
            <v>0</v>
          </cell>
          <cell r="L413" t="str">
            <v>01-Feb-02</v>
          </cell>
          <cell r="M413" t="str">
            <v>01-Feb-02</v>
          </cell>
          <cell r="N413">
            <v>8</v>
          </cell>
          <cell r="O413" t="str">
            <v>0306</v>
          </cell>
          <cell r="P413" t="str">
            <v>0306</v>
          </cell>
          <cell r="Q413" t="str">
            <v>01.009</v>
          </cell>
          <cell r="R413" t="str">
            <v>01.009</v>
          </cell>
          <cell r="S413" t="str">
            <v/>
          </cell>
          <cell r="T413">
            <v>0</v>
          </cell>
          <cell r="U413" t="str">
            <v>KhôngBCấp</v>
          </cell>
          <cell r="V413" t="str">
            <v/>
          </cell>
        </row>
        <row r="414">
          <cell r="B414" t="str">
            <v/>
          </cell>
          <cell r="C414" t="str">
            <v/>
          </cell>
          <cell r="D414" t="str">
            <v>Nguyễn Thị</v>
          </cell>
          <cell r="E414" t="str">
            <v>Liệu</v>
          </cell>
          <cell r="F414">
            <v>3</v>
          </cell>
          <cell r="G414" t="str">
            <v>Quản lý đất đai</v>
          </cell>
          <cell r="H414" t="str">
            <v>Khoa Tài nguyên và Môi trường</v>
          </cell>
          <cell r="I414" t="str">
            <v/>
          </cell>
          <cell r="J414">
            <v>2.34</v>
          </cell>
          <cell r="K414">
            <v>0</v>
          </cell>
          <cell r="L414" t="str">
            <v>01-Aug-02</v>
          </cell>
          <cell r="M414" t="str">
            <v>01-Aug-02</v>
          </cell>
          <cell r="N414">
            <v>4</v>
          </cell>
          <cell r="O414" t="str">
            <v>0306</v>
          </cell>
          <cell r="P414" t="str">
            <v>0306</v>
          </cell>
          <cell r="Q414" t="str">
            <v>13.092</v>
          </cell>
          <cell r="R414" t="str">
            <v>13.092</v>
          </cell>
          <cell r="S414" t="str">
            <v/>
          </cell>
          <cell r="T414">
            <v>0</v>
          </cell>
          <cell r="U414" t="str">
            <v>Đại học</v>
          </cell>
          <cell r="V414" t="str">
            <v>012011878</v>
          </cell>
        </row>
        <row r="415">
          <cell r="B415" t="str">
            <v/>
          </cell>
          <cell r="C415" t="str">
            <v/>
          </cell>
          <cell r="D415" t="str">
            <v>Tạ Vũ</v>
          </cell>
          <cell r="E415" t="str">
            <v>Sơn</v>
          </cell>
          <cell r="F415">
            <v>3</v>
          </cell>
          <cell r="G415" t="str">
            <v>Quản lý đất đai</v>
          </cell>
          <cell r="H415" t="str">
            <v>Khoa Tài nguyên và Môi trường</v>
          </cell>
          <cell r="I415" t="str">
            <v/>
          </cell>
          <cell r="J415">
            <v>2.34</v>
          </cell>
          <cell r="K415">
            <v>0</v>
          </cell>
          <cell r="L415" t="str">
            <v>01-Aug-02</v>
          </cell>
          <cell r="M415" t="str">
            <v>01-Aug-02</v>
          </cell>
          <cell r="N415">
            <v>4</v>
          </cell>
          <cell r="O415" t="str">
            <v>0306</v>
          </cell>
          <cell r="P415" t="str">
            <v>0306</v>
          </cell>
          <cell r="Q415" t="str">
            <v>13.092</v>
          </cell>
          <cell r="R415" t="str">
            <v>13.092</v>
          </cell>
          <cell r="S415" t="str">
            <v/>
          </cell>
          <cell r="T415">
            <v>0</v>
          </cell>
          <cell r="U415" t="str">
            <v>Đại học</v>
          </cell>
          <cell r="V415" t="str">
            <v/>
          </cell>
        </row>
        <row r="416">
          <cell r="B416" t="str">
            <v/>
          </cell>
          <cell r="C416" t="str">
            <v/>
          </cell>
          <cell r="D416" t="str">
            <v>Nguyễn Duy</v>
          </cell>
          <cell r="E416" t="str">
            <v>Hức</v>
          </cell>
          <cell r="F416">
            <v>3</v>
          </cell>
          <cell r="G416" t="str">
            <v>Quản lý đất đai</v>
          </cell>
          <cell r="H416" t="str">
            <v>Khoa Tài nguyên và Môi trường</v>
          </cell>
          <cell r="I416" t="str">
            <v/>
          </cell>
          <cell r="J416">
            <v>5.03</v>
          </cell>
          <cell r="K416">
            <v>0</v>
          </cell>
          <cell r="L416" t="str">
            <v>01-Dec-00</v>
          </cell>
          <cell r="M416" t="str">
            <v>01-Jan-08</v>
          </cell>
          <cell r="N416">
            <v>4</v>
          </cell>
          <cell r="O416" t="str">
            <v>0306</v>
          </cell>
          <cell r="P416" t="str">
            <v>0306</v>
          </cell>
          <cell r="Q416" t="str">
            <v>15.110</v>
          </cell>
          <cell r="R416" t="str">
            <v>15.110</v>
          </cell>
          <cell r="S416" t="str">
            <v/>
          </cell>
          <cell r="T416">
            <v>0</v>
          </cell>
          <cell r="U416" t="str">
            <v/>
          </cell>
          <cell r="V416" t="str">
            <v/>
          </cell>
        </row>
        <row r="417">
          <cell r="B417" t="str">
            <v/>
          </cell>
          <cell r="C417" t="str">
            <v/>
          </cell>
          <cell r="D417" t="str">
            <v>Nguyễn Văn</v>
          </cell>
          <cell r="E417" t="str">
            <v>Thân</v>
          </cell>
          <cell r="F417">
            <v>3</v>
          </cell>
          <cell r="G417" t="str">
            <v>Quản lý đất đai</v>
          </cell>
          <cell r="H417" t="str">
            <v>Khoa Tài nguyên và Môi trường</v>
          </cell>
          <cell r="I417" t="str">
            <v/>
          </cell>
          <cell r="J417">
            <v>5.6</v>
          </cell>
          <cell r="K417">
            <v>0</v>
          </cell>
          <cell r="L417" t="str">
            <v>01-Dec-00</v>
          </cell>
          <cell r="M417" t="str">
            <v>01-Jan-08</v>
          </cell>
          <cell r="N417">
            <v>4</v>
          </cell>
          <cell r="O417" t="str">
            <v>0306</v>
          </cell>
          <cell r="P417" t="str">
            <v>0306</v>
          </cell>
          <cell r="Q417" t="str">
            <v>15.110</v>
          </cell>
          <cell r="R417" t="str">
            <v>15.110</v>
          </cell>
          <cell r="S417" t="str">
            <v/>
          </cell>
          <cell r="T417">
            <v>0</v>
          </cell>
          <cell r="U417" t="str">
            <v/>
          </cell>
          <cell r="V417" t="str">
            <v/>
          </cell>
        </row>
        <row r="418">
          <cell r="B418" t="str">
            <v>QDD03</v>
          </cell>
          <cell r="C418" t="str">
            <v>3120215002716</v>
          </cell>
          <cell r="D418" t="str">
            <v>Nguyễn Thanh</v>
          </cell>
          <cell r="E418" t="str">
            <v>Trà</v>
          </cell>
          <cell r="F418">
            <v>3</v>
          </cell>
          <cell r="G418" t="str">
            <v>Quản lý đất đai</v>
          </cell>
          <cell r="H418" t="str">
            <v>Khoa Tài nguyên và Môi trường</v>
          </cell>
          <cell r="I418" t="str">
            <v>PGS.TS. Giảng viên cao cấp</v>
          </cell>
          <cell r="J418">
            <v>6.92</v>
          </cell>
          <cell r="K418">
            <v>0</v>
          </cell>
          <cell r="L418" t="str">
            <v>01-Apr-16</v>
          </cell>
          <cell r="M418" t="str">
            <v>30-Dec-16</v>
          </cell>
          <cell r="N418">
            <v>2</v>
          </cell>
          <cell r="O418" t="str">
            <v>0306</v>
          </cell>
          <cell r="P418" t="str">
            <v>0306</v>
          </cell>
          <cell r="Q418" t="str">
            <v>15.109</v>
          </cell>
          <cell r="R418" t="str">
            <v>V.07.01.01</v>
          </cell>
          <cell r="S418" t="str">
            <v>TG464</v>
          </cell>
          <cell r="T418">
            <v>1</v>
          </cell>
          <cell r="U418" t="str">
            <v>Tiến sĩ</v>
          </cell>
          <cell r="V418" t="str">
            <v>010812150</v>
          </cell>
        </row>
        <row r="419">
          <cell r="B419" t="str">
            <v>QDD12</v>
          </cell>
          <cell r="C419" t="str">
            <v>3120215042602</v>
          </cell>
          <cell r="D419" t="str">
            <v>Hồ Thị Lam</v>
          </cell>
          <cell r="E419" t="str">
            <v>Trà</v>
          </cell>
          <cell r="F419">
            <v>3</v>
          </cell>
          <cell r="G419" t="str">
            <v>Quản lý đất đai</v>
          </cell>
          <cell r="H419" t="str">
            <v>Khoa Tài nguyên và Môi trường</v>
          </cell>
          <cell r="I419" t="str">
            <v>PGS.TS. Giảng viên cao cấp</v>
          </cell>
          <cell r="J419">
            <v>6.92</v>
          </cell>
          <cell r="K419">
            <v>0</v>
          </cell>
          <cell r="L419" t="str">
            <v>01-Jul-20</v>
          </cell>
          <cell r="M419" t="str">
            <v>30-Dec-16</v>
          </cell>
          <cell r="N419">
            <v>2</v>
          </cell>
          <cell r="O419" t="str">
            <v>0330</v>
          </cell>
          <cell r="P419" t="str">
            <v>0306</v>
          </cell>
          <cell r="Q419" t="str">
            <v>15.109</v>
          </cell>
          <cell r="R419" t="str">
            <v>V.07.01.01</v>
          </cell>
          <cell r="S419" t="str">
            <v>TG592</v>
          </cell>
          <cell r="T419">
            <v>1</v>
          </cell>
          <cell r="U419" t="str">
            <v>Tiến sĩ</v>
          </cell>
          <cell r="V419" t="str">
            <v>011027921</v>
          </cell>
        </row>
        <row r="420">
          <cell r="B420" t="str">
            <v>QDD05</v>
          </cell>
          <cell r="C420" t="str">
            <v>3120215002739</v>
          </cell>
          <cell r="D420" t="str">
            <v>Đỗ Thị Đức</v>
          </cell>
          <cell r="E420" t="str">
            <v>Hạnh</v>
          </cell>
          <cell r="F420">
            <v>3</v>
          </cell>
          <cell r="G420" t="str">
            <v>Quản lý đất đai</v>
          </cell>
          <cell r="H420" t="str">
            <v>Khoa Tài nguyên và Môi trường</v>
          </cell>
          <cell r="I420" t="str">
            <v>Tiến sĩ, Giảng viên cao cấp, Phó BM</v>
          </cell>
          <cell r="J420">
            <v>6.56</v>
          </cell>
          <cell r="K420">
            <v>0</v>
          </cell>
          <cell r="L420" t="str">
            <v>01-Feb-23</v>
          </cell>
          <cell r="M420" t="str">
            <v>01-Feb-20</v>
          </cell>
          <cell r="N420">
            <v>2</v>
          </cell>
          <cell r="O420" t="str">
            <v>0306</v>
          </cell>
          <cell r="P420" t="str">
            <v>0306</v>
          </cell>
          <cell r="Q420" t="str">
            <v>15.109</v>
          </cell>
          <cell r="R420" t="str">
            <v>V.07.01.01</v>
          </cell>
          <cell r="S420" t="str">
            <v>QDD05</v>
          </cell>
          <cell r="T420">
            <v>0</v>
          </cell>
          <cell r="U420" t="str">
            <v>Tiến sĩ</v>
          </cell>
          <cell r="V420" t="str">
            <v>035173001706</v>
          </cell>
        </row>
        <row r="421">
          <cell r="B421" t="str">
            <v>QDD04</v>
          </cell>
          <cell r="C421" t="str">
            <v>3120215002700</v>
          </cell>
          <cell r="D421" t="str">
            <v>Hoàng Văn</v>
          </cell>
          <cell r="E421" t="str">
            <v>Đức</v>
          </cell>
          <cell r="F421">
            <v>3</v>
          </cell>
          <cell r="G421" t="str">
            <v>Quản lý đất đai</v>
          </cell>
          <cell r="H421" t="str">
            <v>Khoa Tài nguyên và Môi trường</v>
          </cell>
          <cell r="I421" t="str">
            <v/>
          </cell>
          <cell r="J421">
            <v>6.1</v>
          </cell>
          <cell r="K421">
            <v>0</v>
          </cell>
          <cell r="L421" t="str">
            <v>01-Jun-11</v>
          </cell>
          <cell r="M421" t="str">
            <v>01-Jul-85</v>
          </cell>
          <cell r="N421">
            <v>3</v>
          </cell>
          <cell r="O421" t="str">
            <v>0306</v>
          </cell>
          <cell r="P421" t="str">
            <v>0306</v>
          </cell>
          <cell r="Q421" t="str">
            <v>15.110</v>
          </cell>
          <cell r="R421" t="str">
            <v>15.110</v>
          </cell>
          <cell r="S421" t="str">
            <v>TG085</v>
          </cell>
          <cell r="T421">
            <v>0</v>
          </cell>
          <cell r="U421" t="str">
            <v>Thạc sĩ</v>
          </cell>
          <cell r="V421" t="str">
            <v>010804322</v>
          </cell>
        </row>
        <row r="422">
          <cell r="B422" t="str">
            <v>QDD10</v>
          </cell>
          <cell r="C422" t="str">
            <v>3120215003176</v>
          </cell>
          <cell r="D422" t="str">
            <v>Phạm Phương</v>
          </cell>
          <cell r="E422" t="str">
            <v>Nam</v>
          </cell>
          <cell r="F422">
            <v>3</v>
          </cell>
          <cell r="G422" t="str">
            <v>Quản lý đất đai</v>
          </cell>
          <cell r="H422" t="str">
            <v>Khoa Tài nguyên và Môi trường</v>
          </cell>
          <cell r="I422" t="str">
            <v>Tiến sĩ, Giảng viên cao cấp</v>
          </cell>
          <cell r="J422">
            <v>6.2</v>
          </cell>
          <cell r="K422">
            <v>0</v>
          </cell>
          <cell r="L422" t="str">
            <v>19-Jul-23</v>
          </cell>
          <cell r="M422" t="str">
            <v>19-Jul-23</v>
          </cell>
          <cell r="N422">
            <v>2</v>
          </cell>
          <cell r="O422" t="str">
            <v>0306</v>
          </cell>
          <cell r="P422" t="str">
            <v>0306</v>
          </cell>
          <cell r="Q422" t="str">
            <v>15.109</v>
          </cell>
          <cell r="R422" t="str">
            <v>V.07.01.01</v>
          </cell>
          <cell r="S422" t="str">
            <v>QDD10</v>
          </cell>
          <cell r="T422">
            <v>0</v>
          </cell>
          <cell r="U422" t="str">
            <v>Tiến sĩ</v>
          </cell>
          <cell r="V422" t="str">
            <v>027066003906</v>
          </cell>
        </row>
        <row r="423">
          <cell r="B423" t="str">
            <v>QDD07</v>
          </cell>
          <cell r="C423" t="str">
            <v>3120215002745</v>
          </cell>
          <cell r="D423" t="str">
            <v>Bùi Lê</v>
          </cell>
          <cell r="E423" t="str">
            <v>Vinh</v>
          </cell>
          <cell r="F423">
            <v>3</v>
          </cell>
          <cell r="G423" t="str">
            <v>Quản lý đất đai</v>
          </cell>
          <cell r="H423" t="str">
            <v>Khoa Tài nguyên và Môi trường</v>
          </cell>
          <cell r="I423" t="str">
            <v>Tiến sĩ, Giảng viên</v>
          </cell>
          <cell r="J423">
            <v>4.32</v>
          </cell>
          <cell r="K423">
            <v>0</v>
          </cell>
          <cell r="L423" t="str">
            <v>01-Nov-23</v>
          </cell>
          <cell r="M423" t="str">
            <v>01-Nov-04</v>
          </cell>
          <cell r="N423">
            <v>2</v>
          </cell>
          <cell r="O423" t="str">
            <v>0306</v>
          </cell>
          <cell r="P423" t="str">
            <v>0306</v>
          </cell>
          <cell r="Q423" t="str">
            <v>15.111</v>
          </cell>
          <cell r="R423" t="str">
            <v>V.07.01.03</v>
          </cell>
          <cell r="S423" t="str">
            <v>QDD07</v>
          </cell>
          <cell r="T423">
            <v>0</v>
          </cell>
          <cell r="U423" t="str">
            <v>Tiến sĩ</v>
          </cell>
          <cell r="V423" t="str">
            <v>001080035606</v>
          </cell>
        </row>
        <row r="424">
          <cell r="B424" t="str">
            <v>QDD01</v>
          </cell>
          <cell r="C424" t="str">
            <v>3120215002768</v>
          </cell>
          <cell r="D424" t="str">
            <v>Nguyễn Thị Thu</v>
          </cell>
          <cell r="E424" t="str">
            <v>Hương</v>
          </cell>
          <cell r="F424">
            <v>3</v>
          </cell>
          <cell r="G424" t="str">
            <v>Quản lý đất đai</v>
          </cell>
          <cell r="H424" t="str">
            <v>Khoa Tài nguyên và Môi trường</v>
          </cell>
          <cell r="I424" t="str">
            <v>Thạc sĩ, Giảng viên chính</v>
          </cell>
          <cell r="J424">
            <v>4.74</v>
          </cell>
          <cell r="K424">
            <v>0</v>
          </cell>
          <cell r="L424" t="str">
            <v>01-Dec-23</v>
          </cell>
          <cell r="M424" t="str">
            <v>01-Dec-20</v>
          </cell>
          <cell r="N424">
            <v>3</v>
          </cell>
          <cell r="O424" t="str">
            <v>0306</v>
          </cell>
          <cell r="P424" t="str">
            <v>0306</v>
          </cell>
          <cell r="Q424" t="str">
            <v>15.110</v>
          </cell>
          <cell r="R424" t="str">
            <v>V.07.01.02</v>
          </cell>
          <cell r="S424" t="str">
            <v>QDD01</v>
          </cell>
          <cell r="T424">
            <v>0</v>
          </cell>
          <cell r="U424" t="str">
            <v>Thạc sĩ</v>
          </cell>
          <cell r="V424" t="str">
            <v>027181000855</v>
          </cell>
        </row>
        <row r="425">
          <cell r="B425" t="str">
            <v>QDD02</v>
          </cell>
          <cell r="C425" t="str">
            <v>3120215015096</v>
          </cell>
          <cell r="D425" t="str">
            <v>Bùi Nguyên</v>
          </cell>
          <cell r="E425" t="str">
            <v>Hạnh</v>
          </cell>
          <cell r="F425">
            <v>3</v>
          </cell>
          <cell r="G425" t="str">
            <v>Quản lý đất đai</v>
          </cell>
          <cell r="H425" t="str">
            <v>Khoa Tài nguyên và Môi trường</v>
          </cell>
          <cell r="I425" t="str">
            <v>Thạc sĩ, Giảng viên chính</v>
          </cell>
          <cell r="J425">
            <v>4.4000000000000004</v>
          </cell>
          <cell r="K425">
            <v>0</v>
          </cell>
          <cell r="L425" t="str">
            <v>15-Jun-23</v>
          </cell>
          <cell r="M425" t="str">
            <v>01-Jan-11</v>
          </cell>
          <cell r="N425">
            <v>3</v>
          </cell>
          <cell r="O425" t="str">
            <v>0306</v>
          </cell>
          <cell r="P425" t="str">
            <v>0306</v>
          </cell>
          <cell r="Q425" t="str">
            <v>15.110</v>
          </cell>
          <cell r="R425" t="str">
            <v>V.07.01.02</v>
          </cell>
          <cell r="S425" t="str">
            <v>QDD02</v>
          </cell>
          <cell r="T425">
            <v>0</v>
          </cell>
          <cell r="U425" t="str">
            <v>Thạc sĩ</v>
          </cell>
          <cell r="V425" t="str">
            <v>040086016615</v>
          </cell>
        </row>
        <row r="426">
          <cell r="B426" t="str">
            <v>QDD08</v>
          </cell>
          <cell r="C426" t="str">
            <v>3120215033420</v>
          </cell>
          <cell r="D426" t="str">
            <v>Ngô Thị</v>
          </cell>
          <cell r="E426" t="str">
            <v>Hà</v>
          </cell>
          <cell r="F426">
            <v>3</v>
          </cell>
          <cell r="G426" t="str">
            <v>Quản lý đất đai</v>
          </cell>
          <cell r="H426" t="str">
            <v>Khoa Tài nguyên và Môi trường</v>
          </cell>
          <cell r="I426" t="str">
            <v>Thạc sĩ, Giảng viên chính</v>
          </cell>
          <cell r="J426">
            <v>4.4000000000000004</v>
          </cell>
          <cell r="K426">
            <v>0</v>
          </cell>
          <cell r="L426" t="str">
            <v>15-Jun-23</v>
          </cell>
          <cell r="M426" t="str">
            <v>01-Mar-11</v>
          </cell>
          <cell r="N426">
            <v>3</v>
          </cell>
          <cell r="O426" t="str">
            <v>0306</v>
          </cell>
          <cell r="P426" t="str">
            <v>0306</v>
          </cell>
          <cell r="Q426" t="str">
            <v>15.110</v>
          </cell>
          <cell r="R426" t="str">
            <v>V.07.01.02</v>
          </cell>
          <cell r="S426" t="str">
            <v>QDD08</v>
          </cell>
          <cell r="T426">
            <v>0</v>
          </cell>
          <cell r="U426" t="str">
            <v>Thạc sĩ</v>
          </cell>
          <cell r="V426" t="str">
            <v>022187000268</v>
          </cell>
        </row>
        <row r="427">
          <cell r="B427" t="str">
            <v>QDD09</v>
          </cell>
          <cell r="C427" t="str">
            <v>3120215042937</v>
          </cell>
          <cell r="D427" t="str">
            <v>Phan Thị Thanh</v>
          </cell>
          <cell r="E427" t="str">
            <v>Huyền</v>
          </cell>
          <cell r="F427">
            <v>3</v>
          </cell>
          <cell r="G427" t="str">
            <v>Quản lý đất đai</v>
          </cell>
          <cell r="H427" t="str">
            <v>Khoa Tài nguyên và Môi trường</v>
          </cell>
          <cell r="I427" t="str">
            <v>Phó Giáo sư, Tiến sĩ, Giảng viên cao cấp</v>
          </cell>
          <cell r="J427">
            <v>6.92</v>
          </cell>
          <cell r="K427">
            <v>0</v>
          </cell>
          <cell r="L427" t="str">
            <v>17-Jul-23</v>
          </cell>
          <cell r="M427" t="str">
            <v>17-Jul-18</v>
          </cell>
          <cell r="N427">
            <v>2</v>
          </cell>
          <cell r="O427" t="str">
            <v>0306</v>
          </cell>
          <cell r="P427" t="str">
            <v>0306</v>
          </cell>
          <cell r="Q427" t="str">
            <v>15.109</v>
          </cell>
          <cell r="R427" t="str">
            <v>V.07.01.01</v>
          </cell>
          <cell r="S427" t="str">
            <v>QDD09</v>
          </cell>
          <cell r="T427">
            <v>1</v>
          </cell>
          <cell r="U427" t="str">
            <v>Tiến sĩ</v>
          </cell>
          <cell r="V427" t="str">
            <v>019177002809</v>
          </cell>
        </row>
        <row r="428">
          <cell r="B428" t="str">
            <v>QDD11</v>
          </cell>
          <cell r="C428" t="str">
            <v>3120215041849</v>
          </cell>
          <cell r="D428" t="str">
            <v>Vũ Thanh</v>
          </cell>
          <cell r="E428" t="str">
            <v>Biển</v>
          </cell>
          <cell r="F428">
            <v>3</v>
          </cell>
          <cell r="G428" t="str">
            <v>Quản lý đất đai</v>
          </cell>
          <cell r="H428" t="str">
            <v>Khoa Tài nguyên và Môi trường</v>
          </cell>
          <cell r="I428" t="str">
            <v>Thạc sĩ, Giảng viên</v>
          </cell>
          <cell r="J428">
            <v>3.33</v>
          </cell>
          <cell r="K428">
            <v>0</v>
          </cell>
          <cell r="L428" t="str">
            <v>01-Jan-23</v>
          </cell>
          <cell r="M428" t="str">
            <v>01-Jan-14</v>
          </cell>
          <cell r="N428">
            <v>3</v>
          </cell>
          <cell r="O428" t="str">
            <v>0306</v>
          </cell>
          <cell r="P428" t="str">
            <v>0306</v>
          </cell>
          <cell r="Q428" t="str">
            <v>15.111</v>
          </cell>
          <cell r="R428" t="str">
            <v>V.07.01.03</v>
          </cell>
          <cell r="S428" t="str">
            <v>QDD11</v>
          </cell>
          <cell r="T428">
            <v>0</v>
          </cell>
          <cell r="U428" t="str">
            <v>Thạc sĩ</v>
          </cell>
          <cell r="V428" t="str">
            <v>030090013153</v>
          </cell>
        </row>
        <row r="429">
          <cell r="B429" t="str">
            <v>QDD06</v>
          </cell>
          <cell r="C429" t="str">
            <v>3120215008220</v>
          </cell>
          <cell r="D429" t="str">
            <v>Nguyễn Văn</v>
          </cell>
          <cell r="E429" t="str">
            <v>Quân</v>
          </cell>
          <cell r="F429">
            <v>3</v>
          </cell>
          <cell r="G429" t="str">
            <v>Quản lý đất đai</v>
          </cell>
          <cell r="H429" t="str">
            <v>Khoa Tài nguyên và Môi trường</v>
          </cell>
          <cell r="I429" t="str">
            <v>Tiến sĩ, Giảng viên chính, Trưởng BM</v>
          </cell>
          <cell r="J429">
            <v>5.76</v>
          </cell>
          <cell r="K429">
            <v>0</v>
          </cell>
          <cell r="L429" t="str">
            <v>01-Mar-23</v>
          </cell>
          <cell r="M429" t="str">
            <v>01-Mar-11</v>
          </cell>
          <cell r="N429">
            <v>2</v>
          </cell>
          <cell r="O429" t="str">
            <v>0306</v>
          </cell>
          <cell r="P429" t="str">
            <v>0306</v>
          </cell>
          <cell r="Q429" t="str">
            <v>15.110</v>
          </cell>
          <cell r="R429" t="str">
            <v>V.07.01.02</v>
          </cell>
          <cell r="S429" t="str">
            <v>QDD06</v>
          </cell>
          <cell r="T429">
            <v>0</v>
          </cell>
          <cell r="U429" t="str">
            <v>Tiến sĩ</v>
          </cell>
          <cell r="V429" t="str">
            <v>030072009509</v>
          </cell>
        </row>
        <row r="430">
          <cell r="B430" t="str">
            <v/>
          </cell>
          <cell r="C430" t="str">
            <v>3120205873598</v>
          </cell>
          <cell r="D430" t="str">
            <v>Đỗ Thị Thu</v>
          </cell>
          <cell r="E430" t="str">
            <v>Hà</v>
          </cell>
          <cell r="F430">
            <v>3</v>
          </cell>
          <cell r="G430" t="str">
            <v>Quản lý đất đai</v>
          </cell>
          <cell r="H430" t="str">
            <v>Khoa Tài nguyên và Môi trường</v>
          </cell>
          <cell r="I430" t="str">
            <v>Nghiên cứu viên</v>
          </cell>
          <cell r="J430">
            <v>2.34</v>
          </cell>
          <cell r="K430">
            <v>0</v>
          </cell>
          <cell r="L430" t="str">
            <v>01-Jan-20</v>
          </cell>
          <cell r="M430" t="str">
            <v>01-Jan-20</v>
          </cell>
          <cell r="N430">
            <v>4</v>
          </cell>
          <cell r="O430" t="str">
            <v>0306</v>
          </cell>
          <cell r="P430" t="str">
            <v>0306</v>
          </cell>
          <cell r="Q430" t="str">
            <v>13.092</v>
          </cell>
          <cell r="R430" t="str">
            <v>V.05.02.07</v>
          </cell>
          <cell r="S430" t="str">
            <v/>
          </cell>
          <cell r="T430">
            <v>0</v>
          </cell>
          <cell r="U430" t="str">
            <v>Đại học</v>
          </cell>
          <cell r="V430" t="str">
            <v>061066520</v>
          </cell>
        </row>
        <row r="431">
          <cell r="B431" t="str">
            <v/>
          </cell>
          <cell r="C431" t="str">
            <v>001092010182</v>
          </cell>
          <cell r="D431" t="str">
            <v>Nguyễn Tuấn</v>
          </cell>
          <cell r="E431" t="str">
            <v>Cường</v>
          </cell>
          <cell r="F431">
            <v>3</v>
          </cell>
          <cell r="G431" t="str">
            <v>Quản lý đất đai</v>
          </cell>
          <cell r="H431" t="str">
            <v>Khoa Tài nguyên và Môi trường</v>
          </cell>
          <cell r="I431" t="str">
            <v>Thạc sĩ, Nghiên cứu viên</v>
          </cell>
          <cell r="J431">
            <v>2.67</v>
          </cell>
          <cell r="K431">
            <v>0</v>
          </cell>
          <cell r="L431" t="str">
            <v>01-Jan-20</v>
          </cell>
          <cell r="M431" t="str">
            <v>01-Jan-20</v>
          </cell>
          <cell r="N431">
            <v>3</v>
          </cell>
          <cell r="O431" t="str">
            <v>0306</v>
          </cell>
          <cell r="P431" t="str">
            <v>0306</v>
          </cell>
          <cell r="Q431" t="str">
            <v>13.092</v>
          </cell>
          <cell r="R431" t="str">
            <v>V.05.02.07</v>
          </cell>
          <cell r="S431" t="str">
            <v/>
          </cell>
          <cell r="T431">
            <v>0</v>
          </cell>
          <cell r="U431" t="str">
            <v>Thạc sĩ</v>
          </cell>
          <cell r="V431" t="str">
            <v>001092010182</v>
          </cell>
        </row>
        <row r="432">
          <cell r="B432" t="str">
            <v/>
          </cell>
          <cell r="C432" t="str">
            <v/>
          </cell>
          <cell r="D432" t="str">
            <v>Triệu Hồng</v>
          </cell>
          <cell r="E432" t="str">
            <v>Lụa</v>
          </cell>
          <cell r="F432">
            <v>3</v>
          </cell>
          <cell r="G432" t="str">
            <v>Quản lý đất đai</v>
          </cell>
          <cell r="H432" t="str">
            <v>Khoa Tài nguyên và Môi trường</v>
          </cell>
          <cell r="I432" t="str">
            <v>Thạc sĩ, Nghiên cứu viên</v>
          </cell>
          <cell r="J432">
            <v>2.67</v>
          </cell>
          <cell r="K432">
            <v>0</v>
          </cell>
          <cell r="L432" t="str">
            <v>01-Jan-21</v>
          </cell>
          <cell r="M432" t="str">
            <v>01-Jan-21</v>
          </cell>
          <cell r="N432">
            <v>3</v>
          </cell>
          <cell r="O432" t="str">
            <v>0306</v>
          </cell>
          <cell r="P432" t="str">
            <v>0306</v>
          </cell>
          <cell r="Q432" t="str">
            <v>13.092</v>
          </cell>
          <cell r="R432" t="str">
            <v>V.05.02.07</v>
          </cell>
          <cell r="S432" t="str">
            <v/>
          </cell>
          <cell r="T432">
            <v>0</v>
          </cell>
          <cell r="U432" t="str">
            <v>Thạc sĩ</v>
          </cell>
          <cell r="V432" t="str">
            <v>101186999</v>
          </cell>
        </row>
        <row r="433">
          <cell r="B433" t="str">
            <v/>
          </cell>
          <cell r="C433" t="str">
            <v/>
          </cell>
          <cell r="D433" t="str">
            <v>Phạm Thị Hương</v>
          </cell>
          <cell r="E433" t="str">
            <v>Lan</v>
          </cell>
          <cell r="F433">
            <v>3</v>
          </cell>
          <cell r="G433" t="str">
            <v>Hệ thống thông tin tài nguyên môi trường</v>
          </cell>
          <cell r="H433" t="str">
            <v>Khoa Tài nguyên và Môi trường</v>
          </cell>
          <cell r="I433" t="str">
            <v/>
          </cell>
          <cell r="J433">
            <v>2.16</v>
          </cell>
          <cell r="K433">
            <v>0</v>
          </cell>
          <cell r="L433" t="str">
            <v>23-Feb-99</v>
          </cell>
          <cell r="M433" t="str">
            <v>01-Jan-08</v>
          </cell>
          <cell r="N433">
            <v>3</v>
          </cell>
          <cell r="O433" t="str">
            <v>0307</v>
          </cell>
          <cell r="P433" t="str">
            <v>0307</v>
          </cell>
          <cell r="Q433" t="str">
            <v>15.111</v>
          </cell>
          <cell r="R433" t="str">
            <v>15.111</v>
          </cell>
          <cell r="S433" t="str">
            <v/>
          </cell>
          <cell r="T433">
            <v>0</v>
          </cell>
          <cell r="U433" t="str">
            <v>Thạc sĩ</v>
          </cell>
          <cell r="V433" t="str">
            <v>161837919</v>
          </cell>
        </row>
        <row r="434">
          <cell r="B434" t="str">
            <v/>
          </cell>
          <cell r="C434" t="str">
            <v/>
          </cell>
          <cell r="D434" t="str">
            <v>Nguyễn Văn</v>
          </cell>
          <cell r="E434" t="str">
            <v>Tuyển</v>
          </cell>
          <cell r="F434">
            <v>3</v>
          </cell>
          <cell r="G434" t="str">
            <v>Hệ thống thông tin tài nguyên môi trường</v>
          </cell>
          <cell r="H434" t="str">
            <v>Khoa Tài nguyên và Môi trường</v>
          </cell>
          <cell r="I434" t="str">
            <v/>
          </cell>
          <cell r="J434">
            <v>6.1</v>
          </cell>
          <cell r="K434">
            <v>0</v>
          </cell>
          <cell r="L434" t="str">
            <v>01-Mar-03</v>
          </cell>
          <cell r="M434" t="str">
            <v>01-May-76</v>
          </cell>
          <cell r="N434">
            <v>3</v>
          </cell>
          <cell r="O434" t="str">
            <v>0307</v>
          </cell>
          <cell r="P434" t="str">
            <v>0307</v>
          </cell>
          <cell r="Q434" t="str">
            <v>15.110</v>
          </cell>
          <cell r="R434" t="str">
            <v>15.110</v>
          </cell>
          <cell r="S434" t="str">
            <v/>
          </cell>
          <cell r="T434">
            <v>0</v>
          </cell>
          <cell r="U434" t="str">
            <v>Thạc sĩ</v>
          </cell>
          <cell r="V434" t="str">
            <v>010528251</v>
          </cell>
        </row>
        <row r="435">
          <cell r="B435" t="str">
            <v/>
          </cell>
          <cell r="C435" t="str">
            <v/>
          </cell>
          <cell r="D435" t="str">
            <v>Trần Thị Băng</v>
          </cell>
          <cell r="E435" t="str">
            <v>Tâm</v>
          </cell>
          <cell r="F435">
            <v>3</v>
          </cell>
          <cell r="G435" t="str">
            <v>Hệ thống thông tin tài nguyên môi trường</v>
          </cell>
          <cell r="H435" t="str">
            <v>Khoa Tài nguyên và Môi trường</v>
          </cell>
          <cell r="I435" t="str">
            <v>Giảng viên chính</v>
          </cell>
          <cell r="J435">
            <v>5.42</v>
          </cell>
          <cell r="K435">
            <v>0</v>
          </cell>
          <cell r="L435" t="str">
            <v>01-Jan-09</v>
          </cell>
          <cell r="M435" t="str">
            <v>01-Dec-79</v>
          </cell>
          <cell r="N435">
            <v>3</v>
          </cell>
          <cell r="O435" t="str">
            <v>0307</v>
          </cell>
          <cell r="P435" t="str">
            <v>0307</v>
          </cell>
          <cell r="Q435" t="str">
            <v>15.110</v>
          </cell>
          <cell r="R435" t="str">
            <v>15.110</v>
          </cell>
          <cell r="S435" t="str">
            <v/>
          </cell>
          <cell r="T435">
            <v>0</v>
          </cell>
          <cell r="U435" t="str">
            <v>Thạc sĩ</v>
          </cell>
          <cell r="V435" t="str">
            <v>010812159</v>
          </cell>
        </row>
        <row r="436">
          <cell r="B436" t="str">
            <v>TTD01</v>
          </cell>
          <cell r="C436" t="str">
            <v>3120215002797</v>
          </cell>
          <cell r="D436" t="str">
            <v>Trần Quốc</v>
          </cell>
          <cell r="E436" t="str">
            <v>Vinh</v>
          </cell>
          <cell r="F436">
            <v>3</v>
          </cell>
          <cell r="G436" t="str">
            <v>Hệ thống thông tin tài nguyên môi trường</v>
          </cell>
          <cell r="H436" t="str">
            <v>Khoa Tài nguyên và Môi trường</v>
          </cell>
          <cell r="I436" t="str">
            <v>PGS.TS. Giảng viên cao cấp, Phó Trưởng Khoa, Trưởng BM</v>
          </cell>
          <cell r="J436">
            <v>6.92</v>
          </cell>
          <cell r="K436">
            <v>0</v>
          </cell>
          <cell r="L436" t="str">
            <v>17-Jul-23</v>
          </cell>
          <cell r="M436" t="str">
            <v>17-Jul-18</v>
          </cell>
          <cell r="N436">
            <v>2</v>
          </cell>
          <cell r="O436" t="str">
            <v>0307</v>
          </cell>
          <cell r="P436" t="str">
            <v>0307</v>
          </cell>
          <cell r="Q436" t="str">
            <v>15.109</v>
          </cell>
          <cell r="R436" t="str">
            <v>V.07.01.01</v>
          </cell>
          <cell r="S436" t="str">
            <v>TTD01</v>
          </cell>
          <cell r="T436">
            <v>1</v>
          </cell>
          <cell r="U436" t="str">
            <v>Tiến sĩ</v>
          </cell>
          <cell r="V436" t="str">
            <v>040072000099</v>
          </cell>
        </row>
        <row r="437">
          <cell r="B437" t="str">
            <v/>
          </cell>
          <cell r="C437" t="str">
            <v/>
          </cell>
          <cell r="D437" t="str">
            <v>Đàm Xuân</v>
          </cell>
          <cell r="E437" t="str">
            <v>Hoàn</v>
          </cell>
          <cell r="F437">
            <v>3</v>
          </cell>
          <cell r="G437" t="str">
            <v>Hệ thống thông tin tài nguyên môi trường</v>
          </cell>
          <cell r="H437" t="str">
            <v>Khoa Tài nguyên và Môi trường</v>
          </cell>
          <cell r="I437" t="str">
            <v/>
          </cell>
          <cell r="J437">
            <v>6.1</v>
          </cell>
          <cell r="K437">
            <v>0</v>
          </cell>
          <cell r="L437" t="str">
            <v>01-Dec-05</v>
          </cell>
          <cell r="M437" t="str">
            <v>01-Jun-78</v>
          </cell>
          <cell r="N437">
            <v>2</v>
          </cell>
          <cell r="O437" t="str">
            <v>0307</v>
          </cell>
          <cell r="P437" t="str">
            <v>0307</v>
          </cell>
          <cell r="Q437" t="str">
            <v>15.110</v>
          </cell>
          <cell r="R437" t="str">
            <v>15.110</v>
          </cell>
          <cell r="S437" t="str">
            <v/>
          </cell>
          <cell r="T437">
            <v>0</v>
          </cell>
          <cell r="U437" t="str">
            <v>Tiến sĩ</v>
          </cell>
          <cell r="V437" t="str">
            <v>011133344</v>
          </cell>
        </row>
        <row r="438">
          <cell r="B438" t="str">
            <v>TTD03</v>
          </cell>
          <cell r="C438" t="str">
            <v>3120215002801</v>
          </cell>
          <cell r="D438" t="str">
            <v>Nguyễn Đình</v>
          </cell>
          <cell r="E438" t="str">
            <v>Công</v>
          </cell>
          <cell r="F438">
            <v>3</v>
          </cell>
          <cell r="G438" t="str">
            <v>Hệ thống thông tin tài nguyên môi trường</v>
          </cell>
          <cell r="H438" t="str">
            <v>Khoa Tài nguyên và Môi trường</v>
          </cell>
          <cell r="I438" t="str">
            <v>Tiến sĩ, Giảng viên</v>
          </cell>
          <cell r="J438">
            <v>3.66</v>
          </cell>
          <cell r="K438">
            <v>0</v>
          </cell>
          <cell r="L438" t="str">
            <v>01-Apr-11</v>
          </cell>
          <cell r="M438" t="str">
            <v>01-Apr-99</v>
          </cell>
          <cell r="N438">
            <v>2</v>
          </cell>
          <cell r="O438" t="str">
            <v>0307</v>
          </cell>
          <cell r="P438" t="str">
            <v>0307</v>
          </cell>
          <cell r="Q438" t="str">
            <v>15.111</v>
          </cell>
          <cell r="R438" t="str">
            <v>15.111</v>
          </cell>
          <cell r="S438" t="str">
            <v>TTD03</v>
          </cell>
          <cell r="T438">
            <v>0</v>
          </cell>
          <cell r="U438" t="str">
            <v>Tiến sĩ</v>
          </cell>
          <cell r="V438" t="str">
            <v>012619536</v>
          </cell>
        </row>
        <row r="439">
          <cell r="B439" t="str">
            <v>TTD04</v>
          </cell>
          <cell r="C439" t="str">
            <v>3120215002818</v>
          </cell>
          <cell r="D439" t="str">
            <v>Lê Thị</v>
          </cell>
          <cell r="E439" t="str">
            <v>Giang</v>
          </cell>
          <cell r="F439">
            <v>3</v>
          </cell>
          <cell r="G439" t="str">
            <v>Hệ thống thông tin tài nguyên môi trường</v>
          </cell>
          <cell r="H439" t="str">
            <v>Khoa Tài nguyên và Môi trường</v>
          </cell>
          <cell r="I439" t="str">
            <v>Phó Giáo sư, Tiến sĩ, Giảng viên cao cấp</v>
          </cell>
          <cell r="J439">
            <v>6.92</v>
          </cell>
          <cell r="K439">
            <v>0</v>
          </cell>
          <cell r="L439" t="str">
            <v>17-Jul-23</v>
          </cell>
          <cell r="M439" t="str">
            <v>17-Jul-18</v>
          </cell>
          <cell r="N439">
            <v>2</v>
          </cell>
          <cell r="O439" t="str">
            <v>0307</v>
          </cell>
          <cell r="P439" t="str">
            <v>0307</v>
          </cell>
          <cell r="Q439" t="str">
            <v>15.109</v>
          </cell>
          <cell r="R439" t="str">
            <v>V.07.01.01</v>
          </cell>
          <cell r="S439" t="str">
            <v>TTD04</v>
          </cell>
          <cell r="T439">
            <v>1</v>
          </cell>
          <cell r="U439" t="str">
            <v>Tiến sĩ</v>
          </cell>
          <cell r="V439" t="str">
            <v>038173000284</v>
          </cell>
        </row>
        <row r="440">
          <cell r="B440" t="str">
            <v>TTD06</v>
          </cell>
          <cell r="C440" t="str">
            <v>3120215002899</v>
          </cell>
          <cell r="D440" t="str">
            <v>Phạm Văn</v>
          </cell>
          <cell r="E440" t="str">
            <v>Vân</v>
          </cell>
          <cell r="F440">
            <v>3</v>
          </cell>
          <cell r="G440" t="str">
            <v>Hệ thống thông tin tài nguyên môi trường</v>
          </cell>
          <cell r="H440" t="str">
            <v>Khoa Tài nguyên và Môi trường</v>
          </cell>
          <cell r="I440" t="str">
            <v>Tiến sĩ, Giảng viên chính, Phó BM</v>
          </cell>
          <cell r="J440">
            <v>5.08</v>
          </cell>
          <cell r="K440">
            <v>0</v>
          </cell>
          <cell r="L440" t="str">
            <v>01-Apr-23</v>
          </cell>
          <cell r="M440" t="str">
            <v>01-Apr-18</v>
          </cell>
          <cell r="N440">
            <v>2</v>
          </cell>
          <cell r="O440" t="str">
            <v>0307</v>
          </cell>
          <cell r="P440" t="str">
            <v>0307</v>
          </cell>
          <cell r="Q440" t="str">
            <v>15.110</v>
          </cell>
          <cell r="R440" t="str">
            <v>V.07.01.02</v>
          </cell>
          <cell r="S440" t="str">
            <v>TTD06</v>
          </cell>
          <cell r="T440">
            <v>0</v>
          </cell>
          <cell r="U440" t="str">
            <v>Tiến sĩ</v>
          </cell>
          <cell r="V440" t="str">
            <v>022072010269</v>
          </cell>
        </row>
        <row r="441">
          <cell r="B441" t="str">
            <v>TTD05</v>
          </cell>
          <cell r="C441" t="str">
            <v>3120215002882</v>
          </cell>
          <cell r="D441" t="str">
            <v>Phạm Quý</v>
          </cell>
          <cell r="E441" t="str">
            <v>Giang</v>
          </cell>
          <cell r="F441">
            <v>3</v>
          </cell>
          <cell r="G441" t="str">
            <v>Hệ thống thông tin tài nguyên môi trường</v>
          </cell>
          <cell r="H441" t="str">
            <v>Khoa Tài nguyên và Môi trường</v>
          </cell>
          <cell r="I441" t="str">
            <v>Tiến sĩ, Giảng viên</v>
          </cell>
          <cell r="J441">
            <v>3.66</v>
          </cell>
          <cell r="K441">
            <v>0</v>
          </cell>
          <cell r="L441" t="str">
            <v>01-Oct-18</v>
          </cell>
          <cell r="M441" t="str">
            <v>01-Oct-07</v>
          </cell>
          <cell r="N441">
            <v>2</v>
          </cell>
          <cell r="O441" t="str">
            <v>0307</v>
          </cell>
          <cell r="P441" t="str">
            <v>0307</v>
          </cell>
          <cell r="Q441" t="str">
            <v>15.111</v>
          </cell>
          <cell r="R441" t="str">
            <v>V.07.01.03</v>
          </cell>
          <cell r="S441" t="str">
            <v>TTD05</v>
          </cell>
          <cell r="T441">
            <v>0</v>
          </cell>
          <cell r="U441" t="str">
            <v>Tiến sĩ</v>
          </cell>
          <cell r="V441" t="str">
            <v>042083000943</v>
          </cell>
        </row>
        <row r="442">
          <cell r="B442" t="str">
            <v>TTD02</v>
          </cell>
          <cell r="C442" t="str">
            <v>3120215033414</v>
          </cell>
          <cell r="D442" t="str">
            <v>Đoàn Thanh</v>
          </cell>
          <cell r="E442" t="str">
            <v>Thủy</v>
          </cell>
          <cell r="F442">
            <v>3</v>
          </cell>
          <cell r="G442" t="str">
            <v>Hệ thống thông tin tài nguyên môi trường</v>
          </cell>
          <cell r="H442" t="str">
            <v>Khoa Tài nguyên và Môi trường</v>
          </cell>
          <cell r="I442" t="str">
            <v>Thạc sĩ, Giảng viên chính</v>
          </cell>
          <cell r="J442">
            <v>4.4000000000000004</v>
          </cell>
          <cell r="K442">
            <v>0</v>
          </cell>
          <cell r="L442" t="str">
            <v>15-Jun-23</v>
          </cell>
          <cell r="M442" t="str">
            <v>01-Mar-11</v>
          </cell>
          <cell r="N442">
            <v>3</v>
          </cell>
          <cell r="O442" t="str">
            <v>0307</v>
          </cell>
          <cell r="P442" t="str">
            <v>0307</v>
          </cell>
          <cell r="Q442" t="str">
            <v>15.110</v>
          </cell>
          <cell r="R442" t="str">
            <v>V.07.01.02</v>
          </cell>
          <cell r="S442" t="str">
            <v>TTD02</v>
          </cell>
          <cell r="T442">
            <v>0</v>
          </cell>
          <cell r="U442" t="str">
            <v>Thạc sĩ</v>
          </cell>
          <cell r="V442" t="str">
            <v>001187040257</v>
          </cell>
        </row>
        <row r="443">
          <cell r="B443" t="str">
            <v>TTD07</v>
          </cell>
          <cell r="C443" t="str">
            <v>3120215036697</v>
          </cell>
          <cell r="D443" t="str">
            <v>Nguyễn Đức</v>
          </cell>
          <cell r="E443" t="str">
            <v>Thuận</v>
          </cell>
          <cell r="F443">
            <v>3</v>
          </cell>
          <cell r="G443" t="str">
            <v>Hệ thống thông tin tài nguyên môi trường</v>
          </cell>
          <cell r="H443" t="str">
            <v>Khoa Tài nguyên và Môi trường</v>
          </cell>
          <cell r="I443" t="str">
            <v>Thạc sĩ, Giảng viên chính</v>
          </cell>
          <cell r="J443">
            <v>4.4000000000000004</v>
          </cell>
          <cell r="K443">
            <v>0</v>
          </cell>
          <cell r="L443" t="str">
            <v>15-Jun-23</v>
          </cell>
          <cell r="M443" t="str">
            <v>01-Aug-12</v>
          </cell>
          <cell r="N443">
            <v>3</v>
          </cell>
          <cell r="O443" t="str">
            <v>0307</v>
          </cell>
          <cell r="P443" t="str">
            <v>0307</v>
          </cell>
          <cell r="Q443" t="str">
            <v>15.110</v>
          </cell>
          <cell r="R443" t="str">
            <v>V.07.01.02</v>
          </cell>
          <cell r="S443" t="str">
            <v>TTD07</v>
          </cell>
          <cell r="T443">
            <v>0</v>
          </cell>
          <cell r="U443" t="str">
            <v>Thạc sĩ</v>
          </cell>
          <cell r="V443" t="str">
            <v>017087000098</v>
          </cell>
        </row>
        <row r="444">
          <cell r="B444" t="str">
            <v>TTD08</v>
          </cell>
          <cell r="C444" t="str">
            <v>3120215044932</v>
          </cell>
          <cell r="D444" t="str">
            <v>Đỗ Thị</v>
          </cell>
          <cell r="E444" t="str">
            <v>Loan</v>
          </cell>
          <cell r="F444">
            <v>3</v>
          </cell>
          <cell r="G444" t="str">
            <v>Hệ thống thông tin tài nguyên môi trường</v>
          </cell>
          <cell r="H444" t="str">
            <v>Khoa Tài nguyên và Môi trường</v>
          </cell>
          <cell r="I444" t="str">
            <v>Thạc sĩ, Giảng viên</v>
          </cell>
          <cell r="J444">
            <v>3.66</v>
          </cell>
          <cell r="K444">
            <v>0</v>
          </cell>
          <cell r="L444" t="str">
            <v>01-Jan-24</v>
          </cell>
          <cell r="M444" t="str">
            <v>01-Jan-15</v>
          </cell>
          <cell r="N444">
            <v>3</v>
          </cell>
          <cell r="O444" t="str">
            <v>0307</v>
          </cell>
          <cell r="P444" t="str">
            <v>0307</v>
          </cell>
          <cell r="Q444" t="str">
            <v>15.111</v>
          </cell>
          <cell r="R444" t="str">
            <v>V.07.01.03</v>
          </cell>
          <cell r="S444" t="str">
            <v>TTD08</v>
          </cell>
          <cell r="T444">
            <v>0</v>
          </cell>
          <cell r="U444" t="str">
            <v>Thạc sĩ</v>
          </cell>
          <cell r="V444" t="str">
            <v>037187011169</v>
          </cell>
        </row>
        <row r="445">
          <cell r="B445" t="str">
            <v>TTD09</v>
          </cell>
          <cell r="C445" t="str">
            <v>3120215048411</v>
          </cell>
          <cell r="D445" t="str">
            <v>Nguyễn Thị Cẩm</v>
          </cell>
          <cell r="E445" t="str">
            <v>Hà</v>
          </cell>
          <cell r="F445">
            <v>3</v>
          </cell>
          <cell r="G445" t="str">
            <v>Hệ thống thông tin tài nguyên môi trường</v>
          </cell>
          <cell r="H445" t="str">
            <v>Khoa Tài nguyên và Môi trường</v>
          </cell>
          <cell r="I445" t="str">
            <v>Kỹ sư</v>
          </cell>
          <cell r="J445">
            <v>2.34</v>
          </cell>
          <cell r="K445">
            <v>0</v>
          </cell>
          <cell r="L445" t="str">
            <v>01-Jan-16</v>
          </cell>
          <cell r="M445" t="str">
            <v>01-Jan-16</v>
          </cell>
          <cell r="N445">
            <v>4</v>
          </cell>
          <cell r="O445" t="str">
            <v>0307</v>
          </cell>
          <cell r="P445" t="str">
            <v>0307</v>
          </cell>
          <cell r="Q445" t="str">
            <v>13.095</v>
          </cell>
          <cell r="R445" t="str">
            <v>V.05.02.07</v>
          </cell>
          <cell r="S445" t="str">
            <v>TTD09</v>
          </cell>
          <cell r="T445">
            <v>0</v>
          </cell>
          <cell r="U445" t="str">
            <v>Đại học</v>
          </cell>
          <cell r="V445" t="str">
            <v>013609895</v>
          </cell>
        </row>
        <row r="446">
          <cell r="B446" t="str">
            <v>STN18</v>
          </cell>
          <cell r="C446" t="str">
            <v>3120215003000</v>
          </cell>
          <cell r="D446" t="str">
            <v>Nguyễn Thị Thu</v>
          </cell>
          <cell r="E446" t="str">
            <v>Hà</v>
          </cell>
          <cell r="F446">
            <v>3</v>
          </cell>
          <cell r="G446" t="str">
            <v>Hệ thống thông tin tài nguyên môi trường</v>
          </cell>
          <cell r="H446" t="str">
            <v>Trung tâm Nông nghiệp sinh thái và Đào tạo nghề</v>
          </cell>
          <cell r="I446" t="str">
            <v>Tiến sĩ, Giảng viên, Phó Giám đốc Trung tâm</v>
          </cell>
          <cell r="J446">
            <v>4.6500000000000004</v>
          </cell>
          <cell r="K446">
            <v>0</v>
          </cell>
          <cell r="L446" t="str">
            <v>01-Nov-23</v>
          </cell>
          <cell r="M446" t="str">
            <v>01-Apr-06</v>
          </cell>
          <cell r="N446">
            <v>2</v>
          </cell>
          <cell r="O446" t="str">
            <v>5100</v>
          </cell>
          <cell r="P446" t="str">
            <v>0307</v>
          </cell>
          <cell r="Q446" t="str">
            <v>15.111</v>
          </cell>
          <cell r="R446" t="str">
            <v>V.07.01.03</v>
          </cell>
          <cell r="S446" t="str">
            <v>STN18</v>
          </cell>
          <cell r="T446">
            <v>0</v>
          </cell>
          <cell r="U446" t="str">
            <v>Tiến sĩ</v>
          </cell>
          <cell r="V446" t="str">
            <v>001177002648</v>
          </cell>
        </row>
        <row r="447">
          <cell r="B447" t="str">
            <v/>
          </cell>
          <cell r="C447" t="str">
            <v>3120215057152</v>
          </cell>
          <cell r="D447" t="str">
            <v>Phạm Thị</v>
          </cell>
          <cell r="E447" t="str">
            <v>Ngọc</v>
          </cell>
          <cell r="F447">
            <v>3</v>
          </cell>
          <cell r="G447" t="str">
            <v>Hệ thống thông tin tài nguyên môi trường</v>
          </cell>
          <cell r="H447" t="str">
            <v>Khoa Tài nguyên và Môi trường</v>
          </cell>
          <cell r="I447" t="str">
            <v>Kỹ sư</v>
          </cell>
          <cell r="J447">
            <v>2.67</v>
          </cell>
          <cell r="K447">
            <v>0</v>
          </cell>
          <cell r="L447" t="str">
            <v>01-Mar-23</v>
          </cell>
          <cell r="M447" t="str">
            <v>01-Mar-20</v>
          </cell>
          <cell r="N447">
            <v>4</v>
          </cell>
          <cell r="O447" t="str">
            <v>0307</v>
          </cell>
          <cell r="P447" t="str">
            <v>0307</v>
          </cell>
          <cell r="Q447" t="str">
            <v>13.095</v>
          </cell>
          <cell r="R447" t="str">
            <v>13.095</v>
          </cell>
          <cell r="S447" t="str">
            <v/>
          </cell>
          <cell r="T447">
            <v>0</v>
          </cell>
          <cell r="U447" t="str">
            <v>Đại học</v>
          </cell>
          <cell r="V447" t="str">
            <v>036192017198</v>
          </cell>
        </row>
        <row r="448">
          <cell r="B448" t="str">
            <v>TBD03</v>
          </cell>
          <cell r="C448" t="str">
            <v>3120215002830</v>
          </cell>
          <cell r="D448" t="str">
            <v>Trần Trọng</v>
          </cell>
          <cell r="E448" t="str">
            <v>Phương</v>
          </cell>
          <cell r="F448">
            <v>3</v>
          </cell>
          <cell r="G448" t="str">
            <v>Trắc địa bản đồ</v>
          </cell>
          <cell r="H448" t="str">
            <v>Khoa Tài nguyên và Môi trường</v>
          </cell>
          <cell r="I448" t="str">
            <v>PGS.TS. Giảng viên cao cấp, Trưởng Khoa, Trưởng BM</v>
          </cell>
          <cell r="J448">
            <v>6.92</v>
          </cell>
          <cell r="K448">
            <v>0</v>
          </cell>
          <cell r="L448" t="str">
            <v>17-Jul-23</v>
          </cell>
          <cell r="M448" t="str">
            <v>17-Jul-18</v>
          </cell>
          <cell r="N448">
            <v>2</v>
          </cell>
          <cell r="O448" t="str">
            <v>0312</v>
          </cell>
          <cell r="P448" t="str">
            <v>0312</v>
          </cell>
          <cell r="Q448" t="str">
            <v>15.109</v>
          </cell>
          <cell r="R448" t="str">
            <v>V.07.01.01</v>
          </cell>
          <cell r="S448" t="str">
            <v>TBD03</v>
          </cell>
          <cell r="T448">
            <v>1</v>
          </cell>
          <cell r="U448" t="str">
            <v>Tiến sĩ</v>
          </cell>
          <cell r="V448" t="str">
            <v>042073013643</v>
          </cell>
        </row>
        <row r="449">
          <cell r="B449" t="str">
            <v>TBD05</v>
          </cell>
          <cell r="C449" t="str">
            <v>3120215046350</v>
          </cell>
          <cell r="D449" t="str">
            <v>Phan Văn</v>
          </cell>
          <cell r="E449" t="str">
            <v>Khuê</v>
          </cell>
          <cell r="F449">
            <v>3</v>
          </cell>
          <cell r="G449" t="str">
            <v>Trắc địa bản đồ</v>
          </cell>
          <cell r="H449" t="str">
            <v>Khoa Tài nguyên và Môi trường</v>
          </cell>
          <cell r="I449" t="str">
            <v>Tiến sĩ, Giảng viên chính, Phó BM</v>
          </cell>
          <cell r="J449">
            <v>4.74</v>
          </cell>
          <cell r="K449">
            <v>0</v>
          </cell>
          <cell r="L449" t="str">
            <v>01-Dec-23</v>
          </cell>
          <cell r="M449" t="str">
            <v>01-Dec-20</v>
          </cell>
          <cell r="N449">
            <v>2</v>
          </cell>
          <cell r="O449" t="str">
            <v>0312</v>
          </cell>
          <cell r="P449" t="str">
            <v>0312</v>
          </cell>
          <cell r="Q449" t="str">
            <v>15.110</v>
          </cell>
          <cell r="R449" t="str">
            <v>V.07.01.02</v>
          </cell>
          <cell r="S449" t="str">
            <v>TBD05</v>
          </cell>
          <cell r="T449">
            <v>0</v>
          </cell>
          <cell r="U449" t="str">
            <v>Tiến sĩ</v>
          </cell>
          <cell r="V449" t="str">
            <v>036077007869</v>
          </cell>
        </row>
        <row r="450">
          <cell r="B450" t="str">
            <v>TBD02</v>
          </cell>
          <cell r="C450" t="str">
            <v>3120215002876</v>
          </cell>
          <cell r="D450" t="str">
            <v>Nguyễn Thị Thu</v>
          </cell>
          <cell r="E450" t="str">
            <v>Hiền</v>
          </cell>
          <cell r="F450">
            <v>3</v>
          </cell>
          <cell r="G450" t="str">
            <v>Trắc địa bản đồ</v>
          </cell>
          <cell r="H450" t="str">
            <v>Khoa Tài nguyên và Môi trường</v>
          </cell>
          <cell r="I450" t="str">
            <v>Tiến sĩ, Giảng viên chính</v>
          </cell>
          <cell r="J450">
            <v>5.08</v>
          </cell>
          <cell r="K450">
            <v>0</v>
          </cell>
          <cell r="L450" t="str">
            <v>01-Apr-24</v>
          </cell>
          <cell r="M450" t="str">
            <v>01-Apr-18</v>
          </cell>
          <cell r="N450">
            <v>2</v>
          </cell>
          <cell r="O450" t="str">
            <v>0312</v>
          </cell>
          <cell r="P450" t="str">
            <v>0312</v>
          </cell>
          <cell r="Q450" t="str">
            <v>15.110</v>
          </cell>
          <cell r="R450" t="str">
            <v>V.07.01.02</v>
          </cell>
          <cell r="S450" t="str">
            <v>TBD02</v>
          </cell>
          <cell r="T450">
            <v>0</v>
          </cell>
          <cell r="U450" t="str">
            <v>Tiến sĩ</v>
          </cell>
          <cell r="V450" t="str">
            <v>022180002431</v>
          </cell>
        </row>
        <row r="451">
          <cell r="B451" t="str">
            <v>TBD08</v>
          </cell>
          <cell r="C451" t="str">
            <v>3120215010533</v>
          </cell>
          <cell r="D451" t="str">
            <v>Nguyễn Đình</v>
          </cell>
          <cell r="E451" t="str">
            <v>Trung</v>
          </cell>
          <cell r="F451">
            <v>3</v>
          </cell>
          <cell r="G451" t="str">
            <v>Trắc địa bản đồ</v>
          </cell>
          <cell r="H451" t="str">
            <v>Khoa Tài nguyên và Môi trường</v>
          </cell>
          <cell r="I451" t="str">
            <v>Tiến sĩ, Giảng viên chính</v>
          </cell>
          <cell r="J451">
            <v>4.74</v>
          </cell>
          <cell r="K451">
            <v>0</v>
          </cell>
          <cell r="L451" t="str">
            <v>01-Dec-23</v>
          </cell>
          <cell r="M451" t="str">
            <v>01-Dec-20</v>
          </cell>
          <cell r="N451">
            <v>2</v>
          </cell>
          <cell r="O451" t="str">
            <v>0312</v>
          </cell>
          <cell r="P451" t="str">
            <v>0312</v>
          </cell>
          <cell r="Q451" t="str">
            <v>15.110</v>
          </cell>
          <cell r="R451" t="str">
            <v>V.07.01.02</v>
          </cell>
          <cell r="S451" t="str">
            <v>TBD08</v>
          </cell>
          <cell r="T451">
            <v>0</v>
          </cell>
          <cell r="U451" t="str">
            <v>Tiến sĩ</v>
          </cell>
          <cell r="V451" t="str">
            <v>027083015456</v>
          </cell>
        </row>
        <row r="452">
          <cell r="B452" t="str">
            <v>TBD09</v>
          </cell>
          <cell r="C452" t="str">
            <v>3120215010540</v>
          </cell>
          <cell r="D452" t="str">
            <v>Phan Thành</v>
          </cell>
          <cell r="E452" t="str">
            <v>Nội</v>
          </cell>
          <cell r="F452">
            <v>3</v>
          </cell>
          <cell r="G452" t="str">
            <v>Trắc địa bản đồ</v>
          </cell>
          <cell r="H452" t="str">
            <v>Khoa Tài nguyên và Môi trường</v>
          </cell>
          <cell r="I452" t="str">
            <v>Thạc sĩ, Giảng viên</v>
          </cell>
          <cell r="J452">
            <v>3.33</v>
          </cell>
          <cell r="K452">
            <v>0</v>
          </cell>
          <cell r="L452" t="str">
            <v>01-Sep-18</v>
          </cell>
          <cell r="M452" t="str">
            <v>01-Sep-09</v>
          </cell>
          <cell r="N452">
            <v>3</v>
          </cell>
          <cell r="O452" t="str">
            <v>0312</v>
          </cell>
          <cell r="P452" t="str">
            <v>0312</v>
          </cell>
          <cell r="Q452" t="str">
            <v>15.111</v>
          </cell>
          <cell r="R452" t="str">
            <v>V.07.01.03</v>
          </cell>
          <cell r="S452" t="str">
            <v>TBD09</v>
          </cell>
          <cell r="T452">
            <v>0</v>
          </cell>
          <cell r="U452" t="str">
            <v>Thạc sĩ</v>
          </cell>
          <cell r="V452" t="str">
            <v>183419425</v>
          </cell>
        </row>
        <row r="453">
          <cell r="B453" t="str">
            <v>TBD06</v>
          </cell>
          <cell r="C453" t="str">
            <v>3120215016409</v>
          </cell>
          <cell r="D453" t="str">
            <v>Nguyễn Khắc</v>
          </cell>
          <cell r="E453" t="str">
            <v>Năng</v>
          </cell>
          <cell r="F453">
            <v>3</v>
          </cell>
          <cell r="G453" t="str">
            <v>Trắc địa bản đồ</v>
          </cell>
          <cell r="H453" t="str">
            <v>Khoa Tài nguyên và Môi trường</v>
          </cell>
          <cell r="I453" t="str">
            <v>Thạc sĩ, Kỹ sư</v>
          </cell>
          <cell r="J453">
            <v>3.99</v>
          </cell>
          <cell r="K453">
            <v>0</v>
          </cell>
          <cell r="L453" t="str">
            <v>01-Feb-25</v>
          </cell>
          <cell r="M453" t="str">
            <v>01-Feb-10</v>
          </cell>
          <cell r="N453">
            <v>3</v>
          </cell>
          <cell r="O453" t="str">
            <v>0312</v>
          </cell>
          <cell r="P453" t="str">
            <v>0312</v>
          </cell>
          <cell r="Q453" t="str">
            <v>13.095</v>
          </cell>
          <cell r="R453" t="str">
            <v>V.05.02.07</v>
          </cell>
          <cell r="S453" t="str">
            <v>TBD06</v>
          </cell>
          <cell r="T453">
            <v>0</v>
          </cell>
          <cell r="U453" t="str">
            <v>Thạc sĩ</v>
          </cell>
          <cell r="V453" t="str">
            <v>001084043871</v>
          </cell>
        </row>
        <row r="454">
          <cell r="B454" t="str">
            <v>TBD07</v>
          </cell>
          <cell r="C454" t="str">
            <v>3120215035166</v>
          </cell>
          <cell r="D454" t="str">
            <v>Nguyễn Đức</v>
          </cell>
          <cell r="E454" t="str">
            <v>Lộc</v>
          </cell>
          <cell r="F454">
            <v>3</v>
          </cell>
          <cell r="G454" t="str">
            <v>Trắc địa bản đồ</v>
          </cell>
          <cell r="H454" t="str">
            <v>Khoa Tài nguyên và Môi trường</v>
          </cell>
          <cell r="I454" t="str">
            <v>Tiến sĩ, Giảng viên</v>
          </cell>
          <cell r="J454">
            <v>3.66</v>
          </cell>
          <cell r="K454">
            <v>0</v>
          </cell>
          <cell r="L454" t="str">
            <v>01-Aug-23</v>
          </cell>
          <cell r="M454" t="str">
            <v>01-Aug-11</v>
          </cell>
          <cell r="N454">
            <v>2</v>
          </cell>
          <cell r="O454" t="str">
            <v>0312</v>
          </cell>
          <cell r="P454" t="str">
            <v>0312</v>
          </cell>
          <cell r="Q454" t="str">
            <v>15.111</v>
          </cell>
          <cell r="R454" t="str">
            <v>V.07.01.03</v>
          </cell>
          <cell r="S454" t="str">
            <v>TBD07</v>
          </cell>
          <cell r="T454">
            <v>0</v>
          </cell>
          <cell r="U454" t="str">
            <v>Tiến sĩ</v>
          </cell>
          <cell r="V454" t="str">
            <v>001084039113</v>
          </cell>
        </row>
        <row r="455">
          <cell r="B455" t="str">
            <v>TBD01</v>
          </cell>
          <cell r="C455" t="str">
            <v>3120215002824</v>
          </cell>
          <cell r="D455" t="str">
            <v>Nguyễn Khắc</v>
          </cell>
          <cell r="E455" t="str">
            <v>Thời</v>
          </cell>
          <cell r="F455">
            <v>3</v>
          </cell>
          <cell r="G455" t="str">
            <v>Trắc địa bản đồ</v>
          </cell>
          <cell r="H455" t="str">
            <v>Khoa Tài nguyên và Môi trường</v>
          </cell>
          <cell r="I455" t="str">
            <v>PGS.TS. Giảng viên cao cấp, Bảo lưu PCCV</v>
          </cell>
          <cell r="J455">
            <v>6.92</v>
          </cell>
          <cell r="K455">
            <v>0</v>
          </cell>
          <cell r="L455" t="str">
            <v>01-Oct-16</v>
          </cell>
          <cell r="M455" t="str">
            <v>30-Dec-16</v>
          </cell>
          <cell r="N455">
            <v>2</v>
          </cell>
          <cell r="O455" t="str">
            <v>0312</v>
          </cell>
          <cell r="P455" t="str">
            <v>0312</v>
          </cell>
          <cell r="Q455" t="str">
            <v>15.109</v>
          </cell>
          <cell r="R455" t="str">
            <v>V.07.01.01</v>
          </cell>
          <cell r="S455" t="str">
            <v>TBD01</v>
          </cell>
          <cell r="T455">
            <v>1</v>
          </cell>
          <cell r="U455" t="str">
            <v>Tiến sĩ</v>
          </cell>
          <cell r="V455" t="str">
            <v>010812149</v>
          </cell>
        </row>
        <row r="456">
          <cell r="B456" t="str">
            <v/>
          </cell>
          <cell r="C456" t="str">
            <v>3120215002109</v>
          </cell>
          <cell r="D456" t="str">
            <v>Ngô  Xuân</v>
          </cell>
          <cell r="E456" t="str">
            <v>Bắc</v>
          </cell>
          <cell r="F456">
            <v>3</v>
          </cell>
          <cell r="G456" t="str">
            <v>Hóa học</v>
          </cell>
          <cell r="H456" t="str">
            <v>Khoa Tài nguyên và Môi trường</v>
          </cell>
          <cell r="I456" t="str">
            <v>Nhân viên kỹ thuật</v>
          </cell>
          <cell r="J456">
            <v>3.63</v>
          </cell>
          <cell r="K456">
            <v>0.15</v>
          </cell>
          <cell r="L456" t="str">
            <v>01-Dec-13</v>
          </cell>
          <cell r="M456" t="str">
            <v>01-Sep-78</v>
          </cell>
          <cell r="N456">
            <v>7</v>
          </cell>
          <cell r="O456" t="str">
            <v>0313</v>
          </cell>
          <cell r="P456" t="str">
            <v>0313</v>
          </cell>
          <cell r="Q456" t="str">
            <v>01.007</v>
          </cell>
          <cell r="R456" t="str">
            <v>01.007</v>
          </cell>
          <cell r="S456" t="str">
            <v/>
          </cell>
          <cell r="T456">
            <v>0</v>
          </cell>
          <cell r="U456" t="str">
            <v>CN-SơCấp</v>
          </cell>
          <cell r="V456" t="str">
            <v>010812319</v>
          </cell>
        </row>
        <row r="457">
          <cell r="B457" t="str">
            <v/>
          </cell>
          <cell r="C457" t="str">
            <v/>
          </cell>
          <cell r="D457" t="str">
            <v>Nguyễn Thị</v>
          </cell>
          <cell r="E457" t="str">
            <v>Thực</v>
          </cell>
          <cell r="F457">
            <v>3</v>
          </cell>
          <cell r="G457" t="str">
            <v>Hóa học</v>
          </cell>
          <cell r="H457" t="str">
            <v>Khoa Tài nguyên và Môi trường</v>
          </cell>
          <cell r="I457" t="str">
            <v/>
          </cell>
          <cell r="J457">
            <v>3.63</v>
          </cell>
          <cell r="K457">
            <v>7.0000000000000007E-2</v>
          </cell>
          <cell r="L457" t="str">
            <v>01-Dec-05</v>
          </cell>
          <cell r="M457" t="str">
            <v>01-Mar-77</v>
          </cell>
          <cell r="N457">
            <v>7</v>
          </cell>
          <cell r="O457" t="str">
            <v>0313</v>
          </cell>
          <cell r="P457" t="str">
            <v>0313</v>
          </cell>
          <cell r="Q457" t="str">
            <v>01.007</v>
          </cell>
          <cell r="R457" t="str">
            <v>01.007</v>
          </cell>
          <cell r="S457" t="str">
            <v/>
          </cell>
          <cell r="T457">
            <v>0</v>
          </cell>
          <cell r="U457" t="str">
            <v>CN-SơCấp</v>
          </cell>
          <cell r="V457" t="str">
            <v>010779949</v>
          </cell>
        </row>
        <row r="458">
          <cell r="B458" t="str">
            <v/>
          </cell>
          <cell r="C458" t="str">
            <v>3120215002115</v>
          </cell>
          <cell r="D458" t="str">
            <v>Nguyễn Văn</v>
          </cell>
          <cell r="E458" t="str">
            <v>Thắng</v>
          </cell>
          <cell r="F458">
            <v>3</v>
          </cell>
          <cell r="G458" t="str">
            <v>Hóa học</v>
          </cell>
          <cell r="H458" t="str">
            <v>Khoa Tài nguyên và Môi trường</v>
          </cell>
          <cell r="I458" t="str">
            <v>Nhân viên kỹ thuật</v>
          </cell>
          <cell r="J458">
            <v>3.63</v>
          </cell>
          <cell r="K458">
            <v>0.2</v>
          </cell>
          <cell r="L458" t="str">
            <v>01-Dec-22</v>
          </cell>
          <cell r="M458" t="str">
            <v>01-Jan-80</v>
          </cell>
          <cell r="N458">
            <v>7</v>
          </cell>
          <cell r="O458" t="str">
            <v>0313</v>
          </cell>
          <cell r="P458" t="str">
            <v>0313</v>
          </cell>
          <cell r="Q458" t="str">
            <v>01.007</v>
          </cell>
          <cell r="R458" t="str">
            <v>01.007</v>
          </cell>
          <cell r="S458" t="str">
            <v/>
          </cell>
          <cell r="T458">
            <v>0</v>
          </cell>
          <cell r="U458" t="str">
            <v>CN-SơCấp</v>
          </cell>
          <cell r="V458" t="str">
            <v>001062019722</v>
          </cell>
        </row>
        <row r="459">
          <cell r="B459" t="str">
            <v/>
          </cell>
          <cell r="C459" t="str">
            <v/>
          </cell>
          <cell r="D459" t="str">
            <v>Vũ Văn</v>
          </cell>
          <cell r="E459" t="str">
            <v>Soan</v>
          </cell>
          <cell r="F459">
            <v>3</v>
          </cell>
          <cell r="G459" t="str">
            <v>Hóa học</v>
          </cell>
          <cell r="H459" t="str">
            <v>Khoa Tài nguyên và Môi trường</v>
          </cell>
          <cell r="I459" t="str">
            <v/>
          </cell>
          <cell r="J459">
            <v>5.03</v>
          </cell>
          <cell r="K459">
            <v>0</v>
          </cell>
          <cell r="L459" t="str">
            <v>01-Oct-99</v>
          </cell>
          <cell r="M459" t="str">
            <v>01-Jan-08</v>
          </cell>
          <cell r="N459">
            <v>4</v>
          </cell>
          <cell r="O459" t="str">
            <v>0313</v>
          </cell>
          <cell r="P459" t="str">
            <v>0313</v>
          </cell>
          <cell r="Q459" t="str">
            <v>15.110</v>
          </cell>
          <cell r="R459" t="str">
            <v>15.110</v>
          </cell>
          <cell r="S459" t="str">
            <v/>
          </cell>
          <cell r="T459">
            <v>0</v>
          </cell>
          <cell r="U459" t="str">
            <v/>
          </cell>
          <cell r="V459" t="str">
            <v/>
          </cell>
        </row>
        <row r="460">
          <cell r="B460" t="str">
            <v>HOA16</v>
          </cell>
          <cell r="C460" t="str">
            <v>3120215002196</v>
          </cell>
          <cell r="D460" t="str">
            <v>Nguyễn Trường</v>
          </cell>
          <cell r="E460" t="str">
            <v>Sơn</v>
          </cell>
          <cell r="F460">
            <v>3</v>
          </cell>
          <cell r="G460" t="str">
            <v>Hóa học</v>
          </cell>
          <cell r="H460" t="str">
            <v>Khoa Tài nguyên và Môi trường</v>
          </cell>
          <cell r="I460" t="str">
            <v>PGS.TS. Giảng viên cao cấp</v>
          </cell>
          <cell r="J460">
            <v>7.64</v>
          </cell>
          <cell r="K460">
            <v>0</v>
          </cell>
          <cell r="L460" t="str">
            <v>30-Dec-16</v>
          </cell>
          <cell r="M460" t="str">
            <v>30-Dec-16</v>
          </cell>
          <cell r="N460">
            <v>2</v>
          </cell>
          <cell r="O460" t="str">
            <v>0313</v>
          </cell>
          <cell r="P460" t="str">
            <v>0313</v>
          </cell>
          <cell r="Q460" t="str">
            <v>15.109</v>
          </cell>
          <cell r="R460" t="str">
            <v>V.07.01.01</v>
          </cell>
          <cell r="S460" t="str">
            <v>MG338</v>
          </cell>
          <cell r="T460">
            <v>1</v>
          </cell>
          <cell r="U460" t="str">
            <v>Tiến sĩ</v>
          </cell>
          <cell r="V460" t="str">
            <v>011157315</v>
          </cell>
        </row>
        <row r="461">
          <cell r="B461" t="str">
            <v/>
          </cell>
          <cell r="C461" t="str">
            <v/>
          </cell>
          <cell r="D461" t="str">
            <v>Nguyễn Văn</v>
          </cell>
          <cell r="E461" t="str">
            <v>Tấu</v>
          </cell>
          <cell r="F461">
            <v>3</v>
          </cell>
          <cell r="G461" t="str">
            <v>Hóa học</v>
          </cell>
          <cell r="H461" t="str">
            <v>Khoa Tài nguyên và Môi trường</v>
          </cell>
          <cell r="I461" t="str">
            <v/>
          </cell>
          <cell r="J461">
            <v>6.78</v>
          </cell>
          <cell r="K461">
            <v>0</v>
          </cell>
          <cell r="L461" t="str">
            <v>01-Jan-00</v>
          </cell>
          <cell r="M461" t="str">
            <v xml:space="preserve">  -   -</v>
          </cell>
          <cell r="N461">
            <v>2</v>
          </cell>
          <cell r="O461" t="str">
            <v>0313</v>
          </cell>
          <cell r="P461" t="str">
            <v>0313</v>
          </cell>
          <cell r="Q461" t="str">
            <v>15.110</v>
          </cell>
          <cell r="R461" t="str">
            <v>15.110</v>
          </cell>
          <cell r="S461" t="str">
            <v/>
          </cell>
          <cell r="T461">
            <v>1</v>
          </cell>
          <cell r="U461" t="str">
            <v>Tiến sĩ</v>
          </cell>
          <cell r="V461" t="str">
            <v/>
          </cell>
        </row>
        <row r="462">
          <cell r="B462" t="str">
            <v/>
          </cell>
          <cell r="C462" t="str">
            <v/>
          </cell>
          <cell r="D462" t="str">
            <v>Hoàng</v>
          </cell>
          <cell r="E462" t="str">
            <v>Hà</v>
          </cell>
          <cell r="F462">
            <v>3</v>
          </cell>
          <cell r="G462" t="str">
            <v>Hóa học</v>
          </cell>
          <cell r="H462" t="str">
            <v>Khoa Tài nguyên và Môi trường</v>
          </cell>
          <cell r="I462" t="str">
            <v/>
          </cell>
          <cell r="J462">
            <v>6.78</v>
          </cell>
          <cell r="K462">
            <v>0</v>
          </cell>
          <cell r="L462" t="str">
            <v>01-Oct-02</v>
          </cell>
          <cell r="M462" t="str">
            <v>01-Oct-65</v>
          </cell>
          <cell r="N462">
            <v>2</v>
          </cell>
          <cell r="O462" t="str">
            <v>0313</v>
          </cell>
          <cell r="P462" t="str">
            <v>0313</v>
          </cell>
          <cell r="Q462" t="str">
            <v>15.110</v>
          </cell>
          <cell r="R462" t="str">
            <v>15.110</v>
          </cell>
          <cell r="S462" t="str">
            <v/>
          </cell>
          <cell r="T462">
            <v>0</v>
          </cell>
          <cell r="U462" t="str">
            <v>Tiến sĩ</v>
          </cell>
          <cell r="V462" t="str">
            <v>010812182</v>
          </cell>
        </row>
        <row r="463">
          <cell r="B463" t="str">
            <v/>
          </cell>
          <cell r="C463" t="str">
            <v/>
          </cell>
          <cell r="D463" t="str">
            <v>Nguyễn Tiến</v>
          </cell>
          <cell r="E463" t="str">
            <v>Quý</v>
          </cell>
          <cell r="F463">
            <v>3</v>
          </cell>
          <cell r="G463" t="str">
            <v>Hóa học</v>
          </cell>
          <cell r="H463" t="str">
            <v>Khoa Tài nguyên và Môi trường</v>
          </cell>
          <cell r="I463" t="str">
            <v/>
          </cell>
          <cell r="J463">
            <v>6.78</v>
          </cell>
          <cell r="K463">
            <v>0</v>
          </cell>
          <cell r="L463" t="str">
            <v>01-Dec-03</v>
          </cell>
          <cell r="M463" t="str">
            <v>01-Nov-65</v>
          </cell>
          <cell r="N463">
            <v>4</v>
          </cell>
          <cell r="O463" t="str">
            <v>0313</v>
          </cell>
          <cell r="P463" t="str">
            <v>0313</v>
          </cell>
          <cell r="Q463" t="str">
            <v>15.110</v>
          </cell>
          <cell r="R463" t="str">
            <v>15.110</v>
          </cell>
          <cell r="S463" t="str">
            <v/>
          </cell>
          <cell r="T463">
            <v>0</v>
          </cell>
          <cell r="U463" t="str">
            <v>Đại học</v>
          </cell>
          <cell r="V463" t="str">
            <v>010812649</v>
          </cell>
        </row>
        <row r="464">
          <cell r="B464" t="str">
            <v>MOI85</v>
          </cell>
          <cell r="C464" t="str">
            <v/>
          </cell>
          <cell r="D464" t="str">
            <v>Trần Văn</v>
          </cell>
          <cell r="E464" t="str">
            <v>Chiến</v>
          </cell>
          <cell r="F464">
            <v>3</v>
          </cell>
          <cell r="G464" t="str">
            <v>Hóa học</v>
          </cell>
          <cell r="H464" t="str">
            <v>Khoa Tài nguyên và Môi trường</v>
          </cell>
          <cell r="I464" t="str">
            <v/>
          </cell>
          <cell r="J464">
            <v>6.44</v>
          </cell>
          <cell r="K464">
            <v>0</v>
          </cell>
          <cell r="L464" t="str">
            <v>01-Oct-06</v>
          </cell>
          <cell r="M464" t="str">
            <v>01-Nov-69</v>
          </cell>
          <cell r="N464">
            <v>4</v>
          </cell>
          <cell r="O464" t="str">
            <v>0313</v>
          </cell>
          <cell r="P464" t="str">
            <v>0313</v>
          </cell>
          <cell r="Q464" t="str">
            <v>15.110</v>
          </cell>
          <cell r="R464" t="str">
            <v>15.110</v>
          </cell>
          <cell r="S464" t="str">
            <v>MOI85</v>
          </cell>
          <cell r="T464">
            <v>0</v>
          </cell>
          <cell r="U464" t="str">
            <v>Đại học</v>
          </cell>
          <cell r="V464" t="str">
            <v>010779864</v>
          </cell>
        </row>
        <row r="465">
          <cell r="B465" t="str">
            <v>HOA08</v>
          </cell>
          <cell r="C465" t="str">
            <v>3120215002121</v>
          </cell>
          <cell r="D465" t="str">
            <v>Đinh Văn</v>
          </cell>
          <cell r="E465" t="str">
            <v>Hùng</v>
          </cell>
          <cell r="F465">
            <v>3</v>
          </cell>
          <cell r="G465" t="str">
            <v>Hóa học</v>
          </cell>
          <cell r="H465" t="str">
            <v>Khoa Tài nguyên và Môi trường</v>
          </cell>
          <cell r="I465" t="str">
            <v/>
          </cell>
          <cell r="J465">
            <v>6.78</v>
          </cell>
          <cell r="K465">
            <v>0</v>
          </cell>
          <cell r="L465" t="str">
            <v>01-Jul-10</v>
          </cell>
          <cell r="M465" t="str">
            <v>16-Mar-71</v>
          </cell>
          <cell r="N465">
            <v>2</v>
          </cell>
          <cell r="O465" t="str">
            <v>0313</v>
          </cell>
          <cell r="P465" t="str">
            <v>0313</v>
          </cell>
          <cell r="Q465" t="str">
            <v>15.110</v>
          </cell>
          <cell r="R465" t="str">
            <v>15.110</v>
          </cell>
          <cell r="S465" t="str">
            <v>TG120</v>
          </cell>
          <cell r="T465">
            <v>1</v>
          </cell>
          <cell r="U465" t="str">
            <v>Tiến sĩ</v>
          </cell>
          <cell r="V465" t="str">
            <v>010779875</v>
          </cell>
        </row>
        <row r="466">
          <cell r="B466" t="str">
            <v>HOA11</v>
          </cell>
          <cell r="C466" t="str">
            <v>3120215002094</v>
          </cell>
          <cell r="D466" t="str">
            <v>Phạm Ngọc</v>
          </cell>
          <cell r="E466" t="str">
            <v>Thụy</v>
          </cell>
          <cell r="F466">
            <v>3</v>
          </cell>
          <cell r="G466" t="str">
            <v>Hóa học</v>
          </cell>
          <cell r="H466" t="str">
            <v>Khoa Tài nguyên và Môi trường</v>
          </cell>
          <cell r="I466" t="str">
            <v/>
          </cell>
          <cell r="J466">
            <v>6.78</v>
          </cell>
          <cell r="K466">
            <v>0</v>
          </cell>
          <cell r="L466" t="str">
            <v>01-Dec-09</v>
          </cell>
          <cell r="M466" t="str">
            <v>16-Mar-71</v>
          </cell>
          <cell r="N466">
            <v>2</v>
          </cell>
          <cell r="O466" t="str">
            <v>0313</v>
          </cell>
          <cell r="P466" t="str">
            <v>0313</v>
          </cell>
          <cell r="Q466" t="str">
            <v>15.110</v>
          </cell>
          <cell r="R466" t="str">
            <v>15.110</v>
          </cell>
          <cell r="S466" t="str">
            <v>TG765</v>
          </cell>
          <cell r="T466">
            <v>1</v>
          </cell>
          <cell r="U466" t="str">
            <v>Tiến sĩ</v>
          </cell>
          <cell r="V466" t="str">
            <v>010779877</v>
          </cell>
        </row>
        <row r="467">
          <cell r="B467" t="str">
            <v/>
          </cell>
          <cell r="C467" t="str">
            <v/>
          </cell>
          <cell r="D467" t="str">
            <v>Đỗ Thị Thu</v>
          </cell>
          <cell r="E467" t="str">
            <v>Cúc</v>
          </cell>
          <cell r="F467">
            <v>3</v>
          </cell>
          <cell r="G467" t="str">
            <v>Hóa học</v>
          </cell>
          <cell r="H467" t="str">
            <v>Khoa Tài nguyên và Môi trường</v>
          </cell>
          <cell r="I467" t="str">
            <v/>
          </cell>
          <cell r="J467">
            <v>6.1</v>
          </cell>
          <cell r="K467">
            <v>0</v>
          </cell>
          <cell r="L467" t="str">
            <v>01-Mar-03</v>
          </cell>
          <cell r="M467" t="str">
            <v>01-Nov-69</v>
          </cell>
          <cell r="N467">
            <v>3</v>
          </cell>
          <cell r="O467" t="str">
            <v>0313</v>
          </cell>
          <cell r="P467" t="str">
            <v>0313</v>
          </cell>
          <cell r="Q467" t="str">
            <v>15.110</v>
          </cell>
          <cell r="R467" t="str">
            <v>15.110</v>
          </cell>
          <cell r="S467" t="str">
            <v/>
          </cell>
          <cell r="T467">
            <v>0</v>
          </cell>
          <cell r="U467" t="str">
            <v>Thạc sĩ</v>
          </cell>
          <cell r="V467" t="str">
            <v>010812588</v>
          </cell>
        </row>
        <row r="468">
          <cell r="B468" t="str">
            <v>HOA15</v>
          </cell>
          <cell r="C468" t="str">
            <v/>
          </cell>
          <cell r="D468" t="str">
            <v>Dương Văn</v>
          </cell>
          <cell r="E468" t="str">
            <v>Đảm</v>
          </cell>
          <cell r="F468">
            <v>3</v>
          </cell>
          <cell r="G468" t="str">
            <v>Hóa học</v>
          </cell>
          <cell r="H468" t="str">
            <v>Khoa Tài nguyên và Môi trường</v>
          </cell>
          <cell r="I468" t="str">
            <v/>
          </cell>
          <cell r="J468">
            <v>6.44</v>
          </cell>
          <cell r="K468">
            <v>0</v>
          </cell>
          <cell r="L468" t="str">
            <v>01-Jan-06</v>
          </cell>
          <cell r="M468" t="str">
            <v>01-Jun-76</v>
          </cell>
          <cell r="N468">
            <v>4</v>
          </cell>
          <cell r="O468" t="str">
            <v>0313</v>
          </cell>
          <cell r="P468" t="str">
            <v>0313</v>
          </cell>
          <cell r="Q468" t="str">
            <v>15.110</v>
          </cell>
          <cell r="R468" t="str">
            <v>15.110</v>
          </cell>
          <cell r="S468" t="str">
            <v>HOA15</v>
          </cell>
          <cell r="T468">
            <v>0</v>
          </cell>
          <cell r="U468" t="str">
            <v>Đại học</v>
          </cell>
          <cell r="V468" t="str">
            <v>012172853</v>
          </cell>
        </row>
        <row r="469">
          <cell r="B469" t="str">
            <v/>
          </cell>
          <cell r="C469" t="str">
            <v/>
          </cell>
          <cell r="D469" t="str">
            <v>Đặng Văn</v>
          </cell>
          <cell r="E469" t="str">
            <v>Hồng</v>
          </cell>
          <cell r="F469">
            <v>3</v>
          </cell>
          <cell r="G469" t="str">
            <v>Hóa học</v>
          </cell>
          <cell r="H469" t="str">
            <v>Khoa Tài nguyên và Môi trường</v>
          </cell>
          <cell r="I469" t="str">
            <v/>
          </cell>
          <cell r="J469">
            <v>6.44</v>
          </cell>
          <cell r="K469">
            <v>0</v>
          </cell>
          <cell r="L469" t="str">
            <v>01-May-08</v>
          </cell>
          <cell r="M469" t="str">
            <v>01-Sep-75</v>
          </cell>
          <cell r="N469">
            <v>4</v>
          </cell>
          <cell r="O469" t="str">
            <v>0313</v>
          </cell>
          <cell r="P469" t="str">
            <v>0313</v>
          </cell>
          <cell r="Q469" t="str">
            <v>15.110</v>
          </cell>
          <cell r="R469" t="str">
            <v>15.110</v>
          </cell>
          <cell r="S469" t="str">
            <v/>
          </cell>
          <cell r="T469">
            <v>0</v>
          </cell>
          <cell r="U469" t="str">
            <v>Đại học</v>
          </cell>
          <cell r="V469" t="str">
            <v>010779879</v>
          </cell>
        </row>
        <row r="470">
          <cell r="B470" t="str">
            <v/>
          </cell>
          <cell r="C470" t="str">
            <v/>
          </cell>
          <cell r="D470" t="str">
            <v>Hoàng Thị Thu</v>
          </cell>
          <cell r="E470" t="str">
            <v>Hương</v>
          </cell>
          <cell r="F470">
            <v>3</v>
          </cell>
          <cell r="G470" t="str">
            <v>Hóa học</v>
          </cell>
          <cell r="H470" t="str">
            <v>Khoa Tài nguyên và Môi trường</v>
          </cell>
          <cell r="I470" t="str">
            <v/>
          </cell>
          <cell r="J470">
            <v>5.42</v>
          </cell>
          <cell r="K470">
            <v>0</v>
          </cell>
          <cell r="L470" t="str">
            <v>01-Sep-06</v>
          </cell>
          <cell r="M470" t="str">
            <v>15-Aug-75</v>
          </cell>
          <cell r="N470">
            <v>3</v>
          </cell>
          <cell r="O470" t="str">
            <v>0313</v>
          </cell>
          <cell r="P470" t="str">
            <v>0313</v>
          </cell>
          <cell r="Q470" t="str">
            <v>15.110</v>
          </cell>
          <cell r="R470" t="str">
            <v>15.110</v>
          </cell>
          <cell r="S470" t="str">
            <v/>
          </cell>
          <cell r="T470">
            <v>0</v>
          </cell>
          <cell r="U470" t="str">
            <v>Thạc sĩ</v>
          </cell>
          <cell r="V470" t="str">
            <v>010812398</v>
          </cell>
        </row>
        <row r="471">
          <cell r="B471" t="str">
            <v>HOA09</v>
          </cell>
          <cell r="C471" t="str">
            <v>3120215002173</v>
          </cell>
          <cell r="D471" t="str">
            <v>Nguyễn Thị Hồng</v>
          </cell>
          <cell r="E471" t="str">
            <v>Linh</v>
          </cell>
          <cell r="F471">
            <v>3</v>
          </cell>
          <cell r="G471" t="str">
            <v>Hóa học</v>
          </cell>
          <cell r="H471" t="str">
            <v>Khoa Tài nguyên và Môi trường</v>
          </cell>
          <cell r="I471" t="str">
            <v>Tiến sĩ, Giảng viên chính</v>
          </cell>
          <cell r="J471">
            <v>6.1</v>
          </cell>
          <cell r="K471">
            <v>0</v>
          </cell>
          <cell r="L471" t="str">
            <v>01-Apr-15</v>
          </cell>
          <cell r="M471" t="str">
            <v>01-Apr-01</v>
          </cell>
          <cell r="N471">
            <v>2</v>
          </cell>
          <cell r="O471" t="str">
            <v>5800</v>
          </cell>
          <cell r="P471" t="str">
            <v>0313</v>
          </cell>
          <cell r="Q471" t="str">
            <v>15.110</v>
          </cell>
          <cell r="R471" t="str">
            <v>15.110</v>
          </cell>
          <cell r="S471" t="str">
            <v>TG400</v>
          </cell>
          <cell r="T471">
            <v>0</v>
          </cell>
          <cell r="U471" t="str">
            <v>Tiến sĩ</v>
          </cell>
          <cell r="V471" t="str">
            <v>001158000458</v>
          </cell>
        </row>
        <row r="472">
          <cell r="B472" t="str">
            <v>HOA10</v>
          </cell>
          <cell r="C472" t="str">
            <v>3120215002180</v>
          </cell>
          <cell r="D472" t="str">
            <v>Trương Thị</v>
          </cell>
          <cell r="E472" t="str">
            <v>My</v>
          </cell>
          <cell r="F472">
            <v>3</v>
          </cell>
          <cell r="G472" t="str">
            <v>Hóa học</v>
          </cell>
          <cell r="H472" t="str">
            <v>Khoa Tài nguyên và Môi trường</v>
          </cell>
          <cell r="I472" t="str">
            <v/>
          </cell>
          <cell r="J472">
            <v>5.08</v>
          </cell>
          <cell r="K472">
            <v>0</v>
          </cell>
          <cell r="L472" t="str">
            <v>01-Jan-09</v>
          </cell>
          <cell r="M472" t="str">
            <v>01-Aug-77</v>
          </cell>
          <cell r="N472">
            <v>3</v>
          </cell>
          <cell r="O472" t="str">
            <v>0313</v>
          </cell>
          <cell r="P472" t="str">
            <v>0313</v>
          </cell>
          <cell r="Q472" t="str">
            <v>15.110</v>
          </cell>
          <cell r="R472" t="str">
            <v>15.110</v>
          </cell>
          <cell r="S472" t="str">
            <v>TG055</v>
          </cell>
          <cell r="T472">
            <v>0</v>
          </cell>
          <cell r="U472" t="str">
            <v>Thạc sĩ</v>
          </cell>
          <cell r="V472" t="str">
            <v>010812589</v>
          </cell>
        </row>
        <row r="473">
          <cell r="B473" t="str">
            <v>HOA03</v>
          </cell>
          <cell r="C473" t="str">
            <v/>
          </cell>
          <cell r="D473" t="str">
            <v>Nguyễn Bá</v>
          </cell>
          <cell r="E473" t="str">
            <v>Bình</v>
          </cell>
          <cell r="F473">
            <v>3</v>
          </cell>
          <cell r="G473" t="str">
            <v>Hóa học</v>
          </cell>
          <cell r="H473" t="str">
            <v>Khoa Tài nguyên và Môi trường</v>
          </cell>
          <cell r="I473" t="str">
            <v/>
          </cell>
          <cell r="J473">
            <v>5.76</v>
          </cell>
          <cell r="K473">
            <v>0</v>
          </cell>
          <cell r="L473" t="str">
            <v>01-Dec-07</v>
          </cell>
          <cell r="M473" t="str">
            <v>01-Jul-79</v>
          </cell>
          <cell r="N473">
            <v>3</v>
          </cell>
          <cell r="O473" t="str">
            <v>0313</v>
          </cell>
          <cell r="P473" t="str">
            <v>0313</v>
          </cell>
          <cell r="Q473" t="str">
            <v>15.110</v>
          </cell>
          <cell r="R473" t="str">
            <v>15.110</v>
          </cell>
          <cell r="S473" t="str">
            <v>HOA03</v>
          </cell>
          <cell r="T473">
            <v>0</v>
          </cell>
          <cell r="U473" t="str">
            <v>Thạc sĩ</v>
          </cell>
          <cell r="V473" t="str">
            <v>011212899</v>
          </cell>
        </row>
        <row r="474">
          <cell r="B474" t="str">
            <v>HOA06</v>
          </cell>
          <cell r="C474" t="str">
            <v>3120215002138</v>
          </cell>
          <cell r="D474" t="str">
            <v>Võ Văn</v>
          </cell>
          <cell r="E474" t="str">
            <v>Cầu</v>
          </cell>
          <cell r="F474">
            <v>3</v>
          </cell>
          <cell r="G474" t="str">
            <v>Hóa học</v>
          </cell>
          <cell r="H474" t="str">
            <v>Khoa Tài nguyên và Môi trường</v>
          </cell>
          <cell r="I474" t="str">
            <v/>
          </cell>
          <cell r="J474">
            <v>6.1</v>
          </cell>
          <cell r="K474">
            <v>0</v>
          </cell>
          <cell r="L474" t="str">
            <v>01-Jun-11</v>
          </cell>
          <cell r="M474" t="str">
            <v>01-Oct-78</v>
          </cell>
          <cell r="N474">
            <v>3</v>
          </cell>
          <cell r="O474" t="str">
            <v>0313</v>
          </cell>
          <cell r="P474" t="str">
            <v>0313</v>
          </cell>
          <cell r="Q474" t="str">
            <v>15.110</v>
          </cell>
          <cell r="R474" t="str">
            <v>15.110</v>
          </cell>
          <cell r="S474" t="str">
            <v>TG207</v>
          </cell>
          <cell r="T474">
            <v>0</v>
          </cell>
          <cell r="U474" t="str">
            <v>Thạc sĩ</v>
          </cell>
          <cell r="V474" t="str">
            <v>010719868</v>
          </cell>
        </row>
        <row r="475">
          <cell r="B475" t="str">
            <v/>
          </cell>
          <cell r="C475" t="str">
            <v/>
          </cell>
          <cell r="D475" t="str">
            <v>Đỗ Thị</v>
          </cell>
          <cell r="E475" t="str">
            <v>Hòa</v>
          </cell>
          <cell r="F475">
            <v>3</v>
          </cell>
          <cell r="G475" t="str">
            <v>Hóa học</v>
          </cell>
          <cell r="H475" t="str">
            <v>Khoa Tài nguyên và Môi trường</v>
          </cell>
          <cell r="I475" t="str">
            <v/>
          </cell>
          <cell r="J475">
            <v>5.42</v>
          </cell>
          <cell r="K475">
            <v>0</v>
          </cell>
          <cell r="L475" t="str">
            <v>01-Oct-04</v>
          </cell>
          <cell r="M475" t="str">
            <v>01-Mar-77</v>
          </cell>
          <cell r="N475">
            <v>3</v>
          </cell>
          <cell r="O475" t="str">
            <v>0313</v>
          </cell>
          <cell r="P475" t="str">
            <v>0313</v>
          </cell>
          <cell r="Q475" t="str">
            <v>15.110</v>
          </cell>
          <cell r="R475" t="str">
            <v>15.110</v>
          </cell>
          <cell r="S475" t="str">
            <v/>
          </cell>
          <cell r="T475">
            <v>0</v>
          </cell>
          <cell r="U475" t="str">
            <v>Thạc sĩ</v>
          </cell>
          <cell r="V475" t="str">
            <v>010779886</v>
          </cell>
        </row>
        <row r="476">
          <cell r="B476" t="str">
            <v>TG042</v>
          </cell>
          <cell r="C476" t="str">
            <v/>
          </cell>
          <cell r="D476" t="str">
            <v>Lê Thị</v>
          </cell>
          <cell r="E476" t="str">
            <v>Hợp</v>
          </cell>
          <cell r="F476">
            <v>3</v>
          </cell>
          <cell r="G476" t="str">
            <v>Hóa học</v>
          </cell>
          <cell r="H476" t="str">
            <v>Khoa Tài nguyên và Môi trường</v>
          </cell>
          <cell r="I476" t="str">
            <v/>
          </cell>
          <cell r="J476">
            <v>5.42</v>
          </cell>
          <cell r="K476">
            <v>0</v>
          </cell>
          <cell r="L476" t="str">
            <v>01-Oct-04</v>
          </cell>
          <cell r="M476" t="str">
            <v>01-Mar-77</v>
          </cell>
          <cell r="N476">
            <v>3</v>
          </cell>
          <cell r="O476" t="str">
            <v>0313</v>
          </cell>
          <cell r="P476" t="str">
            <v>0313</v>
          </cell>
          <cell r="Q476" t="str">
            <v>15.110</v>
          </cell>
          <cell r="R476" t="str">
            <v>15.110</v>
          </cell>
          <cell r="S476" t="str">
            <v>TG042</v>
          </cell>
          <cell r="T476">
            <v>0</v>
          </cell>
          <cell r="U476" t="str">
            <v>Thạc sĩ</v>
          </cell>
          <cell r="V476" t="str">
            <v>010779907</v>
          </cell>
        </row>
        <row r="477">
          <cell r="B477" t="str">
            <v>HOA14</v>
          </cell>
          <cell r="C477" t="str">
            <v>3120215002167</v>
          </cell>
          <cell r="D477" t="str">
            <v>Bùi Thế</v>
          </cell>
          <cell r="E477" t="str">
            <v>Vĩnh</v>
          </cell>
          <cell r="F477">
            <v>3</v>
          </cell>
          <cell r="G477" t="str">
            <v>Hóa học</v>
          </cell>
          <cell r="H477" t="str">
            <v>Khoa Tài nguyên và Môi trường</v>
          </cell>
          <cell r="I477" t="str">
            <v/>
          </cell>
          <cell r="J477">
            <v>6.1</v>
          </cell>
          <cell r="K477">
            <v>0</v>
          </cell>
          <cell r="L477" t="str">
            <v>01-Sep-10</v>
          </cell>
          <cell r="M477" t="str">
            <v>01-Oct-77</v>
          </cell>
          <cell r="N477">
            <v>2</v>
          </cell>
          <cell r="O477" t="str">
            <v>0313</v>
          </cell>
          <cell r="P477" t="str">
            <v>0313</v>
          </cell>
          <cell r="Q477" t="str">
            <v>15.110</v>
          </cell>
          <cell r="R477" t="str">
            <v>15.110</v>
          </cell>
          <cell r="S477" t="str">
            <v>TG025</v>
          </cell>
          <cell r="T477">
            <v>0</v>
          </cell>
          <cell r="U477" t="str">
            <v>Tiến sĩ</v>
          </cell>
          <cell r="V477" t="str">
            <v>018812592</v>
          </cell>
        </row>
        <row r="478">
          <cell r="B478" t="str">
            <v>HOA17</v>
          </cell>
          <cell r="C478" t="str">
            <v>3120215002223</v>
          </cell>
          <cell r="D478" t="str">
            <v>Trần Thanh</v>
          </cell>
          <cell r="E478" t="str">
            <v>Hải</v>
          </cell>
          <cell r="F478">
            <v>3</v>
          </cell>
          <cell r="G478" t="str">
            <v>Hóa học</v>
          </cell>
          <cell r="H478" t="str">
            <v>Khoa Tài nguyên và Môi trường</v>
          </cell>
          <cell r="I478" t="str">
            <v>Thạc sĩ, Giảng viên, Phó BM</v>
          </cell>
          <cell r="J478">
            <v>4.9800000000000004</v>
          </cell>
          <cell r="K478">
            <v>0.06</v>
          </cell>
          <cell r="L478" t="str">
            <v>01-Sep-24</v>
          </cell>
          <cell r="M478" t="str">
            <v>01-Oct-03</v>
          </cell>
          <cell r="N478">
            <v>3</v>
          </cell>
          <cell r="O478" t="str">
            <v>0313</v>
          </cell>
          <cell r="P478" t="str">
            <v>0313</v>
          </cell>
          <cell r="Q478" t="str">
            <v>15.111</v>
          </cell>
          <cell r="R478" t="str">
            <v>V.07.01.03</v>
          </cell>
          <cell r="S478" t="str">
            <v>HOA17</v>
          </cell>
          <cell r="T478">
            <v>0</v>
          </cell>
          <cell r="U478" t="str">
            <v>Thạc sĩ</v>
          </cell>
          <cell r="V478" t="str">
            <v>038071006536</v>
          </cell>
        </row>
        <row r="479">
          <cell r="B479" t="str">
            <v>HOA13</v>
          </cell>
          <cell r="C479" t="str">
            <v>3120215002217</v>
          </cell>
          <cell r="D479" t="str">
            <v>Phan Trung</v>
          </cell>
          <cell r="E479" t="str">
            <v>Quý</v>
          </cell>
          <cell r="F479">
            <v>3</v>
          </cell>
          <cell r="G479" t="str">
            <v>Hóa học</v>
          </cell>
          <cell r="H479" t="str">
            <v>Khoa Tài nguyên và Môi trường</v>
          </cell>
          <cell r="I479" t="str">
            <v>TS. Giảng viên chính, Bảo lưu PCCV</v>
          </cell>
          <cell r="J479">
            <v>5.76</v>
          </cell>
          <cell r="K479">
            <v>0</v>
          </cell>
          <cell r="L479" t="str">
            <v>01-Dec-15</v>
          </cell>
          <cell r="M479" t="str">
            <v>01-Dec-06</v>
          </cell>
          <cell r="N479">
            <v>2</v>
          </cell>
          <cell r="O479" t="str">
            <v>0313</v>
          </cell>
          <cell r="P479" t="str">
            <v>0313</v>
          </cell>
          <cell r="Q479" t="str">
            <v>15.110</v>
          </cell>
          <cell r="R479" t="str">
            <v>15.110</v>
          </cell>
          <cell r="S479" t="str">
            <v>TG401</v>
          </cell>
          <cell r="T479">
            <v>0</v>
          </cell>
          <cell r="U479" t="str">
            <v>Tiến sĩ</v>
          </cell>
          <cell r="V479" t="str">
            <v>011033873</v>
          </cell>
        </row>
        <row r="480">
          <cell r="B480" t="str">
            <v>HOA05</v>
          </cell>
          <cell r="C480" t="str">
            <v/>
          </cell>
          <cell r="D480" t="str">
            <v>Nguyễn Thị</v>
          </cell>
          <cell r="E480" t="str">
            <v>Chắc</v>
          </cell>
          <cell r="F480">
            <v>3</v>
          </cell>
          <cell r="G480" t="str">
            <v>Hóa học</v>
          </cell>
          <cell r="H480" t="str">
            <v>Khoa Tài nguyên và Môi trường</v>
          </cell>
          <cell r="I480" t="str">
            <v/>
          </cell>
          <cell r="J480">
            <v>5.76</v>
          </cell>
          <cell r="K480">
            <v>0</v>
          </cell>
          <cell r="L480" t="str">
            <v>01-Dec-07</v>
          </cell>
          <cell r="M480" t="str">
            <v>01-Mar-80</v>
          </cell>
          <cell r="N480">
            <v>3</v>
          </cell>
          <cell r="O480" t="str">
            <v>0313</v>
          </cell>
          <cell r="P480" t="str">
            <v>0313</v>
          </cell>
          <cell r="Q480" t="str">
            <v>15.110</v>
          </cell>
          <cell r="R480" t="str">
            <v>15.110</v>
          </cell>
          <cell r="S480" t="str">
            <v>TG054</v>
          </cell>
          <cell r="T480">
            <v>0</v>
          </cell>
          <cell r="U480" t="str">
            <v>Thạc sĩ</v>
          </cell>
          <cell r="V480" t="str">
            <v>010389273</v>
          </cell>
        </row>
        <row r="481">
          <cell r="B481" t="str">
            <v>HOA12</v>
          </cell>
          <cell r="C481" t="str">
            <v>3120215002230</v>
          </cell>
          <cell r="D481" t="str">
            <v>Nguyễn Ngọc</v>
          </cell>
          <cell r="E481" t="str">
            <v>Kiên</v>
          </cell>
          <cell r="F481">
            <v>3</v>
          </cell>
          <cell r="G481" t="str">
            <v>Hóa học</v>
          </cell>
          <cell r="H481" t="str">
            <v>Khoa Tài nguyên và Môi trường</v>
          </cell>
          <cell r="I481" t="str">
            <v>Thạc sĩ, Giảng viên</v>
          </cell>
          <cell r="J481">
            <v>4.32</v>
          </cell>
          <cell r="K481">
            <v>0</v>
          </cell>
          <cell r="L481" t="str">
            <v>01-Nov-22</v>
          </cell>
          <cell r="M481" t="str">
            <v>01-Nov-04</v>
          </cell>
          <cell r="N481">
            <v>3</v>
          </cell>
          <cell r="O481" t="str">
            <v>0313</v>
          </cell>
          <cell r="P481" t="str">
            <v>0313</v>
          </cell>
          <cell r="Q481" t="str">
            <v>15.111</v>
          </cell>
          <cell r="R481" t="str">
            <v>V.07.01.03</v>
          </cell>
          <cell r="S481" t="str">
            <v>HOA12</v>
          </cell>
          <cell r="T481">
            <v>0</v>
          </cell>
          <cell r="U481" t="str">
            <v>Thạc sĩ</v>
          </cell>
          <cell r="V481" t="str">
            <v>001077003788</v>
          </cell>
        </row>
        <row r="482">
          <cell r="B482" t="str">
            <v>HOA02</v>
          </cell>
          <cell r="C482" t="str">
            <v>3120215002246</v>
          </cell>
          <cell r="D482" t="str">
            <v>Nguyễn Thị Hồng</v>
          </cell>
          <cell r="E482" t="str">
            <v>Hạnh</v>
          </cell>
          <cell r="F482">
            <v>3</v>
          </cell>
          <cell r="G482" t="str">
            <v>Hóa học</v>
          </cell>
          <cell r="H482" t="str">
            <v>Khoa Tài nguyên và Môi trường</v>
          </cell>
          <cell r="I482" t="str">
            <v>PGS.TS. Giảng viên cao cấp, Trưởng BM</v>
          </cell>
          <cell r="J482">
            <v>6.92</v>
          </cell>
          <cell r="K482">
            <v>0</v>
          </cell>
          <cell r="L482" t="str">
            <v>17-Jul-23</v>
          </cell>
          <cell r="M482" t="str">
            <v>17-Jul-18</v>
          </cell>
          <cell r="N482">
            <v>2</v>
          </cell>
          <cell r="O482" t="str">
            <v>0313</v>
          </cell>
          <cell r="P482" t="str">
            <v>0313</v>
          </cell>
          <cell r="Q482" t="str">
            <v>15.109</v>
          </cell>
          <cell r="R482" t="str">
            <v>V.07.01.01</v>
          </cell>
          <cell r="S482" t="str">
            <v>HOA02</v>
          </cell>
          <cell r="T482">
            <v>1</v>
          </cell>
          <cell r="U482" t="str">
            <v>Tiến sĩ</v>
          </cell>
          <cell r="V482" t="str">
            <v>001182029979</v>
          </cell>
        </row>
        <row r="483">
          <cell r="B483" t="str">
            <v>HOA01</v>
          </cell>
          <cell r="C483" t="str">
            <v>3120215002252</v>
          </cell>
          <cell r="D483" t="str">
            <v>Đoàn Thị Thúy</v>
          </cell>
          <cell r="E483" t="str">
            <v>ái</v>
          </cell>
          <cell r="F483">
            <v>3</v>
          </cell>
          <cell r="G483" t="str">
            <v>Hóa học</v>
          </cell>
          <cell r="H483" t="str">
            <v>Khoa Tài nguyên và Môi trường</v>
          </cell>
          <cell r="I483" t="str">
            <v>Tiến sĩ, Giảng viên chính</v>
          </cell>
          <cell r="J483">
            <v>5.08</v>
          </cell>
          <cell r="K483">
            <v>0</v>
          </cell>
          <cell r="L483" t="str">
            <v>01-Oct-24</v>
          </cell>
          <cell r="M483" t="str">
            <v>01-Oct-05</v>
          </cell>
          <cell r="N483">
            <v>2</v>
          </cell>
          <cell r="O483" t="str">
            <v>0313</v>
          </cell>
          <cell r="P483" t="str">
            <v>0313</v>
          </cell>
          <cell r="Q483" t="str">
            <v>15.110</v>
          </cell>
          <cell r="R483" t="str">
            <v>V.07.01.02</v>
          </cell>
          <cell r="S483" t="str">
            <v>HOA01</v>
          </cell>
          <cell r="T483">
            <v>0</v>
          </cell>
          <cell r="U483" t="str">
            <v>Tiến sĩ</v>
          </cell>
          <cell r="V483" t="str">
            <v>040179000891</v>
          </cell>
        </row>
        <row r="484">
          <cell r="B484" t="str">
            <v/>
          </cell>
          <cell r="C484" t="str">
            <v>3120215002269</v>
          </cell>
          <cell r="D484" t="str">
            <v>Phùng Thị</v>
          </cell>
          <cell r="E484" t="str">
            <v>Vinh</v>
          </cell>
          <cell r="F484">
            <v>3</v>
          </cell>
          <cell r="G484" t="str">
            <v>Hóa học</v>
          </cell>
          <cell r="H484" t="str">
            <v>Khoa Tài nguyên và Môi trường</v>
          </cell>
          <cell r="I484" t="str">
            <v>Kỹ sư</v>
          </cell>
          <cell r="J484">
            <v>3.99</v>
          </cell>
          <cell r="K484">
            <v>0</v>
          </cell>
          <cell r="L484" t="str">
            <v>01-Jun-25</v>
          </cell>
          <cell r="M484" t="str">
            <v>01-Jan-14</v>
          </cell>
          <cell r="N484">
            <v>4</v>
          </cell>
          <cell r="O484" t="str">
            <v>0313</v>
          </cell>
          <cell r="P484" t="str">
            <v>0313</v>
          </cell>
          <cell r="Q484" t="str">
            <v>13.095</v>
          </cell>
          <cell r="R484" t="str">
            <v>V.05.02.07</v>
          </cell>
          <cell r="S484" t="str">
            <v/>
          </cell>
          <cell r="T484">
            <v>0</v>
          </cell>
          <cell r="U484" t="str">
            <v>Đại học</v>
          </cell>
          <cell r="V484" t="str">
            <v>038183025205</v>
          </cell>
        </row>
        <row r="485">
          <cell r="B485" t="str">
            <v>HOA04</v>
          </cell>
          <cell r="C485" t="str">
            <v>3120215002275</v>
          </cell>
          <cell r="D485" t="str">
            <v>Phạm Trung</v>
          </cell>
          <cell r="E485" t="str">
            <v>Đức</v>
          </cell>
          <cell r="F485">
            <v>3</v>
          </cell>
          <cell r="G485" t="str">
            <v>Hóa học</v>
          </cell>
          <cell r="H485" t="str">
            <v>Khoa Tài nguyên và Môi trường</v>
          </cell>
          <cell r="I485" t="str">
            <v>Thạc sĩ, Kỹ sư</v>
          </cell>
          <cell r="J485">
            <v>3.99</v>
          </cell>
          <cell r="K485">
            <v>0</v>
          </cell>
          <cell r="L485" t="str">
            <v>01-Jan-25</v>
          </cell>
          <cell r="M485" t="str">
            <v>01-Jan-14</v>
          </cell>
          <cell r="N485">
            <v>3</v>
          </cell>
          <cell r="O485" t="str">
            <v>0313</v>
          </cell>
          <cell r="P485" t="str">
            <v>0313</v>
          </cell>
          <cell r="Q485" t="str">
            <v>13.095</v>
          </cell>
          <cell r="R485" t="str">
            <v>V.05.02.07</v>
          </cell>
          <cell r="S485" t="str">
            <v>HOA04</v>
          </cell>
          <cell r="T485">
            <v>0</v>
          </cell>
          <cell r="U485" t="str">
            <v>Thạc sĩ</v>
          </cell>
          <cell r="V485" t="str">
            <v>034083015428</v>
          </cell>
        </row>
        <row r="486">
          <cell r="B486" t="str">
            <v>HOA20</v>
          </cell>
          <cell r="C486" t="str">
            <v>3120215002281</v>
          </cell>
          <cell r="D486" t="str">
            <v>Bùi Thị Thu</v>
          </cell>
          <cell r="E486" t="str">
            <v>Trang</v>
          </cell>
          <cell r="F486">
            <v>3</v>
          </cell>
          <cell r="G486" t="str">
            <v>Hóa học</v>
          </cell>
          <cell r="H486" t="str">
            <v>Khoa Tài nguyên và Môi trường</v>
          </cell>
          <cell r="I486" t="str">
            <v>Tiến sĩ, Giảng viên</v>
          </cell>
          <cell r="J486">
            <v>3</v>
          </cell>
          <cell r="K486">
            <v>0</v>
          </cell>
          <cell r="L486" t="str">
            <v>01-Jun-15</v>
          </cell>
          <cell r="M486" t="str">
            <v>01-Dec-08</v>
          </cell>
          <cell r="N486">
            <v>2</v>
          </cell>
          <cell r="O486" t="str">
            <v>0313</v>
          </cell>
          <cell r="P486" t="str">
            <v>0313</v>
          </cell>
          <cell r="Q486" t="str">
            <v>15.111</v>
          </cell>
          <cell r="R486" t="str">
            <v>15.111</v>
          </cell>
          <cell r="S486" t="str">
            <v>HOA20</v>
          </cell>
          <cell r="T486">
            <v>0</v>
          </cell>
          <cell r="U486" t="str">
            <v>Tiến sĩ</v>
          </cell>
          <cell r="V486" t="str">
            <v>113224386</v>
          </cell>
        </row>
        <row r="487">
          <cell r="B487" t="str">
            <v>HOA21</v>
          </cell>
          <cell r="C487" t="str">
            <v>3120215009455</v>
          </cell>
          <cell r="D487" t="str">
            <v>Nguyễn Thị</v>
          </cell>
          <cell r="E487" t="str">
            <v>Hiển</v>
          </cell>
          <cell r="F487">
            <v>3</v>
          </cell>
          <cell r="G487" t="str">
            <v>Hóa học</v>
          </cell>
          <cell r="H487" t="str">
            <v>Khoa Tài nguyên và Môi trường</v>
          </cell>
          <cell r="I487" t="str">
            <v>Tiến sĩ, Giảng viên chính</v>
          </cell>
          <cell r="J487">
            <v>4.74</v>
          </cell>
          <cell r="K487">
            <v>0</v>
          </cell>
          <cell r="L487" t="str">
            <v>01-Dec-23</v>
          </cell>
          <cell r="M487" t="str">
            <v>01-Dec-20</v>
          </cell>
          <cell r="N487">
            <v>2</v>
          </cell>
          <cell r="O487" t="str">
            <v>0313</v>
          </cell>
          <cell r="P487" t="str">
            <v>0313</v>
          </cell>
          <cell r="Q487" t="str">
            <v>15.110</v>
          </cell>
          <cell r="R487" t="str">
            <v>V.07.01.02</v>
          </cell>
          <cell r="S487" t="str">
            <v>HOA21</v>
          </cell>
          <cell r="T487">
            <v>0</v>
          </cell>
          <cell r="U487" t="str">
            <v>Tiến sĩ</v>
          </cell>
          <cell r="V487" t="str">
            <v>024185000178</v>
          </cell>
        </row>
        <row r="488">
          <cell r="B488" t="str">
            <v>HOA07</v>
          </cell>
          <cell r="C488" t="str">
            <v>3120215015123</v>
          </cell>
          <cell r="D488" t="str">
            <v>Lê Thị Thu</v>
          </cell>
          <cell r="E488" t="str">
            <v>Hương</v>
          </cell>
          <cell r="F488">
            <v>3</v>
          </cell>
          <cell r="G488" t="str">
            <v>Hóa học</v>
          </cell>
          <cell r="H488" t="str">
            <v>Khoa Tài nguyên và Môi trường</v>
          </cell>
          <cell r="I488" t="str">
            <v>PGS.TS. Giảng viên cao cấp, Phó BM</v>
          </cell>
          <cell r="J488">
            <v>4.4000000000000004</v>
          </cell>
          <cell r="K488">
            <v>0</v>
          </cell>
          <cell r="L488" t="str">
            <v>15-Jun-23</v>
          </cell>
          <cell r="M488" t="str">
            <v>01-Feb-10</v>
          </cell>
          <cell r="N488">
            <v>2</v>
          </cell>
          <cell r="O488" t="str">
            <v>0313</v>
          </cell>
          <cell r="P488" t="str">
            <v>0313</v>
          </cell>
          <cell r="Q488" t="str">
            <v>15.110</v>
          </cell>
          <cell r="R488" t="str">
            <v>V.07.01.02</v>
          </cell>
          <cell r="S488" t="str">
            <v>HOA07</v>
          </cell>
          <cell r="T488">
            <v>1</v>
          </cell>
          <cell r="U488" t="str">
            <v>Tiến sĩ</v>
          </cell>
          <cell r="V488" t="str">
            <v>033186000053</v>
          </cell>
        </row>
        <row r="489">
          <cell r="B489" t="str">
            <v/>
          </cell>
          <cell r="C489" t="str">
            <v>3120215023614</v>
          </cell>
          <cell r="D489" t="str">
            <v>Đặng Hải</v>
          </cell>
          <cell r="E489" t="str">
            <v>Sơn</v>
          </cell>
          <cell r="F489">
            <v>3</v>
          </cell>
          <cell r="G489" t="str">
            <v>Hóa học</v>
          </cell>
          <cell r="H489" t="str">
            <v>Khoa Tài nguyên và Môi trường</v>
          </cell>
          <cell r="I489" t="str">
            <v/>
          </cell>
          <cell r="J489">
            <v>1.99</v>
          </cell>
          <cell r="K489">
            <v>0</v>
          </cell>
          <cell r="L489" t="str">
            <v>02-Feb-09</v>
          </cell>
          <cell r="M489" t="str">
            <v>02-Feb-09</v>
          </cell>
          <cell r="N489">
            <v>4</v>
          </cell>
          <cell r="O489" t="str">
            <v>0313</v>
          </cell>
          <cell r="P489" t="str">
            <v>0313</v>
          </cell>
          <cell r="Q489" t="str">
            <v>15.111</v>
          </cell>
          <cell r="R489" t="str">
            <v>15.111</v>
          </cell>
          <cell r="S489" t="str">
            <v/>
          </cell>
          <cell r="T489">
            <v>0</v>
          </cell>
          <cell r="U489" t="str">
            <v>Đại học</v>
          </cell>
          <cell r="V489" t="str">
            <v>131219475</v>
          </cell>
        </row>
        <row r="490">
          <cell r="B490" t="str">
            <v/>
          </cell>
          <cell r="C490" t="str">
            <v/>
          </cell>
          <cell r="D490" t="str">
            <v>Lê Thị</v>
          </cell>
          <cell r="E490" t="str">
            <v>Luyến</v>
          </cell>
          <cell r="F490">
            <v>3</v>
          </cell>
          <cell r="G490" t="str">
            <v>Hóa học</v>
          </cell>
          <cell r="H490" t="str">
            <v>Khoa Tài nguyên và Môi trường</v>
          </cell>
          <cell r="I490" t="str">
            <v/>
          </cell>
          <cell r="J490">
            <v>1.99</v>
          </cell>
          <cell r="K490">
            <v>0</v>
          </cell>
          <cell r="L490" t="str">
            <v>10-Aug-09</v>
          </cell>
          <cell r="M490" t="str">
            <v>10-Aug-09</v>
          </cell>
          <cell r="N490">
            <v>4</v>
          </cell>
          <cell r="O490" t="str">
            <v>0313</v>
          </cell>
          <cell r="P490" t="str">
            <v>0313</v>
          </cell>
          <cell r="Q490" t="str">
            <v>15.111</v>
          </cell>
          <cell r="R490" t="str">
            <v>15.111</v>
          </cell>
          <cell r="S490" t="str">
            <v/>
          </cell>
          <cell r="T490">
            <v>0</v>
          </cell>
          <cell r="U490" t="str">
            <v>Đại học</v>
          </cell>
          <cell r="V490" t="str">
            <v>121578262</v>
          </cell>
        </row>
        <row r="491">
          <cell r="B491" t="str">
            <v>HOA24</v>
          </cell>
          <cell r="C491" t="str">
            <v>3120215035484</v>
          </cell>
          <cell r="D491" t="str">
            <v>Hoàng</v>
          </cell>
          <cell r="E491" t="str">
            <v>Hiệp</v>
          </cell>
          <cell r="F491">
            <v>3</v>
          </cell>
          <cell r="G491" t="str">
            <v>Hóa học</v>
          </cell>
          <cell r="H491" t="str">
            <v>Viện Nghiên cứu tăng trưởng xanh</v>
          </cell>
          <cell r="I491" t="str">
            <v>Tiến sĩ, Giảng viên chính, Giám đốc Viện</v>
          </cell>
          <cell r="J491">
            <v>4.74</v>
          </cell>
          <cell r="K491">
            <v>0</v>
          </cell>
          <cell r="L491" t="str">
            <v>01-Dec-23</v>
          </cell>
          <cell r="M491" t="str">
            <v>01-Dec-20</v>
          </cell>
          <cell r="N491">
            <v>2</v>
          </cell>
          <cell r="O491" t="str">
            <v>5800</v>
          </cell>
          <cell r="P491" t="str">
            <v>0313</v>
          </cell>
          <cell r="Q491" t="str">
            <v>15.110</v>
          </cell>
          <cell r="R491" t="str">
            <v>V.07.01.02</v>
          </cell>
          <cell r="S491" t="str">
            <v>HOA24</v>
          </cell>
          <cell r="T491">
            <v>0</v>
          </cell>
          <cell r="U491" t="str">
            <v>Tiến sĩ</v>
          </cell>
          <cell r="V491" t="str">
            <v>012077000024</v>
          </cell>
        </row>
        <row r="492">
          <cell r="B492" t="str">
            <v>HOA18</v>
          </cell>
          <cell r="C492" t="str">
            <v>3120215039246</v>
          </cell>
          <cell r="D492" t="str">
            <v>Hán Thị Phương</v>
          </cell>
          <cell r="E492" t="str">
            <v>Nga</v>
          </cell>
          <cell r="F492">
            <v>3</v>
          </cell>
          <cell r="G492" t="str">
            <v>Hóa học</v>
          </cell>
          <cell r="H492" t="str">
            <v>Khoa Tài nguyên và Môi trường</v>
          </cell>
          <cell r="I492" t="str">
            <v>Tiến sĩ, Giảng viên</v>
          </cell>
          <cell r="J492">
            <v>3.66</v>
          </cell>
          <cell r="K492">
            <v>0</v>
          </cell>
          <cell r="L492" t="str">
            <v>01-Jul-22</v>
          </cell>
          <cell r="M492" t="str">
            <v>01-Jan-13</v>
          </cell>
          <cell r="N492">
            <v>2</v>
          </cell>
          <cell r="O492" t="str">
            <v>0313</v>
          </cell>
          <cell r="P492" t="str">
            <v>0313</v>
          </cell>
          <cell r="Q492" t="str">
            <v>15.111</v>
          </cell>
          <cell r="R492" t="str">
            <v>V.07.01.03</v>
          </cell>
          <cell r="S492" t="str">
            <v>HOA18</v>
          </cell>
          <cell r="T492">
            <v>0</v>
          </cell>
          <cell r="U492" t="str">
            <v>Tiến sĩ</v>
          </cell>
          <cell r="V492" t="str">
            <v>027184000034</v>
          </cell>
        </row>
        <row r="493">
          <cell r="B493" t="str">
            <v>HOA26</v>
          </cell>
          <cell r="C493" t="str">
            <v>3120215042211</v>
          </cell>
          <cell r="D493" t="str">
            <v>Ngô Thị</v>
          </cell>
          <cell r="E493" t="str">
            <v>Thương</v>
          </cell>
          <cell r="F493">
            <v>3</v>
          </cell>
          <cell r="G493" t="str">
            <v>Hóa học</v>
          </cell>
          <cell r="H493" t="str">
            <v>Khoa Tài nguyên và Môi trường</v>
          </cell>
          <cell r="I493" t="str">
            <v>Thạc sĩ, Giảng viên</v>
          </cell>
          <cell r="J493">
            <v>3.66</v>
          </cell>
          <cell r="K493">
            <v>0</v>
          </cell>
          <cell r="L493" t="str">
            <v>01-Apr-23</v>
          </cell>
          <cell r="M493" t="str">
            <v>01-Apr-14</v>
          </cell>
          <cell r="N493">
            <v>3</v>
          </cell>
          <cell r="O493" t="str">
            <v>0313</v>
          </cell>
          <cell r="P493" t="str">
            <v>0313</v>
          </cell>
          <cell r="Q493" t="str">
            <v>15.111</v>
          </cell>
          <cell r="R493" t="str">
            <v>V.07.01.03</v>
          </cell>
          <cell r="S493" t="str">
            <v>HOA26</v>
          </cell>
          <cell r="T493">
            <v>0</v>
          </cell>
          <cell r="U493" t="str">
            <v>Thạc sĩ</v>
          </cell>
          <cell r="V493" t="str">
            <v>036186000563</v>
          </cell>
        </row>
        <row r="494">
          <cell r="B494" t="str">
            <v>HOA27</v>
          </cell>
          <cell r="C494" t="str">
            <v>3120215044830</v>
          </cell>
          <cell r="D494" t="str">
            <v>Chu Thị</v>
          </cell>
          <cell r="E494" t="str">
            <v>Thanh</v>
          </cell>
          <cell r="F494">
            <v>3</v>
          </cell>
          <cell r="G494" t="str">
            <v>Hóa học</v>
          </cell>
          <cell r="H494" t="str">
            <v>Khoa Tài nguyên và Môi trường</v>
          </cell>
          <cell r="I494" t="str">
            <v>Thạc sĩ, Giảng viên</v>
          </cell>
          <cell r="J494">
            <v>3.33</v>
          </cell>
          <cell r="K494">
            <v>0</v>
          </cell>
          <cell r="L494" t="str">
            <v>01-Jan-24</v>
          </cell>
          <cell r="M494" t="str">
            <v>01-Jan-15</v>
          </cell>
          <cell r="N494">
            <v>3</v>
          </cell>
          <cell r="O494" t="str">
            <v>0313</v>
          </cell>
          <cell r="P494" t="str">
            <v>0313</v>
          </cell>
          <cell r="Q494" t="str">
            <v>15.111</v>
          </cell>
          <cell r="R494" t="str">
            <v>V.07.01.03</v>
          </cell>
          <cell r="S494" t="str">
            <v>HOA27</v>
          </cell>
          <cell r="T494">
            <v>0</v>
          </cell>
          <cell r="U494" t="str">
            <v>Thạc sĩ</v>
          </cell>
          <cell r="V494" t="str">
            <v>027190007341</v>
          </cell>
        </row>
        <row r="495">
          <cell r="B495" t="str">
            <v>HOA28</v>
          </cell>
          <cell r="C495" t="str">
            <v>3120215044824</v>
          </cell>
          <cell r="D495" t="str">
            <v>Lê Thị Mai</v>
          </cell>
          <cell r="E495" t="str">
            <v>Linh</v>
          </cell>
          <cell r="F495">
            <v>3</v>
          </cell>
          <cell r="G495" t="str">
            <v>Hóa học</v>
          </cell>
          <cell r="H495" t="str">
            <v>Khoa Tài nguyên và Môi trường</v>
          </cell>
          <cell r="I495" t="str">
            <v>Thạc sĩ, Giảng viên</v>
          </cell>
          <cell r="J495">
            <v>3.33</v>
          </cell>
          <cell r="K495">
            <v>0</v>
          </cell>
          <cell r="L495" t="str">
            <v>01-Apr-24</v>
          </cell>
          <cell r="M495" t="str">
            <v>01-Apr-15</v>
          </cell>
          <cell r="N495">
            <v>3</v>
          </cell>
          <cell r="O495" t="str">
            <v>0313</v>
          </cell>
          <cell r="P495" t="str">
            <v>0313</v>
          </cell>
          <cell r="Q495" t="str">
            <v>15.111</v>
          </cell>
          <cell r="R495" t="str">
            <v>V.07.01.03</v>
          </cell>
          <cell r="S495" t="str">
            <v>HOA28</v>
          </cell>
          <cell r="T495">
            <v>0</v>
          </cell>
          <cell r="U495" t="str">
            <v>Thạc sĩ</v>
          </cell>
          <cell r="V495" t="str">
            <v>001190036051</v>
          </cell>
        </row>
        <row r="496">
          <cell r="B496" t="str">
            <v/>
          </cell>
          <cell r="C496" t="str">
            <v>3120215044739</v>
          </cell>
          <cell r="D496" t="str">
            <v>Hà Văn</v>
          </cell>
          <cell r="E496" t="str">
            <v>Tú</v>
          </cell>
          <cell r="F496">
            <v>3</v>
          </cell>
          <cell r="G496" t="str">
            <v>Vi sinh vật</v>
          </cell>
          <cell r="H496" t="str">
            <v>Khoa Tài nguyên và Môi trường</v>
          </cell>
          <cell r="I496" t="str">
            <v>Kỹ thuật viên</v>
          </cell>
          <cell r="J496">
            <v>2.86</v>
          </cell>
          <cell r="K496">
            <v>0</v>
          </cell>
          <cell r="L496" t="str">
            <v>01-Dec-24</v>
          </cell>
          <cell r="M496" t="str">
            <v>01-Jul-14</v>
          </cell>
          <cell r="N496">
            <v>5</v>
          </cell>
          <cell r="O496" t="str">
            <v>0314</v>
          </cell>
          <cell r="P496" t="str">
            <v>0314</v>
          </cell>
          <cell r="Q496" t="str">
            <v>13.096</v>
          </cell>
          <cell r="R496" t="str">
            <v>V.05.02.08</v>
          </cell>
          <cell r="S496" t="str">
            <v/>
          </cell>
          <cell r="T496">
            <v>0</v>
          </cell>
          <cell r="U496" t="str">
            <v>Cao đẳng</v>
          </cell>
          <cell r="V496" t="str">
            <v>036092003133</v>
          </cell>
        </row>
        <row r="497">
          <cell r="B497" t="str">
            <v>VSV08</v>
          </cell>
          <cell r="C497" t="str">
            <v>3120215002462</v>
          </cell>
          <cell r="D497" t="str">
            <v>Lê Thị Hồng</v>
          </cell>
          <cell r="E497" t="str">
            <v>Xuân</v>
          </cell>
          <cell r="F497">
            <v>3</v>
          </cell>
          <cell r="G497" t="str">
            <v>Vi sinh vật</v>
          </cell>
          <cell r="H497" t="str">
            <v>Khoa Tài nguyên và Môi trường</v>
          </cell>
          <cell r="I497" t="str">
            <v/>
          </cell>
          <cell r="J497">
            <v>4.9800000000000004</v>
          </cell>
          <cell r="K497">
            <v>0</v>
          </cell>
          <cell r="L497" t="str">
            <v>01-Feb-11</v>
          </cell>
          <cell r="M497" t="str">
            <v>01-Mar-84</v>
          </cell>
          <cell r="N497">
            <v>3</v>
          </cell>
          <cell r="O497" t="str">
            <v>0314</v>
          </cell>
          <cell r="P497" t="str">
            <v>0314</v>
          </cell>
          <cell r="Q497" t="str">
            <v>13.095</v>
          </cell>
          <cell r="R497" t="str">
            <v>13.095</v>
          </cell>
          <cell r="S497" t="str">
            <v>VSV08</v>
          </cell>
          <cell r="T497">
            <v>0</v>
          </cell>
          <cell r="U497" t="str">
            <v>Thạc sĩ</v>
          </cell>
          <cell r="V497" t="str">
            <v>010804705</v>
          </cell>
        </row>
        <row r="498">
          <cell r="B498" t="str">
            <v>VSV01</v>
          </cell>
          <cell r="C498" t="str">
            <v>3120215002479</v>
          </cell>
          <cell r="D498" t="str">
            <v>Nguyễn Xuân</v>
          </cell>
          <cell r="E498" t="str">
            <v>Thành</v>
          </cell>
          <cell r="F498">
            <v>3</v>
          </cell>
          <cell r="G498" t="str">
            <v>Vi sinh vật</v>
          </cell>
          <cell r="H498" t="str">
            <v>Khoa Tài nguyên và Môi trường</v>
          </cell>
          <cell r="I498" t="str">
            <v>PGS.TS. Giảng viên cao cấp, Bảo lưu PCCV</v>
          </cell>
          <cell r="J498">
            <v>7.28</v>
          </cell>
          <cell r="K498">
            <v>0</v>
          </cell>
          <cell r="L498" t="str">
            <v>01-Dec-17</v>
          </cell>
          <cell r="M498" t="str">
            <v>30-Dec-16</v>
          </cell>
          <cell r="N498">
            <v>2</v>
          </cell>
          <cell r="O498" t="str">
            <v>0314</v>
          </cell>
          <cell r="P498" t="str">
            <v>0314</v>
          </cell>
          <cell r="Q498" t="str">
            <v>15.109</v>
          </cell>
          <cell r="R498" t="str">
            <v>V.07.01.01</v>
          </cell>
          <cell r="S498" t="str">
            <v>TG489</v>
          </cell>
          <cell r="T498">
            <v>1</v>
          </cell>
          <cell r="U498" t="str">
            <v>Tiến sĩ</v>
          </cell>
          <cell r="V498" t="str">
            <v>011797689</v>
          </cell>
        </row>
        <row r="499">
          <cell r="B499" t="str">
            <v>VSV02</v>
          </cell>
          <cell r="C499" t="str">
            <v>3120215002485</v>
          </cell>
          <cell r="D499" t="str">
            <v>Nguyễn Thị</v>
          </cell>
          <cell r="E499" t="str">
            <v>Minh</v>
          </cell>
          <cell r="F499">
            <v>3</v>
          </cell>
          <cell r="G499" t="str">
            <v>Vi sinh vật</v>
          </cell>
          <cell r="H499" t="str">
            <v>Khoa Tài nguyên và Môi trường</v>
          </cell>
          <cell r="I499" t="str">
            <v>Phó Giáo sư, Tiến sĩ, Giảng viên cao cấp</v>
          </cell>
          <cell r="J499">
            <v>6.92</v>
          </cell>
          <cell r="K499">
            <v>0</v>
          </cell>
          <cell r="L499" t="str">
            <v>17-Jul-23</v>
          </cell>
          <cell r="M499" t="str">
            <v>17-Jul-18</v>
          </cell>
          <cell r="N499">
            <v>2</v>
          </cell>
          <cell r="O499" t="str">
            <v>0314</v>
          </cell>
          <cell r="P499" t="str">
            <v>0314</v>
          </cell>
          <cell r="Q499" t="str">
            <v>15.109</v>
          </cell>
          <cell r="R499" t="str">
            <v>V.07.01.01</v>
          </cell>
          <cell r="S499" t="str">
            <v>VSV02</v>
          </cell>
          <cell r="T499">
            <v>1</v>
          </cell>
          <cell r="U499" t="str">
            <v>Tiến sĩ</v>
          </cell>
          <cell r="V499" t="str">
            <v>001171032299</v>
          </cell>
        </row>
        <row r="500">
          <cell r="B500" t="str">
            <v>VSV03</v>
          </cell>
          <cell r="C500" t="str">
            <v>3120215002491</v>
          </cell>
          <cell r="D500" t="str">
            <v>Vũ Thị</v>
          </cell>
          <cell r="E500" t="str">
            <v>Hoàn</v>
          </cell>
          <cell r="F500">
            <v>3</v>
          </cell>
          <cell r="G500" t="str">
            <v>Vi sinh vật</v>
          </cell>
          <cell r="H500" t="str">
            <v>Khoa Tài nguyên và Môi trường</v>
          </cell>
          <cell r="I500" t="str">
            <v>Tiến sĩ, Giảng viên chính, Phó BM</v>
          </cell>
          <cell r="J500">
            <v>4.74</v>
          </cell>
          <cell r="K500">
            <v>0</v>
          </cell>
          <cell r="L500" t="str">
            <v>01-Dec-23</v>
          </cell>
          <cell r="M500" t="str">
            <v>01-Dec-20</v>
          </cell>
          <cell r="N500">
            <v>2</v>
          </cell>
          <cell r="O500" t="str">
            <v>0314</v>
          </cell>
          <cell r="P500" t="str">
            <v>0314</v>
          </cell>
          <cell r="Q500" t="str">
            <v>15.110</v>
          </cell>
          <cell r="R500" t="str">
            <v>V.07.01.02</v>
          </cell>
          <cell r="S500" t="str">
            <v>VSV03</v>
          </cell>
          <cell r="T500">
            <v>0</v>
          </cell>
          <cell r="U500" t="str">
            <v>Tiến sĩ</v>
          </cell>
          <cell r="V500" t="str">
            <v>033179028014</v>
          </cell>
        </row>
        <row r="501">
          <cell r="B501" t="str">
            <v>VSV04</v>
          </cell>
          <cell r="C501" t="str">
            <v>3120215002506</v>
          </cell>
          <cell r="D501" t="str">
            <v>Đinh Hồng</v>
          </cell>
          <cell r="E501" t="str">
            <v>Duyên</v>
          </cell>
          <cell r="F501">
            <v>3</v>
          </cell>
          <cell r="G501" t="str">
            <v>Vi sinh vật</v>
          </cell>
          <cell r="H501" t="str">
            <v>Khoa Tài nguyên và Môi trường</v>
          </cell>
          <cell r="I501" t="str">
            <v>Tiến sĩ, Giảng viên chính, Trưởng BM</v>
          </cell>
          <cell r="J501">
            <v>5.08</v>
          </cell>
          <cell r="K501">
            <v>0</v>
          </cell>
          <cell r="L501" t="str">
            <v>01-Apr-23</v>
          </cell>
          <cell r="M501" t="str">
            <v>01-Apr-18</v>
          </cell>
          <cell r="N501">
            <v>2</v>
          </cell>
          <cell r="O501" t="str">
            <v>0314</v>
          </cell>
          <cell r="P501" t="str">
            <v>0314</v>
          </cell>
          <cell r="Q501" t="str">
            <v>15.110</v>
          </cell>
          <cell r="R501" t="str">
            <v>V.07.01.02</v>
          </cell>
          <cell r="S501" t="str">
            <v>VSV04</v>
          </cell>
          <cell r="T501">
            <v>0</v>
          </cell>
          <cell r="U501" t="str">
            <v>Tiến sĩ</v>
          </cell>
          <cell r="V501" t="str">
            <v>034181020431</v>
          </cell>
        </row>
        <row r="502">
          <cell r="B502" t="str">
            <v>VSV05</v>
          </cell>
          <cell r="C502" t="str">
            <v>3120215009977</v>
          </cell>
          <cell r="D502" t="str">
            <v>Nguyễn Thế</v>
          </cell>
          <cell r="E502" t="str">
            <v>Bình</v>
          </cell>
          <cell r="F502">
            <v>3</v>
          </cell>
          <cell r="G502" t="str">
            <v>Vi sinh vật</v>
          </cell>
          <cell r="H502" t="str">
            <v>Khoa Tài nguyên và Môi trường</v>
          </cell>
          <cell r="I502" t="str">
            <v>Tiến sĩ, Giảng viên chính, Bảo lưu PCCV</v>
          </cell>
          <cell r="J502">
            <v>4.4000000000000004</v>
          </cell>
          <cell r="K502">
            <v>0</v>
          </cell>
          <cell r="L502" t="str">
            <v>15-Jun-23</v>
          </cell>
          <cell r="M502" t="str">
            <v>01-Aug-08</v>
          </cell>
          <cell r="N502">
            <v>2</v>
          </cell>
          <cell r="O502" t="str">
            <v>0314</v>
          </cell>
          <cell r="P502" t="str">
            <v>0314</v>
          </cell>
          <cell r="Q502" t="str">
            <v>15.110</v>
          </cell>
          <cell r="R502" t="str">
            <v>V.07.01.02</v>
          </cell>
          <cell r="S502" t="str">
            <v>VSV05</v>
          </cell>
          <cell r="T502">
            <v>0</v>
          </cell>
          <cell r="U502" t="str">
            <v>Tiến sĩ</v>
          </cell>
          <cell r="V502" t="str">
            <v>036076011045</v>
          </cell>
        </row>
        <row r="503">
          <cell r="B503" t="str">
            <v/>
          </cell>
          <cell r="C503" t="str">
            <v/>
          </cell>
          <cell r="D503" t="str">
            <v>Nguyễn Hạ</v>
          </cell>
          <cell r="E503" t="str">
            <v>Văn</v>
          </cell>
          <cell r="F503">
            <v>3</v>
          </cell>
          <cell r="G503" t="str">
            <v>Vi sinh vật</v>
          </cell>
          <cell r="H503" t="str">
            <v>Khoa Tài nguyên và Môi trường</v>
          </cell>
          <cell r="I503" t="str">
            <v/>
          </cell>
          <cell r="J503">
            <v>1.99</v>
          </cell>
          <cell r="K503">
            <v>0</v>
          </cell>
          <cell r="L503" t="str">
            <v>01-Apr-08</v>
          </cell>
          <cell r="M503" t="str">
            <v>01-Apr-08</v>
          </cell>
          <cell r="N503">
            <v>3</v>
          </cell>
          <cell r="O503" t="str">
            <v>0314</v>
          </cell>
          <cell r="P503" t="str">
            <v>0314</v>
          </cell>
          <cell r="Q503" t="str">
            <v>13.095</v>
          </cell>
          <cell r="R503" t="str">
            <v>13.095</v>
          </cell>
          <cell r="S503" t="str">
            <v/>
          </cell>
          <cell r="T503">
            <v>0</v>
          </cell>
          <cell r="U503" t="str">
            <v>Thạc sĩ</v>
          </cell>
          <cell r="V503" t="str">
            <v/>
          </cell>
        </row>
        <row r="504">
          <cell r="B504" t="str">
            <v>VSV06</v>
          </cell>
          <cell r="C504" t="str">
            <v>3120215011470</v>
          </cell>
          <cell r="D504" t="str">
            <v>Vũ Thị Xuân</v>
          </cell>
          <cell r="E504" t="str">
            <v>Hương</v>
          </cell>
          <cell r="F504">
            <v>3</v>
          </cell>
          <cell r="G504" t="str">
            <v>Vi sinh vật</v>
          </cell>
          <cell r="H504" t="str">
            <v>Khoa Tài nguyên và Môi trường</v>
          </cell>
          <cell r="I504" t="str">
            <v>Thạc sĩ, Kỹ sư</v>
          </cell>
          <cell r="J504">
            <v>4.9800000000000004</v>
          </cell>
          <cell r="K504">
            <v>0.09</v>
          </cell>
          <cell r="L504" t="str">
            <v>01-Jul-23</v>
          </cell>
          <cell r="M504" t="str">
            <v>01-Dec-08</v>
          </cell>
          <cell r="N504">
            <v>3</v>
          </cell>
          <cell r="O504" t="str">
            <v>0314</v>
          </cell>
          <cell r="P504" t="str">
            <v>0314</v>
          </cell>
          <cell r="Q504" t="str">
            <v>13.095</v>
          </cell>
          <cell r="R504" t="str">
            <v>V.05.02.07</v>
          </cell>
          <cell r="S504" t="str">
            <v>VSV06</v>
          </cell>
          <cell r="T504">
            <v>0</v>
          </cell>
          <cell r="U504" t="str">
            <v>Thạc sĩ</v>
          </cell>
          <cell r="V504" t="str">
            <v>034168010978</v>
          </cell>
        </row>
        <row r="505">
          <cell r="B505" t="str">
            <v>VSV09</v>
          </cell>
          <cell r="C505" t="str">
            <v>3120215028971</v>
          </cell>
          <cell r="D505" t="str">
            <v>Nguyễn Tú</v>
          </cell>
          <cell r="E505" t="str">
            <v>Điệp</v>
          </cell>
          <cell r="F505">
            <v>3</v>
          </cell>
          <cell r="G505" t="str">
            <v>Vi sinh vật</v>
          </cell>
          <cell r="H505" t="str">
            <v>Khoa Tài nguyên và Môi trường</v>
          </cell>
          <cell r="I505" t="str">
            <v>Thạc sĩ, Giảng viên</v>
          </cell>
          <cell r="J505">
            <v>3.66</v>
          </cell>
          <cell r="K505">
            <v>0</v>
          </cell>
          <cell r="L505" t="str">
            <v>01-Aug-22</v>
          </cell>
          <cell r="M505" t="str">
            <v>01-Aug-10</v>
          </cell>
          <cell r="N505">
            <v>3</v>
          </cell>
          <cell r="O505" t="str">
            <v>0314</v>
          </cell>
          <cell r="P505" t="str">
            <v>0314</v>
          </cell>
          <cell r="Q505" t="str">
            <v>15.111</v>
          </cell>
          <cell r="R505" t="str">
            <v>V.07.01.03</v>
          </cell>
          <cell r="S505" t="str">
            <v>VSV09</v>
          </cell>
          <cell r="T505">
            <v>0</v>
          </cell>
          <cell r="U505" t="str">
            <v>Thạc sĩ</v>
          </cell>
          <cell r="V505" t="str">
            <v>001085042715</v>
          </cell>
        </row>
        <row r="506">
          <cell r="B506" t="str">
            <v>VSV10</v>
          </cell>
          <cell r="C506" t="str">
            <v>3120215038975</v>
          </cell>
          <cell r="D506" t="str">
            <v>Nguyễn Xuân</v>
          </cell>
          <cell r="E506" t="str">
            <v>Hòa</v>
          </cell>
          <cell r="F506">
            <v>3</v>
          </cell>
          <cell r="G506" t="str">
            <v>Vi sinh vật</v>
          </cell>
          <cell r="H506" t="str">
            <v>Khoa Tài nguyên và Môi trường</v>
          </cell>
          <cell r="I506" t="str">
            <v>Tiến sĩ, Giảng viên chính</v>
          </cell>
          <cell r="J506">
            <v>4.4000000000000004</v>
          </cell>
          <cell r="K506">
            <v>0</v>
          </cell>
          <cell r="L506" t="str">
            <v>15-Jun-23</v>
          </cell>
          <cell r="M506" t="str">
            <v>01-Jan-13</v>
          </cell>
          <cell r="N506">
            <v>2</v>
          </cell>
          <cell r="O506" t="str">
            <v>0314</v>
          </cell>
          <cell r="P506" t="str">
            <v>0314</v>
          </cell>
          <cell r="Q506" t="str">
            <v>15.110</v>
          </cell>
          <cell r="R506" t="str">
            <v>V.07.01.02</v>
          </cell>
          <cell r="S506" t="str">
            <v>VSV10</v>
          </cell>
          <cell r="T506">
            <v>0</v>
          </cell>
          <cell r="U506" t="str">
            <v>Tiến sĩ</v>
          </cell>
          <cell r="V506" t="str">
            <v>033087012526</v>
          </cell>
        </row>
        <row r="507">
          <cell r="B507" t="str">
            <v>VSV07</v>
          </cell>
          <cell r="C507" t="str">
            <v>3120215042161</v>
          </cell>
          <cell r="D507" t="str">
            <v>Nguyễn Thị Khánh</v>
          </cell>
          <cell r="E507" t="str">
            <v>Huyền</v>
          </cell>
          <cell r="F507">
            <v>3</v>
          </cell>
          <cell r="G507" t="str">
            <v>Vi sinh vật</v>
          </cell>
          <cell r="H507" t="str">
            <v>Khoa Tài nguyên và Môi trường</v>
          </cell>
          <cell r="I507" t="str">
            <v>Thạc sĩ, Giảng viên</v>
          </cell>
          <cell r="J507">
            <v>3.33</v>
          </cell>
          <cell r="K507">
            <v>0</v>
          </cell>
          <cell r="L507" t="str">
            <v>01-Jul-23</v>
          </cell>
          <cell r="M507" t="str">
            <v>01-Jan-14</v>
          </cell>
          <cell r="N507">
            <v>3</v>
          </cell>
          <cell r="O507" t="str">
            <v>0314</v>
          </cell>
          <cell r="P507" t="str">
            <v>0314</v>
          </cell>
          <cell r="Q507" t="str">
            <v>15.111</v>
          </cell>
          <cell r="R507" t="str">
            <v>V.07.01.03</v>
          </cell>
          <cell r="S507" t="str">
            <v>VSV07</v>
          </cell>
          <cell r="T507">
            <v>0</v>
          </cell>
          <cell r="U507" t="str">
            <v>Thạc sĩ</v>
          </cell>
          <cell r="V507" t="str">
            <v>038190017548</v>
          </cell>
        </row>
        <row r="508">
          <cell r="B508" t="str">
            <v/>
          </cell>
          <cell r="C508" t="str">
            <v/>
          </cell>
          <cell r="D508" t="str">
            <v>Hoàng Thị</v>
          </cell>
          <cell r="E508" t="str">
            <v>Linh</v>
          </cell>
          <cell r="F508">
            <v>3</v>
          </cell>
          <cell r="G508" t="str">
            <v>Vi sinh vật</v>
          </cell>
          <cell r="H508" t="str">
            <v>Khoa Tài nguyên và Môi trường</v>
          </cell>
          <cell r="I508" t="str">
            <v>Nghiên cứu viên</v>
          </cell>
          <cell r="J508">
            <v>2.34</v>
          </cell>
          <cell r="K508">
            <v>0</v>
          </cell>
          <cell r="L508" t="str">
            <v>01-Oct-22</v>
          </cell>
          <cell r="M508" t="str">
            <v>01-Oct-22</v>
          </cell>
          <cell r="N508">
            <v>4</v>
          </cell>
          <cell r="O508" t="str">
            <v>0314</v>
          </cell>
          <cell r="P508" t="str">
            <v>0314</v>
          </cell>
          <cell r="Q508" t="str">
            <v>13.092</v>
          </cell>
          <cell r="R508" t="str">
            <v>V.05.02.07</v>
          </cell>
          <cell r="S508" t="str">
            <v/>
          </cell>
          <cell r="T508">
            <v>0</v>
          </cell>
          <cell r="U508" t="str">
            <v>Đại học</v>
          </cell>
          <cell r="V508" t="str">
            <v>002198008858</v>
          </cell>
        </row>
        <row r="509">
          <cell r="B509" t="str">
            <v/>
          </cell>
          <cell r="C509" t="str">
            <v/>
          </cell>
          <cell r="D509" t="str">
            <v>Nguyễn Thị</v>
          </cell>
          <cell r="E509" t="str">
            <v>Báu</v>
          </cell>
          <cell r="F509">
            <v>3</v>
          </cell>
          <cell r="G509" t="str">
            <v>Sinh thái nông nghiệp</v>
          </cell>
          <cell r="H509" t="str">
            <v>Khoa Tài nguyên và Môi trường</v>
          </cell>
          <cell r="I509" t="str">
            <v/>
          </cell>
          <cell r="J509">
            <v>3.14</v>
          </cell>
          <cell r="K509">
            <v>0</v>
          </cell>
          <cell r="L509" t="str">
            <v>01-Sep-00</v>
          </cell>
          <cell r="M509" t="str">
            <v>01-Jan-08</v>
          </cell>
          <cell r="N509">
            <v>6</v>
          </cell>
          <cell r="O509" t="str">
            <v>0315</v>
          </cell>
          <cell r="P509" t="str">
            <v>0315</v>
          </cell>
          <cell r="Q509" t="str">
            <v>01.007</v>
          </cell>
          <cell r="R509" t="str">
            <v>01.007</v>
          </cell>
          <cell r="S509" t="str">
            <v/>
          </cell>
          <cell r="T509">
            <v>0</v>
          </cell>
          <cell r="U509" t="str">
            <v/>
          </cell>
          <cell r="V509" t="str">
            <v/>
          </cell>
        </row>
        <row r="510">
          <cell r="B510" t="str">
            <v/>
          </cell>
          <cell r="C510" t="str">
            <v/>
          </cell>
          <cell r="D510" t="str">
            <v>Nguyễn Minh</v>
          </cell>
          <cell r="E510" t="str">
            <v>Ngọc</v>
          </cell>
          <cell r="F510">
            <v>3</v>
          </cell>
          <cell r="G510" t="str">
            <v>Sinh thái nông nghiệp</v>
          </cell>
          <cell r="H510" t="str">
            <v>Khoa Tài nguyên và Môi trường</v>
          </cell>
          <cell r="I510" t="str">
            <v/>
          </cell>
          <cell r="J510">
            <v>1.99</v>
          </cell>
          <cell r="K510">
            <v>0</v>
          </cell>
          <cell r="L510" t="str">
            <v>15-Oct-03</v>
          </cell>
          <cell r="M510" t="str">
            <v>15-Oct-03</v>
          </cell>
          <cell r="N510">
            <v>4</v>
          </cell>
          <cell r="O510" t="str">
            <v>0315</v>
          </cell>
          <cell r="P510" t="str">
            <v>0315</v>
          </cell>
          <cell r="Q510" t="str">
            <v>13.095</v>
          </cell>
          <cell r="R510" t="str">
            <v>13.095</v>
          </cell>
          <cell r="S510" t="str">
            <v/>
          </cell>
          <cell r="T510">
            <v>0</v>
          </cell>
          <cell r="U510" t="str">
            <v>Đại học</v>
          </cell>
          <cell r="V510" t="str">
            <v>171187123</v>
          </cell>
        </row>
        <row r="511">
          <cell r="B511" t="str">
            <v/>
          </cell>
          <cell r="C511" t="str">
            <v/>
          </cell>
          <cell r="D511" t="str">
            <v>Trần Quang</v>
          </cell>
          <cell r="E511" t="str">
            <v>Tộ</v>
          </cell>
          <cell r="F511">
            <v>3</v>
          </cell>
          <cell r="G511" t="str">
            <v>Sinh thái nông nghiệp</v>
          </cell>
          <cell r="H511" t="str">
            <v>Khoa Tài nguyên và Môi trường</v>
          </cell>
          <cell r="I511" t="str">
            <v/>
          </cell>
          <cell r="J511">
            <v>5.03</v>
          </cell>
          <cell r="K511">
            <v>0</v>
          </cell>
          <cell r="L511" t="str">
            <v>01-Dec-00</v>
          </cell>
          <cell r="M511" t="str">
            <v>01-Jan-08</v>
          </cell>
          <cell r="N511">
            <v>4</v>
          </cell>
          <cell r="O511" t="str">
            <v>0315</v>
          </cell>
          <cell r="P511" t="str">
            <v>0315</v>
          </cell>
          <cell r="Q511" t="str">
            <v>15.110</v>
          </cell>
          <cell r="R511" t="str">
            <v>15.110</v>
          </cell>
          <cell r="S511" t="str">
            <v/>
          </cell>
          <cell r="T511">
            <v>0</v>
          </cell>
          <cell r="U511" t="str">
            <v/>
          </cell>
          <cell r="V511" t="str">
            <v/>
          </cell>
        </row>
        <row r="512">
          <cell r="B512" t="str">
            <v>STN07</v>
          </cell>
          <cell r="C512" t="str">
            <v>3120215002961</v>
          </cell>
          <cell r="D512" t="str">
            <v>Nguyễn Thị Bích</v>
          </cell>
          <cell r="E512" t="str">
            <v>Yên</v>
          </cell>
          <cell r="F512">
            <v>3</v>
          </cell>
          <cell r="G512" t="str">
            <v>Sinh thái nông nghiệp</v>
          </cell>
          <cell r="H512" t="str">
            <v>Khoa Tài nguyên và Môi trường</v>
          </cell>
          <cell r="I512" t="str">
            <v>PGS.TS. Giảng viên cao cấp, Trưởng BM</v>
          </cell>
          <cell r="J512">
            <v>5.42</v>
          </cell>
          <cell r="K512">
            <v>0</v>
          </cell>
          <cell r="L512" t="str">
            <v>01-Mar-25</v>
          </cell>
          <cell r="M512" t="str">
            <v>01-Apr-18</v>
          </cell>
          <cell r="N512">
            <v>2</v>
          </cell>
          <cell r="O512" t="str">
            <v>0315</v>
          </cell>
          <cell r="P512" t="str">
            <v>0315</v>
          </cell>
          <cell r="Q512" t="str">
            <v>15.110</v>
          </cell>
          <cell r="R512" t="str">
            <v>V.07.01.02</v>
          </cell>
          <cell r="S512" t="str">
            <v>STN07</v>
          </cell>
          <cell r="T512">
            <v>1</v>
          </cell>
          <cell r="U512" t="str">
            <v>Tiến sĩ</v>
          </cell>
          <cell r="V512" t="str">
            <v>001173013496</v>
          </cell>
        </row>
        <row r="513">
          <cell r="B513" t="str">
            <v>STN06</v>
          </cell>
          <cell r="C513" t="str">
            <v>3120215002903</v>
          </cell>
          <cell r="D513" t="str">
            <v>Đoàn Văn</v>
          </cell>
          <cell r="E513" t="str">
            <v>Điếm</v>
          </cell>
          <cell r="F513">
            <v>3</v>
          </cell>
          <cell r="G513" t="str">
            <v>Sinh thái nông nghiệp</v>
          </cell>
          <cell r="H513" t="str">
            <v>Khoa Tài nguyên và Môi trường</v>
          </cell>
          <cell r="I513" t="str">
            <v>PGS.TS. Giảng viên cao cấp, Bảo lưu PCCV</v>
          </cell>
          <cell r="J513">
            <v>7.64</v>
          </cell>
          <cell r="K513">
            <v>0</v>
          </cell>
          <cell r="L513" t="str">
            <v>30-Dec-16</v>
          </cell>
          <cell r="M513" t="str">
            <v>30-Dec-16</v>
          </cell>
          <cell r="N513">
            <v>2</v>
          </cell>
          <cell r="O513" t="str">
            <v>0315</v>
          </cell>
          <cell r="P513" t="str">
            <v>0315</v>
          </cell>
          <cell r="Q513" t="str">
            <v>15.109</v>
          </cell>
          <cell r="R513" t="str">
            <v>V.07.01.01</v>
          </cell>
          <cell r="S513" t="str">
            <v>TG443</v>
          </cell>
          <cell r="T513">
            <v>1</v>
          </cell>
          <cell r="U513" t="str">
            <v>Tiến sĩ</v>
          </cell>
          <cell r="V513" t="str">
            <v>031051000545</v>
          </cell>
        </row>
        <row r="514">
          <cell r="B514" t="str">
            <v>MOI16</v>
          </cell>
          <cell r="C514" t="str">
            <v/>
          </cell>
          <cell r="D514" t="str">
            <v>Phạm Văn</v>
          </cell>
          <cell r="E514" t="str">
            <v>Phê</v>
          </cell>
          <cell r="F514">
            <v>3</v>
          </cell>
          <cell r="G514" t="str">
            <v>Sinh thái nông nghiệp</v>
          </cell>
          <cell r="H514" t="str">
            <v>Khoa Tài nguyên và Môi trường</v>
          </cell>
          <cell r="I514" t="str">
            <v/>
          </cell>
          <cell r="J514">
            <v>6.78</v>
          </cell>
          <cell r="K514">
            <v>0</v>
          </cell>
          <cell r="L514" t="str">
            <v>01-Oct-04</v>
          </cell>
          <cell r="M514" t="str">
            <v>01-Nov-69</v>
          </cell>
          <cell r="N514">
            <v>2</v>
          </cell>
          <cell r="O514" t="str">
            <v>0315</v>
          </cell>
          <cell r="P514" t="str">
            <v>0315</v>
          </cell>
          <cell r="Q514" t="str">
            <v>15.110</v>
          </cell>
          <cell r="R514" t="str">
            <v>15.110</v>
          </cell>
          <cell r="S514" t="str">
            <v>MOI16</v>
          </cell>
          <cell r="T514">
            <v>0</v>
          </cell>
          <cell r="U514" t="str">
            <v>Tiến sĩ</v>
          </cell>
          <cell r="V514" t="str">
            <v>011582440</v>
          </cell>
        </row>
        <row r="515">
          <cell r="B515" t="str">
            <v>KMS07</v>
          </cell>
          <cell r="C515" t="str">
            <v>3120215002910</v>
          </cell>
          <cell r="D515" t="str">
            <v>Trần Danh</v>
          </cell>
          <cell r="E515" t="str">
            <v>Thìn</v>
          </cell>
          <cell r="F515">
            <v>3</v>
          </cell>
          <cell r="G515" t="str">
            <v>Sinh thái nông nghiệp</v>
          </cell>
          <cell r="H515" t="str">
            <v>Khoa Tài nguyên và Môi trường</v>
          </cell>
          <cell r="I515" t="str">
            <v/>
          </cell>
          <cell r="J515">
            <v>6.1</v>
          </cell>
          <cell r="K515">
            <v>0</v>
          </cell>
          <cell r="L515" t="str">
            <v>01-Nov-10</v>
          </cell>
          <cell r="M515" t="str">
            <v>01-Dec-78</v>
          </cell>
          <cell r="N515">
            <v>2</v>
          </cell>
          <cell r="O515" t="str">
            <v>0315</v>
          </cell>
          <cell r="P515" t="str">
            <v>0315</v>
          </cell>
          <cell r="Q515" t="str">
            <v>15.110</v>
          </cell>
          <cell r="R515" t="str">
            <v>15.110</v>
          </cell>
          <cell r="S515" t="str">
            <v>TG088</v>
          </cell>
          <cell r="T515">
            <v>0</v>
          </cell>
          <cell r="U515" t="str">
            <v>Tiến sĩ</v>
          </cell>
          <cell r="V515" t="str">
            <v>010812106</v>
          </cell>
        </row>
        <row r="516">
          <cell r="B516" t="str">
            <v>STN01</v>
          </cell>
          <cell r="C516" t="str">
            <v>3120215002984</v>
          </cell>
          <cell r="D516" t="str">
            <v>Trần Đức</v>
          </cell>
          <cell r="E516" t="str">
            <v>Viên</v>
          </cell>
          <cell r="F516">
            <v>3</v>
          </cell>
          <cell r="G516" t="str">
            <v>Sinh thái nông nghiệp</v>
          </cell>
          <cell r="H516" t="str">
            <v>Khoa Tài nguyên và Môi trường</v>
          </cell>
          <cell r="I516" t="str">
            <v>GS.TS. Giảng viên cao cấp, Phó Chủ tịch Hội đồng Học viện, GĐTT ĐMSTNN</v>
          </cell>
          <cell r="J516">
            <v>8</v>
          </cell>
          <cell r="K516">
            <v>0</v>
          </cell>
          <cell r="L516" t="str">
            <v>01-Jun-22</v>
          </cell>
          <cell r="M516" t="str">
            <v>15-Apr-14</v>
          </cell>
          <cell r="N516">
            <v>2</v>
          </cell>
          <cell r="O516" t="str">
            <v>0315</v>
          </cell>
          <cell r="P516" t="str">
            <v>0315</v>
          </cell>
          <cell r="Q516" t="str">
            <v>15.109</v>
          </cell>
          <cell r="R516" t="str">
            <v>V.07.01.01</v>
          </cell>
          <cell r="S516" t="str">
            <v>STN01</v>
          </cell>
          <cell r="T516">
            <v>2</v>
          </cell>
          <cell r="U516" t="str">
            <v>Tiến sĩ</v>
          </cell>
          <cell r="V516" t="str">
            <v>034054000013</v>
          </cell>
        </row>
        <row r="517">
          <cell r="B517" t="str">
            <v>STN04</v>
          </cell>
          <cell r="C517" t="str">
            <v/>
          </cell>
          <cell r="D517" t="str">
            <v>Nguyễn Thị Phương</v>
          </cell>
          <cell r="E517" t="str">
            <v>Mai</v>
          </cell>
          <cell r="F517">
            <v>3</v>
          </cell>
          <cell r="G517" t="str">
            <v>Sinh thái nông nghiệp</v>
          </cell>
          <cell r="H517" t="str">
            <v>Khoa Tài nguyên và Môi trường</v>
          </cell>
          <cell r="I517" t="str">
            <v/>
          </cell>
          <cell r="J517">
            <v>3</v>
          </cell>
          <cell r="K517">
            <v>0</v>
          </cell>
          <cell r="L517" t="str">
            <v>01-Jan-07</v>
          </cell>
          <cell r="M517" t="str">
            <v>01-Apr-95</v>
          </cell>
          <cell r="N517">
            <v>2</v>
          </cell>
          <cell r="O517" t="str">
            <v>0315</v>
          </cell>
          <cell r="P517" t="str">
            <v>0315</v>
          </cell>
          <cell r="Q517" t="str">
            <v>15.111</v>
          </cell>
          <cell r="R517" t="str">
            <v>15.111</v>
          </cell>
          <cell r="S517" t="str">
            <v>STN04</v>
          </cell>
          <cell r="T517">
            <v>0</v>
          </cell>
          <cell r="U517" t="str">
            <v>Tiến sĩ</v>
          </cell>
          <cell r="V517" t="str">
            <v>011679929</v>
          </cell>
        </row>
        <row r="518">
          <cell r="B518" t="str">
            <v>STN17</v>
          </cell>
          <cell r="C518" t="str">
            <v>3120215002926</v>
          </cell>
          <cell r="D518" t="str">
            <v>Ngô Thế</v>
          </cell>
          <cell r="E518" t="str">
            <v>Ân</v>
          </cell>
          <cell r="F518">
            <v>3</v>
          </cell>
          <cell r="G518" t="str">
            <v>Sinh thái nông nghiệp</v>
          </cell>
          <cell r="H518" t="str">
            <v>Khoa Tài nguyên và Môi trường</v>
          </cell>
          <cell r="I518" t="str">
            <v>PGS.TS. Giảng viên cao cấp</v>
          </cell>
          <cell r="J518">
            <v>6.92</v>
          </cell>
          <cell r="K518">
            <v>0</v>
          </cell>
          <cell r="L518" t="str">
            <v>30-Dec-22</v>
          </cell>
          <cell r="M518" t="str">
            <v>30-Dec-16</v>
          </cell>
          <cell r="N518">
            <v>2</v>
          </cell>
          <cell r="O518" t="str">
            <v>0315</v>
          </cell>
          <cell r="P518" t="str">
            <v>0315</v>
          </cell>
          <cell r="Q518" t="str">
            <v>15.109</v>
          </cell>
          <cell r="R518" t="str">
            <v>V.07.01.01</v>
          </cell>
          <cell r="S518" t="str">
            <v>STN17</v>
          </cell>
          <cell r="T518">
            <v>1</v>
          </cell>
          <cell r="U518" t="str">
            <v>Tiến sĩ</v>
          </cell>
          <cell r="V518" t="str">
            <v>036072021973</v>
          </cell>
        </row>
        <row r="519">
          <cell r="B519" t="str">
            <v>STN14</v>
          </cell>
          <cell r="C519" t="str">
            <v>3120215002978</v>
          </cell>
          <cell r="D519" t="str">
            <v>Nguyễn Xuân</v>
          </cell>
          <cell r="E519" t="str">
            <v>Xanh</v>
          </cell>
          <cell r="F519">
            <v>3</v>
          </cell>
          <cell r="G519" t="str">
            <v>Sinh thái nông nghiệp</v>
          </cell>
          <cell r="H519" t="str">
            <v>Khoa Tài nguyên và Môi trường</v>
          </cell>
          <cell r="I519" t="str">
            <v>Thạc sĩ, Kỹ sư</v>
          </cell>
          <cell r="J519">
            <v>3.99</v>
          </cell>
          <cell r="K519">
            <v>0</v>
          </cell>
          <cell r="L519" t="str">
            <v>01-Jun-24</v>
          </cell>
          <cell r="M519" t="str">
            <v>01-Jun-09</v>
          </cell>
          <cell r="N519">
            <v>3</v>
          </cell>
          <cell r="O519" t="str">
            <v>0315</v>
          </cell>
          <cell r="P519" t="str">
            <v>0315</v>
          </cell>
          <cell r="Q519" t="str">
            <v>13.095</v>
          </cell>
          <cell r="R519" t="str">
            <v>V.05.02.07</v>
          </cell>
          <cell r="S519" t="str">
            <v>STN14</v>
          </cell>
          <cell r="T519">
            <v>0</v>
          </cell>
          <cell r="U519" t="str">
            <v>Thạc sĩ</v>
          </cell>
          <cell r="V519" t="str">
            <v>034080007950</v>
          </cell>
        </row>
        <row r="520">
          <cell r="B520" t="str">
            <v>STN11</v>
          </cell>
          <cell r="C520" t="str">
            <v>3120215009659</v>
          </cell>
          <cell r="D520" t="str">
            <v>Dương Thị</v>
          </cell>
          <cell r="E520" t="str">
            <v>Huyền</v>
          </cell>
          <cell r="F520">
            <v>3</v>
          </cell>
          <cell r="G520" t="str">
            <v>Sinh thái nông nghiệp</v>
          </cell>
          <cell r="H520" t="str">
            <v>Khoa Tài nguyên và Môi trường</v>
          </cell>
          <cell r="I520" t="str">
            <v>Thạc sĩ, Giảng viên</v>
          </cell>
          <cell r="J520">
            <v>3.99</v>
          </cell>
          <cell r="K520">
            <v>0</v>
          </cell>
          <cell r="L520" t="str">
            <v>01-Oct-24</v>
          </cell>
          <cell r="M520" t="str">
            <v>01-Oct-09</v>
          </cell>
          <cell r="N520">
            <v>3</v>
          </cell>
          <cell r="O520" t="str">
            <v>0315</v>
          </cell>
          <cell r="P520" t="str">
            <v>0315</v>
          </cell>
          <cell r="Q520" t="str">
            <v>15.111</v>
          </cell>
          <cell r="R520" t="str">
            <v>V.07.01.03</v>
          </cell>
          <cell r="S520" t="str">
            <v>STN11</v>
          </cell>
          <cell r="T520">
            <v>0</v>
          </cell>
          <cell r="U520" t="str">
            <v>Thạc sĩ</v>
          </cell>
          <cell r="V520" t="str">
            <v>033185003681</v>
          </cell>
        </row>
        <row r="521">
          <cell r="B521" t="str">
            <v>STN03</v>
          </cell>
          <cell r="C521" t="str">
            <v>3120215028551</v>
          </cell>
          <cell r="D521" t="str">
            <v>Phan Thị</v>
          </cell>
          <cell r="E521" t="str">
            <v>Thúy</v>
          </cell>
          <cell r="F521">
            <v>3</v>
          </cell>
          <cell r="G521" t="str">
            <v>Sinh thái nông nghiệp</v>
          </cell>
          <cell r="H521" t="str">
            <v>Khoa Tài nguyên và Môi trường</v>
          </cell>
          <cell r="I521" t="str">
            <v>Tiến sĩ, Giảng viên chính, Phó BM</v>
          </cell>
          <cell r="J521">
            <v>4.74</v>
          </cell>
          <cell r="K521">
            <v>0</v>
          </cell>
          <cell r="L521" t="str">
            <v>01-Dec-23</v>
          </cell>
          <cell r="M521" t="str">
            <v>01-Dec-20</v>
          </cell>
          <cell r="N521">
            <v>2</v>
          </cell>
          <cell r="O521" t="str">
            <v>0315</v>
          </cell>
          <cell r="P521" t="str">
            <v>0315</v>
          </cell>
          <cell r="Q521" t="str">
            <v>15.110</v>
          </cell>
          <cell r="R521" t="str">
            <v>V.07.01.02</v>
          </cell>
          <cell r="S521" t="str">
            <v>STN03</v>
          </cell>
          <cell r="T521">
            <v>0</v>
          </cell>
          <cell r="U521" t="str">
            <v>Tiến sĩ</v>
          </cell>
          <cell r="V521" t="str">
            <v>025173010562</v>
          </cell>
        </row>
        <row r="522">
          <cell r="B522" t="str">
            <v>STN02</v>
          </cell>
          <cell r="C522" t="str">
            <v>3120215029321</v>
          </cell>
          <cell r="D522" t="str">
            <v>Phan Thị Hải</v>
          </cell>
          <cell r="E522" t="str">
            <v>Luyến</v>
          </cell>
          <cell r="F522">
            <v>3</v>
          </cell>
          <cell r="G522" t="str">
            <v>Sinh thái nông nghiệp</v>
          </cell>
          <cell r="H522" t="str">
            <v>Khoa Tài nguyên và Môi trường</v>
          </cell>
          <cell r="I522" t="str">
            <v>Tiến sĩ, Giảng viên</v>
          </cell>
          <cell r="J522">
            <v>3.99</v>
          </cell>
          <cell r="K522">
            <v>0</v>
          </cell>
          <cell r="L522" t="str">
            <v>01-Aug-24</v>
          </cell>
          <cell r="M522" t="str">
            <v>01-Aug-10</v>
          </cell>
          <cell r="N522">
            <v>2</v>
          </cell>
          <cell r="O522" t="str">
            <v>0315</v>
          </cell>
          <cell r="P522" t="str">
            <v>0315</v>
          </cell>
          <cell r="Q522" t="str">
            <v>15.111</v>
          </cell>
          <cell r="R522" t="str">
            <v>V.07.01.03</v>
          </cell>
          <cell r="S522" t="str">
            <v>STN02</v>
          </cell>
          <cell r="T522">
            <v>0</v>
          </cell>
          <cell r="U522" t="str">
            <v>Tiến sĩ</v>
          </cell>
          <cell r="V522" t="str">
            <v>015185002214</v>
          </cell>
        </row>
        <row r="523">
          <cell r="B523" t="str">
            <v>STN10</v>
          </cell>
          <cell r="C523" t="str">
            <v>3120215029061</v>
          </cell>
          <cell r="D523" t="str">
            <v>Nguyễn Tuyết</v>
          </cell>
          <cell r="E523" t="str">
            <v>Lan</v>
          </cell>
          <cell r="F523">
            <v>3</v>
          </cell>
          <cell r="G523" t="str">
            <v>Sinh thái nông nghiệp</v>
          </cell>
          <cell r="H523" t="str">
            <v>Khoa Tài nguyên và Môi trường</v>
          </cell>
          <cell r="I523" t="str">
            <v>Thạc sĩ, Giảng viên</v>
          </cell>
          <cell r="J523">
            <v>3.66</v>
          </cell>
          <cell r="K523">
            <v>0</v>
          </cell>
          <cell r="L523" t="str">
            <v>01-Aug-23</v>
          </cell>
          <cell r="M523" t="str">
            <v>01-Aug-11</v>
          </cell>
          <cell r="N523">
            <v>3</v>
          </cell>
          <cell r="O523" t="str">
            <v>0315</v>
          </cell>
          <cell r="P523" t="str">
            <v>0315</v>
          </cell>
          <cell r="Q523" t="str">
            <v>15.111</v>
          </cell>
          <cell r="R523" t="str">
            <v>V.07.01.03</v>
          </cell>
          <cell r="S523" t="str">
            <v>STN10</v>
          </cell>
          <cell r="T523">
            <v>0</v>
          </cell>
          <cell r="U523" t="str">
            <v>Thạc sĩ</v>
          </cell>
          <cell r="V523" t="str">
            <v>001185000348</v>
          </cell>
        </row>
        <row r="524">
          <cell r="B524" t="str">
            <v>STN16</v>
          </cell>
          <cell r="C524" t="str">
            <v>3120215045016</v>
          </cell>
          <cell r="D524" t="str">
            <v>Trần Thanh</v>
          </cell>
          <cell r="E524" t="str">
            <v>Vân</v>
          </cell>
          <cell r="F524">
            <v>3</v>
          </cell>
          <cell r="G524" t="str">
            <v>Sinh thái nông nghiệp</v>
          </cell>
          <cell r="H524" t="str">
            <v>Khoa Tài nguyên và Môi trường</v>
          </cell>
          <cell r="I524" t="str">
            <v>Tiến sĩ, Giảng viên</v>
          </cell>
          <cell r="J524">
            <v>3.99</v>
          </cell>
          <cell r="K524">
            <v>0</v>
          </cell>
          <cell r="L524" t="str">
            <v>01-Jul-20</v>
          </cell>
          <cell r="M524" t="str">
            <v>01-Jan-14</v>
          </cell>
          <cell r="N524">
            <v>2</v>
          </cell>
          <cell r="O524" t="str">
            <v>0315</v>
          </cell>
          <cell r="P524" t="str">
            <v>0315</v>
          </cell>
          <cell r="Q524" t="str">
            <v>15.111</v>
          </cell>
          <cell r="R524" t="str">
            <v>V.07.01.03</v>
          </cell>
          <cell r="S524" t="str">
            <v>STN16</v>
          </cell>
          <cell r="T524">
            <v>0</v>
          </cell>
          <cell r="U524" t="str">
            <v>Tiến sĩ</v>
          </cell>
          <cell r="V524" t="str">
            <v>001181005419</v>
          </cell>
        </row>
        <row r="525">
          <cell r="B525" t="str">
            <v>STN19</v>
          </cell>
          <cell r="C525" t="str">
            <v>3120215038952</v>
          </cell>
          <cell r="D525" t="str">
            <v>Trần Nguyên</v>
          </cell>
          <cell r="E525" t="str">
            <v>Bằng</v>
          </cell>
          <cell r="F525">
            <v>3</v>
          </cell>
          <cell r="G525" t="str">
            <v>Sinh thái nông nghiệp</v>
          </cell>
          <cell r="H525" t="str">
            <v>Khoa Tài nguyên và Môi trường</v>
          </cell>
          <cell r="I525" t="str">
            <v>Tiến sĩ, Giảng viên</v>
          </cell>
          <cell r="J525">
            <v>3.66</v>
          </cell>
          <cell r="K525">
            <v>0</v>
          </cell>
          <cell r="L525" t="str">
            <v>01-Jan-22</v>
          </cell>
          <cell r="M525" t="str">
            <v>01-Jan-13</v>
          </cell>
          <cell r="N525">
            <v>2</v>
          </cell>
          <cell r="O525" t="str">
            <v>0315</v>
          </cell>
          <cell r="P525" t="str">
            <v>0315</v>
          </cell>
          <cell r="Q525" t="str">
            <v>15.111</v>
          </cell>
          <cell r="R525" t="str">
            <v>V.07.01.03</v>
          </cell>
          <cell r="S525" t="str">
            <v>STN19</v>
          </cell>
          <cell r="T525">
            <v>0</v>
          </cell>
          <cell r="U525" t="str">
            <v>Tiến sĩ</v>
          </cell>
          <cell r="V525" t="str">
            <v>038082000265</v>
          </cell>
        </row>
        <row r="526">
          <cell r="B526" t="str">
            <v/>
          </cell>
          <cell r="C526" t="str">
            <v/>
          </cell>
          <cell r="D526" t="str">
            <v>Đoàn Thị Tố</v>
          </cell>
          <cell r="E526" t="str">
            <v>Uyên</v>
          </cell>
          <cell r="F526">
            <v>3</v>
          </cell>
          <cell r="G526" t="str">
            <v>Sinh thái nông nghiệp</v>
          </cell>
          <cell r="H526" t="str">
            <v>Khoa Tài nguyên và Môi trường</v>
          </cell>
          <cell r="I526" t="str">
            <v>Thạc sĩ, Nghiên cứu viên</v>
          </cell>
          <cell r="J526">
            <v>1.9890000000000001</v>
          </cell>
          <cell r="K526">
            <v>0</v>
          </cell>
          <cell r="L526" t="str">
            <v>01-Aug-17</v>
          </cell>
          <cell r="M526" t="str">
            <v>01-Aug-17</v>
          </cell>
          <cell r="N526">
            <v>3</v>
          </cell>
          <cell r="O526" t="str">
            <v>0315</v>
          </cell>
          <cell r="P526" t="str">
            <v>0315</v>
          </cell>
          <cell r="Q526" t="str">
            <v>13.092</v>
          </cell>
          <cell r="R526" t="str">
            <v>13.092</v>
          </cell>
          <cell r="S526" t="str">
            <v/>
          </cell>
          <cell r="T526">
            <v>0</v>
          </cell>
          <cell r="U526" t="str">
            <v>Thạc sĩ</v>
          </cell>
          <cell r="V526" t="str">
            <v>012925492</v>
          </cell>
        </row>
        <row r="527">
          <cell r="B527" t="str">
            <v>STN15</v>
          </cell>
          <cell r="C527" t="str">
            <v>3120215009239</v>
          </cell>
          <cell r="D527" t="str">
            <v>Nguyễn Đình</v>
          </cell>
          <cell r="E527" t="str">
            <v>Thi</v>
          </cell>
          <cell r="F527">
            <v>3</v>
          </cell>
          <cell r="G527" t="str">
            <v>Sinh thái nông nghiệp</v>
          </cell>
          <cell r="H527" t="str">
            <v>Ban Đảm bảo chất lượng và Pháp chế</v>
          </cell>
          <cell r="I527" t="str">
            <v>Tiến sĩ, Giảng viên chính, Phó Trưởng Ban</v>
          </cell>
          <cell r="J527">
            <v>5.76</v>
          </cell>
          <cell r="K527">
            <v>0</v>
          </cell>
          <cell r="L527" t="str">
            <v>01-Oct-23</v>
          </cell>
          <cell r="M527" t="str">
            <v>01-Dec-20</v>
          </cell>
          <cell r="N527">
            <v>2</v>
          </cell>
          <cell r="O527" t="str">
            <v>2802</v>
          </cell>
          <cell r="P527" t="str">
            <v>0315</v>
          </cell>
          <cell r="Q527" t="str">
            <v>15.110</v>
          </cell>
          <cell r="R527" t="str">
            <v>V.07.01.02</v>
          </cell>
          <cell r="S527" t="str">
            <v>STN15</v>
          </cell>
          <cell r="T527">
            <v>0</v>
          </cell>
          <cell r="U527" t="str">
            <v>Tiến sĩ</v>
          </cell>
          <cell r="V527" t="str">
            <v>034065009368</v>
          </cell>
        </row>
        <row r="528">
          <cell r="B528" t="str">
            <v>STN08</v>
          </cell>
          <cell r="C528" t="str">
            <v>3120215002932</v>
          </cell>
          <cell r="D528" t="str">
            <v>Phạm Văn</v>
          </cell>
          <cell r="E528" t="str">
            <v>Hội</v>
          </cell>
          <cell r="F528">
            <v>3</v>
          </cell>
          <cell r="G528" t="str">
            <v>Sinh thái nông nghiệp</v>
          </cell>
          <cell r="H528" t="str">
            <v>Khoa Tài nguyên và Môi trường</v>
          </cell>
          <cell r="I528" t="str">
            <v>Tiến sĩ, Giảng viên</v>
          </cell>
          <cell r="J528">
            <v>4.9800000000000004</v>
          </cell>
          <cell r="K528">
            <v>0</v>
          </cell>
          <cell r="L528" t="str">
            <v>01-Apr-25</v>
          </cell>
          <cell r="M528" t="str">
            <v>01-Apr-01</v>
          </cell>
          <cell r="N528">
            <v>2</v>
          </cell>
          <cell r="O528" t="str">
            <v>0315</v>
          </cell>
          <cell r="P528" t="str">
            <v>0315</v>
          </cell>
          <cell r="Q528" t="str">
            <v>15.111</v>
          </cell>
          <cell r="R528" t="str">
            <v>V.07.01.03</v>
          </cell>
          <cell r="S528" t="str">
            <v>STN08</v>
          </cell>
          <cell r="T528">
            <v>0</v>
          </cell>
          <cell r="U528" t="str">
            <v>Tiến sĩ</v>
          </cell>
          <cell r="V528" t="str">
            <v>036073000115</v>
          </cell>
        </row>
        <row r="529">
          <cell r="B529" t="str">
            <v/>
          </cell>
          <cell r="C529" t="str">
            <v/>
          </cell>
          <cell r="D529" t="str">
            <v>Nguyễn Việt</v>
          </cell>
          <cell r="E529" t="str">
            <v>Vương</v>
          </cell>
          <cell r="F529">
            <v>3</v>
          </cell>
          <cell r="G529" t="str">
            <v>Công nghệ môi trường</v>
          </cell>
          <cell r="H529" t="str">
            <v>Khoa Tài nguyên và Môi trường</v>
          </cell>
          <cell r="I529" t="str">
            <v>Kỹ thuật viên</v>
          </cell>
          <cell r="J529">
            <v>1.86</v>
          </cell>
          <cell r="K529">
            <v>0</v>
          </cell>
          <cell r="L529" t="str">
            <v>15-Jun-15</v>
          </cell>
          <cell r="M529" t="str">
            <v>15-Jun-15</v>
          </cell>
          <cell r="N529">
            <v>4</v>
          </cell>
          <cell r="O529" t="str">
            <v>0316</v>
          </cell>
          <cell r="P529" t="str">
            <v>0316</v>
          </cell>
          <cell r="Q529" t="str">
            <v>13.096</v>
          </cell>
          <cell r="R529" t="str">
            <v>13.096</v>
          </cell>
          <cell r="S529" t="str">
            <v/>
          </cell>
          <cell r="T529">
            <v>0</v>
          </cell>
          <cell r="U529" t="str">
            <v>Đại học</v>
          </cell>
          <cell r="V529" t="str">
            <v>142539445</v>
          </cell>
        </row>
        <row r="530">
          <cell r="B530" t="str">
            <v/>
          </cell>
          <cell r="C530" t="str">
            <v/>
          </cell>
          <cell r="D530" t="str">
            <v>Trần Minh</v>
          </cell>
          <cell r="E530" t="str">
            <v>Hoàng</v>
          </cell>
          <cell r="F530">
            <v>3</v>
          </cell>
          <cell r="G530" t="str">
            <v>Công nghệ môi trường</v>
          </cell>
          <cell r="H530" t="str">
            <v>Khoa Tài nguyên và Môi trường</v>
          </cell>
          <cell r="I530" t="str">
            <v>Kỹ thuật viên</v>
          </cell>
          <cell r="J530">
            <v>1.86</v>
          </cell>
          <cell r="K530">
            <v>0</v>
          </cell>
          <cell r="L530" t="str">
            <v>15-Jun-15</v>
          </cell>
          <cell r="M530" t="str">
            <v>15-Jun-15</v>
          </cell>
          <cell r="N530">
            <v>4</v>
          </cell>
          <cell r="O530" t="str">
            <v>0316</v>
          </cell>
          <cell r="P530" t="str">
            <v>0316</v>
          </cell>
          <cell r="Q530" t="str">
            <v>13.096</v>
          </cell>
          <cell r="R530" t="str">
            <v>13.096</v>
          </cell>
          <cell r="S530" t="str">
            <v/>
          </cell>
          <cell r="T530">
            <v>0</v>
          </cell>
          <cell r="U530" t="str">
            <v>Đại học</v>
          </cell>
          <cell r="V530" t="str">
            <v>012896007</v>
          </cell>
        </row>
        <row r="531">
          <cell r="B531" t="str">
            <v/>
          </cell>
          <cell r="C531" t="str">
            <v/>
          </cell>
          <cell r="D531" t="str">
            <v>Phạm Cẩm</v>
          </cell>
          <cell r="E531" t="str">
            <v>Vân</v>
          </cell>
          <cell r="F531">
            <v>3</v>
          </cell>
          <cell r="G531" t="str">
            <v>Công nghệ môi trường</v>
          </cell>
          <cell r="H531" t="str">
            <v>Khoa Tài nguyên và Môi trường</v>
          </cell>
          <cell r="I531" t="str">
            <v>Kỹ thuật viên</v>
          </cell>
          <cell r="J531">
            <v>1.86</v>
          </cell>
          <cell r="K531">
            <v>0</v>
          </cell>
          <cell r="L531" t="str">
            <v>01-Oct-15</v>
          </cell>
          <cell r="M531" t="str">
            <v>01-Oct-15</v>
          </cell>
          <cell r="N531">
            <v>4</v>
          </cell>
          <cell r="O531" t="str">
            <v>0316</v>
          </cell>
          <cell r="P531" t="str">
            <v>0316</v>
          </cell>
          <cell r="Q531" t="str">
            <v>13.096</v>
          </cell>
          <cell r="R531" t="str">
            <v>13.096</v>
          </cell>
          <cell r="S531" t="str">
            <v/>
          </cell>
          <cell r="T531">
            <v>0</v>
          </cell>
          <cell r="U531" t="str">
            <v>Đại học</v>
          </cell>
          <cell r="V531" t="str">
            <v>013226132</v>
          </cell>
        </row>
        <row r="532">
          <cell r="B532" t="str">
            <v>CMT04</v>
          </cell>
          <cell r="C532" t="str">
            <v/>
          </cell>
          <cell r="D532" t="str">
            <v>Nguyễn Đình</v>
          </cell>
          <cell r="E532" t="str">
            <v>Mạnh</v>
          </cell>
          <cell r="F532">
            <v>3</v>
          </cell>
          <cell r="G532" t="str">
            <v>Công nghệ môi trường</v>
          </cell>
          <cell r="H532" t="str">
            <v>Khoa Tài nguyên và Môi trường</v>
          </cell>
          <cell r="I532" t="str">
            <v/>
          </cell>
          <cell r="J532">
            <v>6.78</v>
          </cell>
          <cell r="K532">
            <v>0</v>
          </cell>
          <cell r="L532" t="str">
            <v>01-Dec-05</v>
          </cell>
          <cell r="M532" t="str">
            <v>05-Dec-66</v>
          </cell>
          <cell r="N532">
            <v>2</v>
          </cell>
          <cell r="O532" t="str">
            <v>0316</v>
          </cell>
          <cell r="P532" t="str">
            <v>0316</v>
          </cell>
          <cell r="Q532" t="str">
            <v>15.110</v>
          </cell>
          <cell r="R532" t="str">
            <v>15.110</v>
          </cell>
          <cell r="S532" t="str">
            <v>CMT04</v>
          </cell>
          <cell r="T532">
            <v>1</v>
          </cell>
          <cell r="U532" t="str">
            <v>Tiến sĩ</v>
          </cell>
          <cell r="V532" t="str">
            <v>010812172</v>
          </cell>
        </row>
        <row r="533">
          <cell r="B533" t="str">
            <v/>
          </cell>
          <cell r="C533" t="str">
            <v>3120215003068</v>
          </cell>
          <cell r="D533" t="str">
            <v>Nguyễn Thị</v>
          </cell>
          <cell r="E533" t="str">
            <v>Khánh</v>
          </cell>
          <cell r="F533">
            <v>3</v>
          </cell>
          <cell r="G533" t="str">
            <v>Công nghệ môi trường</v>
          </cell>
          <cell r="H533" t="str">
            <v>Khoa Tài nguyên và Môi trường</v>
          </cell>
          <cell r="I533" t="str">
            <v>Kỹ sư</v>
          </cell>
          <cell r="J533">
            <v>3.66</v>
          </cell>
          <cell r="K533">
            <v>0</v>
          </cell>
          <cell r="L533" t="str">
            <v>01-Feb-24</v>
          </cell>
          <cell r="M533" t="str">
            <v>01-Jan-14</v>
          </cell>
          <cell r="N533">
            <v>4</v>
          </cell>
          <cell r="O533" t="str">
            <v>0316</v>
          </cell>
          <cell r="P533" t="str">
            <v>0316</v>
          </cell>
          <cell r="Q533" t="str">
            <v>13.095</v>
          </cell>
          <cell r="R533" t="str">
            <v>V.05.02.07</v>
          </cell>
          <cell r="S533" t="str">
            <v/>
          </cell>
          <cell r="T533">
            <v>0</v>
          </cell>
          <cell r="U533" t="str">
            <v>Đại học</v>
          </cell>
          <cell r="V533" t="str">
            <v>030170007730</v>
          </cell>
        </row>
        <row r="534">
          <cell r="B534" t="str">
            <v>CMT05</v>
          </cell>
          <cell r="C534" t="str">
            <v>3120215003039</v>
          </cell>
          <cell r="D534" t="str">
            <v>Trịnh Quang</v>
          </cell>
          <cell r="E534" t="str">
            <v>Huy</v>
          </cell>
          <cell r="F534">
            <v>3</v>
          </cell>
          <cell r="G534" t="str">
            <v>Công nghệ môi trường</v>
          </cell>
          <cell r="H534" t="str">
            <v>Khoa Tài nguyên và Môi trường</v>
          </cell>
          <cell r="I534" t="str">
            <v>Tiến sĩ, Giảng viên chính, Trưởng BM</v>
          </cell>
          <cell r="J534">
            <v>5.42</v>
          </cell>
          <cell r="K534">
            <v>0</v>
          </cell>
          <cell r="L534" t="str">
            <v>01-Sep-23</v>
          </cell>
          <cell r="M534" t="str">
            <v>01-Apr-18</v>
          </cell>
          <cell r="N534">
            <v>2</v>
          </cell>
          <cell r="O534" t="str">
            <v>0316</v>
          </cell>
          <cell r="P534" t="str">
            <v>0316</v>
          </cell>
          <cell r="Q534" t="str">
            <v>15.110</v>
          </cell>
          <cell r="R534" t="str">
            <v>V.07.01.02</v>
          </cell>
          <cell r="S534" t="str">
            <v>CMT05</v>
          </cell>
          <cell r="T534">
            <v>0</v>
          </cell>
          <cell r="U534" t="str">
            <v>Tiến sĩ</v>
          </cell>
          <cell r="V534" t="str">
            <v>001075049454</v>
          </cell>
        </row>
        <row r="535">
          <cell r="B535" t="str">
            <v>CMT06</v>
          </cell>
          <cell r="C535" t="str">
            <v>3120215003016</v>
          </cell>
          <cell r="D535" t="str">
            <v>Lý Thị Thu</v>
          </cell>
          <cell r="E535" t="str">
            <v>Hà</v>
          </cell>
          <cell r="F535">
            <v>3</v>
          </cell>
          <cell r="G535" t="str">
            <v>Công nghệ môi trường</v>
          </cell>
          <cell r="H535" t="str">
            <v>Khoa Tài nguyên và Môi trường</v>
          </cell>
          <cell r="I535" t="str">
            <v>Tiến sĩ, Giảng viên</v>
          </cell>
          <cell r="J535">
            <v>4.32</v>
          </cell>
          <cell r="K535">
            <v>0</v>
          </cell>
          <cell r="L535" t="str">
            <v>01-Apr-24</v>
          </cell>
          <cell r="M535" t="str">
            <v>01-Oct-05</v>
          </cell>
          <cell r="N535">
            <v>2</v>
          </cell>
          <cell r="O535" t="str">
            <v>0316</v>
          </cell>
          <cell r="P535" t="str">
            <v>0316</v>
          </cell>
          <cell r="Q535" t="str">
            <v>15.111</v>
          </cell>
          <cell r="R535" t="str">
            <v>V.07.01.03</v>
          </cell>
          <cell r="S535" t="str">
            <v>CMT06</v>
          </cell>
          <cell r="T535">
            <v>0</v>
          </cell>
          <cell r="U535" t="str">
            <v>Tiến sĩ</v>
          </cell>
          <cell r="V535" t="str">
            <v>030180020231</v>
          </cell>
        </row>
        <row r="536">
          <cell r="B536" t="str">
            <v>CMT07</v>
          </cell>
          <cell r="C536" t="str">
            <v>3120215003045</v>
          </cell>
          <cell r="D536" t="str">
            <v>Phạm Châu</v>
          </cell>
          <cell r="E536" t="str">
            <v>Thùy</v>
          </cell>
          <cell r="F536">
            <v>3</v>
          </cell>
          <cell r="G536" t="str">
            <v>Công nghệ môi trường</v>
          </cell>
          <cell r="H536" t="str">
            <v>Khoa Tài nguyên và Môi trường</v>
          </cell>
          <cell r="I536" t="str">
            <v>Tiến sĩ, Giảng viên chính</v>
          </cell>
          <cell r="J536">
            <v>4.4000000000000004</v>
          </cell>
          <cell r="K536">
            <v>0</v>
          </cell>
          <cell r="L536" t="str">
            <v>01-Dec-20</v>
          </cell>
          <cell r="M536" t="str">
            <v>01-Dec-20</v>
          </cell>
          <cell r="N536">
            <v>2</v>
          </cell>
          <cell r="O536" t="str">
            <v>0316</v>
          </cell>
          <cell r="P536" t="str">
            <v>0316</v>
          </cell>
          <cell r="Q536" t="str">
            <v>15.110</v>
          </cell>
          <cell r="R536" t="str">
            <v>V.07.01.02</v>
          </cell>
          <cell r="S536" t="str">
            <v>HD343</v>
          </cell>
          <cell r="T536">
            <v>0</v>
          </cell>
          <cell r="U536" t="str">
            <v>Tiến sĩ</v>
          </cell>
          <cell r="V536" t="str">
            <v>013141336</v>
          </cell>
        </row>
        <row r="537">
          <cell r="B537" t="str">
            <v>CMT09</v>
          </cell>
          <cell r="C537" t="str">
            <v>3120215003074</v>
          </cell>
          <cell r="D537" t="str">
            <v>Nguyễn Ngọc</v>
          </cell>
          <cell r="E537" t="str">
            <v>Tú</v>
          </cell>
          <cell r="F537">
            <v>3</v>
          </cell>
          <cell r="G537" t="str">
            <v>Công nghệ môi trường</v>
          </cell>
          <cell r="H537" t="str">
            <v>Khoa Tài nguyên và Môi trường</v>
          </cell>
          <cell r="I537" t="str">
            <v>Tiến sĩ, Giảng viên chính, Phó BM, Bảo lưu PCCV</v>
          </cell>
          <cell r="J537">
            <v>4.4000000000000004</v>
          </cell>
          <cell r="K537">
            <v>0</v>
          </cell>
          <cell r="L537" t="str">
            <v>15-Jun-23</v>
          </cell>
          <cell r="M537" t="str">
            <v>01-May-09</v>
          </cell>
          <cell r="N537">
            <v>2</v>
          </cell>
          <cell r="O537" t="str">
            <v>0316</v>
          </cell>
          <cell r="P537" t="str">
            <v>0316</v>
          </cell>
          <cell r="Q537" t="str">
            <v>15.110</v>
          </cell>
          <cell r="R537" t="str">
            <v>V.07.01.02</v>
          </cell>
          <cell r="S537" t="str">
            <v>CMT09</v>
          </cell>
          <cell r="T537">
            <v>0</v>
          </cell>
          <cell r="U537" t="str">
            <v>Tiến sĩ</v>
          </cell>
          <cell r="V537" t="str">
            <v>040077000487</v>
          </cell>
        </row>
        <row r="538">
          <cell r="B538" t="str">
            <v>CMT12</v>
          </cell>
          <cell r="C538" t="str">
            <v>3120215009570</v>
          </cell>
          <cell r="D538" t="str">
            <v>Đỗ Thuỷ</v>
          </cell>
          <cell r="E538" t="str">
            <v>Nguyên</v>
          </cell>
          <cell r="F538">
            <v>3</v>
          </cell>
          <cell r="G538" t="str">
            <v>Công nghệ môi trường</v>
          </cell>
          <cell r="H538" t="str">
            <v>Khoa Tài nguyên và Môi trường</v>
          </cell>
          <cell r="I538" t="str">
            <v>Tiến sĩ, Giảng viên, Phó BM</v>
          </cell>
          <cell r="J538">
            <v>2.67</v>
          </cell>
          <cell r="K538">
            <v>0</v>
          </cell>
          <cell r="L538" t="str">
            <v>01-Oct-17</v>
          </cell>
          <cell r="M538" t="str">
            <v>01-Oct-14</v>
          </cell>
          <cell r="N538">
            <v>2</v>
          </cell>
          <cell r="O538" t="str">
            <v>0316</v>
          </cell>
          <cell r="P538" t="str">
            <v>0316</v>
          </cell>
          <cell r="Q538" t="str">
            <v>15.111</v>
          </cell>
          <cell r="R538" t="str">
            <v>V.07.01.03</v>
          </cell>
          <cell r="S538" t="str">
            <v>TG490</v>
          </cell>
          <cell r="T538">
            <v>0</v>
          </cell>
          <cell r="U538" t="str">
            <v>Tiến sĩ</v>
          </cell>
          <cell r="V538" t="str">
            <v>072296366</v>
          </cell>
        </row>
        <row r="539">
          <cell r="B539" t="str">
            <v>CMT10</v>
          </cell>
          <cell r="C539" t="str">
            <v>3120215033971</v>
          </cell>
          <cell r="D539" t="str">
            <v>Nguyễn Thị Thu</v>
          </cell>
          <cell r="E539" t="str">
            <v>Hà</v>
          </cell>
          <cell r="F539">
            <v>3</v>
          </cell>
          <cell r="G539" t="str">
            <v>Công nghệ môi trường</v>
          </cell>
          <cell r="H539" t="str">
            <v>Khoa Tài nguyên và Môi trường</v>
          </cell>
          <cell r="I539" t="str">
            <v>Thạc sĩ, Giảng viên chính</v>
          </cell>
          <cell r="J539">
            <v>4.4000000000000004</v>
          </cell>
          <cell r="K539">
            <v>0</v>
          </cell>
          <cell r="L539" t="str">
            <v>15-Jun-23</v>
          </cell>
          <cell r="M539" t="str">
            <v>01-Mar-11</v>
          </cell>
          <cell r="N539">
            <v>3</v>
          </cell>
          <cell r="O539" t="str">
            <v>0316</v>
          </cell>
          <cell r="P539" t="str">
            <v>0316</v>
          </cell>
          <cell r="Q539" t="str">
            <v>15.110</v>
          </cell>
          <cell r="R539" t="str">
            <v>V.07.01.02</v>
          </cell>
          <cell r="S539" t="str">
            <v>CMT10</v>
          </cell>
          <cell r="T539">
            <v>0</v>
          </cell>
          <cell r="U539" t="str">
            <v>Thạc sĩ</v>
          </cell>
          <cell r="V539" t="str">
            <v>030186001303</v>
          </cell>
        </row>
        <row r="540">
          <cell r="B540" t="str">
            <v>CMT11</v>
          </cell>
          <cell r="C540" t="str">
            <v>3120215036776</v>
          </cell>
          <cell r="D540" t="str">
            <v>Hồ Thị Thúy</v>
          </cell>
          <cell r="E540" t="str">
            <v>Hằng</v>
          </cell>
          <cell r="F540">
            <v>3</v>
          </cell>
          <cell r="G540" t="str">
            <v>Công nghệ môi trường</v>
          </cell>
          <cell r="H540" t="str">
            <v>Khoa Tài nguyên và Môi trường</v>
          </cell>
          <cell r="I540" t="str">
            <v>Thạc sĩ, Giảng viên chính</v>
          </cell>
          <cell r="J540">
            <v>4.4000000000000004</v>
          </cell>
          <cell r="K540">
            <v>0</v>
          </cell>
          <cell r="L540" t="str">
            <v>15-Jun-23</v>
          </cell>
          <cell r="M540" t="str">
            <v>01-Aug-12</v>
          </cell>
          <cell r="N540">
            <v>3</v>
          </cell>
          <cell r="O540" t="str">
            <v>0316</v>
          </cell>
          <cell r="P540" t="str">
            <v>0316</v>
          </cell>
          <cell r="Q540" t="str">
            <v>15.110</v>
          </cell>
          <cell r="R540" t="str">
            <v>V.07.01.02</v>
          </cell>
          <cell r="S540" t="str">
            <v>CMT11</v>
          </cell>
          <cell r="T540">
            <v>0</v>
          </cell>
          <cell r="U540" t="str">
            <v>Thạc sĩ</v>
          </cell>
          <cell r="V540" t="str">
            <v>031188016483</v>
          </cell>
        </row>
        <row r="541">
          <cell r="B541" t="str">
            <v>CMT08</v>
          </cell>
          <cell r="C541" t="str">
            <v>3120205138531</v>
          </cell>
          <cell r="D541" t="str">
            <v>Đào Thị Thùy</v>
          </cell>
          <cell r="E541" t="str">
            <v>Linh</v>
          </cell>
          <cell r="F541">
            <v>3</v>
          </cell>
          <cell r="G541" t="str">
            <v>Công nghệ môi trường</v>
          </cell>
          <cell r="H541" t="str">
            <v>Khoa Tài nguyên và Môi trường</v>
          </cell>
          <cell r="I541" t="str">
            <v>Tiến sĩ, Giảng viên</v>
          </cell>
          <cell r="J541">
            <v>3.33</v>
          </cell>
          <cell r="K541">
            <v>0</v>
          </cell>
          <cell r="L541" t="str">
            <v>01-May-23</v>
          </cell>
          <cell r="M541" t="str">
            <v>01-Dec-17</v>
          </cell>
          <cell r="N541">
            <v>2</v>
          </cell>
          <cell r="O541" t="str">
            <v>0316</v>
          </cell>
          <cell r="P541" t="str">
            <v>0316</v>
          </cell>
          <cell r="Q541" t="str">
            <v>15.111</v>
          </cell>
          <cell r="R541" t="str">
            <v>V.07.01.03</v>
          </cell>
          <cell r="S541" t="str">
            <v>CMT08</v>
          </cell>
          <cell r="T541">
            <v>0</v>
          </cell>
          <cell r="U541" t="str">
            <v>Tiến sĩ</v>
          </cell>
          <cell r="V541" t="str">
            <v>001186028668</v>
          </cell>
        </row>
        <row r="542">
          <cell r="B542" t="str">
            <v>QMT03</v>
          </cell>
          <cell r="C542" t="str">
            <v>3120215049364</v>
          </cell>
          <cell r="D542" t="str">
            <v>Võ Hữu</v>
          </cell>
          <cell r="E542" t="str">
            <v>Công</v>
          </cell>
          <cell r="F542">
            <v>3</v>
          </cell>
          <cell r="G542" t="str">
            <v>Công nghệ môi trường</v>
          </cell>
          <cell r="H542" t="str">
            <v>Khoa Tài nguyên và Môi trường</v>
          </cell>
          <cell r="I542" t="str">
            <v>PGS.TS, Giảng viên cao cấp, Phó Trưởng Khoa, Trưởng Phòng TN môi trường</v>
          </cell>
          <cell r="J542">
            <v>6.2</v>
          </cell>
          <cell r="K542">
            <v>0</v>
          </cell>
          <cell r="L542" t="str">
            <v>28-Feb-23</v>
          </cell>
          <cell r="M542" t="str">
            <v>28-Feb-23</v>
          </cell>
          <cell r="N542">
            <v>2</v>
          </cell>
          <cell r="O542" t="str">
            <v>0316</v>
          </cell>
          <cell r="P542" t="str">
            <v>0316</v>
          </cell>
          <cell r="Q542" t="str">
            <v>15.109</v>
          </cell>
          <cell r="R542" t="str">
            <v>V.07.01.01</v>
          </cell>
          <cell r="S542" t="str">
            <v>QMT03</v>
          </cell>
          <cell r="T542">
            <v>1</v>
          </cell>
          <cell r="U542" t="str">
            <v>Tiến sĩ</v>
          </cell>
          <cell r="V542" t="str">
            <v>042080009185</v>
          </cell>
        </row>
        <row r="543">
          <cell r="B543" t="str">
            <v>QMT05</v>
          </cell>
          <cell r="C543" t="str">
            <v>3120215036724</v>
          </cell>
          <cell r="D543" t="str">
            <v>Đinh Thị Hải</v>
          </cell>
          <cell r="E543" t="str">
            <v>Vân</v>
          </cell>
          <cell r="F543">
            <v>3</v>
          </cell>
          <cell r="G543" t="str">
            <v>Quản lý môi trường</v>
          </cell>
          <cell r="H543" t="str">
            <v>Khoa Tài nguyên và Môi trường</v>
          </cell>
          <cell r="I543" t="str">
            <v>PGS.TS. Giảng viên cao cấp, Trưởng BM</v>
          </cell>
          <cell r="J543">
            <v>4.74</v>
          </cell>
          <cell r="K543">
            <v>0</v>
          </cell>
          <cell r="L543" t="str">
            <v>01-Dec-23</v>
          </cell>
          <cell r="M543" t="str">
            <v>01-Dec-20</v>
          </cell>
          <cell r="N543">
            <v>2</v>
          </cell>
          <cell r="O543" t="str">
            <v>0317</v>
          </cell>
          <cell r="P543" t="str">
            <v>0317</v>
          </cell>
          <cell r="Q543" t="str">
            <v>15.110</v>
          </cell>
          <cell r="R543" t="str">
            <v>V.07.01.02</v>
          </cell>
          <cell r="S543" t="str">
            <v>QMT05</v>
          </cell>
          <cell r="T543">
            <v>1</v>
          </cell>
          <cell r="U543" t="str">
            <v>Tiến sĩ</v>
          </cell>
          <cell r="V543" t="str">
            <v>037175011247</v>
          </cell>
        </row>
        <row r="544">
          <cell r="B544" t="str">
            <v>STN09</v>
          </cell>
          <cell r="C544" t="str">
            <v>3120215002955</v>
          </cell>
          <cell r="D544" t="str">
            <v>Mai Văn</v>
          </cell>
          <cell r="E544" t="str">
            <v>Thành</v>
          </cell>
          <cell r="F544">
            <v>3</v>
          </cell>
          <cell r="G544" t="str">
            <v>Quản lý môi trường</v>
          </cell>
          <cell r="H544" t="str">
            <v>Khoa Tài nguyên và Môi trường</v>
          </cell>
          <cell r="I544" t="str">
            <v>Tiến sĩ, Giảng viên</v>
          </cell>
          <cell r="J544">
            <v>3.66</v>
          </cell>
          <cell r="K544">
            <v>0</v>
          </cell>
          <cell r="L544" t="str">
            <v>01-Sep-12</v>
          </cell>
          <cell r="M544" t="str">
            <v>01-Sep-00</v>
          </cell>
          <cell r="N544">
            <v>2</v>
          </cell>
          <cell r="O544" t="str">
            <v>0317</v>
          </cell>
          <cell r="P544" t="str">
            <v>0317</v>
          </cell>
          <cell r="Q544" t="str">
            <v>15.111</v>
          </cell>
          <cell r="R544" t="str">
            <v>15.111</v>
          </cell>
          <cell r="S544" t="str">
            <v>STN09</v>
          </cell>
          <cell r="T544">
            <v>0</v>
          </cell>
          <cell r="U544" t="str">
            <v>Tiến sĩ</v>
          </cell>
          <cell r="V544" t="str">
            <v/>
          </cell>
        </row>
        <row r="545">
          <cell r="B545" t="str">
            <v>QMT10</v>
          </cell>
          <cell r="C545" t="str">
            <v>3120215002990</v>
          </cell>
          <cell r="D545" t="str">
            <v>Nguyễn Thanh</v>
          </cell>
          <cell r="E545" t="str">
            <v>Lâm</v>
          </cell>
          <cell r="F545">
            <v>3</v>
          </cell>
          <cell r="G545" t="str">
            <v>Quản lý môi trường</v>
          </cell>
          <cell r="H545" t="str">
            <v>Khoa Tài nguyên và Môi trường</v>
          </cell>
          <cell r="I545" t="str">
            <v>PGS.TS, Giảng viên cao cấp</v>
          </cell>
          <cell r="J545">
            <v>6.92</v>
          </cell>
          <cell r="K545">
            <v>0</v>
          </cell>
          <cell r="L545" t="str">
            <v>24-Mar-23</v>
          </cell>
          <cell r="M545" t="str">
            <v>24-Mar-17</v>
          </cell>
          <cell r="N545">
            <v>2</v>
          </cell>
          <cell r="O545" t="str">
            <v>0317</v>
          </cell>
          <cell r="P545" t="str">
            <v>0317</v>
          </cell>
          <cell r="Q545" t="str">
            <v>15.109</v>
          </cell>
          <cell r="R545" t="str">
            <v>V.07.01.01</v>
          </cell>
          <cell r="S545" t="str">
            <v>QMT10</v>
          </cell>
          <cell r="T545">
            <v>1</v>
          </cell>
          <cell r="U545" t="str">
            <v>Tiến sĩ</v>
          </cell>
          <cell r="V545" t="str">
            <v>001068025652</v>
          </cell>
        </row>
        <row r="546">
          <cell r="B546" t="str">
            <v>QMT06</v>
          </cell>
          <cell r="C546" t="str">
            <v>3120215009983</v>
          </cell>
          <cell r="D546" t="str">
            <v>Nguyễn Thị Bích</v>
          </cell>
          <cell r="E546" t="str">
            <v>Hà</v>
          </cell>
          <cell r="F546">
            <v>3</v>
          </cell>
          <cell r="G546" t="str">
            <v>Quản lý môi trường</v>
          </cell>
          <cell r="H546" t="str">
            <v>Khoa Tài nguyên và Môi trường</v>
          </cell>
          <cell r="I546" t="str">
            <v>Thạc sĩ, Giảng viên chính</v>
          </cell>
          <cell r="J546">
            <v>4.4000000000000004</v>
          </cell>
          <cell r="K546">
            <v>0</v>
          </cell>
          <cell r="L546" t="str">
            <v>15-Jun-23</v>
          </cell>
          <cell r="M546" t="str">
            <v>01-Oct-07</v>
          </cell>
          <cell r="N546">
            <v>3</v>
          </cell>
          <cell r="O546" t="str">
            <v>0317</v>
          </cell>
          <cell r="P546" t="str">
            <v>0317</v>
          </cell>
          <cell r="Q546" t="str">
            <v>15.110</v>
          </cell>
          <cell r="R546" t="str">
            <v>V.07.01.02</v>
          </cell>
          <cell r="S546" t="str">
            <v>QMT06</v>
          </cell>
          <cell r="T546">
            <v>0</v>
          </cell>
          <cell r="U546" t="str">
            <v>Thạc sĩ</v>
          </cell>
          <cell r="V546" t="str">
            <v>001183043962</v>
          </cell>
        </row>
        <row r="547">
          <cell r="B547" t="str">
            <v>QMT04</v>
          </cell>
          <cell r="C547" t="str">
            <v>3120215002949</v>
          </cell>
          <cell r="D547" t="str">
            <v>Lương Đức</v>
          </cell>
          <cell r="E547" t="str">
            <v>Anh</v>
          </cell>
          <cell r="F547">
            <v>3</v>
          </cell>
          <cell r="G547" t="str">
            <v>Quản lý môi trường</v>
          </cell>
          <cell r="H547" t="str">
            <v>Khoa Tài nguyên và Môi trường</v>
          </cell>
          <cell r="I547" t="str">
            <v>Thạc sĩ, Giảng viên</v>
          </cell>
          <cell r="J547">
            <v>3.66</v>
          </cell>
          <cell r="K547">
            <v>0</v>
          </cell>
          <cell r="L547" t="str">
            <v>01-Apr-22</v>
          </cell>
          <cell r="M547" t="str">
            <v>01-Oct-08</v>
          </cell>
          <cell r="N547">
            <v>3</v>
          </cell>
          <cell r="O547" t="str">
            <v>0317</v>
          </cell>
          <cell r="P547" t="str">
            <v>0317</v>
          </cell>
          <cell r="Q547" t="str">
            <v>15.111</v>
          </cell>
          <cell r="R547" t="str">
            <v>V.07.01.03</v>
          </cell>
          <cell r="S547" t="str">
            <v>QMT04</v>
          </cell>
          <cell r="T547">
            <v>0</v>
          </cell>
          <cell r="U547" t="str">
            <v>Thạc sĩ</v>
          </cell>
          <cell r="V547" t="str">
            <v>001085040209</v>
          </cell>
        </row>
        <row r="548">
          <cell r="B548" t="str">
            <v>QMT01</v>
          </cell>
          <cell r="C548" t="str">
            <v>3120215011037</v>
          </cell>
          <cell r="D548" t="str">
            <v>Nguyễn Thị Hồng</v>
          </cell>
          <cell r="E548" t="str">
            <v>Ngọc</v>
          </cell>
          <cell r="F548">
            <v>3</v>
          </cell>
          <cell r="G548" t="str">
            <v>Quản lý môi trường</v>
          </cell>
          <cell r="H548" t="str">
            <v>Khoa Tài nguyên và Môi trường</v>
          </cell>
          <cell r="I548" t="str">
            <v>Tiến sĩ, Giảng viên chính</v>
          </cell>
          <cell r="J548">
            <v>4.4000000000000004</v>
          </cell>
          <cell r="K548">
            <v>0</v>
          </cell>
          <cell r="L548" t="str">
            <v>15-Jun-23</v>
          </cell>
          <cell r="M548" t="str">
            <v>01-Aug-09</v>
          </cell>
          <cell r="N548">
            <v>2</v>
          </cell>
          <cell r="O548" t="str">
            <v>0317</v>
          </cell>
          <cell r="P548" t="str">
            <v>0317</v>
          </cell>
          <cell r="Q548" t="str">
            <v>15.110</v>
          </cell>
          <cell r="R548" t="str">
            <v>V.07.01.02</v>
          </cell>
          <cell r="S548" t="str">
            <v>QMT01</v>
          </cell>
          <cell r="T548">
            <v>0</v>
          </cell>
          <cell r="U548" t="str">
            <v>Tiến sĩ</v>
          </cell>
          <cell r="V548" t="str">
            <v>001184034495</v>
          </cell>
        </row>
        <row r="549">
          <cell r="B549" t="str">
            <v>QMT02</v>
          </cell>
          <cell r="C549" t="str">
            <v>3120215023150</v>
          </cell>
          <cell r="D549" t="str">
            <v>Cao Trường</v>
          </cell>
          <cell r="E549" t="str">
            <v>Sơn</v>
          </cell>
          <cell r="F549">
            <v>3</v>
          </cell>
          <cell r="G549" t="str">
            <v>Quản lý môi trường</v>
          </cell>
          <cell r="H549" t="str">
            <v>Khoa Tài nguyên và Môi trường</v>
          </cell>
          <cell r="I549" t="str">
            <v>PGS.TS, Giảng viên cao cấp, Phó BM</v>
          </cell>
          <cell r="J549">
            <v>6.2</v>
          </cell>
          <cell r="K549">
            <v>0</v>
          </cell>
          <cell r="L549" t="str">
            <v>28-Feb-23</v>
          </cell>
          <cell r="M549" t="str">
            <v>28-Feb-23</v>
          </cell>
          <cell r="N549">
            <v>2</v>
          </cell>
          <cell r="O549" t="str">
            <v>0317</v>
          </cell>
          <cell r="P549" t="str">
            <v>0317</v>
          </cell>
          <cell r="Q549" t="str">
            <v>15.109</v>
          </cell>
          <cell r="R549" t="str">
            <v>V.07.01.01</v>
          </cell>
          <cell r="S549" t="str">
            <v>QMT02</v>
          </cell>
          <cell r="T549">
            <v>1</v>
          </cell>
          <cell r="U549" t="str">
            <v>Tiến sĩ</v>
          </cell>
          <cell r="V549" t="str">
            <v>033086008593</v>
          </cell>
        </row>
        <row r="550">
          <cell r="B550" t="str">
            <v>QMT08</v>
          </cell>
          <cell r="C550" t="str">
            <v>3120215038946</v>
          </cell>
          <cell r="D550" t="str">
            <v>Nguyễn Thị Hương</v>
          </cell>
          <cell r="E550" t="str">
            <v>Giang</v>
          </cell>
          <cell r="F550">
            <v>3</v>
          </cell>
          <cell r="G550" t="str">
            <v>Quản lý môi trường</v>
          </cell>
          <cell r="H550" t="str">
            <v>Khoa Tài nguyên và Môi trường</v>
          </cell>
          <cell r="I550" t="str">
            <v>Tiến sĩ, Giảng viên chính</v>
          </cell>
          <cell r="J550">
            <v>5.08</v>
          </cell>
          <cell r="K550">
            <v>0</v>
          </cell>
          <cell r="L550" t="str">
            <v>01-Apr-23</v>
          </cell>
          <cell r="M550" t="str">
            <v>01-Apr-18</v>
          </cell>
          <cell r="N550">
            <v>2</v>
          </cell>
          <cell r="O550" t="str">
            <v>0317</v>
          </cell>
          <cell r="P550" t="str">
            <v>0317</v>
          </cell>
          <cell r="Q550" t="str">
            <v>15.110</v>
          </cell>
          <cell r="R550" t="str">
            <v>V.07.01.02</v>
          </cell>
          <cell r="S550" t="str">
            <v>QMT08</v>
          </cell>
          <cell r="T550">
            <v>0</v>
          </cell>
          <cell r="U550" t="str">
            <v>Tiến sĩ</v>
          </cell>
          <cell r="V550" t="str">
            <v>024180000097</v>
          </cell>
        </row>
        <row r="551">
          <cell r="B551" t="str">
            <v/>
          </cell>
          <cell r="C551" t="str">
            <v/>
          </cell>
          <cell r="D551" t="str">
            <v>Nguyễn Thị Thùy</v>
          </cell>
          <cell r="E551" t="str">
            <v>Dung</v>
          </cell>
          <cell r="F551">
            <v>3</v>
          </cell>
          <cell r="G551" t="str">
            <v>Quản lý môi trường</v>
          </cell>
          <cell r="H551" t="str">
            <v>Khoa Tài nguyên và Môi trường</v>
          </cell>
          <cell r="I551" t="str">
            <v>Nghiên cứu viên</v>
          </cell>
          <cell r="J551">
            <v>2.34</v>
          </cell>
          <cell r="K551">
            <v>0</v>
          </cell>
          <cell r="L551" t="str">
            <v>01-Jan-15</v>
          </cell>
          <cell r="M551" t="str">
            <v>01-Jan-15</v>
          </cell>
          <cell r="N551">
            <v>3</v>
          </cell>
          <cell r="O551" t="str">
            <v>0317</v>
          </cell>
          <cell r="P551" t="str">
            <v>0317</v>
          </cell>
          <cell r="Q551" t="str">
            <v>13.092</v>
          </cell>
          <cell r="R551" t="str">
            <v>13.092</v>
          </cell>
          <cell r="S551" t="str">
            <v/>
          </cell>
          <cell r="T551">
            <v>0</v>
          </cell>
          <cell r="U551" t="str">
            <v>Thạc sĩ</v>
          </cell>
          <cell r="V551" t="str">
            <v>142638715</v>
          </cell>
        </row>
        <row r="552">
          <cell r="B552" t="str">
            <v/>
          </cell>
          <cell r="C552" t="str">
            <v/>
          </cell>
          <cell r="D552" t="str">
            <v>Đinh Thị</v>
          </cell>
          <cell r="E552" t="str">
            <v>Thu</v>
          </cell>
          <cell r="F552">
            <v>3</v>
          </cell>
          <cell r="G552" t="str">
            <v>Quản lý môi trường</v>
          </cell>
          <cell r="H552" t="str">
            <v>Khoa Tài nguyên và Môi trường</v>
          </cell>
          <cell r="I552" t="str">
            <v>Nghiên cứu viên</v>
          </cell>
          <cell r="J552">
            <v>2.34</v>
          </cell>
          <cell r="K552">
            <v>0</v>
          </cell>
          <cell r="L552" t="str">
            <v>04-May-16</v>
          </cell>
          <cell r="M552" t="str">
            <v>04-May-16</v>
          </cell>
          <cell r="N552">
            <v>4</v>
          </cell>
          <cell r="O552" t="str">
            <v>0317</v>
          </cell>
          <cell r="P552" t="str">
            <v>0317</v>
          </cell>
          <cell r="Q552" t="str">
            <v>13.092</v>
          </cell>
          <cell r="R552" t="str">
            <v>13.092</v>
          </cell>
          <cell r="S552" t="str">
            <v/>
          </cell>
          <cell r="T552">
            <v>0</v>
          </cell>
          <cell r="U552" t="str">
            <v>Đại học</v>
          </cell>
          <cell r="V552" t="str">
            <v>163265979</v>
          </cell>
        </row>
        <row r="553">
          <cell r="B553" t="str">
            <v/>
          </cell>
          <cell r="C553" t="str">
            <v/>
          </cell>
          <cell r="D553" t="str">
            <v>Đặng Thị Thanh</v>
          </cell>
          <cell r="E553" t="str">
            <v>Hương</v>
          </cell>
          <cell r="F553">
            <v>3</v>
          </cell>
          <cell r="G553" t="str">
            <v>Quản lý môi trường</v>
          </cell>
          <cell r="H553" t="str">
            <v>Khoa Tài nguyên và Môi trường</v>
          </cell>
          <cell r="I553" t="str">
            <v>Nghiên cứu viên</v>
          </cell>
          <cell r="J553">
            <v>2.34</v>
          </cell>
          <cell r="K553">
            <v>0</v>
          </cell>
          <cell r="L553" t="str">
            <v>01-May-16</v>
          </cell>
          <cell r="M553" t="str">
            <v>01-May-16</v>
          </cell>
          <cell r="N553">
            <v>4</v>
          </cell>
          <cell r="O553" t="str">
            <v>0317</v>
          </cell>
          <cell r="P553" t="str">
            <v>0317</v>
          </cell>
          <cell r="Q553" t="str">
            <v>13.092</v>
          </cell>
          <cell r="R553" t="str">
            <v>13.092</v>
          </cell>
          <cell r="S553" t="str">
            <v/>
          </cell>
          <cell r="T553">
            <v>0</v>
          </cell>
          <cell r="U553" t="str">
            <v>Đại học</v>
          </cell>
          <cell r="V553" t="str">
            <v>145593117</v>
          </cell>
        </row>
        <row r="554">
          <cell r="B554" t="str">
            <v>QMT11</v>
          </cell>
          <cell r="C554" t="str">
            <v>3120205022802</v>
          </cell>
          <cell r="D554" t="str">
            <v>Trần Công</v>
          </cell>
          <cell r="E554" t="str">
            <v>Chính</v>
          </cell>
          <cell r="F554">
            <v>3</v>
          </cell>
          <cell r="G554" t="str">
            <v>Quản lý môi trường</v>
          </cell>
          <cell r="H554" t="str">
            <v>Khoa Tài nguyên và Môi trường</v>
          </cell>
          <cell r="I554" t="str">
            <v>Tiến sĩ, Giảng viên</v>
          </cell>
          <cell r="J554">
            <v>3</v>
          </cell>
          <cell r="K554">
            <v>0</v>
          </cell>
          <cell r="L554" t="str">
            <v>01-Apr-20</v>
          </cell>
          <cell r="M554" t="str">
            <v>01-Apr-20</v>
          </cell>
          <cell r="N554">
            <v>2</v>
          </cell>
          <cell r="O554" t="str">
            <v>0317</v>
          </cell>
          <cell r="P554" t="str">
            <v>0317</v>
          </cell>
          <cell r="Q554" t="str">
            <v>15.111</v>
          </cell>
          <cell r="R554" t="str">
            <v>V.07.01.03</v>
          </cell>
          <cell r="S554" t="str">
            <v>QMT11</v>
          </cell>
          <cell r="T554">
            <v>0</v>
          </cell>
          <cell r="U554" t="str">
            <v>Tiến sĩ</v>
          </cell>
          <cell r="V554" t="str">
            <v>001083000183</v>
          </cell>
        </row>
        <row r="555">
          <cell r="B555" t="str">
            <v/>
          </cell>
          <cell r="C555" t="str">
            <v>3120215000030</v>
          </cell>
          <cell r="D555" t="str">
            <v>Nguyễn Đức</v>
          </cell>
          <cell r="E555" t="str">
            <v>Hùng</v>
          </cell>
          <cell r="F555">
            <v>3</v>
          </cell>
          <cell r="G555" t="str">
            <v>Văn phòng Khoa TN và MT</v>
          </cell>
          <cell r="H555" t="str">
            <v>Khoa Tài nguyên và Môi trường</v>
          </cell>
          <cell r="I555" t="str">
            <v>Tiến sĩ, Chuyên viên, Trưởng Phòng TN đánh giá CL đất và phân bón</v>
          </cell>
          <cell r="J555">
            <v>3.99</v>
          </cell>
          <cell r="K555">
            <v>0</v>
          </cell>
          <cell r="L555" t="str">
            <v>01-Apr-24</v>
          </cell>
          <cell r="M555" t="str">
            <v>01-Apr-09</v>
          </cell>
          <cell r="N555">
            <v>2</v>
          </cell>
          <cell r="O555" t="str">
            <v>0330</v>
          </cell>
          <cell r="P555" t="str">
            <v>0330</v>
          </cell>
          <cell r="Q555" t="str">
            <v>01.003</v>
          </cell>
          <cell r="R555" t="str">
            <v>01.003</v>
          </cell>
          <cell r="S555" t="str">
            <v/>
          </cell>
          <cell r="T555">
            <v>0</v>
          </cell>
          <cell r="U555" t="str">
            <v>Tiến sĩ</v>
          </cell>
          <cell r="V555" t="str">
            <v>024080002655</v>
          </cell>
        </row>
        <row r="556">
          <cell r="B556" t="str">
            <v>KHD08</v>
          </cell>
          <cell r="C556" t="str">
            <v>3120215002331</v>
          </cell>
          <cell r="D556" t="str">
            <v>Trần Thị Lệ</v>
          </cell>
          <cell r="E556" t="str">
            <v>Hà</v>
          </cell>
          <cell r="F556">
            <v>3</v>
          </cell>
          <cell r="G556" t="str">
            <v>Văn phòng Khoa TN và MT</v>
          </cell>
          <cell r="H556" t="str">
            <v>Khoa Tài nguyên và Môi trường</v>
          </cell>
          <cell r="I556" t="str">
            <v>Thạc sĩ, Chuyên viên</v>
          </cell>
          <cell r="J556">
            <v>4.6500000000000004</v>
          </cell>
          <cell r="K556">
            <v>0</v>
          </cell>
          <cell r="L556" t="str">
            <v>01-May-23</v>
          </cell>
          <cell r="M556" t="str">
            <v>01-Dec-01</v>
          </cell>
          <cell r="N556">
            <v>3</v>
          </cell>
          <cell r="O556" t="str">
            <v>0330</v>
          </cell>
          <cell r="P556" t="str">
            <v>0330</v>
          </cell>
          <cell r="Q556" t="str">
            <v>01.003</v>
          </cell>
          <cell r="R556" t="str">
            <v>01.003</v>
          </cell>
          <cell r="S556" t="str">
            <v>KHD08</v>
          </cell>
          <cell r="T556">
            <v>0</v>
          </cell>
          <cell r="U556" t="str">
            <v>Thạc sĩ</v>
          </cell>
          <cell r="V556" t="str">
            <v>001174023730</v>
          </cell>
        </row>
        <row r="557">
          <cell r="B557" t="str">
            <v>TBD04</v>
          </cell>
          <cell r="C557" t="str">
            <v>3120215002774</v>
          </cell>
          <cell r="D557" t="str">
            <v>Nguyễn Thị Kim</v>
          </cell>
          <cell r="E557" t="str">
            <v>Khánh</v>
          </cell>
          <cell r="F557">
            <v>3</v>
          </cell>
          <cell r="G557" t="str">
            <v>Văn phòng Khoa TN và MT</v>
          </cell>
          <cell r="H557" t="str">
            <v>Khoa Tài nguyên và Môi trường</v>
          </cell>
          <cell r="I557" t="str">
            <v>Chuyên viên</v>
          </cell>
          <cell r="J557">
            <v>4.9800000000000004</v>
          </cell>
          <cell r="K557">
            <v>0</v>
          </cell>
          <cell r="L557" t="str">
            <v>01-Jan-15</v>
          </cell>
          <cell r="M557" t="str">
            <v>01-Jan-08</v>
          </cell>
          <cell r="N557">
            <v>4</v>
          </cell>
          <cell r="O557" t="str">
            <v>0330</v>
          </cell>
          <cell r="P557" t="str">
            <v>0330</v>
          </cell>
          <cell r="Q557" t="str">
            <v>01.003</v>
          </cell>
          <cell r="R557" t="str">
            <v>01.003</v>
          </cell>
          <cell r="S557" t="str">
            <v>TBD04</v>
          </cell>
          <cell r="T557">
            <v>0</v>
          </cell>
          <cell r="U557" t="str">
            <v>Đại học</v>
          </cell>
          <cell r="V557" t="str">
            <v>010812325</v>
          </cell>
        </row>
        <row r="558">
          <cell r="B558" t="str">
            <v>TG335</v>
          </cell>
          <cell r="C558" t="str">
            <v>3120215007863</v>
          </cell>
          <cell r="D558" t="str">
            <v>Hoàng Thị</v>
          </cell>
          <cell r="E558" t="str">
            <v>Hương</v>
          </cell>
          <cell r="F558">
            <v>3</v>
          </cell>
          <cell r="G558" t="str">
            <v>Văn phòng Khoa TN và MT</v>
          </cell>
          <cell r="H558" t="str">
            <v>Khoa Tài nguyên và Môi trường</v>
          </cell>
          <cell r="I558" t="str">
            <v>Tiến sĩ, Chuyên viên</v>
          </cell>
          <cell r="J558">
            <v>3.33</v>
          </cell>
          <cell r="K558">
            <v>0</v>
          </cell>
          <cell r="L558" t="str">
            <v>01-Jan-16</v>
          </cell>
          <cell r="M558" t="str">
            <v>01-Jan-08</v>
          </cell>
          <cell r="N558">
            <v>2</v>
          </cell>
          <cell r="O558" t="str">
            <v>0330</v>
          </cell>
          <cell r="P558" t="str">
            <v>0330</v>
          </cell>
          <cell r="Q558" t="str">
            <v>01.003</v>
          </cell>
          <cell r="R558" t="str">
            <v>01.003</v>
          </cell>
          <cell r="S558" t="str">
            <v>TG335</v>
          </cell>
          <cell r="T558">
            <v>0</v>
          </cell>
          <cell r="U558" t="str">
            <v>Tiến sĩ</v>
          </cell>
          <cell r="V558" t="str">
            <v>013462402</v>
          </cell>
        </row>
        <row r="559">
          <cell r="B559" t="str">
            <v/>
          </cell>
          <cell r="C559" t="str">
            <v>3120215002853</v>
          </cell>
          <cell r="D559" t="str">
            <v>Phạm Bích</v>
          </cell>
          <cell r="E559" t="str">
            <v>Tuấn</v>
          </cell>
          <cell r="F559">
            <v>3</v>
          </cell>
          <cell r="G559" t="str">
            <v>Văn phòng Khoa TN và MT</v>
          </cell>
          <cell r="H559" t="str">
            <v>Khoa Tài nguyên và Môi trường</v>
          </cell>
          <cell r="I559" t="str">
            <v>Thạc sĩ, Chuyên viên</v>
          </cell>
          <cell r="J559">
            <v>4.6500000000000004</v>
          </cell>
          <cell r="K559">
            <v>0</v>
          </cell>
          <cell r="L559" t="str">
            <v>01-Jun-25</v>
          </cell>
          <cell r="M559" t="str">
            <v>01-Jun-09</v>
          </cell>
          <cell r="N559">
            <v>3</v>
          </cell>
          <cell r="O559" t="str">
            <v>0330</v>
          </cell>
          <cell r="P559" t="str">
            <v>0330</v>
          </cell>
          <cell r="Q559" t="str">
            <v>01.003</v>
          </cell>
          <cell r="R559" t="str">
            <v>01.003</v>
          </cell>
          <cell r="S559" t="str">
            <v/>
          </cell>
          <cell r="T559">
            <v>0</v>
          </cell>
          <cell r="U559" t="str">
            <v>Thạc sĩ</v>
          </cell>
          <cell r="V559" t="str">
            <v>001072092300</v>
          </cell>
        </row>
        <row r="560">
          <cell r="B560" t="str">
            <v/>
          </cell>
          <cell r="C560" t="str">
            <v>3120215002860</v>
          </cell>
          <cell r="D560" t="str">
            <v>Nguyễn Thị</v>
          </cell>
          <cell r="E560" t="str">
            <v>Lịch</v>
          </cell>
          <cell r="F560">
            <v>3</v>
          </cell>
          <cell r="G560" t="str">
            <v>Văn phòng Khoa TN và MT</v>
          </cell>
          <cell r="H560" t="str">
            <v>Khoa Tài nguyên và Môi trường</v>
          </cell>
          <cell r="I560" t="str">
            <v>Chuyên viên</v>
          </cell>
          <cell r="J560">
            <v>3.99</v>
          </cell>
          <cell r="K560">
            <v>0</v>
          </cell>
          <cell r="L560" t="str">
            <v>01-Jan-23</v>
          </cell>
          <cell r="M560" t="str">
            <v>01-Jun-09</v>
          </cell>
          <cell r="N560">
            <v>4</v>
          </cell>
          <cell r="O560" t="str">
            <v>0330</v>
          </cell>
          <cell r="P560" t="str">
            <v>0330</v>
          </cell>
          <cell r="Q560" t="str">
            <v>01.003</v>
          </cell>
          <cell r="R560" t="str">
            <v>01.003</v>
          </cell>
          <cell r="S560" t="str">
            <v/>
          </cell>
          <cell r="T560">
            <v>0</v>
          </cell>
          <cell r="U560" t="str">
            <v>Đại học</v>
          </cell>
          <cell r="V560" t="str">
            <v>030178006373</v>
          </cell>
        </row>
        <row r="561">
          <cell r="B561" t="str">
            <v/>
          </cell>
          <cell r="C561" t="str">
            <v/>
          </cell>
          <cell r="D561" t="str">
            <v>Nguyễn Thanh</v>
          </cell>
          <cell r="E561" t="str">
            <v>Tùng</v>
          </cell>
          <cell r="F561">
            <v>3</v>
          </cell>
          <cell r="G561" t="str">
            <v>Văn phòng Khoa TN và MT</v>
          </cell>
          <cell r="H561" t="str">
            <v>Khoa Tài nguyên và Môi trường</v>
          </cell>
          <cell r="I561" t="str">
            <v>Kỹ thuật viên</v>
          </cell>
          <cell r="J561">
            <v>1.86</v>
          </cell>
          <cell r="K561">
            <v>0</v>
          </cell>
          <cell r="L561" t="str">
            <v>02-Nov-15</v>
          </cell>
          <cell r="M561" t="str">
            <v>02-Nov-15</v>
          </cell>
          <cell r="N561">
            <v>4</v>
          </cell>
          <cell r="O561" t="str">
            <v>0330</v>
          </cell>
          <cell r="P561" t="str">
            <v>0330</v>
          </cell>
          <cell r="Q561" t="str">
            <v>13.096</v>
          </cell>
          <cell r="R561" t="str">
            <v>13.096</v>
          </cell>
          <cell r="S561" t="str">
            <v/>
          </cell>
          <cell r="T561">
            <v>0</v>
          </cell>
          <cell r="U561" t="str">
            <v>Đại học</v>
          </cell>
          <cell r="V561" t="str">
            <v>017187918</v>
          </cell>
        </row>
        <row r="562">
          <cell r="B562" t="str">
            <v/>
          </cell>
          <cell r="C562" t="str">
            <v>3120215009189</v>
          </cell>
          <cell r="D562" t="str">
            <v>Phạm Chí</v>
          </cell>
          <cell r="E562" t="str">
            <v>Chung</v>
          </cell>
          <cell r="F562">
            <v>3</v>
          </cell>
          <cell r="G562" t="str">
            <v>Văn phòng Khoa TN và MT</v>
          </cell>
          <cell r="H562" t="str">
            <v>Khoa Tài nguyên và Môi trường</v>
          </cell>
          <cell r="I562" t="str">
            <v>Chuyên viên</v>
          </cell>
          <cell r="J562">
            <v>4.9800000000000004</v>
          </cell>
          <cell r="K562">
            <v>0.08</v>
          </cell>
          <cell r="L562" t="str">
            <v>01-Feb-25</v>
          </cell>
          <cell r="M562" t="str">
            <v>01-Feb-08</v>
          </cell>
          <cell r="N562">
            <v>4</v>
          </cell>
          <cell r="O562" t="str">
            <v>0330</v>
          </cell>
          <cell r="P562" t="str">
            <v>0330</v>
          </cell>
          <cell r="Q562" t="str">
            <v>01.003</v>
          </cell>
          <cell r="R562" t="str">
            <v>01.003</v>
          </cell>
          <cell r="S562" t="str">
            <v/>
          </cell>
          <cell r="T562">
            <v>0</v>
          </cell>
          <cell r="U562" t="str">
            <v>Đại học</v>
          </cell>
          <cell r="V562" t="str">
            <v>037065001261</v>
          </cell>
        </row>
        <row r="563">
          <cell r="B563" t="str">
            <v/>
          </cell>
          <cell r="C563" t="str">
            <v>3120215044071</v>
          </cell>
          <cell r="D563" t="str">
            <v>Nguyễn Thị Bích</v>
          </cell>
          <cell r="E563" t="str">
            <v>Thuận</v>
          </cell>
          <cell r="F563">
            <v>3</v>
          </cell>
          <cell r="G563" t="str">
            <v>Văn phòng Khoa TN và MT</v>
          </cell>
          <cell r="H563" t="str">
            <v>Khoa Tài nguyên và Môi trường</v>
          </cell>
          <cell r="I563" t="str">
            <v>Thạc sĩ, Chuyên viên</v>
          </cell>
          <cell r="J563">
            <v>3.33</v>
          </cell>
          <cell r="K563">
            <v>0</v>
          </cell>
          <cell r="L563" t="str">
            <v>01-Jan-24</v>
          </cell>
          <cell r="M563" t="str">
            <v>01-Jan-16</v>
          </cell>
          <cell r="N563">
            <v>3</v>
          </cell>
          <cell r="O563" t="str">
            <v>0330</v>
          </cell>
          <cell r="P563" t="str">
            <v>0330</v>
          </cell>
          <cell r="Q563" t="str">
            <v>01.003</v>
          </cell>
          <cell r="R563" t="str">
            <v>01.003</v>
          </cell>
          <cell r="S563" t="str">
            <v/>
          </cell>
          <cell r="T563">
            <v>0</v>
          </cell>
          <cell r="U563" t="str">
            <v>Thạc sĩ</v>
          </cell>
          <cell r="V563" t="str">
            <v>001184013993</v>
          </cell>
        </row>
        <row r="564">
          <cell r="B564" t="str">
            <v/>
          </cell>
          <cell r="C564" t="str">
            <v>3120215048390</v>
          </cell>
          <cell r="D564" t="str">
            <v>Nguyễn Thị Vân</v>
          </cell>
          <cell r="E564" t="str">
            <v>Anh</v>
          </cell>
          <cell r="F564">
            <v>3</v>
          </cell>
          <cell r="G564" t="str">
            <v>Văn phòng Khoa TN và MT</v>
          </cell>
          <cell r="H564" t="str">
            <v>Khoa Tài nguyên và Môi trường</v>
          </cell>
          <cell r="I564" t="str">
            <v>Chuyên viên</v>
          </cell>
          <cell r="J564">
            <v>2.67</v>
          </cell>
          <cell r="K564">
            <v>0</v>
          </cell>
          <cell r="L564" t="str">
            <v>01-Jan-19</v>
          </cell>
          <cell r="M564" t="str">
            <v>01-Jan-16</v>
          </cell>
          <cell r="N564">
            <v>4</v>
          </cell>
          <cell r="O564" t="str">
            <v>0330</v>
          </cell>
          <cell r="P564" t="str">
            <v>0330</v>
          </cell>
          <cell r="Q564" t="str">
            <v>01.003</v>
          </cell>
          <cell r="R564" t="str">
            <v>01.003</v>
          </cell>
          <cell r="S564" t="str">
            <v/>
          </cell>
          <cell r="T564">
            <v>0</v>
          </cell>
          <cell r="U564" t="str">
            <v>Đại học</v>
          </cell>
          <cell r="V564" t="str">
            <v>013015927</v>
          </cell>
        </row>
        <row r="565">
          <cell r="B565" t="str">
            <v/>
          </cell>
          <cell r="C565" t="str">
            <v>3120215051967</v>
          </cell>
          <cell r="D565" t="str">
            <v>Phan Thị Ngọc</v>
          </cell>
          <cell r="E565" t="str">
            <v>Mai</v>
          </cell>
          <cell r="F565">
            <v>3</v>
          </cell>
          <cell r="G565" t="str">
            <v>Văn phòng Khoa TN và MT</v>
          </cell>
          <cell r="H565" t="str">
            <v>Khoa Tài nguyên và Môi trường</v>
          </cell>
          <cell r="I565" t="str">
            <v>Thạc sĩ, Chuyên viên</v>
          </cell>
          <cell r="J565">
            <v>1.9890000000000001</v>
          </cell>
          <cell r="K565">
            <v>0</v>
          </cell>
          <cell r="L565" t="str">
            <v>02-May-16</v>
          </cell>
          <cell r="M565" t="str">
            <v>02-May-16</v>
          </cell>
          <cell r="N565">
            <v>3</v>
          </cell>
          <cell r="O565" t="str">
            <v>0330</v>
          </cell>
          <cell r="P565" t="str">
            <v>0330</v>
          </cell>
          <cell r="Q565" t="str">
            <v>01.003</v>
          </cell>
          <cell r="R565" t="str">
            <v>01.003</v>
          </cell>
          <cell r="S565" t="str">
            <v/>
          </cell>
          <cell r="T565">
            <v>0</v>
          </cell>
          <cell r="U565" t="str">
            <v>Thạc sĩ</v>
          </cell>
          <cell r="V565" t="str">
            <v>012981892</v>
          </cell>
        </row>
        <row r="566">
          <cell r="B566" t="str">
            <v/>
          </cell>
          <cell r="C566" t="str">
            <v>3120215052629</v>
          </cell>
          <cell r="D566" t="str">
            <v>Đinh Thu</v>
          </cell>
          <cell r="E566" t="str">
            <v>Hằng</v>
          </cell>
          <cell r="F566">
            <v>3</v>
          </cell>
          <cell r="G566" t="str">
            <v>Văn phòng Khoa TN và MT</v>
          </cell>
          <cell r="H566" t="str">
            <v>Khoa Tài nguyên và Môi trường</v>
          </cell>
          <cell r="I566" t="str">
            <v>Thạc sĩ, Chuyên viên</v>
          </cell>
          <cell r="J566">
            <v>1.9890000000000001</v>
          </cell>
          <cell r="K566">
            <v>0</v>
          </cell>
          <cell r="L566" t="str">
            <v>01-Apr-17</v>
          </cell>
          <cell r="M566" t="str">
            <v>01-Apr-17</v>
          </cell>
          <cell r="N566">
            <v>3</v>
          </cell>
          <cell r="O566" t="str">
            <v>0330</v>
          </cell>
          <cell r="P566" t="str">
            <v>0330</v>
          </cell>
          <cell r="Q566" t="str">
            <v>01.003</v>
          </cell>
          <cell r="R566" t="str">
            <v>13.092</v>
          </cell>
          <cell r="S566" t="str">
            <v/>
          </cell>
          <cell r="T566">
            <v>0</v>
          </cell>
          <cell r="U566" t="str">
            <v>Thạc sĩ</v>
          </cell>
          <cell r="V566" t="str">
            <v>012426773</v>
          </cell>
        </row>
        <row r="567">
          <cell r="B567" t="str">
            <v/>
          </cell>
          <cell r="C567" t="str">
            <v/>
          </cell>
          <cell r="D567" t="str">
            <v>Đặng Thị Thanh</v>
          </cell>
          <cell r="E567" t="str">
            <v>Huệ</v>
          </cell>
          <cell r="F567">
            <v>3</v>
          </cell>
          <cell r="G567" t="str">
            <v>Phòng Phân tích trung tâm</v>
          </cell>
          <cell r="H567" t="str">
            <v>Khoa Tài nguyên và Môi trường</v>
          </cell>
          <cell r="I567" t="str">
            <v/>
          </cell>
          <cell r="J567">
            <v>2.67</v>
          </cell>
          <cell r="K567">
            <v>0</v>
          </cell>
          <cell r="L567" t="str">
            <v>01-May-12</v>
          </cell>
          <cell r="M567" t="str">
            <v>01-May-08</v>
          </cell>
          <cell r="N567">
            <v>3</v>
          </cell>
          <cell r="O567" t="str">
            <v>0399</v>
          </cell>
          <cell r="P567" t="str">
            <v>0399</v>
          </cell>
          <cell r="Q567" t="str">
            <v>13.092</v>
          </cell>
          <cell r="R567" t="str">
            <v>13.092</v>
          </cell>
          <cell r="S567" t="str">
            <v/>
          </cell>
          <cell r="T567">
            <v>0</v>
          </cell>
          <cell r="U567" t="str">
            <v>Thạc sĩ</v>
          </cell>
          <cell r="V567" t="str">
            <v>172040288</v>
          </cell>
        </row>
        <row r="568">
          <cell r="B568" t="str">
            <v/>
          </cell>
          <cell r="C568" t="str">
            <v/>
          </cell>
          <cell r="D568" t="str">
            <v>Tăng Thị Kim</v>
          </cell>
          <cell r="E568" t="str">
            <v>Dung</v>
          </cell>
          <cell r="F568">
            <v>3</v>
          </cell>
          <cell r="G568" t="str">
            <v>Phòng Phân tích trung tâm</v>
          </cell>
          <cell r="H568" t="str">
            <v>Khoa Tài nguyên và Môi trường</v>
          </cell>
          <cell r="I568" t="str">
            <v/>
          </cell>
          <cell r="J568">
            <v>2.34</v>
          </cell>
          <cell r="K568">
            <v>0</v>
          </cell>
          <cell r="L568" t="str">
            <v>01-May-08</v>
          </cell>
          <cell r="M568" t="str">
            <v>01-May-08</v>
          </cell>
          <cell r="N568">
            <v>4</v>
          </cell>
          <cell r="O568" t="str">
            <v>0399</v>
          </cell>
          <cell r="P568" t="str">
            <v>0399</v>
          </cell>
          <cell r="Q568" t="str">
            <v>13.092</v>
          </cell>
          <cell r="R568" t="str">
            <v>13.092</v>
          </cell>
          <cell r="S568" t="str">
            <v/>
          </cell>
          <cell r="T568">
            <v>0</v>
          </cell>
          <cell r="U568" t="str">
            <v>Đại học</v>
          </cell>
          <cell r="V568" t="str">
            <v>168032358</v>
          </cell>
        </row>
        <row r="569">
          <cell r="B569" t="str">
            <v/>
          </cell>
          <cell r="C569" t="str">
            <v/>
          </cell>
          <cell r="D569" t="str">
            <v>Trần Thị</v>
          </cell>
          <cell r="E569" t="str">
            <v>Yến</v>
          </cell>
          <cell r="F569">
            <v>3</v>
          </cell>
          <cell r="G569" t="str">
            <v>Phòng Phân tích Jica</v>
          </cell>
          <cell r="H569" t="str">
            <v>Khoa Tài nguyên và Môi trường</v>
          </cell>
          <cell r="I569" t="str">
            <v>Kỹ sư</v>
          </cell>
          <cell r="J569">
            <v>2.34</v>
          </cell>
          <cell r="K569">
            <v>0</v>
          </cell>
          <cell r="L569" t="str">
            <v>01-Jan-11</v>
          </cell>
          <cell r="M569" t="str">
            <v>01-Jan-11</v>
          </cell>
          <cell r="N569">
            <v>4</v>
          </cell>
          <cell r="O569" t="str">
            <v>0399</v>
          </cell>
          <cell r="P569" t="str">
            <v>0399</v>
          </cell>
          <cell r="Q569" t="str">
            <v>13.095</v>
          </cell>
          <cell r="R569" t="str">
            <v>13.095</v>
          </cell>
          <cell r="S569" t="str">
            <v/>
          </cell>
          <cell r="T569">
            <v>0</v>
          </cell>
          <cell r="U569" t="str">
            <v>Đại học</v>
          </cell>
          <cell r="V569" t="str">
            <v>183622176</v>
          </cell>
        </row>
        <row r="570">
          <cell r="B570" t="str">
            <v/>
          </cell>
          <cell r="C570" t="str">
            <v/>
          </cell>
          <cell r="D570" t="str">
            <v>Nguyễn Đức</v>
          </cell>
          <cell r="E570" t="str">
            <v>Anh</v>
          </cell>
          <cell r="F570">
            <v>3</v>
          </cell>
          <cell r="G570" t="str">
            <v>Phòng Phân tích Jica</v>
          </cell>
          <cell r="H570" t="str">
            <v>Khoa Tài nguyên và Môi trường</v>
          </cell>
          <cell r="I570" t="str">
            <v>Kỹ sư</v>
          </cell>
          <cell r="J570">
            <v>2.34</v>
          </cell>
          <cell r="K570">
            <v>0</v>
          </cell>
          <cell r="L570" t="str">
            <v>01-Nov-14</v>
          </cell>
          <cell r="M570" t="str">
            <v>01-Nov-14</v>
          </cell>
          <cell r="N570">
            <v>3</v>
          </cell>
          <cell r="O570" t="str">
            <v>0399</v>
          </cell>
          <cell r="P570" t="str">
            <v>0399</v>
          </cell>
          <cell r="Q570" t="str">
            <v>13.095</v>
          </cell>
          <cell r="R570" t="str">
            <v>13.095</v>
          </cell>
          <cell r="S570" t="str">
            <v/>
          </cell>
          <cell r="T570">
            <v>0</v>
          </cell>
          <cell r="U570" t="str">
            <v>Thạc sĩ</v>
          </cell>
          <cell r="V570" t="str">
            <v>001086000031</v>
          </cell>
        </row>
        <row r="571">
          <cell r="B571" t="str">
            <v/>
          </cell>
          <cell r="C571" t="str">
            <v/>
          </cell>
          <cell r="D571" t="str">
            <v>Tạ Thị</v>
          </cell>
          <cell r="E571" t="str">
            <v>Thúy</v>
          </cell>
          <cell r="F571">
            <v>3</v>
          </cell>
          <cell r="G571" t="str">
            <v>Phòng Phân tích Jica</v>
          </cell>
          <cell r="H571" t="str">
            <v>Khoa Tài nguyên và Môi trường</v>
          </cell>
          <cell r="I571" t="str">
            <v>Kỹ sư</v>
          </cell>
          <cell r="J571">
            <v>2.34</v>
          </cell>
          <cell r="K571">
            <v>0</v>
          </cell>
          <cell r="L571" t="str">
            <v>01-Mar-18</v>
          </cell>
          <cell r="M571" t="str">
            <v>01-Mar-18</v>
          </cell>
          <cell r="N571">
            <v>4</v>
          </cell>
          <cell r="O571" t="str">
            <v>0399</v>
          </cell>
          <cell r="P571" t="str">
            <v>0399</v>
          </cell>
          <cell r="Q571" t="str">
            <v>13.095</v>
          </cell>
          <cell r="R571" t="str">
            <v>13.095</v>
          </cell>
          <cell r="S571" t="str">
            <v/>
          </cell>
          <cell r="T571">
            <v>0</v>
          </cell>
          <cell r="U571" t="str">
            <v>Đại học</v>
          </cell>
          <cell r="V571" t="str">
            <v>001195002327</v>
          </cell>
        </row>
        <row r="572">
          <cell r="B572" t="str">
            <v/>
          </cell>
          <cell r="C572" t="str">
            <v/>
          </cell>
          <cell r="D572" t="str">
            <v>Phạm Thị</v>
          </cell>
          <cell r="E572" t="str">
            <v>Bình</v>
          </cell>
          <cell r="F572">
            <v>4</v>
          </cell>
          <cell r="G572" t="str">
            <v>Cơ học kỹ thuật</v>
          </cell>
          <cell r="H572" t="str">
            <v>Khoa Cơ Điện</v>
          </cell>
          <cell r="I572" t="str">
            <v/>
          </cell>
          <cell r="J572">
            <v>3.33</v>
          </cell>
          <cell r="K572">
            <v>0.16</v>
          </cell>
          <cell r="L572" t="str">
            <v>01-Dec-08</v>
          </cell>
          <cell r="M572" t="str">
            <v>01-Jun-81</v>
          </cell>
          <cell r="N572">
            <v>7</v>
          </cell>
          <cell r="O572" t="str">
            <v>0401</v>
          </cell>
          <cell r="P572" t="str">
            <v>0401</v>
          </cell>
          <cell r="Q572" t="str">
            <v>01.008</v>
          </cell>
          <cell r="R572" t="str">
            <v>01.008</v>
          </cell>
          <cell r="S572" t="str">
            <v/>
          </cell>
          <cell r="T572">
            <v>0</v>
          </cell>
          <cell r="U572" t="str">
            <v>CN-SơCấp</v>
          </cell>
          <cell r="V572" t="str">
            <v>010809864</v>
          </cell>
        </row>
        <row r="573">
          <cell r="B573" t="str">
            <v>CHO06</v>
          </cell>
          <cell r="C573" t="str">
            <v>3120215003199</v>
          </cell>
          <cell r="D573" t="str">
            <v>Trần Tuấn</v>
          </cell>
          <cell r="E573" t="str">
            <v>Hiệp</v>
          </cell>
          <cell r="F573">
            <v>4</v>
          </cell>
          <cell r="G573" t="str">
            <v>Cơ học kỹ thuật</v>
          </cell>
          <cell r="H573" t="str">
            <v>Khoa Cơ Điện</v>
          </cell>
          <cell r="I573" t="str">
            <v>Thạc sĩ, Giảng viên chính</v>
          </cell>
          <cell r="J573">
            <v>6.78</v>
          </cell>
          <cell r="K573">
            <v>0</v>
          </cell>
          <cell r="L573" t="str">
            <v>01-Dec-12</v>
          </cell>
          <cell r="M573" t="str">
            <v>01-Mar-78</v>
          </cell>
          <cell r="N573">
            <v>3</v>
          </cell>
          <cell r="O573" t="str">
            <v>0401</v>
          </cell>
          <cell r="P573" t="str">
            <v>0401</v>
          </cell>
          <cell r="Q573" t="str">
            <v>15.110</v>
          </cell>
          <cell r="R573" t="str">
            <v>15.110</v>
          </cell>
          <cell r="S573" t="str">
            <v>CHO06</v>
          </cell>
          <cell r="T573">
            <v>0</v>
          </cell>
          <cell r="U573" t="str">
            <v>Thạc sĩ</v>
          </cell>
          <cell r="V573" t="str">
            <v>010812564</v>
          </cell>
        </row>
        <row r="574">
          <cell r="B574" t="str">
            <v>CHO08</v>
          </cell>
          <cell r="C574" t="str">
            <v>3120215003118</v>
          </cell>
          <cell r="D574" t="str">
            <v>Lê Minh</v>
          </cell>
          <cell r="E574" t="str">
            <v>Lư</v>
          </cell>
          <cell r="F574">
            <v>4</v>
          </cell>
          <cell r="G574" t="str">
            <v>Cơ học kỹ thuật</v>
          </cell>
          <cell r="H574" t="str">
            <v>Khoa Cơ Điện</v>
          </cell>
          <cell r="I574" t="str">
            <v>PGS.TS. Giảng viên cao cấp, Bảo lưu PCCV</v>
          </cell>
          <cell r="J574">
            <v>7.28</v>
          </cell>
          <cell r="K574">
            <v>0</v>
          </cell>
          <cell r="L574" t="str">
            <v>01-Jul-23</v>
          </cell>
          <cell r="M574" t="str">
            <v>17-Jul-18</v>
          </cell>
          <cell r="N574">
            <v>2</v>
          </cell>
          <cell r="O574" t="str">
            <v>0401</v>
          </cell>
          <cell r="P574" t="str">
            <v>0401</v>
          </cell>
          <cell r="Q574" t="str">
            <v>15.109</v>
          </cell>
          <cell r="R574" t="str">
            <v>V.07.01.01</v>
          </cell>
          <cell r="S574" t="str">
            <v>CHO08</v>
          </cell>
          <cell r="T574">
            <v>1</v>
          </cell>
          <cell r="U574" t="str">
            <v>Tiến sĩ</v>
          </cell>
          <cell r="V574" t="str">
            <v>001061005295</v>
          </cell>
        </row>
        <row r="575">
          <cell r="B575" t="str">
            <v>CHO05</v>
          </cell>
          <cell r="C575" t="str">
            <v>3120215003080</v>
          </cell>
          <cell r="D575" t="str">
            <v>Hoàng Thị</v>
          </cell>
          <cell r="E575" t="str">
            <v>Chắt</v>
          </cell>
          <cell r="F575">
            <v>4</v>
          </cell>
          <cell r="G575" t="str">
            <v>Cơ học kỹ thuật</v>
          </cell>
          <cell r="H575" t="str">
            <v>Khoa Cơ Điện</v>
          </cell>
          <cell r="I575" t="str">
            <v/>
          </cell>
          <cell r="J575">
            <v>6.1</v>
          </cell>
          <cell r="K575">
            <v>0</v>
          </cell>
          <cell r="L575" t="str">
            <v>01-Dec-10</v>
          </cell>
          <cell r="M575" t="str">
            <v>01-Apr-81</v>
          </cell>
          <cell r="N575">
            <v>3</v>
          </cell>
          <cell r="O575" t="str">
            <v>0401</v>
          </cell>
          <cell r="P575" t="str">
            <v>0401</v>
          </cell>
          <cell r="Q575" t="str">
            <v>15.110</v>
          </cell>
          <cell r="R575" t="str">
            <v>15.110</v>
          </cell>
          <cell r="S575" t="str">
            <v>CHO05</v>
          </cell>
          <cell r="T575">
            <v>0</v>
          </cell>
          <cell r="U575" t="str">
            <v>Thạc sĩ</v>
          </cell>
          <cell r="V575" t="str">
            <v>010812391</v>
          </cell>
        </row>
        <row r="576">
          <cell r="B576" t="str">
            <v>CHO10</v>
          </cell>
          <cell r="C576" t="str">
            <v>3120215003160</v>
          </cell>
          <cell r="D576" t="str">
            <v>Đặng Đình</v>
          </cell>
          <cell r="E576" t="str">
            <v>Trình</v>
          </cell>
          <cell r="F576">
            <v>4</v>
          </cell>
          <cell r="G576" t="str">
            <v>Cơ học kỹ thuật</v>
          </cell>
          <cell r="H576" t="str">
            <v>Khoa Cơ Điện</v>
          </cell>
          <cell r="I576" t="str">
            <v>Thạc sĩ, Giảng viên chính, Phó BM</v>
          </cell>
          <cell r="J576">
            <v>6.78</v>
          </cell>
          <cell r="K576">
            <v>0</v>
          </cell>
          <cell r="L576" t="str">
            <v>01-Dec-15</v>
          </cell>
          <cell r="M576" t="str">
            <v>08-Nov-99</v>
          </cell>
          <cell r="N576">
            <v>3</v>
          </cell>
          <cell r="O576" t="str">
            <v>0401</v>
          </cell>
          <cell r="P576" t="str">
            <v>0401</v>
          </cell>
          <cell r="Q576" t="str">
            <v>15.110</v>
          </cell>
          <cell r="R576" t="str">
            <v>15.110</v>
          </cell>
          <cell r="S576" t="str">
            <v>TG319</v>
          </cell>
          <cell r="T576">
            <v>0</v>
          </cell>
          <cell r="U576" t="str">
            <v>Thạc sĩ</v>
          </cell>
          <cell r="V576" t="str">
            <v>036056000072</v>
          </cell>
        </row>
        <row r="577">
          <cell r="B577" t="str">
            <v>CHO14</v>
          </cell>
          <cell r="C577" t="str">
            <v>3120215003147</v>
          </cell>
          <cell r="D577" t="str">
            <v>Nguyễn Xuân</v>
          </cell>
          <cell r="E577" t="str">
            <v>Thiết</v>
          </cell>
          <cell r="F577">
            <v>4</v>
          </cell>
          <cell r="G577" t="str">
            <v>Cơ học kỹ thuật</v>
          </cell>
          <cell r="H577" t="str">
            <v>Khoa Cơ Điện</v>
          </cell>
          <cell r="I577" t="str">
            <v>PGS.TS, Giảng viên cao cấp, Trưởng BM</v>
          </cell>
          <cell r="J577">
            <v>6.56</v>
          </cell>
          <cell r="K577">
            <v>0</v>
          </cell>
          <cell r="L577" t="str">
            <v>27-Jun-25</v>
          </cell>
          <cell r="M577" t="str">
            <v>27-Jun-22</v>
          </cell>
          <cell r="N577">
            <v>2</v>
          </cell>
          <cell r="O577" t="str">
            <v>0401</v>
          </cell>
          <cell r="P577" t="str">
            <v>0401</v>
          </cell>
          <cell r="Q577" t="str">
            <v>15.109</v>
          </cell>
          <cell r="R577" t="str">
            <v>V.07.01.01</v>
          </cell>
          <cell r="S577" t="str">
            <v>CHO14</v>
          </cell>
          <cell r="T577">
            <v>1</v>
          </cell>
          <cell r="U577" t="str">
            <v>Tiến sĩ</v>
          </cell>
          <cell r="V577" t="str">
            <v>027075000531</v>
          </cell>
        </row>
        <row r="578">
          <cell r="B578" t="str">
            <v>CHO17</v>
          </cell>
          <cell r="C578" t="str">
            <v>3120215003182</v>
          </cell>
          <cell r="D578" t="str">
            <v>Trần Nhật</v>
          </cell>
          <cell r="E578" t="str">
            <v>Minh</v>
          </cell>
          <cell r="F578">
            <v>4</v>
          </cell>
          <cell r="G578" t="str">
            <v>Cơ học kỹ thuật</v>
          </cell>
          <cell r="H578" t="str">
            <v>Khoa Cơ Điện</v>
          </cell>
          <cell r="I578" t="str">
            <v>Thạc sĩ, Giảng viên</v>
          </cell>
          <cell r="J578">
            <v>3.66</v>
          </cell>
          <cell r="K578">
            <v>0</v>
          </cell>
          <cell r="L578" t="str">
            <v>01-Oct-16</v>
          </cell>
          <cell r="M578" t="str">
            <v>01-Oct-03</v>
          </cell>
          <cell r="N578">
            <v>3</v>
          </cell>
          <cell r="O578" t="str">
            <v>0401</v>
          </cell>
          <cell r="P578" t="str">
            <v>0401</v>
          </cell>
          <cell r="Q578" t="str">
            <v>15.111</v>
          </cell>
          <cell r="R578" t="str">
            <v>V.07.01.03</v>
          </cell>
          <cell r="S578" t="str">
            <v>CHO17</v>
          </cell>
          <cell r="T578">
            <v>0</v>
          </cell>
          <cell r="U578" t="str">
            <v>Thạc sĩ</v>
          </cell>
          <cell r="V578" t="str">
            <v>013055370</v>
          </cell>
        </row>
        <row r="579">
          <cell r="B579" t="str">
            <v>CHO13</v>
          </cell>
          <cell r="C579" t="str">
            <v>3120215003124</v>
          </cell>
          <cell r="D579" t="str">
            <v>Nguyễn Văn</v>
          </cell>
          <cell r="E579" t="str">
            <v>Năng</v>
          </cell>
          <cell r="F579">
            <v>4</v>
          </cell>
          <cell r="G579" t="str">
            <v>Cơ học kỹ thuật</v>
          </cell>
          <cell r="H579" t="str">
            <v>Khoa Cơ Điện</v>
          </cell>
          <cell r="I579" t="str">
            <v>Tiến sĩ, Giảng viên</v>
          </cell>
          <cell r="J579">
            <v>3.66</v>
          </cell>
          <cell r="K579">
            <v>0</v>
          </cell>
          <cell r="L579" t="str">
            <v>01-May-11</v>
          </cell>
          <cell r="M579" t="str">
            <v>01-May-99</v>
          </cell>
          <cell r="N579">
            <v>2</v>
          </cell>
          <cell r="O579" t="str">
            <v>0401</v>
          </cell>
          <cell r="P579" t="str">
            <v>0401</v>
          </cell>
          <cell r="Q579" t="str">
            <v>15.111</v>
          </cell>
          <cell r="R579" t="str">
            <v>15.111</v>
          </cell>
          <cell r="S579" t="str">
            <v>CHO13</v>
          </cell>
          <cell r="T579">
            <v>0</v>
          </cell>
          <cell r="U579" t="str">
            <v>Tiến sĩ</v>
          </cell>
          <cell r="V579" t="str">
            <v>151096187</v>
          </cell>
        </row>
        <row r="580">
          <cell r="B580" t="str">
            <v>CHO02</v>
          </cell>
          <cell r="C580" t="str">
            <v>3120215003153</v>
          </cell>
          <cell r="D580" t="str">
            <v>Nguyễn Chung</v>
          </cell>
          <cell r="E580" t="str">
            <v>Thông</v>
          </cell>
          <cell r="F580">
            <v>4</v>
          </cell>
          <cell r="G580" t="str">
            <v>Cơ học kỹ thuật</v>
          </cell>
          <cell r="H580" t="str">
            <v>Khoa Cơ Điện</v>
          </cell>
          <cell r="I580" t="str">
            <v>Tiến sĩ, Giảng viên chính, Phó Trưởng Khoa, Phó BM, Phụ trách BM Công nghệ cơ khí</v>
          </cell>
          <cell r="J580">
            <v>4.74</v>
          </cell>
          <cell r="K580">
            <v>0</v>
          </cell>
          <cell r="L580" t="str">
            <v>01-Jun-24</v>
          </cell>
          <cell r="M580" t="str">
            <v>01-Dec-20</v>
          </cell>
          <cell r="N580">
            <v>2</v>
          </cell>
          <cell r="O580" t="str">
            <v>0401</v>
          </cell>
          <cell r="P580" t="str">
            <v>0401</v>
          </cell>
          <cell r="Q580" t="str">
            <v>15.110</v>
          </cell>
          <cell r="R580" t="str">
            <v>V.07.01.02</v>
          </cell>
          <cell r="S580" t="str">
            <v>CHO02</v>
          </cell>
          <cell r="T580">
            <v>0</v>
          </cell>
          <cell r="U580" t="str">
            <v>Tiến sĩ</v>
          </cell>
          <cell r="V580" t="str">
            <v>019083000139</v>
          </cell>
        </row>
        <row r="581">
          <cell r="B581" t="str">
            <v>CHO04</v>
          </cell>
          <cell r="C581" t="str">
            <v>3120215033306</v>
          </cell>
          <cell r="D581" t="str">
            <v>Dương Thành</v>
          </cell>
          <cell r="E581" t="str">
            <v>Huân</v>
          </cell>
          <cell r="F581">
            <v>4</v>
          </cell>
          <cell r="G581" t="str">
            <v>Cơ học kỹ thuật</v>
          </cell>
          <cell r="H581" t="str">
            <v>Văn phòng Học viện</v>
          </cell>
          <cell r="I581" t="str">
            <v>PGS.TS. Giảng viên cao cấp, Chánh Văn phòng</v>
          </cell>
          <cell r="J581">
            <v>4.74</v>
          </cell>
          <cell r="K581">
            <v>0</v>
          </cell>
          <cell r="L581" t="str">
            <v>01-Dec-22</v>
          </cell>
          <cell r="M581" t="str">
            <v>01-Dec-20</v>
          </cell>
          <cell r="N581">
            <v>2</v>
          </cell>
          <cell r="O581" t="str">
            <v>2501</v>
          </cell>
          <cell r="P581" t="str">
            <v>0401</v>
          </cell>
          <cell r="Q581" t="str">
            <v>15.110</v>
          </cell>
          <cell r="R581" t="str">
            <v>V.07.01.02</v>
          </cell>
          <cell r="S581" t="str">
            <v>CHO04</v>
          </cell>
          <cell r="T581">
            <v>1</v>
          </cell>
          <cell r="U581" t="str">
            <v>Tiến sĩ</v>
          </cell>
          <cell r="V581" t="str">
            <v>019085000018</v>
          </cell>
        </row>
        <row r="582">
          <cell r="B582" t="str">
            <v>CHO16</v>
          </cell>
          <cell r="C582" t="str">
            <v>3120215044716</v>
          </cell>
          <cell r="D582" t="str">
            <v>Nguyễn Thị Hạnh</v>
          </cell>
          <cell r="E582" t="str">
            <v>Nguyên</v>
          </cell>
          <cell r="F582">
            <v>4</v>
          </cell>
          <cell r="G582" t="str">
            <v>Cơ học kỹ thuật</v>
          </cell>
          <cell r="H582" t="str">
            <v>Khoa Cơ Điện</v>
          </cell>
          <cell r="I582" t="str">
            <v>Thạc sĩ, Giảng viên</v>
          </cell>
          <cell r="J582">
            <v>3.33</v>
          </cell>
          <cell r="K582">
            <v>0</v>
          </cell>
          <cell r="L582" t="str">
            <v>01-Jan-23</v>
          </cell>
          <cell r="M582" t="str">
            <v>01-Jan-15</v>
          </cell>
          <cell r="N582">
            <v>3</v>
          </cell>
          <cell r="O582" t="str">
            <v>0401</v>
          </cell>
          <cell r="P582" t="str">
            <v>0401</v>
          </cell>
          <cell r="Q582" t="str">
            <v>15.111</v>
          </cell>
          <cell r="R582" t="str">
            <v>V.07.01.03</v>
          </cell>
          <cell r="S582" t="str">
            <v>CHO16</v>
          </cell>
          <cell r="T582">
            <v>0</v>
          </cell>
          <cell r="U582" t="str">
            <v>Thạc sĩ</v>
          </cell>
          <cell r="V582" t="str">
            <v>004189000013</v>
          </cell>
        </row>
        <row r="583">
          <cell r="B583" t="str">
            <v>CHO03</v>
          </cell>
          <cell r="C583" t="str">
            <v>3120215003101</v>
          </cell>
          <cell r="D583" t="str">
            <v>Lương Văn</v>
          </cell>
          <cell r="E583" t="str">
            <v>Vượt</v>
          </cell>
          <cell r="F583">
            <v>4</v>
          </cell>
          <cell r="G583" t="str">
            <v>Cơ học kỹ thuật</v>
          </cell>
          <cell r="H583" t="str">
            <v>Khoa Cơ Điện</v>
          </cell>
          <cell r="I583" t="str">
            <v>PGS.TS. Giảng viên cao cấp, Bảo lưu PCCV</v>
          </cell>
          <cell r="J583">
            <v>8</v>
          </cell>
          <cell r="K583">
            <v>0</v>
          </cell>
          <cell r="L583" t="str">
            <v>01-Dec-21</v>
          </cell>
          <cell r="M583" t="str">
            <v>30-Dec-16</v>
          </cell>
          <cell r="N583">
            <v>2</v>
          </cell>
          <cell r="O583" t="str">
            <v>0401</v>
          </cell>
          <cell r="P583" t="str">
            <v>0401</v>
          </cell>
          <cell r="Q583" t="str">
            <v>15.109</v>
          </cell>
          <cell r="R583" t="str">
            <v>V.07.01.01</v>
          </cell>
          <cell r="S583" t="str">
            <v>TG747</v>
          </cell>
          <cell r="T583">
            <v>1</v>
          </cell>
          <cell r="U583" t="str">
            <v>Tiến sĩ</v>
          </cell>
          <cell r="V583" t="str">
            <v>030056003154</v>
          </cell>
        </row>
        <row r="584">
          <cell r="B584" t="str">
            <v>TG150</v>
          </cell>
          <cell r="C584" t="str">
            <v/>
          </cell>
          <cell r="D584" t="str">
            <v>Phạm Văn</v>
          </cell>
          <cell r="E584" t="str">
            <v>Tờ</v>
          </cell>
          <cell r="F584">
            <v>4</v>
          </cell>
          <cell r="G584" t="str">
            <v>Cơ học kỹ thuật</v>
          </cell>
          <cell r="H584" t="str">
            <v>Khoa Cơ Điện</v>
          </cell>
          <cell r="I584" t="str">
            <v/>
          </cell>
          <cell r="J584">
            <v>7.64</v>
          </cell>
          <cell r="K584">
            <v>0</v>
          </cell>
          <cell r="L584" t="str">
            <v>01-Jun-04</v>
          </cell>
          <cell r="M584" t="str">
            <v>15-Jul-64</v>
          </cell>
          <cell r="N584">
            <v>2</v>
          </cell>
          <cell r="O584" t="str">
            <v>0401</v>
          </cell>
          <cell r="P584" t="str">
            <v>0401</v>
          </cell>
          <cell r="Q584" t="str">
            <v>15.109</v>
          </cell>
          <cell r="R584" t="str">
            <v>15.109</v>
          </cell>
          <cell r="S584" t="str">
            <v>TG150</v>
          </cell>
          <cell r="T584">
            <v>1</v>
          </cell>
          <cell r="U584" t="str">
            <v>Tiến sĩ</v>
          </cell>
          <cell r="V584" t="str">
            <v>010812372</v>
          </cell>
        </row>
        <row r="585">
          <cell r="B585" t="str">
            <v>CHO12</v>
          </cell>
          <cell r="C585" t="str">
            <v>3120215003580</v>
          </cell>
          <cell r="D585" t="str">
            <v>Đỗ Hữu</v>
          </cell>
          <cell r="E585" t="str">
            <v>Quyết</v>
          </cell>
          <cell r="F585">
            <v>4</v>
          </cell>
          <cell r="G585" t="str">
            <v>Cơ học kỹ thuật</v>
          </cell>
          <cell r="H585" t="str">
            <v>Khoa Cơ Điện</v>
          </cell>
          <cell r="I585" t="str">
            <v/>
          </cell>
          <cell r="J585">
            <v>6.1</v>
          </cell>
          <cell r="K585">
            <v>0</v>
          </cell>
          <cell r="L585" t="str">
            <v>01-Apr-11</v>
          </cell>
          <cell r="M585" t="str">
            <v>01-Jun-10</v>
          </cell>
          <cell r="N585">
            <v>2</v>
          </cell>
          <cell r="O585" t="str">
            <v>0401</v>
          </cell>
          <cell r="P585" t="str">
            <v>0401</v>
          </cell>
          <cell r="Q585" t="str">
            <v>15.110</v>
          </cell>
          <cell r="R585" t="str">
            <v>15.110</v>
          </cell>
          <cell r="S585" t="str">
            <v>CHO12</v>
          </cell>
          <cell r="T585">
            <v>1</v>
          </cell>
          <cell r="U585" t="str">
            <v>Tiến sĩ</v>
          </cell>
          <cell r="V585" t="str">
            <v>010812217</v>
          </cell>
        </row>
        <row r="586">
          <cell r="B586" t="str">
            <v>CHO15</v>
          </cell>
          <cell r="C586" t="str">
            <v>3120215003097</v>
          </cell>
          <cell r="D586" t="str">
            <v>Trần Huy</v>
          </cell>
          <cell r="E586" t="str">
            <v>Sùng</v>
          </cell>
          <cell r="F586">
            <v>4</v>
          </cell>
          <cell r="G586" t="str">
            <v>Cơ học kỹ thuật</v>
          </cell>
          <cell r="H586" t="str">
            <v>Trung tâm Dạy nghề Cơ Điện và Đào tạo lái xe</v>
          </cell>
          <cell r="I586" t="str">
            <v>Thạc sĩ, Giảng viên chính</v>
          </cell>
          <cell r="J586">
            <v>6.44</v>
          </cell>
          <cell r="K586">
            <v>0</v>
          </cell>
          <cell r="L586" t="str">
            <v>01-Dec-15</v>
          </cell>
          <cell r="M586" t="str">
            <v>01-Jan-01</v>
          </cell>
          <cell r="N586">
            <v>3</v>
          </cell>
          <cell r="O586" t="str">
            <v>6600</v>
          </cell>
          <cell r="P586" t="str">
            <v>0401</v>
          </cell>
          <cell r="Q586" t="str">
            <v>15.110</v>
          </cell>
          <cell r="R586" t="str">
            <v>V.07.01.02</v>
          </cell>
          <cell r="S586" t="str">
            <v>CHO15</v>
          </cell>
          <cell r="T586">
            <v>0</v>
          </cell>
          <cell r="U586" t="str">
            <v>Thạc sĩ</v>
          </cell>
          <cell r="V586" t="str">
            <v>010803785</v>
          </cell>
        </row>
        <row r="587">
          <cell r="B587" t="str">
            <v>CHO18</v>
          </cell>
          <cell r="C587" t="str">
            <v/>
          </cell>
          <cell r="D587" t="str">
            <v>Ngô Việt</v>
          </cell>
          <cell r="E587" t="str">
            <v>Đức</v>
          </cell>
          <cell r="F587">
            <v>4</v>
          </cell>
          <cell r="G587" t="str">
            <v>Cơ học kỹ thuật</v>
          </cell>
          <cell r="H587" t="str">
            <v>Khoa Cơ Điện</v>
          </cell>
          <cell r="I587" t="str">
            <v>Tiến sĩ, Giảng viên</v>
          </cell>
          <cell r="J587">
            <v>3.33</v>
          </cell>
          <cell r="K587">
            <v>0</v>
          </cell>
          <cell r="L587" t="str">
            <v>01-May-24</v>
          </cell>
          <cell r="M587" t="str">
            <v>01-May-24</v>
          </cell>
          <cell r="N587">
            <v>2</v>
          </cell>
          <cell r="O587" t="str">
            <v>0401</v>
          </cell>
          <cell r="P587" t="str">
            <v>0401</v>
          </cell>
          <cell r="Q587" t="str">
            <v>15.111</v>
          </cell>
          <cell r="R587" t="str">
            <v>V.07.01.03</v>
          </cell>
          <cell r="S587" t="str">
            <v>CHO18</v>
          </cell>
          <cell r="T587">
            <v>0</v>
          </cell>
          <cell r="U587" t="str">
            <v>Tiến sĩ</v>
          </cell>
          <cell r="V587" t="str">
            <v>001088004762</v>
          </cell>
        </row>
        <row r="588">
          <cell r="B588" t="str">
            <v>DIE08</v>
          </cell>
          <cell r="C588" t="str">
            <v>3120215003249</v>
          </cell>
          <cell r="D588" t="str">
            <v>Nguyễn Thị</v>
          </cell>
          <cell r="E588" t="str">
            <v>Hiên</v>
          </cell>
          <cell r="F588">
            <v>4</v>
          </cell>
          <cell r="G588" t="str">
            <v>Cơ sở kỹ thuật điện</v>
          </cell>
          <cell r="H588" t="str">
            <v>Khoa Cơ Điện</v>
          </cell>
          <cell r="I588" t="str">
            <v>Tiến sĩ, Giảng viên chính, Phó Trưởng Khoa, Trưởng BM</v>
          </cell>
          <cell r="J588">
            <v>5.08</v>
          </cell>
          <cell r="K588">
            <v>0</v>
          </cell>
          <cell r="L588" t="str">
            <v>01-May-24</v>
          </cell>
          <cell r="M588" t="str">
            <v>01-May-02</v>
          </cell>
          <cell r="N588">
            <v>2</v>
          </cell>
          <cell r="O588" t="str">
            <v>0402</v>
          </cell>
          <cell r="P588" t="str">
            <v>0402</v>
          </cell>
          <cell r="Q588" t="str">
            <v>15.110</v>
          </cell>
          <cell r="R588" t="str">
            <v>V.07.01.02</v>
          </cell>
          <cell r="S588" t="str">
            <v>DIE08</v>
          </cell>
          <cell r="T588">
            <v>0</v>
          </cell>
          <cell r="U588" t="str">
            <v>Tiến sĩ</v>
          </cell>
          <cell r="V588" t="str">
            <v>001177030959</v>
          </cell>
        </row>
        <row r="589">
          <cell r="B589" t="str">
            <v>DIE09</v>
          </cell>
          <cell r="C589" t="str">
            <v>3120215010352</v>
          </cell>
          <cell r="D589" t="str">
            <v>Phạm Việt</v>
          </cell>
          <cell r="E589" t="str">
            <v>Sơn</v>
          </cell>
          <cell r="F589">
            <v>4</v>
          </cell>
          <cell r="G589" t="str">
            <v>Cơ sở kỹ thuật điện</v>
          </cell>
          <cell r="H589" t="str">
            <v>Khoa Cơ Điện</v>
          </cell>
          <cell r="I589" t="str">
            <v>Thạc sĩ, Giảng viên chính</v>
          </cell>
          <cell r="J589">
            <v>6.1</v>
          </cell>
          <cell r="K589">
            <v>0</v>
          </cell>
          <cell r="L589" t="str">
            <v>01-Jan-19</v>
          </cell>
          <cell r="M589" t="str">
            <v>01-Mar-11</v>
          </cell>
          <cell r="N589">
            <v>3</v>
          </cell>
          <cell r="O589" t="str">
            <v>0402</v>
          </cell>
          <cell r="P589" t="str">
            <v>0402</v>
          </cell>
          <cell r="Q589" t="str">
            <v>15.110</v>
          </cell>
          <cell r="R589" t="str">
            <v>V.07.01.02</v>
          </cell>
          <cell r="S589" t="str">
            <v>DIE09</v>
          </cell>
          <cell r="T589">
            <v>0</v>
          </cell>
          <cell r="U589" t="str">
            <v>Thạc sĩ</v>
          </cell>
          <cell r="V589" t="str">
            <v>010427389</v>
          </cell>
        </row>
        <row r="590">
          <cell r="B590" t="str">
            <v>DIE05</v>
          </cell>
          <cell r="C590" t="str">
            <v>3120215003210</v>
          </cell>
          <cell r="D590" t="str">
            <v>Ngô Thị</v>
          </cell>
          <cell r="E590" t="str">
            <v>Tuyến</v>
          </cell>
          <cell r="F590">
            <v>4</v>
          </cell>
          <cell r="G590" t="str">
            <v>Cơ sở kỹ thuật điện</v>
          </cell>
          <cell r="H590" t="str">
            <v>Khoa Cơ Điện</v>
          </cell>
          <cell r="I590" t="str">
            <v/>
          </cell>
          <cell r="J590">
            <v>5.42</v>
          </cell>
          <cell r="K590">
            <v>0</v>
          </cell>
          <cell r="L590" t="str">
            <v>01-Sep-10</v>
          </cell>
          <cell r="M590" t="str">
            <v>16-Mar-82</v>
          </cell>
          <cell r="N590">
            <v>3</v>
          </cell>
          <cell r="O590" t="str">
            <v>0402</v>
          </cell>
          <cell r="P590" t="str">
            <v>0402</v>
          </cell>
          <cell r="Q590" t="str">
            <v>15.110</v>
          </cell>
          <cell r="R590" t="str">
            <v>15.110</v>
          </cell>
          <cell r="S590" t="str">
            <v>TG048</v>
          </cell>
          <cell r="T590">
            <v>0</v>
          </cell>
          <cell r="U590" t="str">
            <v>Thạc sĩ</v>
          </cell>
          <cell r="V590" t="str">
            <v>011319443</v>
          </cell>
        </row>
        <row r="591">
          <cell r="B591" t="str">
            <v>DIE07</v>
          </cell>
          <cell r="C591" t="str">
            <v>3120215003226</v>
          </cell>
          <cell r="D591" t="str">
            <v>Nguyễn Văn</v>
          </cell>
          <cell r="E591" t="str">
            <v>Đạt</v>
          </cell>
          <cell r="F591">
            <v>4</v>
          </cell>
          <cell r="G591" t="str">
            <v>Cơ sở kỹ thuật điện</v>
          </cell>
          <cell r="H591" t="str">
            <v>Khoa Cơ Điện</v>
          </cell>
          <cell r="I591" t="str">
            <v>Thạc sĩ, Giảng viên chính</v>
          </cell>
          <cell r="J591">
            <v>6.1</v>
          </cell>
          <cell r="K591">
            <v>0</v>
          </cell>
          <cell r="L591" t="str">
            <v>01-Oct-18</v>
          </cell>
          <cell r="M591" t="str">
            <v>01-Oct-04</v>
          </cell>
          <cell r="N591">
            <v>3</v>
          </cell>
          <cell r="O591" t="str">
            <v>0402</v>
          </cell>
          <cell r="P591" t="str">
            <v>0402</v>
          </cell>
          <cell r="Q591" t="str">
            <v>15.110</v>
          </cell>
          <cell r="R591" t="str">
            <v>V.07.01.02</v>
          </cell>
          <cell r="S591" t="str">
            <v>TG549</v>
          </cell>
          <cell r="T591">
            <v>0</v>
          </cell>
          <cell r="U591" t="str">
            <v>Thạc sĩ</v>
          </cell>
          <cell r="V591" t="str">
            <v>012575668</v>
          </cell>
        </row>
        <row r="592">
          <cell r="B592" t="str">
            <v/>
          </cell>
          <cell r="C592" t="str">
            <v/>
          </cell>
          <cell r="D592" t="str">
            <v>Nguyễn Văn</v>
          </cell>
          <cell r="E592" t="str">
            <v>Đường</v>
          </cell>
          <cell r="F592">
            <v>4</v>
          </cell>
          <cell r="G592" t="str">
            <v>Cơ sở kỹ thuật điện</v>
          </cell>
          <cell r="H592" t="str">
            <v>Khoa Cơ Điện</v>
          </cell>
          <cell r="I592" t="str">
            <v/>
          </cell>
          <cell r="J592">
            <v>4.6500000000000004</v>
          </cell>
          <cell r="K592">
            <v>0</v>
          </cell>
          <cell r="L592" t="str">
            <v>01-Sep-05</v>
          </cell>
          <cell r="M592" t="str">
            <v>01-Jun-80</v>
          </cell>
          <cell r="N592">
            <v>4</v>
          </cell>
          <cell r="O592" t="str">
            <v>0402</v>
          </cell>
          <cell r="P592" t="str">
            <v>0402</v>
          </cell>
          <cell r="Q592" t="str">
            <v>15.111</v>
          </cell>
          <cell r="R592" t="str">
            <v>15.111</v>
          </cell>
          <cell r="S592" t="str">
            <v/>
          </cell>
          <cell r="T592">
            <v>0</v>
          </cell>
          <cell r="U592" t="str">
            <v>Đại học</v>
          </cell>
          <cell r="V592" t="str">
            <v>011083880</v>
          </cell>
        </row>
        <row r="593">
          <cell r="B593" t="str">
            <v>DIE14</v>
          </cell>
          <cell r="C593" t="str">
            <v>3120215035120</v>
          </cell>
          <cell r="D593" t="str">
            <v>Nguyễn Thị Tuyết</v>
          </cell>
          <cell r="E593" t="str">
            <v>Nhung</v>
          </cell>
          <cell r="F593">
            <v>4</v>
          </cell>
          <cell r="G593" t="str">
            <v>Cơ sở kỹ thuật điện</v>
          </cell>
          <cell r="H593" t="str">
            <v>Khoa Cơ Điện</v>
          </cell>
          <cell r="I593" t="str">
            <v>Thạc sĩ, Giảng viên</v>
          </cell>
          <cell r="J593">
            <v>3.33</v>
          </cell>
          <cell r="K593">
            <v>0</v>
          </cell>
          <cell r="L593" t="str">
            <v>01-Aug-20</v>
          </cell>
          <cell r="M593" t="str">
            <v>01-Aug-11</v>
          </cell>
          <cell r="N593">
            <v>3</v>
          </cell>
          <cell r="O593" t="str">
            <v>0402</v>
          </cell>
          <cell r="P593" t="str">
            <v>0402</v>
          </cell>
          <cell r="Q593" t="str">
            <v>15.111</v>
          </cell>
          <cell r="R593" t="str">
            <v>V.07.01.03</v>
          </cell>
          <cell r="S593" t="str">
            <v>DIE14</v>
          </cell>
          <cell r="T593">
            <v>0</v>
          </cell>
          <cell r="U593" t="str">
            <v>Thạc sĩ</v>
          </cell>
          <cell r="V593" t="str">
            <v>001186037988</v>
          </cell>
        </row>
        <row r="594">
          <cell r="B594" t="str">
            <v>DIE13</v>
          </cell>
          <cell r="C594" t="str">
            <v>3120215035251</v>
          </cell>
          <cell r="D594" t="str">
            <v>Mai Thị Thanh</v>
          </cell>
          <cell r="E594" t="str">
            <v>Thủy</v>
          </cell>
          <cell r="F594">
            <v>4</v>
          </cell>
          <cell r="G594" t="str">
            <v>Cơ sở kỹ thuật điện</v>
          </cell>
          <cell r="H594" t="str">
            <v>Khoa Cơ Điện</v>
          </cell>
          <cell r="I594" t="str">
            <v>Thạc sĩ, Giảng viên, Phó BM</v>
          </cell>
          <cell r="J594">
            <v>4.32</v>
          </cell>
          <cell r="K594">
            <v>0</v>
          </cell>
          <cell r="L594" t="str">
            <v>01-Nov-23</v>
          </cell>
          <cell r="M594" t="str">
            <v>01-Apr-05</v>
          </cell>
          <cell r="N594">
            <v>3</v>
          </cell>
          <cell r="O594" t="str">
            <v>0402</v>
          </cell>
          <cell r="P594" t="str">
            <v>0402</v>
          </cell>
          <cell r="Q594" t="str">
            <v>15.111</v>
          </cell>
          <cell r="R594" t="str">
            <v>V.07.01.03</v>
          </cell>
          <cell r="S594" t="str">
            <v>DIE13</v>
          </cell>
          <cell r="T594">
            <v>0</v>
          </cell>
          <cell r="U594" t="str">
            <v>Thạc sĩ</v>
          </cell>
          <cell r="V594" t="str">
            <v>036180009368</v>
          </cell>
        </row>
        <row r="595">
          <cell r="B595" t="str">
            <v>DIE15</v>
          </cell>
          <cell r="C595" t="str">
            <v>3120215048440</v>
          </cell>
          <cell r="D595" t="str">
            <v>Ngô Phương</v>
          </cell>
          <cell r="E595" t="str">
            <v>Thủy</v>
          </cell>
          <cell r="F595">
            <v>4</v>
          </cell>
          <cell r="G595" t="str">
            <v>Cơ sở kỹ thuật điện</v>
          </cell>
          <cell r="H595" t="str">
            <v>Khoa Cơ Điện</v>
          </cell>
          <cell r="I595" t="str">
            <v>Thạc sĩ, Giảng viên</v>
          </cell>
          <cell r="J595">
            <v>3</v>
          </cell>
          <cell r="K595">
            <v>0</v>
          </cell>
          <cell r="L595" t="str">
            <v>01-Mar-23</v>
          </cell>
          <cell r="M595" t="str">
            <v>01-Sep-16</v>
          </cell>
          <cell r="N595">
            <v>3</v>
          </cell>
          <cell r="O595" t="str">
            <v>0402</v>
          </cell>
          <cell r="P595" t="str">
            <v>0402</v>
          </cell>
          <cell r="Q595" t="str">
            <v>15.111</v>
          </cell>
          <cell r="R595" t="str">
            <v>V.07.01.03</v>
          </cell>
          <cell r="S595" t="str">
            <v>DIE15</v>
          </cell>
          <cell r="T595">
            <v>0</v>
          </cell>
          <cell r="U595" t="str">
            <v>Thạc sĩ</v>
          </cell>
          <cell r="V595" t="str">
            <v>001191034809</v>
          </cell>
        </row>
        <row r="596">
          <cell r="B596" t="str">
            <v>DIE06</v>
          </cell>
          <cell r="C596" t="str">
            <v>3120215058030</v>
          </cell>
          <cell r="D596" t="str">
            <v>Nguyễn Đức</v>
          </cell>
          <cell r="E596" t="str">
            <v>Dương</v>
          </cell>
          <cell r="F596">
            <v>4</v>
          </cell>
          <cell r="G596" t="str">
            <v>Cơ sở kỹ thuật điện</v>
          </cell>
          <cell r="H596" t="str">
            <v>Khoa Cơ Điện</v>
          </cell>
          <cell r="I596" t="str">
            <v>Thạc sĩ, Giảng viên</v>
          </cell>
          <cell r="J596">
            <v>3.33</v>
          </cell>
          <cell r="K596">
            <v>0</v>
          </cell>
          <cell r="L596" t="str">
            <v>01-Sep-22</v>
          </cell>
          <cell r="M596" t="str">
            <v>01-Mar-14</v>
          </cell>
          <cell r="N596">
            <v>3</v>
          </cell>
          <cell r="O596" t="str">
            <v>0402</v>
          </cell>
          <cell r="P596" t="str">
            <v>0402</v>
          </cell>
          <cell r="Q596" t="str">
            <v>15.111</v>
          </cell>
          <cell r="R596" t="str">
            <v>V.07.01.03</v>
          </cell>
          <cell r="S596" t="str">
            <v>DIE06</v>
          </cell>
          <cell r="T596">
            <v>0</v>
          </cell>
          <cell r="U596" t="str">
            <v>Thạc sĩ</v>
          </cell>
          <cell r="V596" t="str">
            <v>024089017023</v>
          </cell>
        </row>
        <row r="597">
          <cell r="B597" t="str">
            <v>MG417</v>
          </cell>
          <cell r="C597" t="str">
            <v>3120205184660</v>
          </cell>
          <cell r="D597" t="str">
            <v>Nguyễn Quốc</v>
          </cell>
          <cell r="E597" t="str">
            <v>Việt</v>
          </cell>
          <cell r="F597">
            <v>4</v>
          </cell>
          <cell r="G597" t="str">
            <v>Cơ sở kỹ thuật điện</v>
          </cell>
          <cell r="H597" t="str">
            <v>Khoa Cơ Điện</v>
          </cell>
          <cell r="I597" t="str">
            <v>Kỹ sư</v>
          </cell>
          <cell r="J597">
            <v>2.34</v>
          </cell>
          <cell r="K597">
            <v>0</v>
          </cell>
          <cell r="L597" t="str">
            <v>03-Apr-24</v>
          </cell>
          <cell r="M597" t="str">
            <v>01-Jan-23</v>
          </cell>
          <cell r="N597">
            <v>4</v>
          </cell>
          <cell r="O597" t="str">
            <v>0402</v>
          </cell>
          <cell r="P597" t="str">
            <v>0402</v>
          </cell>
          <cell r="Q597" t="str">
            <v>13.095</v>
          </cell>
          <cell r="R597" t="str">
            <v>V.05.02.07</v>
          </cell>
          <cell r="S597" t="str">
            <v>MG417</v>
          </cell>
          <cell r="T597">
            <v>0</v>
          </cell>
          <cell r="U597" t="str">
            <v>Đại học</v>
          </cell>
          <cell r="V597" t="str">
            <v>034096006678</v>
          </cell>
        </row>
        <row r="598">
          <cell r="B598" t="str">
            <v>TG020</v>
          </cell>
          <cell r="C598" t="str">
            <v/>
          </cell>
          <cell r="D598" t="str">
            <v>Hoàng Đình</v>
          </cell>
          <cell r="E598" t="str">
            <v>Hiếu</v>
          </cell>
          <cell r="F598">
            <v>4</v>
          </cell>
          <cell r="G598" t="str">
            <v>Công nghệ cơ khí</v>
          </cell>
          <cell r="H598" t="str">
            <v>Khoa Cơ Điện</v>
          </cell>
          <cell r="I598" t="str">
            <v/>
          </cell>
          <cell r="J598">
            <v>6.78</v>
          </cell>
          <cell r="K598">
            <v>0.05</v>
          </cell>
          <cell r="L598" t="str">
            <v>01-Nov-05</v>
          </cell>
          <cell r="M598" t="str">
            <v>01-Aug-65</v>
          </cell>
          <cell r="N598">
            <v>2</v>
          </cell>
          <cell r="O598" t="str">
            <v>0403</v>
          </cell>
          <cell r="P598" t="str">
            <v>0403</v>
          </cell>
          <cell r="Q598" t="str">
            <v>15.110</v>
          </cell>
          <cell r="R598" t="str">
            <v>15.110</v>
          </cell>
          <cell r="S598" t="str">
            <v>TG020</v>
          </cell>
          <cell r="T598">
            <v>1</v>
          </cell>
          <cell r="U598" t="str">
            <v>Tiến sĩ</v>
          </cell>
          <cell r="V598" t="str">
            <v>011608182</v>
          </cell>
        </row>
        <row r="599">
          <cell r="B599" t="str">
            <v>MOI56</v>
          </cell>
          <cell r="C599" t="str">
            <v/>
          </cell>
          <cell r="D599" t="str">
            <v>Nguyễn Văn</v>
          </cell>
          <cell r="E599" t="str">
            <v>Nghĩa</v>
          </cell>
          <cell r="F599">
            <v>4</v>
          </cell>
          <cell r="G599" t="str">
            <v>Công nghệ cơ khí</v>
          </cell>
          <cell r="H599" t="str">
            <v>Khoa Cơ Điện</v>
          </cell>
          <cell r="I599" t="str">
            <v/>
          </cell>
          <cell r="J599">
            <v>6.44</v>
          </cell>
          <cell r="K599">
            <v>0</v>
          </cell>
          <cell r="L599" t="str">
            <v>01-Dec-08</v>
          </cell>
          <cell r="M599" t="str">
            <v>01-May-79</v>
          </cell>
          <cell r="N599">
            <v>3</v>
          </cell>
          <cell r="O599" t="str">
            <v>0403</v>
          </cell>
          <cell r="P599" t="str">
            <v>0403</v>
          </cell>
          <cell r="Q599" t="str">
            <v>15.110</v>
          </cell>
          <cell r="R599" t="str">
            <v>15.110</v>
          </cell>
          <cell r="S599" t="str">
            <v>MOI56</v>
          </cell>
          <cell r="T599">
            <v>0</v>
          </cell>
          <cell r="U599" t="str">
            <v>Thạc sĩ</v>
          </cell>
          <cell r="V599" t="str">
            <v>011037466</v>
          </cell>
        </row>
        <row r="600">
          <cell r="B600" t="str">
            <v>KLS08</v>
          </cell>
          <cell r="C600" t="str">
            <v>3120215003261</v>
          </cell>
          <cell r="D600" t="str">
            <v>Đào Quang</v>
          </cell>
          <cell r="E600" t="str">
            <v>Kế</v>
          </cell>
          <cell r="F600">
            <v>4</v>
          </cell>
          <cell r="G600" t="str">
            <v>Công nghệ cơ khí</v>
          </cell>
          <cell r="H600" t="str">
            <v>Khoa Cơ Điện</v>
          </cell>
          <cell r="I600" t="str">
            <v>PGS.TS. Giảng viên cao cấp, Bảo lưu PCCV</v>
          </cell>
          <cell r="J600">
            <v>8</v>
          </cell>
          <cell r="K600">
            <v>0</v>
          </cell>
          <cell r="L600" t="str">
            <v>30-Dec-18</v>
          </cell>
          <cell r="M600" t="str">
            <v>30-Dec-16</v>
          </cell>
          <cell r="N600">
            <v>2</v>
          </cell>
          <cell r="O600" t="str">
            <v>0403</v>
          </cell>
          <cell r="P600" t="str">
            <v>0403</v>
          </cell>
          <cell r="Q600" t="str">
            <v>15.109</v>
          </cell>
          <cell r="R600" t="str">
            <v>V.07.01.01</v>
          </cell>
          <cell r="S600" t="str">
            <v>TG513</v>
          </cell>
          <cell r="T600">
            <v>1</v>
          </cell>
          <cell r="U600" t="str">
            <v>Tiến sĩ</v>
          </cell>
          <cell r="V600" t="str">
            <v>042052000269</v>
          </cell>
        </row>
        <row r="601">
          <cell r="B601" t="str">
            <v>KLS02</v>
          </cell>
          <cell r="C601" t="str">
            <v>3120215003311</v>
          </cell>
          <cell r="D601" t="str">
            <v>Phạm Thanh</v>
          </cell>
          <cell r="E601" t="str">
            <v>Cường</v>
          </cell>
          <cell r="F601">
            <v>4</v>
          </cell>
          <cell r="G601" t="str">
            <v>Công nghệ cơ khí</v>
          </cell>
          <cell r="H601" t="str">
            <v>Khoa Cơ Điện</v>
          </cell>
          <cell r="I601" t="str">
            <v>Thạc sĩ, Giảng viên</v>
          </cell>
          <cell r="J601">
            <v>4.9800000000000004</v>
          </cell>
          <cell r="K601">
            <v>7.0000000000000007E-2</v>
          </cell>
          <cell r="L601" t="str">
            <v>01-Nov-20</v>
          </cell>
          <cell r="M601" t="str">
            <v>01-Nov-03</v>
          </cell>
          <cell r="N601">
            <v>3</v>
          </cell>
          <cell r="O601" t="str">
            <v>0403</v>
          </cell>
          <cell r="P601" t="str">
            <v>0403</v>
          </cell>
          <cell r="Q601" t="str">
            <v>15.111</v>
          </cell>
          <cell r="R601" t="str">
            <v>V.07.01.03</v>
          </cell>
          <cell r="S601" t="str">
            <v>KLS02</v>
          </cell>
          <cell r="T601">
            <v>0</v>
          </cell>
          <cell r="U601" t="str">
            <v>Thạc sĩ</v>
          </cell>
          <cell r="V601" t="str">
            <v>030060003543</v>
          </cell>
        </row>
        <row r="602">
          <cell r="B602" t="str">
            <v>KLS04</v>
          </cell>
          <cell r="C602" t="str">
            <v/>
          </cell>
          <cell r="D602" t="str">
            <v>Nguyên Khắc</v>
          </cell>
          <cell r="E602" t="str">
            <v>Thông</v>
          </cell>
          <cell r="F602">
            <v>4</v>
          </cell>
          <cell r="G602" t="str">
            <v>Công nghệ cơ khí</v>
          </cell>
          <cell r="H602" t="str">
            <v>Khoa Cơ Điện</v>
          </cell>
          <cell r="I602" t="str">
            <v/>
          </cell>
          <cell r="J602">
            <v>4.9800000000000004</v>
          </cell>
          <cell r="K602">
            <v>0</v>
          </cell>
          <cell r="L602" t="str">
            <v>01-May-06</v>
          </cell>
          <cell r="M602" t="str">
            <v>01-May-98</v>
          </cell>
          <cell r="N602">
            <v>2</v>
          </cell>
          <cell r="O602" t="str">
            <v>0403</v>
          </cell>
          <cell r="P602" t="str">
            <v>0403</v>
          </cell>
          <cell r="Q602" t="str">
            <v>15.111</v>
          </cell>
          <cell r="R602" t="str">
            <v>15.111</v>
          </cell>
          <cell r="S602" t="str">
            <v>TG095</v>
          </cell>
          <cell r="T602">
            <v>0</v>
          </cell>
          <cell r="U602" t="str">
            <v>Tiến sĩ</v>
          </cell>
          <cell r="V602" t="str">
            <v>010412488</v>
          </cell>
        </row>
        <row r="603">
          <cell r="B603" t="str">
            <v>TG270</v>
          </cell>
          <cell r="C603" t="str">
            <v>3120215003290</v>
          </cell>
          <cell r="D603" t="str">
            <v>Nguyễn Đình</v>
          </cell>
          <cell r="E603" t="str">
            <v>Tùng</v>
          </cell>
          <cell r="F603">
            <v>4</v>
          </cell>
          <cell r="G603" t="str">
            <v>Công nghệ cơ khí</v>
          </cell>
          <cell r="H603" t="str">
            <v>Khoa Cơ Điện</v>
          </cell>
          <cell r="I603" t="str">
            <v/>
          </cell>
          <cell r="J603">
            <v>3</v>
          </cell>
          <cell r="K603">
            <v>0</v>
          </cell>
          <cell r="L603" t="str">
            <v>01-May-09</v>
          </cell>
          <cell r="M603" t="str">
            <v>01-May-03</v>
          </cell>
          <cell r="N603">
            <v>2</v>
          </cell>
          <cell r="O603" t="str">
            <v>0403</v>
          </cell>
          <cell r="P603" t="str">
            <v>0403</v>
          </cell>
          <cell r="Q603" t="str">
            <v>15.111</v>
          </cell>
          <cell r="R603" t="str">
            <v>15.111</v>
          </cell>
          <cell r="S603" t="str">
            <v>TG270</v>
          </cell>
          <cell r="T603">
            <v>0</v>
          </cell>
          <cell r="U603" t="str">
            <v>Tiến sĩ</v>
          </cell>
          <cell r="V603" t="str">
            <v>111247505</v>
          </cell>
        </row>
        <row r="604">
          <cell r="B604" t="str">
            <v>MG462</v>
          </cell>
          <cell r="C604" t="str">
            <v>3120215003305</v>
          </cell>
          <cell r="D604" t="str">
            <v>Nguyễn Thị Thuý</v>
          </cell>
          <cell r="E604" t="str">
            <v>Hằng</v>
          </cell>
          <cell r="F604">
            <v>4</v>
          </cell>
          <cell r="G604" t="str">
            <v>Công nghệ cơ khí</v>
          </cell>
          <cell r="H604" t="str">
            <v>Khoa Cơ Điện</v>
          </cell>
          <cell r="I604" t="str">
            <v>Thạc sĩ, Kỹ sư</v>
          </cell>
          <cell r="J604">
            <v>3.66</v>
          </cell>
          <cell r="K604">
            <v>0</v>
          </cell>
          <cell r="L604" t="str">
            <v>01-Oct-22</v>
          </cell>
          <cell r="M604" t="str">
            <v>01-Jan-14</v>
          </cell>
          <cell r="N604">
            <v>3</v>
          </cell>
          <cell r="O604" t="str">
            <v>0403</v>
          </cell>
          <cell r="P604" t="str">
            <v>0403</v>
          </cell>
          <cell r="Q604" t="str">
            <v>13.095</v>
          </cell>
          <cell r="R604" t="str">
            <v>V.05.02.07</v>
          </cell>
          <cell r="S604" t="str">
            <v>MG462</v>
          </cell>
          <cell r="T604">
            <v>0</v>
          </cell>
          <cell r="U604" t="str">
            <v>Thạc sĩ</v>
          </cell>
          <cell r="V604" t="str">
            <v>001182051191</v>
          </cell>
        </row>
        <row r="605">
          <cell r="B605" t="str">
            <v>KLS03</v>
          </cell>
          <cell r="C605" t="str">
            <v>3120215003328</v>
          </cell>
          <cell r="D605" t="str">
            <v>Phạm Thị</v>
          </cell>
          <cell r="E605" t="str">
            <v>Hằng</v>
          </cell>
          <cell r="F605">
            <v>4</v>
          </cell>
          <cell r="G605" t="str">
            <v>Công nghệ cơ khí</v>
          </cell>
          <cell r="H605" t="str">
            <v>Khoa Cơ Điện</v>
          </cell>
          <cell r="I605" t="str">
            <v>Tiến sĩ, Giảng viên chính, Xưởng trưởng Xưởng Cơ Điện</v>
          </cell>
          <cell r="J605">
            <v>4.4000000000000004</v>
          </cell>
          <cell r="K605">
            <v>0</v>
          </cell>
          <cell r="L605" t="str">
            <v>01-Dec-20</v>
          </cell>
          <cell r="M605" t="str">
            <v>01-Dec-20</v>
          </cell>
          <cell r="N605">
            <v>2</v>
          </cell>
          <cell r="O605" t="str">
            <v>0415</v>
          </cell>
          <cell r="P605" t="str">
            <v>0403</v>
          </cell>
          <cell r="Q605" t="str">
            <v>15.110</v>
          </cell>
          <cell r="R605" t="str">
            <v>V.07.01.02</v>
          </cell>
          <cell r="S605" t="str">
            <v>MG442</v>
          </cell>
          <cell r="T605">
            <v>0</v>
          </cell>
          <cell r="U605" t="str">
            <v>Tiến sĩ</v>
          </cell>
          <cell r="V605" t="str">
            <v>034184025840</v>
          </cell>
        </row>
        <row r="606">
          <cell r="B606" t="str">
            <v/>
          </cell>
          <cell r="C606" t="str">
            <v/>
          </cell>
          <cell r="D606" t="str">
            <v>Trần Xuân</v>
          </cell>
          <cell r="E606" t="str">
            <v>Chiến</v>
          </cell>
          <cell r="F606">
            <v>4</v>
          </cell>
          <cell r="G606" t="str">
            <v>Công nghệ cơ khí</v>
          </cell>
          <cell r="H606" t="str">
            <v>Khoa Cơ Điện</v>
          </cell>
          <cell r="I606" t="str">
            <v/>
          </cell>
          <cell r="J606">
            <v>1.99</v>
          </cell>
          <cell r="K606">
            <v>0</v>
          </cell>
          <cell r="L606" t="str">
            <v>02-Feb-09</v>
          </cell>
          <cell r="M606" t="str">
            <v>02-Feb-09</v>
          </cell>
          <cell r="N606">
            <v>4</v>
          </cell>
          <cell r="O606" t="str">
            <v>0403</v>
          </cell>
          <cell r="P606" t="str">
            <v>0403</v>
          </cell>
          <cell r="Q606" t="str">
            <v>15.111</v>
          </cell>
          <cell r="R606" t="str">
            <v>15.111</v>
          </cell>
          <cell r="S606" t="str">
            <v/>
          </cell>
          <cell r="T606">
            <v>0</v>
          </cell>
          <cell r="U606" t="str">
            <v>Đại học</v>
          </cell>
          <cell r="V606" t="str">
            <v>012482099</v>
          </cell>
        </row>
        <row r="607">
          <cell r="B607" t="str">
            <v>KLS01</v>
          </cell>
          <cell r="C607" t="str">
            <v>3120215011197</v>
          </cell>
          <cell r="D607" t="str">
            <v>Ngô Đăng</v>
          </cell>
          <cell r="E607" t="str">
            <v>Huỳnh</v>
          </cell>
          <cell r="F607">
            <v>4</v>
          </cell>
          <cell r="G607" t="str">
            <v>Công nghệ cơ khí</v>
          </cell>
          <cell r="H607" t="str">
            <v>Khoa Cơ Điện</v>
          </cell>
          <cell r="I607" t="str">
            <v>Thạc sĩ, Giảng viên</v>
          </cell>
          <cell r="J607">
            <v>2.67</v>
          </cell>
          <cell r="K607">
            <v>0</v>
          </cell>
          <cell r="L607" t="str">
            <v>01-Apr-16</v>
          </cell>
          <cell r="M607" t="str">
            <v>01-Apr-13</v>
          </cell>
          <cell r="N607">
            <v>3</v>
          </cell>
          <cell r="O607" t="str">
            <v>0403</v>
          </cell>
          <cell r="P607" t="str">
            <v>0403</v>
          </cell>
          <cell r="Q607" t="str">
            <v>15.111</v>
          </cell>
          <cell r="R607" t="str">
            <v>V.07.01.03</v>
          </cell>
          <cell r="S607" t="str">
            <v>TG546</v>
          </cell>
          <cell r="T607">
            <v>0</v>
          </cell>
          <cell r="U607" t="str">
            <v>Thạc sĩ</v>
          </cell>
          <cell r="V607" t="str">
            <v>012293535</v>
          </cell>
        </row>
        <row r="608">
          <cell r="B608" t="str">
            <v>KLS07</v>
          </cell>
          <cell r="C608" t="str">
            <v>3120215039013</v>
          </cell>
          <cell r="D608" t="str">
            <v>Nguyễn Thị Thu</v>
          </cell>
          <cell r="E608" t="str">
            <v>Trang</v>
          </cell>
          <cell r="F608">
            <v>4</v>
          </cell>
          <cell r="G608" t="str">
            <v>Công nghệ cơ khí</v>
          </cell>
          <cell r="H608" t="str">
            <v>Khoa Cơ Điện</v>
          </cell>
          <cell r="I608" t="str">
            <v>Thạc sĩ, Giảng viên</v>
          </cell>
          <cell r="J608">
            <v>3.33</v>
          </cell>
          <cell r="K608">
            <v>0</v>
          </cell>
          <cell r="L608" t="str">
            <v>01-Feb-23</v>
          </cell>
          <cell r="M608" t="str">
            <v>01-Feb-14</v>
          </cell>
          <cell r="N608">
            <v>3</v>
          </cell>
          <cell r="O608" t="str">
            <v>0403</v>
          </cell>
          <cell r="P608" t="str">
            <v>0403</v>
          </cell>
          <cell r="Q608" t="str">
            <v>15.111</v>
          </cell>
          <cell r="R608" t="str">
            <v>V.07.01.03</v>
          </cell>
          <cell r="S608" t="str">
            <v>KLS07</v>
          </cell>
          <cell r="T608">
            <v>0</v>
          </cell>
          <cell r="U608" t="str">
            <v>Thạc sĩ</v>
          </cell>
          <cell r="V608" t="str">
            <v>025187001402</v>
          </cell>
        </row>
        <row r="609">
          <cell r="B609" t="str">
            <v>KLS11</v>
          </cell>
          <cell r="C609" t="str">
            <v>3120215041957</v>
          </cell>
          <cell r="D609" t="str">
            <v>Nguyễn Hữu</v>
          </cell>
          <cell r="E609" t="str">
            <v>Hưởng</v>
          </cell>
          <cell r="F609">
            <v>4</v>
          </cell>
          <cell r="G609" t="str">
            <v>Công nghệ cơ khí</v>
          </cell>
          <cell r="H609" t="str">
            <v>Khoa Cơ Điện</v>
          </cell>
          <cell r="I609" t="str">
            <v>Thạc sĩ, Giảng viên</v>
          </cell>
          <cell r="J609">
            <v>3.66</v>
          </cell>
          <cell r="K609">
            <v>0</v>
          </cell>
          <cell r="L609" t="str">
            <v>01-Jan-24</v>
          </cell>
          <cell r="M609" t="str">
            <v>01-Jan-14</v>
          </cell>
          <cell r="N609">
            <v>3</v>
          </cell>
          <cell r="O609" t="str">
            <v>0403</v>
          </cell>
          <cell r="P609" t="str">
            <v>0403</v>
          </cell>
          <cell r="Q609" t="str">
            <v>15.111</v>
          </cell>
          <cell r="R609" t="str">
            <v>V.07.01.03</v>
          </cell>
          <cell r="S609" t="str">
            <v>KLS11</v>
          </cell>
          <cell r="T609">
            <v>0</v>
          </cell>
          <cell r="U609" t="str">
            <v>Thạc sĩ</v>
          </cell>
          <cell r="V609" t="str">
            <v>030085007351</v>
          </cell>
        </row>
        <row r="610">
          <cell r="B610" t="str">
            <v>KLS12</v>
          </cell>
          <cell r="C610" t="str">
            <v>3120215044978</v>
          </cell>
          <cell r="D610" t="str">
            <v>Nguyễn Ngọc</v>
          </cell>
          <cell r="E610" t="str">
            <v>Cường</v>
          </cell>
          <cell r="F610">
            <v>4</v>
          </cell>
          <cell r="G610" t="str">
            <v>Công nghệ cơ khí</v>
          </cell>
          <cell r="H610" t="str">
            <v>Khoa Cơ Điện</v>
          </cell>
          <cell r="I610" t="str">
            <v>Thạc sĩ, Giảng viên, Phó BM</v>
          </cell>
          <cell r="J610">
            <v>3.66</v>
          </cell>
          <cell r="K610">
            <v>0</v>
          </cell>
          <cell r="L610" t="str">
            <v>01-Jan-24</v>
          </cell>
          <cell r="M610" t="str">
            <v>01-Jan-15</v>
          </cell>
          <cell r="N610">
            <v>3</v>
          </cell>
          <cell r="O610" t="str">
            <v>0403</v>
          </cell>
          <cell r="P610" t="str">
            <v>0403</v>
          </cell>
          <cell r="Q610" t="str">
            <v>15.111</v>
          </cell>
          <cell r="R610" t="str">
            <v>V.07.01.03</v>
          </cell>
          <cell r="S610" t="str">
            <v>KLS12</v>
          </cell>
          <cell r="T610">
            <v>0</v>
          </cell>
          <cell r="U610" t="str">
            <v>Thạc sĩ</v>
          </cell>
          <cell r="V610" t="str">
            <v>001074010364</v>
          </cell>
        </row>
        <row r="611">
          <cell r="B611" t="str">
            <v>KLS09</v>
          </cell>
          <cell r="C611" t="str">
            <v>3120215003284</v>
          </cell>
          <cell r="D611" t="str">
            <v>Tống Ngọc</v>
          </cell>
          <cell r="E611" t="str">
            <v>Tuấn</v>
          </cell>
          <cell r="F611">
            <v>4</v>
          </cell>
          <cell r="G611" t="str">
            <v>Công nghệ cơ khí</v>
          </cell>
          <cell r="H611" t="str">
            <v>Khoa Cơ Điện</v>
          </cell>
          <cell r="I611" t="str">
            <v>TS. Giảng viên chính, Trưởng BM</v>
          </cell>
          <cell r="J611">
            <v>6.1</v>
          </cell>
          <cell r="K611">
            <v>0</v>
          </cell>
          <cell r="L611" t="str">
            <v>01-Jan-22</v>
          </cell>
          <cell r="M611" t="str">
            <v>01-Jan-09</v>
          </cell>
          <cell r="N611">
            <v>2</v>
          </cell>
          <cell r="O611" t="str">
            <v>0403</v>
          </cell>
          <cell r="P611" t="str">
            <v>0403</v>
          </cell>
          <cell r="Q611" t="str">
            <v>15.110</v>
          </cell>
          <cell r="R611" t="str">
            <v>V.07.01.02</v>
          </cell>
          <cell r="S611" t="str">
            <v>MG411</v>
          </cell>
          <cell r="T611">
            <v>0</v>
          </cell>
          <cell r="U611" t="str">
            <v>Tiến sĩ</v>
          </cell>
          <cell r="V611" t="str">
            <v>027062000130</v>
          </cell>
        </row>
        <row r="612">
          <cell r="B612" t="str">
            <v>KLS13</v>
          </cell>
          <cell r="C612" t="str">
            <v/>
          </cell>
          <cell r="D612" t="str">
            <v>Hoàng Thị</v>
          </cell>
          <cell r="E612" t="str">
            <v>Hiệp</v>
          </cell>
          <cell r="F612">
            <v>4</v>
          </cell>
          <cell r="G612" t="str">
            <v>Công nghệ cơ khí</v>
          </cell>
          <cell r="H612" t="str">
            <v>Khoa Cơ Điện</v>
          </cell>
          <cell r="I612" t="str">
            <v>Thạc sĩ, Giảng viên</v>
          </cell>
          <cell r="J612">
            <v>2.27</v>
          </cell>
          <cell r="K612">
            <v>0</v>
          </cell>
          <cell r="L612" t="str">
            <v>01-Jan-26</v>
          </cell>
          <cell r="M612" t="str">
            <v>01-Jan-26</v>
          </cell>
          <cell r="N612">
            <v>3</v>
          </cell>
          <cell r="O612" t="str">
            <v>0403</v>
          </cell>
          <cell r="P612" t="str">
            <v>0403</v>
          </cell>
          <cell r="Q612" t="str">
            <v>15.111</v>
          </cell>
          <cell r="R612" t="str">
            <v>V.07.01.03</v>
          </cell>
          <cell r="S612" t="str">
            <v>KLS13</v>
          </cell>
          <cell r="T612">
            <v>0</v>
          </cell>
          <cell r="U612" t="str">
            <v>Thạc sĩ</v>
          </cell>
          <cell r="V612" t="str">
            <v>030196002580</v>
          </cell>
        </row>
        <row r="613">
          <cell r="B613" t="str">
            <v/>
          </cell>
          <cell r="C613" t="str">
            <v/>
          </cell>
          <cell r="D613" t="str">
            <v>Võ Văn</v>
          </cell>
          <cell r="E613" t="str">
            <v>Mão</v>
          </cell>
          <cell r="F613">
            <v>4</v>
          </cell>
          <cell r="G613" t="str">
            <v>Máy nông nghiệp và thực phẩm</v>
          </cell>
          <cell r="H613" t="str">
            <v>Khoa Cơ Điện</v>
          </cell>
          <cell r="I613" t="str">
            <v/>
          </cell>
          <cell r="J613">
            <v>3.14</v>
          </cell>
          <cell r="K613">
            <v>0</v>
          </cell>
          <cell r="L613" t="str">
            <v>01-Dec-99</v>
          </cell>
          <cell r="M613" t="str">
            <v>01-Jan-08</v>
          </cell>
          <cell r="N613">
            <v>6</v>
          </cell>
          <cell r="O613" t="str">
            <v>0404</v>
          </cell>
          <cell r="P613" t="str">
            <v>0404</v>
          </cell>
          <cell r="Q613" t="str">
            <v>01.007</v>
          </cell>
          <cell r="R613" t="str">
            <v>01.007</v>
          </cell>
          <cell r="S613" t="str">
            <v/>
          </cell>
          <cell r="T613">
            <v>0</v>
          </cell>
          <cell r="U613" t="str">
            <v>Trung cấp</v>
          </cell>
          <cell r="V613" t="str">
            <v/>
          </cell>
        </row>
        <row r="614">
          <cell r="B614" t="str">
            <v/>
          </cell>
          <cell r="C614" t="str">
            <v/>
          </cell>
          <cell r="D614" t="str">
            <v>Lưu Tuấn</v>
          </cell>
          <cell r="E614" t="str">
            <v>Lễ</v>
          </cell>
          <cell r="F614">
            <v>4</v>
          </cell>
          <cell r="G614" t="str">
            <v>Máy nông nghiệp và thực phẩm</v>
          </cell>
          <cell r="H614" t="str">
            <v>Khoa Cơ Điện</v>
          </cell>
          <cell r="I614" t="str">
            <v/>
          </cell>
          <cell r="J614">
            <v>3.63</v>
          </cell>
          <cell r="K614">
            <v>0.21</v>
          </cell>
          <cell r="L614" t="str">
            <v>01-Dec-08</v>
          </cell>
          <cell r="M614" t="str">
            <v>01-Jun-74</v>
          </cell>
          <cell r="N614">
            <v>7</v>
          </cell>
          <cell r="O614" t="str">
            <v>0404</v>
          </cell>
          <cell r="P614" t="str">
            <v>0404</v>
          </cell>
          <cell r="Q614" t="str">
            <v>01.007</v>
          </cell>
          <cell r="R614" t="str">
            <v>01.007</v>
          </cell>
          <cell r="S614" t="str">
            <v/>
          </cell>
          <cell r="T614">
            <v>0</v>
          </cell>
          <cell r="U614" t="str">
            <v>CN-SơCấp</v>
          </cell>
          <cell r="V614" t="str">
            <v/>
          </cell>
        </row>
        <row r="615">
          <cell r="B615" t="str">
            <v/>
          </cell>
          <cell r="C615" t="str">
            <v/>
          </cell>
          <cell r="D615" t="str">
            <v>Trần Văn</v>
          </cell>
          <cell r="E615" t="str">
            <v>Nghiễn</v>
          </cell>
          <cell r="F615">
            <v>4</v>
          </cell>
          <cell r="G615" t="str">
            <v>Máy nông nghiệp và thực phẩm</v>
          </cell>
          <cell r="H615" t="str">
            <v>Khoa Cơ Điện</v>
          </cell>
          <cell r="I615" t="str">
            <v/>
          </cell>
          <cell r="J615">
            <v>6.78</v>
          </cell>
          <cell r="K615">
            <v>0</v>
          </cell>
          <cell r="L615" t="str">
            <v>01-Jul-03</v>
          </cell>
          <cell r="M615" t="str">
            <v>01-Sep-68</v>
          </cell>
          <cell r="N615">
            <v>4</v>
          </cell>
          <cell r="O615" t="str">
            <v>0404</v>
          </cell>
          <cell r="P615" t="str">
            <v>0404</v>
          </cell>
          <cell r="Q615" t="str">
            <v>15.110</v>
          </cell>
          <cell r="R615" t="str">
            <v>15.110</v>
          </cell>
          <cell r="S615" t="str">
            <v/>
          </cell>
          <cell r="T615">
            <v>0</v>
          </cell>
          <cell r="U615" t="str">
            <v>Đại học</v>
          </cell>
          <cell r="V615" t="str">
            <v>010812563</v>
          </cell>
        </row>
        <row r="616">
          <cell r="B616" t="str">
            <v>MNN06</v>
          </cell>
          <cell r="C616" t="str">
            <v>3120215009297</v>
          </cell>
          <cell r="D616" t="str">
            <v>Nguyễn Văn</v>
          </cell>
          <cell r="E616" t="str">
            <v>Muốn</v>
          </cell>
          <cell r="F616">
            <v>4</v>
          </cell>
          <cell r="G616" t="str">
            <v>Máy nông nghiệp và thực phẩm</v>
          </cell>
          <cell r="H616" t="str">
            <v>Khoa Cơ Điện</v>
          </cell>
          <cell r="I616" t="str">
            <v>PGS.TS. Giảng viên chính, Bảo lưu PCCV</v>
          </cell>
          <cell r="J616">
            <v>6.78</v>
          </cell>
          <cell r="K616">
            <v>0.06</v>
          </cell>
          <cell r="L616" t="str">
            <v>01-Oct-13</v>
          </cell>
          <cell r="M616" t="str">
            <v>01-Jan-82</v>
          </cell>
          <cell r="N616">
            <v>2</v>
          </cell>
          <cell r="O616" t="str">
            <v>0404</v>
          </cell>
          <cell r="P616" t="str">
            <v>0404</v>
          </cell>
          <cell r="Q616" t="str">
            <v>15.110</v>
          </cell>
          <cell r="R616" t="str">
            <v>15.110</v>
          </cell>
          <cell r="S616" t="str">
            <v>MNN06</v>
          </cell>
          <cell r="T616">
            <v>1</v>
          </cell>
          <cell r="U616" t="str">
            <v>Tiến sĩ</v>
          </cell>
          <cell r="V616" t="str">
            <v>011157425</v>
          </cell>
        </row>
        <row r="617">
          <cell r="B617" t="str">
            <v>MNN03</v>
          </cell>
          <cell r="C617" t="str">
            <v>3120215003334</v>
          </cell>
          <cell r="D617" t="str">
            <v>Nguyễn Viết</v>
          </cell>
          <cell r="E617" t="str">
            <v>Lầu</v>
          </cell>
          <cell r="F617">
            <v>4</v>
          </cell>
          <cell r="G617" t="str">
            <v>Máy nông nghiệp và thực phẩm</v>
          </cell>
          <cell r="H617" t="str">
            <v>Khoa Cơ Điện</v>
          </cell>
          <cell r="I617" t="str">
            <v/>
          </cell>
          <cell r="J617">
            <v>6.78</v>
          </cell>
          <cell r="K617">
            <v>0</v>
          </cell>
          <cell r="L617" t="str">
            <v>01-Dec-11</v>
          </cell>
          <cell r="M617" t="str">
            <v>01-Mar-81</v>
          </cell>
          <cell r="N617">
            <v>3</v>
          </cell>
          <cell r="O617" t="str">
            <v>0404</v>
          </cell>
          <cell r="P617" t="str">
            <v>0404</v>
          </cell>
          <cell r="Q617" t="str">
            <v>15.110</v>
          </cell>
          <cell r="R617" t="str">
            <v>15.110</v>
          </cell>
          <cell r="S617" t="str">
            <v>MNN03</v>
          </cell>
          <cell r="T617">
            <v>0</v>
          </cell>
          <cell r="U617" t="str">
            <v>Thạc sĩ</v>
          </cell>
          <cell r="V617" t="str">
            <v>011679931</v>
          </cell>
        </row>
        <row r="618">
          <cell r="B618" t="str">
            <v/>
          </cell>
          <cell r="C618" t="str">
            <v/>
          </cell>
          <cell r="D618" t="str">
            <v>Nguyễn Văn</v>
          </cell>
          <cell r="E618" t="str">
            <v>Hựu</v>
          </cell>
          <cell r="F618">
            <v>4</v>
          </cell>
          <cell r="G618" t="str">
            <v>Máy nông nghiệp và thực phẩm</v>
          </cell>
          <cell r="H618" t="str">
            <v>Khoa Cơ Điện</v>
          </cell>
          <cell r="I618" t="str">
            <v/>
          </cell>
          <cell r="J618">
            <v>4.74</v>
          </cell>
          <cell r="K618">
            <v>0</v>
          </cell>
          <cell r="L618" t="str">
            <v>01-Apr-04</v>
          </cell>
          <cell r="M618" t="str">
            <v>01-Jun-80</v>
          </cell>
          <cell r="N618">
            <v>2</v>
          </cell>
          <cell r="O618" t="str">
            <v>0404</v>
          </cell>
          <cell r="P618" t="str">
            <v>0404</v>
          </cell>
          <cell r="Q618" t="str">
            <v>15.110</v>
          </cell>
          <cell r="R618" t="str">
            <v>15.110</v>
          </cell>
          <cell r="S618" t="str">
            <v/>
          </cell>
          <cell r="T618">
            <v>0</v>
          </cell>
          <cell r="U618" t="str">
            <v>Tiến sĩ</v>
          </cell>
          <cell r="V618" t="str">
            <v>010803845</v>
          </cell>
        </row>
        <row r="619">
          <cell r="B619" t="str">
            <v>MNN05</v>
          </cell>
          <cell r="C619" t="str">
            <v>3120215003340</v>
          </cell>
          <cell r="D619" t="str">
            <v>Hà Đức</v>
          </cell>
          <cell r="E619" t="str">
            <v>Thái</v>
          </cell>
          <cell r="F619">
            <v>4</v>
          </cell>
          <cell r="G619" t="str">
            <v>Máy nông nghiệp và thực phẩm</v>
          </cell>
          <cell r="H619" t="str">
            <v>Khoa Cơ Điện</v>
          </cell>
          <cell r="I619" t="str">
            <v/>
          </cell>
          <cell r="J619">
            <v>6.1</v>
          </cell>
          <cell r="K619">
            <v>0</v>
          </cell>
          <cell r="L619" t="str">
            <v>01-Sep-10</v>
          </cell>
          <cell r="M619" t="str">
            <v>01-Dec-78</v>
          </cell>
          <cell r="N619">
            <v>2</v>
          </cell>
          <cell r="O619" t="str">
            <v>0404</v>
          </cell>
          <cell r="P619" t="str">
            <v>0404</v>
          </cell>
          <cell r="Q619" t="str">
            <v>15.110</v>
          </cell>
          <cell r="R619" t="str">
            <v>15.110</v>
          </cell>
          <cell r="S619" t="str">
            <v>TG172</v>
          </cell>
          <cell r="T619">
            <v>0</v>
          </cell>
          <cell r="U619" t="str">
            <v>Tiến sĩ</v>
          </cell>
          <cell r="V619" t="str">
            <v>010812205</v>
          </cell>
        </row>
        <row r="620">
          <cell r="B620" t="str">
            <v>MOI27</v>
          </cell>
          <cell r="C620" t="str">
            <v/>
          </cell>
          <cell r="D620" t="str">
            <v>Phạm Xuân</v>
          </cell>
          <cell r="E620" t="str">
            <v>Vượng</v>
          </cell>
          <cell r="F620">
            <v>4</v>
          </cell>
          <cell r="G620" t="str">
            <v>Máy nông nghiệp và thực phẩm</v>
          </cell>
          <cell r="H620" t="str">
            <v>Khoa Cơ Điện</v>
          </cell>
          <cell r="I620" t="str">
            <v/>
          </cell>
          <cell r="J620">
            <v>7.64</v>
          </cell>
          <cell r="K620">
            <v>0</v>
          </cell>
          <cell r="L620" t="str">
            <v>21-Dec-05</v>
          </cell>
          <cell r="M620" t="str">
            <v>01-Jul-63</v>
          </cell>
          <cell r="N620">
            <v>2</v>
          </cell>
          <cell r="O620" t="str">
            <v>0404</v>
          </cell>
          <cell r="P620" t="str">
            <v>0404</v>
          </cell>
          <cell r="Q620" t="str">
            <v>15.109</v>
          </cell>
          <cell r="R620" t="str">
            <v>15.109</v>
          </cell>
          <cell r="S620" t="str">
            <v>MOI27</v>
          </cell>
          <cell r="T620">
            <v>2</v>
          </cell>
          <cell r="U620" t="str">
            <v>Tiến sĩ</v>
          </cell>
          <cell r="V620" t="str">
            <v>010807511</v>
          </cell>
        </row>
        <row r="621">
          <cell r="B621" t="str">
            <v>MNN01</v>
          </cell>
          <cell r="C621" t="str">
            <v>3120215003357</v>
          </cell>
          <cell r="D621" t="str">
            <v>Lê Văn</v>
          </cell>
          <cell r="E621" t="str">
            <v>Bích</v>
          </cell>
          <cell r="F621">
            <v>4</v>
          </cell>
          <cell r="G621" t="str">
            <v>Máy nông nghiệp và thực phẩm</v>
          </cell>
          <cell r="H621" t="str">
            <v>Khoa Cơ Điện</v>
          </cell>
          <cell r="I621" t="str">
            <v>Tiến sĩ, Giảng viên chính</v>
          </cell>
          <cell r="J621">
            <v>6.78</v>
          </cell>
          <cell r="K621">
            <v>0</v>
          </cell>
          <cell r="L621" t="str">
            <v>01-Oct-20</v>
          </cell>
          <cell r="M621" t="str">
            <v>01-Oct-04</v>
          </cell>
          <cell r="N621">
            <v>2</v>
          </cell>
          <cell r="O621" t="str">
            <v>0404</v>
          </cell>
          <cell r="P621" t="str">
            <v>0404</v>
          </cell>
          <cell r="Q621" t="str">
            <v>15.110</v>
          </cell>
          <cell r="R621" t="str">
            <v>V.07.01.02</v>
          </cell>
          <cell r="S621" t="str">
            <v>MNN01</v>
          </cell>
          <cell r="T621">
            <v>0</v>
          </cell>
          <cell r="U621" t="str">
            <v>Tiến sĩ</v>
          </cell>
          <cell r="V621" t="str">
            <v>037058001649</v>
          </cell>
        </row>
        <row r="622">
          <cell r="B622" t="str">
            <v>MNN04</v>
          </cell>
          <cell r="C622" t="str">
            <v/>
          </cell>
          <cell r="D622" t="str">
            <v>Đặng Thị Việt</v>
          </cell>
          <cell r="E622" t="str">
            <v>Hoa</v>
          </cell>
          <cell r="F622">
            <v>4</v>
          </cell>
          <cell r="G622" t="str">
            <v>Máy nông nghiệp và thực phẩm</v>
          </cell>
          <cell r="H622" t="str">
            <v>Khoa Cơ Điện</v>
          </cell>
          <cell r="I622" t="str">
            <v/>
          </cell>
          <cell r="J622">
            <v>4.9800000000000004</v>
          </cell>
          <cell r="K622">
            <v>0</v>
          </cell>
          <cell r="L622" t="str">
            <v>01-May-08</v>
          </cell>
          <cell r="M622" t="str">
            <v>01-Apr-93</v>
          </cell>
          <cell r="N622">
            <v>4</v>
          </cell>
          <cell r="O622" t="str">
            <v>0404</v>
          </cell>
          <cell r="P622" t="str">
            <v>0404</v>
          </cell>
          <cell r="Q622" t="str">
            <v>15.111</v>
          </cell>
          <cell r="R622" t="str">
            <v>15.111</v>
          </cell>
          <cell r="S622" t="str">
            <v>MNN04</v>
          </cell>
          <cell r="T622">
            <v>0</v>
          </cell>
          <cell r="U622" t="str">
            <v>Đại học</v>
          </cell>
          <cell r="V622" t="str">
            <v>010812224</v>
          </cell>
        </row>
        <row r="623">
          <cell r="B623" t="str">
            <v/>
          </cell>
          <cell r="C623" t="str">
            <v/>
          </cell>
          <cell r="D623" t="str">
            <v>Bùi Hữu</v>
          </cell>
          <cell r="E623" t="str">
            <v>Toàn</v>
          </cell>
          <cell r="F623">
            <v>4</v>
          </cell>
          <cell r="G623" t="str">
            <v>Máy nông nghiệp và thực phẩm</v>
          </cell>
          <cell r="H623" t="str">
            <v>Khoa Cơ Điện</v>
          </cell>
          <cell r="I623" t="str">
            <v/>
          </cell>
          <cell r="J623">
            <v>4.9800000000000004</v>
          </cell>
          <cell r="K623">
            <v>0.06</v>
          </cell>
          <cell r="L623" t="str">
            <v>01-Dec-06</v>
          </cell>
          <cell r="M623" t="str">
            <v>01-Aug-80</v>
          </cell>
          <cell r="N623">
            <v>4</v>
          </cell>
          <cell r="O623" t="str">
            <v>0404</v>
          </cell>
          <cell r="P623" t="str">
            <v>0404</v>
          </cell>
          <cell r="Q623" t="str">
            <v>15.111</v>
          </cell>
          <cell r="R623" t="str">
            <v>15.111</v>
          </cell>
          <cell r="S623" t="str">
            <v/>
          </cell>
          <cell r="T623">
            <v>0</v>
          </cell>
          <cell r="U623" t="str">
            <v>Đại học</v>
          </cell>
          <cell r="V623" t="str">
            <v>011600512</v>
          </cell>
        </row>
        <row r="624">
          <cell r="B624" t="str">
            <v>MNN07</v>
          </cell>
          <cell r="C624" t="str">
            <v>3120215003392</v>
          </cell>
          <cell r="D624" t="str">
            <v>Lương Thị Minh</v>
          </cell>
          <cell r="E624" t="str">
            <v>Châu</v>
          </cell>
          <cell r="F624">
            <v>4</v>
          </cell>
          <cell r="G624" t="str">
            <v>Máy nông nghiệp và thực phẩm</v>
          </cell>
          <cell r="H624" t="str">
            <v>Khoa Cơ Điện</v>
          </cell>
          <cell r="I624" t="str">
            <v>Thạc sĩ, Giảng viên</v>
          </cell>
          <cell r="J624">
            <v>4.6500000000000004</v>
          </cell>
          <cell r="K624">
            <v>0</v>
          </cell>
          <cell r="L624" t="str">
            <v>01-Jun-24</v>
          </cell>
          <cell r="M624" t="str">
            <v>01-Dec-06</v>
          </cell>
          <cell r="N624">
            <v>3</v>
          </cell>
          <cell r="O624" t="str">
            <v>0404</v>
          </cell>
          <cell r="P624" t="str">
            <v>0404</v>
          </cell>
          <cell r="Q624" t="str">
            <v>15.111</v>
          </cell>
          <cell r="R624" t="str">
            <v>V.07.01.03</v>
          </cell>
          <cell r="S624" t="str">
            <v>MNN07</v>
          </cell>
          <cell r="T624">
            <v>0</v>
          </cell>
          <cell r="U624" t="str">
            <v>Thạc sĩ</v>
          </cell>
          <cell r="V624" t="str">
            <v>001178033117</v>
          </cell>
        </row>
        <row r="625">
          <cell r="B625" t="str">
            <v>MG690</v>
          </cell>
          <cell r="C625" t="str">
            <v>3120215029344</v>
          </cell>
          <cell r="D625" t="str">
            <v>Lê Văn</v>
          </cell>
          <cell r="E625" t="str">
            <v>Dũng</v>
          </cell>
          <cell r="F625">
            <v>4</v>
          </cell>
          <cell r="G625" t="str">
            <v>Máy nông nghiệp và thực phẩm</v>
          </cell>
          <cell r="H625" t="str">
            <v>Khoa Cơ Điện</v>
          </cell>
          <cell r="I625" t="str">
            <v>Thạc sĩ, Kỹ sư</v>
          </cell>
          <cell r="J625">
            <v>3.66</v>
          </cell>
          <cell r="K625">
            <v>0</v>
          </cell>
          <cell r="L625" t="str">
            <v>01-Aug-22</v>
          </cell>
          <cell r="M625" t="str">
            <v>01-Aug-10</v>
          </cell>
          <cell r="N625">
            <v>3</v>
          </cell>
          <cell r="O625" t="str">
            <v>0404</v>
          </cell>
          <cell r="P625" t="str">
            <v>0404</v>
          </cell>
          <cell r="Q625" t="str">
            <v>13.095</v>
          </cell>
          <cell r="R625" t="str">
            <v>V.05.02.07</v>
          </cell>
          <cell r="S625" t="str">
            <v>MG690</v>
          </cell>
          <cell r="T625">
            <v>0</v>
          </cell>
          <cell r="U625" t="str">
            <v>Thạc sĩ</v>
          </cell>
          <cell r="V625" t="str">
            <v>001082002075</v>
          </cell>
        </row>
        <row r="626">
          <cell r="B626" t="str">
            <v>MNN10</v>
          </cell>
          <cell r="C626" t="str">
            <v>3120215033443</v>
          </cell>
          <cell r="D626" t="str">
            <v>Lưu Văn</v>
          </cell>
          <cell r="E626" t="str">
            <v>Chiến</v>
          </cell>
          <cell r="F626">
            <v>4</v>
          </cell>
          <cell r="G626" t="str">
            <v>Máy nông nghiệp và thực phẩm</v>
          </cell>
          <cell r="H626" t="str">
            <v>Khoa Cơ Điện</v>
          </cell>
          <cell r="I626" t="str">
            <v>Thạc sĩ, Giảng viên, Phó BM</v>
          </cell>
          <cell r="J626">
            <v>3</v>
          </cell>
          <cell r="K626">
            <v>0</v>
          </cell>
          <cell r="L626" t="str">
            <v>01-Mar-18</v>
          </cell>
          <cell r="M626" t="str">
            <v>01-Mar-12</v>
          </cell>
          <cell r="N626">
            <v>3</v>
          </cell>
          <cell r="O626" t="str">
            <v>0404</v>
          </cell>
          <cell r="P626" t="str">
            <v>0404</v>
          </cell>
          <cell r="Q626" t="str">
            <v>15.111</v>
          </cell>
          <cell r="R626" t="str">
            <v>V.07.01.03</v>
          </cell>
          <cell r="S626" t="str">
            <v>MNN10</v>
          </cell>
          <cell r="T626">
            <v>0</v>
          </cell>
          <cell r="U626" t="str">
            <v>Thạc sĩ</v>
          </cell>
          <cell r="V626" t="str">
            <v>013658726</v>
          </cell>
        </row>
        <row r="627">
          <cell r="B627" t="str">
            <v>MNN02</v>
          </cell>
          <cell r="C627" t="str">
            <v>3120215008519</v>
          </cell>
          <cell r="D627" t="str">
            <v>Hoàng Đức</v>
          </cell>
          <cell r="E627" t="str">
            <v>Liên</v>
          </cell>
          <cell r="F627">
            <v>4</v>
          </cell>
          <cell r="G627" t="str">
            <v>Máy nông nghiệp và thực phẩm</v>
          </cell>
          <cell r="H627" t="str">
            <v>Khoa Cơ Điện</v>
          </cell>
          <cell r="I627" t="str">
            <v>PGS.TS, Giảng viên cao cấp, Bảo lưu PCCV</v>
          </cell>
          <cell r="J627">
            <v>7.64</v>
          </cell>
          <cell r="K627">
            <v>0</v>
          </cell>
          <cell r="L627" t="str">
            <v>01-Apr-22</v>
          </cell>
          <cell r="M627" t="str">
            <v>01-Jan-12</v>
          </cell>
          <cell r="N627">
            <v>2</v>
          </cell>
          <cell r="O627" t="str">
            <v>0404</v>
          </cell>
          <cell r="P627" t="str">
            <v>0404</v>
          </cell>
          <cell r="Q627" t="str">
            <v>15.109</v>
          </cell>
          <cell r="R627" t="str">
            <v>V.07.01.01</v>
          </cell>
          <cell r="S627" t="str">
            <v>MG437</v>
          </cell>
          <cell r="T627">
            <v>1</v>
          </cell>
          <cell r="U627" t="str">
            <v>Tiến sĩ</v>
          </cell>
          <cell r="V627" t="str">
            <v>024056000136</v>
          </cell>
        </row>
        <row r="628">
          <cell r="B628" t="str">
            <v>TBI07</v>
          </cell>
          <cell r="C628" t="str">
            <v>3120215003459</v>
          </cell>
          <cell r="D628" t="str">
            <v>Lê Huy</v>
          </cell>
          <cell r="E628" t="str">
            <v>Thương</v>
          </cell>
          <cell r="F628">
            <v>4</v>
          </cell>
          <cell r="G628" t="str">
            <v>Máy nông nghiệp và thực phẩm</v>
          </cell>
          <cell r="H628" t="str">
            <v>Khoa Cơ Điện</v>
          </cell>
          <cell r="I628" t="str">
            <v>Giảng viên</v>
          </cell>
          <cell r="J628">
            <v>4.9800000000000004</v>
          </cell>
          <cell r="K628">
            <v>0.05</v>
          </cell>
          <cell r="L628" t="str">
            <v>01-Sep-15</v>
          </cell>
          <cell r="M628" t="str">
            <v>01-Sep-76</v>
          </cell>
          <cell r="N628">
            <v>4</v>
          </cell>
          <cell r="O628" t="str">
            <v>0404</v>
          </cell>
          <cell r="P628" t="str">
            <v>0404</v>
          </cell>
          <cell r="Q628" t="str">
            <v>15.111</v>
          </cell>
          <cell r="R628" t="str">
            <v>15.111</v>
          </cell>
          <cell r="S628" t="str">
            <v>TG271</v>
          </cell>
          <cell r="T628">
            <v>0</v>
          </cell>
          <cell r="U628" t="str">
            <v>Đại học</v>
          </cell>
          <cell r="V628" t="str">
            <v>013060785</v>
          </cell>
        </row>
        <row r="629">
          <cell r="B629" t="str">
            <v>TBI01</v>
          </cell>
          <cell r="C629" t="str">
            <v>3120215003442</v>
          </cell>
          <cell r="D629" t="str">
            <v>Trần Như</v>
          </cell>
          <cell r="E629" t="str">
            <v>Khuyên</v>
          </cell>
          <cell r="F629">
            <v>4</v>
          </cell>
          <cell r="G629" t="str">
            <v>Máy nông nghiệp và thực phẩm</v>
          </cell>
          <cell r="H629" t="str">
            <v>Khoa Cơ Điện</v>
          </cell>
          <cell r="I629" t="str">
            <v>PGS.TS. Giảng viên cao cấp</v>
          </cell>
          <cell r="J629">
            <v>7.64</v>
          </cell>
          <cell r="K629">
            <v>0</v>
          </cell>
          <cell r="L629" t="str">
            <v>01-Oct-19</v>
          </cell>
          <cell r="M629" t="str">
            <v>30-Dec-16</v>
          </cell>
          <cell r="N629">
            <v>2</v>
          </cell>
          <cell r="O629" t="str">
            <v>0404</v>
          </cell>
          <cell r="P629" t="str">
            <v>0404</v>
          </cell>
          <cell r="Q629" t="str">
            <v>15.109</v>
          </cell>
          <cell r="R629" t="str">
            <v>V.07.01.01</v>
          </cell>
          <cell r="S629" t="str">
            <v>TG593</v>
          </cell>
          <cell r="T629">
            <v>1</v>
          </cell>
          <cell r="U629" t="str">
            <v>Tiến sĩ</v>
          </cell>
          <cell r="V629" t="str">
            <v>037054002300</v>
          </cell>
        </row>
        <row r="630">
          <cell r="B630" t="str">
            <v>TBI02</v>
          </cell>
          <cell r="C630" t="str">
            <v>3120215003407</v>
          </cell>
          <cell r="D630" t="str">
            <v>Nguyễn Thanh</v>
          </cell>
          <cell r="E630" t="str">
            <v>Hải</v>
          </cell>
          <cell r="F630">
            <v>4</v>
          </cell>
          <cell r="G630" t="str">
            <v>Máy nông nghiệp và thực phẩm</v>
          </cell>
          <cell r="H630" t="str">
            <v>Ban Quản lý đào tạo</v>
          </cell>
          <cell r="I630" t="str">
            <v>Tiến sĩ, Giảng viên chính, Trưởng Ban, Trưởng BM</v>
          </cell>
          <cell r="J630">
            <v>5.42</v>
          </cell>
          <cell r="K630">
            <v>0</v>
          </cell>
          <cell r="L630" t="str">
            <v>01-Nov-24</v>
          </cell>
          <cell r="M630" t="str">
            <v>01-Dec-20</v>
          </cell>
          <cell r="N630">
            <v>2</v>
          </cell>
          <cell r="O630" t="str">
            <v>2300</v>
          </cell>
          <cell r="P630" t="str">
            <v>0404</v>
          </cell>
          <cell r="Q630" t="str">
            <v>15.110</v>
          </cell>
          <cell r="R630" t="str">
            <v>V.07.01.02</v>
          </cell>
          <cell r="S630" t="str">
            <v>TBI02</v>
          </cell>
          <cell r="T630">
            <v>0</v>
          </cell>
          <cell r="U630" t="str">
            <v>Tiến sĩ</v>
          </cell>
          <cell r="V630" t="str">
            <v>034074000539</v>
          </cell>
        </row>
        <row r="631">
          <cell r="B631" t="str">
            <v>TBI05</v>
          </cell>
          <cell r="C631" t="str">
            <v>3120215003413</v>
          </cell>
          <cell r="D631" t="str">
            <v>Hoàng Xuân</v>
          </cell>
          <cell r="E631" t="str">
            <v>Anh</v>
          </cell>
          <cell r="F631">
            <v>4</v>
          </cell>
          <cell r="G631" t="str">
            <v>Máy nông nghiệp và thực phẩm</v>
          </cell>
          <cell r="H631" t="str">
            <v>Khoa Cơ Điện</v>
          </cell>
          <cell r="I631" t="str">
            <v>Thạc sĩ, Giảng viên chính, Phó BM</v>
          </cell>
          <cell r="J631">
            <v>5.76</v>
          </cell>
          <cell r="K631">
            <v>0</v>
          </cell>
          <cell r="L631" t="str">
            <v>01-Sep-23</v>
          </cell>
          <cell r="M631" t="str">
            <v>01-Mar-11</v>
          </cell>
          <cell r="N631">
            <v>3</v>
          </cell>
          <cell r="O631" t="str">
            <v>0404</v>
          </cell>
          <cell r="P631" t="str">
            <v>0404</v>
          </cell>
          <cell r="Q631" t="str">
            <v>15.110</v>
          </cell>
          <cell r="R631" t="str">
            <v>V.07.01.02</v>
          </cell>
          <cell r="S631" t="str">
            <v>TBI05</v>
          </cell>
          <cell r="T631">
            <v>0</v>
          </cell>
          <cell r="U631" t="str">
            <v>Thạc sĩ</v>
          </cell>
          <cell r="V631" t="str">
            <v>035074000758</v>
          </cell>
        </row>
        <row r="632">
          <cell r="B632" t="str">
            <v>TBI03</v>
          </cell>
          <cell r="C632" t="str">
            <v>3120215003420</v>
          </cell>
          <cell r="D632" t="str">
            <v>Nguyễn Thị Thanh</v>
          </cell>
          <cell r="E632" t="str">
            <v>Loan</v>
          </cell>
          <cell r="F632">
            <v>4</v>
          </cell>
          <cell r="G632" t="str">
            <v>Máy nông nghiệp và thực phẩm</v>
          </cell>
          <cell r="H632" t="str">
            <v>Khoa Cơ Điện</v>
          </cell>
          <cell r="I632" t="str">
            <v>Tiến sĩ, Giảng viên</v>
          </cell>
          <cell r="J632">
            <v>3.33</v>
          </cell>
          <cell r="K632">
            <v>0</v>
          </cell>
          <cell r="L632" t="str">
            <v>01-May-12</v>
          </cell>
          <cell r="M632" t="str">
            <v>01-May-03</v>
          </cell>
          <cell r="N632">
            <v>2</v>
          </cell>
          <cell r="O632" t="str">
            <v>0404</v>
          </cell>
          <cell r="P632" t="str">
            <v>0404</v>
          </cell>
          <cell r="Q632" t="str">
            <v>15.111</v>
          </cell>
          <cell r="R632" t="str">
            <v>15.111</v>
          </cell>
          <cell r="S632" t="str">
            <v>TBI03</v>
          </cell>
          <cell r="T632">
            <v>0</v>
          </cell>
          <cell r="U632" t="str">
            <v>Tiến sĩ</v>
          </cell>
          <cell r="V632" t="str">
            <v>168143525</v>
          </cell>
        </row>
        <row r="633">
          <cell r="B633" t="str">
            <v>TBI04</v>
          </cell>
          <cell r="C633" t="str">
            <v>3120215003436</v>
          </cell>
          <cell r="D633" t="str">
            <v>Ngô Thị</v>
          </cell>
          <cell r="E633" t="str">
            <v>Hiền</v>
          </cell>
          <cell r="F633">
            <v>4</v>
          </cell>
          <cell r="G633" t="str">
            <v>Máy nông nghiệp và thực phẩm</v>
          </cell>
          <cell r="H633" t="str">
            <v>Khoa Cơ Điện</v>
          </cell>
          <cell r="I633" t="str">
            <v>Tiến sĩ, Giảng viên</v>
          </cell>
          <cell r="J633">
            <v>3.99</v>
          </cell>
          <cell r="K633">
            <v>0</v>
          </cell>
          <cell r="L633" t="str">
            <v>01-Sep-24</v>
          </cell>
          <cell r="M633" t="str">
            <v>01-Oct-06</v>
          </cell>
          <cell r="N633">
            <v>2</v>
          </cell>
          <cell r="O633" t="str">
            <v>0404</v>
          </cell>
          <cell r="P633" t="str">
            <v>0404</v>
          </cell>
          <cell r="Q633" t="str">
            <v>15.111</v>
          </cell>
          <cell r="R633" t="str">
            <v>V.07.01.03</v>
          </cell>
          <cell r="S633" t="str">
            <v>TBI04</v>
          </cell>
          <cell r="T633">
            <v>0</v>
          </cell>
          <cell r="U633" t="str">
            <v>Tiến sĩ</v>
          </cell>
          <cell r="V633" t="str">
            <v>001182032721</v>
          </cell>
        </row>
        <row r="634">
          <cell r="B634" t="str">
            <v>TBI08</v>
          </cell>
          <cell r="C634" t="str">
            <v>3120215010708</v>
          </cell>
          <cell r="D634" t="str">
            <v>Phạm Đức</v>
          </cell>
          <cell r="E634" t="str">
            <v>Nghĩa</v>
          </cell>
          <cell r="F634">
            <v>4</v>
          </cell>
          <cell r="G634" t="str">
            <v>Máy nông nghiệp và thực phẩm</v>
          </cell>
          <cell r="H634" t="str">
            <v>Khoa Cơ Điện</v>
          </cell>
          <cell r="I634" t="str">
            <v>Tiến sĩ, Giảng viên</v>
          </cell>
          <cell r="J634">
            <v>3.99</v>
          </cell>
          <cell r="K634">
            <v>0</v>
          </cell>
          <cell r="L634" t="str">
            <v>01-May-20</v>
          </cell>
          <cell r="M634" t="str">
            <v>01-May-08</v>
          </cell>
          <cell r="N634">
            <v>2</v>
          </cell>
          <cell r="O634" t="str">
            <v>0404</v>
          </cell>
          <cell r="P634" t="str">
            <v>0404</v>
          </cell>
          <cell r="Q634" t="str">
            <v>15.111</v>
          </cell>
          <cell r="R634" t="str">
            <v>V.07.01.03</v>
          </cell>
          <cell r="S634" t="str">
            <v>TBI08</v>
          </cell>
          <cell r="T634">
            <v>0</v>
          </cell>
          <cell r="U634" t="str">
            <v>Tiến sĩ</v>
          </cell>
          <cell r="V634" t="str">
            <v>011989168</v>
          </cell>
        </row>
        <row r="635">
          <cell r="B635" t="str">
            <v>TBI09</v>
          </cell>
          <cell r="C635" t="str">
            <v>3120215033387</v>
          </cell>
          <cell r="D635" t="str">
            <v>Trần Như</v>
          </cell>
          <cell r="E635" t="str">
            <v>Khánh</v>
          </cell>
          <cell r="F635">
            <v>4</v>
          </cell>
          <cell r="G635" t="str">
            <v>Máy nông nghiệp và thực phẩm</v>
          </cell>
          <cell r="H635" t="str">
            <v>Khoa Cơ Điện</v>
          </cell>
          <cell r="I635" t="str">
            <v>Tiến sĩ, Giảng viên</v>
          </cell>
          <cell r="J635">
            <v>3.66</v>
          </cell>
          <cell r="K635">
            <v>0</v>
          </cell>
          <cell r="L635" t="str">
            <v>01-Mar-23</v>
          </cell>
          <cell r="M635" t="str">
            <v>01-Mar-11</v>
          </cell>
          <cell r="N635">
            <v>2</v>
          </cell>
          <cell r="O635" t="str">
            <v>0404</v>
          </cell>
          <cell r="P635" t="str">
            <v>0404</v>
          </cell>
          <cell r="Q635" t="str">
            <v>15.111</v>
          </cell>
          <cell r="R635" t="str">
            <v>V.07.01.03</v>
          </cell>
          <cell r="S635" t="str">
            <v>TBI09</v>
          </cell>
          <cell r="T635">
            <v>0</v>
          </cell>
          <cell r="U635" t="str">
            <v>Tiến sĩ</v>
          </cell>
          <cell r="V635" t="str">
            <v>001083023532</v>
          </cell>
        </row>
        <row r="636">
          <cell r="B636" t="str">
            <v>MNN11</v>
          </cell>
          <cell r="C636" t="str">
            <v>3120215003130</v>
          </cell>
          <cell r="D636" t="str">
            <v>Lê Vũ</v>
          </cell>
          <cell r="E636" t="str">
            <v>Quân</v>
          </cell>
          <cell r="F636">
            <v>4</v>
          </cell>
          <cell r="G636" t="str">
            <v>Máy nông nghiệp và thực phẩm</v>
          </cell>
          <cell r="H636" t="str">
            <v>Ban Cơ sở vật chất và Đầu tư</v>
          </cell>
          <cell r="I636" t="str">
            <v>Tiến sĩ, Giảng viên chính, Trưởng Ban</v>
          </cell>
          <cell r="J636">
            <v>5.42</v>
          </cell>
          <cell r="K636">
            <v>0</v>
          </cell>
          <cell r="L636" t="str">
            <v>01-May-24</v>
          </cell>
          <cell r="M636" t="str">
            <v>15-Jun-23</v>
          </cell>
          <cell r="N636">
            <v>2</v>
          </cell>
          <cell r="O636" t="str">
            <v>2601</v>
          </cell>
          <cell r="P636" t="str">
            <v>0404</v>
          </cell>
          <cell r="Q636" t="str">
            <v>15.110</v>
          </cell>
          <cell r="R636" t="str">
            <v>V.07.01.02</v>
          </cell>
          <cell r="S636" t="str">
            <v>MNN11</v>
          </cell>
          <cell r="T636">
            <v>0</v>
          </cell>
          <cell r="U636" t="str">
            <v>Tiến sĩ</v>
          </cell>
          <cell r="V636" t="str">
            <v>001073025075</v>
          </cell>
        </row>
        <row r="637">
          <cell r="B637" t="str">
            <v/>
          </cell>
          <cell r="C637" t="str">
            <v/>
          </cell>
          <cell r="D637" t="str">
            <v>Phạm Văn</v>
          </cell>
          <cell r="E637" t="str">
            <v>Học</v>
          </cell>
          <cell r="F637">
            <v>4</v>
          </cell>
          <cell r="G637" t="str">
            <v>Động lực</v>
          </cell>
          <cell r="H637" t="str">
            <v>Khoa Cơ Điện</v>
          </cell>
          <cell r="I637" t="str">
            <v/>
          </cell>
          <cell r="J637">
            <v>3.63</v>
          </cell>
          <cell r="K637">
            <v>0.16</v>
          </cell>
          <cell r="L637" t="str">
            <v>01-Sep-06</v>
          </cell>
          <cell r="M637" t="str">
            <v>01-Dec-65</v>
          </cell>
          <cell r="N637">
            <v>7</v>
          </cell>
          <cell r="O637" t="str">
            <v>0405</v>
          </cell>
          <cell r="P637" t="str">
            <v>0405</v>
          </cell>
          <cell r="Q637" t="str">
            <v>01.007</v>
          </cell>
          <cell r="R637" t="str">
            <v>01.007</v>
          </cell>
          <cell r="S637" t="str">
            <v/>
          </cell>
          <cell r="T637">
            <v>0</v>
          </cell>
          <cell r="U637" t="str">
            <v>CN-SơCấp</v>
          </cell>
          <cell r="V637" t="str">
            <v>010779696</v>
          </cell>
        </row>
        <row r="638">
          <cell r="B638" t="str">
            <v/>
          </cell>
          <cell r="C638" t="str">
            <v/>
          </cell>
          <cell r="D638" t="str">
            <v>Cáp Sĩ</v>
          </cell>
          <cell r="E638" t="str">
            <v>Việt</v>
          </cell>
          <cell r="F638">
            <v>4</v>
          </cell>
          <cell r="G638" t="str">
            <v>Động lực</v>
          </cell>
          <cell r="H638" t="str">
            <v>Khoa Cơ Điện</v>
          </cell>
          <cell r="I638" t="str">
            <v/>
          </cell>
          <cell r="J638">
            <v>3.63</v>
          </cell>
          <cell r="K638">
            <v>0.14000000000000001</v>
          </cell>
          <cell r="L638" t="str">
            <v>01-Dec-08</v>
          </cell>
          <cell r="M638" t="str">
            <v>01-Sep-74</v>
          </cell>
          <cell r="N638">
            <v>7</v>
          </cell>
          <cell r="O638" t="str">
            <v>0405</v>
          </cell>
          <cell r="P638" t="str">
            <v>0405</v>
          </cell>
          <cell r="Q638" t="str">
            <v>01.007</v>
          </cell>
          <cell r="R638" t="str">
            <v>01.007</v>
          </cell>
          <cell r="S638" t="str">
            <v/>
          </cell>
          <cell r="T638">
            <v>0</v>
          </cell>
          <cell r="U638" t="str">
            <v>CN-SơCấp</v>
          </cell>
          <cell r="V638" t="str">
            <v>010812444</v>
          </cell>
        </row>
        <row r="639">
          <cell r="B639" t="str">
            <v>DLU17</v>
          </cell>
          <cell r="C639" t="str">
            <v>3120215010005</v>
          </cell>
          <cell r="D639" t="str">
            <v>Nông Văn</v>
          </cell>
          <cell r="E639" t="str">
            <v>Nam</v>
          </cell>
          <cell r="F639">
            <v>4</v>
          </cell>
          <cell r="G639" t="str">
            <v>Động lực</v>
          </cell>
          <cell r="H639" t="str">
            <v>Khoa Cơ Điện</v>
          </cell>
          <cell r="I639" t="str">
            <v>Thạc sĩ, Kỹ thuật viên, Hướng dẫn thực hành, thực tập</v>
          </cell>
          <cell r="J639">
            <v>3.46</v>
          </cell>
          <cell r="K639">
            <v>0</v>
          </cell>
          <cell r="L639" t="str">
            <v>01-Nov-23</v>
          </cell>
          <cell r="M639" t="str">
            <v>01-May-07</v>
          </cell>
          <cell r="N639">
            <v>3</v>
          </cell>
          <cell r="O639" t="str">
            <v>0405</v>
          </cell>
          <cell r="P639" t="str">
            <v>0405</v>
          </cell>
          <cell r="Q639" t="str">
            <v>13.096</v>
          </cell>
          <cell r="R639" t="str">
            <v>V.05.02.08</v>
          </cell>
          <cell r="S639" t="str">
            <v>TG551</v>
          </cell>
          <cell r="T639">
            <v>0</v>
          </cell>
          <cell r="U639" t="str">
            <v>Thạc sĩ</v>
          </cell>
          <cell r="V639" t="str">
            <v>004081000013</v>
          </cell>
        </row>
        <row r="640">
          <cell r="B640" t="str">
            <v>DLU05</v>
          </cell>
          <cell r="C640" t="str">
            <v>3120215003550</v>
          </cell>
          <cell r="D640" t="str">
            <v>Nguyễn Ngọc</v>
          </cell>
          <cell r="E640" t="str">
            <v>Quế</v>
          </cell>
          <cell r="F640">
            <v>4</v>
          </cell>
          <cell r="G640" t="str">
            <v>Động lực</v>
          </cell>
          <cell r="H640" t="str">
            <v>Khoa Cơ Điện</v>
          </cell>
          <cell r="I640" t="str">
            <v>PGS.TS. Giảng viên cao cấp</v>
          </cell>
          <cell r="J640">
            <v>6.92</v>
          </cell>
          <cell r="K640">
            <v>0</v>
          </cell>
          <cell r="L640" t="str">
            <v>01-Oct-19</v>
          </cell>
          <cell r="M640" t="str">
            <v>30-Dec-16</v>
          </cell>
          <cell r="N640">
            <v>2</v>
          </cell>
          <cell r="O640" t="str">
            <v>0405</v>
          </cell>
          <cell r="P640" t="str">
            <v>0405</v>
          </cell>
          <cell r="Q640" t="str">
            <v>15.109</v>
          </cell>
          <cell r="R640" t="str">
            <v>V.07.01.01</v>
          </cell>
          <cell r="S640" t="str">
            <v>TG561</v>
          </cell>
          <cell r="T640">
            <v>1</v>
          </cell>
          <cell r="U640" t="str">
            <v>Tiến sĩ</v>
          </cell>
          <cell r="V640" t="str">
            <v>024053003797</v>
          </cell>
        </row>
        <row r="641">
          <cell r="B641" t="str">
            <v>DLU13</v>
          </cell>
          <cell r="C641" t="str">
            <v>3120215003471</v>
          </cell>
          <cell r="D641" t="str">
            <v>Hoàng Thị Thanh</v>
          </cell>
          <cell r="E641" t="str">
            <v>Xuân</v>
          </cell>
          <cell r="F641">
            <v>4</v>
          </cell>
          <cell r="G641" t="str">
            <v>Động lực</v>
          </cell>
          <cell r="H641" t="str">
            <v>Khoa Cơ Điện</v>
          </cell>
          <cell r="I641" t="str">
            <v>Kỹ sư</v>
          </cell>
          <cell r="J641">
            <v>4.6500000000000004</v>
          </cell>
          <cell r="K641">
            <v>0</v>
          </cell>
          <cell r="L641" t="str">
            <v>01-Jan-13</v>
          </cell>
          <cell r="M641" t="str">
            <v>01-Jan-08</v>
          </cell>
          <cell r="N641">
            <v>4</v>
          </cell>
          <cell r="O641" t="str">
            <v>0405</v>
          </cell>
          <cell r="P641" t="str">
            <v>0405</v>
          </cell>
          <cell r="Q641" t="str">
            <v>13.095</v>
          </cell>
          <cell r="R641" t="str">
            <v>13.095</v>
          </cell>
          <cell r="S641" t="str">
            <v>DLU13</v>
          </cell>
          <cell r="T641">
            <v>0</v>
          </cell>
          <cell r="U641" t="str">
            <v>Đại học</v>
          </cell>
          <cell r="V641" t="str">
            <v>011157255</v>
          </cell>
        </row>
        <row r="642">
          <cell r="B642" t="str">
            <v/>
          </cell>
          <cell r="C642" t="str">
            <v/>
          </cell>
          <cell r="D642" t="str">
            <v>Lê</v>
          </cell>
          <cell r="E642" t="str">
            <v>Thính</v>
          </cell>
          <cell r="F642">
            <v>4</v>
          </cell>
          <cell r="G642" t="str">
            <v>Động lực</v>
          </cell>
          <cell r="H642" t="str">
            <v>Khoa Cơ Điện</v>
          </cell>
          <cell r="I642" t="str">
            <v/>
          </cell>
          <cell r="J642">
            <v>6.44</v>
          </cell>
          <cell r="K642">
            <v>0</v>
          </cell>
          <cell r="L642" t="str">
            <v>01-Dec-01</v>
          </cell>
          <cell r="M642" t="str">
            <v>01-Oct-67</v>
          </cell>
          <cell r="N642">
            <v>3</v>
          </cell>
          <cell r="O642" t="str">
            <v>0405</v>
          </cell>
          <cell r="P642" t="str">
            <v>0405</v>
          </cell>
          <cell r="Q642" t="str">
            <v>15.110</v>
          </cell>
          <cell r="R642" t="str">
            <v>15.110</v>
          </cell>
          <cell r="S642" t="str">
            <v/>
          </cell>
          <cell r="T642">
            <v>0</v>
          </cell>
          <cell r="U642" t="str">
            <v>Thạc sĩ</v>
          </cell>
          <cell r="V642" t="str">
            <v>010812443</v>
          </cell>
        </row>
        <row r="643">
          <cell r="B643" t="str">
            <v/>
          </cell>
          <cell r="C643" t="str">
            <v/>
          </cell>
          <cell r="D643" t="str">
            <v>Hồ Đăng</v>
          </cell>
          <cell r="E643" t="str">
            <v>Tiến</v>
          </cell>
          <cell r="F643">
            <v>4</v>
          </cell>
          <cell r="G643" t="str">
            <v>Động lực</v>
          </cell>
          <cell r="H643" t="str">
            <v>Khoa Cơ Điện</v>
          </cell>
          <cell r="I643" t="str">
            <v/>
          </cell>
          <cell r="J643">
            <v>5.76</v>
          </cell>
          <cell r="K643">
            <v>0</v>
          </cell>
          <cell r="L643" t="str">
            <v>01-Jan-02</v>
          </cell>
          <cell r="M643" t="str">
            <v>01-Jun-69</v>
          </cell>
          <cell r="N643">
            <v>4</v>
          </cell>
          <cell r="O643" t="str">
            <v>0405</v>
          </cell>
          <cell r="P643" t="str">
            <v>0405</v>
          </cell>
          <cell r="Q643" t="str">
            <v>15.110</v>
          </cell>
          <cell r="R643" t="str">
            <v>15.110</v>
          </cell>
          <cell r="S643" t="str">
            <v/>
          </cell>
          <cell r="T643">
            <v>0</v>
          </cell>
          <cell r="U643" t="str">
            <v>Đại học</v>
          </cell>
          <cell r="V643" t="str">
            <v>010812197</v>
          </cell>
        </row>
        <row r="644">
          <cell r="B644" t="str">
            <v>DLU10</v>
          </cell>
          <cell r="C644" t="str">
            <v>3120215008808</v>
          </cell>
          <cell r="D644" t="str">
            <v>Dương Mạnh</v>
          </cell>
          <cell r="E644" t="str">
            <v>Đức</v>
          </cell>
          <cell r="F644">
            <v>4</v>
          </cell>
          <cell r="G644" t="str">
            <v>Động lực</v>
          </cell>
          <cell r="H644" t="str">
            <v>Khoa Cơ Điện</v>
          </cell>
          <cell r="I644" t="str">
            <v>Thạc sĩ, Giảng viên chính</v>
          </cell>
          <cell r="J644">
            <v>6.78</v>
          </cell>
          <cell r="K644">
            <v>0</v>
          </cell>
          <cell r="L644" t="str">
            <v>01-Dec-11</v>
          </cell>
          <cell r="M644" t="str">
            <v>01-Mar-82</v>
          </cell>
          <cell r="N644">
            <v>3</v>
          </cell>
          <cell r="O644" t="str">
            <v>0405</v>
          </cell>
          <cell r="P644" t="str">
            <v>0405</v>
          </cell>
          <cell r="Q644" t="str">
            <v>15.110</v>
          </cell>
          <cell r="R644" t="str">
            <v>15.110</v>
          </cell>
          <cell r="S644" t="str">
            <v>DLU10</v>
          </cell>
          <cell r="T644">
            <v>0</v>
          </cell>
          <cell r="U644" t="str">
            <v>Thạc sĩ</v>
          </cell>
          <cell r="V644" t="str">
            <v>011748351</v>
          </cell>
        </row>
        <row r="645">
          <cell r="B645" t="str">
            <v>DLU04</v>
          </cell>
          <cell r="C645" t="str">
            <v>3120215003488</v>
          </cell>
          <cell r="D645" t="str">
            <v>Bùi Hải</v>
          </cell>
          <cell r="E645" t="str">
            <v>Triều</v>
          </cell>
          <cell r="F645">
            <v>4</v>
          </cell>
          <cell r="G645" t="str">
            <v>Động lực</v>
          </cell>
          <cell r="H645" t="str">
            <v>Khoa Cơ Điện</v>
          </cell>
          <cell r="I645" t="str">
            <v>PGS.TS. Giảng viên cao cấp</v>
          </cell>
          <cell r="J645">
            <v>7.64</v>
          </cell>
          <cell r="K645">
            <v>0</v>
          </cell>
          <cell r="L645" t="str">
            <v>30-Dec-16</v>
          </cell>
          <cell r="M645" t="str">
            <v>30-Dec-16</v>
          </cell>
          <cell r="N645">
            <v>2</v>
          </cell>
          <cell r="O645" t="str">
            <v>0405</v>
          </cell>
          <cell r="P645" t="str">
            <v>0405</v>
          </cell>
          <cell r="Q645" t="str">
            <v>15.109</v>
          </cell>
          <cell r="R645" t="str">
            <v>V.07.01.01</v>
          </cell>
          <cell r="S645" t="str">
            <v>MG345</v>
          </cell>
          <cell r="T645">
            <v>1</v>
          </cell>
          <cell r="U645" t="str">
            <v>Tiến sĩ</v>
          </cell>
          <cell r="V645" t="str">
            <v>034053003901</v>
          </cell>
        </row>
        <row r="646">
          <cell r="B646" t="str">
            <v>DLU03</v>
          </cell>
          <cell r="C646" t="str">
            <v>3120215003538</v>
          </cell>
          <cell r="D646" t="str">
            <v>Trương Thị</v>
          </cell>
          <cell r="E646" t="str">
            <v>Toàn</v>
          </cell>
          <cell r="F646">
            <v>4</v>
          </cell>
          <cell r="G646" t="str">
            <v>Động lực</v>
          </cell>
          <cell r="H646" t="str">
            <v>Khoa Cơ Điện</v>
          </cell>
          <cell r="I646" t="str">
            <v/>
          </cell>
          <cell r="J646">
            <v>5.42</v>
          </cell>
          <cell r="K646">
            <v>0</v>
          </cell>
          <cell r="L646" t="str">
            <v>01-Jul-11</v>
          </cell>
          <cell r="M646" t="str">
            <v>01-Jan-84</v>
          </cell>
          <cell r="N646">
            <v>3</v>
          </cell>
          <cell r="O646" t="str">
            <v>0405</v>
          </cell>
          <cell r="P646" t="str">
            <v>0405</v>
          </cell>
          <cell r="Q646" t="str">
            <v>15.110</v>
          </cell>
          <cell r="R646" t="str">
            <v>15.110</v>
          </cell>
          <cell r="S646" t="str">
            <v>TG246</v>
          </cell>
          <cell r="T646">
            <v>0</v>
          </cell>
          <cell r="U646" t="str">
            <v>Thạc sĩ</v>
          </cell>
          <cell r="V646" t="str">
            <v>035157000277</v>
          </cell>
        </row>
        <row r="647">
          <cell r="B647" t="str">
            <v>DLU06</v>
          </cell>
          <cell r="C647" t="str">
            <v>3120215003494</v>
          </cell>
          <cell r="D647" t="str">
            <v>Nông Văn</v>
          </cell>
          <cell r="E647" t="str">
            <v>Vìn</v>
          </cell>
          <cell r="F647">
            <v>4</v>
          </cell>
          <cell r="G647" t="str">
            <v>Động lực</v>
          </cell>
          <cell r="H647" t="str">
            <v>Khoa Cơ Điện</v>
          </cell>
          <cell r="I647" t="str">
            <v>Giảng viên chính</v>
          </cell>
          <cell r="J647">
            <v>6.78</v>
          </cell>
          <cell r="K647">
            <v>0</v>
          </cell>
          <cell r="L647" t="str">
            <v>01-Dec-09</v>
          </cell>
          <cell r="M647" t="str">
            <v>01-Mar-78</v>
          </cell>
          <cell r="N647">
            <v>2</v>
          </cell>
          <cell r="O647" t="str">
            <v>0405</v>
          </cell>
          <cell r="P647" t="str">
            <v>0405</v>
          </cell>
          <cell r="Q647" t="str">
            <v>15.110</v>
          </cell>
          <cell r="R647" t="str">
            <v>15.110</v>
          </cell>
          <cell r="S647" t="str">
            <v>TG251</v>
          </cell>
          <cell r="T647">
            <v>1</v>
          </cell>
          <cell r="U647" t="str">
            <v>Tiến sĩ</v>
          </cell>
          <cell r="V647" t="str">
            <v>004047000015</v>
          </cell>
        </row>
        <row r="648">
          <cell r="B648" t="str">
            <v>DLU07</v>
          </cell>
          <cell r="C648" t="str">
            <v>3120215003509</v>
          </cell>
          <cell r="D648" t="str">
            <v>Đặng Tiến</v>
          </cell>
          <cell r="E648" t="str">
            <v>Hòa</v>
          </cell>
          <cell r="F648">
            <v>4</v>
          </cell>
          <cell r="G648" t="str">
            <v>Động lực</v>
          </cell>
          <cell r="H648" t="str">
            <v>Khoa Cơ Điện</v>
          </cell>
          <cell r="I648" t="str">
            <v>PGS.TS. Giảng viên cao cấp</v>
          </cell>
          <cell r="J648">
            <v>7.64</v>
          </cell>
          <cell r="K648">
            <v>0</v>
          </cell>
          <cell r="L648" t="str">
            <v>01-Dec-20</v>
          </cell>
          <cell r="M648" t="str">
            <v>30-Dec-16</v>
          </cell>
          <cell r="N648">
            <v>2</v>
          </cell>
          <cell r="O648" t="str">
            <v>0405</v>
          </cell>
          <cell r="P648" t="str">
            <v>0405</v>
          </cell>
          <cell r="Q648" t="str">
            <v>15.109</v>
          </cell>
          <cell r="R648" t="str">
            <v>V.07.01.01</v>
          </cell>
          <cell r="S648" t="str">
            <v>TG288</v>
          </cell>
          <cell r="T648">
            <v>1</v>
          </cell>
          <cell r="U648" t="str">
            <v>Tiến sĩ</v>
          </cell>
          <cell r="V648" t="str">
            <v>025055000074</v>
          </cell>
        </row>
        <row r="649">
          <cell r="B649" t="str">
            <v>DLU09</v>
          </cell>
          <cell r="C649" t="str">
            <v>3120215026375</v>
          </cell>
          <cell r="D649" t="str">
            <v>Chu Tất</v>
          </cell>
          <cell r="E649" t="str">
            <v>Thắng</v>
          </cell>
          <cell r="F649">
            <v>4</v>
          </cell>
          <cell r="G649" t="str">
            <v>Động lực</v>
          </cell>
          <cell r="H649" t="str">
            <v>Khoa Cơ Điện</v>
          </cell>
          <cell r="I649" t="str">
            <v/>
          </cell>
          <cell r="J649">
            <v>4.9800000000000004</v>
          </cell>
          <cell r="K649">
            <v>0.05</v>
          </cell>
          <cell r="L649" t="str">
            <v>01-Dec-09</v>
          </cell>
          <cell r="M649" t="str">
            <v>01-Jun-77</v>
          </cell>
          <cell r="N649">
            <v>4</v>
          </cell>
          <cell r="O649" t="str">
            <v>0405</v>
          </cell>
          <cell r="P649" t="str">
            <v>0405</v>
          </cell>
          <cell r="Q649" t="str">
            <v>15.111</v>
          </cell>
          <cell r="R649" t="str">
            <v>15.111</v>
          </cell>
          <cell r="S649" t="str">
            <v>DLU09</v>
          </cell>
          <cell r="T649">
            <v>0</v>
          </cell>
          <cell r="U649" t="str">
            <v>Đại học</v>
          </cell>
          <cell r="V649" t="str">
            <v>010812221</v>
          </cell>
        </row>
        <row r="650">
          <cell r="B650" t="str">
            <v>DLU01</v>
          </cell>
          <cell r="C650" t="str">
            <v>3120215003515</v>
          </cell>
          <cell r="D650" t="str">
            <v>Nguyễn Thị</v>
          </cell>
          <cell r="E650" t="str">
            <v>Chắc</v>
          </cell>
          <cell r="F650">
            <v>4</v>
          </cell>
          <cell r="G650" t="str">
            <v>Động lực</v>
          </cell>
          <cell r="H650" t="str">
            <v>Khoa Cơ Điện</v>
          </cell>
          <cell r="I650" t="str">
            <v/>
          </cell>
          <cell r="J650">
            <v>5.08</v>
          </cell>
          <cell r="K650">
            <v>0</v>
          </cell>
          <cell r="L650" t="str">
            <v>01-Sep-08</v>
          </cell>
          <cell r="M650" t="str">
            <v>01-Mar-79</v>
          </cell>
          <cell r="N650">
            <v>3</v>
          </cell>
          <cell r="O650" t="str">
            <v>0405</v>
          </cell>
          <cell r="P650" t="str">
            <v>0405</v>
          </cell>
          <cell r="Q650" t="str">
            <v>15.110</v>
          </cell>
          <cell r="R650" t="str">
            <v>15.110</v>
          </cell>
          <cell r="S650" t="str">
            <v>DLU01</v>
          </cell>
          <cell r="T650">
            <v>0</v>
          </cell>
          <cell r="U650" t="str">
            <v>Thạc sĩ</v>
          </cell>
          <cell r="V650" t="str">
            <v>010812390</v>
          </cell>
        </row>
        <row r="651">
          <cell r="B651" t="str">
            <v>DLU02</v>
          </cell>
          <cell r="C651" t="str">
            <v>3120215003521</v>
          </cell>
          <cell r="D651" t="str">
            <v>Hàn Trung</v>
          </cell>
          <cell r="E651" t="str">
            <v>Dũng</v>
          </cell>
          <cell r="F651">
            <v>4</v>
          </cell>
          <cell r="G651" t="str">
            <v>Động lực</v>
          </cell>
          <cell r="H651" t="str">
            <v>Khoa Cơ Điện</v>
          </cell>
          <cell r="I651" t="str">
            <v>Tiến sĩ, Giảng viên chính</v>
          </cell>
          <cell r="J651">
            <v>6.78</v>
          </cell>
          <cell r="K651">
            <v>0</v>
          </cell>
          <cell r="L651" t="str">
            <v>01-Sep-21</v>
          </cell>
          <cell r="M651" t="str">
            <v>01-Jul-03</v>
          </cell>
          <cell r="N651">
            <v>2</v>
          </cell>
          <cell r="O651" t="str">
            <v>0405</v>
          </cell>
          <cell r="P651" t="str">
            <v>0405</v>
          </cell>
          <cell r="Q651" t="str">
            <v>15.110</v>
          </cell>
          <cell r="R651" t="str">
            <v>V.07.01.02</v>
          </cell>
          <cell r="S651" t="str">
            <v>MG434</v>
          </cell>
          <cell r="T651">
            <v>0</v>
          </cell>
          <cell r="U651" t="str">
            <v>Tiến sĩ</v>
          </cell>
          <cell r="V651" t="str">
            <v>001058029321</v>
          </cell>
        </row>
        <row r="652">
          <cell r="B652" t="str">
            <v>DLU12</v>
          </cell>
          <cell r="C652" t="str">
            <v>3120215003567</v>
          </cell>
          <cell r="D652" t="str">
            <v>Lê Anh</v>
          </cell>
          <cell r="E652" t="str">
            <v>Sơn</v>
          </cell>
          <cell r="F652">
            <v>4</v>
          </cell>
          <cell r="G652" t="str">
            <v>Động lực</v>
          </cell>
          <cell r="H652" t="str">
            <v>Khoa Cơ Điện</v>
          </cell>
          <cell r="I652" t="str">
            <v>Tiến sĩ, Giảng viên, Phó BM</v>
          </cell>
          <cell r="J652">
            <v>3.33</v>
          </cell>
          <cell r="K652">
            <v>0</v>
          </cell>
          <cell r="L652" t="str">
            <v>01-Apr-17</v>
          </cell>
          <cell r="M652" t="str">
            <v>01-Apr-09</v>
          </cell>
          <cell r="N652">
            <v>2</v>
          </cell>
          <cell r="O652" t="str">
            <v>0405</v>
          </cell>
          <cell r="P652" t="str">
            <v>0405</v>
          </cell>
          <cell r="Q652" t="str">
            <v>15.111</v>
          </cell>
          <cell r="R652" t="str">
            <v>V.07.01.03</v>
          </cell>
          <cell r="S652" t="str">
            <v>DLU12</v>
          </cell>
          <cell r="T652">
            <v>0</v>
          </cell>
          <cell r="U652" t="str">
            <v>Tiến sĩ</v>
          </cell>
          <cell r="V652" t="str">
            <v>183415479</v>
          </cell>
        </row>
        <row r="653">
          <cell r="B653" t="str">
            <v>DLU11</v>
          </cell>
          <cell r="C653" t="str">
            <v>3120215003573</v>
          </cell>
          <cell r="D653" t="str">
            <v>Đặng Ngọc</v>
          </cell>
          <cell r="E653" t="str">
            <v>Danh</v>
          </cell>
          <cell r="F653">
            <v>4</v>
          </cell>
          <cell r="G653" t="str">
            <v>Động lực</v>
          </cell>
          <cell r="H653" t="str">
            <v>Khoa Cơ Điện</v>
          </cell>
          <cell r="I653" t="str">
            <v>Tiến sĩ, Giảng viên, Phó BM</v>
          </cell>
          <cell r="J653">
            <v>3.99</v>
          </cell>
          <cell r="K653">
            <v>0</v>
          </cell>
          <cell r="L653" t="str">
            <v>01-Apr-23</v>
          </cell>
          <cell r="M653" t="str">
            <v>01-Apr-09</v>
          </cell>
          <cell r="N653">
            <v>2</v>
          </cell>
          <cell r="O653" t="str">
            <v>0405</v>
          </cell>
          <cell r="P653" t="str">
            <v>0405</v>
          </cell>
          <cell r="Q653" t="str">
            <v>15.111</v>
          </cell>
          <cell r="R653" t="str">
            <v>V.07.01.03</v>
          </cell>
          <cell r="S653" t="str">
            <v>DLU11</v>
          </cell>
          <cell r="T653">
            <v>0</v>
          </cell>
          <cell r="U653" t="str">
            <v>Tiến sĩ</v>
          </cell>
          <cell r="V653" t="str">
            <v>040082000297</v>
          </cell>
        </row>
        <row r="654">
          <cell r="B654" t="str">
            <v>DLU15</v>
          </cell>
          <cell r="C654" t="str">
            <v>3120215036543</v>
          </cell>
          <cell r="D654" t="str">
            <v>Nguyễn Trọng</v>
          </cell>
          <cell r="E654" t="str">
            <v>Minh</v>
          </cell>
          <cell r="F654">
            <v>4</v>
          </cell>
          <cell r="G654" t="str">
            <v>Động lực</v>
          </cell>
          <cell r="H654" t="str">
            <v>Khoa Cơ Điện</v>
          </cell>
          <cell r="I654" t="str">
            <v>Tiến sĩ, Giảng viên</v>
          </cell>
          <cell r="J654">
            <v>3.33</v>
          </cell>
          <cell r="K654">
            <v>0</v>
          </cell>
          <cell r="L654" t="str">
            <v>01-Aug-22</v>
          </cell>
          <cell r="M654" t="str">
            <v>01-Aug-13</v>
          </cell>
          <cell r="N654">
            <v>2</v>
          </cell>
          <cell r="O654" t="str">
            <v>0405</v>
          </cell>
          <cell r="P654" t="str">
            <v>0405</v>
          </cell>
          <cell r="Q654" t="str">
            <v>15.111</v>
          </cell>
          <cell r="R654" t="str">
            <v>V.07.01.03</v>
          </cell>
          <cell r="S654" t="str">
            <v>DLU15</v>
          </cell>
          <cell r="T654">
            <v>0</v>
          </cell>
          <cell r="U654" t="str">
            <v>Tiến sĩ</v>
          </cell>
          <cell r="V654" t="str">
            <v>001087055630</v>
          </cell>
        </row>
        <row r="655">
          <cell r="B655" t="str">
            <v>DLU16</v>
          </cell>
          <cell r="C655" t="str">
            <v>3120215041928</v>
          </cell>
          <cell r="D655" t="str">
            <v>Đỗ Trung</v>
          </cell>
          <cell r="E655" t="str">
            <v>Thực</v>
          </cell>
          <cell r="F655">
            <v>4</v>
          </cell>
          <cell r="G655" t="str">
            <v>Động lực</v>
          </cell>
          <cell r="H655" t="str">
            <v>Khoa Cơ Điện</v>
          </cell>
          <cell r="I655" t="str">
            <v>Thạc sĩ, Giảng viên, Xưởng phó Xưởng Cơ Điện</v>
          </cell>
          <cell r="J655">
            <v>3.66</v>
          </cell>
          <cell r="K655">
            <v>0</v>
          </cell>
          <cell r="L655" t="str">
            <v>01-Mar-25</v>
          </cell>
          <cell r="M655" t="str">
            <v>01-Mar-14</v>
          </cell>
          <cell r="N655">
            <v>3</v>
          </cell>
          <cell r="O655" t="str">
            <v>0405</v>
          </cell>
          <cell r="P655" t="str">
            <v>0405</v>
          </cell>
          <cell r="Q655" t="str">
            <v>15.111</v>
          </cell>
          <cell r="R655" t="str">
            <v>V.07.01.03</v>
          </cell>
          <cell r="S655" t="str">
            <v>TG565</v>
          </cell>
          <cell r="T655">
            <v>0</v>
          </cell>
          <cell r="U655" t="str">
            <v>Thạc sĩ</v>
          </cell>
          <cell r="V655" t="str">
            <v>001088032584</v>
          </cell>
        </row>
        <row r="656">
          <cell r="B656" t="str">
            <v>TG892</v>
          </cell>
          <cell r="C656" t="str">
            <v>3120215003386</v>
          </cell>
          <cell r="D656" t="str">
            <v>Đỗ Đình</v>
          </cell>
          <cell r="E656" t="str">
            <v>Thi</v>
          </cell>
          <cell r="F656">
            <v>4</v>
          </cell>
          <cell r="G656" t="str">
            <v>Động lực</v>
          </cell>
          <cell r="H656" t="str">
            <v>Khoa Cơ Điện</v>
          </cell>
          <cell r="I656" t="str">
            <v>Thạc sĩ, Kỹ sư</v>
          </cell>
          <cell r="J656">
            <v>3.99</v>
          </cell>
          <cell r="K656">
            <v>0</v>
          </cell>
          <cell r="L656" t="str">
            <v>01-Aug-23</v>
          </cell>
          <cell r="M656" t="str">
            <v>01-Aug-08</v>
          </cell>
          <cell r="N656">
            <v>3</v>
          </cell>
          <cell r="O656" t="str">
            <v>0405</v>
          </cell>
          <cell r="P656" t="str">
            <v>0405</v>
          </cell>
          <cell r="Q656" t="str">
            <v>13.095</v>
          </cell>
          <cell r="R656" t="str">
            <v>V.05.02.07</v>
          </cell>
          <cell r="S656" t="str">
            <v>TG892</v>
          </cell>
          <cell r="T656">
            <v>0</v>
          </cell>
          <cell r="U656" t="str">
            <v>Thạc sĩ</v>
          </cell>
          <cell r="V656" t="str">
            <v>036078011007</v>
          </cell>
        </row>
        <row r="657">
          <cell r="B657" t="str">
            <v>DLU08</v>
          </cell>
          <cell r="C657" t="str">
            <v>3120215003544</v>
          </cell>
          <cell r="D657" t="str">
            <v>Bùi Việt</v>
          </cell>
          <cell r="E657" t="str">
            <v>Đức</v>
          </cell>
          <cell r="F657">
            <v>4</v>
          </cell>
          <cell r="G657" t="str">
            <v>Động lực</v>
          </cell>
          <cell r="H657" t="str">
            <v>Khoa Cơ Điện</v>
          </cell>
          <cell r="I657" t="str">
            <v>Tiến sĩ, Giảng viên chính, Giám đốc Viện thuộc Khoa, Trưởng BM</v>
          </cell>
          <cell r="J657">
            <v>5.76</v>
          </cell>
          <cell r="K657">
            <v>0</v>
          </cell>
          <cell r="L657" t="str">
            <v>01-Dec-23</v>
          </cell>
          <cell r="M657" t="str">
            <v>01-Dec-20</v>
          </cell>
          <cell r="N657">
            <v>2</v>
          </cell>
          <cell r="O657" t="str">
            <v>0416</v>
          </cell>
          <cell r="P657" t="str">
            <v>0405</v>
          </cell>
          <cell r="Q657" t="str">
            <v>15.110</v>
          </cell>
          <cell r="R657" t="str">
            <v>V.07.01.02</v>
          </cell>
          <cell r="S657" t="str">
            <v>DLU08</v>
          </cell>
          <cell r="T657">
            <v>0</v>
          </cell>
          <cell r="U657" t="str">
            <v>Tiến sĩ</v>
          </cell>
          <cell r="V657" t="str">
            <v>001067005130</v>
          </cell>
        </row>
        <row r="658">
          <cell r="B658" t="str">
            <v>DLU18</v>
          </cell>
          <cell r="C658" t="str">
            <v>3120205187622</v>
          </cell>
          <cell r="D658" t="str">
            <v>Nguyễn Mạnh</v>
          </cell>
          <cell r="E658" t="str">
            <v>Trường</v>
          </cell>
          <cell r="F658">
            <v>4</v>
          </cell>
          <cell r="G658" t="str">
            <v>Động lực</v>
          </cell>
          <cell r="H658" t="str">
            <v>Khoa Cơ Điện</v>
          </cell>
          <cell r="I658" t="str">
            <v>Tiến sĩ,. Giảng viên</v>
          </cell>
          <cell r="J658">
            <v>3.99</v>
          </cell>
          <cell r="K658">
            <v>0</v>
          </cell>
          <cell r="L658" t="str">
            <v>01-Sep-24</v>
          </cell>
          <cell r="M658" t="str">
            <v>01-Sep-21</v>
          </cell>
          <cell r="N658">
            <v>2</v>
          </cell>
          <cell r="O658" t="str">
            <v>0405</v>
          </cell>
          <cell r="P658" t="str">
            <v>0405</v>
          </cell>
          <cell r="Q658" t="str">
            <v>15.111</v>
          </cell>
          <cell r="R658" t="str">
            <v>V.07.01.03</v>
          </cell>
          <cell r="S658" t="str">
            <v>DLU18</v>
          </cell>
          <cell r="T658">
            <v>0</v>
          </cell>
          <cell r="U658" t="str">
            <v>Tiến sĩ</v>
          </cell>
          <cell r="V658" t="str">
            <v>001084002885</v>
          </cell>
        </row>
        <row r="659">
          <cell r="B659" t="str">
            <v>TDH08</v>
          </cell>
          <cell r="C659" t="str">
            <v>3120215003203</v>
          </cell>
          <cell r="D659" t="str">
            <v>Nguyễn Thị Hoài</v>
          </cell>
          <cell r="E659" t="str">
            <v>Sơn</v>
          </cell>
          <cell r="F659">
            <v>4</v>
          </cell>
          <cell r="G659" t="str">
            <v>Tự động hóa</v>
          </cell>
          <cell r="H659" t="str">
            <v>Khoa Cơ Điện</v>
          </cell>
          <cell r="I659" t="str">
            <v>Giảng viên chính</v>
          </cell>
          <cell r="J659">
            <v>5.42</v>
          </cell>
          <cell r="K659">
            <v>0</v>
          </cell>
          <cell r="L659" t="str">
            <v>01-Sep-10</v>
          </cell>
          <cell r="M659" t="str">
            <v>15-Apr-81</v>
          </cell>
          <cell r="N659">
            <v>3</v>
          </cell>
          <cell r="O659" t="str">
            <v>0407</v>
          </cell>
          <cell r="P659" t="str">
            <v>0407</v>
          </cell>
          <cell r="Q659" t="str">
            <v>15.110</v>
          </cell>
          <cell r="R659" t="str">
            <v>15.110</v>
          </cell>
          <cell r="S659" t="str">
            <v>TG071</v>
          </cell>
          <cell r="T659">
            <v>0</v>
          </cell>
          <cell r="U659" t="str">
            <v>Thạc sĩ</v>
          </cell>
          <cell r="V659" t="str">
            <v>011037465</v>
          </cell>
        </row>
        <row r="660">
          <cell r="B660" t="str">
            <v>TDH03</v>
          </cell>
          <cell r="C660" t="str">
            <v>3120215009990</v>
          </cell>
          <cell r="D660" t="str">
            <v>Nguyễn Văn</v>
          </cell>
          <cell r="E660" t="str">
            <v>Linh</v>
          </cell>
          <cell r="F660">
            <v>4</v>
          </cell>
          <cell r="G660" t="str">
            <v>Tự động hóa</v>
          </cell>
          <cell r="H660" t="str">
            <v>Khoa Cơ Điện</v>
          </cell>
          <cell r="I660" t="str">
            <v>Tiến sĩ, Giảng viên</v>
          </cell>
          <cell r="J660">
            <v>3.33</v>
          </cell>
          <cell r="K660">
            <v>0</v>
          </cell>
          <cell r="L660" t="str">
            <v>01-Oct-15</v>
          </cell>
          <cell r="M660" t="str">
            <v>01-Oct-07</v>
          </cell>
          <cell r="N660">
            <v>2</v>
          </cell>
          <cell r="O660" t="str">
            <v>0407</v>
          </cell>
          <cell r="P660" t="str">
            <v>0407</v>
          </cell>
          <cell r="Q660" t="str">
            <v>15.111</v>
          </cell>
          <cell r="R660" t="str">
            <v>V.07.01.03</v>
          </cell>
          <cell r="S660" t="str">
            <v>TDH03</v>
          </cell>
          <cell r="T660">
            <v>0</v>
          </cell>
          <cell r="U660" t="str">
            <v>Tiến sĩ</v>
          </cell>
          <cell r="V660" t="str">
            <v>168107460</v>
          </cell>
        </row>
        <row r="661">
          <cell r="B661" t="str">
            <v>TDH02</v>
          </cell>
          <cell r="C661" t="str">
            <v>3120215010579</v>
          </cell>
          <cell r="D661" t="str">
            <v>Nguyễn Thái</v>
          </cell>
          <cell r="E661" t="str">
            <v>Học</v>
          </cell>
          <cell r="F661">
            <v>4</v>
          </cell>
          <cell r="G661" t="str">
            <v>Tự động hóa</v>
          </cell>
          <cell r="H661" t="str">
            <v>Khoa Cơ Điện</v>
          </cell>
          <cell r="I661" t="str">
            <v>Tiến sĩ, Giảng viên</v>
          </cell>
          <cell r="J661">
            <v>4.32</v>
          </cell>
          <cell r="K661">
            <v>0</v>
          </cell>
          <cell r="L661" t="str">
            <v>01-Oct-23</v>
          </cell>
          <cell r="M661" t="str">
            <v>01-Dec-09</v>
          </cell>
          <cell r="N661">
            <v>2</v>
          </cell>
          <cell r="O661" t="str">
            <v>0407</v>
          </cell>
          <cell r="P661" t="str">
            <v>0407</v>
          </cell>
          <cell r="Q661" t="str">
            <v>15.111</v>
          </cell>
          <cell r="R661" t="str">
            <v>V.07.01.03</v>
          </cell>
          <cell r="S661" t="str">
            <v>TDH02</v>
          </cell>
          <cell r="T661">
            <v>0</v>
          </cell>
          <cell r="U661" t="str">
            <v>Tiến sĩ</v>
          </cell>
          <cell r="V661" t="str">
            <v>034079012319</v>
          </cell>
        </row>
        <row r="662">
          <cell r="B662" t="str">
            <v>TDH05</v>
          </cell>
          <cell r="C662" t="str">
            <v>3120215014484</v>
          </cell>
          <cell r="D662" t="str">
            <v>Đặng Thị Thúy</v>
          </cell>
          <cell r="E662" t="str">
            <v>Huyền</v>
          </cell>
          <cell r="F662">
            <v>4</v>
          </cell>
          <cell r="G662" t="str">
            <v>Tự động hóa</v>
          </cell>
          <cell r="H662" t="str">
            <v>Khoa Cơ Điện</v>
          </cell>
          <cell r="I662" t="str">
            <v>Thạc sĩ, Giảng viên chính, Phó BM</v>
          </cell>
          <cell r="J662">
            <v>4.4000000000000004</v>
          </cell>
          <cell r="K662">
            <v>0</v>
          </cell>
          <cell r="L662" t="str">
            <v>15-Jun-23</v>
          </cell>
          <cell r="M662" t="str">
            <v>01-Oct-10</v>
          </cell>
          <cell r="N662">
            <v>3</v>
          </cell>
          <cell r="O662" t="str">
            <v>0407</v>
          </cell>
          <cell r="P662" t="str">
            <v>0407</v>
          </cell>
          <cell r="Q662" t="str">
            <v>15.110</v>
          </cell>
          <cell r="R662" t="str">
            <v>V.07.01.02</v>
          </cell>
          <cell r="S662" t="str">
            <v>TDH05</v>
          </cell>
          <cell r="T662">
            <v>0</v>
          </cell>
          <cell r="U662" t="str">
            <v>Thạc sĩ</v>
          </cell>
          <cell r="V662" t="str">
            <v>036183006127</v>
          </cell>
        </row>
        <row r="663">
          <cell r="B663" t="str">
            <v>TDH04</v>
          </cell>
          <cell r="C663" t="str">
            <v>3120215024147</v>
          </cell>
          <cell r="D663" t="str">
            <v>Nguyễn Kim</v>
          </cell>
          <cell r="E663" t="str">
            <v>Dung</v>
          </cell>
          <cell r="F663">
            <v>4</v>
          </cell>
          <cell r="G663" t="str">
            <v>Tự động hóa</v>
          </cell>
          <cell r="H663" t="str">
            <v>Khoa Cơ Điện</v>
          </cell>
          <cell r="I663" t="str">
            <v>Tiến sĩ, Giảng viên chính</v>
          </cell>
          <cell r="J663">
            <v>4.74</v>
          </cell>
          <cell r="K663">
            <v>0</v>
          </cell>
          <cell r="L663" t="str">
            <v>01-Dec-22</v>
          </cell>
          <cell r="M663" t="str">
            <v>01-Dec-20</v>
          </cell>
          <cell r="N663">
            <v>2</v>
          </cell>
          <cell r="O663" t="str">
            <v>0407</v>
          </cell>
          <cell r="P663" t="str">
            <v>0407</v>
          </cell>
          <cell r="Q663" t="str">
            <v>15.110</v>
          </cell>
          <cell r="R663" t="str">
            <v>V.07.01.02</v>
          </cell>
          <cell r="S663" t="str">
            <v>TDH04</v>
          </cell>
          <cell r="T663">
            <v>0</v>
          </cell>
          <cell r="U663" t="str">
            <v>Tiến sĩ</v>
          </cell>
          <cell r="V663" t="str">
            <v>001185022313</v>
          </cell>
        </row>
        <row r="664">
          <cell r="B664" t="str">
            <v>TG911</v>
          </cell>
          <cell r="C664" t="str">
            <v>3120215018065</v>
          </cell>
          <cell r="D664" t="str">
            <v>Bùi Quốc</v>
          </cell>
          <cell r="E664" t="str">
            <v>Huy</v>
          </cell>
          <cell r="F664">
            <v>4</v>
          </cell>
          <cell r="G664" t="str">
            <v>Tự động hóa</v>
          </cell>
          <cell r="H664" t="str">
            <v>Khoa Cơ Điện</v>
          </cell>
          <cell r="I664" t="str">
            <v>Thạc sĩ, Kỹ sư</v>
          </cell>
          <cell r="J664">
            <v>3.33</v>
          </cell>
          <cell r="K664">
            <v>0</v>
          </cell>
          <cell r="L664" t="str">
            <v>01-Aug-22</v>
          </cell>
          <cell r="M664" t="str">
            <v>01-Jan-14</v>
          </cell>
          <cell r="N664">
            <v>3</v>
          </cell>
          <cell r="O664" t="str">
            <v>0407</v>
          </cell>
          <cell r="P664" t="str">
            <v>0407</v>
          </cell>
          <cell r="Q664" t="str">
            <v>13.095</v>
          </cell>
          <cell r="R664" t="str">
            <v>V.05.02.07</v>
          </cell>
          <cell r="S664" t="str">
            <v>TG911</v>
          </cell>
          <cell r="T664">
            <v>0</v>
          </cell>
          <cell r="U664" t="str">
            <v>Thạc sĩ</v>
          </cell>
          <cell r="V664" t="str">
            <v>001081014288</v>
          </cell>
        </row>
        <row r="665">
          <cell r="B665" t="str">
            <v>TDH06</v>
          </cell>
          <cell r="C665" t="str">
            <v>3120215039167</v>
          </cell>
          <cell r="D665" t="str">
            <v>Lại Văn</v>
          </cell>
          <cell r="E665" t="str">
            <v>Song</v>
          </cell>
          <cell r="F665">
            <v>4</v>
          </cell>
          <cell r="G665" t="str">
            <v>Tự động hóa</v>
          </cell>
          <cell r="H665" t="str">
            <v>Khoa Cơ Điện</v>
          </cell>
          <cell r="I665" t="str">
            <v>Thạc sĩ, Giảng viên</v>
          </cell>
          <cell r="J665">
            <v>2.67</v>
          </cell>
          <cell r="K665">
            <v>0</v>
          </cell>
          <cell r="L665" t="str">
            <v>01-Jul-17</v>
          </cell>
          <cell r="M665" t="str">
            <v>01-Jul-14</v>
          </cell>
          <cell r="N665">
            <v>3</v>
          </cell>
          <cell r="O665" t="str">
            <v>0407</v>
          </cell>
          <cell r="P665" t="str">
            <v>0407</v>
          </cell>
          <cell r="Q665" t="str">
            <v>15.111</v>
          </cell>
          <cell r="R665" t="str">
            <v>V.07.01.03</v>
          </cell>
          <cell r="S665" t="str">
            <v>TDH06</v>
          </cell>
          <cell r="T665">
            <v>0</v>
          </cell>
          <cell r="U665" t="str">
            <v>Thạc sĩ</v>
          </cell>
          <cell r="V665" t="str">
            <v>111884322</v>
          </cell>
        </row>
        <row r="666">
          <cell r="B666" t="str">
            <v>TDH09</v>
          </cell>
          <cell r="C666" t="str">
            <v>3120215048434</v>
          </cell>
          <cell r="D666" t="str">
            <v>Nguyễn Văn</v>
          </cell>
          <cell r="E666" t="str">
            <v>Điều</v>
          </cell>
          <cell r="F666">
            <v>4</v>
          </cell>
          <cell r="G666" t="str">
            <v>Tự động hóa</v>
          </cell>
          <cell r="H666" t="str">
            <v>Khoa Cơ Điện</v>
          </cell>
          <cell r="I666" t="str">
            <v>Thạc sĩ, Giảng viên</v>
          </cell>
          <cell r="J666">
            <v>3.33</v>
          </cell>
          <cell r="K666">
            <v>0</v>
          </cell>
          <cell r="L666" t="str">
            <v>01-Jul-24</v>
          </cell>
          <cell r="M666" t="str">
            <v>01-Jul-16</v>
          </cell>
          <cell r="N666">
            <v>3</v>
          </cell>
          <cell r="O666" t="str">
            <v>0407</v>
          </cell>
          <cell r="P666" t="str">
            <v>0407</v>
          </cell>
          <cell r="Q666" t="str">
            <v>15.111</v>
          </cell>
          <cell r="R666" t="str">
            <v>V.07.01.03</v>
          </cell>
          <cell r="S666" t="str">
            <v>TDH09</v>
          </cell>
          <cell r="T666">
            <v>0</v>
          </cell>
          <cell r="U666" t="str">
            <v>Thạc sĩ</v>
          </cell>
          <cell r="V666" t="str">
            <v>001091026931</v>
          </cell>
        </row>
        <row r="667">
          <cell r="B667" t="str">
            <v>TDH11</v>
          </cell>
          <cell r="C667" t="str">
            <v>3120215010011</v>
          </cell>
          <cell r="D667" t="str">
            <v>Nguyễn Quang</v>
          </cell>
          <cell r="E667" t="str">
            <v>Huy</v>
          </cell>
          <cell r="F667">
            <v>4</v>
          </cell>
          <cell r="G667" t="str">
            <v>Tự động hóa</v>
          </cell>
          <cell r="H667" t="str">
            <v>Ban Cơ sở vật chất và Đầu tư</v>
          </cell>
          <cell r="I667" t="str">
            <v>Tiến sĩ, Giảng viên chính, Phó Trưởng Ban</v>
          </cell>
          <cell r="J667">
            <v>4.4000000000000004</v>
          </cell>
          <cell r="K667">
            <v>0</v>
          </cell>
          <cell r="L667" t="str">
            <v>01-Oct-22</v>
          </cell>
          <cell r="M667" t="str">
            <v>01-Oct-07</v>
          </cell>
          <cell r="N667">
            <v>2</v>
          </cell>
          <cell r="O667" t="str">
            <v>2601</v>
          </cell>
          <cell r="P667" t="str">
            <v>0407</v>
          </cell>
          <cell r="Q667" t="str">
            <v>15.110</v>
          </cell>
          <cell r="R667" t="str">
            <v>V.07.01.02</v>
          </cell>
          <cell r="S667" t="str">
            <v>TDH11</v>
          </cell>
          <cell r="T667">
            <v>0</v>
          </cell>
          <cell r="U667" t="str">
            <v>Tiến sĩ</v>
          </cell>
          <cell r="V667" t="str">
            <v>037082010024</v>
          </cell>
        </row>
        <row r="668">
          <cell r="B668" t="str">
            <v>TDH01</v>
          </cell>
          <cell r="C668" t="str">
            <v>3120215003232</v>
          </cell>
          <cell r="D668" t="str">
            <v>Ngô Trí</v>
          </cell>
          <cell r="E668" t="str">
            <v>Dương</v>
          </cell>
          <cell r="F668">
            <v>4</v>
          </cell>
          <cell r="G668" t="str">
            <v>Tự động hóa</v>
          </cell>
          <cell r="H668" t="str">
            <v>Trung tâm Tin học và Kỹ năng mềm VNUA</v>
          </cell>
          <cell r="I668" t="str">
            <v>TS. Giảng viên cao cấp, Giám đốc Trung tâm, Trưởng BM</v>
          </cell>
          <cell r="J668">
            <v>6.92</v>
          </cell>
          <cell r="K668">
            <v>0</v>
          </cell>
          <cell r="L668" t="str">
            <v>01-Feb-25</v>
          </cell>
          <cell r="M668" t="str">
            <v>01-Feb-20</v>
          </cell>
          <cell r="N668">
            <v>2</v>
          </cell>
          <cell r="O668" t="str">
            <v>6800</v>
          </cell>
          <cell r="P668" t="str">
            <v>0407</v>
          </cell>
          <cell r="Q668" t="str">
            <v>15.109</v>
          </cell>
          <cell r="R668" t="str">
            <v>V.07.01.01</v>
          </cell>
          <cell r="S668" t="str">
            <v>TDH01</v>
          </cell>
          <cell r="T668">
            <v>0</v>
          </cell>
          <cell r="U668" t="str">
            <v>Tiến sĩ</v>
          </cell>
          <cell r="V668" t="str">
            <v>040074000664</v>
          </cell>
        </row>
        <row r="669">
          <cell r="B669" t="str">
            <v>HTD14</v>
          </cell>
          <cell r="C669" t="str">
            <v>3120215003675</v>
          </cell>
          <cell r="D669" t="str">
            <v>Vũ Thị</v>
          </cell>
          <cell r="E669" t="str">
            <v>Mai</v>
          </cell>
          <cell r="F669">
            <v>4</v>
          </cell>
          <cell r="G669" t="str">
            <v>Hệ thống điện</v>
          </cell>
          <cell r="H669" t="str">
            <v>Khoa Cơ Điện</v>
          </cell>
          <cell r="I669" t="str">
            <v/>
          </cell>
          <cell r="J669">
            <v>3.63</v>
          </cell>
          <cell r="K669">
            <v>0.14000000000000001</v>
          </cell>
          <cell r="L669" t="str">
            <v>01-Dec-11</v>
          </cell>
          <cell r="M669" t="str">
            <v>01-Apr-93</v>
          </cell>
          <cell r="N669">
            <v>7</v>
          </cell>
          <cell r="O669" t="str">
            <v>0409</v>
          </cell>
          <cell r="P669" t="str">
            <v>0409</v>
          </cell>
          <cell r="Q669" t="str">
            <v>01.007</v>
          </cell>
          <cell r="R669" t="str">
            <v>01.007</v>
          </cell>
          <cell r="S669" t="str">
            <v>HTD14</v>
          </cell>
          <cell r="T669">
            <v>0</v>
          </cell>
          <cell r="U669" t="str">
            <v>CN-SơCấp</v>
          </cell>
          <cell r="V669" t="str">
            <v>011157356</v>
          </cell>
        </row>
        <row r="670">
          <cell r="B670" t="str">
            <v>MOI23</v>
          </cell>
          <cell r="C670" t="str">
            <v/>
          </cell>
          <cell r="D670" t="str">
            <v>Đỗ Văn</v>
          </cell>
          <cell r="E670" t="str">
            <v>Công</v>
          </cell>
          <cell r="F670">
            <v>4</v>
          </cell>
          <cell r="G670" t="str">
            <v>Hệ thống điện</v>
          </cell>
          <cell r="H670" t="str">
            <v>Khoa Cơ Điện</v>
          </cell>
          <cell r="I670" t="str">
            <v/>
          </cell>
          <cell r="J670">
            <v>6.44</v>
          </cell>
          <cell r="K670">
            <v>0</v>
          </cell>
          <cell r="L670" t="str">
            <v>01-Apr-07</v>
          </cell>
          <cell r="M670" t="str">
            <v>01-Jan-74</v>
          </cell>
          <cell r="N670">
            <v>4</v>
          </cell>
          <cell r="O670" t="str">
            <v>0409</v>
          </cell>
          <cell r="P670" t="str">
            <v>0409</v>
          </cell>
          <cell r="Q670" t="str">
            <v>15.110</v>
          </cell>
          <cell r="R670" t="str">
            <v>15.110</v>
          </cell>
          <cell r="S670" t="str">
            <v>MOI23</v>
          </cell>
          <cell r="T670">
            <v>0</v>
          </cell>
          <cell r="U670" t="str">
            <v>Đại học</v>
          </cell>
          <cell r="V670" t="str">
            <v>010812565</v>
          </cell>
        </row>
        <row r="671">
          <cell r="B671" t="str">
            <v/>
          </cell>
          <cell r="C671" t="str">
            <v/>
          </cell>
          <cell r="D671" t="str">
            <v>Đinh Huy</v>
          </cell>
          <cell r="E671" t="str">
            <v>An</v>
          </cell>
          <cell r="F671">
            <v>4</v>
          </cell>
          <cell r="G671" t="str">
            <v>Hệ thống điện</v>
          </cell>
          <cell r="H671" t="str">
            <v>Khoa Cơ Điện</v>
          </cell>
          <cell r="I671" t="str">
            <v/>
          </cell>
          <cell r="J671">
            <v>5.76</v>
          </cell>
          <cell r="K671">
            <v>0</v>
          </cell>
          <cell r="L671" t="str">
            <v>01-Sep-03</v>
          </cell>
          <cell r="M671" t="str">
            <v>07-Jul-78</v>
          </cell>
          <cell r="N671">
            <v>3</v>
          </cell>
          <cell r="O671" t="str">
            <v>0409</v>
          </cell>
          <cell r="P671" t="str">
            <v>0409</v>
          </cell>
          <cell r="Q671" t="str">
            <v>15.110</v>
          </cell>
          <cell r="R671" t="str">
            <v>15.110</v>
          </cell>
          <cell r="S671" t="str">
            <v/>
          </cell>
          <cell r="T671">
            <v>0</v>
          </cell>
          <cell r="U671" t="str">
            <v>Thạc sĩ</v>
          </cell>
          <cell r="V671" t="str">
            <v>010812223</v>
          </cell>
        </row>
        <row r="672">
          <cell r="B672" t="str">
            <v>MOI24</v>
          </cell>
          <cell r="C672" t="str">
            <v/>
          </cell>
          <cell r="D672" t="str">
            <v>Nguyễn Văn</v>
          </cell>
          <cell r="E672" t="str">
            <v>Sắc</v>
          </cell>
          <cell r="F672">
            <v>4</v>
          </cell>
          <cell r="G672" t="str">
            <v>Hệ thống điện</v>
          </cell>
          <cell r="H672" t="str">
            <v>Khoa Cơ Điện</v>
          </cell>
          <cell r="I672" t="str">
            <v/>
          </cell>
          <cell r="J672">
            <v>4.9800000000000004</v>
          </cell>
          <cell r="K672">
            <v>0.12</v>
          </cell>
          <cell r="L672" t="str">
            <v>01-Sep-06</v>
          </cell>
          <cell r="M672" t="str">
            <v>01-Nov-73</v>
          </cell>
          <cell r="N672">
            <v>4</v>
          </cell>
          <cell r="O672" t="str">
            <v>0409</v>
          </cell>
          <cell r="P672" t="str">
            <v>0409</v>
          </cell>
          <cell r="Q672" t="str">
            <v>15.111</v>
          </cell>
          <cell r="R672" t="str">
            <v>15.111</v>
          </cell>
          <cell r="S672" t="str">
            <v>MOI24</v>
          </cell>
          <cell r="T672">
            <v>0</v>
          </cell>
          <cell r="U672" t="str">
            <v>Đại học</v>
          </cell>
          <cell r="V672" t="str">
            <v>010812212</v>
          </cell>
        </row>
        <row r="673">
          <cell r="B673" t="str">
            <v>HTD05</v>
          </cell>
          <cell r="C673" t="str">
            <v>3120215003681</v>
          </cell>
          <cell r="D673" t="str">
            <v>Vũ Hải</v>
          </cell>
          <cell r="E673" t="str">
            <v>Thuận</v>
          </cell>
          <cell r="F673">
            <v>4</v>
          </cell>
          <cell r="G673" t="str">
            <v>Hệ thống điện</v>
          </cell>
          <cell r="H673" t="str">
            <v>Khoa Cơ Điện</v>
          </cell>
          <cell r="I673" t="str">
            <v>Giảng viên</v>
          </cell>
          <cell r="J673">
            <v>4.9800000000000004</v>
          </cell>
          <cell r="K673">
            <v>0.09</v>
          </cell>
          <cell r="L673" t="str">
            <v>01-Sep-15</v>
          </cell>
          <cell r="M673" t="str">
            <v>01-Mar-82</v>
          </cell>
          <cell r="N673">
            <v>4</v>
          </cell>
          <cell r="O673" t="str">
            <v>0409</v>
          </cell>
          <cell r="P673" t="str">
            <v>0409</v>
          </cell>
          <cell r="Q673" t="str">
            <v>15.111</v>
          </cell>
          <cell r="R673" t="str">
            <v>15.111</v>
          </cell>
          <cell r="S673" t="str">
            <v>HTD05</v>
          </cell>
          <cell r="T673">
            <v>0</v>
          </cell>
          <cell r="U673" t="str">
            <v>Đại học</v>
          </cell>
          <cell r="V673" t="str">
            <v>010803881</v>
          </cell>
        </row>
        <row r="674">
          <cell r="B674" t="str">
            <v>TG162</v>
          </cell>
          <cell r="C674" t="str">
            <v/>
          </cell>
          <cell r="D674" t="str">
            <v>Trần Quang</v>
          </cell>
          <cell r="E674" t="str">
            <v>Khánh</v>
          </cell>
          <cell r="F674">
            <v>4</v>
          </cell>
          <cell r="G674" t="str">
            <v>Hệ thống điện</v>
          </cell>
          <cell r="H674" t="str">
            <v>Khoa Cơ Điện</v>
          </cell>
          <cell r="I674" t="str">
            <v/>
          </cell>
          <cell r="J674">
            <v>5.08</v>
          </cell>
          <cell r="K674">
            <v>0</v>
          </cell>
          <cell r="L674" t="str">
            <v>01-Dec-02</v>
          </cell>
          <cell r="M674" t="str">
            <v>01-Nov-78</v>
          </cell>
          <cell r="N674">
            <v>2</v>
          </cell>
          <cell r="O674" t="str">
            <v>0409</v>
          </cell>
          <cell r="P674" t="str">
            <v>0409</v>
          </cell>
          <cell r="Q674" t="str">
            <v>15.110</v>
          </cell>
          <cell r="R674" t="str">
            <v>15.110</v>
          </cell>
          <cell r="S674" t="str">
            <v>TG162</v>
          </cell>
          <cell r="T674">
            <v>0</v>
          </cell>
          <cell r="U674" t="str">
            <v>Tiến sĩ</v>
          </cell>
          <cell r="V674" t="str">
            <v>011679148</v>
          </cell>
        </row>
        <row r="675">
          <cell r="B675" t="str">
            <v>HTD04</v>
          </cell>
          <cell r="C675" t="str">
            <v>3120215003669</v>
          </cell>
          <cell r="D675" t="str">
            <v>Phan Văn</v>
          </cell>
          <cell r="E675" t="str">
            <v>Thắng</v>
          </cell>
          <cell r="F675">
            <v>4</v>
          </cell>
          <cell r="G675" t="str">
            <v>Hệ thống điện</v>
          </cell>
          <cell r="H675" t="str">
            <v>Khoa Cơ Điện</v>
          </cell>
          <cell r="I675" t="str">
            <v/>
          </cell>
          <cell r="J675">
            <v>6.1</v>
          </cell>
          <cell r="K675">
            <v>0</v>
          </cell>
          <cell r="L675" t="str">
            <v>01-Dec-10</v>
          </cell>
          <cell r="M675" t="str">
            <v>01-Dec-77</v>
          </cell>
          <cell r="N675">
            <v>3</v>
          </cell>
          <cell r="O675" t="str">
            <v>0409</v>
          </cell>
          <cell r="P675" t="str">
            <v>0409</v>
          </cell>
          <cell r="Q675" t="str">
            <v>15.110</v>
          </cell>
          <cell r="R675" t="str">
            <v>15.110</v>
          </cell>
          <cell r="S675" t="str">
            <v>TG066</v>
          </cell>
          <cell r="T675">
            <v>0</v>
          </cell>
          <cell r="U675" t="str">
            <v>Thạc sĩ</v>
          </cell>
          <cell r="V675" t="str">
            <v>010812195</v>
          </cell>
        </row>
        <row r="676">
          <cell r="B676" t="str">
            <v>MOI25</v>
          </cell>
          <cell r="C676" t="str">
            <v/>
          </cell>
          <cell r="D676" t="str">
            <v>Nguyễn Bắc</v>
          </cell>
          <cell r="E676" t="str">
            <v>Tuấn</v>
          </cell>
          <cell r="F676">
            <v>4</v>
          </cell>
          <cell r="G676" t="str">
            <v>Hệ thống điện</v>
          </cell>
          <cell r="H676" t="str">
            <v>Khoa Cơ Điện</v>
          </cell>
          <cell r="I676" t="str">
            <v/>
          </cell>
          <cell r="J676">
            <v>5.08</v>
          </cell>
          <cell r="K676">
            <v>0</v>
          </cell>
          <cell r="L676" t="str">
            <v>01-Dec-04</v>
          </cell>
          <cell r="M676" t="str">
            <v>01-Mar-82</v>
          </cell>
          <cell r="N676">
            <v>4</v>
          </cell>
          <cell r="O676" t="str">
            <v>0409</v>
          </cell>
          <cell r="P676" t="str">
            <v>0409</v>
          </cell>
          <cell r="Q676" t="str">
            <v>15.110</v>
          </cell>
          <cell r="R676" t="str">
            <v>15.110</v>
          </cell>
          <cell r="S676" t="str">
            <v>MOI25</v>
          </cell>
          <cell r="T676">
            <v>0</v>
          </cell>
          <cell r="U676" t="str">
            <v>Đại học</v>
          </cell>
          <cell r="V676" t="str">
            <v>010803886</v>
          </cell>
        </row>
        <row r="677">
          <cell r="B677" t="str">
            <v>HTD09</v>
          </cell>
          <cell r="C677" t="str">
            <v>3120215003698</v>
          </cell>
          <cell r="D677" t="str">
            <v>Nguyễn Xuân</v>
          </cell>
          <cell r="E677" t="str">
            <v>Trường</v>
          </cell>
          <cell r="F677">
            <v>4</v>
          </cell>
          <cell r="G677" t="str">
            <v>Hệ thống điện</v>
          </cell>
          <cell r="H677" t="str">
            <v>Khoa Cơ Điện</v>
          </cell>
          <cell r="I677" t="str">
            <v>Tiến sĩ, Giảng viên chính, Trưởng Khoa, Trưởng BM</v>
          </cell>
          <cell r="J677">
            <v>5.42</v>
          </cell>
          <cell r="K677">
            <v>0</v>
          </cell>
          <cell r="L677" t="str">
            <v>01-Apr-23</v>
          </cell>
          <cell r="M677" t="str">
            <v>01-Apr-18</v>
          </cell>
          <cell r="N677">
            <v>2</v>
          </cell>
          <cell r="O677" t="str">
            <v>0409</v>
          </cell>
          <cell r="P677" t="str">
            <v>0409</v>
          </cell>
          <cell r="Q677" t="str">
            <v>15.110</v>
          </cell>
          <cell r="R677" t="str">
            <v>V.07.01.02</v>
          </cell>
          <cell r="S677" t="str">
            <v>HTD09</v>
          </cell>
          <cell r="T677">
            <v>0</v>
          </cell>
          <cell r="U677" t="str">
            <v>Tiến sĩ</v>
          </cell>
          <cell r="V677" t="str">
            <v>027073000752</v>
          </cell>
        </row>
        <row r="678">
          <cell r="B678" t="str">
            <v/>
          </cell>
          <cell r="C678" t="str">
            <v/>
          </cell>
          <cell r="D678" t="str">
            <v>Phan Văn</v>
          </cell>
          <cell r="E678" t="str">
            <v>Lập</v>
          </cell>
          <cell r="F678">
            <v>4</v>
          </cell>
          <cell r="G678" t="str">
            <v>Hệ thống điện</v>
          </cell>
          <cell r="H678" t="str">
            <v>Khoa Cơ Điện</v>
          </cell>
          <cell r="I678" t="str">
            <v/>
          </cell>
          <cell r="J678">
            <v>2.67</v>
          </cell>
          <cell r="K678">
            <v>0</v>
          </cell>
          <cell r="L678" t="str">
            <v>01-May-06</v>
          </cell>
          <cell r="M678" t="str">
            <v>01-May-03</v>
          </cell>
          <cell r="N678">
            <v>3</v>
          </cell>
          <cell r="O678" t="str">
            <v>0409</v>
          </cell>
          <cell r="P678" t="str">
            <v>0409</v>
          </cell>
          <cell r="Q678" t="str">
            <v>15.111</v>
          </cell>
          <cell r="R678" t="str">
            <v>15.111</v>
          </cell>
          <cell r="S678" t="str">
            <v/>
          </cell>
          <cell r="T678">
            <v>0</v>
          </cell>
          <cell r="U678" t="str">
            <v>Thạc sĩ</v>
          </cell>
          <cell r="V678" t="str">
            <v>131354899</v>
          </cell>
        </row>
        <row r="679">
          <cell r="B679" t="str">
            <v>HTD01</v>
          </cell>
          <cell r="C679" t="str">
            <v>3120215003702</v>
          </cell>
          <cell r="D679" t="str">
            <v>Nguyễn Thị Huyền</v>
          </cell>
          <cell r="E679" t="str">
            <v>Thanh</v>
          </cell>
          <cell r="F679">
            <v>4</v>
          </cell>
          <cell r="G679" t="str">
            <v>Hệ thống điện</v>
          </cell>
          <cell r="H679" t="str">
            <v>Khoa Cơ Điện</v>
          </cell>
          <cell r="I679" t="str">
            <v>Thạc sĩ, Giảng viên</v>
          </cell>
          <cell r="J679">
            <v>4.32</v>
          </cell>
          <cell r="K679">
            <v>0</v>
          </cell>
          <cell r="L679" t="str">
            <v>01-Apr-24</v>
          </cell>
          <cell r="M679" t="str">
            <v>01-Oct-05</v>
          </cell>
          <cell r="N679">
            <v>3</v>
          </cell>
          <cell r="O679" t="str">
            <v>0409</v>
          </cell>
          <cell r="P679" t="str">
            <v>0409</v>
          </cell>
          <cell r="Q679" t="str">
            <v>15.111</v>
          </cell>
          <cell r="R679" t="str">
            <v>V.07.01.03</v>
          </cell>
          <cell r="S679" t="str">
            <v>HTD01</v>
          </cell>
          <cell r="T679">
            <v>0</v>
          </cell>
          <cell r="U679" t="str">
            <v>Thạc sĩ</v>
          </cell>
          <cell r="V679" t="str">
            <v>033181007809</v>
          </cell>
        </row>
        <row r="680">
          <cell r="B680" t="str">
            <v>HTD08</v>
          </cell>
          <cell r="C680" t="str">
            <v>3120215003719</v>
          </cell>
          <cell r="D680" t="str">
            <v>Nguyễn Thị</v>
          </cell>
          <cell r="E680" t="str">
            <v>Duyên</v>
          </cell>
          <cell r="F680">
            <v>4</v>
          </cell>
          <cell r="G680" t="str">
            <v>Hệ thống điện</v>
          </cell>
          <cell r="H680" t="str">
            <v>Trung tâm Dạy nghề Cơ Điện và Đào tạo lái xe</v>
          </cell>
          <cell r="I680" t="str">
            <v>Thạc sĩ, Giảng viên chính, Phó BM, Phó Giám đốc Trung tâm</v>
          </cell>
          <cell r="J680">
            <v>4.4000000000000004</v>
          </cell>
          <cell r="K680">
            <v>0</v>
          </cell>
          <cell r="L680" t="str">
            <v>01-Oct-22</v>
          </cell>
          <cell r="M680" t="str">
            <v>01-Oct-06</v>
          </cell>
          <cell r="N680">
            <v>3</v>
          </cell>
          <cell r="O680" t="str">
            <v>6600</v>
          </cell>
          <cell r="P680" t="str">
            <v>0409</v>
          </cell>
          <cell r="Q680" t="str">
            <v>15.110</v>
          </cell>
          <cell r="R680" t="str">
            <v>V.07.01.02</v>
          </cell>
          <cell r="S680" t="str">
            <v>HTD08</v>
          </cell>
          <cell r="T680">
            <v>0</v>
          </cell>
          <cell r="U680" t="str">
            <v>Thạc sĩ</v>
          </cell>
          <cell r="V680" t="str">
            <v>031182014192</v>
          </cell>
        </row>
        <row r="681">
          <cell r="B681" t="str">
            <v>HTD06</v>
          </cell>
          <cell r="C681" t="str">
            <v/>
          </cell>
          <cell r="D681" t="str">
            <v>Nguyễn Công</v>
          </cell>
          <cell r="E681" t="str">
            <v>Hiền</v>
          </cell>
          <cell r="F681">
            <v>4</v>
          </cell>
          <cell r="G681" t="str">
            <v>Hệ thống điện</v>
          </cell>
          <cell r="H681" t="str">
            <v>Khoa Cơ Điện</v>
          </cell>
          <cell r="I681" t="str">
            <v/>
          </cell>
          <cell r="J681">
            <v>2.34</v>
          </cell>
          <cell r="K681">
            <v>0</v>
          </cell>
          <cell r="L681" t="str">
            <v>01-Oct-06</v>
          </cell>
          <cell r="M681" t="str">
            <v>01-Oct-05</v>
          </cell>
          <cell r="N681">
            <v>4</v>
          </cell>
          <cell r="O681" t="str">
            <v>0409</v>
          </cell>
          <cell r="P681" t="str">
            <v>0409</v>
          </cell>
          <cell r="Q681" t="str">
            <v>15.111</v>
          </cell>
          <cell r="R681" t="str">
            <v>15.111</v>
          </cell>
          <cell r="S681" t="str">
            <v>HTD06</v>
          </cell>
          <cell r="T681">
            <v>0</v>
          </cell>
          <cell r="U681" t="str">
            <v>Đại học</v>
          </cell>
          <cell r="V681" t="str">
            <v>111511660</v>
          </cell>
        </row>
        <row r="682">
          <cell r="B682" t="str">
            <v>HTD12</v>
          </cell>
          <cell r="C682" t="str">
            <v>3120215003725</v>
          </cell>
          <cell r="D682" t="str">
            <v>Ngô Quang</v>
          </cell>
          <cell r="E682" t="str">
            <v>Ước</v>
          </cell>
          <cell r="F682">
            <v>4</v>
          </cell>
          <cell r="G682" t="str">
            <v>Hệ thống điện</v>
          </cell>
          <cell r="H682" t="str">
            <v>Trung tâm Dạy nghề Cơ Điện và Đào tạo lái xe</v>
          </cell>
          <cell r="I682" t="str">
            <v>Tiến sĩ, Giảng viên chính, Phó Giám đốc Trung tâm, Bảo lưu PCCV</v>
          </cell>
          <cell r="J682">
            <v>4.4000000000000004</v>
          </cell>
          <cell r="K682">
            <v>0</v>
          </cell>
          <cell r="L682" t="str">
            <v>15-Jun-23</v>
          </cell>
          <cell r="M682" t="str">
            <v>01-Jun-10</v>
          </cell>
          <cell r="N682">
            <v>2</v>
          </cell>
          <cell r="O682" t="str">
            <v>6600</v>
          </cell>
          <cell r="P682" t="str">
            <v>0409</v>
          </cell>
          <cell r="Q682" t="str">
            <v>15.110</v>
          </cell>
          <cell r="R682" t="str">
            <v>V.07.01.02</v>
          </cell>
          <cell r="S682" t="str">
            <v>HTD12</v>
          </cell>
          <cell r="T682">
            <v>0</v>
          </cell>
          <cell r="U682" t="str">
            <v>Tiến sĩ</v>
          </cell>
          <cell r="V682" t="str">
            <v>040083037530</v>
          </cell>
        </row>
        <row r="683">
          <cell r="B683" t="str">
            <v>TG853</v>
          </cell>
          <cell r="C683" t="str">
            <v>3120215009490</v>
          </cell>
          <cell r="D683" t="str">
            <v>Đỗ Hữu</v>
          </cell>
          <cell r="E683" t="str">
            <v>Duật</v>
          </cell>
          <cell r="F683">
            <v>4</v>
          </cell>
          <cell r="G683" t="str">
            <v>Hệ thống điện</v>
          </cell>
          <cell r="H683" t="str">
            <v>Khoa Cơ Điện</v>
          </cell>
          <cell r="I683" t="str">
            <v>Thạc sĩ, Kỹ sư</v>
          </cell>
          <cell r="J683">
            <v>3.66</v>
          </cell>
          <cell r="K683">
            <v>0</v>
          </cell>
          <cell r="L683" t="str">
            <v>01-Oct-23</v>
          </cell>
          <cell r="M683" t="str">
            <v>01-Jan-14</v>
          </cell>
          <cell r="N683">
            <v>3</v>
          </cell>
          <cell r="O683" t="str">
            <v>0409</v>
          </cell>
          <cell r="P683" t="str">
            <v>0409</v>
          </cell>
          <cell r="Q683" t="str">
            <v>13.095</v>
          </cell>
          <cell r="R683" t="str">
            <v>13.095</v>
          </cell>
          <cell r="S683" t="str">
            <v>TG853</v>
          </cell>
          <cell r="T683">
            <v>0</v>
          </cell>
          <cell r="U683" t="str">
            <v>Thạc sĩ</v>
          </cell>
          <cell r="V683" t="str">
            <v>001081002062</v>
          </cell>
        </row>
        <row r="684">
          <cell r="B684" t="str">
            <v>HTD10</v>
          </cell>
          <cell r="C684" t="str">
            <v>3120215011180</v>
          </cell>
          <cell r="D684" t="str">
            <v>Đào Xuân</v>
          </cell>
          <cell r="E684" t="str">
            <v>Tiến</v>
          </cell>
          <cell r="F684">
            <v>4</v>
          </cell>
          <cell r="G684" t="str">
            <v>Hệ thống điện</v>
          </cell>
          <cell r="H684" t="str">
            <v>Khoa Cơ Điện</v>
          </cell>
          <cell r="I684" t="str">
            <v>Thạc sĩ, Giảng viên chính, Xưởng trưởng Xưởng Cơ Điện</v>
          </cell>
          <cell r="J684">
            <v>4.4000000000000004</v>
          </cell>
          <cell r="K684">
            <v>0</v>
          </cell>
          <cell r="L684" t="str">
            <v>15-Jun-23</v>
          </cell>
          <cell r="M684" t="str">
            <v>01-Aug-10</v>
          </cell>
          <cell r="N684">
            <v>3</v>
          </cell>
          <cell r="O684" t="str">
            <v>0415</v>
          </cell>
          <cell r="P684" t="str">
            <v>0409</v>
          </cell>
          <cell r="Q684" t="str">
            <v>15.110</v>
          </cell>
          <cell r="R684" t="str">
            <v>V.07.01.02</v>
          </cell>
          <cell r="S684" t="str">
            <v>HTD10</v>
          </cell>
          <cell r="T684">
            <v>0</v>
          </cell>
          <cell r="U684" t="str">
            <v>Thạc sĩ</v>
          </cell>
          <cell r="V684" t="str">
            <v>033082008449</v>
          </cell>
        </row>
        <row r="685">
          <cell r="B685" t="str">
            <v>HTD07</v>
          </cell>
          <cell r="C685" t="str">
            <v>3120215014919</v>
          </cell>
          <cell r="D685" t="str">
            <v>Nguyễn Xuân</v>
          </cell>
          <cell r="E685" t="str">
            <v>Hiếu</v>
          </cell>
          <cell r="F685">
            <v>4</v>
          </cell>
          <cell r="G685" t="str">
            <v>Hệ thống điện</v>
          </cell>
          <cell r="H685" t="str">
            <v>Khoa Cơ Điện</v>
          </cell>
          <cell r="I685" t="str">
            <v>Tiến sĩ, Giảng viên</v>
          </cell>
          <cell r="J685">
            <v>3.33</v>
          </cell>
          <cell r="K685">
            <v>0</v>
          </cell>
          <cell r="L685" t="str">
            <v>01-Jun-19</v>
          </cell>
          <cell r="M685" t="str">
            <v>01-Jun-10</v>
          </cell>
          <cell r="N685">
            <v>2</v>
          </cell>
          <cell r="O685" t="str">
            <v>0409</v>
          </cell>
          <cell r="P685" t="str">
            <v>0409</v>
          </cell>
          <cell r="Q685" t="str">
            <v>15.111</v>
          </cell>
          <cell r="R685" t="str">
            <v>V.07.01.03</v>
          </cell>
          <cell r="S685" t="str">
            <v>HTD07</v>
          </cell>
          <cell r="T685">
            <v>0</v>
          </cell>
          <cell r="U685" t="str">
            <v>Tiến sĩ</v>
          </cell>
          <cell r="V685" t="str">
            <v>036085026430</v>
          </cell>
        </row>
        <row r="686">
          <cell r="B686" t="str">
            <v>HTD02</v>
          </cell>
          <cell r="C686" t="str">
            <v>3120215014449</v>
          </cell>
          <cell r="D686" t="str">
            <v>Phạm Thị Lan</v>
          </cell>
          <cell r="E686" t="str">
            <v>Hương</v>
          </cell>
          <cell r="F686">
            <v>4</v>
          </cell>
          <cell r="G686" t="str">
            <v>Hệ thống điện</v>
          </cell>
          <cell r="H686" t="str">
            <v>Khoa Cơ Điện</v>
          </cell>
          <cell r="I686" t="str">
            <v>Thạc sĩ, Giảng viên</v>
          </cell>
          <cell r="J686">
            <v>3.66</v>
          </cell>
          <cell r="K686">
            <v>0</v>
          </cell>
          <cell r="L686" t="str">
            <v>01-May-25</v>
          </cell>
          <cell r="M686" t="str">
            <v>01-May-13</v>
          </cell>
          <cell r="N686">
            <v>3</v>
          </cell>
          <cell r="O686" t="str">
            <v>0409</v>
          </cell>
          <cell r="P686" t="str">
            <v>0409</v>
          </cell>
          <cell r="Q686" t="str">
            <v>15.111</v>
          </cell>
          <cell r="R686" t="str">
            <v>V.07.01.03</v>
          </cell>
          <cell r="S686" t="str">
            <v>HTD02</v>
          </cell>
          <cell r="T686">
            <v>0</v>
          </cell>
          <cell r="U686" t="str">
            <v>Thạc sĩ</v>
          </cell>
          <cell r="V686" t="str">
            <v>034185019173</v>
          </cell>
        </row>
        <row r="687">
          <cell r="B687" t="str">
            <v>HTD03</v>
          </cell>
          <cell r="C687" t="str">
            <v>3120215007183</v>
          </cell>
          <cell r="D687" t="str">
            <v>Nguyễn Ngọc</v>
          </cell>
          <cell r="E687" t="str">
            <v>Kính</v>
          </cell>
          <cell r="F687">
            <v>4</v>
          </cell>
          <cell r="G687" t="str">
            <v>Hệ thống điện</v>
          </cell>
          <cell r="H687" t="str">
            <v>Khoa Cơ Điện</v>
          </cell>
          <cell r="I687" t="str">
            <v>Thạc sĩ, Giảng viên chính</v>
          </cell>
          <cell r="J687">
            <v>6.1</v>
          </cell>
          <cell r="K687">
            <v>0</v>
          </cell>
          <cell r="L687" t="str">
            <v>01-Jul-15</v>
          </cell>
          <cell r="M687" t="str">
            <v>01-Jul-03</v>
          </cell>
          <cell r="N687">
            <v>3</v>
          </cell>
          <cell r="O687" t="str">
            <v>0409</v>
          </cell>
          <cell r="P687" t="str">
            <v>0409</v>
          </cell>
          <cell r="Q687" t="str">
            <v>15.110</v>
          </cell>
          <cell r="R687" t="str">
            <v>V.07.01.02</v>
          </cell>
          <cell r="S687" t="str">
            <v>HTD03</v>
          </cell>
          <cell r="T687">
            <v>0</v>
          </cell>
          <cell r="U687" t="str">
            <v>Thạc sĩ</v>
          </cell>
          <cell r="V687" t="str">
            <v>010803966</v>
          </cell>
        </row>
        <row r="688">
          <cell r="B688" t="str">
            <v>HTD15</v>
          </cell>
          <cell r="C688" t="str">
            <v>3120215029640</v>
          </cell>
          <cell r="D688" t="str">
            <v>Nguyễn Hữu</v>
          </cell>
          <cell r="E688" t="str">
            <v>Thuần</v>
          </cell>
          <cell r="F688">
            <v>4</v>
          </cell>
          <cell r="G688" t="str">
            <v>Hệ thống điện</v>
          </cell>
          <cell r="H688" t="str">
            <v>Trung tâm Dạy nghề Cơ Điện và Đào tạo lái xe</v>
          </cell>
          <cell r="I688" t="str">
            <v>Thạc sĩ, Giảng viên</v>
          </cell>
          <cell r="J688">
            <v>4.6500000000000004</v>
          </cell>
          <cell r="K688">
            <v>0</v>
          </cell>
          <cell r="L688" t="str">
            <v>01-Sep-16</v>
          </cell>
          <cell r="M688" t="str">
            <v>01-Jun-82</v>
          </cell>
          <cell r="N688">
            <v>3</v>
          </cell>
          <cell r="O688" t="str">
            <v>6600</v>
          </cell>
          <cell r="P688" t="str">
            <v>0409</v>
          </cell>
          <cell r="Q688" t="str">
            <v>15.111</v>
          </cell>
          <cell r="R688" t="str">
            <v>V.07.01.03</v>
          </cell>
          <cell r="S688" t="str">
            <v>TG433</v>
          </cell>
          <cell r="T688">
            <v>0</v>
          </cell>
          <cell r="U688" t="str">
            <v>Thạc sĩ</v>
          </cell>
          <cell r="V688" t="str">
            <v>010803880</v>
          </cell>
        </row>
        <row r="689">
          <cell r="B689" t="str">
            <v>TG815</v>
          </cell>
          <cell r="C689" t="str">
            <v>3120215003652</v>
          </cell>
          <cell r="D689" t="str">
            <v>Nguyễn Bắc</v>
          </cell>
          <cell r="E689" t="str">
            <v>Tuấn</v>
          </cell>
          <cell r="F689">
            <v>4</v>
          </cell>
          <cell r="G689" t="str">
            <v>Xưởng Cơ Điện</v>
          </cell>
          <cell r="H689" t="str">
            <v>Khoa Cơ Điện</v>
          </cell>
          <cell r="I689" t="str">
            <v>Kỹ thuật viên</v>
          </cell>
          <cell r="J689">
            <v>3.66</v>
          </cell>
          <cell r="K689">
            <v>0</v>
          </cell>
          <cell r="L689" t="str">
            <v>01-Nov-24</v>
          </cell>
          <cell r="M689" t="str">
            <v>01-May-05</v>
          </cell>
          <cell r="N689">
            <v>4</v>
          </cell>
          <cell r="O689" t="str">
            <v>0415</v>
          </cell>
          <cell r="P689" t="str">
            <v>0415</v>
          </cell>
          <cell r="Q689" t="str">
            <v>13.096</v>
          </cell>
          <cell r="R689" t="str">
            <v>V.05.02.08</v>
          </cell>
          <cell r="S689" t="str">
            <v>TG815</v>
          </cell>
          <cell r="T689">
            <v>0</v>
          </cell>
          <cell r="U689" t="str">
            <v>Đại học</v>
          </cell>
          <cell r="V689" t="str">
            <v>034074000069</v>
          </cell>
        </row>
        <row r="690">
          <cell r="B690" t="str">
            <v>TG848</v>
          </cell>
          <cell r="C690" t="str">
            <v>3120205213072</v>
          </cell>
          <cell r="D690" t="str">
            <v>Trần Văn</v>
          </cell>
          <cell r="E690" t="str">
            <v>Đương</v>
          </cell>
          <cell r="F690">
            <v>4</v>
          </cell>
          <cell r="G690" t="str">
            <v>Xưởng Cơ Điện</v>
          </cell>
          <cell r="H690" t="str">
            <v>Khoa Cơ Điện</v>
          </cell>
          <cell r="I690" t="str">
            <v>Kỹ thuật viên</v>
          </cell>
          <cell r="J690">
            <v>2.2599999999999998</v>
          </cell>
          <cell r="K690">
            <v>0</v>
          </cell>
          <cell r="L690" t="str">
            <v>01-Mar-25</v>
          </cell>
          <cell r="M690" t="str">
            <v>01-Mar-21</v>
          </cell>
          <cell r="N690">
            <v>4</v>
          </cell>
          <cell r="O690" t="str">
            <v>0415</v>
          </cell>
          <cell r="P690" t="str">
            <v>0415</v>
          </cell>
          <cell r="Q690" t="str">
            <v>13.096</v>
          </cell>
          <cell r="R690" t="str">
            <v>V.05.02.08</v>
          </cell>
          <cell r="S690" t="str">
            <v>TG848</v>
          </cell>
          <cell r="T690">
            <v>0</v>
          </cell>
          <cell r="U690" t="str">
            <v>Đại học</v>
          </cell>
          <cell r="V690" t="str">
            <v>034079012512</v>
          </cell>
        </row>
        <row r="691">
          <cell r="B691" t="str">
            <v>TG822</v>
          </cell>
          <cell r="C691" t="str">
            <v>3120215009484</v>
          </cell>
          <cell r="D691" t="str">
            <v>Kiều Văn</v>
          </cell>
          <cell r="E691" t="str">
            <v>Viên</v>
          </cell>
          <cell r="F691">
            <v>4</v>
          </cell>
          <cell r="G691" t="str">
            <v>Xưởng Cơ Điện</v>
          </cell>
          <cell r="H691" t="str">
            <v>Khoa Cơ Điện</v>
          </cell>
          <cell r="I691" t="str">
            <v>Kỹ thuật viên</v>
          </cell>
          <cell r="J691">
            <v>3.26</v>
          </cell>
          <cell r="K691">
            <v>0</v>
          </cell>
          <cell r="L691" t="str">
            <v>01-Apr-24</v>
          </cell>
          <cell r="M691" t="str">
            <v>01-Oct-08</v>
          </cell>
          <cell r="N691">
            <v>4</v>
          </cell>
          <cell r="O691" t="str">
            <v>0415</v>
          </cell>
          <cell r="P691" t="str">
            <v>0415</v>
          </cell>
          <cell r="Q691" t="str">
            <v>13.096</v>
          </cell>
          <cell r="R691" t="str">
            <v>V.05.02.08</v>
          </cell>
          <cell r="S691" t="str">
            <v>TG822</v>
          </cell>
          <cell r="T691">
            <v>0</v>
          </cell>
          <cell r="U691" t="str">
            <v>Đại học</v>
          </cell>
          <cell r="V691" t="str">
            <v>001081021645</v>
          </cell>
        </row>
        <row r="692">
          <cell r="B692" t="str">
            <v>TG820</v>
          </cell>
          <cell r="C692" t="str">
            <v>3120215003623</v>
          </cell>
          <cell r="D692" t="str">
            <v>Nguyễn Thị</v>
          </cell>
          <cell r="E692" t="str">
            <v>Châu</v>
          </cell>
          <cell r="F692">
            <v>4</v>
          </cell>
          <cell r="G692" t="str">
            <v>Xưởng Cơ Điện</v>
          </cell>
          <cell r="H692" t="str">
            <v>Khoa Cơ Điện</v>
          </cell>
          <cell r="I692" t="str">
            <v>Thạc sĩ, Kỹ sư</v>
          </cell>
          <cell r="J692">
            <v>3.99</v>
          </cell>
          <cell r="K692">
            <v>0</v>
          </cell>
          <cell r="L692" t="str">
            <v>01-Jul-24</v>
          </cell>
          <cell r="M692" t="str">
            <v>01-Jun-09</v>
          </cell>
          <cell r="N692">
            <v>3</v>
          </cell>
          <cell r="O692" t="str">
            <v>0415</v>
          </cell>
          <cell r="P692" t="str">
            <v>0415</v>
          </cell>
          <cell r="Q692" t="str">
            <v>13.095</v>
          </cell>
          <cell r="R692" t="str">
            <v>V.05.02.07</v>
          </cell>
          <cell r="S692" t="str">
            <v>TG820</v>
          </cell>
          <cell r="T692">
            <v>0</v>
          </cell>
          <cell r="U692" t="str">
            <v>Thạc sĩ</v>
          </cell>
          <cell r="V692" t="str">
            <v>034178009046</v>
          </cell>
        </row>
        <row r="693">
          <cell r="B693" t="str">
            <v/>
          </cell>
          <cell r="C693" t="str">
            <v/>
          </cell>
          <cell r="D693" t="str">
            <v>Nguyễn Văn</v>
          </cell>
          <cell r="E693" t="str">
            <v>Chính</v>
          </cell>
          <cell r="F693">
            <v>4</v>
          </cell>
          <cell r="G693" t="str">
            <v>Viện PT Công nghệ Cơ Điện</v>
          </cell>
          <cell r="H693" t="str">
            <v>Khoa Cơ Điện</v>
          </cell>
          <cell r="I693" t="str">
            <v/>
          </cell>
          <cell r="J693">
            <v>1.65</v>
          </cell>
          <cell r="K693">
            <v>0</v>
          </cell>
          <cell r="L693" t="str">
            <v>01-Jan-00</v>
          </cell>
          <cell r="M693" t="str">
            <v>01-Mar-98</v>
          </cell>
          <cell r="N693">
            <v>6</v>
          </cell>
          <cell r="O693" t="str">
            <v>0416</v>
          </cell>
          <cell r="P693" t="str">
            <v>0416</v>
          </cell>
          <cell r="Q693" t="str">
            <v>01.007</v>
          </cell>
          <cell r="R693" t="str">
            <v>01.007</v>
          </cell>
          <cell r="S693" t="str">
            <v/>
          </cell>
          <cell r="T693">
            <v>0</v>
          </cell>
          <cell r="U693" t="str">
            <v>T.Cấp</v>
          </cell>
          <cell r="V693" t="str">
            <v>012189299</v>
          </cell>
        </row>
        <row r="694">
          <cell r="B694" t="str">
            <v/>
          </cell>
          <cell r="C694" t="str">
            <v/>
          </cell>
          <cell r="D694" t="str">
            <v>Hoàng Thị</v>
          </cell>
          <cell r="E694" t="str">
            <v>Thía</v>
          </cell>
          <cell r="F694">
            <v>4</v>
          </cell>
          <cell r="G694" t="str">
            <v>Viện PT Công nghệ Cơ Điện</v>
          </cell>
          <cell r="H694" t="str">
            <v>Khoa Cơ Điện</v>
          </cell>
          <cell r="I694" t="str">
            <v/>
          </cell>
          <cell r="J694">
            <v>3.63</v>
          </cell>
          <cell r="K694">
            <v>0.13</v>
          </cell>
          <cell r="L694" t="str">
            <v>01-Sep-06</v>
          </cell>
          <cell r="M694" t="str">
            <v>04-Mar-68</v>
          </cell>
          <cell r="N694">
            <v>7</v>
          </cell>
          <cell r="O694" t="str">
            <v>0416</v>
          </cell>
          <cell r="P694" t="str">
            <v>0416</v>
          </cell>
          <cell r="Q694" t="str">
            <v>01.007</v>
          </cell>
          <cell r="R694" t="str">
            <v>01.007</v>
          </cell>
          <cell r="S694" t="str">
            <v/>
          </cell>
          <cell r="T694">
            <v>0</v>
          </cell>
          <cell r="U694" t="str">
            <v>CN-SơCấp</v>
          </cell>
          <cell r="V694" t="str">
            <v>010812234</v>
          </cell>
        </row>
        <row r="695">
          <cell r="B695" t="str">
            <v/>
          </cell>
          <cell r="C695" t="str">
            <v>3120215003596</v>
          </cell>
          <cell r="D695" t="str">
            <v>Dương Thị</v>
          </cell>
          <cell r="E695" t="str">
            <v>Oanh</v>
          </cell>
          <cell r="F695">
            <v>4</v>
          </cell>
          <cell r="G695" t="str">
            <v>Viện PT Công nghệ Cơ Điện</v>
          </cell>
          <cell r="H695" t="str">
            <v>Khoa Cơ Điện</v>
          </cell>
          <cell r="I695" t="str">
            <v/>
          </cell>
          <cell r="J695">
            <v>3.63</v>
          </cell>
          <cell r="K695">
            <v>0.14000000000000001</v>
          </cell>
          <cell r="L695" t="str">
            <v>01-Oct-09</v>
          </cell>
          <cell r="M695" t="str">
            <v>10-Jan-76</v>
          </cell>
          <cell r="N695">
            <v>7</v>
          </cell>
          <cell r="O695" t="str">
            <v>0416</v>
          </cell>
          <cell r="P695" t="str">
            <v>0416</v>
          </cell>
          <cell r="Q695" t="str">
            <v>01.007</v>
          </cell>
          <cell r="R695" t="str">
            <v>01.007</v>
          </cell>
          <cell r="S695" t="str">
            <v/>
          </cell>
          <cell r="T695">
            <v>0</v>
          </cell>
          <cell r="U695" t="str">
            <v>CN-SơCấp</v>
          </cell>
          <cell r="V695" t="str">
            <v>010812359</v>
          </cell>
        </row>
        <row r="696">
          <cell r="B696" t="str">
            <v/>
          </cell>
          <cell r="C696" t="str">
            <v/>
          </cell>
          <cell r="D696" t="str">
            <v>Đặng Thị</v>
          </cell>
          <cell r="E696" t="str">
            <v>Dự</v>
          </cell>
          <cell r="F696">
            <v>4</v>
          </cell>
          <cell r="G696" t="str">
            <v>Viện PT Công nghệ Cơ Điện</v>
          </cell>
          <cell r="H696" t="str">
            <v>Khoa Cơ Điện</v>
          </cell>
          <cell r="I696" t="str">
            <v/>
          </cell>
          <cell r="J696">
            <v>3.63</v>
          </cell>
          <cell r="K696">
            <v>0.12</v>
          </cell>
          <cell r="L696" t="str">
            <v>01-Sep-06</v>
          </cell>
          <cell r="M696" t="str">
            <v>01-Jun-76</v>
          </cell>
          <cell r="N696">
            <v>7</v>
          </cell>
          <cell r="O696" t="str">
            <v>0416</v>
          </cell>
          <cell r="P696" t="str">
            <v>0416</v>
          </cell>
          <cell r="Q696" t="str">
            <v>01.007</v>
          </cell>
          <cell r="R696" t="str">
            <v>01.007</v>
          </cell>
          <cell r="S696" t="str">
            <v/>
          </cell>
          <cell r="T696">
            <v>0</v>
          </cell>
          <cell r="U696" t="str">
            <v>CN-SơCấp</v>
          </cell>
          <cell r="V696" t="str">
            <v>01102786</v>
          </cell>
        </row>
        <row r="697">
          <cell r="B697" t="str">
            <v/>
          </cell>
          <cell r="C697" t="str">
            <v>3120215003617</v>
          </cell>
          <cell r="D697" t="str">
            <v>Đặng Văn</v>
          </cell>
          <cell r="E697" t="str">
            <v>Truyền</v>
          </cell>
          <cell r="F697">
            <v>4</v>
          </cell>
          <cell r="G697" t="str">
            <v>Viện PT Công nghệ Cơ Điện</v>
          </cell>
          <cell r="H697" t="str">
            <v>Khoa Cơ Điện</v>
          </cell>
          <cell r="I697" t="str">
            <v/>
          </cell>
          <cell r="J697">
            <v>4.0599999999999996</v>
          </cell>
          <cell r="K697">
            <v>0.17</v>
          </cell>
          <cell r="L697" t="str">
            <v>01-Sep-11</v>
          </cell>
          <cell r="M697" t="str">
            <v>01-Jul-80</v>
          </cell>
          <cell r="N697">
            <v>6</v>
          </cell>
          <cell r="O697" t="str">
            <v>0416</v>
          </cell>
          <cell r="P697" t="str">
            <v>0416</v>
          </cell>
          <cell r="Q697" t="str">
            <v>13.096</v>
          </cell>
          <cell r="R697" t="str">
            <v>13.096</v>
          </cell>
          <cell r="S697" t="str">
            <v/>
          </cell>
          <cell r="T697">
            <v>0</v>
          </cell>
          <cell r="U697" t="str">
            <v>Trung cấp</v>
          </cell>
          <cell r="V697" t="str">
            <v>010050435</v>
          </cell>
        </row>
        <row r="698">
          <cell r="B698" t="str">
            <v/>
          </cell>
          <cell r="C698" t="str">
            <v>3120215003600</v>
          </cell>
          <cell r="D698" t="str">
            <v>Nguyễn Xuân</v>
          </cell>
          <cell r="E698" t="str">
            <v>Sáng</v>
          </cell>
          <cell r="F698">
            <v>4</v>
          </cell>
          <cell r="G698" t="str">
            <v>Viện PT Công nghệ Cơ Điện</v>
          </cell>
          <cell r="H698" t="str">
            <v>Khoa Cơ Điện</v>
          </cell>
          <cell r="I698" t="str">
            <v/>
          </cell>
          <cell r="J698">
            <v>5.42</v>
          </cell>
          <cell r="K698">
            <v>0</v>
          </cell>
          <cell r="L698" t="str">
            <v>01-Dec-09</v>
          </cell>
          <cell r="M698" t="str">
            <v>01-Mar-68</v>
          </cell>
          <cell r="N698">
            <v>4</v>
          </cell>
          <cell r="O698" t="str">
            <v>0416</v>
          </cell>
          <cell r="P698" t="str">
            <v>0416</v>
          </cell>
          <cell r="Q698" t="str">
            <v>13.094</v>
          </cell>
          <cell r="R698" t="str">
            <v>13.094</v>
          </cell>
          <cell r="S698" t="str">
            <v/>
          </cell>
          <cell r="T698">
            <v>0</v>
          </cell>
          <cell r="U698" t="str">
            <v>Đại học</v>
          </cell>
          <cell r="V698" t="str">
            <v>010812233</v>
          </cell>
        </row>
        <row r="699">
          <cell r="B699" t="str">
            <v/>
          </cell>
          <cell r="C699" t="str">
            <v/>
          </cell>
          <cell r="D699" t="str">
            <v>Trần Như</v>
          </cell>
          <cell r="E699" t="str">
            <v>Định</v>
          </cell>
          <cell r="F699">
            <v>4</v>
          </cell>
          <cell r="G699" t="str">
            <v>Viện PT Công nghệ Cơ Điện</v>
          </cell>
          <cell r="H699" t="str">
            <v>Khoa Cơ Điện</v>
          </cell>
          <cell r="I699" t="str">
            <v/>
          </cell>
          <cell r="J699">
            <v>4.9800000000000004</v>
          </cell>
          <cell r="K699">
            <v>0</v>
          </cell>
          <cell r="L699" t="str">
            <v>01-Dec-02</v>
          </cell>
          <cell r="M699" t="str">
            <v>01-Jun-76</v>
          </cell>
          <cell r="N699">
            <v>4</v>
          </cell>
          <cell r="O699" t="str">
            <v>0416</v>
          </cell>
          <cell r="P699" t="str">
            <v>0416</v>
          </cell>
          <cell r="Q699" t="str">
            <v>13.095</v>
          </cell>
          <cell r="R699" t="str">
            <v>13.095</v>
          </cell>
          <cell r="S699" t="str">
            <v/>
          </cell>
          <cell r="T699">
            <v>0</v>
          </cell>
          <cell r="U699" t="str">
            <v>Đại học</v>
          </cell>
          <cell r="V699" t="str">
            <v>010812101</v>
          </cell>
        </row>
        <row r="700">
          <cell r="B700" t="str">
            <v/>
          </cell>
          <cell r="C700" t="str">
            <v>3120215003646</v>
          </cell>
          <cell r="D700" t="str">
            <v>Nguyễn Văn</v>
          </cell>
          <cell r="E700" t="str">
            <v>Đức</v>
          </cell>
          <cell r="F700">
            <v>4</v>
          </cell>
          <cell r="G700" t="str">
            <v>Viện PT Công nghệ Cơ Điện</v>
          </cell>
          <cell r="H700" t="str">
            <v>Khoa Cơ Điện</v>
          </cell>
          <cell r="I700" t="str">
            <v>Thạc sĩ, Giảng viên</v>
          </cell>
          <cell r="J700">
            <v>4.9800000000000004</v>
          </cell>
          <cell r="K700">
            <v>0.11</v>
          </cell>
          <cell r="L700" t="str">
            <v>01-Dec-13</v>
          </cell>
          <cell r="M700" t="str">
            <v>01-Apr-81</v>
          </cell>
          <cell r="N700">
            <v>3</v>
          </cell>
          <cell r="O700" t="str">
            <v>0416</v>
          </cell>
          <cell r="P700" t="str">
            <v>0416</v>
          </cell>
          <cell r="Q700" t="str">
            <v>15.111</v>
          </cell>
          <cell r="R700" t="str">
            <v>15.111</v>
          </cell>
          <cell r="S700" t="str">
            <v/>
          </cell>
          <cell r="T700">
            <v>0</v>
          </cell>
          <cell r="U700" t="str">
            <v>Thạc sĩ</v>
          </cell>
          <cell r="V700" t="str">
            <v>010812574</v>
          </cell>
        </row>
        <row r="701">
          <cell r="B701" t="str">
            <v/>
          </cell>
          <cell r="C701" t="str">
            <v>3120215011349</v>
          </cell>
          <cell r="D701" t="str">
            <v>Nguyễn Thị</v>
          </cell>
          <cell r="E701" t="str">
            <v>Huệ</v>
          </cell>
          <cell r="F701">
            <v>4</v>
          </cell>
          <cell r="G701" t="str">
            <v>Viện PT Công nghệ Cơ Điện</v>
          </cell>
          <cell r="H701" t="str">
            <v>Khoa Cơ Điện</v>
          </cell>
          <cell r="I701" t="str">
            <v>Thạc sĩ, Kế toán viên</v>
          </cell>
          <cell r="J701">
            <v>4.32</v>
          </cell>
          <cell r="K701">
            <v>0</v>
          </cell>
          <cell r="L701" t="str">
            <v>01-Sep-24</v>
          </cell>
          <cell r="M701" t="str">
            <v>01-Sep-09</v>
          </cell>
          <cell r="N701">
            <v>3</v>
          </cell>
          <cell r="O701" t="str">
            <v>0416</v>
          </cell>
          <cell r="P701" t="str">
            <v>0416</v>
          </cell>
          <cell r="Q701" t="str">
            <v>06.031</v>
          </cell>
          <cell r="R701" t="str">
            <v>06.031</v>
          </cell>
          <cell r="S701" t="str">
            <v/>
          </cell>
          <cell r="T701">
            <v>0</v>
          </cell>
          <cell r="U701" t="str">
            <v>Thạc sĩ</v>
          </cell>
          <cell r="V701" t="str">
            <v>001183017644</v>
          </cell>
        </row>
        <row r="702">
          <cell r="B702" t="str">
            <v>TG558</v>
          </cell>
          <cell r="C702" t="str">
            <v>3120215011332</v>
          </cell>
          <cell r="D702" t="str">
            <v>Vũ Công</v>
          </cell>
          <cell r="E702" t="str">
            <v>Cảnh</v>
          </cell>
          <cell r="F702">
            <v>4</v>
          </cell>
          <cell r="G702" t="str">
            <v>Viện PT Công nghệ Cơ Điện</v>
          </cell>
          <cell r="H702" t="str">
            <v>Khoa Cơ Điện</v>
          </cell>
          <cell r="I702" t="str">
            <v>Thạc sĩ, Kỹ sư, Phó Giám đốc Viện thuộc Khoa, Bảo lưu PCCV</v>
          </cell>
          <cell r="J702">
            <v>3.99</v>
          </cell>
          <cell r="K702">
            <v>0</v>
          </cell>
          <cell r="L702" t="str">
            <v>01-Sep-22</v>
          </cell>
          <cell r="M702" t="str">
            <v>01-Sep-09</v>
          </cell>
          <cell r="N702">
            <v>3</v>
          </cell>
          <cell r="O702" t="str">
            <v>0416</v>
          </cell>
          <cell r="P702" t="str">
            <v>0416</v>
          </cell>
          <cell r="Q702" t="str">
            <v>13.095</v>
          </cell>
          <cell r="R702" t="str">
            <v>V.05.02.07</v>
          </cell>
          <cell r="S702" t="str">
            <v>TG558</v>
          </cell>
          <cell r="T702">
            <v>0</v>
          </cell>
          <cell r="U702" t="str">
            <v>Thạc sĩ</v>
          </cell>
          <cell r="V702" t="str">
            <v>036083005994</v>
          </cell>
        </row>
        <row r="703">
          <cell r="B703" t="str">
            <v/>
          </cell>
          <cell r="C703" t="str">
            <v/>
          </cell>
          <cell r="D703" t="str">
            <v>Lương Thị</v>
          </cell>
          <cell r="E703" t="str">
            <v>Lành</v>
          </cell>
          <cell r="F703">
            <v>4</v>
          </cell>
          <cell r="G703" t="str">
            <v>Văn phòng Khoa Cơ Điện</v>
          </cell>
          <cell r="H703" t="str">
            <v>Khoa Cơ Điện</v>
          </cell>
          <cell r="I703" t="str">
            <v/>
          </cell>
          <cell r="J703">
            <v>1.18</v>
          </cell>
          <cell r="K703">
            <v>0</v>
          </cell>
          <cell r="L703" t="str">
            <v>01-Jan-00</v>
          </cell>
          <cell r="M703" t="str">
            <v xml:space="preserve">  -   -</v>
          </cell>
          <cell r="N703">
            <v>8</v>
          </cell>
          <cell r="O703" t="str">
            <v>0420</v>
          </cell>
          <cell r="P703" t="str">
            <v>0420</v>
          </cell>
          <cell r="Q703" t="str">
            <v>01.009</v>
          </cell>
          <cell r="R703" t="str">
            <v>01.009</v>
          </cell>
          <cell r="S703" t="str">
            <v/>
          </cell>
          <cell r="T703">
            <v>0</v>
          </cell>
          <cell r="U703" t="str">
            <v>KhôngBCấp</v>
          </cell>
          <cell r="V703" t="str">
            <v>150340160</v>
          </cell>
        </row>
        <row r="704">
          <cell r="B704" t="str">
            <v/>
          </cell>
          <cell r="C704" t="str">
            <v>3120215003754</v>
          </cell>
          <cell r="D704" t="str">
            <v>Trần Thị Thuý</v>
          </cell>
          <cell r="E704" t="str">
            <v>An</v>
          </cell>
          <cell r="F704">
            <v>4</v>
          </cell>
          <cell r="G704" t="str">
            <v>Văn phòng Khoa Cơ Điện</v>
          </cell>
          <cell r="H704" t="str">
            <v>Khoa Cơ Điện</v>
          </cell>
          <cell r="I704" t="str">
            <v>Kỹ sư</v>
          </cell>
          <cell r="J704">
            <v>3.99</v>
          </cell>
          <cell r="K704">
            <v>0</v>
          </cell>
          <cell r="L704" t="str">
            <v>01-Oct-23</v>
          </cell>
          <cell r="M704" t="str">
            <v>01-Jan-14</v>
          </cell>
          <cell r="N704">
            <v>4</v>
          </cell>
          <cell r="O704" t="str">
            <v>0420</v>
          </cell>
          <cell r="P704" t="str">
            <v>0420</v>
          </cell>
          <cell r="Q704" t="str">
            <v>13.095</v>
          </cell>
          <cell r="R704" t="str">
            <v>13.095</v>
          </cell>
          <cell r="S704" t="str">
            <v/>
          </cell>
          <cell r="T704">
            <v>0</v>
          </cell>
          <cell r="U704" t="str">
            <v>Đại học</v>
          </cell>
          <cell r="V704" t="str">
            <v>001182037260</v>
          </cell>
        </row>
        <row r="705">
          <cell r="B705" t="str">
            <v/>
          </cell>
          <cell r="C705" t="str">
            <v>3120215027224</v>
          </cell>
          <cell r="D705" t="str">
            <v>Bùi Thị Lan</v>
          </cell>
          <cell r="E705" t="str">
            <v>Hương</v>
          </cell>
          <cell r="F705">
            <v>4</v>
          </cell>
          <cell r="G705" t="str">
            <v>Văn phòng Khoa Cơ Điện</v>
          </cell>
          <cell r="H705" t="str">
            <v>Khoa Cơ Điện</v>
          </cell>
          <cell r="I705" t="str">
            <v>Chuyên viên</v>
          </cell>
          <cell r="J705">
            <v>3.66</v>
          </cell>
          <cell r="K705">
            <v>0</v>
          </cell>
          <cell r="L705" t="str">
            <v>01-Feb-25</v>
          </cell>
          <cell r="M705" t="str">
            <v>01-Feb-15</v>
          </cell>
          <cell r="N705">
            <v>4</v>
          </cell>
          <cell r="O705" t="str">
            <v>0420</v>
          </cell>
          <cell r="P705" t="str">
            <v>0420</v>
          </cell>
          <cell r="Q705" t="str">
            <v>01.003</v>
          </cell>
          <cell r="R705" t="str">
            <v>01.003</v>
          </cell>
          <cell r="S705" t="str">
            <v/>
          </cell>
          <cell r="T705">
            <v>0</v>
          </cell>
          <cell r="U705" t="str">
            <v>Đại học</v>
          </cell>
          <cell r="V705" t="str">
            <v>001184014376</v>
          </cell>
        </row>
        <row r="706">
          <cell r="B706" t="str">
            <v/>
          </cell>
          <cell r="C706" t="str">
            <v>3120215050340</v>
          </cell>
          <cell r="D706" t="str">
            <v>Nguyễn Thị Thanh</v>
          </cell>
          <cell r="E706" t="str">
            <v>Ngân</v>
          </cell>
          <cell r="F706">
            <v>4</v>
          </cell>
          <cell r="G706" t="str">
            <v>Văn phòng Khoa Cơ Điện</v>
          </cell>
          <cell r="H706" t="str">
            <v>Khoa Cơ Điện</v>
          </cell>
          <cell r="I706" t="str">
            <v>Thạc sĩ, Chuyên viên</v>
          </cell>
          <cell r="J706">
            <v>3</v>
          </cell>
          <cell r="K706">
            <v>0</v>
          </cell>
          <cell r="L706" t="str">
            <v>01-Apr-25</v>
          </cell>
          <cell r="M706" t="str">
            <v>01-Apr-19</v>
          </cell>
          <cell r="N706">
            <v>3</v>
          </cell>
          <cell r="O706" t="str">
            <v>0420</v>
          </cell>
          <cell r="P706" t="str">
            <v>0420</v>
          </cell>
          <cell r="Q706" t="str">
            <v>01.003</v>
          </cell>
          <cell r="R706" t="str">
            <v>01.003</v>
          </cell>
          <cell r="S706" t="str">
            <v/>
          </cell>
          <cell r="T706">
            <v>0</v>
          </cell>
          <cell r="U706" t="str">
            <v>Thạc sĩ</v>
          </cell>
          <cell r="V706" t="str">
            <v>030192001651</v>
          </cell>
        </row>
        <row r="707">
          <cell r="B707" t="str">
            <v/>
          </cell>
          <cell r="C707" t="str">
            <v>3120205831704</v>
          </cell>
          <cell r="D707" t="str">
            <v>Lê Văn</v>
          </cell>
          <cell r="E707" t="str">
            <v>Quân</v>
          </cell>
          <cell r="F707">
            <v>4</v>
          </cell>
          <cell r="G707" t="str">
            <v>Văn phòng Khoa Cơ Điện</v>
          </cell>
          <cell r="H707" t="str">
            <v>Khoa Cơ Điện</v>
          </cell>
          <cell r="I707" t="str">
            <v>Chuyên viên</v>
          </cell>
          <cell r="J707">
            <v>2.67</v>
          </cell>
          <cell r="K707">
            <v>0</v>
          </cell>
          <cell r="L707" t="str">
            <v>01-Nov-23</v>
          </cell>
          <cell r="M707" t="str">
            <v>01-Nov-21</v>
          </cell>
          <cell r="N707">
            <v>4</v>
          </cell>
          <cell r="O707" t="str">
            <v>0420</v>
          </cell>
          <cell r="P707" t="str">
            <v>0420</v>
          </cell>
          <cell r="Q707" t="str">
            <v>01.003</v>
          </cell>
          <cell r="R707" t="str">
            <v>01.003</v>
          </cell>
          <cell r="S707" t="str">
            <v/>
          </cell>
          <cell r="T707">
            <v>0</v>
          </cell>
          <cell r="U707" t="str">
            <v>Đại học</v>
          </cell>
          <cell r="V707" t="str">
            <v>001084038689</v>
          </cell>
        </row>
        <row r="708">
          <cell r="B708" t="str">
            <v>KT012</v>
          </cell>
          <cell r="C708" t="str">
            <v>3120215003906</v>
          </cell>
          <cell r="D708" t="str">
            <v>Nguyễn Hữu</v>
          </cell>
          <cell r="E708" t="str">
            <v>Khánh</v>
          </cell>
          <cell r="F708">
            <v>5</v>
          </cell>
          <cell r="G708" t="str">
            <v>Kinh tế</v>
          </cell>
          <cell r="H708" t="str">
            <v>Khoa Kinh tế và Quản lý</v>
          </cell>
          <cell r="I708" t="str">
            <v>Tiến sĩ, Giảng viên</v>
          </cell>
          <cell r="J708">
            <v>3.99</v>
          </cell>
          <cell r="K708">
            <v>0</v>
          </cell>
          <cell r="L708" t="str">
            <v>01-Mar-16</v>
          </cell>
          <cell r="M708" t="str">
            <v>01-Sep-00</v>
          </cell>
          <cell r="N708">
            <v>2</v>
          </cell>
          <cell r="O708" t="str">
            <v>0501</v>
          </cell>
          <cell r="P708" t="str">
            <v>0501</v>
          </cell>
          <cell r="Q708" t="str">
            <v>15.111</v>
          </cell>
          <cell r="R708" t="str">
            <v>15.111</v>
          </cell>
          <cell r="S708" t="str">
            <v>TG402</v>
          </cell>
          <cell r="T708">
            <v>0</v>
          </cell>
          <cell r="U708" t="str">
            <v>Tiến sĩ</v>
          </cell>
          <cell r="V708" t="str">
            <v>040075007377</v>
          </cell>
        </row>
        <row r="709">
          <cell r="B709" t="str">
            <v>KT019</v>
          </cell>
          <cell r="C709" t="str">
            <v/>
          </cell>
          <cell r="D709" t="str">
            <v>Vũ Thanh</v>
          </cell>
          <cell r="E709" t="str">
            <v>Hương</v>
          </cell>
          <cell r="F709">
            <v>5</v>
          </cell>
          <cell r="G709" t="str">
            <v>Kinh tế</v>
          </cell>
          <cell r="H709" t="str">
            <v>Khoa Kinh tế và Quản lý</v>
          </cell>
          <cell r="I709" t="str">
            <v>Thạc sĩ, Giảng viên</v>
          </cell>
          <cell r="J709">
            <v>3</v>
          </cell>
          <cell r="K709">
            <v>0</v>
          </cell>
          <cell r="L709" t="str">
            <v>01-May-08</v>
          </cell>
          <cell r="M709" t="str">
            <v>01-May-02</v>
          </cell>
          <cell r="N709">
            <v>3</v>
          </cell>
          <cell r="O709" t="str">
            <v>0501</v>
          </cell>
          <cell r="P709" t="str">
            <v>0501</v>
          </cell>
          <cell r="Q709" t="str">
            <v>15.111</v>
          </cell>
          <cell r="R709" t="str">
            <v>15.111</v>
          </cell>
          <cell r="S709" t="str">
            <v>KT019</v>
          </cell>
          <cell r="T709">
            <v>0</v>
          </cell>
          <cell r="U709" t="str">
            <v>Thạc sĩ</v>
          </cell>
          <cell r="V709" t="str">
            <v>011885776</v>
          </cell>
        </row>
        <row r="710">
          <cell r="B710" t="str">
            <v>KT002</v>
          </cell>
          <cell r="C710" t="str">
            <v>3120215003783</v>
          </cell>
          <cell r="D710" t="str">
            <v>Trần Văn</v>
          </cell>
          <cell r="E710" t="str">
            <v>Đức</v>
          </cell>
          <cell r="F710">
            <v>5</v>
          </cell>
          <cell r="G710" t="str">
            <v>Kinh tế</v>
          </cell>
          <cell r="H710" t="str">
            <v>Khoa Kinh tế và Quản lý</v>
          </cell>
          <cell r="I710" t="str">
            <v>Tiến sĩ, Giảng viên chính</v>
          </cell>
          <cell r="J710">
            <v>6.78</v>
          </cell>
          <cell r="K710">
            <v>0.08</v>
          </cell>
          <cell r="L710" t="str">
            <v>01-Dec-17</v>
          </cell>
          <cell r="M710" t="str">
            <v>01-Jan-01</v>
          </cell>
          <cell r="N710">
            <v>2</v>
          </cell>
          <cell r="O710" t="str">
            <v>0501</v>
          </cell>
          <cell r="P710" t="str">
            <v>0501</v>
          </cell>
          <cell r="Q710" t="str">
            <v>15.110</v>
          </cell>
          <cell r="R710" t="str">
            <v>V.07.01.02</v>
          </cell>
          <cell r="S710" t="str">
            <v>TG458</v>
          </cell>
          <cell r="T710">
            <v>0</v>
          </cell>
          <cell r="U710" t="str">
            <v>Tiến sĩ</v>
          </cell>
          <cell r="V710" t="str">
            <v>010807471</v>
          </cell>
        </row>
        <row r="711">
          <cell r="B711" t="str">
            <v>KT010</v>
          </cell>
          <cell r="C711" t="str">
            <v>3120215003790</v>
          </cell>
          <cell r="D711" t="str">
            <v>Nguyễn Phúc</v>
          </cell>
          <cell r="E711" t="str">
            <v>Thọ</v>
          </cell>
          <cell r="F711">
            <v>5</v>
          </cell>
          <cell r="G711" t="str">
            <v>Kinh tế</v>
          </cell>
          <cell r="H711" t="str">
            <v>Khoa Kinh tế và Quản lý</v>
          </cell>
          <cell r="I711" t="str">
            <v>Tiến sĩ, Giảng viên chính</v>
          </cell>
          <cell r="J711">
            <v>6.78</v>
          </cell>
          <cell r="K711">
            <v>0</v>
          </cell>
          <cell r="L711" t="str">
            <v>01-Dec-11</v>
          </cell>
          <cell r="M711" t="str">
            <v>01-Apr-81</v>
          </cell>
          <cell r="N711">
            <v>2</v>
          </cell>
          <cell r="O711" t="str">
            <v>0501</v>
          </cell>
          <cell r="P711" t="str">
            <v>0501</v>
          </cell>
          <cell r="Q711" t="str">
            <v>15.110</v>
          </cell>
          <cell r="R711" t="str">
            <v>15.110</v>
          </cell>
          <cell r="S711" t="str">
            <v>TG084</v>
          </cell>
          <cell r="T711">
            <v>0</v>
          </cell>
          <cell r="U711" t="str">
            <v>Tiến sĩ</v>
          </cell>
          <cell r="V711" t="str">
            <v>010807494</v>
          </cell>
        </row>
        <row r="712">
          <cell r="B712" t="str">
            <v>KTP07</v>
          </cell>
          <cell r="C712" t="str">
            <v/>
          </cell>
          <cell r="D712" t="str">
            <v>Nguyễn Thị</v>
          </cell>
          <cell r="E712" t="str">
            <v>Vang</v>
          </cell>
          <cell r="F712">
            <v>5</v>
          </cell>
          <cell r="G712" t="str">
            <v>Kinh tế</v>
          </cell>
          <cell r="H712" t="str">
            <v>Khoa Kinh tế và Quản lý</v>
          </cell>
          <cell r="I712" t="str">
            <v>Thạc sĩ, Giảng viên chính</v>
          </cell>
          <cell r="J712">
            <v>5.76</v>
          </cell>
          <cell r="K712">
            <v>0</v>
          </cell>
          <cell r="L712" t="str">
            <v>01-Nov-07</v>
          </cell>
          <cell r="M712" t="str">
            <v>08-Sep-76</v>
          </cell>
          <cell r="N712">
            <v>3</v>
          </cell>
          <cell r="O712" t="str">
            <v>0501</v>
          </cell>
          <cell r="P712" t="str">
            <v>0501</v>
          </cell>
          <cell r="Q712" t="str">
            <v>15.110</v>
          </cell>
          <cell r="R712" t="str">
            <v>15.110</v>
          </cell>
          <cell r="S712" t="str">
            <v>KTP07</v>
          </cell>
          <cell r="T712">
            <v>0</v>
          </cell>
          <cell r="U712" t="str">
            <v>Thạc sĩ</v>
          </cell>
          <cell r="V712" t="str">
            <v>010807467</v>
          </cell>
        </row>
        <row r="713">
          <cell r="B713" t="str">
            <v>KT011</v>
          </cell>
          <cell r="C713" t="str">
            <v>3120215003833</v>
          </cell>
          <cell r="D713" t="str">
            <v>Lương Xuân</v>
          </cell>
          <cell r="E713" t="str">
            <v>Chính</v>
          </cell>
          <cell r="F713">
            <v>5</v>
          </cell>
          <cell r="G713" t="str">
            <v>Kinh tế</v>
          </cell>
          <cell r="H713" t="str">
            <v>Khoa Kinh tế và Quản lý</v>
          </cell>
          <cell r="I713" t="str">
            <v>Thạc sĩ, Giảng viên chính</v>
          </cell>
          <cell r="J713">
            <v>5.76</v>
          </cell>
          <cell r="K713">
            <v>0</v>
          </cell>
          <cell r="L713" t="str">
            <v>01-Apr-12</v>
          </cell>
          <cell r="M713" t="str">
            <v>01-Feb-84</v>
          </cell>
          <cell r="N713">
            <v>3</v>
          </cell>
          <cell r="O713" t="str">
            <v>0501</v>
          </cell>
          <cell r="P713" t="str">
            <v>0501</v>
          </cell>
          <cell r="Q713" t="str">
            <v>15.110</v>
          </cell>
          <cell r="R713" t="str">
            <v>15.110</v>
          </cell>
          <cell r="S713" t="str">
            <v>TG256</v>
          </cell>
          <cell r="T713">
            <v>0</v>
          </cell>
          <cell r="U713" t="str">
            <v>Thạc sĩ</v>
          </cell>
          <cell r="V713" t="str">
            <v>010804976</v>
          </cell>
        </row>
        <row r="714">
          <cell r="B714" t="str">
            <v>KT003</v>
          </cell>
          <cell r="C714" t="str">
            <v>3120215003840</v>
          </cell>
          <cell r="D714" t="str">
            <v>Lê Bá</v>
          </cell>
          <cell r="E714" t="str">
            <v>Chức</v>
          </cell>
          <cell r="F714">
            <v>5</v>
          </cell>
          <cell r="G714" t="str">
            <v>Kinh tế</v>
          </cell>
          <cell r="H714" t="str">
            <v>Khoa Kinh tế và Quản lý</v>
          </cell>
          <cell r="I714" t="str">
            <v>Thạc sĩ, Giảng viên chính</v>
          </cell>
          <cell r="J714">
            <v>5.42</v>
          </cell>
          <cell r="K714">
            <v>0</v>
          </cell>
          <cell r="L714" t="str">
            <v>01-Oct-10</v>
          </cell>
          <cell r="M714" t="str">
            <v>01-Feb-84</v>
          </cell>
          <cell r="N714">
            <v>3</v>
          </cell>
          <cell r="O714" t="str">
            <v>0501</v>
          </cell>
          <cell r="P714" t="str">
            <v>0501</v>
          </cell>
          <cell r="Q714" t="str">
            <v>15.110</v>
          </cell>
          <cell r="R714" t="str">
            <v>15.110</v>
          </cell>
          <cell r="S714" t="str">
            <v>TG080</v>
          </cell>
          <cell r="T714">
            <v>0</v>
          </cell>
          <cell r="U714" t="str">
            <v>Thạc sĩ</v>
          </cell>
          <cell r="V714" t="str">
            <v>010804635</v>
          </cell>
        </row>
        <row r="715">
          <cell r="B715" t="str">
            <v/>
          </cell>
          <cell r="C715" t="str">
            <v/>
          </cell>
          <cell r="D715" t="str">
            <v>Nguyễn Thị Thu</v>
          </cell>
          <cell r="E715" t="str">
            <v>Hương</v>
          </cell>
          <cell r="F715">
            <v>5</v>
          </cell>
          <cell r="G715" t="str">
            <v>Kinh tế</v>
          </cell>
          <cell r="H715" t="str">
            <v>Khoa Kinh tế và Quản lý</v>
          </cell>
          <cell r="I715" t="str">
            <v>Giảng viên</v>
          </cell>
          <cell r="J715">
            <v>2.67</v>
          </cell>
          <cell r="K715">
            <v>0</v>
          </cell>
          <cell r="L715" t="str">
            <v>01-May-06</v>
          </cell>
          <cell r="M715" t="str">
            <v>02-May-02</v>
          </cell>
          <cell r="N715">
            <v>4</v>
          </cell>
          <cell r="O715" t="str">
            <v>0501</v>
          </cell>
          <cell r="P715" t="str">
            <v>0501</v>
          </cell>
          <cell r="Q715" t="str">
            <v>15.111</v>
          </cell>
          <cell r="R715" t="str">
            <v>15.111</v>
          </cell>
          <cell r="S715" t="str">
            <v/>
          </cell>
          <cell r="T715">
            <v>0</v>
          </cell>
          <cell r="U715" t="str">
            <v>Đại học</v>
          </cell>
          <cell r="V715" t="str">
            <v>011946208</v>
          </cell>
        </row>
        <row r="716">
          <cell r="B716" t="str">
            <v>KT001</v>
          </cell>
          <cell r="C716" t="str">
            <v>3120215003891</v>
          </cell>
          <cell r="D716" t="str">
            <v>Nguyễn Tất</v>
          </cell>
          <cell r="E716" t="str">
            <v>Thắng</v>
          </cell>
          <cell r="F716">
            <v>5</v>
          </cell>
          <cell r="G716" t="str">
            <v>Kinh tế</v>
          </cell>
          <cell r="H716" t="str">
            <v>Khoa Kinh tế và Quản lý</v>
          </cell>
          <cell r="I716" t="str">
            <v>Tiến sĩ, Giảng viên chính</v>
          </cell>
          <cell r="J716">
            <v>5.42</v>
          </cell>
          <cell r="K716">
            <v>0</v>
          </cell>
          <cell r="L716" t="str">
            <v>01-Mar-24</v>
          </cell>
          <cell r="M716" t="str">
            <v>01-Apr-18</v>
          </cell>
          <cell r="N716">
            <v>2</v>
          </cell>
          <cell r="O716" t="str">
            <v>0501</v>
          </cell>
          <cell r="P716" t="str">
            <v>0501</v>
          </cell>
          <cell r="Q716" t="str">
            <v>15.110</v>
          </cell>
          <cell r="R716" t="str">
            <v>V.07.01.02</v>
          </cell>
          <cell r="S716" t="str">
            <v>KT001</v>
          </cell>
          <cell r="T716">
            <v>0</v>
          </cell>
          <cell r="U716" t="str">
            <v>Tiến sĩ</v>
          </cell>
          <cell r="V716" t="str">
            <v>001069010015</v>
          </cell>
        </row>
        <row r="717">
          <cell r="B717" t="str">
            <v>KT007</v>
          </cell>
          <cell r="C717" t="str">
            <v>3120215003929</v>
          </cell>
          <cell r="D717" t="str">
            <v>Trần Đức</v>
          </cell>
          <cell r="E717" t="str">
            <v>Trí</v>
          </cell>
          <cell r="F717">
            <v>5</v>
          </cell>
          <cell r="G717" t="str">
            <v>Kinh tế</v>
          </cell>
          <cell r="H717" t="str">
            <v>Khoa Kinh tế và Quản lý</v>
          </cell>
          <cell r="I717" t="str">
            <v>Tiến sĩ, Giảng viên chính</v>
          </cell>
          <cell r="J717">
            <v>4.4000000000000004</v>
          </cell>
          <cell r="K717">
            <v>0</v>
          </cell>
          <cell r="L717" t="str">
            <v>01-Mar-23</v>
          </cell>
          <cell r="M717" t="str">
            <v>01-Mar-05</v>
          </cell>
          <cell r="N717">
            <v>2</v>
          </cell>
          <cell r="O717" t="str">
            <v>0501</v>
          </cell>
          <cell r="P717" t="str">
            <v>0501</v>
          </cell>
          <cell r="Q717" t="str">
            <v>15.110</v>
          </cell>
          <cell r="R717" t="str">
            <v>V.07.01.02</v>
          </cell>
          <cell r="S717" t="str">
            <v>KT007</v>
          </cell>
          <cell r="T717">
            <v>0</v>
          </cell>
          <cell r="U717" t="str">
            <v>Tiến sĩ</v>
          </cell>
          <cell r="V717" t="str">
            <v>001080030465</v>
          </cell>
        </row>
        <row r="718">
          <cell r="B718" t="str">
            <v>KT009</v>
          </cell>
          <cell r="C718" t="str">
            <v>3120215010034</v>
          </cell>
          <cell r="D718" t="str">
            <v>Nguyễn Thị Thu</v>
          </cell>
          <cell r="E718" t="str">
            <v>Quỳnh</v>
          </cell>
          <cell r="F718">
            <v>5</v>
          </cell>
          <cell r="G718" t="str">
            <v>Kinh tế</v>
          </cell>
          <cell r="H718" t="str">
            <v>Khoa Kinh tế và Quản lý</v>
          </cell>
          <cell r="I718" t="str">
            <v>Tiến sĩ, Giảng viên chính</v>
          </cell>
          <cell r="J718">
            <v>4.74</v>
          </cell>
          <cell r="K718">
            <v>0</v>
          </cell>
          <cell r="L718" t="str">
            <v>01-Dec-22</v>
          </cell>
          <cell r="M718" t="str">
            <v>01-Dec-20</v>
          </cell>
          <cell r="N718">
            <v>2</v>
          </cell>
          <cell r="O718" t="str">
            <v>0501</v>
          </cell>
          <cell r="P718" t="str">
            <v>0501</v>
          </cell>
          <cell r="Q718" t="str">
            <v>15.110</v>
          </cell>
          <cell r="R718" t="str">
            <v>V.07.01.02</v>
          </cell>
          <cell r="S718" t="str">
            <v>KT009</v>
          </cell>
          <cell r="T718">
            <v>0</v>
          </cell>
          <cell r="U718" t="str">
            <v>Tiến sĩ</v>
          </cell>
          <cell r="V718" t="str">
            <v>031183004840</v>
          </cell>
        </row>
        <row r="719">
          <cell r="B719" t="str">
            <v>KT013</v>
          </cell>
          <cell r="C719" t="str">
            <v>3120215028959</v>
          </cell>
          <cell r="D719" t="str">
            <v>Ngô Minh</v>
          </cell>
          <cell r="E719" t="str">
            <v>Hải</v>
          </cell>
          <cell r="F719">
            <v>5</v>
          </cell>
          <cell r="G719" t="str">
            <v>Kinh tế</v>
          </cell>
          <cell r="H719" t="str">
            <v>Khoa Kinh tế và Quản lý</v>
          </cell>
          <cell r="I719" t="str">
            <v>Tiến sĩ, Giảng viên chính, Phó BM phụ trách</v>
          </cell>
          <cell r="J719">
            <v>4.4000000000000004</v>
          </cell>
          <cell r="K719">
            <v>0</v>
          </cell>
          <cell r="L719" t="str">
            <v>15-Jun-23</v>
          </cell>
          <cell r="M719" t="str">
            <v>01-Aug-10</v>
          </cell>
          <cell r="N719">
            <v>2</v>
          </cell>
          <cell r="O719" t="str">
            <v>0501</v>
          </cell>
          <cell r="P719" t="str">
            <v>0501</v>
          </cell>
          <cell r="Q719" t="str">
            <v>15.110</v>
          </cell>
          <cell r="R719" t="str">
            <v>V.07.01.02</v>
          </cell>
          <cell r="S719" t="str">
            <v>KT013</v>
          </cell>
          <cell r="T719">
            <v>0</v>
          </cell>
          <cell r="U719" t="str">
            <v>Tiến sĩ</v>
          </cell>
          <cell r="V719" t="str">
            <v>001083057050</v>
          </cell>
        </row>
        <row r="720">
          <cell r="B720" t="str">
            <v>KT004</v>
          </cell>
          <cell r="C720" t="str">
            <v>3120215033516</v>
          </cell>
          <cell r="D720" t="str">
            <v>Lương Thị</v>
          </cell>
          <cell r="E720" t="str">
            <v>Dân</v>
          </cell>
          <cell r="F720">
            <v>5</v>
          </cell>
          <cell r="G720" t="str">
            <v>Kinh tế</v>
          </cell>
          <cell r="H720" t="str">
            <v>Khoa Kinh tế và Quản lý</v>
          </cell>
          <cell r="I720" t="str">
            <v>Tiến sĩ, Giảng viên</v>
          </cell>
          <cell r="J720">
            <v>3.33</v>
          </cell>
          <cell r="K720">
            <v>0</v>
          </cell>
          <cell r="L720" t="str">
            <v>01-Jul-20</v>
          </cell>
          <cell r="M720" t="str">
            <v>01-Mar-11</v>
          </cell>
          <cell r="N720">
            <v>2</v>
          </cell>
          <cell r="O720" t="str">
            <v>0501</v>
          </cell>
          <cell r="P720" t="str">
            <v>0501</v>
          </cell>
          <cell r="Q720" t="str">
            <v>15.111</v>
          </cell>
          <cell r="R720" t="str">
            <v>V.07.01.03</v>
          </cell>
          <cell r="S720" t="str">
            <v>KT004</v>
          </cell>
          <cell r="T720">
            <v>0</v>
          </cell>
          <cell r="U720" t="str">
            <v>Tiến sĩ</v>
          </cell>
          <cell r="V720" t="str">
            <v>012416731</v>
          </cell>
        </row>
        <row r="721">
          <cell r="B721" t="str">
            <v>KT008</v>
          </cell>
          <cell r="C721" t="str">
            <v>3120215033489</v>
          </cell>
          <cell r="D721" t="str">
            <v>Thái Thị</v>
          </cell>
          <cell r="E721" t="str">
            <v>Nhung</v>
          </cell>
          <cell r="F721">
            <v>5</v>
          </cell>
          <cell r="G721" t="str">
            <v>Kinh tế</v>
          </cell>
          <cell r="H721" t="str">
            <v>Khoa Kinh tế và Quản lý</v>
          </cell>
          <cell r="I721" t="str">
            <v>Tiến sĩ, Giảng viên</v>
          </cell>
          <cell r="J721">
            <v>3.66</v>
          </cell>
          <cell r="K721">
            <v>0</v>
          </cell>
          <cell r="L721" t="str">
            <v>01-Mar-23</v>
          </cell>
          <cell r="M721" t="str">
            <v>01-Mar-11</v>
          </cell>
          <cell r="N721">
            <v>2</v>
          </cell>
          <cell r="O721" t="str">
            <v>0501</v>
          </cell>
          <cell r="P721" t="str">
            <v>0501</v>
          </cell>
          <cell r="Q721" t="str">
            <v>15.111</v>
          </cell>
          <cell r="R721" t="str">
            <v>V.07.01.03</v>
          </cell>
          <cell r="S721" t="str">
            <v>KT008</v>
          </cell>
          <cell r="T721">
            <v>0</v>
          </cell>
          <cell r="U721" t="str">
            <v>Tiến sĩ</v>
          </cell>
          <cell r="V721" t="str">
            <v>040186000807</v>
          </cell>
        </row>
        <row r="722">
          <cell r="B722" t="str">
            <v>KT005</v>
          </cell>
          <cell r="C722" t="str">
            <v>3120215035108</v>
          </cell>
          <cell r="D722" t="str">
            <v>Nguyễn Thị Huyền</v>
          </cell>
          <cell r="E722" t="str">
            <v>Châm</v>
          </cell>
          <cell r="F722">
            <v>5</v>
          </cell>
          <cell r="G722" t="str">
            <v>Kinh tế</v>
          </cell>
          <cell r="H722" t="str">
            <v>Khoa Kinh tế và Quản lý</v>
          </cell>
          <cell r="I722" t="str">
            <v>Tiến sĩ, Giảng viên chính</v>
          </cell>
          <cell r="J722">
            <v>4.4000000000000004</v>
          </cell>
          <cell r="K722">
            <v>0</v>
          </cell>
          <cell r="L722" t="str">
            <v>15-Jun-23</v>
          </cell>
          <cell r="M722" t="str">
            <v>01-Aug-11</v>
          </cell>
          <cell r="N722">
            <v>2</v>
          </cell>
          <cell r="O722" t="str">
            <v>0501</v>
          </cell>
          <cell r="P722" t="str">
            <v>0501</v>
          </cell>
          <cell r="Q722" t="str">
            <v>15.110</v>
          </cell>
          <cell r="R722" t="str">
            <v>V.07.01.02</v>
          </cell>
          <cell r="S722" t="str">
            <v>KT005</v>
          </cell>
          <cell r="T722">
            <v>0</v>
          </cell>
          <cell r="U722" t="str">
            <v>Tiến sĩ</v>
          </cell>
          <cell r="V722" t="str">
            <v>001187025554</v>
          </cell>
        </row>
        <row r="723">
          <cell r="B723" t="str">
            <v>KT006</v>
          </cell>
          <cell r="C723" t="str">
            <v>3120215035114</v>
          </cell>
          <cell r="D723" t="str">
            <v>Đoàn Bích</v>
          </cell>
          <cell r="E723" t="str">
            <v>Hạnh</v>
          </cell>
          <cell r="F723">
            <v>5</v>
          </cell>
          <cell r="G723" t="str">
            <v>Kinh tế</v>
          </cell>
          <cell r="H723" t="str">
            <v>Khoa Kinh tế và Quản lý</v>
          </cell>
          <cell r="I723" t="str">
            <v>Thạc sĩ, Giảng viên chính</v>
          </cell>
          <cell r="J723">
            <v>4.4000000000000004</v>
          </cell>
          <cell r="K723">
            <v>0</v>
          </cell>
          <cell r="L723" t="str">
            <v>15-Jun-23</v>
          </cell>
          <cell r="M723" t="str">
            <v>01-Aug-11</v>
          </cell>
          <cell r="N723">
            <v>3</v>
          </cell>
          <cell r="O723" t="str">
            <v>0501</v>
          </cell>
          <cell r="P723" t="str">
            <v>0501</v>
          </cell>
          <cell r="Q723" t="str">
            <v>15.110</v>
          </cell>
          <cell r="R723" t="str">
            <v>V.07.01.02</v>
          </cell>
          <cell r="S723" t="str">
            <v>KT006</v>
          </cell>
          <cell r="T723">
            <v>0</v>
          </cell>
          <cell r="U723" t="str">
            <v>Thạc sĩ</v>
          </cell>
          <cell r="V723" t="str">
            <v>033187015690</v>
          </cell>
        </row>
        <row r="724">
          <cell r="B724" t="str">
            <v>KT015</v>
          </cell>
          <cell r="C724" t="str">
            <v>3120215039036</v>
          </cell>
          <cell r="D724" t="str">
            <v>Đồng Thanh</v>
          </cell>
          <cell r="E724" t="str">
            <v>Mai</v>
          </cell>
          <cell r="F724">
            <v>5</v>
          </cell>
          <cell r="G724" t="str">
            <v>Kinh tế</v>
          </cell>
          <cell r="H724" t="str">
            <v>Khoa Kinh tế và Quản lý</v>
          </cell>
          <cell r="I724" t="str">
            <v>Tiến sĩ, Giảng viên chính</v>
          </cell>
          <cell r="J724">
            <v>4.4000000000000004</v>
          </cell>
          <cell r="K724">
            <v>0</v>
          </cell>
          <cell r="L724" t="str">
            <v>15-Jun-23</v>
          </cell>
          <cell r="M724" t="str">
            <v>01-Jan-13</v>
          </cell>
          <cell r="N724">
            <v>2</v>
          </cell>
          <cell r="O724" t="str">
            <v>0501</v>
          </cell>
          <cell r="P724" t="str">
            <v>0501</v>
          </cell>
          <cell r="Q724" t="str">
            <v>15.110</v>
          </cell>
          <cell r="R724" t="str">
            <v>V.07.01.02</v>
          </cell>
          <cell r="S724" t="str">
            <v>KT015</v>
          </cell>
          <cell r="T724">
            <v>0</v>
          </cell>
          <cell r="U724" t="str">
            <v>Tiến sĩ</v>
          </cell>
          <cell r="V724" t="str">
            <v>019188005153</v>
          </cell>
        </row>
        <row r="725">
          <cell r="B725" t="str">
            <v>KT017</v>
          </cell>
          <cell r="C725" t="str">
            <v>3120215039319</v>
          </cell>
          <cell r="D725" t="str">
            <v>Bùi Thị Khánh</v>
          </cell>
          <cell r="E725" t="str">
            <v>Hòa</v>
          </cell>
          <cell r="F725">
            <v>5</v>
          </cell>
          <cell r="G725" t="str">
            <v>Kinh tế</v>
          </cell>
          <cell r="H725" t="str">
            <v>Khoa Kinh tế và Quản lý</v>
          </cell>
          <cell r="I725" t="str">
            <v>Thạc sĩ, Giảng viên chính</v>
          </cell>
          <cell r="J725">
            <v>4.4000000000000004</v>
          </cell>
          <cell r="K725">
            <v>0</v>
          </cell>
          <cell r="L725" t="str">
            <v>15-Jun-23</v>
          </cell>
          <cell r="M725" t="str">
            <v>01-Jan-13</v>
          </cell>
          <cell r="N725">
            <v>3</v>
          </cell>
          <cell r="O725" t="str">
            <v>0501</v>
          </cell>
          <cell r="P725" t="str">
            <v>0501</v>
          </cell>
          <cell r="Q725" t="str">
            <v>15.110</v>
          </cell>
          <cell r="R725" t="str">
            <v>V.07.01.02</v>
          </cell>
          <cell r="S725" t="str">
            <v>KT017</v>
          </cell>
          <cell r="T725">
            <v>0</v>
          </cell>
          <cell r="U725" t="str">
            <v>Thạc sĩ</v>
          </cell>
          <cell r="V725" t="str">
            <v>042189016290</v>
          </cell>
        </row>
        <row r="726">
          <cell r="B726" t="str">
            <v>KT018</v>
          </cell>
          <cell r="C726" t="str">
            <v>3120215045022</v>
          </cell>
          <cell r="D726" t="str">
            <v>Phan Xuân</v>
          </cell>
          <cell r="E726" t="str">
            <v>Tân</v>
          </cell>
          <cell r="F726">
            <v>5</v>
          </cell>
          <cell r="G726" t="str">
            <v>Kinh tế</v>
          </cell>
          <cell r="H726" t="str">
            <v>Khoa Kinh tế và Quản lý</v>
          </cell>
          <cell r="I726" t="str">
            <v>Thạc sĩ, Giảng viên</v>
          </cell>
          <cell r="J726">
            <v>3.33</v>
          </cell>
          <cell r="K726">
            <v>0</v>
          </cell>
          <cell r="L726" t="str">
            <v>01-Jan-24</v>
          </cell>
          <cell r="M726" t="str">
            <v>01-Jan-15</v>
          </cell>
          <cell r="N726">
            <v>3</v>
          </cell>
          <cell r="O726" t="str">
            <v>0501</v>
          </cell>
          <cell r="P726" t="str">
            <v>0501</v>
          </cell>
          <cell r="Q726" t="str">
            <v>15.111</v>
          </cell>
          <cell r="R726" t="str">
            <v>V.07.01.03</v>
          </cell>
          <cell r="S726" t="str">
            <v>KT018</v>
          </cell>
          <cell r="T726">
            <v>0</v>
          </cell>
          <cell r="U726" t="str">
            <v>Thạc sĩ</v>
          </cell>
          <cell r="V726" t="str">
            <v>001091030440</v>
          </cell>
        </row>
        <row r="727">
          <cell r="B727" t="str">
            <v/>
          </cell>
          <cell r="C727" t="str">
            <v/>
          </cell>
          <cell r="D727" t="str">
            <v>Nguyễn Thái</v>
          </cell>
          <cell r="E727" t="str">
            <v>Anh</v>
          </cell>
          <cell r="F727">
            <v>5</v>
          </cell>
          <cell r="G727" t="str">
            <v>Kinh tế</v>
          </cell>
          <cell r="H727" t="str">
            <v>Khoa Kinh tế và Quản lý</v>
          </cell>
          <cell r="I727" t="str">
            <v>Nghiên cứu viên</v>
          </cell>
          <cell r="J727">
            <v>1.99</v>
          </cell>
          <cell r="K727">
            <v>0</v>
          </cell>
          <cell r="L727" t="str">
            <v>01-Jan-16</v>
          </cell>
          <cell r="M727" t="str">
            <v>01-Jan-16</v>
          </cell>
          <cell r="N727">
            <v>4</v>
          </cell>
          <cell r="O727" t="str">
            <v>0501</v>
          </cell>
          <cell r="P727" t="str">
            <v>0501</v>
          </cell>
          <cell r="Q727" t="str">
            <v>13.092</v>
          </cell>
          <cell r="R727" t="str">
            <v>13.092</v>
          </cell>
          <cell r="S727" t="str">
            <v/>
          </cell>
          <cell r="T727">
            <v>0</v>
          </cell>
          <cell r="U727" t="str">
            <v>Đại học</v>
          </cell>
          <cell r="V727" t="str">
            <v>012815127</v>
          </cell>
        </row>
        <row r="728">
          <cell r="B728" t="str">
            <v>PTN09</v>
          </cell>
          <cell r="C728" t="str">
            <v>3120215004077</v>
          </cell>
          <cell r="D728" t="str">
            <v>Nguyễn Minh</v>
          </cell>
          <cell r="E728" t="str">
            <v>Đức</v>
          </cell>
          <cell r="F728">
            <v>5</v>
          </cell>
          <cell r="G728" t="str">
            <v>Kinh tế</v>
          </cell>
          <cell r="H728" t="str">
            <v>Khoa Kinh tế và Quản lý</v>
          </cell>
          <cell r="I728" t="str">
            <v>Tiến sĩ, Giảng viên chính, Trưởng BM</v>
          </cell>
          <cell r="J728">
            <v>4.74</v>
          </cell>
          <cell r="K728">
            <v>0</v>
          </cell>
          <cell r="L728" t="str">
            <v>01-May-22</v>
          </cell>
          <cell r="M728" t="str">
            <v>01-Dec-20</v>
          </cell>
          <cell r="N728">
            <v>2</v>
          </cell>
          <cell r="O728" t="str">
            <v>0501</v>
          </cell>
          <cell r="P728" t="str">
            <v>0501</v>
          </cell>
          <cell r="Q728" t="str">
            <v>15.110</v>
          </cell>
          <cell r="R728" t="str">
            <v>V.07.01.02</v>
          </cell>
          <cell r="S728" t="str">
            <v>PTN09</v>
          </cell>
          <cell r="T728">
            <v>0</v>
          </cell>
          <cell r="U728" t="str">
            <v>Tiến sĩ</v>
          </cell>
          <cell r="V728" t="str">
            <v>031078002883</v>
          </cell>
        </row>
        <row r="729">
          <cell r="B729" t="str">
            <v>KT014</v>
          </cell>
          <cell r="C729" t="str">
            <v>3120215057333</v>
          </cell>
          <cell r="D729" t="str">
            <v>Trần Thị Minh</v>
          </cell>
          <cell r="E729" t="str">
            <v>Hòa</v>
          </cell>
          <cell r="F729">
            <v>5</v>
          </cell>
          <cell r="G729" t="str">
            <v>Kinh tế</v>
          </cell>
          <cell r="H729" t="str">
            <v>Khoa Kinh tế và Quản lý</v>
          </cell>
          <cell r="I729" t="str">
            <v>Thạc sĩ, Giảng viên</v>
          </cell>
          <cell r="J729">
            <v>3</v>
          </cell>
          <cell r="K729">
            <v>0</v>
          </cell>
          <cell r="L729" t="str">
            <v>01-Apr-24</v>
          </cell>
          <cell r="M729" t="str">
            <v>01-Apr-21</v>
          </cell>
          <cell r="N729">
            <v>3</v>
          </cell>
          <cell r="O729" t="str">
            <v>0501</v>
          </cell>
          <cell r="P729" t="str">
            <v>0501</v>
          </cell>
          <cell r="Q729" t="str">
            <v>15.111</v>
          </cell>
          <cell r="R729" t="str">
            <v>V.07.01.03</v>
          </cell>
          <cell r="S729" t="str">
            <v>KT014</v>
          </cell>
          <cell r="T729">
            <v>0</v>
          </cell>
          <cell r="U729" t="str">
            <v>Thạc sĩ</v>
          </cell>
          <cell r="V729" t="str">
            <v>031195005983</v>
          </cell>
        </row>
        <row r="730">
          <cell r="B730" t="str">
            <v/>
          </cell>
          <cell r="C730" t="str">
            <v/>
          </cell>
          <cell r="D730" t="str">
            <v>Đinh Văn</v>
          </cell>
          <cell r="E730" t="str">
            <v>Hiến</v>
          </cell>
          <cell r="F730">
            <v>5</v>
          </cell>
          <cell r="G730" t="str">
            <v>Quản lý phát triển</v>
          </cell>
          <cell r="H730" t="str">
            <v>Khoa Kinh tế và Quản lý</v>
          </cell>
          <cell r="I730" t="str">
            <v>Giảng viên chính</v>
          </cell>
          <cell r="J730">
            <v>6.78</v>
          </cell>
          <cell r="K730">
            <v>0</v>
          </cell>
          <cell r="L730" t="str">
            <v>01-Jun-02</v>
          </cell>
          <cell r="M730" t="str">
            <v>01-Oct-66</v>
          </cell>
          <cell r="N730">
            <v>4</v>
          </cell>
          <cell r="O730" t="str">
            <v>0502</v>
          </cell>
          <cell r="P730" t="str">
            <v>0502</v>
          </cell>
          <cell r="Q730" t="str">
            <v>15.110</v>
          </cell>
          <cell r="R730" t="str">
            <v>15.110</v>
          </cell>
          <cell r="S730" t="str">
            <v/>
          </cell>
          <cell r="T730">
            <v>0</v>
          </cell>
          <cell r="U730" t="str">
            <v>Đại học</v>
          </cell>
          <cell r="V730" t="str">
            <v>010807492</v>
          </cell>
        </row>
        <row r="731">
          <cell r="B731" t="str">
            <v>MOI55</v>
          </cell>
          <cell r="C731" t="str">
            <v/>
          </cell>
          <cell r="D731" t="str">
            <v>Nguyễn Xuân</v>
          </cell>
          <cell r="E731" t="str">
            <v>Tin</v>
          </cell>
          <cell r="F731">
            <v>5</v>
          </cell>
          <cell r="G731" t="str">
            <v>Quản lý phát triển</v>
          </cell>
          <cell r="H731" t="str">
            <v>Khoa Kinh tế và Quản lý</v>
          </cell>
          <cell r="I731" t="str">
            <v>Thạc sĩ, Giảng viên chính</v>
          </cell>
          <cell r="J731">
            <v>6.1</v>
          </cell>
          <cell r="K731">
            <v>0</v>
          </cell>
          <cell r="L731" t="str">
            <v>01-Dec-07</v>
          </cell>
          <cell r="M731" t="str">
            <v>01-Jan-77</v>
          </cell>
          <cell r="N731">
            <v>3</v>
          </cell>
          <cell r="O731" t="str">
            <v>0502</v>
          </cell>
          <cell r="P731" t="str">
            <v>0502</v>
          </cell>
          <cell r="Q731" t="str">
            <v>15.110</v>
          </cell>
          <cell r="R731" t="str">
            <v>15.110</v>
          </cell>
          <cell r="S731" t="str">
            <v>MOI55</v>
          </cell>
          <cell r="T731">
            <v>0</v>
          </cell>
          <cell r="U731" t="str">
            <v>Thạc sĩ</v>
          </cell>
          <cell r="V731" t="str">
            <v>010804814</v>
          </cell>
        </row>
        <row r="732">
          <cell r="B732" t="str">
            <v>PTN01</v>
          </cell>
          <cell r="C732" t="str">
            <v>3120215004083</v>
          </cell>
          <cell r="D732" t="str">
            <v>Mai Thanh</v>
          </cell>
          <cell r="E732" t="str">
            <v>Cúc</v>
          </cell>
          <cell r="F732">
            <v>5</v>
          </cell>
          <cell r="G732" t="str">
            <v>Quản lý phát triển</v>
          </cell>
          <cell r="H732" t="str">
            <v>Khoa Kinh tế và Quản lý</v>
          </cell>
          <cell r="I732" t="str">
            <v>PGS.TS. Giảng viên cao cấp, Bảo lưu PCCV</v>
          </cell>
          <cell r="J732">
            <v>7.64</v>
          </cell>
          <cell r="K732">
            <v>0</v>
          </cell>
          <cell r="L732" t="str">
            <v>01-Jul-24</v>
          </cell>
          <cell r="M732" t="str">
            <v>30-Dec-16</v>
          </cell>
          <cell r="N732">
            <v>2</v>
          </cell>
          <cell r="O732" t="str">
            <v>0502</v>
          </cell>
          <cell r="P732" t="str">
            <v>0502</v>
          </cell>
          <cell r="Q732" t="str">
            <v>15.109</v>
          </cell>
          <cell r="R732" t="str">
            <v>V.07.01.01</v>
          </cell>
          <cell r="S732" t="str">
            <v>PTN01</v>
          </cell>
          <cell r="T732">
            <v>1</v>
          </cell>
          <cell r="U732" t="str">
            <v>Tiến sĩ</v>
          </cell>
          <cell r="V732" t="str">
            <v>042058000235</v>
          </cell>
        </row>
        <row r="733">
          <cell r="B733" t="str">
            <v>PTN05</v>
          </cell>
          <cell r="C733" t="str">
            <v>3120215004002</v>
          </cell>
          <cell r="D733" t="str">
            <v>Nguyễn Trọng</v>
          </cell>
          <cell r="E733" t="str">
            <v>Đắc</v>
          </cell>
          <cell r="F733">
            <v>5</v>
          </cell>
          <cell r="G733" t="str">
            <v>Quản lý phát triển</v>
          </cell>
          <cell r="H733" t="str">
            <v>Khoa Kinh tế và Quản lý</v>
          </cell>
          <cell r="I733" t="str">
            <v>Thạc sĩ, Giảng viên chính</v>
          </cell>
          <cell r="J733">
            <v>6.1</v>
          </cell>
          <cell r="K733">
            <v>0</v>
          </cell>
          <cell r="L733" t="str">
            <v>01-Apr-13</v>
          </cell>
          <cell r="M733" t="str">
            <v>01-Apr-01</v>
          </cell>
          <cell r="N733">
            <v>3</v>
          </cell>
          <cell r="O733" t="str">
            <v>0502</v>
          </cell>
          <cell r="P733" t="str">
            <v>0502</v>
          </cell>
          <cell r="Q733" t="str">
            <v>15.110</v>
          </cell>
          <cell r="R733" t="str">
            <v>15.110</v>
          </cell>
          <cell r="S733" t="str">
            <v>TG285</v>
          </cell>
          <cell r="T733">
            <v>0</v>
          </cell>
          <cell r="U733" t="str">
            <v>Thạc sĩ</v>
          </cell>
          <cell r="V733" t="str">
            <v>010804454</v>
          </cell>
        </row>
        <row r="734">
          <cell r="B734" t="str">
            <v>PTN04</v>
          </cell>
          <cell r="C734" t="str">
            <v>3120215004019</v>
          </cell>
          <cell r="D734" t="str">
            <v>Nguyễn Thị Tuyết</v>
          </cell>
          <cell r="E734" t="str">
            <v>Lan</v>
          </cell>
          <cell r="F734">
            <v>5</v>
          </cell>
          <cell r="G734" t="str">
            <v>Quản lý phát triển</v>
          </cell>
          <cell r="H734" t="str">
            <v>Khoa Kinh tế và Quản lý</v>
          </cell>
          <cell r="I734" t="str">
            <v>Thạc sĩ, Giảng viên chính, Phó BM</v>
          </cell>
          <cell r="J734">
            <v>5.76</v>
          </cell>
          <cell r="K734">
            <v>0</v>
          </cell>
          <cell r="L734" t="str">
            <v>01-Jan-14</v>
          </cell>
          <cell r="M734" t="str">
            <v>01-Jul-03</v>
          </cell>
          <cell r="N734">
            <v>3</v>
          </cell>
          <cell r="O734" t="str">
            <v>0502</v>
          </cell>
          <cell r="P734" t="str">
            <v>0502</v>
          </cell>
          <cell r="Q734" t="str">
            <v>15.110</v>
          </cell>
          <cell r="R734" t="str">
            <v>15.110</v>
          </cell>
          <cell r="S734" t="str">
            <v>TG293</v>
          </cell>
          <cell r="T734">
            <v>0</v>
          </cell>
          <cell r="U734" t="str">
            <v>Thạc sĩ</v>
          </cell>
          <cell r="V734" t="str">
            <v>011157297</v>
          </cell>
        </row>
        <row r="735">
          <cell r="B735" t="str">
            <v>PTN14</v>
          </cell>
          <cell r="C735" t="str">
            <v>3120215006979</v>
          </cell>
          <cell r="D735" t="str">
            <v>Quyền Đình</v>
          </cell>
          <cell r="E735" t="str">
            <v>Hà</v>
          </cell>
          <cell r="F735">
            <v>5</v>
          </cell>
          <cell r="G735" t="str">
            <v>Quản lý phát triển</v>
          </cell>
          <cell r="H735" t="str">
            <v>Khoa Kinh tế và Quản lý</v>
          </cell>
          <cell r="I735" t="str">
            <v>PGS.TS. Giảng viên cao cấp</v>
          </cell>
          <cell r="J735">
            <v>7.64</v>
          </cell>
          <cell r="K735">
            <v>0</v>
          </cell>
          <cell r="L735" t="str">
            <v>30-Dec-19</v>
          </cell>
          <cell r="M735" t="str">
            <v>30-Dec-16</v>
          </cell>
          <cell r="N735">
            <v>2</v>
          </cell>
          <cell r="O735" t="str">
            <v>0502</v>
          </cell>
          <cell r="P735" t="str">
            <v>0502</v>
          </cell>
          <cell r="Q735" t="str">
            <v>15.109</v>
          </cell>
          <cell r="R735" t="str">
            <v>V.07.01.01</v>
          </cell>
          <cell r="S735" t="str">
            <v>TG535</v>
          </cell>
          <cell r="T735">
            <v>1</v>
          </cell>
          <cell r="U735" t="str">
            <v>Tiến sĩ</v>
          </cell>
          <cell r="V735" t="str">
            <v>037053001029</v>
          </cell>
        </row>
        <row r="736">
          <cell r="B736" t="str">
            <v>PTN07</v>
          </cell>
          <cell r="C736" t="str">
            <v>3120215004090</v>
          </cell>
          <cell r="D736" t="str">
            <v>Mai Lan</v>
          </cell>
          <cell r="E736" t="str">
            <v>Phương</v>
          </cell>
          <cell r="F736">
            <v>5</v>
          </cell>
          <cell r="G736" t="str">
            <v>Quản lý phát triển</v>
          </cell>
          <cell r="H736" t="str">
            <v>Khoa Kinh tế và Quản lý</v>
          </cell>
          <cell r="I736" t="str">
            <v>Tiến sĩ, Giảng viên chính, Phó BM</v>
          </cell>
          <cell r="J736">
            <v>5.08</v>
          </cell>
          <cell r="K736">
            <v>0</v>
          </cell>
          <cell r="L736" t="str">
            <v>01-Apr-23</v>
          </cell>
          <cell r="M736" t="str">
            <v>01-Apr-18</v>
          </cell>
          <cell r="N736">
            <v>2</v>
          </cell>
          <cell r="O736" t="str">
            <v>0502</v>
          </cell>
          <cell r="P736" t="str">
            <v>0502</v>
          </cell>
          <cell r="Q736" t="str">
            <v>15.110</v>
          </cell>
          <cell r="R736" t="str">
            <v>V.07.01.02</v>
          </cell>
          <cell r="S736" t="str">
            <v>PTN07</v>
          </cell>
          <cell r="T736">
            <v>0</v>
          </cell>
          <cell r="U736" t="str">
            <v>Tiến sĩ</v>
          </cell>
          <cell r="V736" t="str">
            <v>001179023030</v>
          </cell>
        </row>
        <row r="737">
          <cell r="B737" t="str">
            <v>PTN06</v>
          </cell>
          <cell r="C737" t="str">
            <v>3120215004031</v>
          </cell>
          <cell r="D737" t="str">
            <v>Nguyễn Thị Minh</v>
          </cell>
          <cell r="E737" t="str">
            <v>Hiền</v>
          </cell>
          <cell r="F737">
            <v>5</v>
          </cell>
          <cell r="G737" t="str">
            <v>Quản lý phát triển</v>
          </cell>
          <cell r="H737" t="str">
            <v>Khoa Kinh tế và Quản lý</v>
          </cell>
          <cell r="I737" t="str">
            <v>PGS.TS. Giảng viên cao cấp, Trưởng Khoa</v>
          </cell>
          <cell r="J737">
            <v>7.28</v>
          </cell>
          <cell r="K737">
            <v>0</v>
          </cell>
          <cell r="L737" t="str">
            <v>30-Dec-23</v>
          </cell>
          <cell r="M737" t="str">
            <v>30-Dec-16</v>
          </cell>
          <cell r="N737">
            <v>2</v>
          </cell>
          <cell r="O737" t="str">
            <v>0502</v>
          </cell>
          <cell r="P737" t="str">
            <v>0502</v>
          </cell>
          <cell r="Q737" t="str">
            <v>15.109</v>
          </cell>
          <cell r="R737" t="str">
            <v>V.07.01.01</v>
          </cell>
          <cell r="S737" t="str">
            <v>PTN06</v>
          </cell>
          <cell r="T737">
            <v>1</v>
          </cell>
          <cell r="U737" t="str">
            <v>Tiến sĩ</v>
          </cell>
          <cell r="V737" t="str">
            <v>001170051168</v>
          </cell>
        </row>
        <row r="738">
          <cell r="B738" t="str">
            <v>PTN08</v>
          </cell>
          <cell r="C738" t="str">
            <v>3120215004127</v>
          </cell>
          <cell r="D738" t="str">
            <v>Đỗ Thị Thanh</v>
          </cell>
          <cell r="E738" t="str">
            <v>Huyền</v>
          </cell>
          <cell r="F738">
            <v>5</v>
          </cell>
          <cell r="G738" t="str">
            <v>Quản lý phát triển</v>
          </cell>
          <cell r="H738" t="str">
            <v>Khoa Kinh tế và Quản lý</v>
          </cell>
          <cell r="I738" t="str">
            <v>Tiến sĩ, Giảng viên chính</v>
          </cell>
          <cell r="J738">
            <v>4.74</v>
          </cell>
          <cell r="K738">
            <v>0</v>
          </cell>
          <cell r="L738" t="str">
            <v>01-Dec-23</v>
          </cell>
          <cell r="M738" t="str">
            <v>01-Dec-20</v>
          </cell>
          <cell r="N738">
            <v>2</v>
          </cell>
          <cell r="O738" t="str">
            <v>0502</v>
          </cell>
          <cell r="P738" t="str">
            <v>0502</v>
          </cell>
          <cell r="Q738" t="str">
            <v>15.110</v>
          </cell>
          <cell r="R738" t="str">
            <v>V.07.01.02</v>
          </cell>
          <cell r="S738" t="str">
            <v>PTN08</v>
          </cell>
          <cell r="T738">
            <v>0</v>
          </cell>
          <cell r="U738" t="str">
            <v>Tiến sĩ</v>
          </cell>
          <cell r="V738" t="str">
            <v>001180041146</v>
          </cell>
        </row>
        <row r="739">
          <cell r="B739" t="str">
            <v>PTN18</v>
          </cell>
          <cell r="C739" t="str">
            <v>3120215010040</v>
          </cell>
          <cell r="D739" t="str">
            <v>Quyền Đình</v>
          </cell>
          <cell r="E739" t="str">
            <v>Hà</v>
          </cell>
          <cell r="F739">
            <v>5</v>
          </cell>
          <cell r="G739" t="str">
            <v>Quản lý phát triển</v>
          </cell>
          <cell r="H739" t="str">
            <v>Khoa Kinh tế và Quản lý</v>
          </cell>
          <cell r="I739" t="str">
            <v>Tiến sĩ, Giảng viên chính, Trưởng BM</v>
          </cell>
          <cell r="J739">
            <v>5.08</v>
          </cell>
          <cell r="K739">
            <v>0</v>
          </cell>
          <cell r="L739" t="str">
            <v>01-Apr-23</v>
          </cell>
          <cell r="M739" t="str">
            <v>01-Apr-18</v>
          </cell>
          <cell r="N739">
            <v>2</v>
          </cell>
          <cell r="O739" t="str">
            <v>0502</v>
          </cell>
          <cell r="P739" t="str">
            <v>0502</v>
          </cell>
          <cell r="Q739" t="str">
            <v>15.110</v>
          </cell>
          <cell r="R739" t="str">
            <v>V.07.01.02</v>
          </cell>
          <cell r="S739" t="str">
            <v>PTN18</v>
          </cell>
          <cell r="T739">
            <v>0</v>
          </cell>
          <cell r="U739" t="str">
            <v>Tiến sĩ</v>
          </cell>
          <cell r="V739" t="str">
            <v>015079000012</v>
          </cell>
        </row>
        <row r="740">
          <cell r="B740" t="str">
            <v>PTN19</v>
          </cell>
          <cell r="C740" t="str">
            <v>3120215004133</v>
          </cell>
          <cell r="D740" t="str">
            <v>Nguyễn Thị Thu</v>
          </cell>
          <cell r="E740" t="str">
            <v>Phương</v>
          </cell>
          <cell r="F740">
            <v>5</v>
          </cell>
          <cell r="G740" t="str">
            <v>Quản lý phát triển</v>
          </cell>
          <cell r="H740" t="str">
            <v>Khoa Kinh tế và Quản lý</v>
          </cell>
          <cell r="I740" t="str">
            <v>Tiến sĩ, Giảng viên chính</v>
          </cell>
          <cell r="J740">
            <v>4.74</v>
          </cell>
          <cell r="K740">
            <v>0</v>
          </cell>
          <cell r="L740" t="str">
            <v>01-Dec-22</v>
          </cell>
          <cell r="M740" t="str">
            <v>01-Dec-20</v>
          </cell>
          <cell r="N740">
            <v>2</v>
          </cell>
          <cell r="O740" t="str">
            <v>0502</v>
          </cell>
          <cell r="P740" t="str">
            <v>0502</v>
          </cell>
          <cell r="Q740" t="str">
            <v>15.110</v>
          </cell>
          <cell r="R740" t="str">
            <v>V.07.01.02</v>
          </cell>
          <cell r="S740" t="str">
            <v>PTN19</v>
          </cell>
          <cell r="T740">
            <v>0</v>
          </cell>
          <cell r="U740" t="str">
            <v>Tiến sĩ</v>
          </cell>
          <cell r="V740" t="str">
            <v>038179025043</v>
          </cell>
        </row>
        <row r="741">
          <cell r="B741" t="str">
            <v>PTN11</v>
          </cell>
          <cell r="C741" t="str">
            <v>3120215009709</v>
          </cell>
          <cell r="D741" t="str">
            <v>Đỗ Thị</v>
          </cell>
          <cell r="E741" t="str">
            <v>Nhài</v>
          </cell>
          <cell r="F741">
            <v>5</v>
          </cell>
          <cell r="G741" t="str">
            <v>Quản lý phát triển</v>
          </cell>
          <cell r="H741" t="str">
            <v>Khoa Kinh tế và Quản lý</v>
          </cell>
          <cell r="I741" t="str">
            <v>Thạc sĩ, Giảng viên chính</v>
          </cell>
          <cell r="J741">
            <v>4.74</v>
          </cell>
          <cell r="K741">
            <v>0</v>
          </cell>
          <cell r="L741" t="str">
            <v>01-Dec-22</v>
          </cell>
          <cell r="M741" t="str">
            <v>01-Dec-20</v>
          </cell>
          <cell r="N741">
            <v>3</v>
          </cell>
          <cell r="O741" t="str">
            <v>0502</v>
          </cell>
          <cell r="P741" t="str">
            <v>0502</v>
          </cell>
          <cell r="Q741" t="str">
            <v>15.110</v>
          </cell>
          <cell r="R741" t="str">
            <v>V.07.01.02</v>
          </cell>
          <cell r="S741" t="str">
            <v>PTN11</v>
          </cell>
          <cell r="T741">
            <v>0</v>
          </cell>
          <cell r="U741" t="str">
            <v>Thạc sĩ</v>
          </cell>
          <cell r="V741" t="str">
            <v>036184012047</v>
          </cell>
        </row>
        <row r="742">
          <cell r="B742" t="str">
            <v>PTN10</v>
          </cell>
          <cell r="C742" t="str">
            <v>3120215028942</v>
          </cell>
          <cell r="D742" t="str">
            <v>Trần Mạnh</v>
          </cell>
          <cell r="E742" t="str">
            <v>Hải</v>
          </cell>
          <cell r="F742">
            <v>5</v>
          </cell>
          <cell r="G742" t="str">
            <v>Quản lý phát triển</v>
          </cell>
          <cell r="H742" t="str">
            <v>Khoa Kinh tế và Quản lý</v>
          </cell>
          <cell r="I742" t="str">
            <v>Tiến sĩ, Giảng viên chính</v>
          </cell>
          <cell r="J742">
            <v>4.4000000000000004</v>
          </cell>
          <cell r="K742">
            <v>0</v>
          </cell>
          <cell r="L742" t="str">
            <v>15-Jun-23</v>
          </cell>
          <cell r="M742" t="str">
            <v>01-Aug-10</v>
          </cell>
          <cell r="N742">
            <v>2</v>
          </cell>
          <cell r="O742" t="str">
            <v>0502</v>
          </cell>
          <cell r="P742" t="str">
            <v>0502</v>
          </cell>
          <cell r="Q742" t="str">
            <v>15.110</v>
          </cell>
          <cell r="R742" t="str">
            <v>V.07.01.02</v>
          </cell>
          <cell r="S742" t="str">
            <v>PTN10</v>
          </cell>
          <cell r="T742">
            <v>0</v>
          </cell>
          <cell r="U742" t="str">
            <v>Tiến sĩ</v>
          </cell>
          <cell r="V742" t="str">
            <v>035082001859</v>
          </cell>
        </row>
        <row r="743">
          <cell r="B743" t="str">
            <v>PTN03</v>
          </cell>
          <cell r="C743" t="str">
            <v>3120215035143</v>
          </cell>
          <cell r="D743" t="str">
            <v>Bạch Văn</v>
          </cell>
          <cell r="E743" t="str">
            <v>Thủy</v>
          </cell>
          <cell r="F743">
            <v>5</v>
          </cell>
          <cell r="G743" t="str">
            <v>Quản lý phát triển</v>
          </cell>
          <cell r="H743" t="str">
            <v>Khoa Kinh tế và Quản lý</v>
          </cell>
          <cell r="I743" t="str">
            <v>Thạc sĩ, Giảng viên chính</v>
          </cell>
          <cell r="J743">
            <v>4.4000000000000004</v>
          </cell>
          <cell r="K743">
            <v>0</v>
          </cell>
          <cell r="L743" t="str">
            <v>15-Jun-23</v>
          </cell>
          <cell r="M743" t="str">
            <v>01-Dec-11</v>
          </cell>
          <cell r="N743">
            <v>3</v>
          </cell>
          <cell r="O743" t="str">
            <v>0502</v>
          </cell>
          <cell r="P743" t="str">
            <v>0502</v>
          </cell>
          <cell r="Q743" t="str">
            <v>15.110</v>
          </cell>
          <cell r="R743" t="str">
            <v>V.07.01.02</v>
          </cell>
          <cell r="S743" t="str">
            <v>PTN03</v>
          </cell>
          <cell r="T743">
            <v>0</v>
          </cell>
          <cell r="U743" t="str">
            <v>Thạc sĩ</v>
          </cell>
          <cell r="V743" t="str">
            <v>026087006530</v>
          </cell>
        </row>
        <row r="744">
          <cell r="B744" t="str">
            <v>PTN12</v>
          </cell>
          <cell r="C744" t="str">
            <v>3120215039223</v>
          </cell>
          <cell r="D744" t="str">
            <v>Nguyễn Thị</v>
          </cell>
          <cell r="E744" t="str">
            <v>Phương</v>
          </cell>
          <cell r="F744">
            <v>5</v>
          </cell>
          <cell r="G744" t="str">
            <v>Quản lý phát triển</v>
          </cell>
          <cell r="H744" t="str">
            <v>Khoa Kinh tế và Quản lý</v>
          </cell>
          <cell r="I744" t="str">
            <v>Thạc sĩ, Giảng viên chính</v>
          </cell>
          <cell r="J744">
            <v>4.4000000000000004</v>
          </cell>
          <cell r="K744">
            <v>0</v>
          </cell>
          <cell r="L744" t="str">
            <v>15-Jun-23</v>
          </cell>
          <cell r="M744" t="str">
            <v>01-Jan-13</v>
          </cell>
          <cell r="N744">
            <v>3</v>
          </cell>
          <cell r="O744" t="str">
            <v>0502</v>
          </cell>
          <cell r="P744" t="str">
            <v>0502</v>
          </cell>
          <cell r="Q744" t="str">
            <v>15.110</v>
          </cell>
          <cell r="R744" t="str">
            <v>V.07.01.02</v>
          </cell>
          <cell r="S744" t="str">
            <v>PTN12</v>
          </cell>
          <cell r="T744">
            <v>0</v>
          </cell>
          <cell r="U744" t="str">
            <v>Thạc sĩ</v>
          </cell>
          <cell r="V744" t="str">
            <v>001188039879</v>
          </cell>
        </row>
        <row r="745">
          <cell r="B745" t="str">
            <v>PTN20</v>
          </cell>
          <cell r="C745" t="str">
            <v>3120215048507</v>
          </cell>
          <cell r="D745" t="str">
            <v>Trần Nguyên</v>
          </cell>
          <cell r="E745" t="str">
            <v>Thành</v>
          </cell>
          <cell r="F745">
            <v>5</v>
          </cell>
          <cell r="G745" t="str">
            <v>Quản lý phát triển</v>
          </cell>
          <cell r="H745" t="str">
            <v>Khoa Kinh tế và Quản lý</v>
          </cell>
          <cell r="I745" t="str">
            <v>Thạc sĩ, Giảng viên</v>
          </cell>
          <cell r="J745">
            <v>3.33</v>
          </cell>
          <cell r="K745">
            <v>0</v>
          </cell>
          <cell r="L745" t="str">
            <v>01-Jan-25</v>
          </cell>
          <cell r="M745" t="str">
            <v>01-Jan-16</v>
          </cell>
          <cell r="N745">
            <v>3</v>
          </cell>
          <cell r="O745" t="str">
            <v>0502</v>
          </cell>
          <cell r="P745" t="str">
            <v>0502</v>
          </cell>
          <cell r="Q745" t="str">
            <v>15.111</v>
          </cell>
          <cell r="R745" t="str">
            <v>V.07.01.03</v>
          </cell>
          <cell r="S745" t="str">
            <v>PTN20</v>
          </cell>
          <cell r="T745">
            <v>0</v>
          </cell>
          <cell r="U745" t="str">
            <v>Thạc sĩ</v>
          </cell>
          <cell r="V745" t="str">
            <v>001091024471</v>
          </cell>
        </row>
        <row r="746">
          <cell r="B746" t="str">
            <v/>
          </cell>
          <cell r="C746" t="str">
            <v/>
          </cell>
          <cell r="D746" t="str">
            <v>Mai Thanh</v>
          </cell>
          <cell r="E746" t="str">
            <v>Hương</v>
          </cell>
          <cell r="F746">
            <v>5</v>
          </cell>
          <cell r="G746" t="str">
            <v>Quản lý phát triển</v>
          </cell>
          <cell r="H746" t="str">
            <v>Khoa Kinh tế và Quản lý</v>
          </cell>
          <cell r="I746" t="str">
            <v>Thạc sĩ, Nghiên cứu viên</v>
          </cell>
          <cell r="J746">
            <v>3</v>
          </cell>
          <cell r="K746">
            <v>0</v>
          </cell>
          <cell r="L746" t="str">
            <v>01-Jan-24</v>
          </cell>
          <cell r="M746" t="str">
            <v>01-Jan-17</v>
          </cell>
          <cell r="N746">
            <v>3</v>
          </cell>
          <cell r="O746" t="str">
            <v>0502</v>
          </cell>
          <cell r="P746" t="str">
            <v>0502</v>
          </cell>
          <cell r="Q746" t="str">
            <v>13.092</v>
          </cell>
          <cell r="R746" t="str">
            <v>V.05.01.03</v>
          </cell>
          <cell r="S746" t="str">
            <v/>
          </cell>
          <cell r="T746">
            <v>0</v>
          </cell>
          <cell r="U746" t="str">
            <v>Thạc sĩ</v>
          </cell>
          <cell r="V746" t="str">
            <v>001193009900</v>
          </cell>
        </row>
        <row r="747">
          <cell r="B747" t="str">
            <v>KTM03</v>
          </cell>
          <cell r="C747" t="str">
            <v>3120215003879</v>
          </cell>
          <cell r="D747" t="str">
            <v>Vi Văn</v>
          </cell>
          <cell r="E747" t="str">
            <v>Năng</v>
          </cell>
          <cell r="F747">
            <v>5</v>
          </cell>
          <cell r="G747" t="str">
            <v>Kinh tế Tài nguyên và MT</v>
          </cell>
          <cell r="H747" t="str">
            <v>Khoa Kinh tế và Quản lý</v>
          </cell>
          <cell r="I747" t="str">
            <v>Thạc sĩ, Giảng viên chính</v>
          </cell>
          <cell r="J747">
            <v>6.78</v>
          </cell>
          <cell r="K747">
            <v>0</v>
          </cell>
          <cell r="L747" t="str">
            <v>01-Dec-10</v>
          </cell>
          <cell r="M747" t="str">
            <v>01-Mar-81</v>
          </cell>
          <cell r="N747">
            <v>3</v>
          </cell>
          <cell r="O747" t="str">
            <v>0503</v>
          </cell>
          <cell r="P747" t="str">
            <v>0503</v>
          </cell>
          <cell r="Q747" t="str">
            <v>15.110</v>
          </cell>
          <cell r="R747" t="str">
            <v>15.110</v>
          </cell>
          <cell r="S747" t="str">
            <v>TG091</v>
          </cell>
          <cell r="T747">
            <v>0</v>
          </cell>
          <cell r="U747" t="str">
            <v>Thạc sĩ</v>
          </cell>
          <cell r="V747" t="str">
            <v>010807495</v>
          </cell>
        </row>
        <row r="748">
          <cell r="B748" t="str">
            <v>KTM05</v>
          </cell>
          <cell r="C748" t="str">
            <v>3120215003810</v>
          </cell>
          <cell r="D748" t="str">
            <v>Vũ Thị Phương</v>
          </cell>
          <cell r="E748" t="str">
            <v>Thụy</v>
          </cell>
          <cell r="F748">
            <v>5</v>
          </cell>
          <cell r="G748" t="str">
            <v>Kinh tế Tài nguyên và MT</v>
          </cell>
          <cell r="H748" t="str">
            <v>Khoa Kinh tế và Quản lý</v>
          </cell>
          <cell r="I748" t="str">
            <v>Tiến sĩ, Giảng viên chính</v>
          </cell>
          <cell r="J748">
            <v>5.76</v>
          </cell>
          <cell r="K748">
            <v>0</v>
          </cell>
          <cell r="L748" t="str">
            <v>01-Dec-10</v>
          </cell>
          <cell r="M748" t="str">
            <v>01-Jan-82</v>
          </cell>
          <cell r="N748">
            <v>2</v>
          </cell>
          <cell r="O748" t="str">
            <v>0503</v>
          </cell>
          <cell r="P748" t="str">
            <v>0503</v>
          </cell>
          <cell r="Q748" t="str">
            <v>15.110</v>
          </cell>
          <cell r="R748" t="str">
            <v>15.110</v>
          </cell>
          <cell r="S748" t="str">
            <v>TG092</v>
          </cell>
          <cell r="T748">
            <v>0</v>
          </cell>
          <cell r="U748" t="str">
            <v>Tiến sĩ</v>
          </cell>
          <cell r="V748" t="str">
            <v>010804796</v>
          </cell>
        </row>
        <row r="749">
          <cell r="B749" t="str">
            <v>KTM04</v>
          </cell>
          <cell r="C749" t="str">
            <v>3120215003862</v>
          </cell>
          <cell r="D749" t="str">
            <v>Nguyễn Văn</v>
          </cell>
          <cell r="E749" t="str">
            <v>Song</v>
          </cell>
          <cell r="F749">
            <v>5</v>
          </cell>
          <cell r="G749" t="str">
            <v>Kinh tế Tài nguyên và MT</v>
          </cell>
          <cell r="H749" t="str">
            <v>Khoa Kinh tế và Quản lý</v>
          </cell>
          <cell r="I749" t="str">
            <v>GS.TS. Giảng viên cao cấp, Bảo lưu PCCV</v>
          </cell>
          <cell r="J749">
            <v>7.64</v>
          </cell>
          <cell r="K749">
            <v>0</v>
          </cell>
          <cell r="L749" t="str">
            <v>01-Apr-25</v>
          </cell>
          <cell r="M749" t="str">
            <v>15-Apr-14</v>
          </cell>
          <cell r="N749">
            <v>2</v>
          </cell>
          <cell r="O749" t="str">
            <v>0503</v>
          </cell>
          <cell r="P749" t="str">
            <v>0503</v>
          </cell>
          <cell r="Q749" t="str">
            <v>15.109</v>
          </cell>
          <cell r="R749" t="str">
            <v>V.07.01.01</v>
          </cell>
          <cell r="S749" t="str">
            <v>KTM04</v>
          </cell>
          <cell r="T749">
            <v>2</v>
          </cell>
          <cell r="U749" t="str">
            <v>Tiến sĩ</v>
          </cell>
          <cell r="V749" t="str">
            <v>030058000162</v>
          </cell>
        </row>
        <row r="750">
          <cell r="B750" t="str">
            <v>KTM06</v>
          </cell>
          <cell r="C750" t="str">
            <v>3120215003804</v>
          </cell>
          <cell r="D750" t="str">
            <v>Nguyễn Mậu</v>
          </cell>
          <cell r="E750" t="str">
            <v>Dũng</v>
          </cell>
          <cell r="F750">
            <v>5</v>
          </cell>
          <cell r="G750" t="str">
            <v>Kinh tế Tài nguyên và MT</v>
          </cell>
          <cell r="H750" t="str">
            <v>Khoa Kinh tế và Quản lý</v>
          </cell>
          <cell r="I750" t="str">
            <v>PGS.TS. Giảng viên cao cấp, Phó Trưởng Khoa</v>
          </cell>
          <cell r="J750">
            <v>7.28</v>
          </cell>
          <cell r="K750">
            <v>0</v>
          </cell>
          <cell r="L750" t="str">
            <v>30-Dec-23</v>
          </cell>
          <cell r="M750" t="str">
            <v>30-Dec-16</v>
          </cell>
          <cell r="N750">
            <v>2</v>
          </cell>
          <cell r="O750" t="str">
            <v>0503</v>
          </cell>
          <cell r="P750" t="str">
            <v>0503</v>
          </cell>
          <cell r="Q750" t="str">
            <v>15.109</v>
          </cell>
          <cell r="R750" t="str">
            <v>V.07.01.01</v>
          </cell>
          <cell r="S750" t="str">
            <v>KTM06</v>
          </cell>
          <cell r="T750">
            <v>1</v>
          </cell>
          <cell r="U750" t="str">
            <v>Tiến sĩ</v>
          </cell>
          <cell r="V750" t="str">
            <v>034073005690</v>
          </cell>
        </row>
        <row r="751">
          <cell r="B751" t="str">
            <v>KTM12</v>
          </cell>
          <cell r="C751" t="str">
            <v>3120215003856</v>
          </cell>
          <cell r="D751" t="str">
            <v>Đỗ Thị</v>
          </cell>
          <cell r="E751" t="str">
            <v>Nâng</v>
          </cell>
          <cell r="F751">
            <v>5</v>
          </cell>
          <cell r="G751" t="str">
            <v>Kinh tế Tài nguyên và MT</v>
          </cell>
          <cell r="H751" t="str">
            <v>Khoa Kinh tế và Quản lý</v>
          </cell>
          <cell r="I751" t="str">
            <v>Thạc sĩ, Giảng viên</v>
          </cell>
          <cell r="J751">
            <v>3.33</v>
          </cell>
          <cell r="K751">
            <v>0</v>
          </cell>
          <cell r="L751" t="str">
            <v>01-Apr-08</v>
          </cell>
          <cell r="M751" t="str">
            <v>01-Apr-97</v>
          </cell>
          <cell r="N751">
            <v>3</v>
          </cell>
          <cell r="O751" t="str">
            <v>0503</v>
          </cell>
          <cell r="P751" t="str">
            <v>0503</v>
          </cell>
          <cell r="Q751" t="str">
            <v>15.111</v>
          </cell>
          <cell r="R751" t="str">
            <v>15.111</v>
          </cell>
          <cell r="S751" t="str">
            <v>KTM12</v>
          </cell>
          <cell r="T751">
            <v>0</v>
          </cell>
          <cell r="U751" t="str">
            <v>Thạc sĩ</v>
          </cell>
          <cell r="V751" t="str">
            <v>012331720</v>
          </cell>
        </row>
        <row r="752">
          <cell r="B752" t="str">
            <v>KTM07</v>
          </cell>
          <cell r="C752" t="str">
            <v>3120215003941</v>
          </cell>
          <cell r="D752" t="str">
            <v>Phạm Thanh</v>
          </cell>
          <cell r="E752" t="str">
            <v>Lan</v>
          </cell>
          <cell r="F752">
            <v>5</v>
          </cell>
          <cell r="G752" t="str">
            <v>Kinh tế Tài nguyên và MT</v>
          </cell>
          <cell r="H752" t="str">
            <v>Khoa Kinh tế và Quản lý</v>
          </cell>
          <cell r="I752" t="str">
            <v>Tiến sĩ, Giảng viên chính, Trưởng BM</v>
          </cell>
          <cell r="J752">
            <v>4.74</v>
          </cell>
          <cell r="K752">
            <v>0</v>
          </cell>
          <cell r="L752" t="str">
            <v>01-Dec-22</v>
          </cell>
          <cell r="M752" t="str">
            <v>01-Dec-20</v>
          </cell>
          <cell r="N752">
            <v>2</v>
          </cell>
          <cell r="O752" t="str">
            <v>0503</v>
          </cell>
          <cell r="P752" t="str">
            <v>0503</v>
          </cell>
          <cell r="Q752" t="str">
            <v>15.110</v>
          </cell>
          <cell r="R752" t="str">
            <v>V.07.01.02</v>
          </cell>
          <cell r="S752" t="str">
            <v>KTM07</v>
          </cell>
          <cell r="T752">
            <v>0</v>
          </cell>
          <cell r="U752" t="str">
            <v>Tiến sĩ</v>
          </cell>
          <cell r="V752" t="str">
            <v>001180046671</v>
          </cell>
        </row>
        <row r="753">
          <cell r="B753" t="str">
            <v>KTM14</v>
          </cell>
          <cell r="C753" t="str">
            <v>3120215041333</v>
          </cell>
          <cell r="D753" t="str">
            <v>Nguyễn Thị Hải</v>
          </cell>
          <cell r="E753" t="str">
            <v>Ninh</v>
          </cell>
          <cell r="F753">
            <v>5</v>
          </cell>
          <cell r="G753" t="str">
            <v>Kinh tế Tài nguyên và MT</v>
          </cell>
          <cell r="H753" t="str">
            <v>Khoa Kinh tế và Quản lý</v>
          </cell>
          <cell r="I753" t="str">
            <v>PGS.TS. Giảng viên cao cấp</v>
          </cell>
          <cell r="J753">
            <v>4.4000000000000004</v>
          </cell>
          <cell r="K753">
            <v>0</v>
          </cell>
          <cell r="L753" t="str">
            <v>15-Jun-23</v>
          </cell>
          <cell r="M753" t="str">
            <v>01-Sep-09</v>
          </cell>
          <cell r="N753">
            <v>2</v>
          </cell>
          <cell r="O753" t="str">
            <v>0503</v>
          </cell>
          <cell r="P753" t="str">
            <v>0503</v>
          </cell>
          <cell r="Q753" t="str">
            <v>15.110</v>
          </cell>
          <cell r="R753" t="str">
            <v>V.07.01.02</v>
          </cell>
          <cell r="S753" t="str">
            <v>KTM14</v>
          </cell>
          <cell r="T753">
            <v>1</v>
          </cell>
          <cell r="U753" t="str">
            <v>Tiến sĩ</v>
          </cell>
          <cell r="V753" t="str">
            <v>027182006226</v>
          </cell>
        </row>
        <row r="754">
          <cell r="B754" t="str">
            <v>KTM13</v>
          </cell>
          <cell r="C754" t="str">
            <v>3120215010028</v>
          </cell>
          <cell r="D754" t="str">
            <v>Đỗ Thanh</v>
          </cell>
          <cell r="E754" t="str">
            <v>Thư</v>
          </cell>
          <cell r="F754">
            <v>5</v>
          </cell>
          <cell r="G754" t="str">
            <v>Kinh tế Tài nguyên và MT</v>
          </cell>
          <cell r="H754" t="str">
            <v>Khoa Kinh tế và Quản lý</v>
          </cell>
          <cell r="I754" t="str">
            <v>Giảng viên</v>
          </cell>
          <cell r="J754">
            <v>2.34</v>
          </cell>
          <cell r="K754">
            <v>0</v>
          </cell>
          <cell r="L754" t="str">
            <v>01-Oct-07</v>
          </cell>
          <cell r="M754" t="str">
            <v>01-Oct-06</v>
          </cell>
          <cell r="N754">
            <v>4</v>
          </cell>
          <cell r="O754" t="str">
            <v>0503</v>
          </cell>
          <cell r="P754" t="str">
            <v>0503</v>
          </cell>
          <cell r="Q754" t="str">
            <v>15.111</v>
          </cell>
          <cell r="R754" t="str">
            <v>15.111</v>
          </cell>
          <cell r="S754" t="str">
            <v>KTM13</v>
          </cell>
          <cell r="T754">
            <v>0</v>
          </cell>
          <cell r="U754" t="str">
            <v>Đại học</v>
          </cell>
          <cell r="V754" t="str">
            <v>012355982</v>
          </cell>
        </row>
        <row r="755">
          <cell r="B755" t="str">
            <v>KTM09</v>
          </cell>
          <cell r="C755" t="str">
            <v>3120215003958</v>
          </cell>
          <cell r="D755" t="str">
            <v>Trần Thị Thu</v>
          </cell>
          <cell r="E755" t="str">
            <v>Trang</v>
          </cell>
          <cell r="F755">
            <v>5</v>
          </cell>
          <cell r="G755" t="str">
            <v>Kinh tế Tài nguyên và MT</v>
          </cell>
          <cell r="H755" t="str">
            <v>Khoa Kinh tế và Quản lý</v>
          </cell>
          <cell r="I755" t="str">
            <v>Tiến sĩ, Giảng viên chính</v>
          </cell>
          <cell r="J755">
            <v>4.4000000000000004</v>
          </cell>
          <cell r="K755">
            <v>0</v>
          </cell>
          <cell r="L755" t="str">
            <v>15-Jun-23</v>
          </cell>
          <cell r="M755" t="str">
            <v>01-Dec-08</v>
          </cell>
          <cell r="N755">
            <v>2</v>
          </cell>
          <cell r="O755" t="str">
            <v>0503</v>
          </cell>
          <cell r="P755" t="str">
            <v>0503</v>
          </cell>
          <cell r="Q755" t="str">
            <v>15.110</v>
          </cell>
          <cell r="R755" t="str">
            <v>V.07.01.02</v>
          </cell>
          <cell r="S755" t="str">
            <v>KTM09</v>
          </cell>
          <cell r="T755">
            <v>0</v>
          </cell>
          <cell r="U755" t="str">
            <v>Tiến sĩ</v>
          </cell>
          <cell r="V755" t="str">
            <v>001184020032</v>
          </cell>
        </row>
        <row r="756">
          <cell r="B756" t="str">
            <v>KTM08</v>
          </cell>
          <cell r="C756" t="str">
            <v>3120215003964</v>
          </cell>
          <cell r="D756" t="str">
            <v>Đỗ Thị</v>
          </cell>
          <cell r="E756" t="str">
            <v>Diệp</v>
          </cell>
          <cell r="F756">
            <v>5</v>
          </cell>
          <cell r="G756" t="str">
            <v>Kinh tế Tài nguyên và MT</v>
          </cell>
          <cell r="H756" t="str">
            <v>Khoa Kinh tế và Quản lý</v>
          </cell>
          <cell r="I756" t="str">
            <v>Tiến sĩ, Giảng viên chính</v>
          </cell>
          <cell r="J756">
            <v>4.74</v>
          </cell>
          <cell r="K756">
            <v>0</v>
          </cell>
          <cell r="L756" t="str">
            <v>01-Dec-23</v>
          </cell>
          <cell r="M756" t="str">
            <v>01-Dec-20</v>
          </cell>
          <cell r="N756">
            <v>2</v>
          </cell>
          <cell r="O756" t="str">
            <v>0503</v>
          </cell>
          <cell r="P756" t="str">
            <v>0503</v>
          </cell>
          <cell r="Q756" t="str">
            <v>15.110</v>
          </cell>
          <cell r="R756" t="str">
            <v>V.07.01.02</v>
          </cell>
          <cell r="S756" t="str">
            <v>KTM08</v>
          </cell>
          <cell r="T756">
            <v>0</v>
          </cell>
          <cell r="U756" t="str">
            <v>Tiến sĩ</v>
          </cell>
          <cell r="V756" t="str">
            <v>034185008783</v>
          </cell>
        </row>
        <row r="757">
          <cell r="B757" t="str">
            <v>KTM10</v>
          </cell>
          <cell r="C757" t="str">
            <v>3120215011095</v>
          </cell>
          <cell r="D757" t="str">
            <v>Nguyễn Thị Ngọc</v>
          </cell>
          <cell r="E757" t="str">
            <v>Thương</v>
          </cell>
          <cell r="F757">
            <v>5</v>
          </cell>
          <cell r="G757" t="str">
            <v>Kinh tế Tài nguyên và MT</v>
          </cell>
          <cell r="H757" t="str">
            <v>Khoa Kinh tế và Quản lý</v>
          </cell>
          <cell r="I757" t="str">
            <v>Tiến sĩ, Giảng viên chính</v>
          </cell>
          <cell r="J757">
            <v>4.4000000000000004</v>
          </cell>
          <cell r="K757">
            <v>0</v>
          </cell>
          <cell r="L757" t="str">
            <v>15-Jun-23</v>
          </cell>
          <cell r="M757" t="str">
            <v>01-Feb-10</v>
          </cell>
          <cell r="N757">
            <v>2</v>
          </cell>
          <cell r="O757" t="str">
            <v>0503</v>
          </cell>
          <cell r="P757" t="str">
            <v>0503</v>
          </cell>
          <cell r="Q757" t="str">
            <v>15.110</v>
          </cell>
          <cell r="R757" t="str">
            <v>V.07.01.02</v>
          </cell>
          <cell r="S757" t="str">
            <v>KTM10</v>
          </cell>
          <cell r="T757">
            <v>0</v>
          </cell>
          <cell r="U757" t="str">
            <v>Tiến sĩ</v>
          </cell>
          <cell r="V757" t="str">
            <v>024185000197</v>
          </cell>
        </row>
        <row r="758">
          <cell r="B758" t="str">
            <v>KTM11</v>
          </cell>
          <cell r="C758" t="str">
            <v>3120215033437</v>
          </cell>
          <cell r="D758" t="str">
            <v>Lê Phương</v>
          </cell>
          <cell r="E758" t="str">
            <v>Nam</v>
          </cell>
          <cell r="F758">
            <v>5</v>
          </cell>
          <cell r="G758" t="str">
            <v>Kinh tế Tài nguyên và MT</v>
          </cell>
          <cell r="H758" t="str">
            <v>Khoa Kinh tế và Quản lý</v>
          </cell>
          <cell r="I758" t="str">
            <v>Tiến sĩ, Giảng viên chính</v>
          </cell>
          <cell r="J758">
            <v>4.4000000000000004</v>
          </cell>
          <cell r="K758">
            <v>0</v>
          </cell>
          <cell r="L758" t="str">
            <v>15-Jun-23</v>
          </cell>
          <cell r="M758" t="str">
            <v>01-Mar-11</v>
          </cell>
          <cell r="N758">
            <v>2</v>
          </cell>
          <cell r="O758" t="str">
            <v>0503</v>
          </cell>
          <cell r="P758" t="str">
            <v>0503</v>
          </cell>
          <cell r="Q758" t="str">
            <v>15.110</v>
          </cell>
          <cell r="R758" t="str">
            <v>V.07.01.02</v>
          </cell>
          <cell r="S758" t="str">
            <v>KTM11</v>
          </cell>
          <cell r="T758">
            <v>0</v>
          </cell>
          <cell r="U758" t="str">
            <v>Tiến sĩ</v>
          </cell>
          <cell r="V758" t="str">
            <v>038087025196</v>
          </cell>
        </row>
        <row r="759">
          <cell r="B759" t="str">
            <v>KTM01</v>
          </cell>
          <cell r="C759" t="str">
            <v>3120215036701</v>
          </cell>
          <cell r="D759" t="str">
            <v>Nguyễn Hữu</v>
          </cell>
          <cell r="E759" t="str">
            <v>Giáp</v>
          </cell>
          <cell r="F759">
            <v>5</v>
          </cell>
          <cell r="G759" t="str">
            <v>Kinh tế Tài nguyên và MT</v>
          </cell>
          <cell r="H759" t="str">
            <v>Khoa Kinh tế và Quản lý</v>
          </cell>
          <cell r="I759" t="str">
            <v>Tiến sĩ, Giảng viên chính</v>
          </cell>
          <cell r="J759">
            <v>4.4000000000000004</v>
          </cell>
          <cell r="K759">
            <v>0</v>
          </cell>
          <cell r="L759" t="str">
            <v>15-Jun-23</v>
          </cell>
          <cell r="M759" t="str">
            <v>03-May-12</v>
          </cell>
          <cell r="N759">
            <v>2</v>
          </cell>
          <cell r="O759" t="str">
            <v>0503</v>
          </cell>
          <cell r="P759" t="str">
            <v>0503</v>
          </cell>
          <cell r="Q759" t="str">
            <v>15.110</v>
          </cell>
          <cell r="R759" t="str">
            <v>V.07.01.02</v>
          </cell>
          <cell r="S759" t="str">
            <v>KTM01</v>
          </cell>
          <cell r="T759">
            <v>0</v>
          </cell>
          <cell r="U759" t="str">
            <v>Tiến sĩ</v>
          </cell>
          <cell r="V759" t="str">
            <v>025087007165</v>
          </cell>
        </row>
        <row r="760">
          <cell r="B760" t="str">
            <v>KTM02</v>
          </cell>
          <cell r="C760" t="str">
            <v>3120215039094</v>
          </cell>
          <cell r="D760" t="str">
            <v>Hồ Ngọc</v>
          </cell>
          <cell r="E760" t="str">
            <v>Cường</v>
          </cell>
          <cell r="F760">
            <v>5</v>
          </cell>
          <cell r="G760" t="str">
            <v>Kinh tế Tài nguyên và MT</v>
          </cell>
          <cell r="H760" t="str">
            <v>Khoa Kinh tế và Quản lý</v>
          </cell>
          <cell r="I760" t="str">
            <v>Tiến sĩ, Giảng viên chính, Phó BM</v>
          </cell>
          <cell r="J760">
            <v>4.4000000000000004</v>
          </cell>
          <cell r="K760">
            <v>0</v>
          </cell>
          <cell r="L760" t="str">
            <v>15-Jun-23</v>
          </cell>
          <cell r="M760" t="str">
            <v>01-Jan-13</v>
          </cell>
          <cell r="N760">
            <v>2</v>
          </cell>
          <cell r="O760" t="str">
            <v>0503</v>
          </cell>
          <cell r="P760" t="str">
            <v>0503</v>
          </cell>
          <cell r="Q760" t="str">
            <v>15.110</v>
          </cell>
          <cell r="R760" t="str">
            <v>V.07.01.02</v>
          </cell>
          <cell r="S760" t="str">
            <v>KTM02</v>
          </cell>
          <cell r="T760">
            <v>0</v>
          </cell>
          <cell r="U760" t="str">
            <v>Tiến sĩ</v>
          </cell>
          <cell r="V760" t="str">
            <v>006083000004</v>
          </cell>
        </row>
        <row r="761">
          <cell r="B761" t="str">
            <v>KTM15</v>
          </cell>
          <cell r="C761" t="str">
            <v>3120215042132</v>
          </cell>
          <cell r="D761" t="str">
            <v>Hoàng Thị</v>
          </cell>
          <cell r="E761" t="str">
            <v>Hằng</v>
          </cell>
          <cell r="F761">
            <v>5</v>
          </cell>
          <cell r="G761" t="str">
            <v>Kinh tế Tài nguyên và MT</v>
          </cell>
          <cell r="H761" t="str">
            <v>Khoa Kinh tế và Quản lý</v>
          </cell>
          <cell r="I761" t="str">
            <v>Thạc sĩ, Giảng viên</v>
          </cell>
          <cell r="J761">
            <v>3.33</v>
          </cell>
          <cell r="K761">
            <v>0</v>
          </cell>
          <cell r="L761" t="str">
            <v>01-Jan-22</v>
          </cell>
          <cell r="M761" t="str">
            <v>01-Jan-14</v>
          </cell>
          <cell r="N761">
            <v>3</v>
          </cell>
          <cell r="O761" t="str">
            <v>0503</v>
          </cell>
          <cell r="P761" t="str">
            <v>0503</v>
          </cell>
          <cell r="Q761" t="str">
            <v>15.111</v>
          </cell>
          <cell r="R761" t="str">
            <v>V.07.01.03</v>
          </cell>
          <cell r="S761" t="str">
            <v>KTM15</v>
          </cell>
          <cell r="T761">
            <v>0</v>
          </cell>
          <cell r="U761" t="str">
            <v>Thạc sĩ</v>
          </cell>
          <cell r="V761" t="str">
            <v>037190016280</v>
          </cell>
        </row>
        <row r="762">
          <cell r="B762" t="str">
            <v>KTM16</v>
          </cell>
          <cell r="C762" t="str">
            <v>3120215042178</v>
          </cell>
          <cell r="D762" t="str">
            <v>Nguyễn Mạnh</v>
          </cell>
          <cell r="E762" t="str">
            <v>Hiếu</v>
          </cell>
          <cell r="F762">
            <v>5</v>
          </cell>
          <cell r="G762" t="str">
            <v>Kinh tế Tài nguyên và MT</v>
          </cell>
          <cell r="H762" t="str">
            <v>Khoa Kinh tế và Quản lý</v>
          </cell>
          <cell r="I762" t="str">
            <v>Thạc sĩ, Giảng viên</v>
          </cell>
          <cell r="J762">
            <v>3.33</v>
          </cell>
          <cell r="K762">
            <v>0</v>
          </cell>
          <cell r="L762" t="str">
            <v>01-Jan-23</v>
          </cell>
          <cell r="M762" t="str">
            <v>01-Jan-14</v>
          </cell>
          <cell r="N762">
            <v>3</v>
          </cell>
          <cell r="O762" t="str">
            <v>0503</v>
          </cell>
          <cell r="P762" t="str">
            <v>0503</v>
          </cell>
          <cell r="Q762" t="str">
            <v>15.111</v>
          </cell>
          <cell r="R762" t="str">
            <v>V.07.01.03</v>
          </cell>
          <cell r="S762" t="str">
            <v>KTM16</v>
          </cell>
          <cell r="T762">
            <v>0</v>
          </cell>
          <cell r="U762" t="str">
            <v>Thạc sĩ</v>
          </cell>
          <cell r="V762" t="str">
            <v>001090041524</v>
          </cell>
        </row>
        <row r="763">
          <cell r="B763" t="str">
            <v>KTM17</v>
          </cell>
          <cell r="C763" t="str">
            <v>3120205511536</v>
          </cell>
          <cell r="D763" t="str">
            <v>Ngô Văn</v>
          </cell>
          <cell r="E763" t="str">
            <v>Hoàng</v>
          </cell>
          <cell r="F763">
            <v>5</v>
          </cell>
          <cell r="G763" t="str">
            <v>Kinh tế Tài nguyên và MT</v>
          </cell>
          <cell r="H763" t="str">
            <v>Khoa Kinh tế và Quản lý</v>
          </cell>
          <cell r="I763" t="str">
            <v>Thạc sĩ, Giảng viên</v>
          </cell>
          <cell r="J763">
            <v>2.67</v>
          </cell>
          <cell r="K763">
            <v>0</v>
          </cell>
          <cell r="L763" t="str">
            <v>01-Jan-16</v>
          </cell>
          <cell r="M763" t="str">
            <v>01-Jan-16</v>
          </cell>
          <cell r="N763">
            <v>3</v>
          </cell>
          <cell r="O763" t="str">
            <v>0503</v>
          </cell>
          <cell r="P763" t="str">
            <v>0503</v>
          </cell>
          <cell r="Q763" t="str">
            <v>15.111</v>
          </cell>
          <cell r="R763" t="str">
            <v>V.07.01.03</v>
          </cell>
          <cell r="S763" t="str">
            <v>KTM17</v>
          </cell>
          <cell r="T763">
            <v>0</v>
          </cell>
          <cell r="U763" t="str">
            <v>Thạc sĩ</v>
          </cell>
          <cell r="V763" t="str">
            <v>001085004552</v>
          </cell>
        </row>
        <row r="764">
          <cell r="B764" t="str">
            <v>KTL03</v>
          </cell>
          <cell r="C764" t="str">
            <v>3120215004235</v>
          </cell>
          <cell r="D764" t="str">
            <v>Lê Thị Long</v>
          </cell>
          <cell r="E764" t="str">
            <v>Vỹ</v>
          </cell>
          <cell r="F764">
            <v>5</v>
          </cell>
          <cell r="G764" t="str">
            <v>Quản lý kinh tế</v>
          </cell>
          <cell r="H764" t="str">
            <v>Khoa Kinh tế và Quản lý</v>
          </cell>
          <cell r="I764" t="str">
            <v>Tiến sĩ, Giảng viên chính</v>
          </cell>
          <cell r="J764">
            <v>5.08</v>
          </cell>
          <cell r="K764">
            <v>0</v>
          </cell>
          <cell r="L764" t="str">
            <v>01-Sep-22</v>
          </cell>
          <cell r="M764" t="str">
            <v>01-Apr-18</v>
          </cell>
          <cell r="N764">
            <v>2</v>
          </cell>
          <cell r="O764" t="str">
            <v>0504</v>
          </cell>
          <cell r="P764" t="str">
            <v>0504</v>
          </cell>
          <cell r="Q764" t="str">
            <v>15.110</v>
          </cell>
          <cell r="R764" t="str">
            <v>V.07.01.02</v>
          </cell>
          <cell r="S764" t="str">
            <v>KTL03</v>
          </cell>
          <cell r="T764">
            <v>0</v>
          </cell>
          <cell r="U764" t="str">
            <v>Tiến sĩ</v>
          </cell>
          <cell r="V764" t="str">
            <v>026176005434</v>
          </cell>
        </row>
        <row r="765">
          <cell r="B765" t="str">
            <v>KTL18</v>
          </cell>
          <cell r="C765" t="str">
            <v>3120215004206</v>
          </cell>
          <cell r="D765" t="str">
            <v>Nguyễn Thị</v>
          </cell>
          <cell r="E765" t="str">
            <v>Nhuần</v>
          </cell>
          <cell r="F765">
            <v>5</v>
          </cell>
          <cell r="G765" t="str">
            <v>Quản lý kinh tế</v>
          </cell>
          <cell r="H765" t="str">
            <v>Khoa Kinh tế và Quản lý</v>
          </cell>
          <cell r="I765" t="str">
            <v>Thạc sĩ, Kỹ sư chính</v>
          </cell>
          <cell r="J765">
            <v>4.74</v>
          </cell>
          <cell r="K765">
            <v>0</v>
          </cell>
          <cell r="L765" t="str">
            <v>01-Jan-14</v>
          </cell>
          <cell r="M765" t="str">
            <v>01-Jan-12</v>
          </cell>
          <cell r="N765">
            <v>3</v>
          </cell>
          <cell r="O765" t="str">
            <v>0504</v>
          </cell>
          <cell r="P765" t="str">
            <v>0504</v>
          </cell>
          <cell r="Q765" t="str">
            <v>13.094</v>
          </cell>
          <cell r="R765" t="str">
            <v>13.094</v>
          </cell>
          <cell r="S765" t="str">
            <v>KTL18</v>
          </cell>
          <cell r="T765">
            <v>0</v>
          </cell>
          <cell r="U765" t="str">
            <v>Thạc sĩ</v>
          </cell>
          <cell r="V765" t="str">
            <v>011239033</v>
          </cell>
        </row>
        <row r="766">
          <cell r="B766" t="str">
            <v>MOI47</v>
          </cell>
          <cell r="C766" t="str">
            <v/>
          </cell>
          <cell r="D766" t="str">
            <v>Tô Dũng</v>
          </cell>
          <cell r="E766" t="str">
            <v>Tiến</v>
          </cell>
          <cell r="F766">
            <v>5</v>
          </cell>
          <cell r="G766" t="str">
            <v>Quản lý kinh tế</v>
          </cell>
          <cell r="H766" t="str">
            <v>Khoa Kinh tế và Quản lý</v>
          </cell>
          <cell r="I766" t="str">
            <v>GS.TS. Giảng viên cao cấp</v>
          </cell>
          <cell r="J766">
            <v>7.28</v>
          </cell>
          <cell r="K766">
            <v>0</v>
          </cell>
          <cell r="L766" t="str">
            <v>01-Dec-04</v>
          </cell>
          <cell r="M766" t="str">
            <v>01-Aug-65</v>
          </cell>
          <cell r="N766">
            <v>2</v>
          </cell>
          <cell r="O766" t="str">
            <v>0504</v>
          </cell>
          <cell r="P766" t="str">
            <v>0504</v>
          </cell>
          <cell r="Q766" t="str">
            <v>15.109</v>
          </cell>
          <cell r="R766" t="str">
            <v>15.109</v>
          </cell>
          <cell r="S766" t="str">
            <v>MOI47</v>
          </cell>
          <cell r="T766">
            <v>2</v>
          </cell>
          <cell r="U766" t="str">
            <v>Tiến sĩ</v>
          </cell>
          <cell r="V766" t="str">
            <v>011319349</v>
          </cell>
        </row>
        <row r="767">
          <cell r="B767" t="str">
            <v>KTL04</v>
          </cell>
          <cell r="C767" t="str">
            <v>3120215004162</v>
          </cell>
          <cell r="D767" t="str">
            <v>Ngô Thị</v>
          </cell>
          <cell r="E767" t="str">
            <v>Thuận</v>
          </cell>
          <cell r="F767">
            <v>5</v>
          </cell>
          <cell r="G767" t="str">
            <v>Quản lý kinh tế</v>
          </cell>
          <cell r="H767" t="str">
            <v>Khoa Kinh tế và Quản lý</v>
          </cell>
          <cell r="I767" t="str">
            <v>PGS.TS. Giảng viên cao cấp</v>
          </cell>
          <cell r="J767">
            <v>6.92</v>
          </cell>
          <cell r="K767">
            <v>0</v>
          </cell>
          <cell r="L767" t="str">
            <v>01-Dec-15</v>
          </cell>
          <cell r="M767" t="str">
            <v>30-Dec-16</v>
          </cell>
          <cell r="N767">
            <v>2</v>
          </cell>
          <cell r="O767" t="str">
            <v>0504</v>
          </cell>
          <cell r="P767" t="str">
            <v>0504</v>
          </cell>
          <cell r="Q767" t="str">
            <v>15.109</v>
          </cell>
          <cell r="R767" t="str">
            <v>V.07.01.01</v>
          </cell>
          <cell r="S767" t="str">
            <v>TG442</v>
          </cell>
          <cell r="T767">
            <v>1</v>
          </cell>
          <cell r="U767" t="str">
            <v>Tiến sĩ</v>
          </cell>
          <cell r="V767" t="str">
            <v>031155002181</v>
          </cell>
        </row>
        <row r="768">
          <cell r="B768" t="str">
            <v>KTL11</v>
          </cell>
          <cell r="C768" t="str">
            <v>3120215004229</v>
          </cell>
          <cell r="D768" t="str">
            <v>Đặng Xuân</v>
          </cell>
          <cell r="E768" t="str">
            <v>Lợi</v>
          </cell>
          <cell r="F768">
            <v>5</v>
          </cell>
          <cell r="G768" t="str">
            <v>Quản lý kinh tế</v>
          </cell>
          <cell r="H768" t="str">
            <v>Khoa Kinh tế và Quản lý</v>
          </cell>
          <cell r="I768" t="str">
            <v>Thạc sĩ, Giảng viên chính</v>
          </cell>
          <cell r="J768">
            <v>6.1</v>
          </cell>
          <cell r="K768">
            <v>0</v>
          </cell>
          <cell r="L768" t="str">
            <v>01-Sep-10</v>
          </cell>
          <cell r="M768" t="str">
            <v>01-Feb-76</v>
          </cell>
          <cell r="N768">
            <v>3</v>
          </cell>
          <cell r="O768" t="str">
            <v>0504</v>
          </cell>
          <cell r="P768" t="str">
            <v>0504</v>
          </cell>
          <cell r="Q768" t="str">
            <v>15.110</v>
          </cell>
          <cell r="R768" t="str">
            <v>15.110</v>
          </cell>
          <cell r="S768" t="str">
            <v>TG052</v>
          </cell>
          <cell r="T768">
            <v>0</v>
          </cell>
          <cell r="U768" t="str">
            <v>Thạc sĩ</v>
          </cell>
          <cell r="V768" t="str">
            <v>010807470</v>
          </cell>
        </row>
        <row r="769">
          <cell r="B769" t="str">
            <v>MOI01</v>
          </cell>
          <cell r="C769" t="str">
            <v/>
          </cell>
          <cell r="D769" t="str">
            <v>Nguyễn Mộng</v>
          </cell>
          <cell r="E769" t="str">
            <v>Kiều</v>
          </cell>
          <cell r="F769">
            <v>5</v>
          </cell>
          <cell r="G769" t="str">
            <v>Quản lý kinh tế</v>
          </cell>
          <cell r="H769" t="str">
            <v>Khoa Kinh tế và Quản lý</v>
          </cell>
          <cell r="I769" t="str">
            <v>Thạc sĩ, Giảng viên chính</v>
          </cell>
          <cell r="J769">
            <v>6.1</v>
          </cell>
          <cell r="K769">
            <v>0</v>
          </cell>
          <cell r="L769" t="str">
            <v>01-Jan-04</v>
          </cell>
          <cell r="M769" t="str">
            <v>01-Dec-85</v>
          </cell>
          <cell r="N769">
            <v>3</v>
          </cell>
          <cell r="O769" t="str">
            <v>0504</v>
          </cell>
          <cell r="P769" t="str">
            <v>0504</v>
          </cell>
          <cell r="Q769" t="str">
            <v>15.110</v>
          </cell>
          <cell r="R769" t="str">
            <v>15.110</v>
          </cell>
          <cell r="S769" t="str">
            <v>MOI01</v>
          </cell>
          <cell r="T769">
            <v>0</v>
          </cell>
          <cell r="U769" t="str">
            <v>Thạc sĩ</v>
          </cell>
          <cell r="V769" t="str">
            <v>011733506</v>
          </cell>
        </row>
        <row r="770">
          <cell r="B770" t="str">
            <v>KTL08</v>
          </cell>
          <cell r="C770" t="str">
            <v>3120215004185</v>
          </cell>
          <cell r="D770" t="str">
            <v>Lê Khắc</v>
          </cell>
          <cell r="E770" t="str">
            <v>Bộ</v>
          </cell>
          <cell r="F770">
            <v>5</v>
          </cell>
          <cell r="G770" t="str">
            <v>Quản lý kinh tế</v>
          </cell>
          <cell r="H770" t="str">
            <v>Khoa Kinh tế và Quản lý</v>
          </cell>
          <cell r="I770" t="str">
            <v>Thạc sĩ, Giảng viên chính</v>
          </cell>
          <cell r="J770">
            <v>6.1</v>
          </cell>
          <cell r="K770">
            <v>0</v>
          </cell>
          <cell r="L770" t="str">
            <v>01-Jun-25</v>
          </cell>
          <cell r="M770" t="str">
            <v>01-Mar-11</v>
          </cell>
          <cell r="N770">
            <v>3</v>
          </cell>
          <cell r="O770" t="str">
            <v>0504</v>
          </cell>
          <cell r="P770" t="str">
            <v>0504</v>
          </cell>
          <cell r="Q770" t="str">
            <v>15.110</v>
          </cell>
          <cell r="R770" t="str">
            <v>V.07.01.02</v>
          </cell>
          <cell r="S770" t="str">
            <v>KTL08</v>
          </cell>
          <cell r="T770">
            <v>0</v>
          </cell>
          <cell r="U770" t="str">
            <v>Thạc sĩ</v>
          </cell>
          <cell r="V770" t="str">
            <v>038072002939</v>
          </cell>
        </row>
        <row r="771">
          <cell r="B771" t="str">
            <v>KTL07</v>
          </cell>
          <cell r="C771" t="str">
            <v>3120215004191</v>
          </cell>
          <cell r="D771" t="str">
            <v>Nguyễn Thị Dương</v>
          </cell>
          <cell r="E771" t="str">
            <v>Nga</v>
          </cell>
          <cell r="F771">
            <v>5</v>
          </cell>
          <cell r="G771" t="str">
            <v>Quản lý kinh tế</v>
          </cell>
          <cell r="H771" t="str">
            <v>Khoa Kinh tế và Quản lý</v>
          </cell>
          <cell r="I771" t="str">
            <v>PGS.TS, Giảng viên cao cấp</v>
          </cell>
          <cell r="J771">
            <v>6.92</v>
          </cell>
          <cell r="K771">
            <v>0</v>
          </cell>
          <cell r="L771" t="str">
            <v>17-Jul-23</v>
          </cell>
          <cell r="M771" t="str">
            <v>17-Jul-18</v>
          </cell>
          <cell r="N771">
            <v>2</v>
          </cell>
          <cell r="O771" t="str">
            <v>0504</v>
          </cell>
          <cell r="P771" t="str">
            <v>0504</v>
          </cell>
          <cell r="Q771" t="str">
            <v>15.109</v>
          </cell>
          <cell r="R771" t="str">
            <v>V.07.01.01</v>
          </cell>
          <cell r="S771" t="str">
            <v>KTL07</v>
          </cell>
          <cell r="T771">
            <v>1</v>
          </cell>
          <cell r="U771" t="str">
            <v>Tiến sĩ</v>
          </cell>
          <cell r="V771" t="str">
            <v>022176004276</v>
          </cell>
        </row>
        <row r="772">
          <cell r="B772" t="str">
            <v>KTL01</v>
          </cell>
          <cell r="C772" t="str">
            <v>3120215004264</v>
          </cell>
          <cell r="D772" t="str">
            <v>Nguyễn Thị Thu</v>
          </cell>
          <cell r="E772" t="str">
            <v>Huyền</v>
          </cell>
          <cell r="F772">
            <v>5</v>
          </cell>
          <cell r="G772" t="str">
            <v>Quản lý kinh tế</v>
          </cell>
          <cell r="H772" t="str">
            <v>Khoa Kinh tế và Quản lý</v>
          </cell>
          <cell r="I772" t="str">
            <v>Tiến sĩ, Giảng viên chính</v>
          </cell>
          <cell r="J772">
            <v>5.08</v>
          </cell>
          <cell r="K772">
            <v>0</v>
          </cell>
          <cell r="L772" t="str">
            <v>01-Apr-23</v>
          </cell>
          <cell r="M772" t="str">
            <v>01-Apr-18</v>
          </cell>
          <cell r="N772">
            <v>2</v>
          </cell>
          <cell r="O772" t="str">
            <v>0504</v>
          </cell>
          <cell r="P772" t="str">
            <v>0504</v>
          </cell>
          <cell r="Q772" t="str">
            <v>15.110</v>
          </cell>
          <cell r="R772" t="str">
            <v>V.07.01.02</v>
          </cell>
          <cell r="S772" t="str">
            <v>KTL01</v>
          </cell>
          <cell r="T772">
            <v>0</v>
          </cell>
          <cell r="U772" t="str">
            <v>Tiến sĩ</v>
          </cell>
          <cell r="V772" t="str">
            <v>030181006129</v>
          </cell>
        </row>
        <row r="773">
          <cell r="B773" t="str">
            <v>KTL16</v>
          </cell>
          <cell r="C773" t="str">
            <v>3120215004287</v>
          </cell>
          <cell r="D773" t="str">
            <v>Dương Nam</v>
          </cell>
          <cell r="E773" t="str">
            <v>Hà</v>
          </cell>
          <cell r="F773">
            <v>5</v>
          </cell>
          <cell r="G773" t="str">
            <v>Quản lý kinh tế</v>
          </cell>
          <cell r="H773" t="str">
            <v>Khoa Kinh tế và Quản lý</v>
          </cell>
          <cell r="I773" t="str">
            <v>Tiến sĩ, Giảng viên</v>
          </cell>
          <cell r="J773">
            <v>3.99</v>
          </cell>
          <cell r="K773">
            <v>0</v>
          </cell>
          <cell r="L773" t="str">
            <v>01-Oct-21</v>
          </cell>
          <cell r="M773" t="str">
            <v>01-Oct-08</v>
          </cell>
          <cell r="N773">
            <v>2</v>
          </cell>
          <cell r="O773" t="str">
            <v>0504</v>
          </cell>
          <cell r="P773" t="str">
            <v>0504</v>
          </cell>
          <cell r="Q773" t="str">
            <v>15.111</v>
          </cell>
          <cell r="R773" t="str">
            <v>V.07.01.03</v>
          </cell>
          <cell r="S773" t="str">
            <v>KTL16</v>
          </cell>
          <cell r="T773">
            <v>0</v>
          </cell>
          <cell r="U773" t="str">
            <v>Tiến sĩ</v>
          </cell>
          <cell r="V773" t="str">
            <v>049085000004</v>
          </cell>
        </row>
        <row r="774">
          <cell r="B774" t="str">
            <v>KTL17</v>
          </cell>
          <cell r="C774" t="str">
            <v>3120215009461</v>
          </cell>
          <cell r="D774" t="str">
            <v>Nguyễn Hữu</v>
          </cell>
          <cell r="E774" t="str">
            <v>Nhuần</v>
          </cell>
          <cell r="F774">
            <v>5</v>
          </cell>
          <cell r="G774" t="str">
            <v>Quản lý kinh tế</v>
          </cell>
          <cell r="H774" t="str">
            <v>Khoa Kinh tế và Quản lý</v>
          </cell>
          <cell r="I774" t="str">
            <v>Tiến sĩ, Giảng viên chính, Phó Trưởng Khoa</v>
          </cell>
          <cell r="J774">
            <v>4.4000000000000004</v>
          </cell>
          <cell r="K774">
            <v>0</v>
          </cell>
          <cell r="L774" t="str">
            <v>15-Jun-23</v>
          </cell>
          <cell r="M774" t="str">
            <v>01-Aug-09</v>
          </cell>
          <cell r="N774">
            <v>2</v>
          </cell>
          <cell r="O774" t="str">
            <v>0504</v>
          </cell>
          <cell r="P774" t="str">
            <v>0504</v>
          </cell>
          <cell r="Q774" t="str">
            <v>15.110</v>
          </cell>
          <cell r="R774" t="str">
            <v>V.07.01.02</v>
          </cell>
          <cell r="S774" t="str">
            <v>TG296</v>
          </cell>
          <cell r="T774">
            <v>0</v>
          </cell>
          <cell r="U774" t="str">
            <v>Tiến sĩ</v>
          </cell>
          <cell r="V774" t="str">
            <v>034077009466</v>
          </cell>
        </row>
        <row r="775">
          <cell r="B775" t="str">
            <v>KTL06</v>
          </cell>
          <cell r="C775" t="str">
            <v>3120215029271</v>
          </cell>
          <cell r="D775" t="str">
            <v>Giang</v>
          </cell>
          <cell r="E775" t="str">
            <v>Hương</v>
          </cell>
          <cell r="F775">
            <v>5</v>
          </cell>
          <cell r="G775" t="str">
            <v>Quản lý kinh tế</v>
          </cell>
          <cell r="H775" t="str">
            <v>Khoa Kinh tế và Quản lý</v>
          </cell>
          <cell r="I775" t="str">
            <v>Thạc sĩ, Giảng viên chính</v>
          </cell>
          <cell r="J775">
            <v>4.4000000000000004</v>
          </cell>
          <cell r="K775">
            <v>0</v>
          </cell>
          <cell r="L775" t="str">
            <v>15-Jun-23</v>
          </cell>
          <cell r="M775" t="str">
            <v>01-Aug-10</v>
          </cell>
          <cell r="N775">
            <v>3</v>
          </cell>
          <cell r="O775" t="str">
            <v>0504</v>
          </cell>
          <cell r="P775" t="str">
            <v>0504</v>
          </cell>
          <cell r="Q775" t="str">
            <v>15.110</v>
          </cell>
          <cell r="R775" t="str">
            <v>V.07.01.02</v>
          </cell>
          <cell r="S775" t="str">
            <v>KTL06</v>
          </cell>
          <cell r="T775">
            <v>0</v>
          </cell>
          <cell r="U775" t="str">
            <v>Thạc sĩ</v>
          </cell>
          <cell r="V775" t="str">
            <v>001183004789</v>
          </cell>
        </row>
        <row r="776">
          <cell r="B776" t="str">
            <v>KTL20</v>
          </cell>
          <cell r="C776" t="str">
            <v>3120215033653</v>
          </cell>
          <cell r="D776" t="str">
            <v>Trần Thế</v>
          </cell>
          <cell r="E776" t="str">
            <v>Cường</v>
          </cell>
          <cell r="F776">
            <v>5</v>
          </cell>
          <cell r="G776" t="str">
            <v>Quản lý kinh tế</v>
          </cell>
          <cell r="H776" t="str">
            <v>Khoa Kinh tế và Quản lý</v>
          </cell>
          <cell r="I776" t="str">
            <v>Thạc sĩ, Giảng viên, Phó BM</v>
          </cell>
          <cell r="J776">
            <v>3.66</v>
          </cell>
          <cell r="K776">
            <v>0</v>
          </cell>
          <cell r="L776" t="str">
            <v>01-Mar-23</v>
          </cell>
          <cell r="M776" t="str">
            <v>01-Mar-11</v>
          </cell>
          <cell r="N776">
            <v>3</v>
          </cell>
          <cell r="O776" t="str">
            <v>0504</v>
          </cell>
          <cell r="P776" t="str">
            <v>0504</v>
          </cell>
          <cell r="Q776" t="str">
            <v>15.111</v>
          </cell>
          <cell r="R776" t="str">
            <v>V.07.01.03</v>
          </cell>
          <cell r="S776" t="str">
            <v>KTL20</v>
          </cell>
          <cell r="T776">
            <v>0</v>
          </cell>
          <cell r="U776" t="str">
            <v>Thạc sĩ</v>
          </cell>
          <cell r="V776" t="str">
            <v>033087007482</v>
          </cell>
        </row>
        <row r="777">
          <cell r="B777" t="str">
            <v>KTL19</v>
          </cell>
          <cell r="C777" t="str">
            <v>3120215033647</v>
          </cell>
          <cell r="D777" t="str">
            <v>Nguyễn Thị Huyền</v>
          </cell>
          <cell r="E777" t="str">
            <v>Trang</v>
          </cell>
          <cell r="F777">
            <v>5</v>
          </cell>
          <cell r="G777" t="str">
            <v>Quản lý kinh tế</v>
          </cell>
          <cell r="H777" t="str">
            <v>Khoa Kinh tế và Quản lý</v>
          </cell>
          <cell r="I777" t="str">
            <v>Tiến sĩ, Giảng viên</v>
          </cell>
          <cell r="J777">
            <v>3.66</v>
          </cell>
          <cell r="K777">
            <v>0</v>
          </cell>
          <cell r="L777" t="str">
            <v>01-Jan-24</v>
          </cell>
          <cell r="M777" t="str">
            <v>01-Jan-12</v>
          </cell>
          <cell r="N777">
            <v>2</v>
          </cell>
          <cell r="O777" t="str">
            <v>0504</v>
          </cell>
          <cell r="P777" t="str">
            <v>0504</v>
          </cell>
          <cell r="Q777" t="str">
            <v>15.111</v>
          </cell>
          <cell r="R777" t="str">
            <v>V.07.01.03</v>
          </cell>
          <cell r="S777" t="str">
            <v>KTL19</v>
          </cell>
          <cell r="T777">
            <v>0</v>
          </cell>
          <cell r="U777" t="str">
            <v>Tiến sĩ</v>
          </cell>
          <cell r="V777" t="str">
            <v>030187018664</v>
          </cell>
        </row>
        <row r="778">
          <cell r="B778" t="str">
            <v>KTL21</v>
          </cell>
          <cell r="C778" t="str">
            <v>3120215036589</v>
          </cell>
          <cell r="D778" t="str">
            <v>Nguyễn Thị</v>
          </cell>
          <cell r="E778" t="str">
            <v>Lý</v>
          </cell>
          <cell r="F778">
            <v>5</v>
          </cell>
          <cell r="G778" t="str">
            <v>Quản lý kinh tế</v>
          </cell>
          <cell r="H778" t="str">
            <v>Khoa Kinh tế và Quản lý</v>
          </cell>
          <cell r="I778" t="str">
            <v>Tiến sĩ, Giảng viên</v>
          </cell>
          <cell r="J778">
            <v>3.66</v>
          </cell>
          <cell r="K778">
            <v>0</v>
          </cell>
          <cell r="L778" t="str">
            <v>01-Feb-23</v>
          </cell>
          <cell r="M778" t="str">
            <v>01-Feb-12</v>
          </cell>
          <cell r="N778">
            <v>2</v>
          </cell>
          <cell r="O778" t="str">
            <v>0504</v>
          </cell>
          <cell r="P778" t="str">
            <v>0504</v>
          </cell>
          <cell r="Q778" t="str">
            <v>15.111</v>
          </cell>
          <cell r="R778" t="str">
            <v>V.07.01.03</v>
          </cell>
          <cell r="S778" t="str">
            <v>KTL21</v>
          </cell>
          <cell r="T778">
            <v>0</v>
          </cell>
          <cell r="U778" t="str">
            <v>Tiến sĩ</v>
          </cell>
          <cell r="V778" t="str">
            <v>037187000952</v>
          </cell>
        </row>
        <row r="779">
          <cell r="B779" t="str">
            <v>KTL22</v>
          </cell>
          <cell r="C779" t="str">
            <v>3120215039331</v>
          </cell>
          <cell r="D779" t="str">
            <v>Bùi Văn</v>
          </cell>
          <cell r="E779" t="str">
            <v>Quang</v>
          </cell>
          <cell r="F779">
            <v>5</v>
          </cell>
          <cell r="G779" t="str">
            <v>Quản lý kinh tế</v>
          </cell>
          <cell r="H779" t="str">
            <v>Khoa Kinh tế và Quản lý</v>
          </cell>
          <cell r="I779" t="str">
            <v>Tiến sĩ, Giảng viên chính</v>
          </cell>
          <cell r="J779">
            <v>4.4000000000000004</v>
          </cell>
          <cell r="K779">
            <v>0</v>
          </cell>
          <cell r="L779" t="str">
            <v>15-Jun-23</v>
          </cell>
          <cell r="M779" t="str">
            <v>01-Jan-13</v>
          </cell>
          <cell r="N779">
            <v>2</v>
          </cell>
          <cell r="O779" t="str">
            <v>0504</v>
          </cell>
          <cell r="P779" t="str">
            <v>0504</v>
          </cell>
          <cell r="Q779" t="str">
            <v>15.110</v>
          </cell>
          <cell r="R779" t="str">
            <v>V.07.01.02</v>
          </cell>
          <cell r="S779" t="str">
            <v>KTL22</v>
          </cell>
          <cell r="T779">
            <v>0</v>
          </cell>
          <cell r="U779" t="str">
            <v>Tiến sĩ</v>
          </cell>
          <cell r="V779" t="str">
            <v>012088000915</v>
          </cell>
        </row>
        <row r="780">
          <cell r="B780" t="str">
            <v>KTL24</v>
          </cell>
          <cell r="C780" t="str">
            <v>3120215041905</v>
          </cell>
          <cell r="D780" t="str">
            <v>Vũ Khắc</v>
          </cell>
          <cell r="E780" t="str">
            <v>Xuân</v>
          </cell>
          <cell r="F780">
            <v>5</v>
          </cell>
          <cell r="G780" t="str">
            <v>Quản lý kinh tế</v>
          </cell>
          <cell r="H780" t="str">
            <v>Khoa Kinh tế và Quản lý</v>
          </cell>
          <cell r="I780" t="str">
            <v>Tiến sĩ, Giảng viên</v>
          </cell>
          <cell r="J780">
            <v>3.33</v>
          </cell>
          <cell r="K780">
            <v>0</v>
          </cell>
          <cell r="L780" t="str">
            <v>01-Jan-23</v>
          </cell>
          <cell r="M780" t="str">
            <v>01-Jan-14</v>
          </cell>
          <cell r="N780">
            <v>2</v>
          </cell>
          <cell r="O780" t="str">
            <v>0504</v>
          </cell>
          <cell r="P780" t="str">
            <v>0504</v>
          </cell>
          <cell r="Q780" t="str">
            <v>15.111</v>
          </cell>
          <cell r="R780" t="str">
            <v>V.07.01.03</v>
          </cell>
          <cell r="S780" t="str">
            <v>KTL24</v>
          </cell>
          <cell r="T780">
            <v>0</v>
          </cell>
          <cell r="U780" t="str">
            <v>Tiến sĩ</v>
          </cell>
          <cell r="V780" t="str">
            <v>001090061099</v>
          </cell>
        </row>
        <row r="781">
          <cell r="B781" t="str">
            <v>KTL23</v>
          </cell>
          <cell r="C781" t="str">
            <v>3120215042103</v>
          </cell>
          <cell r="D781" t="str">
            <v>Nguyễn Anh</v>
          </cell>
          <cell r="E781" t="str">
            <v>Đức</v>
          </cell>
          <cell r="F781">
            <v>5</v>
          </cell>
          <cell r="G781" t="str">
            <v>Quản lý kinh tế</v>
          </cell>
          <cell r="H781" t="str">
            <v>Khoa Kinh tế và Quản lý</v>
          </cell>
          <cell r="I781" t="str">
            <v>Tiến sĩ, Giảng viên</v>
          </cell>
          <cell r="J781">
            <v>3.33</v>
          </cell>
          <cell r="K781">
            <v>0</v>
          </cell>
          <cell r="L781" t="str">
            <v>01-Jan-23</v>
          </cell>
          <cell r="M781" t="str">
            <v>01-Jan-14</v>
          </cell>
          <cell r="N781">
            <v>2</v>
          </cell>
          <cell r="O781" t="str">
            <v>0504</v>
          </cell>
          <cell r="P781" t="str">
            <v>0504</v>
          </cell>
          <cell r="Q781" t="str">
            <v>15.111</v>
          </cell>
          <cell r="R781" t="str">
            <v>V.07.01.03</v>
          </cell>
          <cell r="S781" t="str">
            <v>KTL23</v>
          </cell>
          <cell r="T781">
            <v>0</v>
          </cell>
          <cell r="U781" t="str">
            <v>Tiến sĩ</v>
          </cell>
          <cell r="V781" t="str">
            <v>001089045769</v>
          </cell>
        </row>
        <row r="782">
          <cell r="B782" t="str">
            <v/>
          </cell>
          <cell r="C782" t="str">
            <v/>
          </cell>
          <cell r="D782" t="str">
            <v>Phạm Thị</v>
          </cell>
          <cell r="E782" t="str">
            <v>Toan</v>
          </cell>
          <cell r="F782">
            <v>5</v>
          </cell>
          <cell r="G782" t="str">
            <v>Quản lý kinh tế</v>
          </cell>
          <cell r="H782" t="str">
            <v>Khoa Kinh tế và Quản lý</v>
          </cell>
          <cell r="I782" t="str">
            <v>Thạc sĩ, Nghiên cứu viên</v>
          </cell>
          <cell r="J782">
            <v>2.34</v>
          </cell>
          <cell r="K782">
            <v>0</v>
          </cell>
          <cell r="L782" t="str">
            <v>01-Oct-15</v>
          </cell>
          <cell r="M782" t="str">
            <v>01-Oct-15</v>
          </cell>
          <cell r="N782">
            <v>3</v>
          </cell>
          <cell r="O782" t="str">
            <v>0504</v>
          </cell>
          <cell r="P782" t="str">
            <v>0504</v>
          </cell>
          <cell r="Q782" t="str">
            <v>13.092</v>
          </cell>
          <cell r="R782" t="str">
            <v>13.092</v>
          </cell>
          <cell r="S782" t="str">
            <v/>
          </cell>
          <cell r="T782">
            <v>0</v>
          </cell>
          <cell r="U782" t="str">
            <v>Thạc sĩ</v>
          </cell>
          <cell r="V782" t="str">
            <v>145435021</v>
          </cell>
        </row>
        <row r="783">
          <cell r="B783" t="str">
            <v/>
          </cell>
          <cell r="C783" t="str">
            <v>3120205310424</v>
          </cell>
          <cell r="D783" t="str">
            <v>Ninh Xuân</v>
          </cell>
          <cell r="E783" t="str">
            <v>Trung</v>
          </cell>
          <cell r="F783">
            <v>5</v>
          </cell>
          <cell r="G783" t="str">
            <v>Quản lý kinh tế</v>
          </cell>
          <cell r="H783" t="str">
            <v>Khoa Kinh tế và Quản lý</v>
          </cell>
          <cell r="I783" t="str">
            <v>Nghiên cứu viên</v>
          </cell>
          <cell r="J783">
            <v>3</v>
          </cell>
          <cell r="K783">
            <v>0</v>
          </cell>
          <cell r="L783" t="str">
            <v>01-Jan-23</v>
          </cell>
          <cell r="M783" t="str">
            <v>01-Oct-15</v>
          </cell>
          <cell r="N783">
            <v>4</v>
          </cell>
          <cell r="O783" t="str">
            <v>0504</v>
          </cell>
          <cell r="P783" t="str">
            <v>0504</v>
          </cell>
          <cell r="Q783" t="str">
            <v>13.092</v>
          </cell>
          <cell r="R783" t="str">
            <v>V.05.01.03</v>
          </cell>
          <cell r="S783" t="str">
            <v/>
          </cell>
          <cell r="T783">
            <v>0</v>
          </cell>
          <cell r="U783" t="str">
            <v>Đại học</v>
          </cell>
          <cell r="V783" t="str">
            <v>035086000400</v>
          </cell>
        </row>
        <row r="784">
          <cell r="B784" t="str">
            <v/>
          </cell>
          <cell r="C784" t="str">
            <v/>
          </cell>
          <cell r="D784" t="str">
            <v>Trần Văn</v>
          </cell>
          <cell r="E784" t="str">
            <v>Long</v>
          </cell>
          <cell r="F784">
            <v>5</v>
          </cell>
          <cell r="G784" t="str">
            <v>Quản lý kinh tế</v>
          </cell>
          <cell r="H784" t="str">
            <v>Khoa Kinh tế và Quản lý</v>
          </cell>
          <cell r="I784" t="str">
            <v>Thạc sĩ, Nghiên cứu viên</v>
          </cell>
          <cell r="J784">
            <v>2.67</v>
          </cell>
          <cell r="K784">
            <v>0</v>
          </cell>
          <cell r="L784" t="str">
            <v>01-Jul-19</v>
          </cell>
          <cell r="M784" t="str">
            <v>01-Oct-15</v>
          </cell>
          <cell r="N784">
            <v>3</v>
          </cell>
          <cell r="O784" t="str">
            <v>0504</v>
          </cell>
          <cell r="P784" t="str">
            <v>0504</v>
          </cell>
          <cell r="Q784" t="str">
            <v>13.092</v>
          </cell>
          <cell r="R784" t="str">
            <v>13.092</v>
          </cell>
          <cell r="S784" t="str">
            <v/>
          </cell>
          <cell r="T784">
            <v>0</v>
          </cell>
          <cell r="U784" t="str">
            <v>Thạc sĩ</v>
          </cell>
          <cell r="V784" t="str">
            <v>040088000140</v>
          </cell>
        </row>
        <row r="785">
          <cell r="B785" t="str">
            <v/>
          </cell>
          <cell r="C785" t="str">
            <v>3120215050488</v>
          </cell>
          <cell r="D785" t="str">
            <v>Phạm Kiều</v>
          </cell>
          <cell r="E785" t="str">
            <v>My</v>
          </cell>
          <cell r="F785">
            <v>5</v>
          </cell>
          <cell r="G785" t="str">
            <v>Quản lý kinh tế</v>
          </cell>
          <cell r="H785" t="str">
            <v>Khoa Kinh tế và Quản lý</v>
          </cell>
          <cell r="I785" t="str">
            <v>Nghiên cứu viên</v>
          </cell>
          <cell r="J785">
            <v>3</v>
          </cell>
          <cell r="K785">
            <v>0</v>
          </cell>
          <cell r="L785" t="str">
            <v>01-Jan-23</v>
          </cell>
          <cell r="M785" t="str">
            <v>01-Oct-15</v>
          </cell>
          <cell r="N785">
            <v>4</v>
          </cell>
          <cell r="O785" t="str">
            <v>0504</v>
          </cell>
          <cell r="P785" t="str">
            <v>0504</v>
          </cell>
          <cell r="Q785" t="str">
            <v>13.092</v>
          </cell>
          <cell r="R785" t="str">
            <v>V.05.01.03</v>
          </cell>
          <cell r="S785" t="str">
            <v/>
          </cell>
          <cell r="T785">
            <v>0</v>
          </cell>
          <cell r="U785" t="str">
            <v>Đại học</v>
          </cell>
          <cell r="V785" t="str">
            <v>001193001132</v>
          </cell>
        </row>
        <row r="786">
          <cell r="B786" t="str">
            <v>KTL09</v>
          </cell>
          <cell r="C786" t="str">
            <v>3120215004179</v>
          </cell>
          <cell r="D786" t="str">
            <v>Phạm Văn</v>
          </cell>
          <cell r="E786" t="str">
            <v>Hùng</v>
          </cell>
          <cell r="F786">
            <v>5</v>
          </cell>
          <cell r="G786" t="str">
            <v>Quản lý kinh tế</v>
          </cell>
          <cell r="H786" t="str">
            <v>Khoa Kinh tế và Quản lý</v>
          </cell>
          <cell r="I786" t="str">
            <v>PGS.TS. Giảng viên cao cấp</v>
          </cell>
          <cell r="J786">
            <v>7.28</v>
          </cell>
          <cell r="K786">
            <v>0</v>
          </cell>
          <cell r="L786" t="str">
            <v>01-Oct-23</v>
          </cell>
          <cell r="M786" t="str">
            <v>30-Dec-16</v>
          </cell>
          <cell r="N786">
            <v>2</v>
          </cell>
          <cell r="O786" t="str">
            <v>0504</v>
          </cell>
          <cell r="P786" t="str">
            <v>0504</v>
          </cell>
          <cell r="Q786" t="str">
            <v>15.109</v>
          </cell>
          <cell r="R786" t="str">
            <v>V.07.01.01</v>
          </cell>
          <cell r="S786" t="str">
            <v>KTL09</v>
          </cell>
          <cell r="T786">
            <v>1</v>
          </cell>
          <cell r="U786" t="str">
            <v>Tiến sĩ</v>
          </cell>
          <cell r="V786" t="str">
            <v>033063007069</v>
          </cell>
        </row>
        <row r="787">
          <cell r="B787" t="str">
            <v>KTL14</v>
          </cell>
          <cell r="C787" t="str">
            <v>3120215007784</v>
          </cell>
          <cell r="D787" t="str">
            <v>Lê Ngọc</v>
          </cell>
          <cell r="E787" t="str">
            <v>Hướng</v>
          </cell>
          <cell r="F787">
            <v>5</v>
          </cell>
          <cell r="G787" t="str">
            <v>Quản lý kinh tế</v>
          </cell>
          <cell r="H787" t="str">
            <v>Khoa Kinh tế và Quản lý</v>
          </cell>
          <cell r="I787" t="str">
            <v>Tiến sĩ, Giảng viên chính, Trưởng BM, Bảo lưu PCCV</v>
          </cell>
          <cell r="J787">
            <v>6.1</v>
          </cell>
          <cell r="K787">
            <v>0</v>
          </cell>
          <cell r="L787" t="str">
            <v>01-Oct-24</v>
          </cell>
          <cell r="M787" t="str">
            <v>01-Apr-18</v>
          </cell>
          <cell r="N787">
            <v>2</v>
          </cell>
          <cell r="O787" t="str">
            <v>0504</v>
          </cell>
          <cell r="P787" t="str">
            <v>0504</v>
          </cell>
          <cell r="Q787" t="str">
            <v>15.110</v>
          </cell>
          <cell r="R787" t="str">
            <v>V.07.01.02</v>
          </cell>
          <cell r="S787" t="str">
            <v>KTL14</v>
          </cell>
          <cell r="T787">
            <v>0</v>
          </cell>
          <cell r="U787" t="str">
            <v>Tiến sĩ</v>
          </cell>
          <cell r="V787" t="str">
            <v>038070005977</v>
          </cell>
        </row>
        <row r="788">
          <cell r="B788" t="str">
            <v/>
          </cell>
          <cell r="C788" t="str">
            <v>3120205776584</v>
          </cell>
          <cell r="D788" t="str">
            <v>Hoàng Thị</v>
          </cell>
          <cell r="E788" t="str">
            <v>Trang</v>
          </cell>
          <cell r="F788">
            <v>5</v>
          </cell>
          <cell r="G788" t="str">
            <v>Quản lý kinh tế</v>
          </cell>
          <cell r="H788" t="str">
            <v>Khoa Kinh tế và Quản lý</v>
          </cell>
          <cell r="I788" t="str">
            <v>Nghiên cứu viên</v>
          </cell>
          <cell r="J788">
            <v>2.67</v>
          </cell>
          <cell r="K788">
            <v>0</v>
          </cell>
          <cell r="L788" t="str">
            <v>01-Nov-23</v>
          </cell>
          <cell r="M788" t="str">
            <v>01-Sep-17</v>
          </cell>
          <cell r="N788">
            <v>4</v>
          </cell>
          <cell r="O788" t="str">
            <v>0504</v>
          </cell>
          <cell r="P788" t="str">
            <v>0504</v>
          </cell>
          <cell r="Q788" t="str">
            <v>13.092</v>
          </cell>
          <cell r="R788" t="str">
            <v>V0.5.01.03</v>
          </cell>
          <cell r="S788" t="str">
            <v/>
          </cell>
          <cell r="T788">
            <v>0</v>
          </cell>
          <cell r="U788" t="str">
            <v>Đại học</v>
          </cell>
          <cell r="V788" t="str">
            <v>038187000356</v>
          </cell>
        </row>
        <row r="789">
          <cell r="B789" t="str">
            <v/>
          </cell>
          <cell r="C789" t="str">
            <v>3120205172785</v>
          </cell>
          <cell r="D789" t="str">
            <v>Đỗ Huy</v>
          </cell>
          <cell r="E789" t="str">
            <v>Hùng</v>
          </cell>
          <cell r="F789">
            <v>5</v>
          </cell>
          <cell r="G789" t="str">
            <v>Quản lý kinh tế</v>
          </cell>
          <cell r="H789" t="str">
            <v>Khoa Kinh tế và Quản lý</v>
          </cell>
          <cell r="I789" t="str">
            <v>Thạc sĩ, Nghiên cứu viên</v>
          </cell>
          <cell r="J789">
            <v>2.67</v>
          </cell>
          <cell r="K789">
            <v>0</v>
          </cell>
          <cell r="L789" t="str">
            <v>01-Jan-25</v>
          </cell>
          <cell r="M789" t="str">
            <v>01-Jan-21</v>
          </cell>
          <cell r="N789">
            <v>3</v>
          </cell>
          <cell r="O789" t="str">
            <v>0504</v>
          </cell>
          <cell r="P789" t="str">
            <v>0504</v>
          </cell>
          <cell r="Q789" t="str">
            <v>13.092</v>
          </cell>
          <cell r="R789" t="str">
            <v>V.05.01.03</v>
          </cell>
          <cell r="S789" t="str">
            <v/>
          </cell>
          <cell r="T789">
            <v>0</v>
          </cell>
          <cell r="U789" t="str">
            <v>Thạc sĩ</v>
          </cell>
          <cell r="V789" t="str">
            <v>001093036205</v>
          </cell>
        </row>
        <row r="790">
          <cell r="B790" t="str">
            <v/>
          </cell>
          <cell r="C790" t="str">
            <v/>
          </cell>
          <cell r="D790" t="str">
            <v>Phạm Thị Tô</v>
          </cell>
          <cell r="E790" t="str">
            <v>Diệu</v>
          </cell>
          <cell r="F790">
            <v>5</v>
          </cell>
          <cell r="G790" t="str">
            <v>Quản lý kinh tế</v>
          </cell>
          <cell r="H790" t="str">
            <v>Khoa Kinh tế và Quản lý</v>
          </cell>
          <cell r="I790" t="str">
            <v>Nghiên cứu viên</v>
          </cell>
          <cell r="J790">
            <v>2.67</v>
          </cell>
          <cell r="K790">
            <v>0</v>
          </cell>
          <cell r="L790" t="str">
            <v>01-Jan-25</v>
          </cell>
          <cell r="M790" t="str">
            <v>01-Jan-22</v>
          </cell>
          <cell r="N790">
            <v>4</v>
          </cell>
          <cell r="O790" t="str">
            <v>0504</v>
          </cell>
          <cell r="P790" t="str">
            <v>0504</v>
          </cell>
          <cell r="Q790" t="str">
            <v>13.092</v>
          </cell>
          <cell r="R790" t="str">
            <v>V.05.01.03</v>
          </cell>
          <cell r="S790" t="str">
            <v/>
          </cell>
          <cell r="T790">
            <v>0</v>
          </cell>
          <cell r="U790" t="str">
            <v>Đại học</v>
          </cell>
          <cell r="V790" t="str">
            <v>034199002275</v>
          </cell>
        </row>
        <row r="791">
          <cell r="B791" t="str">
            <v>KTL25</v>
          </cell>
          <cell r="C791" t="str">
            <v>3120205216557</v>
          </cell>
          <cell r="D791" t="str">
            <v>Trần Đức</v>
          </cell>
          <cell r="E791" t="str">
            <v>Minh</v>
          </cell>
          <cell r="F791">
            <v>5</v>
          </cell>
          <cell r="G791" t="str">
            <v>Quản lý kinh tế</v>
          </cell>
          <cell r="H791" t="str">
            <v>Khoa Kinh tế và Quản lý</v>
          </cell>
          <cell r="I791" t="str">
            <v>Thạc sĩ, Giảng viên</v>
          </cell>
          <cell r="J791">
            <v>2.34</v>
          </cell>
          <cell r="K791">
            <v>0</v>
          </cell>
          <cell r="L791" t="str">
            <v>15-Aug-25</v>
          </cell>
          <cell r="M791" t="str">
            <v>05-Jun-24</v>
          </cell>
          <cell r="N791">
            <v>3</v>
          </cell>
          <cell r="O791" t="str">
            <v>0504</v>
          </cell>
          <cell r="P791" t="str">
            <v>0504</v>
          </cell>
          <cell r="Q791" t="str">
            <v>15.111</v>
          </cell>
          <cell r="R791" t="str">
            <v>V.07.01.03</v>
          </cell>
          <cell r="S791" t="str">
            <v>KTL25</v>
          </cell>
          <cell r="T791">
            <v>0</v>
          </cell>
          <cell r="U791" t="str">
            <v>Thạc sĩ</v>
          </cell>
          <cell r="V791" t="str">
            <v>001200018058</v>
          </cell>
        </row>
        <row r="792">
          <cell r="B792" t="str">
            <v>KPT11</v>
          </cell>
          <cell r="C792" t="str">
            <v>3120215003987</v>
          </cell>
          <cell r="D792" t="str">
            <v>Dương Văn</v>
          </cell>
          <cell r="E792" t="str">
            <v>Hiểu</v>
          </cell>
          <cell r="F792">
            <v>5</v>
          </cell>
          <cell r="G792" t="str">
            <v>Kinh tế nông nghiệp và Chính sách</v>
          </cell>
          <cell r="H792" t="str">
            <v>Khoa Kinh tế và Quản lý</v>
          </cell>
          <cell r="I792" t="str">
            <v>Tiến sĩ, Giảng viên chính</v>
          </cell>
          <cell r="J792">
            <v>6.78</v>
          </cell>
          <cell r="K792">
            <v>0</v>
          </cell>
          <cell r="L792" t="str">
            <v>01-Nov-10</v>
          </cell>
          <cell r="M792" t="str">
            <v>01-Dec-81</v>
          </cell>
          <cell r="N792">
            <v>2</v>
          </cell>
          <cell r="O792" t="str">
            <v>0505</v>
          </cell>
          <cell r="P792" t="str">
            <v>0505</v>
          </cell>
          <cell r="Q792" t="str">
            <v>15.110</v>
          </cell>
          <cell r="R792" t="str">
            <v>15.110</v>
          </cell>
          <cell r="S792" t="str">
            <v>TG044</v>
          </cell>
          <cell r="T792">
            <v>0</v>
          </cell>
          <cell r="U792" t="str">
            <v>Tiến sĩ</v>
          </cell>
          <cell r="V792" t="str">
            <v>010804860</v>
          </cell>
        </row>
        <row r="793">
          <cell r="B793" t="str">
            <v>KNN10</v>
          </cell>
          <cell r="C793" t="str">
            <v>3120215003993</v>
          </cell>
          <cell r="D793" t="str">
            <v>Đinh Văn</v>
          </cell>
          <cell r="E793" t="str">
            <v>Đãn</v>
          </cell>
          <cell r="F793">
            <v>5</v>
          </cell>
          <cell r="G793" t="str">
            <v>Kinh tế nông nghiệp và Chính sách</v>
          </cell>
          <cell r="H793" t="str">
            <v>Khoa Kinh tế và Quản lý</v>
          </cell>
          <cell r="I793" t="str">
            <v>Tiến sĩ, Giảng viên chính</v>
          </cell>
          <cell r="J793">
            <v>6.1</v>
          </cell>
          <cell r="K793">
            <v>0</v>
          </cell>
          <cell r="L793" t="str">
            <v>01-Dec-12</v>
          </cell>
          <cell r="M793" t="str">
            <v>01-Dec-78</v>
          </cell>
          <cell r="N793">
            <v>2</v>
          </cell>
          <cell r="O793" t="str">
            <v>0505</v>
          </cell>
          <cell r="P793" t="str">
            <v>0505</v>
          </cell>
          <cell r="Q793" t="str">
            <v>15.110</v>
          </cell>
          <cell r="R793" t="str">
            <v>15.110</v>
          </cell>
          <cell r="S793" t="str">
            <v>TG198</v>
          </cell>
          <cell r="T793">
            <v>0</v>
          </cell>
          <cell r="U793" t="str">
            <v>Tiến sĩ</v>
          </cell>
          <cell r="V793" t="str">
            <v>011027773</v>
          </cell>
        </row>
        <row r="794">
          <cell r="B794" t="str">
            <v>KNN02</v>
          </cell>
          <cell r="C794" t="str">
            <v>3120215004025</v>
          </cell>
          <cell r="D794" t="str">
            <v>Nguyễn Các</v>
          </cell>
          <cell r="E794" t="str">
            <v>Mác</v>
          </cell>
          <cell r="F794">
            <v>5</v>
          </cell>
          <cell r="G794" t="str">
            <v>Kinh tế nông nghiệp và Chính sách</v>
          </cell>
          <cell r="H794" t="str">
            <v>Khoa Kinh tế và Quản lý</v>
          </cell>
          <cell r="I794" t="str">
            <v>Thạc sĩ, Giảng viên chính</v>
          </cell>
          <cell r="J794">
            <v>6.1</v>
          </cell>
          <cell r="K794">
            <v>0</v>
          </cell>
          <cell r="L794" t="str">
            <v>01-Nov-15</v>
          </cell>
          <cell r="M794" t="str">
            <v>01-Jul-03</v>
          </cell>
          <cell r="N794">
            <v>3</v>
          </cell>
          <cell r="O794" t="str">
            <v>0505</v>
          </cell>
          <cell r="P794" t="str">
            <v>0505</v>
          </cell>
          <cell r="Q794" t="str">
            <v>15.110</v>
          </cell>
          <cell r="R794" t="str">
            <v>V.07.01.02</v>
          </cell>
          <cell r="S794" t="str">
            <v>TG435</v>
          </cell>
          <cell r="T794">
            <v>0</v>
          </cell>
          <cell r="U794" t="str">
            <v>Thạc sĩ</v>
          </cell>
          <cell r="V794" t="str">
            <v>011027809</v>
          </cell>
        </row>
        <row r="795">
          <cell r="B795" t="str">
            <v>KNN01</v>
          </cell>
          <cell r="C795" t="str">
            <v>3120215004054</v>
          </cell>
          <cell r="D795" t="str">
            <v>Nguyễn Viết</v>
          </cell>
          <cell r="E795" t="str">
            <v>Đăng</v>
          </cell>
          <cell r="F795">
            <v>5</v>
          </cell>
          <cell r="G795" t="str">
            <v>Kinh tế nông nghiệp và Chính sách</v>
          </cell>
          <cell r="H795" t="str">
            <v>Khoa Kinh tế và Quản lý</v>
          </cell>
          <cell r="I795" t="str">
            <v>Tiến sĩ, Giảng viên chính</v>
          </cell>
          <cell r="J795">
            <v>5.08</v>
          </cell>
          <cell r="K795">
            <v>0</v>
          </cell>
          <cell r="L795" t="str">
            <v>01-May-21</v>
          </cell>
          <cell r="M795" t="str">
            <v>01-Dec-20</v>
          </cell>
          <cell r="N795">
            <v>2</v>
          </cell>
          <cell r="O795" t="str">
            <v>0505</v>
          </cell>
          <cell r="P795" t="str">
            <v>0505</v>
          </cell>
          <cell r="Q795" t="str">
            <v>15.110</v>
          </cell>
          <cell r="R795" t="str">
            <v>V.07.01.02</v>
          </cell>
          <cell r="S795" t="str">
            <v>KNN01</v>
          </cell>
          <cell r="T795">
            <v>0</v>
          </cell>
          <cell r="U795" t="str">
            <v>Tiến sĩ</v>
          </cell>
          <cell r="V795" t="str">
            <v>033075006389</v>
          </cell>
        </row>
        <row r="796">
          <cell r="B796" t="str">
            <v>KNN12</v>
          </cell>
          <cell r="C796" t="str">
            <v>3120215004048</v>
          </cell>
          <cell r="D796" t="str">
            <v>Nguyễn Phượng</v>
          </cell>
          <cell r="E796" t="str">
            <v>Lê</v>
          </cell>
          <cell r="F796">
            <v>5</v>
          </cell>
          <cell r="G796" t="str">
            <v>Kinh tế nông nghiệp và Chính sách</v>
          </cell>
          <cell r="H796" t="str">
            <v>Khoa Kinh tế và Quản lý</v>
          </cell>
          <cell r="I796" t="str">
            <v>PGS.TS. Giảng viên cao cấp, Bảo lưu PCCV</v>
          </cell>
          <cell r="J796">
            <v>7.28</v>
          </cell>
          <cell r="K796">
            <v>0</v>
          </cell>
          <cell r="L796" t="str">
            <v>30-Dec-23</v>
          </cell>
          <cell r="M796" t="str">
            <v>30-Dec-16</v>
          </cell>
          <cell r="N796">
            <v>2</v>
          </cell>
          <cell r="O796" t="str">
            <v>0505</v>
          </cell>
          <cell r="P796" t="str">
            <v>0505</v>
          </cell>
          <cell r="Q796" t="str">
            <v>15.109</v>
          </cell>
          <cell r="R796" t="str">
            <v>V.07.01.01</v>
          </cell>
          <cell r="S796" t="str">
            <v>KNN12</v>
          </cell>
          <cell r="T796">
            <v>1</v>
          </cell>
          <cell r="U796" t="str">
            <v>Tiến sĩ</v>
          </cell>
          <cell r="V796" t="str">
            <v>027173000260</v>
          </cell>
        </row>
        <row r="797">
          <cell r="B797" t="str">
            <v>KNN11</v>
          </cell>
          <cell r="C797" t="str">
            <v>3120215004110</v>
          </cell>
          <cell r="D797" t="str">
            <v>Đỗ Kim</v>
          </cell>
          <cell r="E797" t="str">
            <v>Chung</v>
          </cell>
          <cell r="F797">
            <v>5</v>
          </cell>
          <cell r="G797" t="str">
            <v>Kinh tế nông nghiệp và Chính sách</v>
          </cell>
          <cell r="H797" t="str">
            <v>Khoa Kinh tế và Quản lý</v>
          </cell>
          <cell r="I797" t="str">
            <v>GS.TS. Giảng viên cao cấp, Bảo lưu PCCV</v>
          </cell>
          <cell r="J797">
            <v>8</v>
          </cell>
          <cell r="K797">
            <v>7.0000000000000007E-2</v>
          </cell>
          <cell r="L797" t="str">
            <v>01-Apr-25</v>
          </cell>
          <cell r="M797" t="str">
            <v>01-Apr-07</v>
          </cell>
          <cell r="N797">
            <v>2</v>
          </cell>
          <cell r="O797" t="str">
            <v>0505</v>
          </cell>
          <cell r="P797" t="str">
            <v>0505</v>
          </cell>
          <cell r="Q797" t="str">
            <v>15.109</v>
          </cell>
          <cell r="R797" t="str">
            <v>V.07.01.01</v>
          </cell>
          <cell r="S797" t="str">
            <v>KNN11</v>
          </cell>
          <cell r="T797">
            <v>2</v>
          </cell>
          <cell r="U797" t="str">
            <v>Tiến sĩ</v>
          </cell>
          <cell r="V797" t="str">
            <v>034056006354</v>
          </cell>
        </row>
        <row r="798">
          <cell r="B798" t="str">
            <v>KNN14</v>
          </cell>
          <cell r="C798" t="str">
            <v>3120215004140</v>
          </cell>
          <cell r="D798" t="str">
            <v>Lê Thị Thanh</v>
          </cell>
          <cell r="E798" t="str">
            <v>Loan</v>
          </cell>
          <cell r="F798">
            <v>5</v>
          </cell>
          <cell r="G798" t="str">
            <v>Kinh tế nông nghiệp và Chính sách</v>
          </cell>
          <cell r="H798" t="str">
            <v>Khoa Kinh tế và Quản lý</v>
          </cell>
          <cell r="I798" t="str">
            <v>Tiến sĩ, Giảng viên chính, Phó BM</v>
          </cell>
          <cell r="J798">
            <v>4.74</v>
          </cell>
          <cell r="K798">
            <v>0</v>
          </cell>
          <cell r="L798" t="str">
            <v>01-Dec-23</v>
          </cell>
          <cell r="M798" t="str">
            <v>01-Dec-20</v>
          </cell>
          <cell r="N798">
            <v>2</v>
          </cell>
          <cell r="O798" t="str">
            <v>0505</v>
          </cell>
          <cell r="P798" t="str">
            <v>0505</v>
          </cell>
          <cell r="Q798" t="str">
            <v>15.110</v>
          </cell>
          <cell r="R798" t="str">
            <v>V.07.01.02</v>
          </cell>
          <cell r="S798" t="str">
            <v>KNN14</v>
          </cell>
          <cell r="T798">
            <v>0</v>
          </cell>
          <cell r="U798" t="str">
            <v>Tiến sĩ</v>
          </cell>
          <cell r="V798" t="str">
            <v>001185001368</v>
          </cell>
        </row>
        <row r="799">
          <cell r="B799" t="str">
            <v>KNN15</v>
          </cell>
          <cell r="C799" t="str">
            <v>3120215044020</v>
          </cell>
          <cell r="D799" t="str">
            <v>Nguyễn Thị</v>
          </cell>
          <cell r="E799" t="str">
            <v>Thiêm</v>
          </cell>
          <cell r="F799">
            <v>5</v>
          </cell>
          <cell r="G799" t="str">
            <v>Kinh tế nông nghiệp và Chính sách</v>
          </cell>
          <cell r="H799" t="str">
            <v>Khoa Kinh tế và Quản lý</v>
          </cell>
          <cell r="I799" t="str">
            <v>Tiến sĩ, Giảng viên chính</v>
          </cell>
          <cell r="J799">
            <v>4.74</v>
          </cell>
          <cell r="K799">
            <v>0</v>
          </cell>
          <cell r="L799" t="str">
            <v>01-Dec-23</v>
          </cell>
          <cell r="M799" t="str">
            <v>01-Dec-20</v>
          </cell>
          <cell r="N799">
            <v>2</v>
          </cell>
          <cell r="O799" t="str">
            <v>0505</v>
          </cell>
          <cell r="P799" t="str">
            <v>0505</v>
          </cell>
          <cell r="Q799" t="str">
            <v>15.110</v>
          </cell>
          <cell r="R799" t="str">
            <v>V.07.01.02</v>
          </cell>
          <cell r="S799" t="str">
            <v>KNN15</v>
          </cell>
          <cell r="T799">
            <v>0</v>
          </cell>
          <cell r="U799" t="str">
            <v>Tiến sĩ</v>
          </cell>
          <cell r="V799" t="str">
            <v>025180012955</v>
          </cell>
        </row>
        <row r="800">
          <cell r="B800" t="str">
            <v>KNN13</v>
          </cell>
          <cell r="C800" t="str">
            <v>3120215017266</v>
          </cell>
          <cell r="D800" t="str">
            <v>Lưu Văn</v>
          </cell>
          <cell r="E800" t="str">
            <v>Duy</v>
          </cell>
          <cell r="F800">
            <v>5</v>
          </cell>
          <cell r="G800" t="str">
            <v>Kinh tế nông nghiệp và Chính sách</v>
          </cell>
          <cell r="H800" t="str">
            <v>Khoa Kinh tế và Quản lý</v>
          </cell>
          <cell r="I800" t="str">
            <v>PGS.TS. Giảng viên cao cấp, Phó BM phụ trách</v>
          </cell>
          <cell r="J800">
            <v>4.4000000000000004</v>
          </cell>
          <cell r="K800">
            <v>0</v>
          </cell>
          <cell r="L800" t="str">
            <v>15-Jun-23</v>
          </cell>
          <cell r="M800" t="str">
            <v>01-Feb-10</v>
          </cell>
          <cell r="N800">
            <v>2</v>
          </cell>
          <cell r="O800" t="str">
            <v>0505</v>
          </cell>
          <cell r="P800" t="str">
            <v>0505</v>
          </cell>
          <cell r="Q800" t="str">
            <v>15.110</v>
          </cell>
          <cell r="R800" t="str">
            <v>V.07.01.02</v>
          </cell>
          <cell r="S800" t="str">
            <v>KNN13</v>
          </cell>
          <cell r="T800">
            <v>1</v>
          </cell>
          <cell r="U800" t="str">
            <v>Tiến sĩ</v>
          </cell>
          <cell r="V800" t="str">
            <v>034086007335</v>
          </cell>
        </row>
        <row r="801">
          <cell r="B801" t="str">
            <v>KNN04</v>
          </cell>
          <cell r="C801" t="str">
            <v>3120215038981</v>
          </cell>
          <cell r="D801" t="str">
            <v>Nguyễn Thanh</v>
          </cell>
          <cell r="E801" t="str">
            <v>Phong</v>
          </cell>
          <cell r="F801">
            <v>5</v>
          </cell>
          <cell r="G801" t="str">
            <v>Kinh tế nông nghiệp và Chính sách</v>
          </cell>
          <cell r="H801" t="str">
            <v>Viện Kinh tế và Thể chế nông nghiệp</v>
          </cell>
          <cell r="I801" t="str">
            <v>Tiến sĩ, Giảng viên, Phó Giám đốc Viện</v>
          </cell>
          <cell r="J801">
            <v>3.66</v>
          </cell>
          <cell r="K801">
            <v>0</v>
          </cell>
          <cell r="L801" t="str">
            <v>01-May-24</v>
          </cell>
          <cell r="M801" t="str">
            <v>01-May-13</v>
          </cell>
          <cell r="N801">
            <v>2</v>
          </cell>
          <cell r="O801" t="str">
            <v>4200</v>
          </cell>
          <cell r="P801" t="str">
            <v>0505</v>
          </cell>
          <cell r="Q801" t="str">
            <v>15.111</v>
          </cell>
          <cell r="R801" t="str">
            <v>V.07.01.03</v>
          </cell>
          <cell r="S801" t="str">
            <v>KNN04</v>
          </cell>
          <cell r="T801">
            <v>0</v>
          </cell>
          <cell r="U801" t="str">
            <v>Tiến sĩ</v>
          </cell>
          <cell r="V801" t="str">
            <v>031086023624</v>
          </cell>
        </row>
        <row r="802">
          <cell r="B802" t="str">
            <v>KNN03</v>
          </cell>
          <cell r="C802" t="str">
            <v>3120215029373</v>
          </cell>
          <cell r="D802" t="str">
            <v>Phạm Thị Thanh</v>
          </cell>
          <cell r="E802" t="str">
            <v>Thúy</v>
          </cell>
          <cell r="F802">
            <v>5</v>
          </cell>
          <cell r="G802" t="str">
            <v>Kinh tế nông nghiệp và Chính sách</v>
          </cell>
          <cell r="H802" t="str">
            <v>Khoa Kinh tế và Quản lý</v>
          </cell>
          <cell r="I802" t="str">
            <v>Tiến sĩ, Giảng viên chính</v>
          </cell>
          <cell r="J802">
            <v>4.4000000000000004</v>
          </cell>
          <cell r="K802">
            <v>0</v>
          </cell>
          <cell r="L802" t="str">
            <v>15-Jun-23</v>
          </cell>
          <cell r="M802" t="str">
            <v>01-Aug-10</v>
          </cell>
          <cell r="N802">
            <v>2</v>
          </cell>
          <cell r="O802" t="str">
            <v>0505</v>
          </cell>
          <cell r="P802" t="str">
            <v>0505</v>
          </cell>
          <cell r="Q802" t="str">
            <v>15.110</v>
          </cell>
          <cell r="R802" t="str">
            <v>V.07.01.02</v>
          </cell>
          <cell r="S802" t="str">
            <v>KNN03</v>
          </cell>
          <cell r="T802">
            <v>0</v>
          </cell>
          <cell r="U802" t="str">
            <v>Tiến sĩ</v>
          </cell>
          <cell r="V802" t="str">
            <v>035186000209</v>
          </cell>
        </row>
        <row r="803">
          <cell r="B803" t="str">
            <v>KNN06</v>
          </cell>
          <cell r="C803" t="str">
            <v>3120215033618</v>
          </cell>
          <cell r="D803" t="str">
            <v>Hà Thị Thanh</v>
          </cell>
          <cell r="E803" t="str">
            <v>Mai</v>
          </cell>
          <cell r="F803">
            <v>5</v>
          </cell>
          <cell r="G803" t="str">
            <v>Kinh tế nông nghiệp và Chính sách</v>
          </cell>
          <cell r="H803" t="str">
            <v>Khoa Kinh tế và Quản lý</v>
          </cell>
          <cell r="I803" t="str">
            <v>Tiến sĩ, Giảng viên</v>
          </cell>
          <cell r="J803">
            <v>3.33</v>
          </cell>
          <cell r="K803">
            <v>0</v>
          </cell>
          <cell r="L803" t="str">
            <v>01-Aug-20</v>
          </cell>
          <cell r="M803" t="str">
            <v>01-Aug-11</v>
          </cell>
          <cell r="N803">
            <v>2</v>
          </cell>
          <cell r="O803" t="str">
            <v>0505</v>
          </cell>
          <cell r="P803" t="str">
            <v>0505</v>
          </cell>
          <cell r="Q803" t="str">
            <v>15.111</v>
          </cell>
          <cell r="R803" t="str">
            <v>V.07.01.03</v>
          </cell>
          <cell r="S803" t="str">
            <v>KNN06</v>
          </cell>
          <cell r="T803">
            <v>0</v>
          </cell>
          <cell r="U803" t="str">
            <v>Tiến sĩ</v>
          </cell>
          <cell r="V803" t="str">
            <v>031177017606</v>
          </cell>
        </row>
        <row r="804">
          <cell r="B804" t="str">
            <v>KNN07</v>
          </cell>
          <cell r="C804" t="str">
            <v>3120215035150</v>
          </cell>
          <cell r="D804" t="str">
            <v>Trần Thị Như</v>
          </cell>
          <cell r="E804" t="str">
            <v>Ngọc</v>
          </cell>
          <cell r="F804">
            <v>5</v>
          </cell>
          <cell r="G804" t="str">
            <v>Kinh tế nông nghiệp và Chính sách</v>
          </cell>
          <cell r="H804" t="str">
            <v>Khoa Kinh tế và Quản lý</v>
          </cell>
          <cell r="I804" t="str">
            <v>Thạc sĩ, Giảng viên</v>
          </cell>
          <cell r="J804">
            <v>3.66</v>
          </cell>
          <cell r="K804">
            <v>0</v>
          </cell>
          <cell r="L804" t="str">
            <v>01-Dec-23</v>
          </cell>
          <cell r="M804" t="str">
            <v>01-Dec-11</v>
          </cell>
          <cell r="N804">
            <v>3</v>
          </cell>
          <cell r="O804" t="str">
            <v>0505</v>
          </cell>
          <cell r="P804" t="str">
            <v>0505</v>
          </cell>
          <cell r="Q804" t="str">
            <v>15.111</v>
          </cell>
          <cell r="R804" t="str">
            <v>V.07.01.03</v>
          </cell>
          <cell r="S804" t="str">
            <v>KNN07</v>
          </cell>
          <cell r="T804">
            <v>0</v>
          </cell>
          <cell r="U804" t="str">
            <v>Thạc sĩ</v>
          </cell>
          <cell r="V804" t="str">
            <v>040185001092</v>
          </cell>
        </row>
        <row r="805">
          <cell r="B805" t="str">
            <v>KPT06</v>
          </cell>
          <cell r="C805" t="str">
            <v>3120215003970</v>
          </cell>
          <cell r="D805" t="str">
            <v>Phạm Vân</v>
          </cell>
          <cell r="E805" t="str">
            <v>Đình</v>
          </cell>
          <cell r="F805">
            <v>5</v>
          </cell>
          <cell r="G805" t="str">
            <v>Kinh tế và Chính sách nông nghiệp</v>
          </cell>
          <cell r="H805" t="str">
            <v>Khoa Kinh tế và Quản lý</v>
          </cell>
          <cell r="I805" t="str">
            <v>GS.TS. Giảng viên cao cấp</v>
          </cell>
          <cell r="J805">
            <v>7.28</v>
          </cell>
          <cell r="K805">
            <v>0</v>
          </cell>
          <cell r="L805" t="str">
            <v>01-May-09</v>
          </cell>
          <cell r="M805" t="str">
            <v>01-Aug-68</v>
          </cell>
          <cell r="N805">
            <v>2</v>
          </cell>
          <cell r="O805" t="str">
            <v>0505</v>
          </cell>
          <cell r="P805" t="str">
            <v>0505</v>
          </cell>
          <cell r="Q805" t="str">
            <v>15.109</v>
          </cell>
          <cell r="R805" t="str">
            <v>15.109</v>
          </cell>
          <cell r="S805" t="str">
            <v>TG115</v>
          </cell>
          <cell r="T805">
            <v>2</v>
          </cell>
          <cell r="U805" t="str">
            <v>Tiến sĩ</v>
          </cell>
          <cell r="V805" t="str">
            <v>010807474</v>
          </cell>
        </row>
        <row r="806">
          <cell r="B806" t="str">
            <v/>
          </cell>
          <cell r="C806" t="str">
            <v/>
          </cell>
          <cell r="D806" t="str">
            <v>Nguyễn Linh</v>
          </cell>
          <cell r="E806" t="str">
            <v>Trung</v>
          </cell>
          <cell r="F806">
            <v>5</v>
          </cell>
          <cell r="G806" t="str">
            <v>Kinh tế nông nghiệp và Chính sách</v>
          </cell>
          <cell r="H806" t="str">
            <v>Khoa Kinh tế và Quản lý</v>
          </cell>
          <cell r="I806" t="str">
            <v>Nghiên cứu viên</v>
          </cell>
          <cell r="J806">
            <v>2.67</v>
          </cell>
          <cell r="K806">
            <v>0</v>
          </cell>
          <cell r="L806" t="str">
            <v>01-Jan-24</v>
          </cell>
          <cell r="M806" t="str">
            <v>01-Jan-19</v>
          </cell>
          <cell r="N806">
            <v>4</v>
          </cell>
          <cell r="O806" t="str">
            <v>0505</v>
          </cell>
          <cell r="P806" t="str">
            <v>0505</v>
          </cell>
          <cell r="Q806" t="str">
            <v>13.092</v>
          </cell>
          <cell r="R806" t="str">
            <v>V.05.01.03</v>
          </cell>
          <cell r="S806" t="str">
            <v/>
          </cell>
          <cell r="T806">
            <v>0</v>
          </cell>
          <cell r="U806" t="str">
            <v>Đại học</v>
          </cell>
          <cell r="V806" t="str">
            <v>001092011489</v>
          </cell>
        </row>
        <row r="807">
          <cell r="B807" t="str">
            <v>KNN05</v>
          </cell>
          <cell r="C807" t="str">
            <v>3120215034338</v>
          </cell>
          <cell r="D807" t="str">
            <v>Phạm Bảo</v>
          </cell>
          <cell r="E807" t="str">
            <v>Dương</v>
          </cell>
          <cell r="F807">
            <v>5</v>
          </cell>
          <cell r="G807" t="str">
            <v>Kinh tế nông nghiệp và Chính sách</v>
          </cell>
          <cell r="H807" t="str">
            <v>Khoa Kinh tế và Quản lý</v>
          </cell>
          <cell r="I807" t="str">
            <v>GS.TS. Giảng viên cao cấp, Phó Giám đốc Học viện</v>
          </cell>
          <cell r="J807">
            <v>7.28</v>
          </cell>
          <cell r="K807">
            <v>0</v>
          </cell>
          <cell r="L807" t="str">
            <v>30-Dec-21</v>
          </cell>
          <cell r="M807" t="str">
            <v>30-Dec-16</v>
          </cell>
          <cell r="N807">
            <v>2</v>
          </cell>
          <cell r="O807" t="str">
            <v>0505</v>
          </cell>
          <cell r="P807" t="str">
            <v>0505</v>
          </cell>
          <cell r="Q807" t="str">
            <v>15.109</v>
          </cell>
          <cell r="R807" t="str">
            <v>V.07.01.01</v>
          </cell>
          <cell r="S807" t="str">
            <v>MG450</v>
          </cell>
          <cell r="T807">
            <v>2</v>
          </cell>
          <cell r="U807" t="str">
            <v>Tiến sĩ</v>
          </cell>
          <cell r="V807" t="str">
            <v>034073006457</v>
          </cell>
        </row>
        <row r="808">
          <cell r="B808" t="str">
            <v/>
          </cell>
          <cell r="C808" t="str">
            <v/>
          </cell>
          <cell r="D808" t="str">
            <v>Tống Thị Linh</v>
          </cell>
          <cell r="E808" t="str">
            <v>Chi</v>
          </cell>
          <cell r="F808">
            <v>5</v>
          </cell>
          <cell r="G808" t="str">
            <v>Kinh tế nông nghiệp và Chính sách</v>
          </cell>
          <cell r="H808" t="str">
            <v>Khoa Kinh tế và Quản lý</v>
          </cell>
          <cell r="I808" t="str">
            <v>Nghiên cứu viên</v>
          </cell>
          <cell r="J808">
            <v>2.34</v>
          </cell>
          <cell r="K808">
            <v>0</v>
          </cell>
          <cell r="L808" t="str">
            <v>01-Feb-23</v>
          </cell>
          <cell r="M808" t="str">
            <v>01-Feb-23</v>
          </cell>
          <cell r="N808">
            <v>4</v>
          </cell>
          <cell r="O808" t="str">
            <v>0505</v>
          </cell>
          <cell r="P808" t="str">
            <v>0505</v>
          </cell>
          <cell r="Q808" t="str">
            <v>13.092</v>
          </cell>
          <cell r="R808" t="str">
            <v>V.05.01.03</v>
          </cell>
          <cell r="S808" t="str">
            <v/>
          </cell>
          <cell r="T808">
            <v>0</v>
          </cell>
          <cell r="U808" t="str">
            <v>Đại học</v>
          </cell>
          <cell r="V808" t="str">
            <v>034199002470</v>
          </cell>
        </row>
        <row r="809">
          <cell r="B809" t="str">
            <v/>
          </cell>
          <cell r="C809" t="str">
            <v/>
          </cell>
          <cell r="D809" t="str">
            <v>Bùi Mỹ</v>
          </cell>
          <cell r="E809" t="str">
            <v>Duyên</v>
          </cell>
          <cell r="F809">
            <v>5</v>
          </cell>
          <cell r="G809" t="str">
            <v>Kinh tế nông nghiệp và Chính sách</v>
          </cell>
          <cell r="H809" t="str">
            <v>Khoa Kinh tế và Quản lý</v>
          </cell>
          <cell r="I809" t="str">
            <v>Nghiên cứu viên</v>
          </cell>
          <cell r="J809">
            <v>2.34</v>
          </cell>
          <cell r="K809">
            <v>0</v>
          </cell>
          <cell r="L809" t="str">
            <v>01-Feb-23</v>
          </cell>
          <cell r="M809" t="str">
            <v>01-Feb-23</v>
          </cell>
          <cell r="N809">
            <v>4</v>
          </cell>
          <cell r="O809" t="str">
            <v>0505</v>
          </cell>
          <cell r="P809" t="str">
            <v>0505</v>
          </cell>
          <cell r="Q809" t="str">
            <v>13.092</v>
          </cell>
          <cell r="R809" t="str">
            <v>V.05.01.03</v>
          </cell>
          <cell r="S809" t="str">
            <v/>
          </cell>
          <cell r="T809">
            <v>0</v>
          </cell>
          <cell r="U809" t="str">
            <v>Đại học</v>
          </cell>
          <cell r="V809" t="str">
            <v>034300008257</v>
          </cell>
        </row>
        <row r="810">
          <cell r="B810" t="str">
            <v>KDT04</v>
          </cell>
          <cell r="C810" t="str">
            <v>3120215004258</v>
          </cell>
          <cell r="D810" t="str">
            <v>Tô Thế</v>
          </cell>
          <cell r="E810" t="str">
            <v>Nguyên</v>
          </cell>
          <cell r="F810">
            <v>5</v>
          </cell>
          <cell r="G810" t="str">
            <v>Kế hoạch và Đầu tư</v>
          </cell>
          <cell r="H810" t="str">
            <v>Khoa Kinh tế và Quản lý</v>
          </cell>
          <cell r="I810" t="str">
            <v>Tiến sĩ, Giảng viên</v>
          </cell>
          <cell r="J810">
            <v>4.32</v>
          </cell>
          <cell r="K810">
            <v>0</v>
          </cell>
          <cell r="L810" t="str">
            <v>01-May-19</v>
          </cell>
          <cell r="M810" t="str">
            <v>01-May-02</v>
          </cell>
          <cell r="N810">
            <v>2</v>
          </cell>
          <cell r="O810" t="str">
            <v>0506</v>
          </cell>
          <cell r="P810" t="str">
            <v>0506</v>
          </cell>
          <cell r="Q810" t="str">
            <v>15.111</v>
          </cell>
          <cell r="R810" t="str">
            <v>V.07.01.03</v>
          </cell>
          <cell r="S810" t="str">
            <v>TG572</v>
          </cell>
          <cell r="T810">
            <v>0</v>
          </cell>
          <cell r="U810" t="str">
            <v>Tiến sĩ</v>
          </cell>
          <cell r="V810" t="str">
            <v>008077000095</v>
          </cell>
        </row>
        <row r="811">
          <cell r="B811" t="str">
            <v>KDT01</v>
          </cell>
          <cell r="C811" t="str">
            <v>3120215004156</v>
          </cell>
          <cell r="D811" t="str">
            <v>Trần Đình</v>
          </cell>
          <cell r="E811" t="str">
            <v>Thao</v>
          </cell>
          <cell r="F811">
            <v>5</v>
          </cell>
          <cell r="G811" t="str">
            <v>Kế hoạch và Đầu tư</v>
          </cell>
          <cell r="H811" t="str">
            <v>Viện Kinh tế và Thể chế nông nghiệp</v>
          </cell>
          <cell r="I811" t="str">
            <v>PGS.TS. Giảng viên cao cấp, Giám đốc Viện, Bảo lưu PCCV</v>
          </cell>
          <cell r="J811">
            <v>8</v>
          </cell>
          <cell r="K811">
            <v>0</v>
          </cell>
          <cell r="L811" t="str">
            <v>01-Oct-24</v>
          </cell>
          <cell r="M811" t="str">
            <v>30-Dec-16</v>
          </cell>
          <cell r="N811">
            <v>2</v>
          </cell>
          <cell r="O811" t="str">
            <v>4200</v>
          </cell>
          <cell r="P811" t="str">
            <v>0506</v>
          </cell>
          <cell r="Q811" t="str">
            <v>15.109</v>
          </cell>
          <cell r="R811" t="str">
            <v>V.07.01.01</v>
          </cell>
          <cell r="S811" t="str">
            <v>MG708</v>
          </cell>
          <cell r="T811">
            <v>1</v>
          </cell>
          <cell r="U811" t="str">
            <v>Tiến sĩ</v>
          </cell>
          <cell r="V811" t="str">
            <v>027058000036</v>
          </cell>
        </row>
        <row r="812">
          <cell r="B812" t="str">
            <v>KDT02</v>
          </cell>
          <cell r="C812" t="str">
            <v>3120215004212</v>
          </cell>
          <cell r="D812" t="str">
            <v>Nguyễn Hữu</v>
          </cell>
          <cell r="E812" t="str">
            <v>Ngoan</v>
          </cell>
          <cell r="F812">
            <v>5</v>
          </cell>
          <cell r="G812" t="str">
            <v>Kế hoạch và Đầu tư</v>
          </cell>
          <cell r="H812" t="str">
            <v>Khoa Kinh tế và Quản lý</v>
          </cell>
          <cell r="I812" t="str">
            <v>PGS.TS. Giảng viên cao cấp, Bảo lưu PCCV</v>
          </cell>
          <cell r="J812">
            <v>8</v>
          </cell>
          <cell r="K812">
            <v>0</v>
          </cell>
          <cell r="L812" t="str">
            <v>30-Dec-18</v>
          </cell>
          <cell r="M812" t="str">
            <v>30-Dec-16</v>
          </cell>
          <cell r="N812">
            <v>2</v>
          </cell>
          <cell r="O812" t="str">
            <v>0506</v>
          </cell>
          <cell r="P812" t="str">
            <v>0506</v>
          </cell>
          <cell r="Q812" t="str">
            <v>15.109</v>
          </cell>
          <cell r="R812" t="str">
            <v>V.07.01.01</v>
          </cell>
          <cell r="S812" t="str">
            <v>TG492</v>
          </cell>
          <cell r="T812">
            <v>1</v>
          </cell>
          <cell r="U812" t="str">
            <v>Tiến sĩ</v>
          </cell>
          <cell r="V812" t="str">
            <v>011861438</v>
          </cell>
        </row>
        <row r="813">
          <cell r="B813" t="str">
            <v>KDT03</v>
          </cell>
          <cell r="C813" t="str">
            <v>3120215004241</v>
          </cell>
          <cell r="D813" t="str">
            <v>Đỗ Trường</v>
          </cell>
          <cell r="E813" t="str">
            <v>Lâm</v>
          </cell>
          <cell r="F813">
            <v>5</v>
          </cell>
          <cell r="G813" t="str">
            <v>Kế hoạch và Đầu tư</v>
          </cell>
          <cell r="H813" t="str">
            <v>Khoa Kinh tế và Quản lý</v>
          </cell>
          <cell r="I813" t="str">
            <v>Tiến sĩ, Giảng viên chính, Phó BM</v>
          </cell>
          <cell r="J813">
            <v>5.08</v>
          </cell>
          <cell r="K813">
            <v>0</v>
          </cell>
          <cell r="L813" t="str">
            <v>01-May-25</v>
          </cell>
          <cell r="M813" t="str">
            <v>01-Dec-20</v>
          </cell>
          <cell r="N813">
            <v>2</v>
          </cell>
          <cell r="O813" t="str">
            <v>0506</v>
          </cell>
          <cell r="P813" t="str">
            <v>0506</v>
          </cell>
          <cell r="Q813" t="str">
            <v>15.110</v>
          </cell>
          <cell r="R813" t="str">
            <v>V.07.01.02</v>
          </cell>
          <cell r="S813" t="str">
            <v>KDT03</v>
          </cell>
          <cell r="T813">
            <v>0</v>
          </cell>
          <cell r="U813" t="str">
            <v>Tiến sĩ</v>
          </cell>
          <cell r="V813" t="str">
            <v>001079052023</v>
          </cell>
        </row>
        <row r="814">
          <cell r="B814" t="str">
            <v>KDT08</v>
          </cell>
          <cell r="C814" t="str">
            <v>3120215006310</v>
          </cell>
          <cell r="D814" t="str">
            <v>Nguyễn Tuấn</v>
          </cell>
          <cell r="E814" t="str">
            <v>Sơn</v>
          </cell>
          <cell r="F814">
            <v>5</v>
          </cell>
          <cell r="G814" t="str">
            <v>Kế hoạch và Đầu tư</v>
          </cell>
          <cell r="H814" t="str">
            <v>Khoa Kinh tế và Quản lý</v>
          </cell>
          <cell r="I814" t="str">
            <v>PGS.TS. Giảng viên cao cấp, Bảo lưu PCCV</v>
          </cell>
          <cell r="J814">
            <v>7.28</v>
          </cell>
          <cell r="K814">
            <v>0</v>
          </cell>
          <cell r="L814" t="str">
            <v>01-Jan-23</v>
          </cell>
          <cell r="M814" t="str">
            <v>30-Dec-16</v>
          </cell>
          <cell r="N814">
            <v>2</v>
          </cell>
          <cell r="O814" t="str">
            <v>0506</v>
          </cell>
          <cell r="P814" t="str">
            <v>0506</v>
          </cell>
          <cell r="Q814" t="str">
            <v>15.109</v>
          </cell>
          <cell r="R814" t="str">
            <v>V.07.01.01</v>
          </cell>
          <cell r="S814" t="str">
            <v>KDT08</v>
          </cell>
          <cell r="T814">
            <v>1</v>
          </cell>
          <cell r="U814" t="str">
            <v>Tiến sĩ</v>
          </cell>
          <cell r="V814" t="str">
            <v>042062009500</v>
          </cell>
        </row>
        <row r="815">
          <cell r="B815" t="str">
            <v>KDT06</v>
          </cell>
          <cell r="C815" t="str">
            <v>3120215045051</v>
          </cell>
          <cell r="D815" t="str">
            <v>Trần Hương</v>
          </cell>
          <cell r="E815" t="str">
            <v>Giang</v>
          </cell>
          <cell r="F815">
            <v>5</v>
          </cell>
          <cell r="G815" t="str">
            <v>Kế hoạch và Đầu tư</v>
          </cell>
          <cell r="H815" t="str">
            <v>Khoa Kinh tế và Quản lý</v>
          </cell>
          <cell r="I815" t="str">
            <v>Tiến sĩ, Giảng viên</v>
          </cell>
          <cell r="J815">
            <v>3.33</v>
          </cell>
          <cell r="K815">
            <v>0</v>
          </cell>
          <cell r="L815" t="str">
            <v>01-Jan-24</v>
          </cell>
          <cell r="M815" t="str">
            <v>01-Jan-15</v>
          </cell>
          <cell r="N815">
            <v>2</v>
          </cell>
          <cell r="O815" t="str">
            <v>0506</v>
          </cell>
          <cell r="P815" t="str">
            <v>0506</v>
          </cell>
          <cell r="Q815" t="str">
            <v>15.111</v>
          </cell>
          <cell r="R815" t="str">
            <v>V.07.01.03</v>
          </cell>
          <cell r="S815" t="str">
            <v>KDT06</v>
          </cell>
          <cell r="T815">
            <v>0</v>
          </cell>
          <cell r="U815" t="str">
            <v>Tiến sĩ</v>
          </cell>
          <cell r="V815" t="str">
            <v>001191038796</v>
          </cell>
        </row>
        <row r="816">
          <cell r="B816" t="str">
            <v>KDT07</v>
          </cell>
          <cell r="C816" t="str">
            <v>3120215004104</v>
          </cell>
          <cell r="D816" t="str">
            <v>Nguyễn Thị Minh</v>
          </cell>
          <cell r="E816" t="str">
            <v>Thu</v>
          </cell>
          <cell r="F816">
            <v>5</v>
          </cell>
          <cell r="G816" t="str">
            <v>Kế hoạch và Đầu tư</v>
          </cell>
          <cell r="H816" t="str">
            <v>Khoa Kinh tế và Quản lý</v>
          </cell>
          <cell r="I816" t="str">
            <v>Tiến sĩ, Giảng viên chính, Trưởng BM</v>
          </cell>
          <cell r="J816">
            <v>5.08</v>
          </cell>
          <cell r="K816">
            <v>0</v>
          </cell>
          <cell r="L816" t="str">
            <v>01-Dec-22</v>
          </cell>
          <cell r="M816" t="str">
            <v>01-Apr-18</v>
          </cell>
          <cell r="N816">
            <v>2</v>
          </cell>
          <cell r="O816" t="str">
            <v>0506</v>
          </cell>
          <cell r="P816" t="str">
            <v>0506</v>
          </cell>
          <cell r="Q816" t="str">
            <v>15.110</v>
          </cell>
          <cell r="R816" t="str">
            <v>V.07.01.02</v>
          </cell>
          <cell r="S816" t="str">
            <v>KDT07</v>
          </cell>
          <cell r="T816">
            <v>0</v>
          </cell>
          <cell r="U816" t="str">
            <v>Tiến sĩ</v>
          </cell>
          <cell r="V816" t="str">
            <v>036177005127</v>
          </cell>
        </row>
        <row r="817">
          <cell r="B817" t="str">
            <v>KDT09</v>
          </cell>
          <cell r="C817" t="str">
            <v>3120215048428</v>
          </cell>
          <cell r="D817" t="str">
            <v>Vũ Thị Thu</v>
          </cell>
          <cell r="E817" t="str">
            <v>Hương</v>
          </cell>
          <cell r="F817">
            <v>5</v>
          </cell>
          <cell r="G817" t="str">
            <v>Kế hoạch và Đầu tư</v>
          </cell>
          <cell r="H817" t="str">
            <v>Khoa Kinh tế và Quản lý</v>
          </cell>
          <cell r="I817" t="str">
            <v>Thạc sĩ, Giảng viên</v>
          </cell>
          <cell r="J817">
            <v>3.33</v>
          </cell>
          <cell r="K817">
            <v>0</v>
          </cell>
          <cell r="L817" t="str">
            <v>01-Jan-25</v>
          </cell>
          <cell r="M817" t="str">
            <v>01-Jan-16</v>
          </cell>
          <cell r="N817">
            <v>3</v>
          </cell>
          <cell r="O817" t="str">
            <v>0506</v>
          </cell>
          <cell r="P817" t="str">
            <v>0506</v>
          </cell>
          <cell r="Q817" t="str">
            <v>15.111</v>
          </cell>
          <cell r="R817" t="str">
            <v>V.07.01.03</v>
          </cell>
          <cell r="S817" t="str">
            <v>KDT09</v>
          </cell>
          <cell r="T817">
            <v>0</v>
          </cell>
          <cell r="U817" t="str">
            <v>Thạc sĩ</v>
          </cell>
          <cell r="V817" t="str">
            <v>031191003572</v>
          </cell>
        </row>
        <row r="818">
          <cell r="B818" t="str">
            <v/>
          </cell>
          <cell r="C818" t="str">
            <v/>
          </cell>
          <cell r="D818" t="str">
            <v>Nguyễn Anh</v>
          </cell>
          <cell r="E818" t="str">
            <v>Tuấn</v>
          </cell>
          <cell r="F818">
            <v>5</v>
          </cell>
          <cell r="G818" t="str">
            <v>Kế hoạch và Đầu tư</v>
          </cell>
          <cell r="H818" t="str">
            <v>Khoa Kinh tế và Quản lý</v>
          </cell>
          <cell r="I818" t="str">
            <v>Thạc sĩ, Nghiên cứu viên</v>
          </cell>
          <cell r="J818">
            <v>2.34</v>
          </cell>
          <cell r="K818">
            <v>0</v>
          </cell>
          <cell r="L818" t="str">
            <v>01-Oct-17</v>
          </cell>
          <cell r="M818" t="str">
            <v>01-Oct-17</v>
          </cell>
          <cell r="N818">
            <v>3</v>
          </cell>
          <cell r="O818" t="str">
            <v>0506</v>
          </cell>
          <cell r="P818" t="str">
            <v>0506</v>
          </cell>
          <cell r="Q818" t="str">
            <v>13.092</v>
          </cell>
          <cell r="R818" t="str">
            <v>13.092</v>
          </cell>
          <cell r="S818" t="str">
            <v/>
          </cell>
          <cell r="T818">
            <v>0</v>
          </cell>
          <cell r="U818" t="str">
            <v>Thạc sĩ</v>
          </cell>
          <cell r="V818" t="str">
            <v>012976893</v>
          </cell>
        </row>
        <row r="819">
          <cell r="B819" t="str">
            <v>KDT10</v>
          </cell>
          <cell r="C819" t="str">
            <v>3120215052750</v>
          </cell>
          <cell r="D819" t="str">
            <v>Đặng Nam</v>
          </cell>
          <cell r="E819" t="str">
            <v>Phương</v>
          </cell>
          <cell r="F819">
            <v>5</v>
          </cell>
          <cell r="G819" t="str">
            <v>Kế hoạch và Đầu tư</v>
          </cell>
          <cell r="H819" t="str">
            <v>Khoa Kinh tế và Quản lý</v>
          </cell>
          <cell r="I819" t="str">
            <v>Thạc sĩ, Giảng viên</v>
          </cell>
          <cell r="J819">
            <v>2.67</v>
          </cell>
          <cell r="K819">
            <v>0</v>
          </cell>
          <cell r="L819" t="str">
            <v>01-Mar-23</v>
          </cell>
          <cell r="M819" t="str">
            <v>01-Dec-21</v>
          </cell>
          <cell r="N819">
            <v>3</v>
          </cell>
          <cell r="O819" t="str">
            <v>0506</v>
          </cell>
          <cell r="P819" t="str">
            <v>0506</v>
          </cell>
          <cell r="Q819" t="str">
            <v>15.111</v>
          </cell>
          <cell r="R819" t="str">
            <v>V.07.01.03</v>
          </cell>
          <cell r="S819" t="str">
            <v>KDT10</v>
          </cell>
          <cell r="T819">
            <v>0</v>
          </cell>
          <cell r="U819" t="str">
            <v>Thạc sĩ</v>
          </cell>
          <cell r="V819" t="str">
            <v>001095029928</v>
          </cell>
        </row>
        <row r="820">
          <cell r="B820" t="str">
            <v/>
          </cell>
          <cell r="C820" t="str">
            <v>3120205904605</v>
          </cell>
          <cell r="D820" t="str">
            <v>Trương Thị Cẩm</v>
          </cell>
          <cell r="E820" t="str">
            <v>Anh</v>
          </cell>
          <cell r="F820">
            <v>5</v>
          </cell>
          <cell r="G820" t="str">
            <v>Kế hoạch và Đầu tư</v>
          </cell>
          <cell r="H820" t="str">
            <v>Khoa Kinh tế và Quản lý</v>
          </cell>
          <cell r="I820" t="str">
            <v>Thạc sĩ, Nghiên cứu viên</v>
          </cell>
          <cell r="J820">
            <v>2.34</v>
          </cell>
          <cell r="K820">
            <v>0</v>
          </cell>
          <cell r="L820" t="str">
            <v>01-Jan-15</v>
          </cell>
          <cell r="M820" t="str">
            <v>01-Jan-15</v>
          </cell>
          <cell r="N820">
            <v>3</v>
          </cell>
          <cell r="O820" t="str">
            <v>0506</v>
          </cell>
          <cell r="P820" t="str">
            <v>0506</v>
          </cell>
          <cell r="Q820" t="str">
            <v>13.092</v>
          </cell>
          <cell r="R820" t="str">
            <v>V.05.01.03</v>
          </cell>
          <cell r="S820" t="str">
            <v/>
          </cell>
          <cell r="T820">
            <v>0</v>
          </cell>
          <cell r="U820" t="str">
            <v>Thạc sĩ</v>
          </cell>
          <cell r="V820" t="str">
            <v>042190000915</v>
          </cell>
        </row>
        <row r="821">
          <cell r="B821" t="str">
            <v/>
          </cell>
          <cell r="C821" t="str">
            <v/>
          </cell>
          <cell r="D821" t="str">
            <v>Tô Lan</v>
          </cell>
          <cell r="E821" t="str">
            <v>Anh</v>
          </cell>
          <cell r="F821">
            <v>5</v>
          </cell>
          <cell r="G821" t="str">
            <v>Kế hoạch và Đầu tư</v>
          </cell>
          <cell r="H821" t="str">
            <v>Khoa Kinh tế và Quản lý</v>
          </cell>
          <cell r="I821" t="str">
            <v>Thạc sĩ, Nghiên cứu viên</v>
          </cell>
          <cell r="J821">
            <v>2.67</v>
          </cell>
          <cell r="K821">
            <v>0</v>
          </cell>
          <cell r="L821" t="str">
            <v>02-Apr-25</v>
          </cell>
          <cell r="M821" t="str">
            <v>01-Oct-17</v>
          </cell>
          <cell r="N821">
            <v>3</v>
          </cell>
          <cell r="O821" t="str">
            <v>0506</v>
          </cell>
          <cell r="P821" t="str">
            <v>0506</v>
          </cell>
          <cell r="Q821" t="str">
            <v>13.092</v>
          </cell>
          <cell r="R821" t="str">
            <v>V.05.01.03</v>
          </cell>
          <cell r="S821" t="str">
            <v/>
          </cell>
          <cell r="T821">
            <v>0</v>
          </cell>
          <cell r="U821" t="str">
            <v>Thạc sĩ</v>
          </cell>
          <cell r="V821" t="str">
            <v>034195004550</v>
          </cell>
        </row>
        <row r="822">
          <cell r="B822" t="str">
            <v/>
          </cell>
          <cell r="C822" t="str">
            <v/>
          </cell>
          <cell r="D822" t="str">
            <v>Chu Thị Minh</v>
          </cell>
          <cell r="E822" t="str">
            <v>Anh</v>
          </cell>
          <cell r="F822">
            <v>5</v>
          </cell>
          <cell r="G822" t="str">
            <v>Kế hoạch và Đầu tư</v>
          </cell>
          <cell r="H822" t="str">
            <v>Khoa Kinh tế và Quản lý</v>
          </cell>
          <cell r="I822" t="str">
            <v>Nghiên cứu viên</v>
          </cell>
          <cell r="J822">
            <v>1.9890000000000001</v>
          </cell>
          <cell r="K822">
            <v>0</v>
          </cell>
          <cell r="L822" t="str">
            <v>01-Sep-18</v>
          </cell>
          <cell r="M822" t="str">
            <v>01-Sep-18</v>
          </cell>
          <cell r="N822">
            <v>4</v>
          </cell>
          <cell r="O822" t="str">
            <v>0506</v>
          </cell>
          <cell r="P822" t="str">
            <v>0506</v>
          </cell>
          <cell r="Q822" t="str">
            <v>13.092</v>
          </cell>
          <cell r="R822" t="str">
            <v>13.092</v>
          </cell>
          <cell r="S822" t="str">
            <v/>
          </cell>
          <cell r="T822">
            <v>0</v>
          </cell>
          <cell r="U822" t="str">
            <v>Đại học</v>
          </cell>
          <cell r="V822" t="str">
            <v>013275774</v>
          </cell>
        </row>
        <row r="823">
          <cell r="B823" t="str">
            <v/>
          </cell>
          <cell r="C823" t="str">
            <v/>
          </cell>
          <cell r="D823" t="str">
            <v>Nguyễn Hồ Diệu</v>
          </cell>
          <cell r="E823" t="str">
            <v>Linh</v>
          </cell>
          <cell r="F823">
            <v>5</v>
          </cell>
          <cell r="G823" t="str">
            <v>Kế hoạch và Đầu tư</v>
          </cell>
          <cell r="H823" t="str">
            <v>Khoa Kinh tế và Quản lý</v>
          </cell>
          <cell r="I823" t="str">
            <v>Nghiên cứu viên</v>
          </cell>
          <cell r="J823">
            <v>1.9890000000000001</v>
          </cell>
          <cell r="K823">
            <v>0</v>
          </cell>
          <cell r="L823" t="str">
            <v>01-Sep-18</v>
          </cell>
          <cell r="M823" t="str">
            <v>01-Sep-18</v>
          </cell>
          <cell r="N823">
            <v>4</v>
          </cell>
          <cell r="O823" t="str">
            <v>0506</v>
          </cell>
          <cell r="P823" t="str">
            <v>0506</v>
          </cell>
          <cell r="Q823" t="str">
            <v>13.092</v>
          </cell>
          <cell r="R823" t="str">
            <v>13.092</v>
          </cell>
          <cell r="S823" t="str">
            <v/>
          </cell>
          <cell r="T823">
            <v>0</v>
          </cell>
          <cell r="U823" t="str">
            <v>Đại học</v>
          </cell>
          <cell r="V823" t="str">
            <v>132344132</v>
          </cell>
        </row>
        <row r="824">
          <cell r="B824" t="str">
            <v/>
          </cell>
          <cell r="C824" t="str">
            <v>3120205043201</v>
          </cell>
          <cell r="D824" t="str">
            <v>Vũ Thị Mỹ</v>
          </cell>
          <cell r="E824" t="str">
            <v>Huệ</v>
          </cell>
          <cell r="F824">
            <v>5</v>
          </cell>
          <cell r="G824" t="str">
            <v>Kế hoạch và Đầu tư</v>
          </cell>
          <cell r="H824" t="str">
            <v>Khoa Kinh tế và Quản lý</v>
          </cell>
          <cell r="I824" t="str">
            <v>Thạc sĩ, Nghiên cứu viên</v>
          </cell>
          <cell r="J824">
            <v>2.67</v>
          </cell>
          <cell r="K824">
            <v>0</v>
          </cell>
          <cell r="L824" t="str">
            <v>01-Jan-23</v>
          </cell>
          <cell r="M824" t="str">
            <v>01-Sep-19</v>
          </cell>
          <cell r="N824">
            <v>3</v>
          </cell>
          <cell r="O824" t="str">
            <v>0506</v>
          </cell>
          <cell r="P824" t="str">
            <v>0506</v>
          </cell>
          <cell r="Q824" t="str">
            <v>13.092</v>
          </cell>
          <cell r="R824" t="str">
            <v>V.05.01.03</v>
          </cell>
          <cell r="S824" t="str">
            <v/>
          </cell>
          <cell r="T824">
            <v>0</v>
          </cell>
          <cell r="U824" t="str">
            <v>Thạc sĩ</v>
          </cell>
          <cell r="V824" t="str">
            <v>002196005012</v>
          </cell>
        </row>
        <row r="825">
          <cell r="B825" t="str">
            <v/>
          </cell>
          <cell r="C825" t="str">
            <v>3120205045590</v>
          </cell>
          <cell r="D825" t="str">
            <v>Lê Phương</v>
          </cell>
          <cell r="E825" t="str">
            <v>Thảo</v>
          </cell>
          <cell r="F825">
            <v>5</v>
          </cell>
          <cell r="G825" t="str">
            <v>Kế hoạch và Đầu tư</v>
          </cell>
          <cell r="H825" t="str">
            <v>Khoa Kinh tế và Quản lý</v>
          </cell>
          <cell r="I825" t="str">
            <v>Thạc sĩ, Nghiên cứu viên</v>
          </cell>
          <cell r="J825">
            <v>2.67</v>
          </cell>
          <cell r="K825">
            <v>0</v>
          </cell>
          <cell r="L825" t="str">
            <v>01-Jan-23</v>
          </cell>
          <cell r="M825" t="str">
            <v>01-Sep-19</v>
          </cell>
          <cell r="N825">
            <v>3</v>
          </cell>
          <cell r="O825" t="str">
            <v>0506</v>
          </cell>
          <cell r="P825" t="str">
            <v>0506</v>
          </cell>
          <cell r="Q825" t="str">
            <v>13.092</v>
          </cell>
          <cell r="R825" t="str">
            <v>V.05.01.03</v>
          </cell>
          <cell r="S825" t="str">
            <v/>
          </cell>
          <cell r="T825">
            <v>0</v>
          </cell>
          <cell r="U825" t="str">
            <v>Thạc sĩ</v>
          </cell>
          <cell r="V825" t="str">
            <v>002196005432</v>
          </cell>
        </row>
        <row r="826">
          <cell r="B826" t="str">
            <v/>
          </cell>
          <cell r="C826" t="str">
            <v>3120205052668</v>
          </cell>
          <cell r="D826" t="str">
            <v>Nguyễn Thị Thu</v>
          </cell>
          <cell r="E826" t="str">
            <v>Huyền</v>
          </cell>
          <cell r="F826">
            <v>5</v>
          </cell>
          <cell r="G826" t="str">
            <v>Kế hoạch và Đầu tư</v>
          </cell>
          <cell r="H826" t="str">
            <v>Khoa Kinh tế và Quản lý</v>
          </cell>
          <cell r="I826" t="str">
            <v>Thạc sĩ, Nghiên cứu viên</v>
          </cell>
          <cell r="J826">
            <v>2.67</v>
          </cell>
          <cell r="K826">
            <v>0</v>
          </cell>
          <cell r="L826" t="str">
            <v>01-Jan-23</v>
          </cell>
          <cell r="M826" t="str">
            <v>01-Sep-19</v>
          </cell>
          <cell r="N826">
            <v>3</v>
          </cell>
          <cell r="O826" t="str">
            <v>0506</v>
          </cell>
          <cell r="P826" t="str">
            <v>0506</v>
          </cell>
          <cell r="Q826" t="str">
            <v>13.092</v>
          </cell>
          <cell r="R826" t="str">
            <v>V.05.01.03</v>
          </cell>
          <cell r="S826" t="str">
            <v/>
          </cell>
          <cell r="T826">
            <v>0</v>
          </cell>
          <cell r="U826" t="str">
            <v>Thạc sĩ</v>
          </cell>
          <cell r="V826" t="str">
            <v>027195010983</v>
          </cell>
        </row>
        <row r="827">
          <cell r="B827" t="str">
            <v/>
          </cell>
          <cell r="C827" t="str">
            <v>3120205869561</v>
          </cell>
          <cell r="D827" t="str">
            <v>Vũ Tiến</v>
          </cell>
          <cell r="E827" t="str">
            <v>Vượng</v>
          </cell>
          <cell r="F827">
            <v>5</v>
          </cell>
          <cell r="G827" t="str">
            <v>Kế hoạch và Đầu tư</v>
          </cell>
          <cell r="H827" t="str">
            <v>Khoa Kinh tế và Quản lý</v>
          </cell>
          <cell r="I827" t="str">
            <v>Nghiên cứu viên</v>
          </cell>
          <cell r="J827">
            <v>2.67</v>
          </cell>
          <cell r="K827">
            <v>0</v>
          </cell>
          <cell r="L827" t="str">
            <v>01-Jan-25</v>
          </cell>
          <cell r="M827" t="str">
            <v>01-Jan-21</v>
          </cell>
          <cell r="N827">
            <v>4</v>
          </cell>
          <cell r="O827" t="str">
            <v>0506</v>
          </cell>
          <cell r="P827" t="str">
            <v>0506</v>
          </cell>
          <cell r="Q827" t="str">
            <v>13.092</v>
          </cell>
          <cell r="R827" t="str">
            <v>V.05.01.03</v>
          </cell>
          <cell r="S827" t="str">
            <v/>
          </cell>
          <cell r="T827">
            <v>0</v>
          </cell>
          <cell r="U827" t="str">
            <v>Đại học</v>
          </cell>
          <cell r="V827" t="str">
            <v>034097008749</v>
          </cell>
        </row>
        <row r="828">
          <cell r="B828" t="str">
            <v/>
          </cell>
          <cell r="C828" t="str">
            <v/>
          </cell>
          <cell r="D828" t="str">
            <v>Nguyễn Thị Hồng</v>
          </cell>
          <cell r="E828" t="str">
            <v>Nhung</v>
          </cell>
          <cell r="F828">
            <v>5</v>
          </cell>
          <cell r="G828" t="str">
            <v>Kế hoạch và Đầu tư</v>
          </cell>
          <cell r="H828" t="str">
            <v>Khoa Kinh tế và Quản lý</v>
          </cell>
          <cell r="I828" t="str">
            <v>Nghiên cứu viên</v>
          </cell>
          <cell r="J828">
            <v>2.34</v>
          </cell>
          <cell r="K828">
            <v>0</v>
          </cell>
          <cell r="L828" t="str">
            <v>15-Nov-23</v>
          </cell>
          <cell r="M828" t="str">
            <v>15-Nov-22</v>
          </cell>
          <cell r="N828">
            <v>4</v>
          </cell>
          <cell r="O828" t="str">
            <v>0506</v>
          </cell>
          <cell r="P828" t="str">
            <v>0506</v>
          </cell>
          <cell r="Q828" t="str">
            <v>13.092</v>
          </cell>
          <cell r="R828" t="str">
            <v>V.05.01.03</v>
          </cell>
          <cell r="S828" t="str">
            <v/>
          </cell>
          <cell r="T828">
            <v>0</v>
          </cell>
          <cell r="U828" t="str">
            <v>Đại học</v>
          </cell>
          <cell r="V828" t="str">
            <v>001300012461</v>
          </cell>
        </row>
        <row r="829">
          <cell r="B829" t="str">
            <v/>
          </cell>
          <cell r="C829" t="str">
            <v/>
          </cell>
          <cell r="D829" t="str">
            <v>Phạm Quỳnh</v>
          </cell>
          <cell r="E829" t="str">
            <v>Trang</v>
          </cell>
          <cell r="F829">
            <v>5</v>
          </cell>
          <cell r="G829" t="str">
            <v>Kế hoạch và Đầu tư</v>
          </cell>
          <cell r="H829" t="str">
            <v>Khoa Kinh tế và Quản lý</v>
          </cell>
          <cell r="I829" t="str">
            <v>Nghiên cứu viên</v>
          </cell>
          <cell r="J829">
            <v>2.34</v>
          </cell>
          <cell r="K829">
            <v>0</v>
          </cell>
          <cell r="L829" t="str">
            <v>01-Jan-25</v>
          </cell>
          <cell r="M829" t="str">
            <v>01-Jan-25</v>
          </cell>
          <cell r="N829">
            <v>4</v>
          </cell>
          <cell r="O829" t="str">
            <v>0506</v>
          </cell>
          <cell r="P829" t="str">
            <v>0506</v>
          </cell>
          <cell r="Q829" t="str">
            <v>13.092</v>
          </cell>
          <cell r="R829" t="str">
            <v>V.05.01.03</v>
          </cell>
          <cell r="S829" t="str">
            <v/>
          </cell>
          <cell r="T829">
            <v>0</v>
          </cell>
          <cell r="U829" t="str">
            <v>Đại học</v>
          </cell>
          <cell r="V829" t="str">
            <v>001302024798</v>
          </cell>
        </row>
        <row r="830">
          <cell r="B830" t="str">
            <v/>
          </cell>
          <cell r="C830" t="str">
            <v>3120215004705</v>
          </cell>
          <cell r="D830" t="str">
            <v>Nguyễn Doãn</v>
          </cell>
          <cell r="E830" t="str">
            <v>Lâm</v>
          </cell>
          <cell r="F830">
            <v>5</v>
          </cell>
          <cell r="G830" t="str">
            <v>Văn phòng Khoa KT và PTNT</v>
          </cell>
          <cell r="H830" t="str">
            <v>Khoa Kinh tế và Quản lý</v>
          </cell>
          <cell r="I830" t="str">
            <v>Thạc sĩ, Nhân viên kỹ thuật</v>
          </cell>
          <cell r="J830">
            <v>2.91</v>
          </cell>
          <cell r="K830">
            <v>0</v>
          </cell>
          <cell r="L830" t="str">
            <v>01-Apr-20</v>
          </cell>
          <cell r="M830" t="str">
            <v>01-Apr-06</v>
          </cell>
          <cell r="N830">
            <v>3</v>
          </cell>
          <cell r="O830" t="str">
            <v>0509</v>
          </cell>
          <cell r="P830" t="str">
            <v>0509</v>
          </cell>
          <cell r="Q830" t="str">
            <v>01.007</v>
          </cell>
          <cell r="R830" t="str">
            <v>01.007</v>
          </cell>
          <cell r="S830" t="str">
            <v/>
          </cell>
          <cell r="T830">
            <v>0</v>
          </cell>
          <cell r="U830" t="str">
            <v>Thạc sĩ</v>
          </cell>
          <cell r="V830" t="str">
            <v>012416759</v>
          </cell>
        </row>
        <row r="831">
          <cell r="B831" t="str">
            <v/>
          </cell>
          <cell r="C831" t="str">
            <v>3120205031037</v>
          </cell>
          <cell r="D831" t="str">
            <v>Nguyễn Thọ Quang</v>
          </cell>
          <cell r="E831" t="str">
            <v>Anh</v>
          </cell>
          <cell r="F831">
            <v>5</v>
          </cell>
          <cell r="G831" t="str">
            <v>Văn phòng Khoa KT và PTNT</v>
          </cell>
          <cell r="H831" t="str">
            <v>Khoa Kinh tế và Quản lý</v>
          </cell>
          <cell r="I831" t="str">
            <v>Thạc sĩ, Chuyên viên</v>
          </cell>
          <cell r="J831">
            <v>3</v>
          </cell>
          <cell r="K831">
            <v>0</v>
          </cell>
          <cell r="L831" t="str">
            <v>01-Jul-23</v>
          </cell>
          <cell r="M831" t="str">
            <v>01-Apr-16</v>
          </cell>
          <cell r="N831">
            <v>3</v>
          </cell>
          <cell r="O831" t="str">
            <v>0509</v>
          </cell>
          <cell r="P831" t="str">
            <v>0509</v>
          </cell>
          <cell r="Q831" t="str">
            <v>01.003</v>
          </cell>
          <cell r="R831" t="str">
            <v>01.003</v>
          </cell>
          <cell r="S831" t="str">
            <v>TG311</v>
          </cell>
          <cell r="T831">
            <v>0</v>
          </cell>
          <cell r="U831" t="str">
            <v>Thạc sĩ</v>
          </cell>
          <cell r="V831" t="str">
            <v>001083012878</v>
          </cell>
        </row>
        <row r="832">
          <cell r="B832" t="str">
            <v/>
          </cell>
          <cell r="C832" t="str">
            <v>3120215004678</v>
          </cell>
          <cell r="D832" t="str">
            <v>Hoàng Thị</v>
          </cell>
          <cell r="E832" t="str">
            <v>Hằng</v>
          </cell>
          <cell r="F832">
            <v>5</v>
          </cell>
          <cell r="G832" t="str">
            <v>Văn phòng Khoa KT và PTNT</v>
          </cell>
          <cell r="H832" t="str">
            <v>Khoa Kinh tế và Quản lý</v>
          </cell>
          <cell r="I832" t="str">
            <v>Chuyên viên chính</v>
          </cell>
          <cell r="J832">
            <v>5.76</v>
          </cell>
          <cell r="K832">
            <v>0</v>
          </cell>
          <cell r="L832" t="str">
            <v>01-Dec-16</v>
          </cell>
          <cell r="M832" t="str">
            <v>01-Dec-11</v>
          </cell>
          <cell r="N832">
            <v>4</v>
          </cell>
          <cell r="O832" t="str">
            <v>0509</v>
          </cell>
          <cell r="P832" t="str">
            <v>0509</v>
          </cell>
          <cell r="Q832" t="str">
            <v>01.002</v>
          </cell>
          <cell r="R832" t="str">
            <v>01.002</v>
          </cell>
          <cell r="S832" t="str">
            <v/>
          </cell>
          <cell r="T832">
            <v>0</v>
          </cell>
          <cell r="U832" t="str">
            <v>Đại học</v>
          </cell>
          <cell r="V832" t="str">
            <v>010770713</v>
          </cell>
        </row>
        <row r="833">
          <cell r="B833" t="str">
            <v/>
          </cell>
          <cell r="C833" t="str">
            <v>3120215004690</v>
          </cell>
          <cell r="D833" t="str">
            <v>Nguyễn Thị</v>
          </cell>
          <cell r="E833" t="str">
            <v>Hường</v>
          </cell>
          <cell r="F833">
            <v>5</v>
          </cell>
          <cell r="G833" t="str">
            <v>Văn phòng Khoa KT và PTNT</v>
          </cell>
          <cell r="H833" t="str">
            <v>Khoa Kinh tế và Quản lý</v>
          </cell>
          <cell r="I833" t="str">
            <v>Kỹ sư</v>
          </cell>
          <cell r="J833">
            <v>4.32</v>
          </cell>
          <cell r="K833">
            <v>0</v>
          </cell>
          <cell r="L833" t="str">
            <v>01-Sep-16</v>
          </cell>
          <cell r="M833" t="str">
            <v>01-Sep-00</v>
          </cell>
          <cell r="N833">
            <v>4</v>
          </cell>
          <cell r="O833" t="str">
            <v>0509</v>
          </cell>
          <cell r="P833" t="str">
            <v>0509</v>
          </cell>
          <cell r="Q833" t="str">
            <v>13.095</v>
          </cell>
          <cell r="R833" t="str">
            <v>13.095</v>
          </cell>
          <cell r="S833" t="str">
            <v/>
          </cell>
          <cell r="T833">
            <v>0</v>
          </cell>
          <cell r="U833" t="str">
            <v>Đại học</v>
          </cell>
          <cell r="V833" t="str">
            <v>012088663</v>
          </cell>
        </row>
        <row r="834">
          <cell r="B834" t="str">
            <v/>
          </cell>
          <cell r="C834" t="str">
            <v>3120215004684</v>
          </cell>
          <cell r="D834" t="str">
            <v>Tống Phương</v>
          </cell>
          <cell r="E834" t="str">
            <v>Anh</v>
          </cell>
          <cell r="F834">
            <v>5</v>
          </cell>
          <cell r="G834" t="str">
            <v>Văn phòng Khoa KT và PTNT</v>
          </cell>
          <cell r="H834" t="str">
            <v>Khoa Kinh tế và Quản lý</v>
          </cell>
          <cell r="I834" t="str">
            <v>Chuyên viên</v>
          </cell>
          <cell r="J834">
            <v>4.6500000000000004</v>
          </cell>
          <cell r="K834">
            <v>0</v>
          </cell>
          <cell r="L834" t="str">
            <v>01-Jan-25</v>
          </cell>
          <cell r="M834" t="str">
            <v>01-Jan-08</v>
          </cell>
          <cell r="N834">
            <v>4</v>
          </cell>
          <cell r="O834" t="str">
            <v>0509</v>
          </cell>
          <cell r="P834" t="str">
            <v>0509</v>
          </cell>
          <cell r="Q834" t="str">
            <v>01.003</v>
          </cell>
          <cell r="R834" t="str">
            <v>01.003</v>
          </cell>
          <cell r="S834" t="str">
            <v/>
          </cell>
          <cell r="T834">
            <v>0</v>
          </cell>
          <cell r="U834" t="str">
            <v>Đại học</v>
          </cell>
          <cell r="V834" t="str">
            <v>033171013501</v>
          </cell>
        </row>
        <row r="835">
          <cell r="B835" t="str">
            <v/>
          </cell>
          <cell r="C835" t="str">
            <v>3120215009688</v>
          </cell>
          <cell r="D835" t="str">
            <v>Phan Thị Thu</v>
          </cell>
          <cell r="E835" t="str">
            <v>Phương</v>
          </cell>
          <cell r="F835">
            <v>5</v>
          </cell>
          <cell r="G835" t="str">
            <v>Văn phòng Khoa KT và PTNT</v>
          </cell>
          <cell r="H835" t="str">
            <v>Khoa Kinh tế và Quản lý</v>
          </cell>
          <cell r="I835" t="str">
            <v>Chuyên viên</v>
          </cell>
          <cell r="J835">
            <v>3.66</v>
          </cell>
          <cell r="K835">
            <v>0</v>
          </cell>
          <cell r="L835" t="str">
            <v>01-Oct-23</v>
          </cell>
          <cell r="M835" t="str">
            <v>01-Jan-14</v>
          </cell>
          <cell r="N835">
            <v>4</v>
          </cell>
          <cell r="O835" t="str">
            <v>0509</v>
          </cell>
          <cell r="P835" t="str">
            <v>0509</v>
          </cell>
          <cell r="Q835" t="str">
            <v>01.003</v>
          </cell>
          <cell r="R835" t="str">
            <v>01.003</v>
          </cell>
          <cell r="S835" t="str">
            <v/>
          </cell>
          <cell r="T835">
            <v>0</v>
          </cell>
          <cell r="U835" t="str">
            <v>Đại học</v>
          </cell>
          <cell r="V835" t="str">
            <v>001183005035</v>
          </cell>
        </row>
        <row r="836">
          <cell r="B836" t="str">
            <v/>
          </cell>
          <cell r="C836" t="str">
            <v>3120215029430</v>
          </cell>
          <cell r="D836" t="str">
            <v>Đinh Hải</v>
          </cell>
          <cell r="E836" t="str">
            <v>Chung</v>
          </cell>
          <cell r="F836">
            <v>5</v>
          </cell>
          <cell r="G836" t="str">
            <v>Văn phòng Khoa KT và PTNT</v>
          </cell>
          <cell r="H836" t="str">
            <v>Khoa Kinh tế và Quản lý</v>
          </cell>
          <cell r="I836" t="str">
            <v>Thạc sĩ, Chuyên viên</v>
          </cell>
          <cell r="J836">
            <v>3.99</v>
          </cell>
          <cell r="K836">
            <v>0</v>
          </cell>
          <cell r="L836" t="str">
            <v>01-Nov-23</v>
          </cell>
          <cell r="M836" t="str">
            <v>01-Aug-10</v>
          </cell>
          <cell r="N836">
            <v>3</v>
          </cell>
          <cell r="O836" t="str">
            <v>0509</v>
          </cell>
          <cell r="P836" t="str">
            <v>0509</v>
          </cell>
          <cell r="Q836" t="str">
            <v>01.003</v>
          </cell>
          <cell r="R836" t="str">
            <v>01.003</v>
          </cell>
          <cell r="S836" t="str">
            <v/>
          </cell>
          <cell r="T836">
            <v>0</v>
          </cell>
          <cell r="U836" t="str">
            <v>Thạc sĩ</v>
          </cell>
          <cell r="V836" t="str">
            <v>030079010882</v>
          </cell>
        </row>
        <row r="837">
          <cell r="B837" t="str">
            <v/>
          </cell>
          <cell r="C837" t="str">
            <v>3120215008793</v>
          </cell>
          <cell r="D837" t="str">
            <v>Nguyễn Thị Phương</v>
          </cell>
          <cell r="E837" t="str">
            <v>Lan</v>
          </cell>
          <cell r="F837">
            <v>5</v>
          </cell>
          <cell r="G837" t="str">
            <v>Văn phòng Khoa KT và PTNT</v>
          </cell>
          <cell r="H837" t="str">
            <v>Khoa Kinh tế và Quản lý</v>
          </cell>
          <cell r="I837" t="str">
            <v>Thạc sĩ, Chuyên viên</v>
          </cell>
          <cell r="J837">
            <v>3.99</v>
          </cell>
          <cell r="K837">
            <v>0</v>
          </cell>
          <cell r="L837" t="str">
            <v>01-Jan-23</v>
          </cell>
          <cell r="M837" t="str">
            <v>01-Jan-09</v>
          </cell>
          <cell r="N837">
            <v>3</v>
          </cell>
          <cell r="O837" t="str">
            <v>0509</v>
          </cell>
          <cell r="P837" t="str">
            <v>0509</v>
          </cell>
          <cell r="Q837" t="str">
            <v>01.003</v>
          </cell>
          <cell r="R837" t="str">
            <v>01.003</v>
          </cell>
          <cell r="S837" t="str">
            <v/>
          </cell>
          <cell r="T837">
            <v>0</v>
          </cell>
          <cell r="U837" t="str">
            <v>Thạc sĩ</v>
          </cell>
          <cell r="V837" t="str">
            <v>030182000616</v>
          </cell>
        </row>
        <row r="838">
          <cell r="B838" t="str">
            <v/>
          </cell>
          <cell r="C838" t="str">
            <v>3120215057073</v>
          </cell>
          <cell r="D838" t="str">
            <v>Đinh Thị</v>
          </cell>
          <cell r="E838" t="str">
            <v>Phượng</v>
          </cell>
          <cell r="F838">
            <v>5</v>
          </cell>
          <cell r="G838" t="str">
            <v>Văn phòng Khoa KT và PTNT</v>
          </cell>
          <cell r="H838" t="str">
            <v>Khoa Kinh tế và Quản lý</v>
          </cell>
          <cell r="I838" t="str">
            <v>Thư viện viên</v>
          </cell>
          <cell r="J838">
            <v>2.34</v>
          </cell>
          <cell r="K838">
            <v>0</v>
          </cell>
          <cell r="L838" t="str">
            <v>01-Nov-19</v>
          </cell>
          <cell r="M838" t="str">
            <v>01-Nov-19</v>
          </cell>
          <cell r="N838">
            <v>4</v>
          </cell>
          <cell r="O838" t="str">
            <v>0509</v>
          </cell>
          <cell r="P838" t="str">
            <v>0509</v>
          </cell>
          <cell r="Q838" t="str">
            <v>17.170</v>
          </cell>
          <cell r="R838" t="str">
            <v>17.170</v>
          </cell>
          <cell r="S838" t="str">
            <v/>
          </cell>
          <cell r="T838">
            <v>0</v>
          </cell>
          <cell r="U838" t="str">
            <v>Đại học</v>
          </cell>
          <cell r="V838" t="str">
            <v>035185004387</v>
          </cell>
        </row>
        <row r="839">
          <cell r="B839" t="str">
            <v>THO18</v>
          </cell>
          <cell r="C839" t="str">
            <v/>
          </cell>
          <cell r="D839" t="str">
            <v>Nguyễn Như</v>
          </cell>
          <cell r="E839" t="str">
            <v>Bảo</v>
          </cell>
          <cell r="F839">
            <v>6</v>
          </cell>
          <cell r="G839" t="str">
            <v>Nguyên lý của CN Mác - Lênin</v>
          </cell>
          <cell r="H839" t="str">
            <v>Khoa Khoa học xã hội</v>
          </cell>
          <cell r="I839" t="str">
            <v/>
          </cell>
          <cell r="J839">
            <v>6.78</v>
          </cell>
          <cell r="K839">
            <v>0</v>
          </cell>
          <cell r="L839" t="str">
            <v>01-Jan-04</v>
          </cell>
          <cell r="M839" t="str">
            <v>15-Feb-70</v>
          </cell>
          <cell r="N839">
            <v>4</v>
          </cell>
          <cell r="O839" t="str">
            <v>0601</v>
          </cell>
          <cell r="P839" t="str">
            <v>0601</v>
          </cell>
          <cell r="Q839" t="str">
            <v>15.110</v>
          </cell>
          <cell r="R839" t="str">
            <v>15.110</v>
          </cell>
          <cell r="S839" t="str">
            <v>THO18</v>
          </cell>
          <cell r="T839">
            <v>0</v>
          </cell>
          <cell r="U839" t="str">
            <v>Đại học</v>
          </cell>
          <cell r="V839" t="str">
            <v>010605053</v>
          </cell>
        </row>
        <row r="840">
          <cell r="B840" t="str">
            <v>MOI48</v>
          </cell>
          <cell r="C840" t="str">
            <v/>
          </cell>
          <cell r="D840" t="str">
            <v>Đặng Hữu</v>
          </cell>
          <cell r="E840" t="str">
            <v>Hiền</v>
          </cell>
          <cell r="F840">
            <v>6</v>
          </cell>
          <cell r="G840" t="str">
            <v>Nguyên lý của CN Mác - Lênin</v>
          </cell>
          <cell r="H840" t="str">
            <v>Khoa Khoa học xã hội</v>
          </cell>
          <cell r="I840" t="str">
            <v/>
          </cell>
          <cell r="J840">
            <v>6.1</v>
          </cell>
          <cell r="K840">
            <v>0</v>
          </cell>
          <cell r="L840" t="str">
            <v>01-Nov-02</v>
          </cell>
          <cell r="M840" t="str">
            <v>12-Feb-70</v>
          </cell>
          <cell r="N840">
            <v>4</v>
          </cell>
          <cell r="O840" t="str">
            <v>0601</v>
          </cell>
          <cell r="P840" t="str">
            <v>0601</v>
          </cell>
          <cell r="Q840" t="str">
            <v>15.110</v>
          </cell>
          <cell r="R840" t="str">
            <v>15.110</v>
          </cell>
          <cell r="S840" t="str">
            <v>MOI48</v>
          </cell>
          <cell r="T840">
            <v>0</v>
          </cell>
          <cell r="U840" t="str">
            <v>Đại học</v>
          </cell>
          <cell r="V840" t="str">
            <v>010574193</v>
          </cell>
        </row>
        <row r="841">
          <cell r="B841" t="str">
            <v>MOI74</v>
          </cell>
          <cell r="C841" t="str">
            <v/>
          </cell>
          <cell r="D841" t="str">
            <v>Lê Diệp</v>
          </cell>
          <cell r="E841" t="str">
            <v>Đĩnh</v>
          </cell>
          <cell r="F841">
            <v>6</v>
          </cell>
          <cell r="G841" t="str">
            <v>Nguyên lý của CN Mác - Lênin</v>
          </cell>
          <cell r="H841" t="str">
            <v>Khoa Khoa học xã hội</v>
          </cell>
          <cell r="I841" t="str">
            <v/>
          </cell>
          <cell r="J841">
            <v>6.44</v>
          </cell>
          <cell r="K841">
            <v>0</v>
          </cell>
          <cell r="L841" t="str">
            <v>01-Dec-07</v>
          </cell>
          <cell r="M841" t="str">
            <v>01-Sep-86</v>
          </cell>
          <cell r="N841">
            <v>3</v>
          </cell>
          <cell r="O841" t="str">
            <v>0601</v>
          </cell>
          <cell r="P841" t="str">
            <v>0601</v>
          </cell>
          <cell r="Q841" t="str">
            <v>15.110</v>
          </cell>
          <cell r="R841" t="str">
            <v>15.110</v>
          </cell>
          <cell r="S841" t="str">
            <v>MOI74</v>
          </cell>
          <cell r="T841">
            <v>0</v>
          </cell>
          <cell r="U841" t="str">
            <v>Thạc sĩ</v>
          </cell>
          <cell r="V841" t="str">
            <v>033049000441</v>
          </cell>
        </row>
        <row r="842">
          <cell r="B842" t="str">
            <v>NLM13</v>
          </cell>
          <cell r="C842" t="str">
            <v>3120215004711</v>
          </cell>
          <cell r="D842" t="str">
            <v>Nguyễn Văn</v>
          </cell>
          <cell r="E842" t="str">
            <v>Nghĩa</v>
          </cell>
          <cell r="F842">
            <v>6</v>
          </cell>
          <cell r="G842" t="str">
            <v>Nguyên lý của CN Mác - Lênin</v>
          </cell>
          <cell r="H842" t="str">
            <v>Khoa Khoa học xã hội</v>
          </cell>
          <cell r="I842" t="str">
            <v/>
          </cell>
          <cell r="J842">
            <v>6.44</v>
          </cell>
          <cell r="K842">
            <v>0</v>
          </cell>
          <cell r="L842" t="str">
            <v>01-Dec-08</v>
          </cell>
          <cell r="M842" t="str">
            <v>01-Mar-79</v>
          </cell>
          <cell r="N842">
            <v>3</v>
          </cell>
          <cell r="O842" t="str">
            <v>0601</v>
          </cell>
          <cell r="P842" t="str">
            <v>0601</v>
          </cell>
          <cell r="Q842" t="str">
            <v>15.110</v>
          </cell>
          <cell r="R842" t="str">
            <v>15.110</v>
          </cell>
          <cell r="S842" t="str">
            <v>TG017</v>
          </cell>
          <cell r="T842">
            <v>0</v>
          </cell>
          <cell r="U842" t="str">
            <v>Thạc sĩ</v>
          </cell>
          <cell r="V842" t="str">
            <v>010812453</v>
          </cell>
        </row>
        <row r="843">
          <cell r="B843" t="str">
            <v/>
          </cell>
          <cell r="C843" t="str">
            <v/>
          </cell>
          <cell r="D843" t="str">
            <v>Nguyễn Đình</v>
          </cell>
          <cell r="E843" t="str">
            <v>Ninh</v>
          </cell>
          <cell r="F843">
            <v>6</v>
          </cell>
          <cell r="G843" t="str">
            <v>Nguyên lý của CN Mác - Lênin</v>
          </cell>
          <cell r="H843" t="str">
            <v>Khoa Khoa học xã hội</v>
          </cell>
          <cell r="I843" t="str">
            <v/>
          </cell>
          <cell r="J843">
            <v>4.9800000000000004</v>
          </cell>
          <cell r="K843">
            <v>0.11</v>
          </cell>
          <cell r="L843" t="str">
            <v>01-Dec-05</v>
          </cell>
          <cell r="M843" t="str">
            <v>01-Jan-79</v>
          </cell>
          <cell r="N843">
            <v>4</v>
          </cell>
          <cell r="O843" t="str">
            <v>0601</v>
          </cell>
          <cell r="P843" t="str">
            <v>0601</v>
          </cell>
          <cell r="Q843" t="str">
            <v>15.111</v>
          </cell>
          <cell r="R843" t="str">
            <v>15.111</v>
          </cell>
          <cell r="S843" t="str">
            <v/>
          </cell>
          <cell r="T843">
            <v>0</v>
          </cell>
          <cell r="U843" t="str">
            <v>Đại học</v>
          </cell>
          <cell r="V843" t="str">
            <v>010567120</v>
          </cell>
        </row>
        <row r="844">
          <cell r="B844" t="str">
            <v>MOI58</v>
          </cell>
          <cell r="C844" t="str">
            <v>3120205923832</v>
          </cell>
          <cell r="D844" t="str">
            <v>Lương Đức</v>
          </cell>
          <cell r="E844" t="str">
            <v>Thăng</v>
          </cell>
          <cell r="F844">
            <v>6</v>
          </cell>
          <cell r="G844" t="str">
            <v>Nguyên lý của CN Mác - Lênin</v>
          </cell>
          <cell r="H844" t="str">
            <v>Khoa Khoa học xã hội</v>
          </cell>
          <cell r="I844" t="str">
            <v/>
          </cell>
          <cell r="J844">
            <v>5.76</v>
          </cell>
          <cell r="K844">
            <v>0</v>
          </cell>
          <cell r="L844" t="str">
            <v>01-Jan-09</v>
          </cell>
          <cell r="M844" t="str">
            <v>01-Jun-81</v>
          </cell>
          <cell r="N844">
            <v>3</v>
          </cell>
          <cell r="O844" t="str">
            <v>0601</v>
          </cell>
          <cell r="P844" t="str">
            <v>0601</v>
          </cell>
          <cell r="Q844" t="str">
            <v>15.110</v>
          </cell>
          <cell r="R844" t="str">
            <v>15.110</v>
          </cell>
          <cell r="S844" t="str">
            <v>MOI58</v>
          </cell>
          <cell r="T844">
            <v>0</v>
          </cell>
          <cell r="U844" t="str">
            <v>Thạc sĩ</v>
          </cell>
          <cell r="V844" t="str">
            <v>013239909</v>
          </cell>
        </row>
        <row r="845">
          <cell r="B845" t="str">
            <v/>
          </cell>
          <cell r="C845" t="str">
            <v/>
          </cell>
          <cell r="D845" t="str">
            <v>Nguyễn Thị</v>
          </cell>
          <cell r="E845" t="str">
            <v>Thư</v>
          </cell>
          <cell r="F845">
            <v>6</v>
          </cell>
          <cell r="G845" t="str">
            <v>Nguyên lý của CN Mác - Lênin</v>
          </cell>
          <cell r="H845" t="str">
            <v>Khoa Khoa học xã hội</v>
          </cell>
          <cell r="I845" t="str">
            <v/>
          </cell>
          <cell r="J845">
            <v>4.74</v>
          </cell>
          <cell r="K845">
            <v>0</v>
          </cell>
          <cell r="L845" t="str">
            <v>01-Dec-01</v>
          </cell>
          <cell r="M845" t="str">
            <v>01-Apr-80</v>
          </cell>
          <cell r="N845">
            <v>2</v>
          </cell>
          <cell r="O845" t="str">
            <v>0601</v>
          </cell>
          <cell r="P845" t="str">
            <v>0601</v>
          </cell>
          <cell r="Q845" t="str">
            <v>15.110</v>
          </cell>
          <cell r="R845" t="str">
            <v>15.110</v>
          </cell>
          <cell r="S845" t="str">
            <v/>
          </cell>
          <cell r="T845">
            <v>0</v>
          </cell>
          <cell r="U845" t="str">
            <v>Tiến sĩ</v>
          </cell>
          <cell r="V845" t="str">
            <v>011393583</v>
          </cell>
        </row>
        <row r="846">
          <cell r="B846" t="str">
            <v>NLM14</v>
          </cell>
          <cell r="C846" t="str">
            <v>3120215004734</v>
          </cell>
          <cell r="D846" t="str">
            <v>Nguyễn Ngọc</v>
          </cell>
          <cell r="E846" t="str">
            <v>Diệp</v>
          </cell>
          <cell r="F846">
            <v>6</v>
          </cell>
          <cell r="G846" t="str">
            <v>Nguyên lý của CN Mác - Lênin</v>
          </cell>
          <cell r="H846" t="str">
            <v>Khoa Khoa học xã hội</v>
          </cell>
          <cell r="I846" t="str">
            <v>Thạc sĩ, Giảng viên chính</v>
          </cell>
          <cell r="J846">
            <v>5.76</v>
          </cell>
          <cell r="K846">
            <v>0</v>
          </cell>
          <cell r="L846" t="str">
            <v>01-Jan-14</v>
          </cell>
          <cell r="M846" t="str">
            <v>01-Jul-03</v>
          </cell>
          <cell r="N846">
            <v>3</v>
          </cell>
          <cell r="O846" t="str">
            <v>0601</v>
          </cell>
          <cell r="P846" t="str">
            <v>0601</v>
          </cell>
          <cell r="Q846" t="str">
            <v>15.110</v>
          </cell>
          <cell r="R846" t="str">
            <v>15.110</v>
          </cell>
          <cell r="S846" t="str">
            <v>TG294</v>
          </cell>
          <cell r="T846">
            <v>0</v>
          </cell>
          <cell r="U846" t="str">
            <v>Thạc sĩ</v>
          </cell>
          <cell r="V846" t="str">
            <v>011057558</v>
          </cell>
        </row>
        <row r="847">
          <cell r="B847" t="str">
            <v>NLM09</v>
          </cell>
          <cell r="C847" t="str">
            <v>3120215004915</v>
          </cell>
          <cell r="D847" t="str">
            <v>Lê Thị</v>
          </cell>
          <cell r="E847" t="str">
            <v>Ngân</v>
          </cell>
          <cell r="F847">
            <v>6</v>
          </cell>
          <cell r="G847" t="str">
            <v>Nguyên lý của CN Mác - Lênin</v>
          </cell>
          <cell r="H847" t="str">
            <v>Khoa Khoa học xã hội</v>
          </cell>
          <cell r="I847" t="str">
            <v>TS. Giảng viên chính, Bảo lưu PCCV</v>
          </cell>
          <cell r="J847">
            <v>6.44</v>
          </cell>
          <cell r="K847">
            <v>0</v>
          </cell>
          <cell r="L847" t="str">
            <v>01-Jul-18</v>
          </cell>
          <cell r="M847" t="str">
            <v>01-Jul-03</v>
          </cell>
          <cell r="N847">
            <v>2</v>
          </cell>
          <cell r="O847" t="str">
            <v>0601</v>
          </cell>
          <cell r="P847" t="str">
            <v>0601</v>
          </cell>
          <cell r="Q847" t="str">
            <v>15.110</v>
          </cell>
          <cell r="R847" t="str">
            <v>V.07.01.02</v>
          </cell>
          <cell r="S847" t="str">
            <v>TG499</v>
          </cell>
          <cell r="T847">
            <v>0</v>
          </cell>
          <cell r="U847" t="str">
            <v>Tiến sĩ</v>
          </cell>
          <cell r="V847" t="str">
            <v>038160006766</v>
          </cell>
        </row>
        <row r="848">
          <cell r="B848" t="str">
            <v/>
          </cell>
          <cell r="C848" t="str">
            <v/>
          </cell>
          <cell r="D848" t="str">
            <v>Nguyễn Thị</v>
          </cell>
          <cell r="E848" t="str">
            <v>Thọ</v>
          </cell>
          <cell r="F848">
            <v>6</v>
          </cell>
          <cell r="G848" t="str">
            <v>Nguyên lý của CN Mác - Lênin</v>
          </cell>
          <cell r="H848" t="str">
            <v>Khoa Khoa học xã hội</v>
          </cell>
          <cell r="I848" t="str">
            <v/>
          </cell>
          <cell r="J848">
            <v>3</v>
          </cell>
          <cell r="K848">
            <v>0</v>
          </cell>
          <cell r="L848" t="str">
            <v>01-Aug-02</v>
          </cell>
          <cell r="M848" t="str">
            <v>25-Aug-94</v>
          </cell>
          <cell r="N848">
            <v>4</v>
          </cell>
          <cell r="O848" t="str">
            <v>0601</v>
          </cell>
          <cell r="P848" t="str">
            <v>0601</v>
          </cell>
          <cell r="Q848" t="str">
            <v>15.111</v>
          </cell>
          <cell r="R848" t="str">
            <v>15.111</v>
          </cell>
          <cell r="S848" t="str">
            <v/>
          </cell>
          <cell r="T848">
            <v>0</v>
          </cell>
          <cell r="U848" t="str">
            <v>Đại học</v>
          </cell>
          <cell r="V848" t="str">
            <v/>
          </cell>
        </row>
        <row r="849">
          <cell r="B849" t="str">
            <v>NLM11</v>
          </cell>
          <cell r="C849" t="str">
            <v/>
          </cell>
          <cell r="D849" t="str">
            <v>Vũ Công</v>
          </cell>
          <cell r="E849" t="str">
            <v>Minh</v>
          </cell>
          <cell r="F849">
            <v>6</v>
          </cell>
          <cell r="G849" t="str">
            <v>Nguyên lý của CN Mác - Lênin</v>
          </cell>
          <cell r="H849" t="str">
            <v>Khoa Khoa học xã hội</v>
          </cell>
          <cell r="I849" t="str">
            <v/>
          </cell>
          <cell r="J849">
            <v>5.76</v>
          </cell>
          <cell r="K849">
            <v>0</v>
          </cell>
          <cell r="L849" t="str">
            <v>01-Aug-08</v>
          </cell>
          <cell r="M849" t="str">
            <v>01-Dec-74</v>
          </cell>
          <cell r="N849">
            <v>4</v>
          </cell>
          <cell r="O849" t="str">
            <v>0601</v>
          </cell>
          <cell r="P849" t="str">
            <v>0601</v>
          </cell>
          <cell r="Q849" t="str">
            <v>15.110</v>
          </cell>
          <cell r="R849" t="str">
            <v>15.110</v>
          </cell>
          <cell r="S849" t="str">
            <v>NLM11</v>
          </cell>
          <cell r="T849">
            <v>0</v>
          </cell>
          <cell r="U849" t="str">
            <v>Đại học</v>
          </cell>
          <cell r="V849" t="str">
            <v>011587270</v>
          </cell>
        </row>
        <row r="850">
          <cell r="B850" t="str">
            <v>NLM02</v>
          </cell>
          <cell r="C850" t="str">
            <v>3120215004909</v>
          </cell>
          <cell r="D850" t="str">
            <v>Nguyễn Thanh</v>
          </cell>
          <cell r="E850" t="str">
            <v>Thế</v>
          </cell>
          <cell r="F850">
            <v>6</v>
          </cell>
          <cell r="G850" t="str">
            <v>Nguyên lý của CN Mác - Lênin</v>
          </cell>
          <cell r="H850" t="str">
            <v>Khoa Khoa học xã hội</v>
          </cell>
          <cell r="I850" t="str">
            <v/>
          </cell>
          <cell r="J850">
            <v>6.1</v>
          </cell>
          <cell r="K850">
            <v>0</v>
          </cell>
          <cell r="L850" t="str">
            <v>01-Oct-09</v>
          </cell>
          <cell r="M850" t="str">
            <v>01-Apr-82</v>
          </cell>
          <cell r="N850">
            <v>3</v>
          </cell>
          <cell r="O850" t="str">
            <v>0601</v>
          </cell>
          <cell r="P850" t="str">
            <v>0601</v>
          </cell>
          <cell r="Q850" t="str">
            <v>15.110</v>
          </cell>
          <cell r="R850" t="str">
            <v>15.110</v>
          </cell>
          <cell r="S850" t="str">
            <v>TG046</v>
          </cell>
          <cell r="T850">
            <v>0</v>
          </cell>
          <cell r="U850" t="str">
            <v>Thạc sĩ</v>
          </cell>
          <cell r="V850" t="str">
            <v>011022812</v>
          </cell>
        </row>
        <row r="851">
          <cell r="B851" t="str">
            <v>NLM04</v>
          </cell>
          <cell r="C851" t="str">
            <v>3120215004921</v>
          </cell>
          <cell r="D851" t="str">
            <v>Nguyễn Thị Thanh</v>
          </cell>
          <cell r="E851" t="str">
            <v>Minh</v>
          </cell>
          <cell r="F851">
            <v>6</v>
          </cell>
          <cell r="G851" t="str">
            <v>Triết học</v>
          </cell>
          <cell r="H851" t="str">
            <v>Khoa Khoa học xã hội</v>
          </cell>
          <cell r="I851" t="str">
            <v>Thạc sĩ, Giảng viên chính</v>
          </cell>
          <cell r="J851">
            <v>5.08</v>
          </cell>
          <cell r="K851">
            <v>0</v>
          </cell>
          <cell r="L851" t="str">
            <v>01-May-23</v>
          </cell>
          <cell r="M851" t="str">
            <v>01-May-99</v>
          </cell>
          <cell r="N851">
            <v>3</v>
          </cell>
          <cell r="O851" t="str">
            <v>0601</v>
          </cell>
          <cell r="P851" t="str">
            <v>0601</v>
          </cell>
          <cell r="Q851" t="str">
            <v>15.110</v>
          </cell>
          <cell r="R851" t="str">
            <v>V.07.01.02</v>
          </cell>
          <cell r="S851" t="str">
            <v>NLM04</v>
          </cell>
          <cell r="T851">
            <v>0</v>
          </cell>
          <cell r="U851" t="str">
            <v>Thạc sĩ</v>
          </cell>
          <cell r="V851" t="str">
            <v>027174000195</v>
          </cell>
        </row>
        <row r="852">
          <cell r="B852" t="str">
            <v>NLM03</v>
          </cell>
          <cell r="C852" t="str">
            <v>3120215004938</v>
          </cell>
          <cell r="D852" t="str">
            <v>Nguyễn Thị Kim</v>
          </cell>
          <cell r="E852" t="str">
            <v>Chung</v>
          </cell>
          <cell r="F852">
            <v>6</v>
          </cell>
          <cell r="G852" t="str">
            <v>Nguyên lý của CN Mác - Lênin</v>
          </cell>
          <cell r="H852" t="str">
            <v>Khoa Khoa học xã hội</v>
          </cell>
          <cell r="I852" t="str">
            <v/>
          </cell>
          <cell r="J852">
            <v>3.66</v>
          </cell>
          <cell r="K852">
            <v>0</v>
          </cell>
          <cell r="L852" t="str">
            <v>01-Sep-10</v>
          </cell>
          <cell r="M852" t="str">
            <v>22-Apr-98</v>
          </cell>
          <cell r="N852">
            <v>3</v>
          </cell>
          <cell r="O852" t="str">
            <v>0601</v>
          </cell>
          <cell r="P852" t="str">
            <v>0601</v>
          </cell>
          <cell r="Q852" t="str">
            <v>15.111</v>
          </cell>
          <cell r="R852" t="str">
            <v>15.111</v>
          </cell>
          <cell r="S852" t="str">
            <v>NLM03</v>
          </cell>
          <cell r="T852">
            <v>0</v>
          </cell>
          <cell r="U852" t="str">
            <v>Thạc sĩ</v>
          </cell>
          <cell r="V852" t="str">
            <v/>
          </cell>
        </row>
        <row r="853">
          <cell r="B853" t="str">
            <v>NLM05</v>
          </cell>
          <cell r="C853" t="str">
            <v>3120215004967</v>
          </cell>
          <cell r="D853" t="str">
            <v>Nguyễn Thị Thanh</v>
          </cell>
          <cell r="E853" t="str">
            <v>Hòa</v>
          </cell>
          <cell r="F853">
            <v>6</v>
          </cell>
          <cell r="G853" t="str">
            <v>Triết học</v>
          </cell>
          <cell r="H853" t="str">
            <v>Khoa Khoa học xã hội</v>
          </cell>
          <cell r="I853" t="str">
            <v>Thạc sĩ, Giảng viên, Trưởng BM</v>
          </cell>
          <cell r="J853">
            <v>4.32</v>
          </cell>
          <cell r="K853">
            <v>0</v>
          </cell>
          <cell r="L853" t="str">
            <v>01-Mar-23</v>
          </cell>
          <cell r="M853" t="str">
            <v>01-Mar-05</v>
          </cell>
          <cell r="N853">
            <v>3</v>
          </cell>
          <cell r="O853" t="str">
            <v>0601</v>
          </cell>
          <cell r="P853" t="str">
            <v>0601</v>
          </cell>
          <cell r="Q853" t="str">
            <v>15.111</v>
          </cell>
          <cell r="R853" t="str">
            <v>V.07.01.03</v>
          </cell>
          <cell r="S853" t="str">
            <v>NLM05</v>
          </cell>
          <cell r="T853">
            <v>0</v>
          </cell>
          <cell r="U853" t="str">
            <v>Thạc sĩ</v>
          </cell>
          <cell r="V853" t="str">
            <v>031179014171</v>
          </cell>
        </row>
        <row r="854">
          <cell r="B854" t="str">
            <v>NLM08</v>
          </cell>
          <cell r="C854" t="str">
            <v>3120215004980</v>
          </cell>
          <cell r="D854" t="str">
            <v>Lê Văn</v>
          </cell>
          <cell r="E854" t="str">
            <v>Hùng</v>
          </cell>
          <cell r="F854">
            <v>6</v>
          </cell>
          <cell r="G854" t="str">
            <v>Triết học</v>
          </cell>
          <cell r="H854" t="str">
            <v>Khoa Khoa học xã hội</v>
          </cell>
          <cell r="I854" t="str">
            <v>Tiến sĩ, Giảng viên chính</v>
          </cell>
          <cell r="J854">
            <v>4.74</v>
          </cell>
          <cell r="K854">
            <v>0</v>
          </cell>
          <cell r="L854" t="str">
            <v>01-Dec-23</v>
          </cell>
          <cell r="M854" t="str">
            <v>01-Dec-20</v>
          </cell>
          <cell r="N854">
            <v>2</v>
          </cell>
          <cell r="O854" t="str">
            <v>0601</v>
          </cell>
          <cell r="P854" t="str">
            <v>0601</v>
          </cell>
          <cell r="Q854" t="str">
            <v>15.110</v>
          </cell>
          <cell r="R854" t="str">
            <v>V.07.01.02</v>
          </cell>
          <cell r="S854" t="str">
            <v>NLM08</v>
          </cell>
          <cell r="T854">
            <v>0</v>
          </cell>
          <cell r="U854" t="str">
            <v>Tiến sĩ</v>
          </cell>
          <cell r="V854" t="str">
            <v>008078006482</v>
          </cell>
        </row>
        <row r="855">
          <cell r="B855" t="str">
            <v/>
          </cell>
          <cell r="C855" t="str">
            <v/>
          </cell>
          <cell r="D855" t="str">
            <v>Đào Thu</v>
          </cell>
          <cell r="E855" t="str">
            <v>Hiền</v>
          </cell>
          <cell r="F855">
            <v>6</v>
          </cell>
          <cell r="G855" t="str">
            <v>Nguyên lý của CN Mác - Lênin</v>
          </cell>
          <cell r="H855" t="str">
            <v>Khoa Khoa học xã hội</v>
          </cell>
          <cell r="I855" t="str">
            <v/>
          </cell>
          <cell r="J855">
            <v>1.99</v>
          </cell>
          <cell r="K855">
            <v>0</v>
          </cell>
          <cell r="L855" t="str">
            <v>01-Oct-04</v>
          </cell>
          <cell r="M855" t="str">
            <v>01-Oct-04</v>
          </cell>
          <cell r="N855">
            <v>4</v>
          </cell>
          <cell r="O855" t="str">
            <v>0601</v>
          </cell>
          <cell r="P855" t="str">
            <v>0601</v>
          </cell>
          <cell r="Q855" t="str">
            <v>15.111</v>
          </cell>
          <cell r="R855" t="str">
            <v>15.111</v>
          </cell>
          <cell r="S855" t="str">
            <v/>
          </cell>
          <cell r="T855">
            <v>0</v>
          </cell>
          <cell r="U855" t="str">
            <v>Đại học</v>
          </cell>
          <cell r="V855" t="str">
            <v/>
          </cell>
        </row>
        <row r="856">
          <cell r="B856" t="str">
            <v>NLM07</v>
          </cell>
          <cell r="C856" t="str">
            <v>3120215004996</v>
          </cell>
          <cell r="D856" t="str">
            <v>Đỗ Thị</v>
          </cell>
          <cell r="E856" t="str">
            <v>Hạnh</v>
          </cell>
          <cell r="F856">
            <v>6</v>
          </cell>
          <cell r="G856" t="str">
            <v>Triết học</v>
          </cell>
          <cell r="H856" t="str">
            <v>Khoa Khoa học xã hội</v>
          </cell>
          <cell r="I856" t="str">
            <v>Thạc sĩ, Giảng viên, Phó BM</v>
          </cell>
          <cell r="J856">
            <v>4.32</v>
          </cell>
          <cell r="K856">
            <v>0</v>
          </cell>
          <cell r="L856" t="str">
            <v>01-Oct-24</v>
          </cell>
          <cell r="M856" t="str">
            <v>01-Oct-06</v>
          </cell>
          <cell r="N856">
            <v>3</v>
          </cell>
          <cell r="O856" t="str">
            <v>0601</v>
          </cell>
          <cell r="P856" t="str">
            <v>0601</v>
          </cell>
          <cell r="Q856" t="str">
            <v>15.111</v>
          </cell>
          <cell r="R856" t="str">
            <v>V.07.01.03</v>
          </cell>
          <cell r="S856" t="str">
            <v>NLM07</v>
          </cell>
          <cell r="T856">
            <v>0</v>
          </cell>
          <cell r="U856" t="str">
            <v>Thạc sĩ</v>
          </cell>
          <cell r="V856" t="str">
            <v>035181000446</v>
          </cell>
        </row>
        <row r="857">
          <cell r="B857" t="str">
            <v>NLM06</v>
          </cell>
          <cell r="C857" t="str">
            <v/>
          </cell>
          <cell r="D857" t="str">
            <v>Đặng Phương</v>
          </cell>
          <cell r="E857" t="str">
            <v>Diệp</v>
          </cell>
          <cell r="F857">
            <v>6</v>
          </cell>
          <cell r="G857" t="str">
            <v>Nguyên lý của CN Mác - Lênin</v>
          </cell>
          <cell r="H857" t="str">
            <v>Khoa Khoa học xã hội</v>
          </cell>
          <cell r="I857" t="str">
            <v/>
          </cell>
          <cell r="J857">
            <v>2.34</v>
          </cell>
          <cell r="K857">
            <v>0</v>
          </cell>
          <cell r="L857" t="str">
            <v>01-Oct-07</v>
          </cell>
          <cell r="M857" t="str">
            <v>01-Oct-06</v>
          </cell>
          <cell r="N857">
            <v>4</v>
          </cell>
          <cell r="O857" t="str">
            <v>0601</v>
          </cell>
          <cell r="P857" t="str">
            <v>0601</v>
          </cell>
          <cell r="Q857" t="str">
            <v>15.111</v>
          </cell>
          <cell r="R857" t="str">
            <v>15.111</v>
          </cell>
          <cell r="S857" t="str">
            <v>NLM06</v>
          </cell>
          <cell r="T857">
            <v>0</v>
          </cell>
          <cell r="U857" t="str">
            <v>Đại học</v>
          </cell>
          <cell r="V857" t="str">
            <v>131337607</v>
          </cell>
        </row>
        <row r="858">
          <cell r="B858" t="str">
            <v>NLM19</v>
          </cell>
          <cell r="C858" t="str">
            <v>3120215048463</v>
          </cell>
          <cell r="D858" t="str">
            <v>Nguyễn Thị Minh</v>
          </cell>
          <cell r="E858" t="str">
            <v>Nguyệt</v>
          </cell>
          <cell r="F858">
            <v>6</v>
          </cell>
          <cell r="G858" t="str">
            <v>Triết học</v>
          </cell>
          <cell r="H858" t="str">
            <v>Khoa Khoa học xã hội</v>
          </cell>
          <cell r="I858" t="str">
            <v>Thạc sĩ, Giảng viên</v>
          </cell>
          <cell r="J858">
            <v>3.33</v>
          </cell>
          <cell r="K858">
            <v>0</v>
          </cell>
          <cell r="L858" t="str">
            <v>01-Jan-25</v>
          </cell>
          <cell r="M858" t="str">
            <v>01-Jan-16</v>
          </cell>
          <cell r="N858">
            <v>3</v>
          </cell>
          <cell r="O858" t="str">
            <v>0601</v>
          </cell>
          <cell r="P858" t="str">
            <v>0601</v>
          </cell>
          <cell r="Q858" t="str">
            <v>15.111</v>
          </cell>
          <cell r="R858" t="str">
            <v>V.07.01.03</v>
          </cell>
          <cell r="S858" t="str">
            <v>NLM19</v>
          </cell>
          <cell r="T858">
            <v>0</v>
          </cell>
          <cell r="U858" t="str">
            <v>Thạc sĩ</v>
          </cell>
          <cell r="V858" t="str">
            <v>026192005523</v>
          </cell>
        </row>
        <row r="859">
          <cell r="B859" t="str">
            <v>TTH04</v>
          </cell>
          <cell r="C859" t="str">
            <v>3120215004944</v>
          </cell>
          <cell r="D859" t="str">
            <v>Nguyễn Đắc</v>
          </cell>
          <cell r="E859" t="str">
            <v>Dũng</v>
          </cell>
          <cell r="F859">
            <v>6</v>
          </cell>
          <cell r="G859" t="str">
            <v>Triết học</v>
          </cell>
          <cell r="H859" t="str">
            <v>Khoa Khoa học xã hội</v>
          </cell>
          <cell r="I859" t="str">
            <v>Tiến sĩ, Giảng viên chính, Phó Trưởng Khoa</v>
          </cell>
          <cell r="J859">
            <v>5.08</v>
          </cell>
          <cell r="K859">
            <v>0</v>
          </cell>
          <cell r="L859" t="str">
            <v>01-Sep-23</v>
          </cell>
          <cell r="M859" t="str">
            <v>01-Apr-18</v>
          </cell>
          <cell r="N859">
            <v>2</v>
          </cell>
          <cell r="O859" t="str">
            <v>0601</v>
          </cell>
          <cell r="P859" t="str">
            <v>0601</v>
          </cell>
          <cell r="Q859" t="str">
            <v>15.110</v>
          </cell>
          <cell r="R859" t="str">
            <v>V.07.01.02</v>
          </cell>
          <cell r="S859" t="str">
            <v>TTH04</v>
          </cell>
          <cell r="T859">
            <v>0</v>
          </cell>
          <cell r="U859" t="str">
            <v>Tiến sĩ</v>
          </cell>
          <cell r="V859" t="str">
            <v>026076004020</v>
          </cell>
        </row>
        <row r="860">
          <cell r="B860" t="str">
            <v>NLM16</v>
          </cell>
          <cell r="C860" t="str">
            <v>3120215004740</v>
          </cell>
          <cell r="D860" t="str">
            <v>Lê Thị Kim</v>
          </cell>
          <cell r="E860" t="str">
            <v>Thanh</v>
          </cell>
          <cell r="F860">
            <v>6</v>
          </cell>
          <cell r="G860" t="str">
            <v>Kinh tế chính trị - CNXH khoa học</v>
          </cell>
          <cell r="H860" t="str">
            <v>Khoa Khoa học xã hội</v>
          </cell>
          <cell r="I860" t="str">
            <v>Thạc sĩ, Giảng viên, Trưởng BM</v>
          </cell>
          <cell r="J860">
            <v>4.9800000000000004</v>
          </cell>
          <cell r="K860">
            <v>0</v>
          </cell>
          <cell r="L860" t="str">
            <v>01-Sep-23</v>
          </cell>
          <cell r="M860" t="str">
            <v>01-Sep-00</v>
          </cell>
          <cell r="N860">
            <v>3</v>
          </cell>
          <cell r="O860" t="str">
            <v>0602</v>
          </cell>
          <cell r="P860" t="str">
            <v>0602</v>
          </cell>
          <cell r="Q860" t="str">
            <v>15.111</v>
          </cell>
          <cell r="R860" t="str">
            <v>V.07.01.03</v>
          </cell>
          <cell r="S860" t="str">
            <v>NLM16</v>
          </cell>
          <cell r="T860">
            <v>0</v>
          </cell>
          <cell r="U860" t="str">
            <v>Thạc sĩ</v>
          </cell>
          <cell r="V860" t="str">
            <v>001174029351</v>
          </cell>
        </row>
        <row r="861">
          <cell r="B861" t="str">
            <v>NLM15</v>
          </cell>
          <cell r="C861" t="str">
            <v>3120215004757</v>
          </cell>
          <cell r="D861" t="str">
            <v>Dương Đức</v>
          </cell>
          <cell r="E861" t="str">
            <v>Đại</v>
          </cell>
          <cell r="F861">
            <v>6</v>
          </cell>
          <cell r="G861" t="str">
            <v>Kinh tế chính trị - CNXH khoa học</v>
          </cell>
          <cell r="H861" t="str">
            <v>Khoa Khoa học xã hội</v>
          </cell>
          <cell r="I861" t="str">
            <v>Tiến sĩ, Giảng viên</v>
          </cell>
          <cell r="J861">
            <v>3.66</v>
          </cell>
          <cell r="K861">
            <v>0</v>
          </cell>
          <cell r="L861" t="str">
            <v>01-Oct-19</v>
          </cell>
          <cell r="M861" t="str">
            <v>01-Oct-07</v>
          </cell>
          <cell r="N861">
            <v>2</v>
          </cell>
          <cell r="O861" t="str">
            <v>0602</v>
          </cell>
          <cell r="P861" t="str">
            <v>0602</v>
          </cell>
          <cell r="Q861" t="str">
            <v>15.111</v>
          </cell>
          <cell r="R861" t="str">
            <v>V.07.01.03</v>
          </cell>
          <cell r="S861" t="str">
            <v>NLM15</v>
          </cell>
          <cell r="T861">
            <v>0</v>
          </cell>
          <cell r="U861" t="str">
            <v>Tiến sĩ</v>
          </cell>
          <cell r="V861" t="str">
            <v>012491362</v>
          </cell>
        </row>
        <row r="862">
          <cell r="B862" t="str">
            <v>NLM10</v>
          </cell>
          <cell r="C862" t="str">
            <v>3120215010120</v>
          </cell>
          <cell r="D862" t="str">
            <v>Nguyễn Thị</v>
          </cell>
          <cell r="E862" t="str">
            <v>Sơn</v>
          </cell>
          <cell r="F862">
            <v>6</v>
          </cell>
          <cell r="G862" t="str">
            <v>Kinh tế chính trị - CNXH khoa học</v>
          </cell>
          <cell r="H862" t="str">
            <v>Khoa Khoa học xã hội</v>
          </cell>
          <cell r="I862" t="str">
            <v>Thạc sĩ, Giảng viên, Phó BM</v>
          </cell>
          <cell r="J862">
            <v>3.99</v>
          </cell>
          <cell r="K862">
            <v>0</v>
          </cell>
          <cell r="L862" t="str">
            <v>01-Oct-22</v>
          </cell>
          <cell r="M862" t="str">
            <v>01-Oct-07</v>
          </cell>
          <cell r="N862">
            <v>3</v>
          </cell>
          <cell r="O862" t="str">
            <v>0602</v>
          </cell>
          <cell r="P862" t="str">
            <v>0602</v>
          </cell>
          <cell r="Q862" t="str">
            <v>15.111</v>
          </cell>
          <cell r="R862" t="str">
            <v>V.07.01.03</v>
          </cell>
          <cell r="S862" t="str">
            <v>NLM10</v>
          </cell>
          <cell r="T862">
            <v>0</v>
          </cell>
          <cell r="U862" t="str">
            <v>Thạc sĩ</v>
          </cell>
          <cell r="V862" t="str">
            <v>001183016647</v>
          </cell>
        </row>
        <row r="863">
          <cell r="B863" t="str">
            <v>NLM17</v>
          </cell>
          <cell r="C863" t="str">
            <v>3120215004763</v>
          </cell>
          <cell r="D863" t="str">
            <v>Lê Thị</v>
          </cell>
          <cell r="E863" t="str">
            <v>Xuân</v>
          </cell>
          <cell r="F863">
            <v>6</v>
          </cell>
          <cell r="G863" t="str">
            <v>Kinh tế chính trị - CNXH khoa học</v>
          </cell>
          <cell r="H863" t="str">
            <v>Khoa Khoa học xã hội</v>
          </cell>
          <cell r="I863" t="str">
            <v>Thạc sĩ, Giảng viên</v>
          </cell>
          <cell r="J863">
            <v>4.32</v>
          </cell>
          <cell r="K863">
            <v>0</v>
          </cell>
          <cell r="L863" t="str">
            <v>01-Mar-23</v>
          </cell>
          <cell r="M863" t="str">
            <v>01-Sep-05</v>
          </cell>
          <cell r="N863">
            <v>3</v>
          </cell>
          <cell r="O863" t="str">
            <v>0602</v>
          </cell>
          <cell r="P863" t="str">
            <v>0602</v>
          </cell>
          <cell r="Q863" t="str">
            <v>15.111</v>
          </cell>
          <cell r="R863" t="str">
            <v>V.07.01.03</v>
          </cell>
          <cell r="S863" t="str">
            <v>NLM17</v>
          </cell>
          <cell r="T863">
            <v>0</v>
          </cell>
          <cell r="U863" t="str">
            <v>Thạc sĩ</v>
          </cell>
          <cell r="V863" t="str">
            <v>022181009158</v>
          </cell>
        </row>
        <row r="864">
          <cell r="B864" t="str">
            <v>NLM18</v>
          </cell>
          <cell r="C864" t="str">
            <v>3120215044751</v>
          </cell>
          <cell r="D864" t="str">
            <v>Hà Thị</v>
          </cell>
          <cell r="E864" t="str">
            <v>Yến</v>
          </cell>
          <cell r="F864">
            <v>6</v>
          </cell>
          <cell r="G864" t="str">
            <v>Kinh tế chính trị - CNXH khoa học</v>
          </cell>
          <cell r="H864" t="str">
            <v>Khoa Khoa học xã hội</v>
          </cell>
          <cell r="I864" t="str">
            <v>Thạc sĩ, Giảng viên</v>
          </cell>
          <cell r="J864">
            <v>3.33</v>
          </cell>
          <cell r="K864">
            <v>0</v>
          </cell>
          <cell r="L864" t="str">
            <v>01-Jan-23</v>
          </cell>
          <cell r="M864" t="str">
            <v>01-Jan-15</v>
          </cell>
          <cell r="N864">
            <v>3</v>
          </cell>
          <cell r="O864" t="str">
            <v>0602</v>
          </cell>
          <cell r="P864" t="str">
            <v>0602</v>
          </cell>
          <cell r="Q864" t="str">
            <v>15.111</v>
          </cell>
          <cell r="R864" t="str">
            <v>V.07.01.03</v>
          </cell>
          <cell r="S864" t="str">
            <v>NLM18</v>
          </cell>
          <cell r="T864">
            <v>0</v>
          </cell>
          <cell r="U864" t="str">
            <v>Thạc sĩ</v>
          </cell>
          <cell r="V864" t="str">
            <v>034181019876</v>
          </cell>
        </row>
        <row r="865">
          <cell r="B865" t="str">
            <v>DCM01</v>
          </cell>
          <cell r="C865" t="str">
            <v>3120215004807</v>
          </cell>
          <cell r="D865" t="str">
            <v>Lê Văn</v>
          </cell>
          <cell r="E865" t="str">
            <v>Thai</v>
          </cell>
          <cell r="F865">
            <v>6</v>
          </cell>
          <cell r="G865" t="str">
            <v>Đường lối CM của ĐCSVN</v>
          </cell>
          <cell r="H865" t="str">
            <v>Khoa Khoa học xã hội</v>
          </cell>
          <cell r="I865" t="str">
            <v/>
          </cell>
          <cell r="J865">
            <v>6.92</v>
          </cell>
          <cell r="K865">
            <v>0</v>
          </cell>
          <cell r="L865" t="str">
            <v>01-Jan-12</v>
          </cell>
          <cell r="M865" t="str">
            <v>01-Jan-12</v>
          </cell>
          <cell r="N865">
            <v>2</v>
          </cell>
          <cell r="O865" t="str">
            <v>0602</v>
          </cell>
          <cell r="P865" t="str">
            <v>0602</v>
          </cell>
          <cell r="Q865" t="str">
            <v>15.109</v>
          </cell>
          <cell r="R865" t="str">
            <v>15.109</v>
          </cell>
          <cell r="S865" t="str">
            <v>TG072</v>
          </cell>
          <cell r="T865">
            <v>0</v>
          </cell>
          <cell r="U865" t="str">
            <v>Tiến sĩ</v>
          </cell>
          <cell r="V865" t="str">
            <v>010112118</v>
          </cell>
        </row>
        <row r="866">
          <cell r="B866" t="str">
            <v>TTH06</v>
          </cell>
          <cell r="C866" t="str">
            <v>3120215004950</v>
          </cell>
          <cell r="D866" t="str">
            <v>Trương Thị Thu</v>
          </cell>
          <cell r="E866" t="str">
            <v>Hạnh</v>
          </cell>
          <cell r="F866">
            <v>6</v>
          </cell>
          <cell r="G866" t="str">
            <v>Kinh tế chính trị - CNXH khoa học</v>
          </cell>
          <cell r="H866" t="str">
            <v>Khoa Khoa học xã hội</v>
          </cell>
          <cell r="I866" t="str">
            <v>Thạc sĩ, Giảng viên</v>
          </cell>
          <cell r="J866">
            <v>4.9800000000000004</v>
          </cell>
          <cell r="K866">
            <v>0</v>
          </cell>
          <cell r="L866" t="str">
            <v>01-Sep-23</v>
          </cell>
          <cell r="M866" t="str">
            <v>01-Sep-00</v>
          </cell>
          <cell r="N866">
            <v>3</v>
          </cell>
          <cell r="O866" t="str">
            <v>0602</v>
          </cell>
          <cell r="P866" t="str">
            <v>0602</v>
          </cell>
          <cell r="Q866" t="str">
            <v>15.111</v>
          </cell>
          <cell r="R866" t="str">
            <v>V.07.01.03</v>
          </cell>
          <cell r="S866" t="str">
            <v>TTH06</v>
          </cell>
          <cell r="T866">
            <v>0</v>
          </cell>
          <cell r="U866" t="str">
            <v>Thạc sĩ</v>
          </cell>
          <cell r="V866" t="str">
            <v>027175004737</v>
          </cell>
        </row>
        <row r="867">
          <cell r="B867" t="str">
            <v>DCM02</v>
          </cell>
          <cell r="C867" t="str">
            <v>3120215004842</v>
          </cell>
          <cell r="D867" t="str">
            <v>Tạ Quang</v>
          </cell>
          <cell r="E867" t="str">
            <v>Giảng</v>
          </cell>
          <cell r="F867">
            <v>6</v>
          </cell>
          <cell r="G867" t="str">
            <v>Khoa học chính trị</v>
          </cell>
          <cell r="H867" t="str">
            <v>Khoa Khoa học xã hội</v>
          </cell>
          <cell r="I867" t="str">
            <v>Thạc sĩ, Giảng viên</v>
          </cell>
          <cell r="J867">
            <v>4.9800000000000004</v>
          </cell>
          <cell r="K867">
            <v>0</v>
          </cell>
          <cell r="L867" t="str">
            <v>01-May-24</v>
          </cell>
          <cell r="M867" t="str">
            <v>01-May-02</v>
          </cell>
          <cell r="N867">
            <v>3</v>
          </cell>
          <cell r="O867" t="str">
            <v>0603</v>
          </cell>
          <cell r="P867" t="str">
            <v>0603</v>
          </cell>
          <cell r="Q867" t="str">
            <v>15.111</v>
          </cell>
          <cell r="R867" t="str">
            <v>V.07.01.03</v>
          </cell>
          <cell r="S867" t="str">
            <v>DCM02</v>
          </cell>
          <cell r="T867">
            <v>0</v>
          </cell>
          <cell r="U867" t="str">
            <v>Thạc sĩ</v>
          </cell>
          <cell r="V867" t="str">
            <v>001076062057</v>
          </cell>
        </row>
        <row r="868">
          <cell r="B868" t="str">
            <v>DCM05</v>
          </cell>
          <cell r="C868" t="str">
            <v>3120215004859</v>
          </cell>
          <cell r="D868" t="str">
            <v>Vũ Hải</v>
          </cell>
          <cell r="E868" t="str">
            <v>Hà</v>
          </cell>
          <cell r="F868">
            <v>6</v>
          </cell>
          <cell r="G868" t="str">
            <v>Khoa học chính trị</v>
          </cell>
          <cell r="H868" t="str">
            <v>Khoa Khoa học xã hội</v>
          </cell>
          <cell r="I868" t="str">
            <v>Thạc sĩ, Giảng viên</v>
          </cell>
          <cell r="J868">
            <v>4.6500000000000004</v>
          </cell>
          <cell r="K868">
            <v>0</v>
          </cell>
          <cell r="L868" t="str">
            <v>01-Oct-24</v>
          </cell>
          <cell r="M868" t="str">
            <v>01-Oct-05</v>
          </cell>
          <cell r="N868">
            <v>3</v>
          </cell>
          <cell r="O868" t="str">
            <v>0603</v>
          </cell>
          <cell r="P868" t="str">
            <v>0603</v>
          </cell>
          <cell r="Q868" t="str">
            <v>15.111</v>
          </cell>
          <cell r="R868" t="str">
            <v>V.07.01.03</v>
          </cell>
          <cell r="S868" t="str">
            <v>DCM05</v>
          </cell>
          <cell r="T868">
            <v>0</v>
          </cell>
          <cell r="U868" t="str">
            <v>Thạc sĩ</v>
          </cell>
          <cell r="V868" t="str">
            <v>024182007048</v>
          </cell>
        </row>
        <row r="869">
          <cell r="B869" t="str">
            <v>DCM03</v>
          </cell>
          <cell r="C869" t="str">
            <v>3120215004865</v>
          </cell>
          <cell r="D869" t="str">
            <v>Trần Khánh</v>
          </cell>
          <cell r="E869" t="str">
            <v>Dư</v>
          </cell>
          <cell r="F869">
            <v>6</v>
          </cell>
          <cell r="G869" t="str">
            <v>Khoa học chính trị</v>
          </cell>
          <cell r="H869" t="str">
            <v>Khoa Khoa học xã hội</v>
          </cell>
          <cell r="I869" t="str">
            <v>Thạc sĩ, Giảng viên chính, Phó BM</v>
          </cell>
          <cell r="J869">
            <v>4.74</v>
          </cell>
          <cell r="K869">
            <v>0</v>
          </cell>
          <cell r="L869" t="str">
            <v>01-Oct-24</v>
          </cell>
          <cell r="M869" t="str">
            <v>01-Oct-06</v>
          </cell>
          <cell r="N869">
            <v>3</v>
          </cell>
          <cell r="O869" t="str">
            <v>0603</v>
          </cell>
          <cell r="P869" t="str">
            <v>0603</v>
          </cell>
          <cell r="Q869" t="str">
            <v>15.110</v>
          </cell>
          <cell r="R869" t="str">
            <v>V.07.01.02</v>
          </cell>
          <cell r="S869" t="str">
            <v>DCM03</v>
          </cell>
          <cell r="T869">
            <v>0</v>
          </cell>
          <cell r="U869" t="str">
            <v>Thạc sĩ</v>
          </cell>
          <cell r="V869" t="str">
            <v>034079000360</v>
          </cell>
        </row>
        <row r="870">
          <cell r="B870" t="str">
            <v>DCM04</v>
          </cell>
          <cell r="C870" t="str">
            <v>3120215010107</v>
          </cell>
          <cell r="D870" t="str">
            <v>Vũ Thị Thu</v>
          </cell>
          <cell r="E870" t="str">
            <v>Hà</v>
          </cell>
          <cell r="F870">
            <v>6</v>
          </cell>
          <cell r="G870" t="str">
            <v>Khoa học chính trị</v>
          </cell>
          <cell r="H870" t="str">
            <v>Khoa Khoa học xã hội</v>
          </cell>
          <cell r="I870" t="str">
            <v>Thạc sĩ, Giảng viên</v>
          </cell>
          <cell r="J870">
            <v>4.6500000000000004</v>
          </cell>
          <cell r="K870">
            <v>0</v>
          </cell>
          <cell r="L870" t="str">
            <v>01-Jan-24</v>
          </cell>
          <cell r="M870" t="str">
            <v>01-Oct-06</v>
          </cell>
          <cell r="N870">
            <v>3</v>
          </cell>
          <cell r="O870" t="str">
            <v>0603</v>
          </cell>
          <cell r="P870" t="str">
            <v>0603</v>
          </cell>
          <cell r="Q870" t="str">
            <v>15.111</v>
          </cell>
          <cell r="R870" t="str">
            <v>V.07.01.03</v>
          </cell>
          <cell r="S870" t="str">
            <v>DCM04</v>
          </cell>
          <cell r="T870">
            <v>0</v>
          </cell>
          <cell r="U870" t="str">
            <v>Thạc sĩ</v>
          </cell>
          <cell r="V870" t="str">
            <v>033179013670</v>
          </cell>
        </row>
        <row r="871">
          <cell r="B871" t="str">
            <v>DCM06</v>
          </cell>
          <cell r="C871" t="str">
            <v>3120215004871</v>
          </cell>
          <cell r="D871" t="str">
            <v>Hà Thị Hồng</v>
          </cell>
          <cell r="E871" t="str">
            <v>Yến</v>
          </cell>
          <cell r="F871">
            <v>6</v>
          </cell>
          <cell r="G871" t="str">
            <v>Khoa học chính trị</v>
          </cell>
          <cell r="H871" t="str">
            <v>Khoa Khoa học xã hội</v>
          </cell>
          <cell r="I871" t="str">
            <v>Thạc sĩ, Giảng viên</v>
          </cell>
          <cell r="J871">
            <v>3.99</v>
          </cell>
          <cell r="K871">
            <v>0</v>
          </cell>
          <cell r="L871" t="str">
            <v>01-Jul-23</v>
          </cell>
          <cell r="M871" t="str">
            <v>01-Jul-09</v>
          </cell>
          <cell r="N871">
            <v>3</v>
          </cell>
          <cell r="O871" t="str">
            <v>0603</v>
          </cell>
          <cell r="P871" t="str">
            <v>0603</v>
          </cell>
          <cell r="Q871" t="str">
            <v>15.111</v>
          </cell>
          <cell r="R871" t="str">
            <v>V.07.01.03</v>
          </cell>
          <cell r="S871" t="str">
            <v>DCM06</v>
          </cell>
          <cell r="T871">
            <v>0</v>
          </cell>
          <cell r="U871" t="str">
            <v>Thạc sĩ</v>
          </cell>
          <cell r="V871" t="str">
            <v>030184006608</v>
          </cell>
        </row>
        <row r="872">
          <cell r="B872" t="str">
            <v>DCM07</v>
          </cell>
          <cell r="C872" t="str">
            <v>3120215041855</v>
          </cell>
          <cell r="D872" t="str">
            <v>Lê Thị</v>
          </cell>
          <cell r="E872" t="str">
            <v>Dung</v>
          </cell>
          <cell r="F872">
            <v>6</v>
          </cell>
          <cell r="G872" t="str">
            <v>Khoa học chính trị</v>
          </cell>
          <cell r="H872" t="str">
            <v>Khoa Khoa học xã hội</v>
          </cell>
          <cell r="I872" t="str">
            <v>Thạc sĩ, Giảng viên</v>
          </cell>
          <cell r="J872">
            <v>3.66</v>
          </cell>
          <cell r="K872">
            <v>0</v>
          </cell>
          <cell r="L872" t="str">
            <v>01-Jan-25</v>
          </cell>
          <cell r="M872" t="str">
            <v>01-Jan-14</v>
          </cell>
          <cell r="N872">
            <v>3</v>
          </cell>
          <cell r="O872" t="str">
            <v>0603</v>
          </cell>
          <cell r="P872" t="str">
            <v>0603</v>
          </cell>
          <cell r="Q872" t="str">
            <v>15.111</v>
          </cell>
          <cell r="R872" t="str">
            <v>V.07.01.03</v>
          </cell>
          <cell r="S872" t="str">
            <v>DCM07</v>
          </cell>
          <cell r="T872">
            <v>0</v>
          </cell>
          <cell r="U872" t="str">
            <v>Thạc sĩ</v>
          </cell>
          <cell r="V872" t="str">
            <v>034190000677</v>
          </cell>
        </row>
        <row r="873">
          <cell r="B873" t="str">
            <v/>
          </cell>
          <cell r="C873" t="str">
            <v>3120215004836</v>
          </cell>
          <cell r="D873" t="str">
            <v>Nguyễn Thị</v>
          </cell>
          <cell r="E873" t="str">
            <v>Khanh</v>
          </cell>
          <cell r="F873">
            <v>6</v>
          </cell>
          <cell r="G873" t="str">
            <v>Tư tưởng Hồ Chí Minh</v>
          </cell>
          <cell r="H873" t="str">
            <v>Khoa Khoa học xã hội</v>
          </cell>
          <cell r="I873" t="str">
            <v>Chuyên viên</v>
          </cell>
          <cell r="J873">
            <v>4.9800000000000004</v>
          </cell>
          <cell r="K873">
            <v>0</v>
          </cell>
          <cell r="L873" t="str">
            <v>01-Jan-15</v>
          </cell>
          <cell r="M873" t="str">
            <v>01-Jan-08</v>
          </cell>
          <cell r="N873">
            <v>4</v>
          </cell>
          <cell r="O873" t="str">
            <v>0603</v>
          </cell>
          <cell r="P873" t="str">
            <v>0603</v>
          </cell>
          <cell r="Q873" t="str">
            <v>01.003</v>
          </cell>
          <cell r="R873" t="str">
            <v>01.003</v>
          </cell>
          <cell r="S873" t="str">
            <v/>
          </cell>
          <cell r="T873">
            <v>0</v>
          </cell>
          <cell r="U873" t="str">
            <v>Đại học</v>
          </cell>
          <cell r="V873" t="str">
            <v>011212903</v>
          </cell>
        </row>
        <row r="874">
          <cell r="B874" t="str">
            <v>TTH03</v>
          </cell>
          <cell r="C874" t="str">
            <v>3120215007790</v>
          </cell>
          <cell r="D874" t="str">
            <v>Hoàng Văn</v>
          </cell>
          <cell r="E874" t="str">
            <v>Bình</v>
          </cell>
          <cell r="F874">
            <v>6</v>
          </cell>
          <cell r="G874" t="str">
            <v>Tư tưởng Hồ Chí Minh</v>
          </cell>
          <cell r="H874" t="str">
            <v>Khoa Khoa học xã hội</v>
          </cell>
          <cell r="I874" t="str">
            <v>Thạc sĩ, Giảng viên chính</v>
          </cell>
          <cell r="J874">
            <v>6.44</v>
          </cell>
          <cell r="K874">
            <v>0</v>
          </cell>
          <cell r="L874" t="str">
            <v>01-Sep-12</v>
          </cell>
          <cell r="M874" t="str">
            <v>01-Apr-83</v>
          </cell>
          <cell r="N874">
            <v>3</v>
          </cell>
          <cell r="O874" t="str">
            <v>0603</v>
          </cell>
          <cell r="P874" t="str">
            <v>0603</v>
          </cell>
          <cell r="Q874" t="str">
            <v>15.110</v>
          </cell>
          <cell r="R874" t="str">
            <v>15.110</v>
          </cell>
          <cell r="S874" t="str">
            <v>TG224</v>
          </cell>
          <cell r="T874">
            <v>0</v>
          </cell>
          <cell r="U874" t="str">
            <v>Thạc sĩ</v>
          </cell>
          <cell r="V874" t="str">
            <v>010804699</v>
          </cell>
        </row>
        <row r="875">
          <cell r="B875" t="str">
            <v>TTH02</v>
          </cell>
          <cell r="C875" t="str">
            <v>3120215004820</v>
          </cell>
          <cell r="D875" t="str">
            <v>Trần Lê</v>
          </cell>
          <cell r="E875" t="str">
            <v>Thanh</v>
          </cell>
          <cell r="F875">
            <v>6</v>
          </cell>
          <cell r="G875" t="str">
            <v>Khoa học chính trị</v>
          </cell>
          <cell r="H875" t="str">
            <v>Khoa Khoa học xã hội</v>
          </cell>
          <cell r="I875" t="str">
            <v>Tiến sĩ, Giảng viên chính, Trưởng BM, Trưởng Khoa</v>
          </cell>
          <cell r="J875">
            <v>5.76</v>
          </cell>
          <cell r="K875">
            <v>0</v>
          </cell>
          <cell r="L875" t="str">
            <v>01-Mar-23</v>
          </cell>
          <cell r="M875" t="str">
            <v>01-Mar-11</v>
          </cell>
          <cell r="N875">
            <v>2</v>
          </cell>
          <cell r="O875" t="str">
            <v>0603</v>
          </cell>
          <cell r="P875" t="str">
            <v>0603</v>
          </cell>
          <cell r="Q875" t="str">
            <v>15.110</v>
          </cell>
          <cell r="R875" t="str">
            <v>V.07.01.02</v>
          </cell>
          <cell r="S875" t="str">
            <v>TTH02</v>
          </cell>
          <cell r="T875">
            <v>0</v>
          </cell>
          <cell r="U875" t="str">
            <v>Tiến sĩ</v>
          </cell>
          <cell r="V875" t="str">
            <v>027068000335</v>
          </cell>
        </row>
        <row r="876">
          <cell r="B876" t="str">
            <v>TTH01</v>
          </cell>
          <cell r="C876" t="str">
            <v>3120215004813</v>
          </cell>
          <cell r="D876" t="str">
            <v>Nguyễn Văn</v>
          </cell>
          <cell r="E876" t="str">
            <v>Yến</v>
          </cell>
          <cell r="F876">
            <v>6</v>
          </cell>
          <cell r="G876" t="str">
            <v>Tư tưởng Hồ Chí Minh</v>
          </cell>
          <cell r="H876" t="str">
            <v>Khoa Khoa học xã hội</v>
          </cell>
          <cell r="I876" t="str">
            <v/>
          </cell>
          <cell r="J876">
            <v>6.1</v>
          </cell>
          <cell r="K876">
            <v>0</v>
          </cell>
          <cell r="L876" t="str">
            <v>01-Dec-11</v>
          </cell>
          <cell r="M876" t="str">
            <v>01-Feb-84</v>
          </cell>
          <cell r="N876">
            <v>3</v>
          </cell>
          <cell r="O876" t="str">
            <v>0603</v>
          </cell>
          <cell r="P876" t="str">
            <v>0603</v>
          </cell>
          <cell r="Q876" t="str">
            <v>15.110</v>
          </cell>
          <cell r="R876" t="str">
            <v>15.110</v>
          </cell>
          <cell r="S876" t="str">
            <v>TG090</v>
          </cell>
          <cell r="T876">
            <v>0</v>
          </cell>
          <cell r="U876" t="str">
            <v>Thạc sĩ</v>
          </cell>
          <cell r="V876" t="str">
            <v>010804963</v>
          </cell>
        </row>
        <row r="877">
          <cell r="B877" t="str">
            <v>TTH05</v>
          </cell>
          <cell r="C877" t="str">
            <v>3120215004973</v>
          </cell>
          <cell r="D877" t="str">
            <v>Trần Thị</v>
          </cell>
          <cell r="E877" t="str">
            <v>Mai</v>
          </cell>
          <cell r="F877">
            <v>6</v>
          </cell>
          <cell r="G877" t="str">
            <v>Khoa học chính trị</v>
          </cell>
          <cell r="H877" t="str">
            <v>Khoa Khoa học xã hội</v>
          </cell>
          <cell r="I877" t="str">
            <v>Thạc sĩ, Giảng viên chính</v>
          </cell>
          <cell r="J877">
            <v>4.74</v>
          </cell>
          <cell r="K877">
            <v>0</v>
          </cell>
          <cell r="L877" t="str">
            <v>01-Dec-23</v>
          </cell>
          <cell r="M877" t="str">
            <v>01-Dec-20</v>
          </cell>
          <cell r="N877">
            <v>3</v>
          </cell>
          <cell r="O877" t="str">
            <v>0603</v>
          </cell>
          <cell r="P877" t="str">
            <v>0603</v>
          </cell>
          <cell r="Q877" t="str">
            <v>15.110</v>
          </cell>
          <cell r="R877" t="str">
            <v>V.07.01.02</v>
          </cell>
          <cell r="S877" t="str">
            <v>TTH05</v>
          </cell>
          <cell r="T877">
            <v>0</v>
          </cell>
          <cell r="U877" t="str">
            <v>Thạc sĩ</v>
          </cell>
          <cell r="V877" t="str">
            <v>035176012642</v>
          </cell>
        </row>
        <row r="878">
          <cell r="B878" t="str">
            <v>TTH07</v>
          </cell>
          <cell r="C878" t="str">
            <v>3120215044955</v>
          </cell>
          <cell r="D878" t="str">
            <v>Lường Thị</v>
          </cell>
          <cell r="E878" t="str">
            <v>Phượng</v>
          </cell>
          <cell r="F878">
            <v>6</v>
          </cell>
          <cell r="G878" t="str">
            <v>Tư tưởng Hồ Chí Minh</v>
          </cell>
          <cell r="H878" t="str">
            <v>Khoa Khoa học xã hội</v>
          </cell>
          <cell r="I878" t="str">
            <v>Thạc sĩ, Giảng viên</v>
          </cell>
          <cell r="J878">
            <v>2.67</v>
          </cell>
          <cell r="K878">
            <v>0</v>
          </cell>
          <cell r="L878" t="str">
            <v>01-Jan-18</v>
          </cell>
          <cell r="M878" t="str">
            <v>01-Jan-15</v>
          </cell>
          <cell r="N878">
            <v>3</v>
          </cell>
          <cell r="O878" t="str">
            <v>0603</v>
          </cell>
          <cell r="P878" t="str">
            <v>0603</v>
          </cell>
          <cell r="Q878" t="str">
            <v>15.111</v>
          </cell>
          <cell r="R878" t="str">
            <v>V.07.01.03</v>
          </cell>
          <cell r="S878" t="str">
            <v>TTH07</v>
          </cell>
          <cell r="T878">
            <v>0</v>
          </cell>
          <cell r="U878" t="str">
            <v>Thạc sĩ</v>
          </cell>
          <cell r="V878" t="str">
            <v>173078950</v>
          </cell>
        </row>
        <row r="879">
          <cell r="B879" t="str">
            <v/>
          </cell>
          <cell r="C879" t="str">
            <v/>
          </cell>
          <cell r="D879" t="str">
            <v>Lê Văn</v>
          </cell>
          <cell r="E879" t="str">
            <v>Bình</v>
          </cell>
          <cell r="F879">
            <v>6</v>
          </cell>
          <cell r="G879" t="str">
            <v>Pháp luật</v>
          </cell>
          <cell r="H879" t="str">
            <v>Khoa Khoa học xã hội</v>
          </cell>
          <cell r="I879" t="str">
            <v/>
          </cell>
          <cell r="J879">
            <v>2.67</v>
          </cell>
          <cell r="K879">
            <v>0</v>
          </cell>
          <cell r="L879" t="str">
            <v>01-Sep-03</v>
          </cell>
          <cell r="M879" t="str">
            <v>01-Sep-99</v>
          </cell>
          <cell r="N879">
            <v>3</v>
          </cell>
          <cell r="O879" t="str">
            <v>0604</v>
          </cell>
          <cell r="P879" t="str">
            <v>0604</v>
          </cell>
          <cell r="Q879" t="str">
            <v>15.111</v>
          </cell>
          <cell r="R879" t="str">
            <v>15.111</v>
          </cell>
          <cell r="S879" t="str">
            <v/>
          </cell>
          <cell r="T879">
            <v>0</v>
          </cell>
          <cell r="U879" t="str">
            <v>Thạc sĩ</v>
          </cell>
          <cell r="V879" t="str">
            <v>141620955</v>
          </cell>
        </row>
        <row r="880">
          <cell r="B880" t="str">
            <v>PHL06</v>
          </cell>
          <cell r="C880" t="str">
            <v>3120215005005</v>
          </cell>
          <cell r="D880" t="str">
            <v>Vũ Văn</v>
          </cell>
          <cell r="E880" t="str">
            <v>Tuấn</v>
          </cell>
          <cell r="F880">
            <v>6</v>
          </cell>
          <cell r="G880" t="str">
            <v>Pháp luật</v>
          </cell>
          <cell r="H880" t="str">
            <v>Ban Công tác chính trị và Công tác sinh viên</v>
          </cell>
          <cell r="I880" t="str">
            <v>Tiến sĩ, Giảng viên chính, Phó Trưởng Ban</v>
          </cell>
          <cell r="J880">
            <v>5.08</v>
          </cell>
          <cell r="K880">
            <v>0</v>
          </cell>
          <cell r="L880" t="str">
            <v>01-Sep-23</v>
          </cell>
          <cell r="M880" t="str">
            <v>01-Apr-18</v>
          </cell>
          <cell r="N880">
            <v>2</v>
          </cell>
          <cell r="O880" t="str">
            <v>2700</v>
          </cell>
          <cell r="P880" t="str">
            <v>0604</v>
          </cell>
          <cell r="Q880" t="str">
            <v>15.110</v>
          </cell>
          <cell r="R880" t="str">
            <v>V.07.01.02</v>
          </cell>
          <cell r="S880" t="str">
            <v>PHL06</v>
          </cell>
          <cell r="T880">
            <v>0</v>
          </cell>
          <cell r="U880" t="str">
            <v>Tiến sĩ</v>
          </cell>
          <cell r="V880" t="str">
            <v>001073008555</v>
          </cell>
        </row>
        <row r="881">
          <cell r="B881" t="str">
            <v>PHL02</v>
          </cell>
          <cell r="C881" t="str">
            <v>3120215005028</v>
          </cell>
          <cell r="D881" t="str">
            <v>Trịnh Thị Ngọc</v>
          </cell>
          <cell r="E881" t="str">
            <v>Anh</v>
          </cell>
          <cell r="F881">
            <v>6</v>
          </cell>
          <cell r="G881" t="str">
            <v>Pháp luật</v>
          </cell>
          <cell r="H881" t="str">
            <v>Khoa Khoa học xã hội</v>
          </cell>
          <cell r="I881" t="str">
            <v>Thạc sĩ, Giảng viên chính</v>
          </cell>
          <cell r="J881">
            <v>5.08</v>
          </cell>
          <cell r="K881">
            <v>0</v>
          </cell>
          <cell r="L881" t="str">
            <v>01-Sep-22</v>
          </cell>
          <cell r="M881" t="str">
            <v>01-Apr-18</v>
          </cell>
          <cell r="N881">
            <v>3</v>
          </cell>
          <cell r="O881" t="str">
            <v>0604</v>
          </cell>
          <cell r="P881" t="str">
            <v>0604</v>
          </cell>
          <cell r="Q881" t="str">
            <v>15.110</v>
          </cell>
          <cell r="R881" t="str">
            <v>V.07.01.02</v>
          </cell>
          <cell r="S881" t="str">
            <v>PHL02</v>
          </cell>
          <cell r="T881">
            <v>0</v>
          </cell>
          <cell r="U881" t="str">
            <v>Thạc sĩ</v>
          </cell>
          <cell r="V881" t="str">
            <v>022172004060</v>
          </cell>
        </row>
        <row r="882">
          <cell r="B882" t="str">
            <v>PHL05</v>
          </cell>
          <cell r="C882" t="str">
            <v>3120215005011</v>
          </cell>
          <cell r="D882" t="str">
            <v>Nguyễn Thị</v>
          </cell>
          <cell r="E882" t="str">
            <v>Ngân</v>
          </cell>
          <cell r="F882">
            <v>6</v>
          </cell>
          <cell r="G882" t="str">
            <v>Pháp luật</v>
          </cell>
          <cell r="H882" t="str">
            <v>Khoa Khoa học xã hội</v>
          </cell>
          <cell r="I882" t="str">
            <v>Thạc sĩ, Giảng viên, Phó BM</v>
          </cell>
          <cell r="J882">
            <v>4.9800000000000004</v>
          </cell>
          <cell r="K882">
            <v>0</v>
          </cell>
          <cell r="L882" t="str">
            <v>01-Sep-23</v>
          </cell>
          <cell r="M882" t="str">
            <v>01-Sep-00</v>
          </cell>
          <cell r="N882">
            <v>3</v>
          </cell>
          <cell r="O882" t="str">
            <v>0604</v>
          </cell>
          <cell r="P882" t="str">
            <v>0604</v>
          </cell>
          <cell r="Q882" t="str">
            <v>15.111</v>
          </cell>
          <cell r="R882" t="str">
            <v>V.07.01.03</v>
          </cell>
          <cell r="S882" t="str">
            <v>PHL05</v>
          </cell>
          <cell r="T882">
            <v>0</v>
          </cell>
          <cell r="U882" t="str">
            <v>Thạc sĩ</v>
          </cell>
          <cell r="V882" t="str">
            <v>034174012115</v>
          </cell>
        </row>
        <row r="883">
          <cell r="B883" t="str">
            <v/>
          </cell>
          <cell r="C883" t="str">
            <v/>
          </cell>
          <cell r="D883" t="str">
            <v>Thái  Anh</v>
          </cell>
          <cell r="E883" t="str">
            <v>Hùng</v>
          </cell>
          <cell r="F883">
            <v>6</v>
          </cell>
          <cell r="G883" t="str">
            <v>Pháp luật</v>
          </cell>
          <cell r="H883" t="str">
            <v>Khoa Khoa học xã hội</v>
          </cell>
          <cell r="I883" t="str">
            <v/>
          </cell>
          <cell r="J883">
            <v>3.33</v>
          </cell>
          <cell r="K883">
            <v>0</v>
          </cell>
          <cell r="L883" t="str">
            <v>01-Sep-00</v>
          </cell>
          <cell r="M883" t="str">
            <v>01-Sep-89</v>
          </cell>
          <cell r="N883">
            <v>3</v>
          </cell>
          <cell r="O883" t="str">
            <v>0604</v>
          </cell>
          <cell r="P883" t="str">
            <v>0604</v>
          </cell>
          <cell r="Q883" t="str">
            <v>15.111</v>
          </cell>
          <cell r="R883" t="str">
            <v>15.111</v>
          </cell>
          <cell r="S883" t="str">
            <v/>
          </cell>
          <cell r="T883">
            <v>0</v>
          </cell>
          <cell r="U883" t="str">
            <v>Thạc sĩ</v>
          </cell>
          <cell r="V883" t="str">
            <v/>
          </cell>
        </row>
        <row r="884">
          <cell r="B884" t="str">
            <v>PHL07</v>
          </cell>
          <cell r="C884" t="str">
            <v/>
          </cell>
          <cell r="D884" t="str">
            <v>Nguyễn Thị</v>
          </cell>
          <cell r="E884" t="str">
            <v>Thủy</v>
          </cell>
          <cell r="F884">
            <v>6</v>
          </cell>
          <cell r="G884" t="str">
            <v>Pháp luật</v>
          </cell>
          <cell r="H884" t="str">
            <v>Khoa Khoa học xã hội</v>
          </cell>
          <cell r="I884" t="str">
            <v/>
          </cell>
          <cell r="J884">
            <v>2.67</v>
          </cell>
          <cell r="K884">
            <v>0</v>
          </cell>
          <cell r="L884" t="str">
            <v>01-Mar-08</v>
          </cell>
          <cell r="M884" t="str">
            <v>01-Mar-05</v>
          </cell>
          <cell r="N884">
            <v>4</v>
          </cell>
          <cell r="O884" t="str">
            <v>0604</v>
          </cell>
          <cell r="P884" t="str">
            <v>0604</v>
          </cell>
          <cell r="Q884" t="str">
            <v>15.111</v>
          </cell>
          <cell r="R884" t="str">
            <v>15.111</v>
          </cell>
          <cell r="S884" t="str">
            <v>PHL07</v>
          </cell>
          <cell r="T884">
            <v>0</v>
          </cell>
          <cell r="U884" t="str">
            <v>Đại học</v>
          </cell>
          <cell r="V884" t="str">
            <v>171656594</v>
          </cell>
        </row>
        <row r="885">
          <cell r="B885" t="str">
            <v>PHL04</v>
          </cell>
          <cell r="C885" t="str">
            <v>3120215005034</v>
          </cell>
          <cell r="D885" t="str">
            <v>Lê Thị Thu</v>
          </cell>
          <cell r="E885" t="str">
            <v>Hằng</v>
          </cell>
          <cell r="F885">
            <v>6</v>
          </cell>
          <cell r="G885" t="str">
            <v>Pháp luật</v>
          </cell>
          <cell r="H885" t="str">
            <v>Khoa Khoa học xã hội</v>
          </cell>
          <cell r="I885" t="str">
            <v/>
          </cell>
          <cell r="J885">
            <v>3</v>
          </cell>
          <cell r="K885">
            <v>0</v>
          </cell>
          <cell r="L885" t="str">
            <v>01-Nov-10</v>
          </cell>
          <cell r="M885" t="str">
            <v>01-Nov-04</v>
          </cell>
          <cell r="N885">
            <v>3</v>
          </cell>
          <cell r="O885" t="str">
            <v>0604</v>
          </cell>
          <cell r="P885" t="str">
            <v>0604</v>
          </cell>
          <cell r="Q885" t="str">
            <v>15.111</v>
          </cell>
          <cell r="R885" t="str">
            <v>15.111</v>
          </cell>
          <cell r="S885" t="str">
            <v>PHL04</v>
          </cell>
          <cell r="T885">
            <v>0</v>
          </cell>
          <cell r="U885" t="str">
            <v>Thạc sĩ</v>
          </cell>
          <cell r="V885" t="str">
            <v>183034603</v>
          </cell>
        </row>
        <row r="886">
          <cell r="B886" t="str">
            <v>PHL03</v>
          </cell>
          <cell r="C886" t="str">
            <v>3120215005057</v>
          </cell>
          <cell r="D886" t="str">
            <v>Lê Thị</v>
          </cell>
          <cell r="E886" t="str">
            <v>Yến</v>
          </cell>
          <cell r="F886">
            <v>6</v>
          </cell>
          <cell r="G886" t="str">
            <v>Pháp luật</v>
          </cell>
          <cell r="H886" t="str">
            <v>Khoa Khoa học xã hội</v>
          </cell>
          <cell r="I886" t="str">
            <v>Thạc sĩ, Giảng viên</v>
          </cell>
          <cell r="J886">
            <v>4.32</v>
          </cell>
          <cell r="K886">
            <v>0</v>
          </cell>
          <cell r="L886" t="str">
            <v>01-Oct-24</v>
          </cell>
          <cell r="M886" t="str">
            <v>01-Oct-05</v>
          </cell>
          <cell r="N886">
            <v>3</v>
          </cell>
          <cell r="O886" t="str">
            <v>0604</v>
          </cell>
          <cell r="P886" t="str">
            <v>0604</v>
          </cell>
          <cell r="Q886" t="str">
            <v>15.111</v>
          </cell>
          <cell r="R886" t="str">
            <v>V.07.01.03</v>
          </cell>
          <cell r="S886" t="str">
            <v>PHL03</v>
          </cell>
          <cell r="T886">
            <v>0</v>
          </cell>
          <cell r="U886" t="str">
            <v>Thạc sĩ</v>
          </cell>
          <cell r="V886" t="str">
            <v>038182000412</v>
          </cell>
        </row>
        <row r="887">
          <cell r="B887" t="str">
            <v>PHL01</v>
          </cell>
          <cell r="C887" t="str">
            <v>3120215005063</v>
          </cell>
          <cell r="D887" t="str">
            <v>Nguyễn Thị Minh</v>
          </cell>
          <cell r="E887" t="str">
            <v>Hạnh</v>
          </cell>
          <cell r="F887">
            <v>6</v>
          </cell>
          <cell r="G887" t="str">
            <v>Pháp luật</v>
          </cell>
          <cell r="H887" t="str">
            <v>Khoa Khoa học xã hội</v>
          </cell>
          <cell r="I887" t="str">
            <v>Tiến sĩ, Giảng viên chính, Trưởng BM</v>
          </cell>
          <cell r="J887">
            <v>4.4000000000000004</v>
          </cell>
          <cell r="K887">
            <v>0</v>
          </cell>
          <cell r="L887" t="str">
            <v>15-Jun-23</v>
          </cell>
          <cell r="M887" t="str">
            <v>01-Oct-07</v>
          </cell>
          <cell r="N887">
            <v>2</v>
          </cell>
          <cell r="O887" t="str">
            <v>0604</v>
          </cell>
          <cell r="P887" t="str">
            <v>0604</v>
          </cell>
          <cell r="Q887" t="str">
            <v>15.110</v>
          </cell>
          <cell r="R887" t="str">
            <v>V.07.01.02</v>
          </cell>
          <cell r="S887" t="str">
            <v>PHL01</v>
          </cell>
          <cell r="T887">
            <v>0</v>
          </cell>
          <cell r="U887" t="str">
            <v>Tiến sĩ</v>
          </cell>
          <cell r="V887" t="str">
            <v>034181005441</v>
          </cell>
        </row>
        <row r="888">
          <cell r="B888" t="str">
            <v>PHL09</v>
          </cell>
          <cell r="C888" t="str">
            <v>3120215010136</v>
          </cell>
          <cell r="D888" t="str">
            <v>Đỗ Thị Kim</v>
          </cell>
          <cell r="E888" t="str">
            <v>Hương</v>
          </cell>
          <cell r="F888">
            <v>6</v>
          </cell>
          <cell r="G888" t="str">
            <v>Pháp luật</v>
          </cell>
          <cell r="H888" t="str">
            <v>Trung tâm Quan hệ công chúng và Hỗ trợ sinh viên</v>
          </cell>
          <cell r="I888" t="str">
            <v>Thạc sĩ, Giảng viên chính, Giám đốc Trung tâm</v>
          </cell>
          <cell r="J888">
            <v>4.74</v>
          </cell>
          <cell r="K888">
            <v>0</v>
          </cell>
          <cell r="L888" t="str">
            <v>01-Dec-22</v>
          </cell>
          <cell r="M888" t="str">
            <v>01-Dec-20</v>
          </cell>
          <cell r="N888">
            <v>3</v>
          </cell>
          <cell r="O888" t="str">
            <v>3600</v>
          </cell>
          <cell r="P888" t="str">
            <v>0604</v>
          </cell>
          <cell r="Q888" t="str">
            <v>15.110</v>
          </cell>
          <cell r="R888" t="str">
            <v>V.07.01.02</v>
          </cell>
          <cell r="S888" t="str">
            <v>PHL09</v>
          </cell>
          <cell r="T888">
            <v>0</v>
          </cell>
          <cell r="U888" t="str">
            <v>Thạc sĩ</v>
          </cell>
          <cell r="V888" t="str">
            <v>026184009337</v>
          </cell>
        </row>
        <row r="889">
          <cell r="B889" t="str">
            <v>PHL10</v>
          </cell>
          <cell r="C889" t="str">
            <v>3120215044990</v>
          </cell>
          <cell r="D889" t="str">
            <v>Tô Thái</v>
          </cell>
          <cell r="E889" t="str">
            <v>Hà</v>
          </cell>
          <cell r="F889">
            <v>6</v>
          </cell>
          <cell r="G889" t="str">
            <v>Pháp luật</v>
          </cell>
          <cell r="H889" t="str">
            <v>Khoa Khoa học xã hội</v>
          </cell>
          <cell r="I889" t="str">
            <v>Thạc sĩ, Giảng viên</v>
          </cell>
          <cell r="J889">
            <v>3</v>
          </cell>
          <cell r="K889">
            <v>0</v>
          </cell>
          <cell r="L889" t="str">
            <v>01-Jan-20</v>
          </cell>
          <cell r="M889" t="str">
            <v>01-Jan-15</v>
          </cell>
          <cell r="N889">
            <v>3</v>
          </cell>
          <cell r="O889" t="str">
            <v>0604</v>
          </cell>
          <cell r="P889" t="str">
            <v>0604</v>
          </cell>
          <cell r="Q889" t="str">
            <v>15.111</v>
          </cell>
          <cell r="R889" t="str">
            <v>V.07.01.03</v>
          </cell>
          <cell r="S889" t="str">
            <v>PHL10</v>
          </cell>
          <cell r="T889">
            <v>0</v>
          </cell>
          <cell r="U889" t="str">
            <v>Thạc sĩ</v>
          </cell>
          <cell r="V889" t="str">
            <v>012526156</v>
          </cell>
        </row>
        <row r="890">
          <cell r="B890" t="str">
            <v>PHL11</v>
          </cell>
          <cell r="C890" t="str">
            <v>3120215045000</v>
          </cell>
          <cell r="D890" t="str">
            <v>Phạm Vân</v>
          </cell>
          <cell r="E890" t="str">
            <v>Anh</v>
          </cell>
          <cell r="F890">
            <v>6</v>
          </cell>
          <cell r="G890" t="str">
            <v>Pháp luật</v>
          </cell>
          <cell r="H890" t="str">
            <v>Khoa Khoa học xã hội</v>
          </cell>
          <cell r="I890" t="str">
            <v>Thạc sĩ, Giảng viên</v>
          </cell>
          <cell r="J890">
            <v>3</v>
          </cell>
          <cell r="K890">
            <v>0</v>
          </cell>
          <cell r="L890" t="str">
            <v>01-Jan-23</v>
          </cell>
          <cell r="M890" t="str">
            <v>01-Jan-15</v>
          </cell>
          <cell r="N890">
            <v>3</v>
          </cell>
          <cell r="O890" t="str">
            <v>0604</v>
          </cell>
          <cell r="P890" t="str">
            <v>0604</v>
          </cell>
          <cell r="Q890" t="str">
            <v>15.111</v>
          </cell>
          <cell r="R890" t="str">
            <v>V.07.01.03</v>
          </cell>
          <cell r="S890" t="str">
            <v>PHL11</v>
          </cell>
          <cell r="T890">
            <v>0</v>
          </cell>
          <cell r="U890" t="str">
            <v>Thạc sĩ</v>
          </cell>
          <cell r="V890" t="str">
            <v>040190045667</v>
          </cell>
        </row>
        <row r="891">
          <cell r="B891" t="str">
            <v>PHL12</v>
          </cell>
          <cell r="C891" t="str">
            <v>3120215059135</v>
          </cell>
          <cell r="D891" t="str">
            <v>Hoàng Kiều</v>
          </cell>
          <cell r="E891" t="str">
            <v>Oanh</v>
          </cell>
          <cell r="F891">
            <v>6</v>
          </cell>
          <cell r="G891" t="str">
            <v>Pháp luật</v>
          </cell>
          <cell r="H891" t="str">
            <v>Khoa Khoa học xã hội</v>
          </cell>
          <cell r="I891" t="str">
            <v>Thạc sĩ, Giảng viên</v>
          </cell>
          <cell r="J891">
            <v>2.67</v>
          </cell>
          <cell r="K891">
            <v>0</v>
          </cell>
          <cell r="L891" t="str">
            <v>01-May-25</v>
          </cell>
          <cell r="M891" t="str">
            <v>01-Feb-24</v>
          </cell>
          <cell r="N891">
            <v>3</v>
          </cell>
          <cell r="O891" t="str">
            <v>0604</v>
          </cell>
          <cell r="P891" t="str">
            <v>0604</v>
          </cell>
          <cell r="Q891" t="str">
            <v>15.111</v>
          </cell>
          <cell r="R891" t="str">
            <v>V.07.01.03</v>
          </cell>
          <cell r="S891" t="str">
            <v>PHL12</v>
          </cell>
          <cell r="T891">
            <v>0</v>
          </cell>
          <cell r="U891" t="str">
            <v>Thạc sĩ</v>
          </cell>
          <cell r="V891" t="str">
            <v>019195008627</v>
          </cell>
        </row>
        <row r="892">
          <cell r="B892" t="str">
            <v>PHL08</v>
          </cell>
          <cell r="C892" t="str">
            <v>3120215059141</v>
          </cell>
          <cell r="D892" t="str">
            <v>Nguyễn Thị Lam</v>
          </cell>
          <cell r="E892" t="str">
            <v>Thủy</v>
          </cell>
          <cell r="F892">
            <v>6</v>
          </cell>
          <cell r="G892" t="str">
            <v>Pháp luật</v>
          </cell>
          <cell r="H892" t="str">
            <v>Khoa Khoa học xã hội</v>
          </cell>
          <cell r="I892" t="str">
            <v>Thạc sĩ, Giảng viên</v>
          </cell>
          <cell r="J892">
            <v>2.67</v>
          </cell>
          <cell r="K892">
            <v>0</v>
          </cell>
          <cell r="L892" t="str">
            <v>01-May-25</v>
          </cell>
          <cell r="M892" t="str">
            <v>01-Feb-24</v>
          </cell>
          <cell r="N892">
            <v>3</v>
          </cell>
          <cell r="O892" t="str">
            <v>0604</v>
          </cell>
          <cell r="P892" t="str">
            <v>0604</v>
          </cell>
          <cell r="Q892" t="str">
            <v>15.111</v>
          </cell>
          <cell r="R892" t="str">
            <v>V.07.01.03</v>
          </cell>
          <cell r="S892" t="str">
            <v>PHL08</v>
          </cell>
          <cell r="T892">
            <v>0</v>
          </cell>
          <cell r="U892" t="str">
            <v>Thạc sĩ</v>
          </cell>
          <cell r="V892" t="str">
            <v>001193029456</v>
          </cell>
        </row>
        <row r="893">
          <cell r="B893" t="str">
            <v>XHH01</v>
          </cell>
          <cell r="C893" t="str">
            <v>3120215004786</v>
          </cell>
          <cell r="D893" t="str">
            <v>Ngô Trung</v>
          </cell>
          <cell r="E893" t="str">
            <v>Thành</v>
          </cell>
          <cell r="F893">
            <v>6</v>
          </cell>
          <cell r="G893" t="str">
            <v>Xã hội học</v>
          </cell>
          <cell r="H893" t="str">
            <v>Khoa Khoa học xã hội</v>
          </cell>
          <cell r="I893" t="str">
            <v>Tiến sĩ, Giảng viên</v>
          </cell>
          <cell r="J893">
            <v>4.9800000000000004</v>
          </cell>
          <cell r="K893">
            <v>0</v>
          </cell>
          <cell r="L893" t="str">
            <v>01-May-25</v>
          </cell>
          <cell r="M893" t="str">
            <v>01-May-02</v>
          </cell>
          <cell r="N893">
            <v>2</v>
          </cell>
          <cell r="O893" t="str">
            <v>0606</v>
          </cell>
          <cell r="P893" t="str">
            <v>0606</v>
          </cell>
          <cell r="Q893" t="str">
            <v>15.111</v>
          </cell>
          <cell r="R893" t="str">
            <v>V.07.01.03</v>
          </cell>
          <cell r="S893" t="str">
            <v>XHH01</v>
          </cell>
          <cell r="T893">
            <v>0</v>
          </cell>
          <cell r="U893" t="str">
            <v>Tiến sĩ</v>
          </cell>
          <cell r="V893" t="str">
            <v>001077027101</v>
          </cell>
        </row>
        <row r="894">
          <cell r="B894" t="str">
            <v>XHH02</v>
          </cell>
          <cell r="C894" t="str">
            <v>3120215004792</v>
          </cell>
          <cell r="D894" t="str">
            <v>Nguyễn Thị</v>
          </cell>
          <cell r="E894" t="str">
            <v>Diễn</v>
          </cell>
          <cell r="F894">
            <v>6</v>
          </cell>
          <cell r="G894" t="str">
            <v>Xã hội học</v>
          </cell>
          <cell r="H894" t="str">
            <v>Khoa Khoa học xã hội</v>
          </cell>
          <cell r="I894" t="str">
            <v>PGS.TS. Giảng viên cao cấp</v>
          </cell>
          <cell r="J894">
            <v>6.92</v>
          </cell>
          <cell r="K894">
            <v>0</v>
          </cell>
          <cell r="L894" t="str">
            <v>17-Jul-23</v>
          </cell>
          <cell r="M894" t="str">
            <v>17-Jul-18</v>
          </cell>
          <cell r="N894">
            <v>2</v>
          </cell>
          <cell r="O894" t="str">
            <v>0606</v>
          </cell>
          <cell r="P894" t="str">
            <v>0606</v>
          </cell>
          <cell r="Q894" t="str">
            <v>15.109</v>
          </cell>
          <cell r="R894" t="str">
            <v>V.07.01.01</v>
          </cell>
          <cell r="S894" t="str">
            <v>XHH02</v>
          </cell>
          <cell r="T894">
            <v>1</v>
          </cell>
          <cell r="U894" t="str">
            <v>Tiến sĩ</v>
          </cell>
          <cell r="V894" t="str">
            <v>001173038024</v>
          </cell>
        </row>
        <row r="895">
          <cell r="B895" t="str">
            <v>XHH03</v>
          </cell>
          <cell r="C895" t="str">
            <v>3120215004770</v>
          </cell>
          <cell r="D895" t="str">
            <v>Nguyễn Thị Thu</v>
          </cell>
          <cell r="E895" t="str">
            <v>Hà</v>
          </cell>
          <cell r="F895">
            <v>6</v>
          </cell>
          <cell r="G895" t="str">
            <v>Xã hội học</v>
          </cell>
          <cell r="H895" t="str">
            <v>Khoa Khoa học xã hội</v>
          </cell>
          <cell r="I895" t="str">
            <v>Thạc sĩ, Giảng viên, Phó BM phụ trách</v>
          </cell>
          <cell r="J895">
            <v>4.6500000000000004</v>
          </cell>
          <cell r="K895">
            <v>0</v>
          </cell>
          <cell r="L895" t="str">
            <v>01-Nov-23</v>
          </cell>
          <cell r="M895" t="str">
            <v>01-Nov-04</v>
          </cell>
          <cell r="N895">
            <v>3</v>
          </cell>
          <cell r="O895" t="str">
            <v>0606</v>
          </cell>
          <cell r="P895" t="str">
            <v>0606</v>
          </cell>
          <cell r="Q895" t="str">
            <v>15.111</v>
          </cell>
          <cell r="R895" t="str">
            <v>V.07.01.03</v>
          </cell>
          <cell r="S895" t="str">
            <v>XHH03</v>
          </cell>
          <cell r="T895">
            <v>0</v>
          </cell>
          <cell r="U895" t="str">
            <v>Thạc sĩ</v>
          </cell>
          <cell r="V895" t="str">
            <v>001176042378</v>
          </cell>
        </row>
        <row r="896">
          <cell r="B896" t="str">
            <v>XHH04</v>
          </cell>
          <cell r="C896" t="str">
            <v>3120215010092</v>
          </cell>
          <cell r="D896" t="str">
            <v>Nguyễn Thị Lập</v>
          </cell>
          <cell r="E896" t="str">
            <v>Thu</v>
          </cell>
          <cell r="F896">
            <v>6</v>
          </cell>
          <cell r="G896" t="str">
            <v>Xã hội học</v>
          </cell>
          <cell r="H896" t="str">
            <v>Khoa Khoa học xã hội</v>
          </cell>
          <cell r="I896" t="str">
            <v>Thạc sĩ, Giảng viên</v>
          </cell>
          <cell r="J896">
            <v>3.66</v>
          </cell>
          <cell r="K896">
            <v>0</v>
          </cell>
          <cell r="L896" t="str">
            <v>01-Oct-18</v>
          </cell>
          <cell r="M896" t="str">
            <v>01-Oct-07</v>
          </cell>
          <cell r="N896">
            <v>3</v>
          </cell>
          <cell r="O896" t="str">
            <v>0606</v>
          </cell>
          <cell r="P896" t="str">
            <v>0606</v>
          </cell>
          <cell r="Q896" t="str">
            <v>15.111</v>
          </cell>
          <cell r="R896" t="str">
            <v>V.07.01.03</v>
          </cell>
          <cell r="S896" t="str">
            <v>XHH04</v>
          </cell>
          <cell r="T896">
            <v>0</v>
          </cell>
          <cell r="U896" t="str">
            <v>Thạc sĩ</v>
          </cell>
          <cell r="V896" t="str">
            <v>183158182</v>
          </cell>
        </row>
        <row r="897">
          <cell r="B897" t="str">
            <v>XHH05</v>
          </cell>
          <cell r="C897" t="str">
            <v>3120215010556</v>
          </cell>
          <cell r="D897" t="str">
            <v>Nguyễn Thị Minh</v>
          </cell>
          <cell r="E897" t="str">
            <v>Khuê</v>
          </cell>
          <cell r="F897">
            <v>6</v>
          </cell>
          <cell r="G897" t="str">
            <v>Xã hội học</v>
          </cell>
          <cell r="H897" t="str">
            <v>Khoa Khoa học xã hội</v>
          </cell>
          <cell r="I897" t="str">
            <v>Tiến sĩ, Giảng viên, Phó BM</v>
          </cell>
          <cell r="J897">
            <v>3.99</v>
          </cell>
          <cell r="K897">
            <v>0</v>
          </cell>
          <cell r="L897" t="str">
            <v>01-Aug-23</v>
          </cell>
          <cell r="M897" t="str">
            <v>01-Aug-09</v>
          </cell>
          <cell r="N897">
            <v>2</v>
          </cell>
          <cell r="O897" t="str">
            <v>0606</v>
          </cell>
          <cell r="P897" t="str">
            <v>0606</v>
          </cell>
          <cell r="Q897" t="str">
            <v>15.111</v>
          </cell>
          <cell r="R897" t="str">
            <v>V.07.01.03</v>
          </cell>
          <cell r="S897" t="str">
            <v>XHH05</v>
          </cell>
          <cell r="T897">
            <v>0</v>
          </cell>
          <cell r="U897" t="str">
            <v>Tiến sĩ</v>
          </cell>
          <cell r="V897" t="str">
            <v>034185010840</v>
          </cell>
        </row>
        <row r="898">
          <cell r="B898" t="str">
            <v>XHH06</v>
          </cell>
          <cell r="C898" t="str">
            <v>3120215033749</v>
          </cell>
          <cell r="D898" t="str">
            <v>Trần Thanh</v>
          </cell>
          <cell r="E898" t="str">
            <v>Hương</v>
          </cell>
          <cell r="F898">
            <v>6</v>
          </cell>
          <cell r="G898" t="str">
            <v>Xã hội học</v>
          </cell>
          <cell r="H898" t="str">
            <v>Khoa Khoa học xã hội</v>
          </cell>
          <cell r="I898" t="str">
            <v>Thạc sĩ, Giảng viên</v>
          </cell>
          <cell r="J898">
            <v>3.99</v>
          </cell>
          <cell r="K898">
            <v>0</v>
          </cell>
          <cell r="L898" t="str">
            <v>01-Mar-25</v>
          </cell>
          <cell r="M898" t="str">
            <v>01-Mar-11</v>
          </cell>
          <cell r="N898">
            <v>3</v>
          </cell>
          <cell r="O898" t="str">
            <v>0606</v>
          </cell>
          <cell r="P898" t="str">
            <v>0606</v>
          </cell>
          <cell r="Q898" t="str">
            <v>15.111</v>
          </cell>
          <cell r="R898" t="str">
            <v>V.07.01.03</v>
          </cell>
          <cell r="S898" t="str">
            <v>XHH06</v>
          </cell>
          <cell r="T898">
            <v>0</v>
          </cell>
          <cell r="U898" t="str">
            <v>Thạc sĩ</v>
          </cell>
          <cell r="V898" t="str">
            <v>019186000560</v>
          </cell>
        </row>
        <row r="899">
          <cell r="B899" t="str">
            <v>XHH07</v>
          </cell>
          <cell r="C899" t="str">
            <v>3120215044984</v>
          </cell>
          <cell r="D899" t="str">
            <v>Phạm Thị Thu</v>
          </cell>
          <cell r="E899" t="str">
            <v>Hà</v>
          </cell>
          <cell r="F899">
            <v>6</v>
          </cell>
          <cell r="G899" t="str">
            <v>Xã hội học</v>
          </cell>
          <cell r="H899" t="str">
            <v>Khoa Khoa học xã hội</v>
          </cell>
          <cell r="I899" t="str">
            <v>Thạc sĩ, Giảng viên</v>
          </cell>
          <cell r="J899">
            <v>3.33</v>
          </cell>
          <cell r="K899">
            <v>0</v>
          </cell>
          <cell r="L899" t="str">
            <v>01-Jan-24</v>
          </cell>
          <cell r="M899" t="str">
            <v>01-Jan-15</v>
          </cell>
          <cell r="N899">
            <v>3</v>
          </cell>
          <cell r="O899" t="str">
            <v>0606</v>
          </cell>
          <cell r="P899" t="str">
            <v>0606</v>
          </cell>
          <cell r="Q899" t="str">
            <v>15.111</v>
          </cell>
          <cell r="R899" t="str">
            <v>V.07.01.03</v>
          </cell>
          <cell r="S899" t="str">
            <v>XHH07</v>
          </cell>
          <cell r="T899">
            <v>0</v>
          </cell>
          <cell r="U899" t="str">
            <v>Thạc sĩ</v>
          </cell>
          <cell r="V899" t="str">
            <v>001191034130</v>
          </cell>
        </row>
        <row r="900">
          <cell r="B900" t="str">
            <v/>
          </cell>
          <cell r="C900" t="str">
            <v>3120215048457</v>
          </cell>
          <cell r="D900" t="str">
            <v>Nguyễn Minh</v>
          </cell>
          <cell r="E900" t="str">
            <v>Trang</v>
          </cell>
          <cell r="F900">
            <v>6</v>
          </cell>
          <cell r="G900" t="str">
            <v>Văn phòng Khoa Khoa học xã hội</v>
          </cell>
          <cell r="H900" t="str">
            <v>Khoa Khoa học xã hội</v>
          </cell>
          <cell r="I900" t="str">
            <v>Chuyên viên</v>
          </cell>
          <cell r="J900">
            <v>3.33</v>
          </cell>
          <cell r="K900">
            <v>0</v>
          </cell>
          <cell r="L900" t="str">
            <v>01-Jan-24</v>
          </cell>
          <cell r="M900" t="str">
            <v>01-Jan-16</v>
          </cell>
          <cell r="N900">
            <v>4</v>
          </cell>
          <cell r="O900" t="str">
            <v>0609</v>
          </cell>
          <cell r="P900" t="str">
            <v>0609</v>
          </cell>
          <cell r="Q900" t="str">
            <v>01.003</v>
          </cell>
          <cell r="R900" t="str">
            <v>01.003</v>
          </cell>
          <cell r="S900" t="str">
            <v/>
          </cell>
          <cell r="T900">
            <v>0</v>
          </cell>
          <cell r="U900" t="str">
            <v>Đại học</v>
          </cell>
          <cell r="V900" t="str">
            <v>001191020152</v>
          </cell>
        </row>
        <row r="901">
          <cell r="B901" t="str">
            <v/>
          </cell>
          <cell r="C901" t="str">
            <v>3120215049466</v>
          </cell>
          <cell r="D901" t="str">
            <v>Phan Thu</v>
          </cell>
          <cell r="E901" t="str">
            <v>Hương</v>
          </cell>
          <cell r="F901">
            <v>6</v>
          </cell>
          <cell r="G901" t="str">
            <v>Văn phòng Khoa Khoa học xã hội</v>
          </cell>
          <cell r="H901" t="str">
            <v>Khoa Khoa học xã hội</v>
          </cell>
          <cell r="I901" t="str">
            <v>Thạc sĩ, Chuyên viên</v>
          </cell>
          <cell r="J901">
            <v>3.33</v>
          </cell>
          <cell r="K901">
            <v>0</v>
          </cell>
          <cell r="L901" t="str">
            <v>01-Jan-25</v>
          </cell>
          <cell r="M901" t="str">
            <v>01-Jan-17</v>
          </cell>
          <cell r="N901">
            <v>3</v>
          </cell>
          <cell r="O901" t="str">
            <v>0609</v>
          </cell>
          <cell r="P901" t="str">
            <v>0609</v>
          </cell>
          <cell r="Q901" t="str">
            <v>01.003</v>
          </cell>
          <cell r="R901" t="str">
            <v>01.003</v>
          </cell>
          <cell r="S901" t="str">
            <v/>
          </cell>
          <cell r="T901">
            <v>0</v>
          </cell>
          <cell r="U901" t="str">
            <v>Thạc sĩ</v>
          </cell>
          <cell r="V901" t="str">
            <v>001189022826</v>
          </cell>
        </row>
        <row r="902">
          <cell r="B902" t="str">
            <v/>
          </cell>
          <cell r="C902" t="str">
            <v>3120215053486</v>
          </cell>
          <cell r="D902" t="str">
            <v>Trần Linh</v>
          </cell>
          <cell r="E902" t="str">
            <v>Chi</v>
          </cell>
          <cell r="F902">
            <v>6</v>
          </cell>
          <cell r="G902" t="str">
            <v>Văn phòng Khoa Khoa học xã hội</v>
          </cell>
          <cell r="H902" t="str">
            <v>Khoa Khoa học xã hội</v>
          </cell>
          <cell r="I902" t="str">
            <v>Thạc sĩ, Chuyên viên</v>
          </cell>
          <cell r="J902">
            <v>2.67</v>
          </cell>
          <cell r="K902">
            <v>0</v>
          </cell>
          <cell r="L902" t="str">
            <v>01-Oct-22</v>
          </cell>
          <cell r="M902" t="str">
            <v>01-Oct-19</v>
          </cell>
          <cell r="N902">
            <v>3</v>
          </cell>
          <cell r="O902" t="str">
            <v>0609</v>
          </cell>
          <cell r="P902" t="str">
            <v>0609</v>
          </cell>
          <cell r="Q902" t="str">
            <v>01.003</v>
          </cell>
          <cell r="R902" t="str">
            <v>01.003</v>
          </cell>
          <cell r="S902" t="str">
            <v/>
          </cell>
          <cell r="T902">
            <v>0</v>
          </cell>
          <cell r="U902" t="str">
            <v>Thạc sĩ</v>
          </cell>
          <cell r="V902" t="str">
            <v>001193009229</v>
          </cell>
        </row>
        <row r="903">
          <cell r="B903" t="str">
            <v>PPG02</v>
          </cell>
          <cell r="C903" t="str">
            <v>3120215005086</v>
          </cell>
          <cell r="D903" t="str">
            <v>Nguyễn Thị Ngọc</v>
          </cell>
          <cell r="E903" t="str">
            <v>Thúy</v>
          </cell>
          <cell r="F903">
            <v>7</v>
          </cell>
          <cell r="G903" t="str">
            <v>Sư phạm công nghệ</v>
          </cell>
          <cell r="H903" t="str">
            <v>Khoa Du lịch và Ngoại ngữ</v>
          </cell>
          <cell r="I903" t="str">
            <v>Thạc sĩ, Giảng viên chính, Trưởng Khoa, Phó Giám đốc Trung tâm</v>
          </cell>
          <cell r="J903">
            <v>5.76</v>
          </cell>
          <cell r="K903">
            <v>0</v>
          </cell>
          <cell r="L903" t="str">
            <v>01-Jul-13</v>
          </cell>
          <cell r="M903" t="str">
            <v>01-Jul-03</v>
          </cell>
          <cell r="N903">
            <v>3</v>
          </cell>
          <cell r="O903" t="str">
            <v>0701</v>
          </cell>
          <cell r="P903" t="str">
            <v>0701</v>
          </cell>
          <cell r="Q903" t="str">
            <v>15.110</v>
          </cell>
          <cell r="R903" t="str">
            <v>15.110</v>
          </cell>
          <cell r="S903" t="str">
            <v>TG257</v>
          </cell>
          <cell r="T903">
            <v>0</v>
          </cell>
          <cell r="U903" t="str">
            <v>Thạc sĩ</v>
          </cell>
          <cell r="V903" t="str">
            <v>010566049</v>
          </cell>
        </row>
        <row r="904">
          <cell r="B904" t="str">
            <v>PPG04</v>
          </cell>
          <cell r="C904" t="str">
            <v>3120215011139</v>
          </cell>
          <cell r="D904" t="str">
            <v>Nguyễn Thị Thanh</v>
          </cell>
          <cell r="E904" t="str">
            <v>Hiền</v>
          </cell>
          <cell r="F904">
            <v>7</v>
          </cell>
          <cell r="G904" t="str">
            <v>Sư phạm công nghệ</v>
          </cell>
          <cell r="H904" t="str">
            <v>Khoa Du lịch và Ngoại ngữ</v>
          </cell>
          <cell r="I904" t="str">
            <v>Thạc sĩ, Giảng viên</v>
          </cell>
          <cell r="J904">
            <v>3.66</v>
          </cell>
          <cell r="K904">
            <v>0</v>
          </cell>
          <cell r="L904" t="str">
            <v>01-Aug-21</v>
          </cell>
          <cell r="M904" t="str">
            <v>01-Aug-09</v>
          </cell>
          <cell r="N904">
            <v>3</v>
          </cell>
          <cell r="O904" t="str">
            <v>0701</v>
          </cell>
          <cell r="P904" t="str">
            <v>0701</v>
          </cell>
          <cell r="Q904" t="str">
            <v>15.111</v>
          </cell>
          <cell r="R904" t="str">
            <v>V.07.01.03</v>
          </cell>
          <cell r="S904" t="str">
            <v>PPG04</v>
          </cell>
          <cell r="T904">
            <v>0</v>
          </cell>
          <cell r="U904" t="str">
            <v>Thạc sĩ</v>
          </cell>
          <cell r="V904" t="str">
            <v>017185012932</v>
          </cell>
        </row>
        <row r="905">
          <cell r="B905" t="str">
            <v>PPG05</v>
          </cell>
          <cell r="C905" t="str">
            <v>3120215033335</v>
          </cell>
          <cell r="D905" t="str">
            <v>Bùi Thị Hải</v>
          </cell>
          <cell r="E905" t="str">
            <v>Yến</v>
          </cell>
          <cell r="F905">
            <v>7</v>
          </cell>
          <cell r="G905" t="str">
            <v>Sư phạm công nghệ</v>
          </cell>
          <cell r="H905" t="str">
            <v>Khoa Du lịch và Ngoại ngữ</v>
          </cell>
          <cell r="I905" t="str">
            <v>Thạc sĩ, Giảng viên</v>
          </cell>
          <cell r="J905">
            <v>3.66</v>
          </cell>
          <cell r="K905">
            <v>0</v>
          </cell>
          <cell r="L905" t="str">
            <v>01-Mar-23</v>
          </cell>
          <cell r="M905" t="str">
            <v>01-Mar-11</v>
          </cell>
          <cell r="N905">
            <v>3</v>
          </cell>
          <cell r="O905" t="str">
            <v>0701</v>
          </cell>
          <cell r="P905" t="str">
            <v>0701</v>
          </cell>
          <cell r="Q905" t="str">
            <v>15.111</v>
          </cell>
          <cell r="R905" t="str">
            <v>V.07.01.03</v>
          </cell>
          <cell r="S905" t="str">
            <v>PPG05</v>
          </cell>
          <cell r="T905">
            <v>0</v>
          </cell>
          <cell r="U905" t="str">
            <v>Thạc sĩ</v>
          </cell>
          <cell r="V905" t="str">
            <v>031185001724</v>
          </cell>
        </row>
        <row r="906">
          <cell r="B906" t="str">
            <v>PPG06</v>
          </cell>
          <cell r="C906" t="str">
            <v>3120215041803</v>
          </cell>
          <cell r="D906" t="str">
            <v>Lê Thị Kim</v>
          </cell>
          <cell r="E906" t="str">
            <v>Thư</v>
          </cell>
          <cell r="F906">
            <v>7</v>
          </cell>
          <cell r="G906" t="str">
            <v>Sư phạm công nghệ</v>
          </cell>
          <cell r="H906" t="str">
            <v>Khoa Du lịch và Ngoại ngữ</v>
          </cell>
          <cell r="I906" t="str">
            <v>Thạc sĩ, Giảng viên</v>
          </cell>
          <cell r="J906">
            <v>3.33</v>
          </cell>
          <cell r="K906">
            <v>0</v>
          </cell>
          <cell r="L906" t="str">
            <v>01-Jan-23</v>
          </cell>
          <cell r="M906" t="str">
            <v>02-Jan-14</v>
          </cell>
          <cell r="N906">
            <v>3</v>
          </cell>
          <cell r="O906" t="str">
            <v>0701</v>
          </cell>
          <cell r="P906" t="str">
            <v>0701</v>
          </cell>
          <cell r="Q906" t="str">
            <v>15.111</v>
          </cell>
          <cell r="R906" t="str">
            <v>V.07.01.03</v>
          </cell>
          <cell r="S906" t="str">
            <v>PPG06</v>
          </cell>
          <cell r="T906">
            <v>0</v>
          </cell>
          <cell r="U906" t="str">
            <v>Thạc sĩ</v>
          </cell>
          <cell r="V906" t="str">
            <v>001190025658</v>
          </cell>
        </row>
        <row r="907">
          <cell r="B907" t="str">
            <v/>
          </cell>
          <cell r="C907" t="str">
            <v/>
          </cell>
          <cell r="D907" t="str">
            <v>Hoàng Ngọc</v>
          </cell>
          <cell r="E907" t="str">
            <v>Tú</v>
          </cell>
          <cell r="F907">
            <v>7</v>
          </cell>
          <cell r="G907" t="str">
            <v>Sư phạm công nghệ</v>
          </cell>
          <cell r="H907" t="str">
            <v>Khoa Du lịch và Ngoại ngữ</v>
          </cell>
          <cell r="I907" t="str">
            <v/>
          </cell>
          <cell r="J907">
            <v>2.34</v>
          </cell>
          <cell r="K907">
            <v>0</v>
          </cell>
          <cell r="L907" t="str">
            <v>01-Nov-01</v>
          </cell>
          <cell r="M907" t="str">
            <v>01-Jan-08</v>
          </cell>
          <cell r="N907">
            <v>4</v>
          </cell>
          <cell r="O907" t="str">
            <v>0701</v>
          </cell>
          <cell r="P907" t="str">
            <v>0701</v>
          </cell>
          <cell r="Q907" t="str">
            <v>15.111</v>
          </cell>
          <cell r="R907" t="str">
            <v>15.111</v>
          </cell>
          <cell r="S907" t="str">
            <v/>
          </cell>
          <cell r="T907">
            <v>0</v>
          </cell>
          <cell r="U907" t="str">
            <v>Đại học</v>
          </cell>
          <cell r="V907" t="str">
            <v>162198514</v>
          </cell>
        </row>
        <row r="908">
          <cell r="B908" t="str">
            <v/>
          </cell>
          <cell r="C908" t="str">
            <v/>
          </cell>
          <cell r="D908" t="str">
            <v>Trần Lệ</v>
          </cell>
          <cell r="E908" t="str">
            <v>Thanh</v>
          </cell>
          <cell r="F908">
            <v>7</v>
          </cell>
          <cell r="G908" t="str">
            <v>Sư phạm công nghệ</v>
          </cell>
          <cell r="H908" t="str">
            <v>Khoa Du lịch và Ngoại ngữ</v>
          </cell>
          <cell r="I908" t="str">
            <v/>
          </cell>
          <cell r="J908">
            <v>1.63</v>
          </cell>
          <cell r="K908">
            <v>0</v>
          </cell>
          <cell r="L908" t="str">
            <v>01-Sep-99</v>
          </cell>
          <cell r="M908" t="str">
            <v>01-Jan-08</v>
          </cell>
          <cell r="N908">
            <v>4</v>
          </cell>
          <cell r="O908" t="str">
            <v>0701</v>
          </cell>
          <cell r="P908" t="str">
            <v>0701</v>
          </cell>
          <cell r="Q908" t="str">
            <v>15.111</v>
          </cell>
          <cell r="R908" t="str">
            <v>15.111</v>
          </cell>
          <cell r="S908" t="str">
            <v/>
          </cell>
          <cell r="T908">
            <v>0</v>
          </cell>
          <cell r="U908" t="str">
            <v>Đại học</v>
          </cell>
          <cell r="V908" t="str">
            <v/>
          </cell>
        </row>
        <row r="909">
          <cell r="B909" t="str">
            <v>TLY07</v>
          </cell>
          <cell r="C909" t="str">
            <v>3120215005136</v>
          </cell>
          <cell r="D909" t="str">
            <v>Nguyễn Huyền</v>
          </cell>
          <cell r="E909" t="str">
            <v>Thương</v>
          </cell>
          <cell r="F909">
            <v>7</v>
          </cell>
          <cell r="G909" t="str">
            <v>Sư phạm công nghệ</v>
          </cell>
          <cell r="H909" t="str">
            <v>Khoa Du lịch và Ngoại ngữ</v>
          </cell>
          <cell r="I909" t="str">
            <v>Thạc sĩ, Giảng viên chính</v>
          </cell>
          <cell r="J909">
            <v>5.08</v>
          </cell>
          <cell r="K909">
            <v>0</v>
          </cell>
          <cell r="L909" t="str">
            <v>01-Apr-24</v>
          </cell>
          <cell r="M909" t="str">
            <v>01-Apr-18</v>
          </cell>
          <cell r="N909">
            <v>3</v>
          </cell>
          <cell r="O909" t="str">
            <v>0701</v>
          </cell>
          <cell r="P909" t="str">
            <v>0701</v>
          </cell>
          <cell r="Q909" t="str">
            <v>15.110</v>
          </cell>
          <cell r="R909" t="str">
            <v>V.07.01.02</v>
          </cell>
          <cell r="S909" t="str">
            <v>TLY07</v>
          </cell>
          <cell r="T909">
            <v>0</v>
          </cell>
          <cell r="U909" t="str">
            <v>Thạc sĩ</v>
          </cell>
          <cell r="V909" t="str">
            <v>001175008159</v>
          </cell>
        </row>
        <row r="910">
          <cell r="B910" t="str">
            <v>TLY05</v>
          </cell>
          <cell r="C910" t="str">
            <v>3120215005113</v>
          </cell>
          <cell r="D910" t="str">
            <v>Trần Thị Hà</v>
          </cell>
          <cell r="E910" t="str">
            <v>Nghĩa</v>
          </cell>
          <cell r="F910">
            <v>7</v>
          </cell>
          <cell r="G910" t="str">
            <v>Sư phạm công nghệ</v>
          </cell>
          <cell r="H910" t="str">
            <v>Khoa Du lịch và Ngoại ngữ</v>
          </cell>
          <cell r="I910" t="str">
            <v>Thạc sĩ, Giảng viên chính, Phó Trưởng Khoa, Phó Trưởng BM phụ trách</v>
          </cell>
          <cell r="J910">
            <v>5.08</v>
          </cell>
          <cell r="K910">
            <v>0</v>
          </cell>
          <cell r="L910" t="str">
            <v>01-Jan-25</v>
          </cell>
          <cell r="M910" t="str">
            <v>01-Dec-20</v>
          </cell>
          <cell r="N910">
            <v>3</v>
          </cell>
          <cell r="O910" t="str">
            <v>0701</v>
          </cell>
          <cell r="P910" t="str">
            <v>0701</v>
          </cell>
          <cell r="Q910" t="str">
            <v>15.110</v>
          </cell>
          <cell r="R910" t="str">
            <v>V.07.01.02</v>
          </cell>
          <cell r="S910" t="str">
            <v>TLY05</v>
          </cell>
          <cell r="T910">
            <v>0</v>
          </cell>
          <cell r="U910" t="str">
            <v>Thạc sĩ</v>
          </cell>
          <cell r="V910" t="str">
            <v>025175000671</v>
          </cell>
        </row>
        <row r="911">
          <cell r="B911" t="str">
            <v>TLY06</v>
          </cell>
          <cell r="C911" t="str">
            <v>3120215005107</v>
          </cell>
          <cell r="D911" t="str">
            <v>Trương Thị</v>
          </cell>
          <cell r="E911" t="str">
            <v>Hoa</v>
          </cell>
          <cell r="F911">
            <v>7</v>
          </cell>
          <cell r="G911" t="str">
            <v>Sư phạm công nghệ</v>
          </cell>
          <cell r="H911" t="str">
            <v>Khoa Du lịch và Ngoại ngữ</v>
          </cell>
          <cell r="I911" t="str">
            <v/>
          </cell>
          <cell r="J911">
            <v>3.66</v>
          </cell>
          <cell r="K911">
            <v>0</v>
          </cell>
          <cell r="L911" t="str">
            <v>01-May-10</v>
          </cell>
          <cell r="M911" t="str">
            <v>01-May-99</v>
          </cell>
          <cell r="N911">
            <v>3</v>
          </cell>
          <cell r="O911" t="str">
            <v>0701</v>
          </cell>
          <cell r="P911" t="str">
            <v>0701</v>
          </cell>
          <cell r="Q911" t="str">
            <v>15.111</v>
          </cell>
          <cell r="R911" t="str">
            <v>15.111</v>
          </cell>
          <cell r="S911" t="str">
            <v>TG261</v>
          </cell>
          <cell r="T911">
            <v>0</v>
          </cell>
          <cell r="U911" t="str">
            <v>Thạc sĩ</v>
          </cell>
          <cell r="V911" t="str">
            <v>011977326</v>
          </cell>
        </row>
        <row r="912">
          <cell r="B912" t="str">
            <v>TLY08</v>
          </cell>
          <cell r="C912" t="str">
            <v>3120215005092</v>
          </cell>
          <cell r="D912" t="str">
            <v>Đặng Thị</v>
          </cell>
          <cell r="E912" t="str">
            <v>Vân</v>
          </cell>
          <cell r="F912">
            <v>7</v>
          </cell>
          <cell r="G912" t="str">
            <v>Sư phạm công nghệ</v>
          </cell>
          <cell r="H912" t="str">
            <v>Khoa Du lịch và Ngoại ngữ</v>
          </cell>
          <cell r="I912" t="str">
            <v>PGS.TS. Giảng viên cao cấp, Trưởng BM</v>
          </cell>
          <cell r="J912">
            <v>6.2</v>
          </cell>
          <cell r="K912">
            <v>0</v>
          </cell>
          <cell r="L912" t="str">
            <v>17-Jul-18</v>
          </cell>
          <cell r="M912" t="str">
            <v>17-Jul-18</v>
          </cell>
          <cell r="N912">
            <v>2</v>
          </cell>
          <cell r="O912" t="str">
            <v>0701</v>
          </cell>
          <cell r="P912" t="str">
            <v>0701</v>
          </cell>
          <cell r="Q912" t="str">
            <v>15.109</v>
          </cell>
          <cell r="R912" t="str">
            <v>V.07.01.01</v>
          </cell>
          <cell r="S912" t="str">
            <v>TLY08</v>
          </cell>
          <cell r="T912">
            <v>1</v>
          </cell>
          <cell r="U912" t="str">
            <v>Tiến sĩ</v>
          </cell>
          <cell r="V912" t="str">
            <v>012614701</v>
          </cell>
        </row>
        <row r="913">
          <cell r="B913" t="str">
            <v>TLY10</v>
          </cell>
          <cell r="C913" t="str">
            <v>3120215011168</v>
          </cell>
          <cell r="D913" t="str">
            <v>Lý Thanh</v>
          </cell>
          <cell r="E913" t="str">
            <v>Hiền</v>
          </cell>
          <cell r="F913">
            <v>7</v>
          </cell>
          <cell r="G913" t="str">
            <v>Sư phạm công nghệ</v>
          </cell>
          <cell r="H913" t="str">
            <v>Khoa Du lịch và Ngoại ngữ</v>
          </cell>
          <cell r="I913" t="str">
            <v>Tiến sĩ, Giảng viên</v>
          </cell>
          <cell r="J913">
            <v>3.33</v>
          </cell>
          <cell r="K913">
            <v>0</v>
          </cell>
          <cell r="L913" t="str">
            <v>01-Sep-19</v>
          </cell>
          <cell r="M913" t="str">
            <v>01-Sep-10</v>
          </cell>
          <cell r="N913">
            <v>2</v>
          </cell>
          <cell r="O913" t="str">
            <v>0701</v>
          </cell>
          <cell r="P913" t="str">
            <v>0701</v>
          </cell>
          <cell r="Q913" t="str">
            <v>15.111</v>
          </cell>
          <cell r="R913" t="str">
            <v>V.07.01.03</v>
          </cell>
          <cell r="S913" t="str">
            <v>TLY10</v>
          </cell>
          <cell r="T913">
            <v>0</v>
          </cell>
          <cell r="U913" t="str">
            <v>Tiến sĩ</v>
          </cell>
          <cell r="V913" t="str">
            <v>012950813</v>
          </cell>
        </row>
        <row r="914">
          <cell r="B914" t="str">
            <v>TLY11</v>
          </cell>
          <cell r="C914" t="str">
            <v>3120215042155</v>
          </cell>
          <cell r="D914" t="str">
            <v>Đỗ Ngọc</v>
          </cell>
          <cell r="E914" t="str">
            <v>Bích</v>
          </cell>
          <cell r="F914">
            <v>7</v>
          </cell>
          <cell r="G914" t="str">
            <v>Sư phạm công nghệ</v>
          </cell>
          <cell r="H914" t="str">
            <v>Khoa Du lịch và Ngoại ngữ</v>
          </cell>
          <cell r="I914" t="str">
            <v>Thạc sĩ, Giảng viên</v>
          </cell>
          <cell r="J914">
            <v>3.33</v>
          </cell>
          <cell r="K914">
            <v>0</v>
          </cell>
          <cell r="L914" t="str">
            <v>01-Jan-23</v>
          </cell>
          <cell r="M914" t="str">
            <v>01-Jan-14</v>
          </cell>
          <cell r="N914">
            <v>3</v>
          </cell>
          <cell r="O914" t="str">
            <v>0701</v>
          </cell>
          <cell r="P914" t="str">
            <v>0701</v>
          </cell>
          <cell r="Q914" t="str">
            <v>15.111</v>
          </cell>
          <cell r="R914" t="str">
            <v>V.07.01.03</v>
          </cell>
          <cell r="S914" t="str">
            <v>TLY11</v>
          </cell>
          <cell r="T914">
            <v>0</v>
          </cell>
          <cell r="U914" t="str">
            <v>Thạc sĩ</v>
          </cell>
          <cell r="V914" t="str">
            <v>020190008554</v>
          </cell>
        </row>
        <row r="915">
          <cell r="B915" t="str">
            <v>TLY09</v>
          </cell>
          <cell r="C915" t="str">
            <v>3120215044700</v>
          </cell>
          <cell r="D915" t="str">
            <v>Trần Thị Thanh</v>
          </cell>
          <cell r="E915" t="str">
            <v>Tâm</v>
          </cell>
          <cell r="F915">
            <v>7</v>
          </cell>
          <cell r="G915" t="str">
            <v>Sư phạm công nghệ</v>
          </cell>
          <cell r="H915" t="str">
            <v>Khoa Du lịch và Ngoại ngữ</v>
          </cell>
          <cell r="I915" t="str">
            <v>Thạc sĩ, Giảng viên</v>
          </cell>
          <cell r="J915">
            <v>3.66</v>
          </cell>
          <cell r="K915">
            <v>0</v>
          </cell>
          <cell r="L915" t="str">
            <v>01-Jan-24</v>
          </cell>
          <cell r="M915" t="str">
            <v>01-Jan-15</v>
          </cell>
          <cell r="N915">
            <v>3</v>
          </cell>
          <cell r="O915" t="str">
            <v>0701</v>
          </cell>
          <cell r="P915" t="str">
            <v>0701</v>
          </cell>
          <cell r="Q915" t="str">
            <v>15.111</v>
          </cell>
          <cell r="R915" t="str">
            <v>V.07.01.03</v>
          </cell>
          <cell r="S915" t="str">
            <v>TLY09</v>
          </cell>
          <cell r="T915">
            <v>0</v>
          </cell>
          <cell r="U915" t="str">
            <v>Thạc sĩ</v>
          </cell>
          <cell r="V915" t="str">
            <v>040187032090</v>
          </cell>
        </row>
        <row r="916">
          <cell r="B916" t="str">
            <v>PPG03</v>
          </cell>
          <cell r="C916" t="str">
            <v>3120215005120</v>
          </cell>
          <cell r="D916" t="str">
            <v>Nguyễn Tất</v>
          </cell>
          <cell r="E916" t="str">
            <v>Thắng</v>
          </cell>
          <cell r="F916">
            <v>7</v>
          </cell>
          <cell r="G916" t="str">
            <v>Sư phạm công nghệ</v>
          </cell>
          <cell r="H916" t="str">
            <v>Khoa Du lịch và Ngoại ngữ</v>
          </cell>
          <cell r="I916" t="str">
            <v>Tiến sĩ, Giảng viên chính, Trưởng Khoa</v>
          </cell>
          <cell r="J916">
            <v>5.08</v>
          </cell>
          <cell r="K916">
            <v>0</v>
          </cell>
          <cell r="L916" t="str">
            <v>01-Apr-23</v>
          </cell>
          <cell r="M916" t="str">
            <v>01-Apr-18</v>
          </cell>
          <cell r="N916">
            <v>2</v>
          </cell>
          <cell r="O916" t="str">
            <v>0701</v>
          </cell>
          <cell r="P916" t="str">
            <v>0701</v>
          </cell>
          <cell r="Q916" t="str">
            <v>15.110</v>
          </cell>
          <cell r="R916" t="str">
            <v>V.07.01.02</v>
          </cell>
          <cell r="S916" t="str">
            <v>PPG03</v>
          </cell>
          <cell r="T916">
            <v>0</v>
          </cell>
          <cell r="U916" t="str">
            <v>Tiến sĩ</v>
          </cell>
          <cell r="V916" t="str">
            <v>036077001983</v>
          </cell>
        </row>
        <row r="917">
          <cell r="B917" t="str">
            <v>PPG01</v>
          </cell>
          <cell r="C917" t="str">
            <v>3120215005142</v>
          </cell>
          <cell r="D917" t="str">
            <v>Nguyễn Công</v>
          </cell>
          <cell r="E917" t="str">
            <v>Ước</v>
          </cell>
          <cell r="F917">
            <v>7</v>
          </cell>
          <cell r="G917" t="str">
            <v>Sư phạm công nghệ</v>
          </cell>
          <cell r="H917" t="str">
            <v>Ban Đảm bảo chất lượng và Pháp chế</v>
          </cell>
          <cell r="I917" t="str">
            <v>Tiến sĩ, Giảng viên chính, Trưởng Ban</v>
          </cell>
          <cell r="J917">
            <v>4.74</v>
          </cell>
          <cell r="K917">
            <v>0</v>
          </cell>
          <cell r="L917" t="str">
            <v>01-Sep-23</v>
          </cell>
          <cell r="M917" t="str">
            <v>01-Dec-20</v>
          </cell>
          <cell r="N917">
            <v>2</v>
          </cell>
          <cell r="O917" t="str">
            <v>2801</v>
          </cell>
          <cell r="P917" t="str">
            <v>0701</v>
          </cell>
          <cell r="Q917" t="str">
            <v>15.110</v>
          </cell>
          <cell r="R917" t="str">
            <v>V.07.01.02</v>
          </cell>
          <cell r="S917" t="str">
            <v>PPG01</v>
          </cell>
          <cell r="T917">
            <v>0</v>
          </cell>
          <cell r="U917" t="str">
            <v>Tiến sĩ</v>
          </cell>
          <cell r="V917" t="str">
            <v>024074020556</v>
          </cell>
        </row>
        <row r="918">
          <cell r="B918" t="str">
            <v/>
          </cell>
          <cell r="C918" t="str">
            <v>3120215036674</v>
          </cell>
          <cell r="D918" t="str">
            <v>Nguyễn Thị Bích</v>
          </cell>
          <cell r="E918" t="str">
            <v>Liên</v>
          </cell>
          <cell r="F918">
            <v>7</v>
          </cell>
          <cell r="G918" t="str">
            <v>Tiếng Anh cơ bản</v>
          </cell>
          <cell r="H918" t="str">
            <v>Khoa Du lịch và Ngoại ngữ</v>
          </cell>
          <cell r="I918" t="str">
            <v>Kỹ thuật viên</v>
          </cell>
          <cell r="J918">
            <v>3.26</v>
          </cell>
          <cell r="K918">
            <v>0</v>
          </cell>
          <cell r="L918" t="str">
            <v>01-Aug-24</v>
          </cell>
          <cell r="M918" t="str">
            <v>01-Aug-11</v>
          </cell>
          <cell r="N918">
            <v>4</v>
          </cell>
          <cell r="O918" t="str">
            <v>0703</v>
          </cell>
          <cell r="P918" t="str">
            <v>0703</v>
          </cell>
          <cell r="Q918" t="str">
            <v>13.096</v>
          </cell>
          <cell r="R918" t="str">
            <v>V.05.02.08</v>
          </cell>
          <cell r="S918" t="str">
            <v/>
          </cell>
          <cell r="T918">
            <v>0</v>
          </cell>
          <cell r="U918" t="str">
            <v>Đại học</v>
          </cell>
          <cell r="V918" t="str">
            <v>001180033807</v>
          </cell>
        </row>
        <row r="919">
          <cell r="B919" t="str">
            <v>NN002</v>
          </cell>
          <cell r="C919" t="str">
            <v>3120215005323</v>
          </cell>
          <cell r="D919" t="str">
            <v>Phạm Thị Tuyết</v>
          </cell>
          <cell r="E919" t="str">
            <v>Thanh</v>
          </cell>
          <cell r="F919">
            <v>7</v>
          </cell>
          <cell r="G919" t="str">
            <v>Ngoại ngữ</v>
          </cell>
          <cell r="H919" t="str">
            <v>Khoa Du lịch và Ngoại ngữ</v>
          </cell>
          <cell r="I919" t="str">
            <v>Thạc sĩ, Giảng viên</v>
          </cell>
          <cell r="J919">
            <v>3.99</v>
          </cell>
          <cell r="K919">
            <v>0</v>
          </cell>
          <cell r="L919" t="str">
            <v>01-Dec-14</v>
          </cell>
          <cell r="M919" t="str">
            <v>01-Sep-00</v>
          </cell>
          <cell r="N919">
            <v>3</v>
          </cell>
          <cell r="O919" t="str">
            <v>0703</v>
          </cell>
          <cell r="P919" t="str">
            <v>0703</v>
          </cell>
          <cell r="Q919" t="str">
            <v>15.111</v>
          </cell>
          <cell r="R919" t="str">
            <v>15.111</v>
          </cell>
          <cell r="S919" t="str">
            <v>NN002</v>
          </cell>
          <cell r="T919">
            <v>0</v>
          </cell>
          <cell r="U919" t="str">
            <v>Thạc sĩ</v>
          </cell>
          <cell r="V919" t="str">
            <v>013015290</v>
          </cell>
        </row>
        <row r="920">
          <cell r="B920" t="str">
            <v>NN016</v>
          </cell>
          <cell r="C920" t="str">
            <v>3120215005317</v>
          </cell>
          <cell r="D920" t="str">
            <v>Lê Thị Thu</v>
          </cell>
          <cell r="E920" t="str">
            <v>Hiền</v>
          </cell>
          <cell r="F920">
            <v>7</v>
          </cell>
          <cell r="G920" t="str">
            <v>Ngoại ngữ</v>
          </cell>
          <cell r="H920" t="str">
            <v>Khoa Du lịch và Ngoại ngữ</v>
          </cell>
          <cell r="I920" t="str">
            <v/>
          </cell>
          <cell r="J920">
            <v>3.33</v>
          </cell>
          <cell r="K920">
            <v>0</v>
          </cell>
          <cell r="L920" t="str">
            <v>01-Sep-09</v>
          </cell>
          <cell r="M920" t="str">
            <v>01-Sep-00</v>
          </cell>
          <cell r="N920">
            <v>3</v>
          </cell>
          <cell r="O920" t="str">
            <v>0703</v>
          </cell>
          <cell r="P920" t="str">
            <v>0703</v>
          </cell>
          <cell r="Q920" t="str">
            <v>15.111</v>
          </cell>
          <cell r="R920" t="str">
            <v>15.111</v>
          </cell>
          <cell r="S920" t="str">
            <v>NN016</v>
          </cell>
          <cell r="T920">
            <v>0</v>
          </cell>
          <cell r="U920" t="str">
            <v>Thạc sĩ</v>
          </cell>
          <cell r="V920" t="str">
            <v>100655905</v>
          </cell>
        </row>
        <row r="921">
          <cell r="B921" t="str">
            <v>NN006</v>
          </cell>
          <cell r="C921" t="str">
            <v>3120215005346</v>
          </cell>
          <cell r="D921" t="str">
            <v>Nguyễn Thị Minh</v>
          </cell>
          <cell r="E921" t="str">
            <v>Tâm</v>
          </cell>
          <cell r="F921">
            <v>7</v>
          </cell>
          <cell r="G921" t="str">
            <v>Tiếng Anh cơ bản</v>
          </cell>
          <cell r="H921" t="str">
            <v>Khoa Du lịch và Ngoại ngữ</v>
          </cell>
          <cell r="I921" t="str">
            <v>Thạc sĩ, Giảng viên</v>
          </cell>
          <cell r="J921">
            <v>4.6500000000000004</v>
          </cell>
          <cell r="K921">
            <v>0</v>
          </cell>
          <cell r="L921" t="str">
            <v>01-Aug-23</v>
          </cell>
          <cell r="M921" t="str">
            <v>01-May-02</v>
          </cell>
          <cell r="N921">
            <v>3</v>
          </cell>
          <cell r="O921" t="str">
            <v>0703</v>
          </cell>
          <cell r="P921" t="str">
            <v>0703</v>
          </cell>
          <cell r="Q921" t="str">
            <v>15.111</v>
          </cell>
          <cell r="R921" t="str">
            <v>V.07.01.03</v>
          </cell>
          <cell r="S921" t="str">
            <v>NN006</v>
          </cell>
          <cell r="T921">
            <v>0</v>
          </cell>
          <cell r="U921" t="str">
            <v>Thạc sĩ</v>
          </cell>
          <cell r="V921" t="str">
            <v>031176000915</v>
          </cell>
        </row>
        <row r="922">
          <cell r="B922" t="str">
            <v>NN013</v>
          </cell>
          <cell r="C922" t="str">
            <v>3120215005194</v>
          </cell>
          <cell r="D922" t="str">
            <v>Vũ Thị Minh</v>
          </cell>
          <cell r="E922" t="str">
            <v>Châu</v>
          </cell>
          <cell r="F922">
            <v>7</v>
          </cell>
          <cell r="G922" t="str">
            <v>Ngoại ngữ</v>
          </cell>
          <cell r="H922" t="str">
            <v>Khoa Du lịch và Ngoại ngữ</v>
          </cell>
          <cell r="I922" t="str">
            <v>Giảng viên</v>
          </cell>
          <cell r="J922">
            <v>4.9800000000000004</v>
          </cell>
          <cell r="K922">
            <v>7.0000000000000007E-2</v>
          </cell>
          <cell r="L922" t="str">
            <v>01-Dec-13</v>
          </cell>
          <cell r="M922" t="str">
            <v>01-Nov-82</v>
          </cell>
          <cell r="N922">
            <v>4</v>
          </cell>
          <cell r="O922" t="str">
            <v>0703</v>
          </cell>
          <cell r="P922" t="str">
            <v>0703</v>
          </cell>
          <cell r="Q922" t="str">
            <v>15.111</v>
          </cell>
          <cell r="R922" t="str">
            <v>15.111</v>
          </cell>
          <cell r="S922" t="str">
            <v>TG264</v>
          </cell>
          <cell r="T922">
            <v>0</v>
          </cell>
          <cell r="U922" t="str">
            <v>Đại học</v>
          </cell>
          <cell r="V922" t="str">
            <v>010538623</v>
          </cell>
        </row>
        <row r="923">
          <cell r="B923" t="str">
            <v>NNG04</v>
          </cell>
          <cell r="C923" t="str">
            <v>3120215005352</v>
          </cell>
          <cell r="D923" t="str">
            <v>Phan Thị Thu</v>
          </cell>
          <cell r="E923" t="str">
            <v>Thủy</v>
          </cell>
          <cell r="F923">
            <v>7</v>
          </cell>
          <cell r="G923" t="str">
            <v>Ngoại ngữ</v>
          </cell>
          <cell r="H923" t="str">
            <v>Khoa Du lịch và Ngoại ngữ</v>
          </cell>
          <cell r="I923" t="str">
            <v/>
          </cell>
          <cell r="J923">
            <v>3.66</v>
          </cell>
          <cell r="K923">
            <v>0</v>
          </cell>
          <cell r="L923" t="str">
            <v>01-May-08</v>
          </cell>
          <cell r="M923" t="str">
            <v>01-May-97</v>
          </cell>
          <cell r="N923">
            <v>3</v>
          </cell>
          <cell r="O923" t="str">
            <v>0703</v>
          </cell>
          <cell r="P923" t="str">
            <v>0703</v>
          </cell>
          <cell r="Q923" t="str">
            <v>15.111</v>
          </cell>
          <cell r="R923" t="str">
            <v>15.111</v>
          </cell>
          <cell r="S923" t="str">
            <v>NNG04</v>
          </cell>
          <cell r="T923">
            <v>0</v>
          </cell>
          <cell r="U923" t="str">
            <v>Thạc sĩ</v>
          </cell>
          <cell r="V923" t="str">
            <v>011983604</v>
          </cell>
        </row>
        <row r="924">
          <cell r="B924" t="str">
            <v>NN008</v>
          </cell>
          <cell r="C924" t="str">
            <v>3120215005296</v>
          </cell>
          <cell r="D924" t="str">
            <v>Nguyễn Thị</v>
          </cell>
          <cell r="E924" t="str">
            <v>Nga</v>
          </cell>
          <cell r="F924">
            <v>7</v>
          </cell>
          <cell r="G924" t="str">
            <v>Ngoại ngữ</v>
          </cell>
          <cell r="H924" t="str">
            <v>Khoa Du lịch và Ngoại ngữ</v>
          </cell>
          <cell r="I924" t="str">
            <v>Giảng viên</v>
          </cell>
          <cell r="J924">
            <v>4.9800000000000004</v>
          </cell>
          <cell r="K924">
            <v>0.05</v>
          </cell>
          <cell r="L924" t="str">
            <v>01-Oct-12</v>
          </cell>
          <cell r="M924" t="str">
            <v>01-Dec-84</v>
          </cell>
          <cell r="N924">
            <v>4</v>
          </cell>
          <cell r="O924" t="str">
            <v>0703</v>
          </cell>
          <cell r="P924" t="str">
            <v>0703</v>
          </cell>
          <cell r="Q924" t="str">
            <v>15.111</v>
          </cell>
          <cell r="R924" t="str">
            <v>15.111</v>
          </cell>
          <cell r="S924" t="str">
            <v>NN008</v>
          </cell>
          <cell r="T924">
            <v>0</v>
          </cell>
          <cell r="U924" t="str">
            <v>Đại học</v>
          </cell>
          <cell r="V924" t="str">
            <v>011026450</v>
          </cell>
        </row>
        <row r="925">
          <cell r="B925" t="str">
            <v>NNG01</v>
          </cell>
          <cell r="C925" t="str">
            <v>3120215034163</v>
          </cell>
          <cell r="D925" t="str">
            <v>Đỗ Thị Quỳnh</v>
          </cell>
          <cell r="E925" t="str">
            <v>Chi</v>
          </cell>
          <cell r="F925">
            <v>7</v>
          </cell>
          <cell r="G925" t="str">
            <v>Ngoại ngữ</v>
          </cell>
          <cell r="H925" t="str">
            <v>Khoa Du lịch và Ngoại ngữ</v>
          </cell>
          <cell r="I925" t="str">
            <v>Giảng viên</v>
          </cell>
          <cell r="J925">
            <v>4.9800000000000004</v>
          </cell>
          <cell r="K925">
            <v>7.0000000000000007E-2</v>
          </cell>
          <cell r="L925" t="str">
            <v>01-Sep-13</v>
          </cell>
          <cell r="M925" t="str">
            <v>01-Dec-84</v>
          </cell>
          <cell r="N925">
            <v>4</v>
          </cell>
          <cell r="O925" t="str">
            <v>0703</v>
          </cell>
          <cell r="P925" t="str">
            <v>0703</v>
          </cell>
          <cell r="Q925" t="str">
            <v>15.111</v>
          </cell>
          <cell r="R925" t="str">
            <v>15.111</v>
          </cell>
          <cell r="S925" t="str">
            <v>NNG01</v>
          </cell>
          <cell r="T925">
            <v>0</v>
          </cell>
          <cell r="U925" t="str">
            <v>Đại học</v>
          </cell>
          <cell r="V925" t="str">
            <v>010622701</v>
          </cell>
        </row>
        <row r="926">
          <cell r="B926" t="str">
            <v>NNG05</v>
          </cell>
          <cell r="C926" t="str">
            <v>3120215005369</v>
          </cell>
          <cell r="D926" t="str">
            <v>Nguyễn Thị Huyền</v>
          </cell>
          <cell r="E926" t="str">
            <v>Hậu</v>
          </cell>
          <cell r="F926">
            <v>7</v>
          </cell>
          <cell r="G926" t="str">
            <v>Ngoại ngữ</v>
          </cell>
          <cell r="H926" t="str">
            <v>Khoa Du lịch và Ngoại ngữ</v>
          </cell>
          <cell r="I926" t="str">
            <v/>
          </cell>
          <cell r="J926">
            <v>2.67</v>
          </cell>
          <cell r="K926">
            <v>0</v>
          </cell>
          <cell r="L926" t="str">
            <v>01-Jan-07</v>
          </cell>
          <cell r="M926" t="str">
            <v>01-Aug-08</v>
          </cell>
          <cell r="N926">
            <v>3</v>
          </cell>
          <cell r="O926" t="str">
            <v>0703</v>
          </cell>
          <cell r="P926" t="str">
            <v>0703</v>
          </cell>
          <cell r="Q926" t="str">
            <v>15.111</v>
          </cell>
          <cell r="R926" t="str">
            <v>15.111</v>
          </cell>
          <cell r="S926" t="str">
            <v>NNG05</v>
          </cell>
          <cell r="T926">
            <v>0</v>
          </cell>
          <cell r="U926" t="str">
            <v>Thạc sĩ</v>
          </cell>
          <cell r="V926" t="str">
            <v>141839613</v>
          </cell>
        </row>
        <row r="927">
          <cell r="B927" t="str">
            <v>NNG06</v>
          </cell>
          <cell r="C927" t="str">
            <v>3120215005375</v>
          </cell>
          <cell r="D927" t="str">
            <v>Phạm Thị Thuỳ</v>
          </cell>
          <cell r="E927" t="str">
            <v>Linh</v>
          </cell>
          <cell r="F927">
            <v>7</v>
          </cell>
          <cell r="G927" t="str">
            <v>Ngoại ngữ</v>
          </cell>
          <cell r="H927" t="str">
            <v>Khoa Du lịch và Ngoại ngữ</v>
          </cell>
          <cell r="I927" t="str">
            <v/>
          </cell>
          <cell r="J927">
            <v>3</v>
          </cell>
          <cell r="K927">
            <v>0</v>
          </cell>
          <cell r="L927" t="str">
            <v>01-Feb-10</v>
          </cell>
          <cell r="M927" t="str">
            <v>01-Aug-08</v>
          </cell>
          <cell r="N927">
            <v>3</v>
          </cell>
          <cell r="O927" t="str">
            <v>0703</v>
          </cell>
          <cell r="P927" t="str">
            <v>0703</v>
          </cell>
          <cell r="Q927" t="str">
            <v>15.111</v>
          </cell>
          <cell r="R927" t="str">
            <v>15.111</v>
          </cell>
          <cell r="S927" t="str">
            <v>NNG06</v>
          </cell>
          <cell r="T927">
            <v>0</v>
          </cell>
          <cell r="U927" t="str">
            <v>Thạc sĩ</v>
          </cell>
          <cell r="V927" t="str">
            <v>013022588</v>
          </cell>
        </row>
        <row r="928">
          <cell r="B928" t="str">
            <v>NN007</v>
          </cell>
          <cell r="C928" t="str">
            <v>3120215010142</v>
          </cell>
          <cell r="D928" t="str">
            <v>Phạm Thị Thanh</v>
          </cell>
          <cell r="E928" t="str">
            <v>Nga</v>
          </cell>
          <cell r="F928">
            <v>7</v>
          </cell>
          <cell r="G928" t="str">
            <v>Ngoại ngữ</v>
          </cell>
          <cell r="H928" t="str">
            <v>Khoa Du lịch và Ngoại ngữ</v>
          </cell>
          <cell r="I928" t="str">
            <v/>
          </cell>
          <cell r="J928">
            <v>2.67</v>
          </cell>
          <cell r="K928">
            <v>0</v>
          </cell>
          <cell r="L928" t="str">
            <v>01-Oct-10</v>
          </cell>
          <cell r="M928" t="str">
            <v>01-Oct-07</v>
          </cell>
          <cell r="N928">
            <v>3</v>
          </cell>
          <cell r="O928" t="str">
            <v>0703</v>
          </cell>
          <cell r="P928" t="str">
            <v>0703</v>
          </cell>
          <cell r="Q928" t="str">
            <v>15.111</v>
          </cell>
          <cell r="R928" t="str">
            <v>15.111</v>
          </cell>
          <cell r="S928" t="str">
            <v>NN007</v>
          </cell>
          <cell r="T928">
            <v>0</v>
          </cell>
          <cell r="U928" t="str">
            <v>Thạc sĩ</v>
          </cell>
          <cell r="V928" t="str">
            <v>012262471</v>
          </cell>
        </row>
        <row r="929">
          <cell r="B929" t="str">
            <v>NN020</v>
          </cell>
          <cell r="C929" t="str">
            <v>3120215036464</v>
          </cell>
          <cell r="D929" t="str">
            <v>Dương Thị</v>
          </cell>
          <cell r="E929" t="str">
            <v>Thúy</v>
          </cell>
          <cell r="F929">
            <v>7</v>
          </cell>
          <cell r="G929" t="str">
            <v>Tiếng Anh cơ bản</v>
          </cell>
          <cell r="H929" t="str">
            <v>Khoa Du lịch và Ngoại ngữ</v>
          </cell>
          <cell r="I929" t="str">
            <v>Tiến sĩ, Giảng viên</v>
          </cell>
          <cell r="J929">
            <v>3.66</v>
          </cell>
          <cell r="K929">
            <v>0</v>
          </cell>
          <cell r="L929" t="str">
            <v>01-Feb-23</v>
          </cell>
          <cell r="M929" t="str">
            <v>01-Feb-12</v>
          </cell>
          <cell r="N929">
            <v>2</v>
          </cell>
          <cell r="O929" t="str">
            <v>0703</v>
          </cell>
          <cell r="P929" t="str">
            <v>0703</v>
          </cell>
          <cell r="Q929" t="str">
            <v>15.111</v>
          </cell>
          <cell r="R929" t="str">
            <v>V.07.01.03</v>
          </cell>
          <cell r="S929" t="str">
            <v>NN020</v>
          </cell>
          <cell r="T929">
            <v>0</v>
          </cell>
          <cell r="U929" t="str">
            <v>Tiến sĩ</v>
          </cell>
          <cell r="V929" t="str">
            <v>001188002779</v>
          </cell>
        </row>
        <row r="930">
          <cell r="B930" t="str">
            <v>NN021</v>
          </cell>
          <cell r="C930" t="str">
            <v>3120215039558</v>
          </cell>
          <cell r="D930" t="str">
            <v>Trần Thị Thu</v>
          </cell>
          <cell r="E930" t="str">
            <v>Hiền</v>
          </cell>
          <cell r="F930">
            <v>7</v>
          </cell>
          <cell r="G930" t="str">
            <v>Tiếng Anh cơ bản</v>
          </cell>
          <cell r="H930" t="str">
            <v>Khoa Du lịch và Ngoại ngữ</v>
          </cell>
          <cell r="I930" t="str">
            <v>Tiến sĩ, Giảng viên</v>
          </cell>
          <cell r="J930">
            <v>3.33</v>
          </cell>
          <cell r="K930">
            <v>0</v>
          </cell>
          <cell r="L930" t="str">
            <v>01-Jan-22</v>
          </cell>
          <cell r="M930" t="str">
            <v>01-Jan-13</v>
          </cell>
          <cell r="N930">
            <v>2</v>
          </cell>
          <cell r="O930" t="str">
            <v>0703</v>
          </cell>
          <cell r="P930" t="str">
            <v>0703</v>
          </cell>
          <cell r="Q930" t="str">
            <v>15.111</v>
          </cell>
          <cell r="R930" t="str">
            <v>V.07.01.03</v>
          </cell>
          <cell r="S930" t="str">
            <v>NN021</v>
          </cell>
          <cell r="T930">
            <v>0</v>
          </cell>
          <cell r="U930" t="str">
            <v>Tiến sĩ</v>
          </cell>
          <cell r="V930" t="str">
            <v>035189001468</v>
          </cell>
        </row>
        <row r="931">
          <cell r="B931" t="str">
            <v>NN015</v>
          </cell>
          <cell r="C931" t="str">
            <v>3120215039978</v>
          </cell>
          <cell r="D931" t="str">
            <v>Phạm Hương</v>
          </cell>
          <cell r="E931" t="str">
            <v>Lan</v>
          </cell>
          <cell r="F931">
            <v>7</v>
          </cell>
          <cell r="G931" t="str">
            <v>Tiếng Anh cơ bản</v>
          </cell>
          <cell r="H931" t="str">
            <v>Khoa Du lịch và Ngoại ngữ</v>
          </cell>
          <cell r="I931" t="str">
            <v>Thạc sĩ, Giảng viên, Trưởng BM</v>
          </cell>
          <cell r="J931">
            <v>3.99</v>
          </cell>
          <cell r="K931">
            <v>0</v>
          </cell>
          <cell r="L931" t="str">
            <v>01-Apr-24</v>
          </cell>
          <cell r="M931" t="str">
            <v>01-Apr-10</v>
          </cell>
          <cell r="N931">
            <v>3</v>
          </cell>
          <cell r="O931" t="str">
            <v>0703</v>
          </cell>
          <cell r="P931" t="str">
            <v>0703</v>
          </cell>
          <cell r="Q931" t="str">
            <v>15.111</v>
          </cell>
          <cell r="R931" t="str">
            <v>V.07.01.03</v>
          </cell>
          <cell r="S931" t="str">
            <v>NN015</v>
          </cell>
          <cell r="T931">
            <v>0</v>
          </cell>
          <cell r="U931" t="str">
            <v>Thạc sĩ</v>
          </cell>
          <cell r="V931" t="str">
            <v>001185012668</v>
          </cell>
        </row>
        <row r="932">
          <cell r="B932" t="str">
            <v>NN011</v>
          </cell>
          <cell r="C932" t="str">
            <v>3120215042126</v>
          </cell>
          <cell r="D932" t="str">
            <v>Nguyễn Thị Thúy</v>
          </cell>
          <cell r="E932" t="str">
            <v>Lan</v>
          </cell>
          <cell r="F932">
            <v>7</v>
          </cell>
          <cell r="G932" t="str">
            <v>Tiếng Anh cơ bản</v>
          </cell>
          <cell r="H932" t="str">
            <v>Khoa Du lịch và Ngoại ngữ</v>
          </cell>
          <cell r="I932" t="str">
            <v>Thạc sĩ, Giảng viên</v>
          </cell>
          <cell r="J932">
            <v>3.33</v>
          </cell>
          <cell r="K932">
            <v>0</v>
          </cell>
          <cell r="L932" t="str">
            <v>01-Jan-23</v>
          </cell>
          <cell r="M932" t="str">
            <v>01-Jan-14</v>
          </cell>
          <cell r="N932">
            <v>3</v>
          </cell>
          <cell r="O932" t="str">
            <v>0703</v>
          </cell>
          <cell r="P932" t="str">
            <v>0703</v>
          </cell>
          <cell r="Q932" t="str">
            <v>15.111</v>
          </cell>
          <cell r="R932" t="str">
            <v>V.07.01.03</v>
          </cell>
          <cell r="S932" t="str">
            <v>NN011</v>
          </cell>
          <cell r="T932">
            <v>0</v>
          </cell>
          <cell r="U932" t="str">
            <v>Thạc sĩ</v>
          </cell>
          <cell r="V932" t="str">
            <v>001189034435</v>
          </cell>
        </row>
        <row r="933">
          <cell r="B933" t="str">
            <v>NN022</v>
          </cell>
          <cell r="C933" t="str">
            <v>3120215039739</v>
          </cell>
          <cell r="D933" t="str">
            <v>Phạm Thị</v>
          </cell>
          <cell r="E933" t="str">
            <v>Hạnh</v>
          </cell>
          <cell r="F933">
            <v>7</v>
          </cell>
          <cell r="G933" t="str">
            <v>Tiếng Anh cơ bản</v>
          </cell>
          <cell r="H933" t="str">
            <v>Khoa Du lịch và Ngoại ngữ</v>
          </cell>
          <cell r="I933" t="str">
            <v>Thạc sĩ, Giảng viên</v>
          </cell>
          <cell r="J933">
            <v>3.66</v>
          </cell>
          <cell r="K933">
            <v>0</v>
          </cell>
          <cell r="L933" t="str">
            <v>01-Jan-25</v>
          </cell>
          <cell r="M933" t="str">
            <v>01-Jan-14</v>
          </cell>
          <cell r="N933">
            <v>3</v>
          </cell>
          <cell r="O933" t="str">
            <v>0703</v>
          </cell>
          <cell r="P933" t="str">
            <v>0703</v>
          </cell>
          <cell r="Q933" t="str">
            <v>15.111</v>
          </cell>
          <cell r="R933" t="str">
            <v>V.07.01.03</v>
          </cell>
          <cell r="S933" t="str">
            <v>NN022</v>
          </cell>
          <cell r="T933">
            <v>0</v>
          </cell>
          <cell r="U933" t="str">
            <v>Thạc sĩ</v>
          </cell>
          <cell r="V933" t="str">
            <v>030189003346</v>
          </cell>
        </row>
        <row r="934">
          <cell r="B934" t="str">
            <v>NN026</v>
          </cell>
          <cell r="C934" t="str">
            <v>3120215044860</v>
          </cell>
          <cell r="D934" t="str">
            <v>Nguyễn Thị</v>
          </cell>
          <cell r="E934" t="str">
            <v>Hoài</v>
          </cell>
          <cell r="F934">
            <v>7</v>
          </cell>
          <cell r="G934" t="str">
            <v>Tiếng Anh cơ bản</v>
          </cell>
          <cell r="H934" t="str">
            <v>Khoa Du lịch và Ngoại ngữ</v>
          </cell>
          <cell r="I934" t="str">
            <v>Thạc sĩ, Giảng viên</v>
          </cell>
          <cell r="J934">
            <v>3.33</v>
          </cell>
          <cell r="K934">
            <v>0</v>
          </cell>
          <cell r="L934" t="str">
            <v>01-Jan-24</v>
          </cell>
          <cell r="M934" t="str">
            <v>01-Jan-15</v>
          </cell>
          <cell r="N934">
            <v>3</v>
          </cell>
          <cell r="O934" t="str">
            <v>0703</v>
          </cell>
          <cell r="P934" t="str">
            <v>0703</v>
          </cell>
          <cell r="Q934" t="str">
            <v>15.111</v>
          </cell>
          <cell r="R934" t="str">
            <v>V.07.01.03</v>
          </cell>
          <cell r="S934" t="str">
            <v>NN026</v>
          </cell>
          <cell r="T934">
            <v>0</v>
          </cell>
          <cell r="U934" t="str">
            <v>Thạc sĩ</v>
          </cell>
          <cell r="V934" t="str">
            <v>027191012325</v>
          </cell>
        </row>
        <row r="935">
          <cell r="B935" t="str">
            <v>NN027</v>
          </cell>
          <cell r="C935" t="str">
            <v>3120215044876</v>
          </cell>
          <cell r="D935" t="str">
            <v>Nguyễn Thị</v>
          </cell>
          <cell r="E935" t="str">
            <v>Hường</v>
          </cell>
          <cell r="F935">
            <v>7</v>
          </cell>
          <cell r="G935" t="str">
            <v>Tiếng Anh cơ bản</v>
          </cell>
          <cell r="H935" t="str">
            <v>Khoa Du lịch và Ngoại ngữ</v>
          </cell>
          <cell r="I935" t="str">
            <v>Thạc sĩ, Giảng viên</v>
          </cell>
          <cell r="J935">
            <v>3.33</v>
          </cell>
          <cell r="K935">
            <v>0</v>
          </cell>
          <cell r="L935" t="str">
            <v>01-Jul-24</v>
          </cell>
          <cell r="M935" t="str">
            <v>01-Jul-15</v>
          </cell>
          <cell r="N935">
            <v>3</v>
          </cell>
          <cell r="O935" t="str">
            <v>0703</v>
          </cell>
          <cell r="P935" t="str">
            <v>0703</v>
          </cell>
          <cell r="Q935" t="str">
            <v>15.111</v>
          </cell>
          <cell r="R935" t="str">
            <v>V.07.01.03</v>
          </cell>
          <cell r="S935" t="str">
            <v>NN027</v>
          </cell>
          <cell r="T935">
            <v>0</v>
          </cell>
          <cell r="U935" t="str">
            <v>Thạc sĩ</v>
          </cell>
          <cell r="V935" t="str">
            <v>001190003498</v>
          </cell>
        </row>
        <row r="936">
          <cell r="B936" t="str">
            <v>NN001</v>
          </cell>
          <cell r="C936" t="str">
            <v>3120215005238</v>
          </cell>
          <cell r="D936" t="str">
            <v>Ngô Thị Thanh</v>
          </cell>
          <cell r="E936" t="str">
            <v>Tâm</v>
          </cell>
          <cell r="F936">
            <v>7</v>
          </cell>
          <cell r="G936" t="str">
            <v>Tiếng Anh cơ bản</v>
          </cell>
          <cell r="H936" t="str">
            <v>Khoa Du lịch và Ngoại ngữ</v>
          </cell>
          <cell r="I936" t="str">
            <v>Thạc sĩ, Giảng viên chính, Phó Trưởng Khoa, Trưởng BM</v>
          </cell>
          <cell r="J936">
            <v>6.1</v>
          </cell>
          <cell r="K936">
            <v>0</v>
          </cell>
          <cell r="L936" t="str">
            <v>01-Nov-20</v>
          </cell>
          <cell r="M936" t="str">
            <v>01-Mar-11</v>
          </cell>
          <cell r="N936">
            <v>3</v>
          </cell>
          <cell r="O936" t="str">
            <v>0703</v>
          </cell>
          <cell r="P936" t="str">
            <v>0703</v>
          </cell>
          <cell r="Q936" t="str">
            <v>15.110</v>
          </cell>
          <cell r="R936" t="str">
            <v>V.07.01.02</v>
          </cell>
          <cell r="S936" t="str">
            <v>TG581</v>
          </cell>
          <cell r="T936">
            <v>0</v>
          </cell>
          <cell r="U936" t="str">
            <v>Thạc sĩ</v>
          </cell>
          <cell r="V936" t="str">
            <v>040166006412</v>
          </cell>
        </row>
        <row r="937">
          <cell r="B937" t="str">
            <v>NN019</v>
          </cell>
          <cell r="C937" t="str">
            <v>3120215027180</v>
          </cell>
          <cell r="D937" t="str">
            <v>Vũ Thị</v>
          </cell>
          <cell r="E937" t="str">
            <v>Hương</v>
          </cell>
          <cell r="F937">
            <v>7</v>
          </cell>
          <cell r="G937" t="str">
            <v>Tiếng Anh cơ bản</v>
          </cell>
          <cell r="H937" t="str">
            <v>Khoa Du lịch và Ngoại ngữ</v>
          </cell>
          <cell r="I937" t="str">
            <v>Tiến sĩ, Giảng viên</v>
          </cell>
          <cell r="J937">
            <v>3.66</v>
          </cell>
          <cell r="K937">
            <v>0</v>
          </cell>
          <cell r="L937" t="str">
            <v>01-Jan-24</v>
          </cell>
          <cell r="M937" t="str">
            <v>01-Jan-13</v>
          </cell>
          <cell r="N937">
            <v>2</v>
          </cell>
          <cell r="O937" t="str">
            <v>0703</v>
          </cell>
          <cell r="P937" t="str">
            <v>0703</v>
          </cell>
          <cell r="Q937" t="str">
            <v>15.111</v>
          </cell>
          <cell r="R937" t="str">
            <v>V.07.01.03</v>
          </cell>
          <cell r="S937" t="str">
            <v>NN019</v>
          </cell>
          <cell r="T937">
            <v>0</v>
          </cell>
          <cell r="U937" t="str">
            <v>Tiến sĩ</v>
          </cell>
          <cell r="V937" t="str">
            <v>030184016859</v>
          </cell>
        </row>
        <row r="938">
          <cell r="B938" t="str">
            <v>NN028</v>
          </cell>
          <cell r="C938" t="str">
            <v>3120215048717</v>
          </cell>
          <cell r="D938" t="str">
            <v>Nguyễn Thị Ngọc</v>
          </cell>
          <cell r="E938" t="str">
            <v>Thu</v>
          </cell>
          <cell r="F938">
            <v>7</v>
          </cell>
          <cell r="G938" t="str">
            <v>Tiếng Anh cơ bản</v>
          </cell>
          <cell r="H938" t="str">
            <v>Khoa Du lịch và Ngoại ngữ</v>
          </cell>
          <cell r="I938" t="str">
            <v>Thạc sĩ, Giảng viên, Phó BM</v>
          </cell>
          <cell r="J938">
            <v>3.33</v>
          </cell>
          <cell r="K938">
            <v>0</v>
          </cell>
          <cell r="L938" t="str">
            <v>01-Jul-22</v>
          </cell>
          <cell r="M938" t="str">
            <v>01-Jul-16</v>
          </cell>
          <cell r="N938">
            <v>3</v>
          </cell>
          <cell r="O938" t="str">
            <v>0703</v>
          </cell>
          <cell r="P938" t="str">
            <v>0703</v>
          </cell>
          <cell r="Q938" t="str">
            <v>15.111</v>
          </cell>
          <cell r="R938" t="str">
            <v>V.07.01.03</v>
          </cell>
          <cell r="S938" t="str">
            <v>NN028</v>
          </cell>
          <cell r="T938">
            <v>0</v>
          </cell>
          <cell r="U938" t="str">
            <v>Thạc sĩ</v>
          </cell>
          <cell r="V938" t="str">
            <v>036186001310</v>
          </cell>
        </row>
        <row r="939">
          <cell r="B939" t="str">
            <v>ACB04</v>
          </cell>
          <cell r="C939" t="str">
            <v>3120215056455</v>
          </cell>
          <cell r="D939" t="str">
            <v>Vũ Khánh</v>
          </cell>
          <cell r="E939" t="str">
            <v>Linh</v>
          </cell>
          <cell r="F939">
            <v>7</v>
          </cell>
          <cell r="G939" t="str">
            <v>Tiếng Anh cơ bản</v>
          </cell>
          <cell r="H939" t="str">
            <v>Khoa Du lịch và Ngoại ngữ</v>
          </cell>
          <cell r="I939" t="str">
            <v>Thạc sĩ, Giảng viên</v>
          </cell>
          <cell r="J939">
            <v>3</v>
          </cell>
          <cell r="K939">
            <v>0</v>
          </cell>
          <cell r="L939" t="str">
            <v>01-Jun-25</v>
          </cell>
          <cell r="M939" t="str">
            <v>01-Jun-22</v>
          </cell>
          <cell r="N939">
            <v>3</v>
          </cell>
          <cell r="O939" t="str">
            <v>0703</v>
          </cell>
          <cell r="P939" t="str">
            <v>0703</v>
          </cell>
          <cell r="Q939" t="str">
            <v>15.111</v>
          </cell>
          <cell r="R939" t="str">
            <v>V.07.01.03</v>
          </cell>
          <cell r="S939" t="str">
            <v>TG439</v>
          </cell>
          <cell r="T939">
            <v>0</v>
          </cell>
          <cell r="U939" t="str">
            <v>Thạc sĩ</v>
          </cell>
          <cell r="V939" t="str">
            <v>001195024288</v>
          </cell>
        </row>
        <row r="940">
          <cell r="B940" t="str">
            <v>ACB05</v>
          </cell>
          <cell r="C940" t="str">
            <v>3120215059112</v>
          </cell>
          <cell r="D940" t="str">
            <v>Phạm Xuân</v>
          </cell>
          <cell r="E940" t="str">
            <v>Tùng</v>
          </cell>
          <cell r="F940">
            <v>7</v>
          </cell>
          <cell r="G940" t="str">
            <v>Tiếng Anh cơ bản</v>
          </cell>
          <cell r="H940" t="str">
            <v>Khoa Du lịch và Ngoại ngữ</v>
          </cell>
          <cell r="I940" t="str">
            <v>Thạc sĩ, Giảng viên</v>
          </cell>
          <cell r="J940">
            <v>2.27</v>
          </cell>
          <cell r="K940">
            <v>0</v>
          </cell>
          <cell r="L940" t="str">
            <v>01-Jan-24</v>
          </cell>
          <cell r="M940" t="str">
            <v>01-Jan-24</v>
          </cell>
          <cell r="N940">
            <v>3</v>
          </cell>
          <cell r="O940" t="str">
            <v>0703</v>
          </cell>
          <cell r="P940" t="str">
            <v>0703</v>
          </cell>
          <cell r="Q940" t="str">
            <v>15.111</v>
          </cell>
          <cell r="R940" t="str">
            <v>V.07.01.03</v>
          </cell>
          <cell r="S940" t="str">
            <v>ACB05</v>
          </cell>
          <cell r="T940">
            <v>0</v>
          </cell>
          <cell r="U940" t="str">
            <v>Thạc sĩ</v>
          </cell>
          <cell r="V940" t="str">
            <v>001098033922</v>
          </cell>
        </row>
        <row r="941">
          <cell r="B941" t="str">
            <v>NN003</v>
          </cell>
          <cell r="C941" t="str">
            <v>3120215005330</v>
          </cell>
          <cell r="D941" t="str">
            <v>Hà Thị</v>
          </cell>
          <cell r="E941" t="str">
            <v>Lan</v>
          </cell>
          <cell r="F941">
            <v>7</v>
          </cell>
          <cell r="G941" t="str">
            <v>Tiếng Anh chuyên nghiệp</v>
          </cell>
          <cell r="H941" t="str">
            <v>Khoa Du lịch và Ngoại ngữ</v>
          </cell>
          <cell r="I941" t="str">
            <v>Thạc sĩ, Giảng viên</v>
          </cell>
          <cell r="J941">
            <v>4.9800000000000004</v>
          </cell>
          <cell r="K941">
            <v>0</v>
          </cell>
          <cell r="L941" t="str">
            <v>01-Dec-23</v>
          </cell>
          <cell r="M941" t="str">
            <v>01-Sep-00</v>
          </cell>
          <cell r="N941">
            <v>3</v>
          </cell>
          <cell r="O941" t="str">
            <v>0704</v>
          </cell>
          <cell r="P941" t="str">
            <v>0704</v>
          </cell>
          <cell r="Q941" t="str">
            <v>15.111</v>
          </cell>
          <cell r="R941" t="str">
            <v>V.07.01.03</v>
          </cell>
          <cell r="S941" t="str">
            <v>NN003</v>
          </cell>
          <cell r="T941">
            <v>0</v>
          </cell>
          <cell r="U941" t="str">
            <v>Thạc sĩ</v>
          </cell>
          <cell r="V941" t="str">
            <v>040175029938</v>
          </cell>
        </row>
        <row r="942">
          <cell r="B942" t="str">
            <v>NN005</v>
          </cell>
          <cell r="C942" t="str">
            <v>3120215005300</v>
          </cell>
          <cell r="D942" t="str">
            <v>Nguyễn Thị Kim</v>
          </cell>
          <cell r="E942" t="str">
            <v>Quế</v>
          </cell>
          <cell r="F942">
            <v>7</v>
          </cell>
          <cell r="G942" t="str">
            <v>Tiếng Anh chuyên nghiệp</v>
          </cell>
          <cell r="H942" t="str">
            <v>Khoa Du lịch và Ngoại ngữ</v>
          </cell>
          <cell r="I942" t="str">
            <v>Thạc sĩ, Giảng viên</v>
          </cell>
          <cell r="J942">
            <v>4.6500000000000004</v>
          </cell>
          <cell r="K942">
            <v>0</v>
          </cell>
          <cell r="L942" t="str">
            <v>01-Aug-23</v>
          </cell>
          <cell r="M942" t="str">
            <v>01-May-02</v>
          </cell>
          <cell r="N942">
            <v>3</v>
          </cell>
          <cell r="O942" t="str">
            <v>0704</v>
          </cell>
          <cell r="P942" t="str">
            <v>0704</v>
          </cell>
          <cell r="Q942" t="str">
            <v>15.111</v>
          </cell>
          <cell r="R942" t="str">
            <v>V.07.01.03</v>
          </cell>
          <cell r="S942" t="str">
            <v>NN005</v>
          </cell>
          <cell r="T942">
            <v>0</v>
          </cell>
          <cell r="U942" t="str">
            <v>Thạc sĩ</v>
          </cell>
          <cell r="V942" t="str">
            <v>001176021960</v>
          </cell>
        </row>
        <row r="943">
          <cell r="B943" t="str">
            <v>NN004</v>
          </cell>
          <cell r="C943" t="str">
            <v>3120215005280</v>
          </cell>
          <cell r="D943" t="str">
            <v>Nguyễn Thị Bích</v>
          </cell>
          <cell r="E943" t="str">
            <v>Ngọc</v>
          </cell>
          <cell r="F943">
            <v>7</v>
          </cell>
          <cell r="G943" t="str">
            <v>Tiếng Anh chuyên nghiệp</v>
          </cell>
          <cell r="H943" t="str">
            <v>Khoa Du lịch và Ngoại ngữ</v>
          </cell>
          <cell r="I943" t="str">
            <v>Thạc sĩ, Giảng viên chính</v>
          </cell>
          <cell r="J943">
            <v>5.76</v>
          </cell>
          <cell r="K943">
            <v>0</v>
          </cell>
          <cell r="L943" t="str">
            <v>01-Jan-20</v>
          </cell>
          <cell r="M943" t="str">
            <v>01-Jan-09</v>
          </cell>
          <cell r="N943">
            <v>3</v>
          </cell>
          <cell r="O943" t="str">
            <v>0704</v>
          </cell>
          <cell r="P943" t="str">
            <v>0704</v>
          </cell>
          <cell r="Q943" t="str">
            <v>15.110</v>
          </cell>
          <cell r="R943" t="str">
            <v>V.07.01.02</v>
          </cell>
          <cell r="S943" t="str">
            <v>NN004</v>
          </cell>
          <cell r="T943">
            <v>0</v>
          </cell>
          <cell r="U943" t="str">
            <v>Thạc sĩ</v>
          </cell>
          <cell r="V943" t="str">
            <v>011026626</v>
          </cell>
        </row>
        <row r="944">
          <cell r="B944" t="str">
            <v>NN023</v>
          </cell>
          <cell r="C944" t="str">
            <v>3120215005267</v>
          </cell>
          <cell r="D944" t="str">
            <v>Nguyễn Nhị</v>
          </cell>
          <cell r="E944" t="str">
            <v>Hương</v>
          </cell>
          <cell r="F944">
            <v>7</v>
          </cell>
          <cell r="G944" t="str">
            <v>Tiếng Anh chuyên nghiệp</v>
          </cell>
          <cell r="H944" t="str">
            <v>Khoa Du lịch và Ngoại ngữ</v>
          </cell>
          <cell r="I944" t="str">
            <v>Thạc sĩ, Giảng viên</v>
          </cell>
          <cell r="J944">
            <v>3</v>
          </cell>
          <cell r="K944">
            <v>0</v>
          </cell>
          <cell r="L944" t="str">
            <v>01-Oct-12</v>
          </cell>
          <cell r="M944" t="str">
            <v>01-Oct-06</v>
          </cell>
          <cell r="N944">
            <v>3</v>
          </cell>
          <cell r="O944" t="str">
            <v>0704</v>
          </cell>
          <cell r="P944" t="str">
            <v>0704</v>
          </cell>
          <cell r="Q944" t="str">
            <v>15.111</v>
          </cell>
          <cell r="R944" t="str">
            <v>V.07.01.03</v>
          </cell>
          <cell r="S944" t="str">
            <v>NN023</v>
          </cell>
          <cell r="T944">
            <v>0</v>
          </cell>
          <cell r="U944" t="str">
            <v>Thạc sĩ</v>
          </cell>
          <cell r="V944" t="str">
            <v>012382859</v>
          </cell>
        </row>
        <row r="945">
          <cell r="B945" t="str">
            <v>NN024</v>
          </cell>
          <cell r="C945" t="str">
            <v>3120215005381</v>
          </cell>
          <cell r="D945" t="str">
            <v>Lê Thị Hồng</v>
          </cell>
          <cell r="E945" t="str">
            <v>Lam</v>
          </cell>
          <cell r="F945">
            <v>7</v>
          </cell>
          <cell r="G945" t="str">
            <v>Tiếng Anh chuyên nghiệp</v>
          </cell>
          <cell r="H945" t="str">
            <v>Khoa Du lịch và Ngoại ngữ</v>
          </cell>
          <cell r="I945" t="str">
            <v>Thạc sĩ, Giảng viên</v>
          </cell>
          <cell r="J945">
            <v>4.32</v>
          </cell>
          <cell r="K945">
            <v>0</v>
          </cell>
          <cell r="L945" t="str">
            <v>01-Oct-22</v>
          </cell>
          <cell r="M945" t="str">
            <v>01-Oct-08</v>
          </cell>
          <cell r="N945">
            <v>3</v>
          </cell>
          <cell r="O945" t="str">
            <v>0704</v>
          </cell>
          <cell r="P945" t="str">
            <v>0704</v>
          </cell>
          <cell r="Q945" t="str">
            <v>15.111</v>
          </cell>
          <cell r="R945" t="str">
            <v>V.07.01.03</v>
          </cell>
          <cell r="S945" t="str">
            <v>NN024</v>
          </cell>
          <cell r="T945">
            <v>0</v>
          </cell>
          <cell r="U945" t="str">
            <v>Thạc sĩ</v>
          </cell>
          <cell r="V945" t="str">
            <v>038180030178</v>
          </cell>
        </row>
        <row r="946">
          <cell r="B946" t="str">
            <v>NN014</v>
          </cell>
          <cell r="C946" t="str">
            <v>3120215005273</v>
          </cell>
          <cell r="D946" t="str">
            <v>Bùi Thị</v>
          </cell>
          <cell r="E946" t="str">
            <v>Là</v>
          </cell>
          <cell r="F946">
            <v>7</v>
          </cell>
          <cell r="G946" t="str">
            <v>Tiếng Anh chuyên nghiệp</v>
          </cell>
          <cell r="H946" t="str">
            <v>Trung tâm Ngoại ngữ và Đào tạo quốc tế</v>
          </cell>
          <cell r="I946" t="str">
            <v>Thạc sĩ, Giảng viên, Trưởng BM, Phó Giám đốc Trung tâm</v>
          </cell>
          <cell r="J946">
            <v>3.99</v>
          </cell>
          <cell r="K946">
            <v>0</v>
          </cell>
          <cell r="L946" t="str">
            <v>01-Oct-22</v>
          </cell>
          <cell r="M946" t="str">
            <v>01-Oct-08</v>
          </cell>
          <cell r="N946">
            <v>3</v>
          </cell>
          <cell r="O946" t="str">
            <v>6500</v>
          </cell>
          <cell r="P946" t="str">
            <v>0704</v>
          </cell>
          <cell r="Q946" t="str">
            <v>15.111</v>
          </cell>
          <cell r="R946" t="str">
            <v>V.07.01.03</v>
          </cell>
          <cell r="S946" t="str">
            <v>NN014</v>
          </cell>
          <cell r="T946">
            <v>0</v>
          </cell>
          <cell r="U946" t="str">
            <v>Thạc sĩ</v>
          </cell>
          <cell r="V946" t="str">
            <v>034180016934</v>
          </cell>
        </row>
        <row r="947">
          <cell r="B947" t="str">
            <v>NN017</v>
          </cell>
          <cell r="C947" t="str">
            <v>3120215011050</v>
          </cell>
          <cell r="D947" t="str">
            <v>Phạm Thị Thanh</v>
          </cell>
          <cell r="E947" t="str">
            <v>Xuân</v>
          </cell>
          <cell r="F947">
            <v>7</v>
          </cell>
          <cell r="G947" t="str">
            <v>Tiếng Anh chuyên nghiệp</v>
          </cell>
          <cell r="H947" t="str">
            <v>Khoa Du lịch và Ngoại ngữ</v>
          </cell>
          <cell r="I947" t="str">
            <v>Thạc sĩ, Giảng viên</v>
          </cell>
          <cell r="J947">
            <v>3.66</v>
          </cell>
          <cell r="K947">
            <v>0</v>
          </cell>
          <cell r="L947" t="str">
            <v>01-Aug-21</v>
          </cell>
          <cell r="M947" t="str">
            <v>01-Aug-09</v>
          </cell>
          <cell r="N947">
            <v>3</v>
          </cell>
          <cell r="O947" t="str">
            <v>0704</v>
          </cell>
          <cell r="P947" t="str">
            <v>0704</v>
          </cell>
          <cell r="Q947" t="str">
            <v>15.111</v>
          </cell>
          <cell r="R947" t="str">
            <v>V.07.01.03</v>
          </cell>
          <cell r="S947" t="str">
            <v>NN017</v>
          </cell>
          <cell r="T947">
            <v>0</v>
          </cell>
          <cell r="U947" t="str">
            <v>Thạc sĩ</v>
          </cell>
          <cell r="V947" t="str">
            <v>186075516</v>
          </cell>
        </row>
        <row r="948">
          <cell r="B948" t="str">
            <v>NN018</v>
          </cell>
          <cell r="C948" t="str">
            <v>3120215035137</v>
          </cell>
          <cell r="D948" t="str">
            <v>Nguyễn Thị Lan</v>
          </cell>
          <cell r="E948" t="str">
            <v>Anh</v>
          </cell>
          <cell r="F948">
            <v>7</v>
          </cell>
          <cell r="G948" t="str">
            <v>Tiếng Anh chuyên nghiệp</v>
          </cell>
          <cell r="H948" t="str">
            <v>Khoa Du lịch và Ngoại ngữ</v>
          </cell>
          <cell r="I948" t="str">
            <v>Thạc sĩ, Giảng viên</v>
          </cell>
          <cell r="J948">
            <v>3.66</v>
          </cell>
          <cell r="K948">
            <v>0</v>
          </cell>
          <cell r="L948" t="str">
            <v>01-Feb-24</v>
          </cell>
          <cell r="M948" t="str">
            <v>01-Aug-11</v>
          </cell>
          <cell r="N948">
            <v>3</v>
          </cell>
          <cell r="O948" t="str">
            <v>0704</v>
          </cell>
          <cell r="P948" t="str">
            <v>0704</v>
          </cell>
          <cell r="Q948" t="str">
            <v>15.111</v>
          </cell>
          <cell r="R948" t="str">
            <v>V.07.01.03</v>
          </cell>
          <cell r="S948" t="str">
            <v>NN018</v>
          </cell>
          <cell r="T948">
            <v>0</v>
          </cell>
          <cell r="U948" t="str">
            <v>Thạc sĩ</v>
          </cell>
          <cell r="V948" t="str">
            <v>036185011102</v>
          </cell>
        </row>
        <row r="949">
          <cell r="B949" t="str">
            <v>NN012</v>
          </cell>
          <cell r="C949" t="str">
            <v>3120215036537</v>
          </cell>
          <cell r="D949" t="str">
            <v>Trần Thanh</v>
          </cell>
          <cell r="E949" t="str">
            <v>Phương</v>
          </cell>
          <cell r="F949">
            <v>7</v>
          </cell>
          <cell r="G949" t="str">
            <v>Tiếng Anh chuyên nghiệp</v>
          </cell>
          <cell r="H949" t="str">
            <v>Khoa Du lịch và Ngoại ngữ</v>
          </cell>
          <cell r="I949" t="str">
            <v>Thạc sĩ, Giảng viên</v>
          </cell>
          <cell r="J949">
            <v>3.66</v>
          </cell>
          <cell r="K949">
            <v>0</v>
          </cell>
          <cell r="L949" t="str">
            <v>01-Feb-24</v>
          </cell>
          <cell r="M949" t="str">
            <v>01-Feb-12</v>
          </cell>
          <cell r="N949">
            <v>3</v>
          </cell>
          <cell r="O949" t="str">
            <v>0704</v>
          </cell>
          <cell r="P949" t="str">
            <v>0704</v>
          </cell>
          <cell r="Q949" t="str">
            <v>15.111</v>
          </cell>
          <cell r="R949" t="str">
            <v>V.07.01.03</v>
          </cell>
          <cell r="S949" t="str">
            <v>NN012</v>
          </cell>
          <cell r="T949">
            <v>0</v>
          </cell>
          <cell r="U949" t="str">
            <v>Thạc sĩ</v>
          </cell>
          <cell r="V949" t="str">
            <v>037187000179</v>
          </cell>
        </row>
        <row r="950">
          <cell r="B950" t="str">
            <v>NN009</v>
          </cell>
          <cell r="C950" t="str">
            <v>3120215039088</v>
          </cell>
          <cell r="D950" t="str">
            <v>Trần Thị Tuyết</v>
          </cell>
          <cell r="E950" t="str">
            <v>Mai</v>
          </cell>
          <cell r="F950">
            <v>7</v>
          </cell>
          <cell r="G950" t="str">
            <v>Tiếng Anh chuyên nghiệp</v>
          </cell>
          <cell r="H950" t="str">
            <v>Khoa Du lịch và Ngoại ngữ</v>
          </cell>
          <cell r="I950" t="str">
            <v>Thạc sĩ, Giảng viên</v>
          </cell>
          <cell r="J950">
            <v>3.66</v>
          </cell>
          <cell r="K950">
            <v>0</v>
          </cell>
          <cell r="L950" t="str">
            <v>01-Apr-24</v>
          </cell>
          <cell r="M950" t="str">
            <v>01-Jan-13</v>
          </cell>
          <cell r="N950">
            <v>3</v>
          </cell>
          <cell r="O950" t="str">
            <v>0704</v>
          </cell>
          <cell r="P950" t="str">
            <v>0704</v>
          </cell>
          <cell r="Q950" t="str">
            <v>15.111</v>
          </cell>
          <cell r="R950" t="str">
            <v>V.07.01.03</v>
          </cell>
          <cell r="S950" t="str">
            <v>NN009</v>
          </cell>
          <cell r="T950">
            <v>0</v>
          </cell>
          <cell r="U950" t="str">
            <v>Thạc sĩ</v>
          </cell>
          <cell r="V950" t="str">
            <v>001186000970</v>
          </cell>
        </row>
        <row r="951">
          <cell r="B951" t="str">
            <v>NN010</v>
          </cell>
          <cell r="C951" t="str">
            <v>3120215042076</v>
          </cell>
          <cell r="D951" t="str">
            <v>Trần Thu</v>
          </cell>
          <cell r="E951" t="str">
            <v>Trang</v>
          </cell>
          <cell r="F951">
            <v>7</v>
          </cell>
          <cell r="G951" t="str">
            <v>Tiếng Anh chuyên nghiệp</v>
          </cell>
          <cell r="H951" t="str">
            <v>Khoa Du lịch và Ngoại ngữ</v>
          </cell>
          <cell r="I951" t="str">
            <v>Thạc sĩ, Giảng viên</v>
          </cell>
          <cell r="J951">
            <v>3.33</v>
          </cell>
          <cell r="K951">
            <v>0</v>
          </cell>
          <cell r="L951" t="str">
            <v>01-Jan-23</v>
          </cell>
          <cell r="M951" t="str">
            <v>01-Jan-14</v>
          </cell>
          <cell r="N951">
            <v>3</v>
          </cell>
          <cell r="O951" t="str">
            <v>0704</v>
          </cell>
          <cell r="P951" t="str">
            <v>0704</v>
          </cell>
          <cell r="Q951" t="str">
            <v>15.111</v>
          </cell>
          <cell r="R951" t="str">
            <v>V.07.01.03</v>
          </cell>
          <cell r="S951" t="str">
            <v>NN010</v>
          </cell>
          <cell r="T951">
            <v>0</v>
          </cell>
          <cell r="U951" t="str">
            <v>Thạc sĩ</v>
          </cell>
          <cell r="V951" t="str">
            <v>001187040612</v>
          </cell>
        </row>
        <row r="952">
          <cell r="B952" t="str">
            <v>NN025</v>
          </cell>
          <cell r="C952" t="str">
            <v>3120215044853</v>
          </cell>
          <cell r="D952" t="str">
            <v>Trần Thị</v>
          </cell>
          <cell r="E952" t="str">
            <v>Hải</v>
          </cell>
          <cell r="F952">
            <v>7</v>
          </cell>
          <cell r="G952" t="str">
            <v>Tiếng Anh chuyên nghiệp</v>
          </cell>
          <cell r="H952" t="str">
            <v>Khoa Du lịch và Ngoại ngữ</v>
          </cell>
          <cell r="I952" t="str">
            <v>Thạc sĩ, Giảng viên, Phó BM</v>
          </cell>
          <cell r="J952">
            <v>3.33</v>
          </cell>
          <cell r="K952">
            <v>0</v>
          </cell>
          <cell r="L952" t="str">
            <v>01-Jan-23</v>
          </cell>
          <cell r="M952" t="str">
            <v>01-Jan-15</v>
          </cell>
          <cell r="N952">
            <v>3</v>
          </cell>
          <cell r="O952" t="str">
            <v>0704</v>
          </cell>
          <cell r="P952" t="str">
            <v>0704</v>
          </cell>
          <cell r="Q952" t="str">
            <v>15.111</v>
          </cell>
          <cell r="R952" t="str">
            <v>V.07.01.03</v>
          </cell>
          <cell r="S952" t="str">
            <v>NN025</v>
          </cell>
          <cell r="T952">
            <v>0</v>
          </cell>
          <cell r="U952" t="str">
            <v>Thạc sĩ</v>
          </cell>
          <cell r="V952" t="str">
            <v>034187011982</v>
          </cell>
        </row>
        <row r="953">
          <cell r="B953" t="str">
            <v>NN029</v>
          </cell>
          <cell r="C953" t="str">
            <v>3120215049892</v>
          </cell>
          <cell r="D953" t="str">
            <v>Nguyễn Thị Thu</v>
          </cell>
          <cell r="E953" t="str">
            <v>Thủy</v>
          </cell>
          <cell r="F953">
            <v>7</v>
          </cell>
          <cell r="G953" t="str">
            <v>Tiếng Anh chuyên nghiệp</v>
          </cell>
          <cell r="H953" t="str">
            <v>Khoa Du lịch và Ngoại ngữ</v>
          </cell>
          <cell r="I953" t="str">
            <v>Tiến sĩ, Giảng viên chính</v>
          </cell>
          <cell r="J953">
            <v>6.44</v>
          </cell>
          <cell r="K953">
            <v>0</v>
          </cell>
          <cell r="L953" t="str">
            <v>01-Mar-23</v>
          </cell>
          <cell r="M953" t="str">
            <v>01-Dec-06</v>
          </cell>
          <cell r="N953">
            <v>2</v>
          </cell>
          <cell r="O953" t="str">
            <v>0704</v>
          </cell>
          <cell r="P953" t="str">
            <v>0704</v>
          </cell>
          <cell r="Q953" t="str">
            <v>15.110</v>
          </cell>
          <cell r="R953" t="str">
            <v>V.07.01.02</v>
          </cell>
          <cell r="S953" t="str">
            <v>NN029</v>
          </cell>
          <cell r="T953">
            <v>0</v>
          </cell>
          <cell r="U953" t="str">
            <v>Tiến sĩ</v>
          </cell>
          <cell r="V953" t="str">
            <v>027164000111</v>
          </cell>
        </row>
        <row r="954">
          <cell r="B954" t="str">
            <v/>
          </cell>
          <cell r="C954" t="str">
            <v/>
          </cell>
          <cell r="D954" t="str">
            <v>Lê Chu</v>
          </cell>
          <cell r="E954" t="str">
            <v>Lịch</v>
          </cell>
          <cell r="F954">
            <v>7</v>
          </cell>
          <cell r="G954" t="str">
            <v>Thực hành Tiếng</v>
          </cell>
          <cell r="H954" t="str">
            <v>Khoa Du lịch và Ngoại ngữ</v>
          </cell>
          <cell r="I954" t="str">
            <v/>
          </cell>
          <cell r="J954">
            <v>5.6</v>
          </cell>
          <cell r="K954">
            <v>0</v>
          </cell>
          <cell r="L954" t="str">
            <v>01-Dec-99</v>
          </cell>
          <cell r="M954" t="str">
            <v>01-Jan-08</v>
          </cell>
          <cell r="N954">
            <v>4</v>
          </cell>
          <cell r="O954" t="str">
            <v>0704</v>
          </cell>
          <cell r="P954" t="str">
            <v>0704</v>
          </cell>
          <cell r="Q954" t="str">
            <v>15.110</v>
          </cell>
          <cell r="R954" t="str">
            <v>15.110</v>
          </cell>
          <cell r="S954" t="str">
            <v/>
          </cell>
          <cell r="T954">
            <v>0</v>
          </cell>
          <cell r="U954" t="str">
            <v>Đại học</v>
          </cell>
          <cell r="V954" t="str">
            <v/>
          </cell>
        </row>
        <row r="955">
          <cell r="B955" t="str">
            <v/>
          </cell>
          <cell r="C955" t="str">
            <v/>
          </cell>
          <cell r="D955" t="str">
            <v>Nguyễn Văn</v>
          </cell>
          <cell r="E955" t="str">
            <v>Mỹ</v>
          </cell>
          <cell r="F955">
            <v>7</v>
          </cell>
          <cell r="G955" t="str">
            <v>Thực hành Tiếng</v>
          </cell>
          <cell r="H955" t="str">
            <v>Khoa Du lịch và Ngoại ngữ</v>
          </cell>
          <cell r="I955" t="str">
            <v/>
          </cell>
          <cell r="J955">
            <v>5.85</v>
          </cell>
          <cell r="K955">
            <v>0</v>
          </cell>
          <cell r="L955" t="str">
            <v>01-Dec-95</v>
          </cell>
          <cell r="M955" t="str">
            <v>01-Jan-08</v>
          </cell>
          <cell r="N955">
            <v>4</v>
          </cell>
          <cell r="O955" t="str">
            <v>0704</v>
          </cell>
          <cell r="P955" t="str">
            <v>0704</v>
          </cell>
          <cell r="Q955" t="str">
            <v>15.109</v>
          </cell>
          <cell r="R955" t="str">
            <v>15.109</v>
          </cell>
          <cell r="S955" t="str">
            <v/>
          </cell>
          <cell r="T955">
            <v>0</v>
          </cell>
          <cell r="U955" t="str">
            <v>Đại học</v>
          </cell>
          <cell r="V955" t="str">
            <v/>
          </cell>
        </row>
        <row r="956">
          <cell r="B956" t="str">
            <v>THT11</v>
          </cell>
          <cell r="C956" t="str">
            <v>3120215005244</v>
          </cell>
          <cell r="D956" t="str">
            <v>Trần Hoài</v>
          </cell>
          <cell r="E956" t="str">
            <v>Nam</v>
          </cell>
          <cell r="F956">
            <v>7</v>
          </cell>
          <cell r="G956" t="str">
            <v>Ngoại ngữ</v>
          </cell>
          <cell r="H956" t="str">
            <v>Khoa Du lịch và Ngoại ngữ</v>
          </cell>
          <cell r="I956" t="str">
            <v/>
          </cell>
          <cell r="J956">
            <v>3</v>
          </cell>
          <cell r="K956">
            <v>0</v>
          </cell>
          <cell r="L956" t="str">
            <v>01-May-08</v>
          </cell>
          <cell r="M956" t="str">
            <v>01-May-02</v>
          </cell>
          <cell r="N956">
            <v>3</v>
          </cell>
          <cell r="O956" t="str">
            <v>0704</v>
          </cell>
          <cell r="P956" t="str">
            <v>0704</v>
          </cell>
          <cell r="Q956" t="str">
            <v>15.111</v>
          </cell>
          <cell r="R956" t="str">
            <v>15.111</v>
          </cell>
          <cell r="S956" t="str">
            <v>THT11</v>
          </cell>
          <cell r="T956">
            <v>0</v>
          </cell>
          <cell r="U956" t="str">
            <v>Thạc sĩ</v>
          </cell>
          <cell r="V956" t="str">
            <v>011881662</v>
          </cell>
        </row>
        <row r="957">
          <cell r="B957" t="str">
            <v/>
          </cell>
          <cell r="C957" t="str">
            <v/>
          </cell>
          <cell r="D957" t="str">
            <v>Lê Thị</v>
          </cell>
          <cell r="E957" t="str">
            <v>Thuấn</v>
          </cell>
          <cell r="F957">
            <v>7</v>
          </cell>
          <cell r="G957" t="str">
            <v>Thực hành Tiếng</v>
          </cell>
          <cell r="H957" t="str">
            <v>Khoa Du lịch và Ngoại ngữ</v>
          </cell>
          <cell r="I957" t="str">
            <v/>
          </cell>
          <cell r="J957">
            <v>4.9800000000000004</v>
          </cell>
          <cell r="K957">
            <v>0.1</v>
          </cell>
          <cell r="L957" t="str">
            <v>01-Dec-05</v>
          </cell>
          <cell r="M957" t="str">
            <v>01-Apr-74</v>
          </cell>
          <cell r="N957">
            <v>4</v>
          </cell>
          <cell r="O957" t="str">
            <v>0704</v>
          </cell>
          <cell r="P957" t="str">
            <v>0704</v>
          </cell>
          <cell r="Q957" t="str">
            <v>15.111</v>
          </cell>
          <cell r="R957" t="str">
            <v>15.111</v>
          </cell>
          <cell r="S957" t="str">
            <v/>
          </cell>
          <cell r="T957">
            <v>0</v>
          </cell>
          <cell r="U957" t="str">
            <v>Đại học</v>
          </cell>
          <cell r="V957" t="str">
            <v>010779706</v>
          </cell>
        </row>
        <row r="958">
          <cell r="B958" t="str">
            <v>THT04</v>
          </cell>
          <cell r="C958" t="str">
            <v/>
          </cell>
          <cell r="D958" t="str">
            <v>Phạm Thị Kim</v>
          </cell>
          <cell r="E958" t="str">
            <v>Phú</v>
          </cell>
          <cell r="F958">
            <v>7</v>
          </cell>
          <cell r="G958" t="str">
            <v>Ngoại ngữ</v>
          </cell>
          <cell r="H958" t="str">
            <v>Khoa Du lịch và Ngoại ngữ</v>
          </cell>
          <cell r="I958" t="str">
            <v/>
          </cell>
          <cell r="J958">
            <v>4.9800000000000004</v>
          </cell>
          <cell r="K958">
            <v>0.06</v>
          </cell>
          <cell r="L958" t="str">
            <v>01-Sep-08</v>
          </cell>
          <cell r="M958" t="str">
            <v>01-Nov-77</v>
          </cell>
          <cell r="N958">
            <v>4</v>
          </cell>
          <cell r="O958" t="str">
            <v>0704</v>
          </cell>
          <cell r="P958" t="str">
            <v>0704</v>
          </cell>
          <cell r="Q958" t="str">
            <v>15.111</v>
          </cell>
          <cell r="R958" t="str">
            <v>15.111</v>
          </cell>
          <cell r="S958" t="str">
            <v>TG063</v>
          </cell>
          <cell r="T958">
            <v>0</v>
          </cell>
          <cell r="U958" t="str">
            <v>Đại học</v>
          </cell>
          <cell r="V958" t="str">
            <v>010779909</v>
          </cell>
        </row>
        <row r="959">
          <cell r="B959" t="str">
            <v>THT07</v>
          </cell>
          <cell r="C959" t="str">
            <v>3120215005209</v>
          </cell>
          <cell r="D959" t="str">
            <v>Bùi Thị</v>
          </cell>
          <cell r="E959" t="str">
            <v>Đoan</v>
          </cell>
          <cell r="F959">
            <v>7</v>
          </cell>
          <cell r="G959" t="str">
            <v>Ngoại ngữ (Pháp)</v>
          </cell>
          <cell r="H959" t="str">
            <v>Khoa Du lịch và Ngoại ngữ</v>
          </cell>
          <cell r="I959" t="str">
            <v/>
          </cell>
          <cell r="J959">
            <v>4.9800000000000004</v>
          </cell>
          <cell r="K959">
            <v>0</v>
          </cell>
          <cell r="L959" t="str">
            <v>01-Nov-08</v>
          </cell>
          <cell r="M959" t="str">
            <v>01-Oct-81</v>
          </cell>
          <cell r="N959">
            <v>4</v>
          </cell>
          <cell r="O959" t="str">
            <v>0704</v>
          </cell>
          <cell r="P959" t="str">
            <v>0704</v>
          </cell>
          <cell r="Q959" t="str">
            <v>15.111</v>
          </cell>
          <cell r="R959" t="str">
            <v>15.111</v>
          </cell>
          <cell r="S959" t="str">
            <v>THT07</v>
          </cell>
          <cell r="T959">
            <v>0</v>
          </cell>
          <cell r="U959" t="str">
            <v>Đại học</v>
          </cell>
          <cell r="V959" t="str">
            <v>010538052</v>
          </cell>
        </row>
        <row r="960">
          <cell r="B960" t="str">
            <v>THT02</v>
          </cell>
          <cell r="C960" t="str">
            <v>3120215005215</v>
          </cell>
          <cell r="D960" t="str">
            <v>Phạm Thị</v>
          </cell>
          <cell r="E960" t="str">
            <v>Hằng</v>
          </cell>
          <cell r="F960">
            <v>7</v>
          </cell>
          <cell r="G960" t="str">
            <v>Ngoại ngữ</v>
          </cell>
          <cell r="H960" t="str">
            <v>Khoa Du lịch và Ngoại ngữ</v>
          </cell>
          <cell r="I960" t="str">
            <v/>
          </cell>
          <cell r="J960">
            <v>4.9800000000000004</v>
          </cell>
          <cell r="K960">
            <v>0.05</v>
          </cell>
          <cell r="L960" t="str">
            <v>01-Sep-11</v>
          </cell>
          <cell r="M960" t="str">
            <v>01-Nov-79</v>
          </cell>
          <cell r="N960">
            <v>4</v>
          </cell>
          <cell r="O960" t="str">
            <v>0704</v>
          </cell>
          <cell r="P960" t="str">
            <v>0704</v>
          </cell>
          <cell r="Q960" t="str">
            <v>15.111</v>
          </cell>
          <cell r="R960" t="str">
            <v>15.111</v>
          </cell>
          <cell r="S960" t="str">
            <v>TG062</v>
          </cell>
          <cell r="T960">
            <v>0</v>
          </cell>
          <cell r="U960" t="str">
            <v>Đại học</v>
          </cell>
          <cell r="V960" t="str">
            <v>010779910</v>
          </cell>
        </row>
        <row r="961">
          <cell r="B961" t="str">
            <v>THT03</v>
          </cell>
          <cell r="C961" t="str">
            <v>3120215005221</v>
          </cell>
          <cell r="D961" t="str">
            <v>Cao Thị Ngọc</v>
          </cell>
          <cell r="E961" t="str">
            <v>Mậu</v>
          </cell>
          <cell r="F961">
            <v>7</v>
          </cell>
          <cell r="G961" t="str">
            <v>Ngoại ngữ</v>
          </cell>
          <cell r="H961" t="str">
            <v>Khoa Du lịch và Ngoại ngữ</v>
          </cell>
          <cell r="I961" t="str">
            <v>Giảng viên</v>
          </cell>
          <cell r="J961">
            <v>4.9800000000000004</v>
          </cell>
          <cell r="K961">
            <v>0.06</v>
          </cell>
          <cell r="L961" t="str">
            <v>01-Nov-12</v>
          </cell>
          <cell r="M961" t="str">
            <v>01-Oct-82</v>
          </cell>
          <cell r="N961">
            <v>4</v>
          </cell>
          <cell r="O961" t="str">
            <v>0704</v>
          </cell>
          <cell r="P961" t="str">
            <v>0704</v>
          </cell>
          <cell r="Q961" t="str">
            <v>15.111</v>
          </cell>
          <cell r="R961" t="str">
            <v>15.111</v>
          </cell>
          <cell r="S961" t="str">
            <v>TG201</v>
          </cell>
          <cell r="T961">
            <v>0</v>
          </cell>
          <cell r="U961" t="str">
            <v>Đại học</v>
          </cell>
          <cell r="V961" t="str">
            <v>010621250</v>
          </cell>
        </row>
        <row r="962">
          <cell r="B962" t="str">
            <v>THT06</v>
          </cell>
          <cell r="C962" t="str">
            <v>3120215005171</v>
          </cell>
          <cell r="D962" t="str">
            <v>Lê Năng</v>
          </cell>
          <cell r="E962" t="str">
            <v>Văn</v>
          </cell>
          <cell r="F962">
            <v>7</v>
          </cell>
          <cell r="G962" t="str">
            <v>Ngoại ngữ</v>
          </cell>
          <cell r="H962" t="str">
            <v>Khoa Du lịch và Ngoại ngữ</v>
          </cell>
          <cell r="I962" t="str">
            <v/>
          </cell>
          <cell r="J962">
            <v>5.76</v>
          </cell>
          <cell r="K962">
            <v>0</v>
          </cell>
          <cell r="L962" t="str">
            <v>01-Jun-11</v>
          </cell>
          <cell r="M962" t="str">
            <v>01-Mar-77</v>
          </cell>
          <cell r="N962">
            <v>4</v>
          </cell>
          <cell r="O962" t="str">
            <v>0704</v>
          </cell>
          <cell r="P962" t="str">
            <v>0704</v>
          </cell>
          <cell r="Q962" t="str">
            <v>15.110</v>
          </cell>
          <cell r="R962" t="str">
            <v>15.110</v>
          </cell>
          <cell r="S962" t="str">
            <v>TG061</v>
          </cell>
          <cell r="T962">
            <v>0</v>
          </cell>
          <cell r="U962" t="str">
            <v>Đại học</v>
          </cell>
          <cell r="V962" t="str">
            <v>010779849</v>
          </cell>
        </row>
        <row r="963">
          <cell r="B963" t="str">
            <v>THT01</v>
          </cell>
          <cell r="C963" t="str">
            <v>3120215005159</v>
          </cell>
          <cell r="D963" t="str">
            <v>Đỗ Thế</v>
          </cell>
          <cell r="E963" t="str">
            <v>Bảo</v>
          </cell>
          <cell r="F963">
            <v>7</v>
          </cell>
          <cell r="G963" t="str">
            <v>Ngoại ngữ</v>
          </cell>
          <cell r="H963" t="str">
            <v>Khoa Du lịch và Ngoại ngữ</v>
          </cell>
          <cell r="I963" t="str">
            <v/>
          </cell>
          <cell r="J963">
            <v>4.9800000000000004</v>
          </cell>
          <cell r="K963">
            <v>0.1</v>
          </cell>
          <cell r="L963" t="str">
            <v>01-Sep-12</v>
          </cell>
          <cell r="M963" t="str">
            <v>01-Oct-79</v>
          </cell>
          <cell r="N963">
            <v>4</v>
          </cell>
          <cell r="O963" t="str">
            <v>0704</v>
          </cell>
          <cell r="P963" t="str">
            <v>0704</v>
          </cell>
          <cell r="Q963" t="str">
            <v>15.111</v>
          </cell>
          <cell r="R963" t="str">
            <v>15.111</v>
          </cell>
          <cell r="S963" t="str">
            <v>TG087</v>
          </cell>
          <cell r="T963">
            <v>0</v>
          </cell>
          <cell r="U963" t="str">
            <v>Đại học</v>
          </cell>
          <cell r="V963" t="str">
            <v>011285951</v>
          </cell>
        </row>
        <row r="964">
          <cell r="B964" t="str">
            <v>TG057</v>
          </cell>
          <cell r="C964" t="str">
            <v/>
          </cell>
          <cell r="D964" t="str">
            <v>Phạm Thị</v>
          </cell>
          <cell r="E964" t="str">
            <v>Hạnh</v>
          </cell>
          <cell r="F964">
            <v>7</v>
          </cell>
          <cell r="G964" t="str">
            <v>Ngoại ngữ</v>
          </cell>
          <cell r="H964" t="str">
            <v>Khoa Du lịch và Ngoại ngữ</v>
          </cell>
          <cell r="I964" t="str">
            <v/>
          </cell>
          <cell r="J964">
            <v>3</v>
          </cell>
          <cell r="K964">
            <v>0</v>
          </cell>
          <cell r="L964" t="str">
            <v>01-Sep-06</v>
          </cell>
          <cell r="M964" t="str">
            <v>01-Sep-00</v>
          </cell>
          <cell r="N964">
            <v>3</v>
          </cell>
          <cell r="O964" t="str">
            <v>0704</v>
          </cell>
          <cell r="P964" t="str">
            <v>0704</v>
          </cell>
          <cell r="Q964" t="str">
            <v>15.111</v>
          </cell>
          <cell r="R964" t="str">
            <v>15.111</v>
          </cell>
          <cell r="S964" t="str">
            <v>TG057</v>
          </cell>
          <cell r="T964">
            <v>0</v>
          </cell>
          <cell r="U964" t="str">
            <v>Thạc sĩ</v>
          </cell>
          <cell r="V964" t="str">
            <v/>
          </cell>
        </row>
        <row r="965">
          <cell r="B965" t="str">
            <v/>
          </cell>
          <cell r="C965" t="str">
            <v/>
          </cell>
          <cell r="D965" t="str">
            <v>Lê Tôn</v>
          </cell>
          <cell r="E965" t="str">
            <v>An</v>
          </cell>
          <cell r="F965">
            <v>7</v>
          </cell>
          <cell r="G965" t="str">
            <v>Ngoại ngữ</v>
          </cell>
          <cell r="H965" t="str">
            <v>Khoa Du lịch và Ngoại ngữ</v>
          </cell>
          <cell r="I965" t="str">
            <v/>
          </cell>
          <cell r="J965">
            <v>6.78</v>
          </cell>
          <cell r="K965">
            <v>0</v>
          </cell>
          <cell r="L965" t="str">
            <v>01-Jun-02</v>
          </cell>
          <cell r="M965" t="str">
            <v>01-Mar-75</v>
          </cell>
          <cell r="N965">
            <v>4</v>
          </cell>
          <cell r="O965" t="str">
            <v>0704</v>
          </cell>
          <cell r="P965" t="str">
            <v>0704</v>
          </cell>
          <cell r="Q965" t="str">
            <v>15.110</v>
          </cell>
          <cell r="R965" t="str">
            <v>15.110</v>
          </cell>
          <cell r="S965" t="str">
            <v/>
          </cell>
          <cell r="T965">
            <v>0</v>
          </cell>
          <cell r="U965" t="str">
            <v>Đại học</v>
          </cell>
          <cell r="V965" t="str">
            <v>011037518</v>
          </cell>
        </row>
        <row r="966">
          <cell r="B966" t="str">
            <v>THT12</v>
          </cell>
          <cell r="C966" t="str">
            <v>3120215005250</v>
          </cell>
          <cell r="D966" t="str">
            <v>Đỗ Hải</v>
          </cell>
          <cell r="E966" t="str">
            <v>Hoàn</v>
          </cell>
          <cell r="F966">
            <v>7</v>
          </cell>
          <cell r="G966" t="str">
            <v>Ngoại ngữ (Pháp)</v>
          </cell>
          <cell r="H966" t="str">
            <v>Khoa Du lịch và Ngoại ngữ</v>
          </cell>
          <cell r="I966" t="str">
            <v/>
          </cell>
          <cell r="J966">
            <v>2.67</v>
          </cell>
          <cell r="K966">
            <v>0</v>
          </cell>
          <cell r="L966" t="str">
            <v>01-Feb-09</v>
          </cell>
          <cell r="M966" t="str">
            <v>01-Feb-06</v>
          </cell>
          <cell r="N966">
            <v>3</v>
          </cell>
          <cell r="O966" t="str">
            <v>0704</v>
          </cell>
          <cell r="P966" t="str">
            <v>0704</v>
          </cell>
          <cell r="Q966" t="str">
            <v>15.111</v>
          </cell>
          <cell r="R966" t="str">
            <v>15.111</v>
          </cell>
          <cell r="S966" t="str">
            <v>THT12</v>
          </cell>
          <cell r="T966">
            <v>0</v>
          </cell>
          <cell r="U966" t="str">
            <v>Thạc sĩ</v>
          </cell>
          <cell r="V966" t="str">
            <v>164073742</v>
          </cell>
        </row>
        <row r="967">
          <cell r="B967" t="str">
            <v>ACN05</v>
          </cell>
          <cell r="C967" t="str">
            <v>3120205111281</v>
          </cell>
          <cell r="D967" t="str">
            <v>Nghiêm Hồng</v>
          </cell>
          <cell r="E967" t="str">
            <v>Ngân</v>
          </cell>
          <cell r="F967">
            <v>7</v>
          </cell>
          <cell r="G967" t="str">
            <v>Tiếng Anh chuyên nghiệp</v>
          </cell>
          <cell r="H967" t="str">
            <v>Khoa Du lịch và Ngoại ngữ</v>
          </cell>
          <cell r="I967" t="str">
            <v>Thạc sĩ, Giảng viên</v>
          </cell>
          <cell r="J967">
            <v>3</v>
          </cell>
          <cell r="K967">
            <v>0</v>
          </cell>
          <cell r="L967" t="str">
            <v>01-Dec-24</v>
          </cell>
          <cell r="M967" t="str">
            <v>01-Dec-21</v>
          </cell>
          <cell r="N967">
            <v>3</v>
          </cell>
          <cell r="O967" t="str">
            <v>0704</v>
          </cell>
          <cell r="P967" t="str">
            <v>0704</v>
          </cell>
          <cell r="Q967" t="str">
            <v>15.111</v>
          </cell>
          <cell r="R967" t="str">
            <v>V.07.01.03</v>
          </cell>
          <cell r="S967" t="str">
            <v>TG274</v>
          </cell>
          <cell r="T967">
            <v>0</v>
          </cell>
          <cell r="U967" t="str">
            <v>Thạc sĩ</v>
          </cell>
          <cell r="V967" t="str">
            <v>001193029392</v>
          </cell>
        </row>
        <row r="968">
          <cell r="B968" t="str">
            <v>ACN04</v>
          </cell>
          <cell r="C968" t="str">
            <v>3120205111377</v>
          </cell>
          <cell r="D968" t="str">
            <v>Bùi Trung</v>
          </cell>
          <cell r="E968" t="str">
            <v>Kiên</v>
          </cell>
          <cell r="F968">
            <v>7</v>
          </cell>
          <cell r="G968" t="str">
            <v>Tiếng Anh chuyên nghiệp</v>
          </cell>
          <cell r="H968" t="str">
            <v>Khoa Du lịch và Ngoại ngữ</v>
          </cell>
          <cell r="I968" t="str">
            <v>Thạc sĩ, Giảng viên</v>
          </cell>
          <cell r="J968">
            <v>3</v>
          </cell>
          <cell r="K968">
            <v>0</v>
          </cell>
          <cell r="L968" t="str">
            <v>01-Dec-24</v>
          </cell>
          <cell r="M968" t="str">
            <v>01-Dec-21</v>
          </cell>
          <cell r="N968">
            <v>3</v>
          </cell>
          <cell r="O968" t="str">
            <v>0704</v>
          </cell>
          <cell r="P968" t="str">
            <v>0704</v>
          </cell>
          <cell r="Q968" t="str">
            <v>15.111</v>
          </cell>
          <cell r="R968" t="str">
            <v>V.07.01.03</v>
          </cell>
          <cell r="S968" t="str">
            <v>TG448</v>
          </cell>
          <cell r="T968">
            <v>0</v>
          </cell>
          <cell r="U968" t="str">
            <v>Thạc sĩ</v>
          </cell>
          <cell r="V968" t="str">
            <v>001088005664</v>
          </cell>
        </row>
        <row r="969">
          <cell r="B969" t="str">
            <v>ACN06</v>
          </cell>
          <cell r="C969" t="str">
            <v>3120205226573</v>
          </cell>
          <cell r="D969" t="str">
            <v>Lê Diệu</v>
          </cell>
          <cell r="E969" t="str">
            <v>Linh</v>
          </cell>
          <cell r="F969">
            <v>7</v>
          </cell>
          <cell r="G969" t="str">
            <v>Tiếng Anh chuyên nghiệp</v>
          </cell>
          <cell r="H969" t="str">
            <v>Khoa Du lịch và Ngoại ngữ</v>
          </cell>
          <cell r="I969" t="str">
            <v>Thạc sĩ, Giảng viên</v>
          </cell>
          <cell r="J969">
            <v>2.27</v>
          </cell>
          <cell r="K969">
            <v>0</v>
          </cell>
          <cell r="L969" t="str">
            <v>01-Nov-24</v>
          </cell>
          <cell r="M969" t="str">
            <v>01-Nov-24</v>
          </cell>
          <cell r="N969">
            <v>3</v>
          </cell>
          <cell r="O969" t="str">
            <v>0704</v>
          </cell>
          <cell r="P969" t="str">
            <v>0704</v>
          </cell>
          <cell r="Q969" t="str">
            <v>15.111</v>
          </cell>
          <cell r="R969" t="str">
            <v>V.07.01.03</v>
          </cell>
          <cell r="S969" t="str">
            <v>ACN06</v>
          </cell>
          <cell r="T969">
            <v>0</v>
          </cell>
          <cell r="U969" t="str">
            <v>Thạc sĩ</v>
          </cell>
          <cell r="V969" t="str">
            <v>001188011836</v>
          </cell>
        </row>
        <row r="970">
          <cell r="B970" t="str">
            <v>ACN07</v>
          </cell>
          <cell r="C970" t="str">
            <v>2404205305704</v>
          </cell>
          <cell r="D970" t="str">
            <v>Trần Thị</v>
          </cell>
          <cell r="E970" t="str">
            <v>Phượng</v>
          </cell>
          <cell r="F970">
            <v>7</v>
          </cell>
          <cell r="G970" t="str">
            <v>Tiếng Anh chuyên nghiệp</v>
          </cell>
          <cell r="H970" t="str">
            <v>Khoa Du lịch và Ngoại ngữ</v>
          </cell>
          <cell r="I970" t="str">
            <v>Thạc sĩ, Giảng viên</v>
          </cell>
          <cell r="J970">
            <v>2.67</v>
          </cell>
          <cell r="K970">
            <v>0</v>
          </cell>
          <cell r="L970" t="str">
            <v>17-Dec-24</v>
          </cell>
          <cell r="M970" t="str">
            <v>17-Dec-24</v>
          </cell>
          <cell r="N970">
            <v>3</v>
          </cell>
          <cell r="O970" t="str">
            <v>0704</v>
          </cell>
          <cell r="P970" t="str">
            <v>0704</v>
          </cell>
          <cell r="Q970" t="str">
            <v>15.111</v>
          </cell>
          <cell r="R970" t="str">
            <v>V.07.01.03</v>
          </cell>
          <cell r="S970" t="str">
            <v>ACN07</v>
          </cell>
          <cell r="T970">
            <v>0</v>
          </cell>
          <cell r="U970" t="str">
            <v>Thạc sĩ</v>
          </cell>
          <cell r="V970" t="str">
            <v>033194007420</v>
          </cell>
        </row>
        <row r="971">
          <cell r="B971" t="str">
            <v>ACN08</v>
          </cell>
          <cell r="C971" t="str">
            <v>8403205130152</v>
          </cell>
          <cell r="D971" t="str">
            <v>Nhữ Thị Lan</v>
          </cell>
          <cell r="E971" t="str">
            <v>Phương</v>
          </cell>
          <cell r="F971">
            <v>7</v>
          </cell>
          <cell r="G971" t="str">
            <v>Tiếng Anh chuyên nghiệp</v>
          </cell>
          <cell r="H971" t="str">
            <v>Khoa Du lịch và Ngoại ngữ</v>
          </cell>
          <cell r="I971" t="str">
            <v>Tiến sĩ, Giảng viên</v>
          </cell>
          <cell r="J971">
            <v>2.5499999999999998</v>
          </cell>
          <cell r="K971">
            <v>0</v>
          </cell>
          <cell r="L971" t="str">
            <v>20-Feb-25</v>
          </cell>
          <cell r="M971" t="str">
            <v>20-Feb-25</v>
          </cell>
          <cell r="N971">
            <v>2</v>
          </cell>
          <cell r="O971" t="str">
            <v>0704</v>
          </cell>
          <cell r="P971" t="str">
            <v>0704</v>
          </cell>
          <cell r="Q971" t="str">
            <v>15.111</v>
          </cell>
          <cell r="R971" t="str">
            <v>V.07.01.03</v>
          </cell>
          <cell r="S971" t="str">
            <v>ACN08</v>
          </cell>
          <cell r="T971">
            <v>0</v>
          </cell>
          <cell r="U971" t="str">
            <v>Tiến sĩ</v>
          </cell>
          <cell r="V971" t="str">
            <v>020184000859</v>
          </cell>
        </row>
        <row r="972">
          <cell r="B972" t="str">
            <v>ACN09</v>
          </cell>
          <cell r="C972" t="str">
            <v>1260201203307</v>
          </cell>
          <cell r="D972" t="str">
            <v>Trần Thị Mỹ</v>
          </cell>
          <cell r="E972" t="str">
            <v>Nhi</v>
          </cell>
          <cell r="F972">
            <v>7</v>
          </cell>
          <cell r="G972" t="str">
            <v>Tiếng Anh chuyên nghiệp</v>
          </cell>
          <cell r="H972" t="str">
            <v>Khoa Du lịch và Ngoại ngữ</v>
          </cell>
          <cell r="I972" t="str">
            <v>Thạc sĩ, Giảng viên</v>
          </cell>
          <cell r="J972">
            <v>2.27</v>
          </cell>
          <cell r="K972">
            <v>0</v>
          </cell>
          <cell r="L972" t="str">
            <v>20-Feb-25</v>
          </cell>
          <cell r="M972" t="str">
            <v>20-Feb-25</v>
          </cell>
          <cell r="N972">
            <v>3</v>
          </cell>
          <cell r="O972" t="str">
            <v>0704</v>
          </cell>
          <cell r="P972" t="str">
            <v>0704</v>
          </cell>
          <cell r="Q972" t="str">
            <v>15.111</v>
          </cell>
          <cell r="R972" t="str">
            <v>V.07.01.03</v>
          </cell>
          <cell r="S972" t="str">
            <v>ACN09</v>
          </cell>
          <cell r="T972">
            <v>0</v>
          </cell>
          <cell r="U972" t="str">
            <v>Thạc sĩ</v>
          </cell>
          <cell r="V972" t="str">
            <v>046197000001</v>
          </cell>
        </row>
        <row r="973">
          <cell r="B973" t="str">
            <v>ACN10</v>
          </cell>
          <cell r="C973" t="str">
            <v>2406281016594</v>
          </cell>
          <cell r="D973" t="str">
            <v>Cấn Thị Kiều</v>
          </cell>
          <cell r="E973" t="str">
            <v>Linh</v>
          </cell>
          <cell r="F973">
            <v>7</v>
          </cell>
          <cell r="G973" t="str">
            <v>Tiếng Anh chuyên nghiệp</v>
          </cell>
          <cell r="H973" t="str">
            <v>Khoa Du lịch và Ngoại ngữ</v>
          </cell>
          <cell r="I973" t="str">
            <v>Thạc sĩ, Giảng viên</v>
          </cell>
          <cell r="J973">
            <v>2.27</v>
          </cell>
          <cell r="K973">
            <v>0</v>
          </cell>
          <cell r="L973" t="str">
            <v>01-Mar-25</v>
          </cell>
          <cell r="M973" t="str">
            <v>01-Mar-25</v>
          </cell>
          <cell r="N973">
            <v>3</v>
          </cell>
          <cell r="O973" t="str">
            <v>0704</v>
          </cell>
          <cell r="P973" t="str">
            <v>0704</v>
          </cell>
          <cell r="Q973" t="str">
            <v>15.111</v>
          </cell>
          <cell r="R973" t="str">
            <v>V.07.01.03</v>
          </cell>
          <cell r="S973" t="str">
            <v>ACN10</v>
          </cell>
          <cell r="T973">
            <v>0</v>
          </cell>
          <cell r="U973" t="str">
            <v>Thạc sĩ</v>
          </cell>
          <cell r="V973" t="str">
            <v>001197007805</v>
          </cell>
        </row>
        <row r="974">
          <cell r="B974" t="str">
            <v>ACN11</v>
          </cell>
          <cell r="C974" t="str">
            <v>1500281054027</v>
          </cell>
          <cell r="D974" t="str">
            <v>Vũ Ngọc</v>
          </cell>
          <cell r="E974" t="str">
            <v>Quỳnh</v>
          </cell>
          <cell r="F974">
            <v>7</v>
          </cell>
          <cell r="G974" t="str">
            <v>Tiếng Anh chuyên nghiệp</v>
          </cell>
          <cell r="H974" t="str">
            <v>Khoa Du lịch và Ngoại ngữ</v>
          </cell>
          <cell r="I974" t="str">
            <v>Thạc sĩ, Giảng viên</v>
          </cell>
          <cell r="J974">
            <v>2.27</v>
          </cell>
          <cell r="K974">
            <v>0</v>
          </cell>
          <cell r="L974" t="str">
            <v>01-Mar-25</v>
          </cell>
          <cell r="M974" t="str">
            <v>01-Mar-25</v>
          </cell>
          <cell r="N974">
            <v>3</v>
          </cell>
          <cell r="O974" t="str">
            <v>0704</v>
          </cell>
          <cell r="P974" t="str">
            <v>0704</v>
          </cell>
          <cell r="Q974" t="str">
            <v>15.111</v>
          </cell>
          <cell r="R974" t="str">
            <v>V.07.01.03</v>
          </cell>
          <cell r="S974" t="str">
            <v>ACN11</v>
          </cell>
          <cell r="T974">
            <v>0</v>
          </cell>
          <cell r="U974" t="str">
            <v>Thạc sĩ</v>
          </cell>
          <cell r="V974" t="str">
            <v>031198009709</v>
          </cell>
        </row>
        <row r="975">
          <cell r="B975" t="str">
            <v>ACN12</v>
          </cell>
          <cell r="C975" t="str">
            <v>2200000468999</v>
          </cell>
          <cell r="D975" t="str">
            <v>Vũ Thị Ngọc</v>
          </cell>
          <cell r="E975" t="str">
            <v>Dung</v>
          </cell>
          <cell r="F975">
            <v>7</v>
          </cell>
          <cell r="G975" t="str">
            <v>Tiếng Anh chuyên nghiệp</v>
          </cell>
          <cell r="H975" t="str">
            <v>Khoa Du lịch và Ngoại ngữ</v>
          </cell>
          <cell r="I975" t="str">
            <v>Tiến sĩ, Giảng viên</v>
          </cell>
          <cell r="J975">
            <v>3.99</v>
          </cell>
          <cell r="K975">
            <v>0</v>
          </cell>
          <cell r="L975" t="str">
            <v>01-Jul-23</v>
          </cell>
          <cell r="M975" t="str">
            <v>01-Jan-08</v>
          </cell>
          <cell r="N975">
            <v>2</v>
          </cell>
          <cell r="O975" t="str">
            <v>0704</v>
          </cell>
          <cell r="P975" t="str">
            <v>0704</v>
          </cell>
          <cell r="Q975" t="str">
            <v>15.111</v>
          </cell>
          <cell r="R975" t="str">
            <v>V.07.01.03</v>
          </cell>
          <cell r="S975" t="str">
            <v>ACN12</v>
          </cell>
          <cell r="T975">
            <v>0</v>
          </cell>
          <cell r="U975" t="str">
            <v>Tiến sĩ</v>
          </cell>
          <cell r="V975" t="str">
            <v>031183009316</v>
          </cell>
        </row>
        <row r="976">
          <cell r="B976" t="str">
            <v>KNN08</v>
          </cell>
          <cell r="C976" t="str">
            <v>3120215036566</v>
          </cell>
          <cell r="D976" t="str">
            <v>Đặng Xuân</v>
          </cell>
          <cell r="E976" t="str">
            <v>Phi</v>
          </cell>
          <cell r="F976">
            <v>7</v>
          </cell>
          <cell r="G976" t="str">
            <v>Quản trị khách sạn và Nhà hàng</v>
          </cell>
          <cell r="H976" t="str">
            <v>Khoa Du lịch và Ngoại ngữ</v>
          </cell>
          <cell r="I976" t="str">
            <v>Thạc sĩ, Giảng viên chính</v>
          </cell>
          <cell r="J976">
            <v>4.4000000000000004</v>
          </cell>
          <cell r="K976">
            <v>0</v>
          </cell>
          <cell r="L976" t="str">
            <v>15-Jun-23</v>
          </cell>
          <cell r="M976" t="str">
            <v>01-Feb-12</v>
          </cell>
          <cell r="N976">
            <v>3</v>
          </cell>
          <cell r="O976" t="str">
            <v>0706</v>
          </cell>
          <cell r="P976" t="str">
            <v>0706</v>
          </cell>
          <cell r="Q976" t="str">
            <v>15.110</v>
          </cell>
          <cell r="R976" t="str">
            <v>V.07.01.02</v>
          </cell>
          <cell r="S976" t="str">
            <v>KNN08</v>
          </cell>
          <cell r="T976">
            <v>0</v>
          </cell>
          <cell r="U976" t="str">
            <v>Thạc sĩ</v>
          </cell>
          <cell r="V976" t="str">
            <v>001088041066</v>
          </cell>
        </row>
        <row r="977">
          <cell r="B977" t="str">
            <v>TCH10</v>
          </cell>
          <cell r="C977" t="str">
            <v>3120215021178</v>
          </cell>
          <cell r="D977" t="str">
            <v>Hoàng Sĩ</v>
          </cell>
          <cell r="E977" t="str">
            <v>Thính</v>
          </cell>
          <cell r="F977">
            <v>7</v>
          </cell>
          <cell r="G977" t="str">
            <v>Quản trị khách sạn và Nhà hàng</v>
          </cell>
          <cell r="H977" t="str">
            <v>Khoa Du lịch và Ngoại ngữ</v>
          </cell>
          <cell r="I977" t="str">
            <v>Tiến sĩ, Giảng viên, Trưởng BM</v>
          </cell>
          <cell r="J977">
            <v>3.99</v>
          </cell>
          <cell r="K977">
            <v>0</v>
          </cell>
          <cell r="L977" t="str">
            <v>01-Feb-24</v>
          </cell>
          <cell r="M977" t="str">
            <v>01-Feb-10</v>
          </cell>
          <cell r="N977">
            <v>2</v>
          </cell>
          <cell r="O977" t="str">
            <v>0706</v>
          </cell>
          <cell r="P977" t="str">
            <v>0706</v>
          </cell>
          <cell r="Q977" t="str">
            <v>15.111</v>
          </cell>
          <cell r="R977" t="str">
            <v>V.07.01.03</v>
          </cell>
          <cell r="S977" t="str">
            <v>TCH10</v>
          </cell>
          <cell r="T977">
            <v>0</v>
          </cell>
          <cell r="U977" t="str">
            <v>Tiến sĩ</v>
          </cell>
          <cell r="V977" t="str">
            <v>033082009057</v>
          </cell>
        </row>
        <row r="978">
          <cell r="B978" t="str">
            <v>QKS03</v>
          </cell>
          <cell r="C978" t="str">
            <v>3120215039020</v>
          </cell>
          <cell r="D978" t="str">
            <v>Mai Thị</v>
          </cell>
          <cell r="E978" t="str">
            <v>Phượng</v>
          </cell>
          <cell r="F978">
            <v>7</v>
          </cell>
          <cell r="G978" t="str">
            <v>Quản trị khách sạn và Nhà hàng</v>
          </cell>
          <cell r="H978" t="str">
            <v>Khoa Du lịch và Ngoại ngữ</v>
          </cell>
          <cell r="I978" t="str">
            <v>Tiến sĩ, Giảng viên</v>
          </cell>
          <cell r="J978">
            <v>3.66</v>
          </cell>
          <cell r="K978">
            <v>0</v>
          </cell>
          <cell r="L978" t="str">
            <v>01-Aug-22</v>
          </cell>
          <cell r="M978" t="str">
            <v>01-Aug-14</v>
          </cell>
          <cell r="N978">
            <v>2</v>
          </cell>
          <cell r="O978" t="str">
            <v>0706</v>
          </cell>
          <cell r="P978" t="str">
            <v>0706</v>
          </cell>
          <cell r="Q978" t="str">
            <v>15.111</v>
          </cell>
          <cell r="R978" t="str">
            <v>V.07.01.03</v>
          </cell>
          <cell r="S978" t="str">
            <v>QKS03</v>
          </cell>
          <cell r="T978">
            <v>0</v>
          </cell>
          <cell r="U978" t="str">
            <v>Tiến sĩ</v>
          </cell>
          <cell r="V978" t="str">
            <v>036184015714</v>
          </cell>
        </row>
        <row r="979">
          <cell r="B979" t="str">
            <v>KDT05</v>
          </cell>
          <cell r="C979" t="str">
            <v>3120215004270</v>
          </cell>
          <cell r="D979" t="str">
            <v>Hồ Ngọc</v>
          </cell>
          <cell r="E979" t="str">
            <v>Ninh</v>
          </cell>
          <cell r="F979">
            <v>7</v>
          </cell>
          <cell r="G979" t="str">
            <v>Quản lý du lịch và Lữ hành</v>
          </cell>
          <cell r="H979" t="str">
            <v>Khoa Du lịch và Ngoại ngữ</v>
          </cell>
          <cell r="I979" t="str">
            <v>PGS.TS. Giảng viên cao cấp, Phó Trưởng Khoa</v>
          </cell>
          <cell r="J979">
            <v>6.2</v>
          </cell>
          <cell r="K979">
            <v>0</v>
          </cell>
          <cell r="L979" t="str">
            <v>26-Mar-25</v>
          </cell>
          <cell r="M979" t="str">
            <v>26-Mar-25</v>
          </cell>
          <cell r="N979">
            <v>2</v>
          </cell>
          <cell r="O979" t="str">
            <v>0708</v>
          </cell>
          <cell r="P979" t="str">
            <v>0708</v>
          </cell>
          <cell r="Q979" t="str">
            <v>15.109</v>
          </cell>
          <cell r="R979" t="str">
            <v>V.07.01.01</v>
          </cell>
          <cell r="S979" t="str">
            <v>KDT05</v>
          </cell>
          <cell r="T979">
            <v>1</v>
          </cell>
          <cell r="U979" t="str">
            <v>Tiến sĩ</v>
          </cell>
          <cell r="V979" t="str">
            <v>042082000067</v>
          </cell>
        </row>
        <row r="980">
          <cell r="B980" t="str">
            <v>MKT11</v>
          </cell>
          <cell r="C980" t="str">
            <v>3120215011299</v>
          </cell>
          <cell r="D980" t="str">
            <v>Nguyễn Hùng</v>
          </cell>
          <cell r="E980" t="str">
            <v>Anh</v>
          </cell>
          <cell r="F980">
            <v>7</v>
          </cell>
          <cell r="G980" t="str">
            <v>Quản lý du lịch và Lữ hành</v>
          </cell>
          <cell r="H980" t="str">
            <v>Khoa Du lịch và Ngoại ngữ</v>
          </cell>
          <cell r="I980" t="str">
            <v>Tiến sĩ, Giảng viên</v>
          </cell>
          <cell r="J980">
            <v>4.32</v>
          </cell>
          <cell r="K980">
            <v>0</v>
          </cell>
          <cell r="L980" t="str">
            <v>01-Aug-23</v>
          </cell>
          <cell r="M980" t="str">
            <v>01-Aug-09</v>
          </cell>
          <cell r="N980">
            <v>2</v>
          </cell>
          <cell r="O980" t="str">
            <v>0708</v>
          </cell>
          <cell r="P980" t="str">
            <v>0708</v>
          </cell>
          <cell r="Q980" t="str">
            <v>15.111</v>
          </cell>
          <cell r="R980" t="str">
            <v>V.07.01.03</v>
          </cell>
          <cell r="S980" t="str">
            <v>MKT11</v>
          </cell>
          <cell r="T980">
            <v>0</v>
          </cell>
          <cell r="U980" t="str">
            <v>Tiến sĩ</v>
          </cell>
          <cell r="V980" t="str">
            <v>001080028379</v>
          </cell>
        </row>
        <row r="981">
          <cell r="B981" t="str">
            <v>MKT10</v>
          </cell>
          <cell r="C981" t="str">
            <v>3120215011218</v>
          </cell>
          <cell r="D981" t="str">
            <v>Nguyễn Thị Trang</v>
          </cell>
          <cell r="E981" t="str">
            <v>Nhung</v>
          </cell>
          <cell r="F981">
            <v>7</v>
          </cell>
          <cell r="G981" t="str">
            <v>Quản lý du lịch và Lữ hành</v>
          </cell>
          <cell r="H981" t="str">
            <v>Khoa Du lịch và Ngoại ngữ</v>
          </cell>
          <cell r="I981" t="str">
            <v>Tiến sĩ, Giảng viên chính, Trưởng BM</v>
          </cell>
          <cell r="J981">
            <v>4.4000000000000004</v>
          </cell>
          <cell r="K981">
            <v>0</v>
          </cell>
          <cell r="L981" t="str">
            <v>15-Jun-23</v>
          </cell>
          <cell r="M981" t="str">
            <v>01-Aug-09</v>
          </cell>
          <cell r="N981">
            <v>2</v>
          </cell>
          <cell r="O981" t="str">
            <v>0708</v>
          </cell>
          <cell r="P981" t="str">
            <v>0708</v>
          </cell>
          <cell r="Q981" t="str">
            <v>15.110</v>
          </cell>
          <cell r="R981" t="str">
            <v>V.07.01.02</v>
          </cell>
          <cell r="S981" t="str">
            <v>MKT10</v>
          </cell>
          <cell r="T981">
            <v>0</v>
          </cell>
          <cell r="U981" t="str">
            <v>Tiến sĩ</v>
          </cell>
          <cell r="V981" t="str">
            <v>031184002034</v>
          </cell>
        </row>
        <row r="982">
          <cell r="B982" t="str">
            <v>QKT03</v>
          </cell>
          <cell r="C982" t="str">
            <v>3120215000024</v>
          </cell>
          <cell r="D982" t="str">
            <v>Bùi Thị</v>
          </cell>
          <cell r="E982" t="str">
            <v>Nga</v>
          </cell>
          <cell r="F982">
            <v>7</v>
          </cell>
          <cell r="G982" t="str">
            <v>Quản lý du lịch và Lữ hành</v>
          </cell>
          <cell r="H982" t="str">
            <v>Khoa Du lịch và Ngoại ngữ</v>
          </cell>
          <cell r="I982" t="str">
            <v>Phó Giáo sư, Tiến sĩ, Giảng viên cao cấp</v>
          </cell>
          <cell r="J982">
            <v>6.92</v>
          </cell>
          <cell r="K982">
            <v>0</v>
          </cell>
          <cell r="L982" t="str">
            <v>17-Jul-23</v>
          </cell>
          <cell r="M982" t="str">
            <v>17-Jul-18</v>
          </cell>
          <cell r="N982">
            <v>2</v>
          </cell>
          <cell r="O982" t="str">
            <v>0708</v>
          </cell>
          <cell r="P982" t="str">
            <v>0708</v>
          </cell>
          <cell r="Q982" t="str">
            <v>15.109</v>
          </cell>
          <cell r="R982" t="str">
            <v>V.07.01.01</v>
          </cell>
          <cell r="S982" t="str">
            <v>QKT03</v>
          </cell>
          <cell r="T982">
            <v>1</v>
          </cell>
          <cell r="U982" t="str">
            <v>Tiến sĩ</v>
          </cell>
          <cell r="V982" t="str">
            <v>038176036345</v>
          </cell>
        </row>
        <row r="983">
          <cell r="B983" t="str">
            <v/>
          </cell>
          <cell r="C983" t="str">
            <v>3120205047231</v>
          </cell>
          <cell r="D983" t="str">
            <v>Trương Ngọc</v>
          </cell>
          <cell r="E983" t="str">
            <v>Tín</v>
          </cell>
          <cell r="F983">
            <v>7</v>
          </cell>
          <cell r="G983" t="str">
            <v>Quản lý du lịch và Lữ hành</v>
          </cell>
          <cell r="H983" t="str">
            <v>Khoa Du lịch và Ngoại ngữ</v>
          </cell>
          <cell r="I983" t="str">
            <v>Nghiên cứu viên</v>
          </cell>
          <cell r="J983">
            <v>2.34</v>
          </cell>
          <cell r="K983">
            <v>0</v>
          </cell>
          <cell r="L983" t="str">
            <v>01-Feb-23</v>
          </cell>
          <cell r="M983" t="str">
            <v>01-Sep-19</v>
          </cell>
          <cell r="N983">
            <v>4</v>
          </cell>
          <cell r="O983" t="str">
            <v>0708</v>
          </cell>
          <cell r="P983" t="str">
            <v>0708</v>
          </cell>
          <cell r="Q983" t="str">
            <v>13.092</v>
          </cell>
          <cell r="R983" t="str">
            <v>V.05.01.03</v>
          </cell>
          <cell r="S983" t="str">
            <v/>
          </cell>
          <cell r="T983">
            <v>0</v>
          </cell>
          <cell r="U983" t="str">
            <v>Đại học</v>
          </cell>
          <cell r="V983" t="str">
            <v>038096028364</v>
          </cell>
        </row>
        <row r="984">
          <cell r="B984" t="str">
            <v>QDL04</v>
          </cell>
          <cell r="C984" t="str">
            <v>3120205195020</v>
          </cell>
          <cell r="D984" t="str">
            <v>Nguyễn Thị Mai</v>
          </cell>
          <cell r="E984" t="str">
            <v>Trang</v>
          </cell>
          <cell r="F984">
            <v>7</v>
          </cell>
          <cell r="G984" t="str">
            <v>Quản lý du lịch và Lữ hành</v>
          </cell>
          <cell r="H984" t="str">
            <v>Khoa Du lịch và Ngoại ngữ</v>
          </cell>
          <cell r="I984" t="str">
            <v>Thạc sĩ, Giảng viên</v>
          </cell>
          <cell r="J984">
            <v>2.67</v>
          </cell>
          <cell r="K984">
            <v>0</v>
          </cell>
          <cell r="L984" t="str">
            <v>01-Sep-24</v>
          </cell>
          <cell r="M984" t="str">
            <v>01-Jun-23</v>
          </cell>
          <cell r="N984">
            <v>3</v>
          </cell>
          <cell r="O984" t="str">
            <v>0708</v>
          </cell>
          <cell r="P984" t="str">
            <v>0708</v>
          </cell>
          <cell r="Q984" t="str">
            <v>15.111</v>
          </cell>
          <cell r="R984" t="str">
            <v>V.07.01.03</v>
          </cell>
          <cell r="S984" t="str">
            <v>QDL04</v>
          </cell>
          <cell r="T984">
            <v>0</v>
          </cell>
          <cell r="U984" t="str">
            <v>Thạc sĩ</v>
          </cell>
          <cell r="V984" t="str">
            <v>017189011892</v>
          </cell>
        </row>
        <row r="985">
          <cell r="B985" t="str">
            <v/>
          </cell>
          <cell r="C985" t="str">
            <v>06103917801</v>
          </cell>
          <cell r="D985" t="str">
            <v>Nguyễn Thị Thùy</v>
          </cell>
          <cell r="E985" t="str">
            <v>Ngân</v>
          </cell>
          <cell r="F985">
            <v>7</v>
          </cell>
          <cell r="G985" t="str">
            <v>Quản lý du lịch và Lữ hành</v>
          </cell>
          <cell r="H985" t="str">
            <v>Khoa Du lịch và Ngoại ngữ</v>
          </cell>
          <cell r="I985" t="str">
            <v>Nghiên cứu viên</v>
          </cell>
          <cell r="J985">
            <v>2.34</v>
          </cell>
          <cell r="K985">
            <v>0</v>
          </cell>
          <cell r="L985" t="str">
            <v>01-Oct-24</v>
          </cell>
          <cell r="M985" t="str">
            <v>01-Oct-23</v>
          </cell>
          <cell r="N985">
            <v>4</v>
          </cell>
          <cell r="O985" t="str">
            <v>0708</v>
          </cell>
          <cell r="P985" t="str">
            <v>0708</v>
          </cell>
          <cell r="Q985" t="str">
            <v>13.092</v>
          </cell>
          <cell r="R985" t="str">
            <v>V.05.01.03</v>
          </cell>
          <cell r="S985" t="str">
            <v/>
          </cell>
          <cell r="T985">
            <v>0</v>
          </cell>
          <cell r="U985" t="str">
            <v>Đại học</v>
          </cell>
          <cell r="V985" t="str">
            <v>001301022082</v>
          </cell>
        </row>
        <row r="986">
          <cell r="B986" t="str">
            <v>QDL05</v>
          </cell>
          <cell r="C986" t="str">
            <v>1482281009943</v>
          </cell>
          <cell r="D986" t="str">
            <v>Nguyễn Xuân</v>
          </cell>
          <cell r="E986" t="str">
            <v>Hải</v>
          </cell>
          <cell r="F986">
            <v>7</v>
          </cell>
          <cell r="G986" t="str">
            <v>Quản lý du lịch và Lữ hành</v>
          </cell>
          <cell r="H986" t="str">
            <v>Khoa Du lịch và Ngoại ngữ</v>
          </cell>
          <cell r="I986" t="str">
            <v>Tiến sĩ, Giảng viên</v>
          </cell>
          <cell r="J986">
            <v>3</v>
          </cell>
          <cell r="K986">
            <v>0</v>
          </cell>
          <cell r="L986" t="str">
            <v>01-Apr-24</v>
          </cell>
          <cell r="M986" t="str">
            <v>01-Apr-24</v>
          </cell>
          <cell r="N986">
            <v>2</v>
          </cell>
          <cell r="O986" t="str">
            <v>0708</v>
          </cell>
          <cell r="P986" t="str">
            <v>0708</v>
          </cell>
          <cell r="Q986" t="str">
            <v>15.111</v>
          </cell>
          <cell r="R986" t="str">
            <v>V.07.01.03</v>
          </cell>
          <cell r="S986" t="str">
            <v>QDL05</v>
          </cell>
          <cell r="T986">
            <v>0</v>
          </cell>
          <cell r="U986" t="str">
            <v>Tiến sĩ</v>
          </cell>
          <cell r="V986" t="str">
            <v>038082003423</v>
          </cell>
        </row>
        <row r="987">
          <cell r="B987" t="str">
            <v/>
          </cell>
          <cell r="C987" t="str">
            <v>3120215005070</v>
          </cell>
          <cell r="D987" t="str">
            <v>Trần Thuý</v>
          </cell>
          <cell r="E987" t="str">
            <v>Lan</v>
          </cell>
          <cell r="F987">
            <v>7</v>
          </cell>
          <cell r="G987" t="str">
            <v>Văn phòng, Khoa DL và NN</v>
          </cell>
          <cell r="H987" t="str">
            <v>Khoa Du lịch và Ngoại ngữ</v>
          </cell>
          <cell r="I987" t="str">
            <v>Chuyên viên</v>
          </cell>
          <cell r="J987">
            <v>4.6500000000000004</v>
          </cell>
          <cell r="K987">
            <v>0</v>
          </cell>
          <cell r="L987" t="str">
            <v>01-Jan-25</v>
          </cell>
          <cell r="M987" t="str">
            <v>01-Jan-08</v>
          </cell>
          <cell r="N987">
            <v>4</v>
          </cell>
          <cell r="O987" t="str">
            <v>0710</v>
          </cell>
          <cell r="P987" t="str">
            <v>0710</v>
          </cell>
          <cell r="Q987" t="str">
            <v>01.003</v>
          </cell>
          <cell r="R987" t="str">
            <v>01.003</v>
          </cell>
          <cell r="S987" t="str">
            <v/>
          </cell>
          <cell r="T987">
            <v>0</v>
          </cell>
          <cell r="U987" t="str">
            <v>Đại học</v>
          </cell>
          <cell r="V987" t="str">
            <v>033177006456</v>
          </cell>
        </row>
        <row r="988">
          <cell r="B988" t="str">
            <v/>
          </cell>
          <cell r="C988" t="str">
            <v>3120215048276</v>
          </cell>
          <cell r="D988" t="str">
            <v>Dương Thị</v>
          </cell>
          <cell r="E988" t="str">
            <v>Hoa</v>
          </cell>
          <cell r="F988">
            <v>7</v>
          </cell>
          <cell r="G988" t="str">
            <v>Văn phòng, Khoa DL và NN</v>
          </cell>
          <cell r="H988" t="str">
            <v>Khoa Du lịch và Ngoại ngữ</v>
          </cell>
          <cell r="I988" t="str">
            <v>Chuyên viên</v>
          </cell>
          <cell r="J988">
            <v>3</v>
          </cell>
          <cell r="K988">
            <v>0</v>
          </cell>
          <cell r="L988" t="str">
            <v>01-Jan-23</v>
          </cell>
          <cell r="M988" t="str">
            <v>01-Jan-17</v>
          </cell>
          <cell r="N988">
            <v>4</v>
          </cell>
          <cell r="O988" t="str">
            <v>0710</v>
          </cell>
          <cell r="P988" t="str">
            <v>0710</v>
          </cell>
          <cell r="Q988" t="str">
            <v>01.003</v>
          </cell>
          <cell r="R988" t="str">
            <v>01.003</v>
          </cell>
          <cell r="S988" t="str">
            <v/>
          </cell>
          <cell r="T988">
            <v>0</v>
          </cell>
          <cell r="U988" t="str">
            <v>Đại học</v>
          </cell>
          <cell r="V988" t="str">
            <v>040191010347</v>
          </cell>
        </row>
        <row r="989">
          <cell r="B989" t="str">
            <v/>
          </cell>
          <cell r="C989" t="str">
            <v>3120215057514</v>
          </cell>
          <cell r="D989" t="str">
            <v>Tạ Phương</v>
          </cell>
          <cell r="E989" t="str">
            <v>Thúy</v>
          </cell>
          <cell r="F989">
            <v>7</v>
          </cell>
          <cell r="G989" t="str">
            <v>Văn phòng, Khoa DL và NN</v>
          </cell>
          <cell r="H989" t="str">
            <v>Khoa Du lịch và Ngoại ngữ</v>
          </cell>
          <cell r="I989" t="str">
            <v>Thạc sĩ, Chuyên viên</v>
          </cell>
          <cell r="J989">
            <v>2.67</v>
          </cell>
          <cell r="K989">
            <v>0</v>
          </cell>
          <cell r="L989" t="str">
            <v>01-Jul-23</v>
          </cell>
          <cell r="M989" t="str">
            <v>01-Jul-20</v>
          </cell>
          <cell r="N989">
            <v>3</v>
          </cell>
          <cell r="O989" t="str">
            <v>0710</v>
          </cell>
          <cell r="P989" t="str">
            <v>0710</v>
          </cell>
          <cell r="Q989" t="str">
            <v>01.003</v>
          </cell>
          <cell r="R989" t="str">
            <v>01.003</v>
          </cell>
          <cell r="S989" t="str">
            <v/>
          </cell>
          <cell r="T989">
            <v>0</v>
          </cell>
          <cell r="U989" t="str">
            <v>Thạc sĩ</v>
          </cell>
          <cell r="V989" t="str">
            <v>034188000414</v>
          </cell>
        </row>
        <row r="990">
          <cell r="B990" t="str">
            <v/>
          </cell>
          <cell r="C990" t="str">
            <v>21510000374995</v>
          </cell>
          <cell r="D990" t="str">
            <v>Nguyễn Ngọc</v>
          </cell>
          <cell r="E990" t="str">
            <v>Long</v>
          </cell>
          <cell r="F990">
            <v>7</v>
          </cell>
          <cell r="G990" t="str">
            <v>Văn phòng, Khoa DL và NN</v>
          </cell>
          <cell r="H990" t="str">
            <v>Khoa Du lịch và Ngoại ngữ</v>
          </cell>
          <cell r="I990" t="str">
            <v>Tiến sĩ, Chuyên gia</v>
          </cell>
          <cell r="J990">
            <v>0</v>
          </cell>
          <cell r="K990">
            <v>0</v>
          </cell>
          <cell r="L990" t="str">
            <v>01-Jul-24</v>
          </cell>
          <cell r="M990" t="str">
            <v>01-Jul-24</v>
          </cell>
          <cell r="N990">
            <v>2</v>
          </cell>
          <cell r="O990" t="str">
            <v>0710</v>
          </cell>
          <cell r="P990" t="str">
            <v>0710</v>
          </cell>
          <cell r="Q990" t="str">
            <v>01.003</v>
          </cell>
          <cell r="R990" t="str">
            <v>01.003</v>
          </cell>
          <cell r="S990" t="str">
            <v/>
          </cell>
          <cell r="T990">
            <v>0</v>
          </cell>
          <cell r="U990" t="str">
            <v>Tiến sĩ</v>
          </cell>
          <cell r="V990" t="str">
            <v>033060007419</v>
          </cell>
        </row>
        <row r="991">
          <cell r="B991" t="str">
            <v>HSC06</v>
          </cell>
          <cell r="C991" t="str">
            <v>3120215005425</v>
          </cell>
          <cell r="D991" t="str">
            <v>Lại Thị Ngọc</v>
          </cell>
          <cell r="E991" t="str">
            <v>Hà</v>
          </cell>
          <cell r="F991">
            <v>8</v>
          </cell>
          <cell r="G991" t="str">
            <v>HS-CN sinh học thực phẩm</v>
          </cell>
          <cell r="H991" t="str">
            <v>Khoa Công nghệ thực phẩm</v>
          </cell>
          <cell r="I991" t="str">
            <v>PGS.TS. Giảng viên cao cấp, Phó Trưởng Khoa, Trưởng BM</v>
          </cell>
          <cell r="J991">
            <v>6.2</v>
          </cell>
          <cell r="K991">
            <v>0</v>
          </cell>
          <cell r="L991" t="str">
            <v>26-Mar-25</v>
          </cell>
          <cell r="M991" t="str">
            <v>26-Mar-25</v>
          </cell>
          <cell r="N991">
            <v>2</v>
          </cell>
          <cell r="O991" t="str">
            <v>0801</v>
          </cell>
          <cell r="P991" t="str">
            <v>0801</v>
          </cell>
          <cell r="Q991" t="str">
            <v>15.109</v>
          </cell>
          <cell r="R991" t="str">
            <v>V.07.01.01</v>
          </cell>
          <cell r="S991" t="str">
            <v>HSC06</v>
          </cell>
          <cell r="T991">
            <v>1</v>
          </cell>
          <cell r="U991" t="str">
            <v>Tiến sĩ</v>
          </cell>
          <cell r="V991" t="str">
            <v>001176020338</v>
          </cell>
        </row>
        <row r="992">
          <cell r="B992" t="str">
            <v>HSC04</v>
          </cell>
          <cell r="C992" t="str">
            <v>3120215005402</v>
          </cell>
          <cell r="D992" t="str">
            <v>Nguyễn Thị Lâm</v>
          </cell>
          <cell r="E992" t="str">
            <v>Đoàn</v>
          </cell>
          <cell r="F992">
            <v>8</v>
          </cell>
          <cell r="G992" t="str">
            <v>HS-CN sinh học thực phẩm</v>
          </cell>
          <cell r="H992" t="str">
            <v>Khoa Công nghệ thực phẩm</v>
          </cell>
          <cell r="I992" t="str">
            <v>PGS.TS, Giảng viên cao cấp, Phó BM</v>
          </cell>
          <cell r="J992">
            <v>6.2</v>
          </cell>
          <cell r="K992">
            <v>0</v>
          </cell>
          <cell r="L992" t="str">
            <v>27-Jun-22</v>
          </cell>
          <cell r="M992" t="str">
            <v>27-Jun-22</v>
          </cell>
          <cell r="N992">
            <v>2</v>
          </cell>
          <cell r="O992" t="str">
            <v>0801</v>
          </cell>
          <cell r="P992" t="str">
            <v>0801</v>
          </cell>
          <cell r="Q992" t="str">
            <v>15.109</v>
          </cell>
          <cell r="R992" t="str">
            <v>V.07.01.01</v>
          </cell>
          <cell r="S992" t="str">
            <v>HSC04</v>
          </cell>
          <cell r="T992">
            <v>1</v>
          </cell>
          <cell r="U992" t="str">
            <v>Tiến sĩ</v>
          </cell>
          <cell r="V992" t="str">
            <v>027177000175</v>
          </cell>
        </row>
        <row r="993">
          <cell r="B993" t="str">
            <v>HSC05</v>
          </cell>
          <cell r="C993" t="str">
            <v>3120215005419</v>
          </cell>
          <cell r="D993" t="str">
            <v>Nguyễn Hoàng</v>
          </cell>
          <cell r="E993" t="str">
            <v>Anh</v>
          </cell>
          <cell r="F993">
            <v>8</v>
          </cell>
          <cell r="G993" t="str">
            <v>HS-CN sinh học thực phẩm</v>
          </cell>
          <cell r="H993" t="str">
            <v>Khoa Công nghệ thực phẩm</v>
          </cell>
          <cell r="I993" t="str">
            <v>PGS.TS. Giảng viên cao cấp, Trưởng Khoa, Trưởng phòng Thí nghiệm</v>
          </cell>
          <cell r="J993">
            <v>6.92</v>
          </cell>
          <cell r="K993">
            <v>0</v>
          </cell>
          <cell r="L993" t="str">
            <v>17-Jul-24</v>
          </cell>
          <cell r="M993" t="str">
            <v>17-Jul-18</v>
          </cell>
          <cell r="N993">
            <v>2</v>
          </cell>
          <cell r="O993" t="str">
            <v>0801</v>
          </cell>
          <cell r="P993" t="str">
            <v>0801</v>
          </cell>
          <cell r="Q993" t="str">
            <v>15.109</v>
          </cell>
          <cell r="R993" t="str">
            <v>V.07.01.01</v>
          </cell>
          <cell r="S993" t="str">
            <v>HSC05</v>
          </cell>
          <cell r="T993">
            <v>1</v>
          </cell>
          <cell r="U993" t="str">
            <v>Tiến sĩ</v>
          </cell>
          <cell r="V993" t="str">
            <v>034078008314</v>
          </cell>
        </row>
        <row r="994">
          <cell r="B994" t="str">
            <v>MOI64</v>
          </cell>
          <cell r="C994" t="str">
            <v/>
          </cell>
          <cell r="D994" t="str">
            <v>Vũ Kim</v>
          </cell>
          <cell r="E994" t="str">
            <v>Bảng</v>
          </cell>
          <cell r="F994">
            <v>8</v>
          </cell>
          <cell r="G994" t="str">
            <v>HS-CN sinh học thực phẩm</v>
          </cell>
          <cell r="H994" t="str">
            <v>Khoa Công nghệ thực phẩm</v>
          </cell>
          <cell r="I994" t="str">
            <v/>
          </cell>
          <cell r="J994">
            <v>6.44</v>
          </cell>
          <cell r="K994">
            <v>0</v>
          </cell>
          <cell r="L994" t="str">
            <v>01-Dec-06</v>
          </cell>
          <cell r="M994" t="str">
            <v>16-Mar-71</v>
          </cell>
          <cell r="N994">
            <v>3</v>
          </cell>
          <cell r="O994" t="str">
            <v>0801</v>
          </cell>
          <cell r="P994" t="str">
            <v>0801</v>
          </cell>
          <cell r="Q994" t="str">
            <v>15.110</v>
          </cell>
          <cell r="R994" t="str">
            <v>15.110</v>
          </cell>
          <cell r="S994" t="str">
            <v>MOI64</v>
          </cell>
          <cell r="T994">
            <v>0</v>
          </cell>
          <cell r="U994" t="str">
            <v>Thạc sĩ</v>
          </cell>
          <cell r="V994" t="str">
            <v>010779882</v>
          </cell>
        </row>
        <row r="995">
          <cell r="B995" t="str">
            <v>MOI29</v>
          </cell>
          <cell r="C995" t="str">
            <v/>
          </cell>
          <cell r="D995" t="str">
            <v>Vũ Thị</v>
          </cell>
          <cell r="E995" t="str">
            <v>Thư</v>
          </cell>
          <cell r="F995">
            <v>8</v>
          </cell>
          <cell r="G995" t="str">
            <v>HS-CN sinh học thực phẩm</v>
          </cell>
          <cell r="H995" t="str">
            <v>Khoa Công nghệ thực phẩm</v>
          </cell>
          <cell r="I995" t="str">
            <v/>
          </cell>
          <cell r="J995">
            <v>6.78</v>
          </cell>
          <cell r="K995">
            <v>0</v>
          </cell>
          <cell r="L995" t="str">
            <v>01-Jul-03</v>
          </cell>
          <cell r="M995" t="str">
            <v>01-Oct-67</v>
          </cell>
          <cell r="N995">
            <v>2</v>
          </cell>
          <cell r="O995" t="str">
            <v>0801</v>
          </cell>
          <cell r="P995" t="str">
            <v>0801</v>
          </cell>
          <cell r="Q995" t="str">
            <v>15.110</v>
          </cell>
          <cell r="R995" t="str">
            <v>15.110</v>
          </cell>
          <cell r="S995" t="str">
            <v>MOI29</v>
          </cell>
          <cell r="T995">
            <v>1</v>
          </cell>
          <cell r="U995" t="str">
            <v>Tiến sĩ</v>
          </cell>
          <cell r="V995" t="str">
            <v>010812013</v>
          </cell>
        </row>
        <row r="996">
          <cell r="B996" t="str">
            <v>HSC03</v>
          </cell>
          <cell r="C996" t="str">
            <v>3120215005398</v>
          </cell>
          <cell r="D996" t="str">
            <v>Ngô Xuân</v>
          </cell>
          <cell r="E996" t="str">
            <v>Mạnh</v>
          </cell>
          <cell r="F996">
            <v>8</v>
          </cell>
          <cell r="G996" t="str">
            <v>HS-CN sinh học thực phẩm</v>
          </cell>
          <cell r="H996" t="str">
            <v>Khoa Công nghệ thực phẩm</v>
          </cell>
          <cell r="I996" t="str">
            <v>PGS.TS. Giảng viên chính, Bảo lưu PCCV</v>
          </cell>
          <cell r="J996">
            <v>6.78</v>
          </cell>
          <cell r="K996">
            <v>0.09</v>
          </cell>
          <cell r="L996" t="str">
            <v>01-Dec-15</v>
          </cell>
          <cell r="M996" t="str">
            <v>01-Jun-03</v>
          </cell>
          <cell r="N996">
            <v>2</v>
          </cell>
          <cell r="O996" t="str">
            <v>0801</v>
          </cell>
          <cell r="P996" t="str">
            <v>0801</v>
          </cell>
          <cell r="Q996" t="str">
            <v>15.109</v>
          </cell>
          <cell r="R996" t="str">
            <v>V.07.01.01</v>
          </cell>
          <cell r="S996" t="str">
            <v>HSC03</v>
          </cell>
          <cell r="T996">
            <v>1</v>
          </cell>
          <cell r="U996" t="str">
            <v>Tiến sĩ</v>
          </cell>
          <cell r="V996" t="str">
            <v>011027890</v>
          </cell>
        </row>
        <row r="997">
          <cell r="B997" t="str">
            <v>HSC11</v>
          </cell>
          <cell r="C997" t="str">
            <v>3120215006390</v>
          </cell>
          <cell r="D997" t="str">
            <v>Hoàng Hải</v>
          </cell>
          <cell r="E997" t="str">
            <v>Hà</v>
          </cell>
          <cell r="F997">
            <v>8</v>
          </cell>
          <cell r="G997" t="str">
            <v>HS-CN sinh học thực phẩm</v>
          </cell>
          <cell r="H997" t="str">
            <v>Khoa Công nghệ thực phẩm</v>
          </cell>
          <cell r="I997" t="str">
            <v>Tiến sĩ, Giảng viên</v>
          </cell>
          <cell r="J997">
            <v>4.9800000000000004</v>
          </cell>
          <cell r="K997">
            <v>0.06</v>
          </cell>
          <cell r="L997" t="str">
            <v>01-Nov-24</v>
          </cell>
          <cell r="M997" t="str">
            <v>03-Nov-14</v>
          </cell>
          <cell r="N997">
            <v>2</v>
          </cell>
          <cell r="O997" t="str">
            <v>0801</v>
          </cell>
          <cell r="P997" t="str">
            <v>0801</v>
          </cell>
          <cell r="Q997" t="str">
            <v>15.111</v>
          </cell>
          <cell r="R997" t="str">
            <v>V.07.01.03</v>
          </cell>
          <cell r="S997" t="str">
            <v>HSC11</v>
          </cell>
          <cell r="T997">
            <v>0</v>
          </cell>
          <cell r="U997" t="str">
            <v>Tiến sĩ</v>
          </cell>
          <cell r="V997" t="str">
            <v>001072003879</v>
          </cell>
        </row>
        <row r="998">
          <cell r="B998" t="str">
            <v>MOI34</v>
          </cell>
          <cell r="C998" t="str">
            <v>3120215005454</v>
          </cell>
          <cell r="D998" t="str">
            <v>Nguyễn Xuân</v>
          </cell>
          <cell r="E998" t="str">
            <v>Bắc</v>
          </cell>
          <cell r="F998">
            <v>8</v>
          </cell>
          <cell r="G998" t="str">
            <v>HS-CN sinh học thực phẩm</v>
          </cell>
          <cell r="H998" t="str">
            <v>Khoa Công nghệ thực phẩm</v>
          </cell>
          <cell r="I998" t="str">
            <v>Thạc sĩ, Kỹ sư</v>
          </cell>
          <cell r="J998">
            <v>3.99</v>
          </cell>
          <cell r="K998">
            <v>0</v>
          </cell>
          <cell r="L998" t="str">
            <v>01-Mar-24</v>
          </cell>
          <cell r="M998" t="str">
            <v>01-Mar-14</v>
          </cell>
          <cell r="N998">
            <v>3</v>
          </cell>
          <cell r="O998" t="str">
            <v>0801</v>
          </cell>
          <cell r="P998" t="str">
            <v>0801</v>
          </cell>
          <cell r="Q998" t="str">
            <v>13.095</v>
          </cell>
          <cell r="R998" t="str">
            <v>V.05.02.07</v>
          </cell>
          <cell r="S998" t="str">
            <v>MOI34</v>
          </cell>
          <cell r="T998">
            <v>0</v>
          </cell>
          <cell r="U998" t="str">
            <v>Thạc sĩ</v>
          </cell>
          <cell r="V998" t="str">
            <v>001078002323</v>
          </cell>
        </row>
        <row r="999">
          <cell r="B999" t="str">
            <v>HSC01</v>
          </cell>
          <cell r="C999" t="str">
            <v>3120215005431</v>
          </cell>
          <cell r="D999" t="str">
            <v>Nguyễn Văn</v>
          </cell>
          <cell r="E999" t="str">
            <v>Lâm</v>
          </cell>
          <cell r="F999">
            <v>8</v>
          </cell>
          <cell r="G999" t="str">
            <v>HS-CN sinh học thực phẩm</v>
          </cell>
          <cell r="H999" t="str">
            <v>Khoa Công nghệ thực phẩm</v>
          </cell>
          <cell r="I999" t="str">
            <v>Tiến sĩ, Giảng viên</v>
          </cell>
          <cell r="J999">
            <v>3.66</v>
          </cell>
          <cell r="K999">
            <v>0</v>
          </cell>
          <cell r="L999" t="str">
            <v>01-Sep-16</v>
          </cell>
          <cell r="M999" t="str">
            <v>01-Sep-04</v>
          </cell>
          <cell r="N999">
            <v>2</v>
          </cell>
          <cell r="O999" t="str">
            <v>0801</v>
          </cell>
          <cell r="P999" t="str">
            <v>0801</v>
          </cell>
          <cell r="Q999" t="str">
            <v>15.111</v>
          </cell>
          <cell r="R999" t="str">
            <v>V.07.01.03</v>
          </cell>
          <cell r="S999" t="str">
            <v>HSC01</v>
          </cell>
          <cell r="T999">
            <v>0</v>
          </cell>
          <cell r="U999" t="str">
            <v>Tiến sĩ</v>
          </cell>
          <cell r="V999" t="str">
            <v>013556179</v>
          </cell>
        </row>
        <row r="1000">
          <cell r="B1000" t="str">
            <v>HSC07</v>
          </cell>
          <cell r="C1000" t="str">
            <v>3120215005448</v>
          </cell>
          <cell r="D1000" t="str">
            <v>Võ Nhân</v>
          </cell>
          <cell r="E1000" t="str">
            <v>Hậu</v>
          </cell>
          <cell r="F1000">
            <v>8</v>
          </cell>
          <cell r="G1000" t="str">
            <v>HS-CN sinh học thực phẩm</v>
          </cell>
          <cell r="H1000" t="str">
            <v>Khoa Công nghệ thực phẩm</v>
          </cell>
          <cell r="I1000" t="str">
            <v/>
          </cell>
          <cell r="J1000">
            <v>3</v>
          </cell>
          <cell r="K1000">
            <v>0</v>
          </cell>
          <cell r="L1000" t="str">
            <v>01-Oct-08</v>
          </cell>
          <cell r="M1000" t="str">
            <v>01-Oct-05</v>
          </cell>
          <cell r="N1000">
            <v>3</v>
          </cell>
          <cell r="O1000" t="str">
            <v>0801</v>
          </cell>
          <cell r="P1000" t="str">
            <v>0801</v>
          </cell>
          <cell r="Q1000" t="str">
            <v>15.111</v>
          </cell>
          <cell r="R1000" t="str">
            <v>15.111</v>
          </cell>
          <cell r="S1000" t="str">
            <v>HSC07</v>
          </cell>
          <cell r="T1000">
            <v>0</v>
          </cell>
          <cell r="U1000" t="str">
            <v>Thạc sĩ</v>
          </cell>
          <cell r="V1000" t="str">
            <v>011919691</v>
          </cell>
        </row>
        <row r="1001">
          <cell r="B1001" t="str">
            <v>HSC08</v>
          </cell>
          <cell r="C1001" t="str">
            <v>3120215010159</v>
          </cell>
          <cell r="D1001" t="str">
            <v>Nguyễn Hương</v>
          </cell>
          <cell r="E1001" t="str">
            <v>Thủy</v>
          </cell>
          <cell r="F1001">
            <v>8</v>
          </cell>
          <cell r="G1001" t="str">
            <v>HS-CN sinh học thực phẩm</v>
          </cell>
          <cell r="H1001" t="str">
            <v>Khoa Công nghệ thực phẩm</v>
          </cell>
          <cell r="I1001" t="str">
            <v>Thạc sĩ, Giảng viên</v>
          </cell>
          <cell r="J1001">
            <v>2.67</v>
          </cell>
          <cell r="K1001">
            <v>0</v>
          </cell>
          <cell r="L1001" t="str">
            <v>01-Oct-10</v>
          </cell>
          <cell r="M1001" t="str">
            <v>01-Oct-07</v>
          </cell>
          <cell r="N1001">
            <v>3</v>
          </cell>
          <cell r="O1001" t="str">
            <v>0801</v>
          </cell>
          <cell r="P1001" t="str">
            <v>0801</v>
          </cell>
          <cell r="Q1001" t="str">
            <v>15.111</v>
          </cell>
          <cell r="R1001" t="str">
            <v>15.111</v>
          </cell>
          <cell r="S1001" t="str">
            <v>HSC08</v>
          </cell>
          <cell r="T1001">
            <v>0</v>
          </cell>
          <cell r="U1001" t="str">
            <v>Thạc sĩ</v>
          </cell>
          <cell r="V1001" t="str">
            <v>012379651</v>
          </cell>
        </row>
        <row r="1002">
          <cell r="B1002" t="str">
            <v>HSC10</v>
          </cell>
          <cell r="C1002" t="str">
            <v>3120215005460</v>
          </cell>
          <cell r="D1002" t="str">
            <v>Vũ Thị</v>
          </cell>
          <cell r="E1002" t="str">
            <v>Hằng</v>
          </cell>
          <cell r="F1002">
            <v>8</v>
          </cell>
          <cell r="G1002" t="str">
            <v>HS-CN sinh học thực phẩm</v>
          </cell>
          <cell r="H1002" t="str">
            <v>Khoa Công nghệ thực phẩm</v>
          </cell>
          <cell r="I1002" t="str">
            <v>Thạc sĩ, Giảng viên</v>
          </cell>
          <cell r="J1002">
            <v>3.33</v>
          </cell>
          <cell r="K1002">
            <v>0</v>
          </cell>
          <cell r="L1002" t="str">
            <v>01-Oct-17</v>
          </cell>
          <cell r="M1002" t="str">
            <v>01-Oct-08</v>
          </cell>
          <cell r="N1002">
            <v>3</v>
          </cell>
          <cell r="O1002" t="str">
            <v>0801</v>
          </cell>
          <cell r="P1002" t="str">
            <v>0801</v>
          </cell>
          <cell r="Q1002" t="str">
            <v>15.111</v>
          </cell>
          <cell r="R1002" t="str">
            <v>V.07.01.03</v>
          </cell>
          <cell r="S1002" t="str">
            <v>HSC10</v>
          </cell>
          <cell r="T1002">
            <v>0</v>
          </cell>
          <cell r="U1002" t="str">
            <v>Thạc sĩ</v>
          </cell>
          <cell r="V1002" t="str">
            <v>012416768</v>
          </cell>
        </row>
        <row r="1003">
          <cell r="B1003" t="str">
            <v/>
          </cell>
          <cell r="C1003" t="str">
            <v>3120215009505</v>
          </cell>
          <cell r="D1003" t="str">
            <v>Ngô Xuân</v>
          </cell>
          <cell r="E1003" t="str">
            <v>Trung</v>
          </cell>
          <cell r="F1003">
            <v>8</v>
          </cell>
          <cell r="G1003" t="str">
            <v>HS-CN sinh học thực phẩm</v>
          </cell>
          <cell r="H1003" t="str">
            <v>Khoa Công nghệ thực phẩm</v>
          </cell>
          <cell r="I1003" t="str">
            <v>Tiến sĩ, Giảng viên tập sự</v>
          </cell>
          <cell r="J1003">
            <v>1.99</v>
          </cell>
          <cell r="K1003">
            <v>0</v>
          </cell>
          <cell r="L1003" t="str">
            <v>01-Aug-08</v>
          </cell>
          <cell r="M1003" t="str">
            <v>01-Aug-08</v>
          </cell>
          <cell r="N1003">
            <v>2</v>
          </cell>
          <cell r="O1003" t="str">
            <v>0801</v>
          </cell>
          <cell r="P1003" t="str">
            <v>0801</v>
          </cell>
          <cell r="Q1003" t="str">
            <v>15.111</v>
          </cell>
          <cell r="R1003" t="str">
            <v>15.111</v>
          </cell>
          <cell r="S1003" t="str">
            <v/>
          </cell>
          <cell r="T1003">
            <v>0</v>
          </cell>
          <cell r="U1003" t="str">
            <v>Tiến sĩ</v>
          </cell>
          <cell r="V1003" t="str">
            <v>012516219</v>
          </cell>
        </row>
        <row r="1004">
          <cell r="B1004" t="str">
            <v>HSC09</v>
          </cell>
          <cell r="C1004" t="str">
            <v>3120215056613</v>
          </cell>
          <cell r="D1004" t="str">
            <v>Trần Thị</v>
          </cell>
          <cell r="E1004" t="str">
            <v>Hoài</v>
          </cell>
          <cell r="F1004">
            <v>8</v>
          </cell>
          <cell r="G1004" t="str">
            <v>HS-CN sinh học thực phẩm</v>
          </cell>
          <cell r="H1004" t="str">
            <v>Khoa Công nghệ thực phẩm</v>
          </cell>
          <cell r="I1004" t="str">
            <v>Thạc sĩ, Giảng viên</v>
          </cell>
          <cell r="J1004">
            <v>3</v>
          </cell>
          <cell r="K1004">
            <v>0</v>
          </cell>
          <cell r="L1004" t="str">
            <v>01-Sep-22</v>
          </cell>
          <cell r="M1004" t="str">
            <v>01-Sep-19</v>
          </cell>
          <cell r="N1004">
            <v>3</v>
          </cell>
          <cell r="O1004" t="str">
            <v>0801</v>
          </cell>
          <cell r="P1004" t="str">
            <v>0801</v>
          </cell>
          <cell r="Q1004" t="str">
            <v>15.111</v>
          </cell>
          <cell r="R1004" t="str">
            <v>V.07.01.03</v>
          </cell>
          <cell r="S1004" t="str">
            <v>HSC09</v>
          </cell>
          <cell r="T1004">
            <v>0</v>
          </cell>
          <cell r="U1004" t="str">
            <v>Thạc sĩ</v>
          </cell>
          <cell r="V1004" t="str">
            <v>036186005098</v>
          </cell>
        </row>
        <row r="1005">
          <cell r="B1005" t="str">
            <v>HOA25</v>
          </cell>
          <cell r="C1005" t="str">
            <v>3120215034997</v>
          </cell>
          <cell r="D1005" t="str">
            <v>Vũ Thị</v>
          </cell>
          <cell r="E1005" t="str">
            <v>Huyền</v>
          </cell>
          <cell r="F1005">
            <v>8</v>
          </cell>
          <cell r="G1005" t="str">
            <v>HS-CN sinh học thực phẩm</v>
          </cell>
          <cell r="H1005" t="str">
            <v>Khoa Công nghệ thực phẩm</v>
          </cell>
          <cell r="I1005" t="str">
            <v>Tiến sĩ, Giảng viên chính</v>
          </cell>
          <cell r="J1005">
            <v>4.74</v>
          </cell>
          <cell r="K1005">
            <v>0</v>
          </cell>
          <cell r="L1005" t="str">
            <v>01-Dec-23</v>
          </cell>
          <cell r="M1005" t="str">
            <v>01-Dec-20</v>
          </cell>
          <cell r="N1005">
            <v>2</v>
          </cell>
          <cell r="O1005" t="str">
            <v>0801</v>
          </cell>
          <cell r="P1005" t="str">
            <v>0801</v>
          </cell>
          <cell r="Q1005" t="str">
            <v>15.110</v>
          </cell>
          <cell r="R1005" t="str">
            <v>V.07.01.02</v>
          </cell>
          <cell r="S1005" t="str">
            <v>HOA25</v>
          </cell>
          <cell r="T1005">
            <v>0</v>
          </cell>
          <cell r="U1005" t="str">
            <v>Tiến sĩ</v>
          </cell>
          <cell r="V1005" t="str">
            <v>034181006240</v>
          </cell>
        </row>
        <row r="1006">
          <cell r="B1006" t="str">
            <v>HSC12</v>
          </cell>
          <cell r="C1006" t="str">
            <v>3120205075040</v>
          </cell>
          <cell r="D1006" t="str">
            <v>Hoàng Lan</v>
          </cell>
          <cell r="E1006" t="str">
            <v>Phượng</v>
          </cell>
          <cell r="F1006">
            <v>8</v>
          </cell>
          <cell r="G1006" t="str">
            <v>HS-CN sinh học thực phẩm</v>
          </cell>
          <cell r="H1006" t="str">
            <v>Khoa Công nghệ thực phẩm</v>
          </cell>
          <cell r="I1006" t="str">
            <v>Thạc sĩ, Giảng viên</v>
          </cell>
          <cell r="J1006">
            <v>3</v>
          </cell>
          <cell r="K1006">
            <v>0</v>
          </cell>
          <cell r="L1006" t="str">
            <v>03-Feb-23</v>
          </cell>
          <cell r="M1006" t="str">
            <v>03-Feb-20</v>
          </cell>
          <cell r="N1006">
            <v>3</v>
          </cell>
          <cell r="O1006" t="str">
            <v>0801</v>
          </cell>
          <cell r="P1006" t="str">
            <v>0801</v>
          </cell>
          <cell r="Q1006" t="str">
            <v>15.111</v>
          </cell>
          <cell r="R1006" t="str">
            <v>V.07.01.03</v>
          </cell>
          <cell r="S1006" t="str">
            <v>HSC12</v>
          </cell>
          <cell r="T1006">
            <v>0</v>
          </cell>
          <cell r="U1006" t="str">
            <v>Thạc sĩ</v>
          </cell>
          <cell r="V1006" t="str">
            <v>001184005847</v>
          </cell>
        </row>
        <row r="1007">
          <cell r="B1007" t="str">
            <v>QTP07</v>
          </cell>
          <cell r="C1007" t="str">
            <v>3120205194289</v>
          </cell>
          <cell r="D1007" t="str">
            <v>Lê Thiên</v>
          </cell>
          <cell r="E1007" t="str">
            <v>Kim</v>
          </cell>
          <cell r="F1007">
            <v>8</v>
          </cell>
          <cell r="G1007" t="str">
            <v>HS-CN sinh học thực phẩm</v>
          </cell>
          <cell r="H1007" t="str">
            <v>Khoa Công nghệ thực phẩm</v>
          </cell>
          <cell r="I1007" t="str">
            <v>Tiến sĩ, Giảng viên</v>
          </cell>
          <cell r="J1007">
            <v>3</v>
          </cell>
          <cell r="K1007">
            <v>0</v>
          </cell>
          <cell r="L1007" t="str">
            <v>01-Sep-24</v>
          </cell>
          <cell r="M1007" t="str">
            <v>01-Sep-24</v>
          </cell>
          <cell r="N1007">
            <v>2</v>
          </cell>
          <cell r="O1007" t="str">
            <v>0801</v>
          </cell>
          <cell r="P1007" t="str">
            <v>0801</v>
          </cell>
          <cell r="Q1007" t="str">
            <v>15.111</v>
          </cell>
          <cell r="R1007" t="str">
            <v>V.07.01.03</v>
          </cell>
          <cell r="S1007" t="str">
            <v>QTP07</v>
          </cell>
          <cell r="T1007">
            <v>0</v>
          </cell>
          <cell r="U1007" t="str">
            <v>Tiến sĩ</v>
          </cell>
          <cell r="V1007" t="str">
            <v>001191044939</v>
          </cell>
        </row>
        <row r="1008">
          <cell r="B1008" t="str">
            <v>HSC13</v>
          </cell>
          <cell r="C1008" t="str">
            <v>3120205211104</v>
          </cell>
          <cell r="D1008" t="str">
            <v>Lã Văn</v>
          </cell>
          <cell r="E1008" t="str">
            <v>Hiền</v>
          </cell>
          <cell r="F1008">
            <v>8</v>
          </cell>
          <cell r="G1008" t="str">
            <v>HS-CN sinh học thực phẩm</v>
          </cell>
          <cell r="H1008" t="str">
            <v>Khoa Công nghệ thực phẩm</v>
          </cell>
          <cell r="I1008" t="str">
            <v>Tiến sĩ, Giảng viên</v>
          </cell>
          <cell r="J1008">
            <v>2.5499999999999998</v>
          </cell>
          <cell r="K1008">
            <v>0</v>
          </cell>
          <cell r="L1008" t="str">
            <v>01-Apr-24</v>
          </cell>
          <cell r="M1008" t="str">
            <v>01-Apr-24</v>
          </cell>
          <cell r="N1008">
            <v>2</v>
          </cell>
          <cell r="O1008" t="str">
            <v>0801</v>
          </cell>
          <cell r="P1008" t="str">
            <v>0801</v>
          </cell>
          <cell r="Q1008" t="str">
            <v>15.111</v>
          </cell>
          <cell r="R1008" t="str">
            <v>V.07.01.03</v>
          </cell>
          <cell r="S1008" t="str">
            <v>HSC13</v>
          </cell>
          <cell r="T1008">
            <v>0</v>
          </cell>
          <cell r="U1008" t="str">
            <v>Tiến sĩ</v>
          </cell>
          <cell r="V1008" t="str">
            <v>031087017500</v>
          </cell>
        </row>
        <row r="1009">
          <cell r="B1009" t="str">
            <v/>
          </cell>
          <cell r="C1009" t="str">
            <v>3120215005477</v>
          </cell>
          <cell r="D1009" t="str">
            <v>Hoàng Thị Minh</v>
          </cell>
          <cell r="E1009" t="str">
            <v>Tâm</v>
          </cell>
          <cell r="F1009">
            <v>8</v>
          </cell>
          <cell r="G1009" t="str">
            <v>Công nghệ chế biến</v>
          </cell>
          <cell r="H1009" t="str">
            <v>Khoa Công nghệ thực phẩm</v>
          </cell>
          <cell r="I1009" t="str">
            <v/>
          </cell>
          <cell r="J1009">
            <v>3.63</v>
          </cell>
          <cell r="K1009">
            <v>0.11</v>
          </cell>
          <cell r="L1009" t="str">
            <v>01-Dec-10</v>
          </cell>
          <cell r="M1009" t="str">
            <v>01-Jan-80</v>
          </cell>
          <cell r="N1009">
            <v>7</v>
          </cell>
          <cell r="O1009" t="str">
            <v>0802</v>
          </cell>
          <cell r="P1009" t="str">
            <v>0802</v>
          </cell>
          <cell r="Q1009" t="str">
            <v>01.007</v>
          </cell>
          <cell r="R1009" t="str">
            <v>01.007</v>
          </cell>
          <cell r="S1009" t="str">
            <v/>
          </cell>
          <cell r="T1009">
            <v>0</v>
          </cell>
          <cell r="U1009" t="str">
            <v>CN-SơCấp</v>
          </cell>
          <cell r="V1009" t="str">
            <v>010992137</v>
          </cell>
        </row>
        <row r="1010">
          <cell r="B1010" t="str">
            <v>CNC04</v>
          </cell>
          <cell r="C1010" t="str">
            <v>3120215005510</v>
          </cell>
          <cell r="D1010" t="str">
            <v>Nguyễn Đặng</v>
          </cell>
          <cell r="E1010" t="str">
            <v>Dung</v>
          </cell>
          <cell r="F1010">
            <v>8</v>
          </cell>
          <cell r="G1010" t="str">
            <v>Công nghệ chế biến</v>
          </cell>
          <cell r="H1010" t="str">
            <v>Khoa Công nghệ thực phẩm</v>
          </cell>
          <cell r="I1010" t="str">
            <v/>
          </cell>
          <cell r="J1010">
            <v>3.33</v>
          </cell>
          <cell r="K1010">
            <v>0</v>
          </cell>
          <cell r="L1010" t="str">
            <v>01-Sep-09</v>
          </cell>
          <cell r="M1010" t="str">
            <v>01-Oct-00</v>
          </cell>
          <cell r="N1010">
            <v>3</v>
          </cell>
          <cell r="O1010" t="str">
            <v>0802</v>
          </cell>
          <cell r="P1010" t="str">
            <v>0802</v>
          </cell>
          <cell r="Q1010" t="str">
            <v>15.111</v>
          </cell>
          <cell r="R1010" t="str">
            <v>15.111</v>
          </cell>
          <cell r="S1010" t="str">
            <v>CNC04</v>
          </cell>
          <cell r="T1010">
            <v>0</v>
          </cell>
          <cell r="U1010" t="str">
            <v>Thạc sĩ</v>
          </cell>
          <cell r="V1010" t="str">
            <v>011728475</v>
          </cell>
        </row>
        <row r="1011">
          <cell r="B1011" t="str">
            <v>CNC09</v>
          </cell>
          <cell r="C1011" t="str">
            <v>3120215005527</v>
          </cell>
          <cell r="D1011" t="str">
            <v>Trần Thị</v>
          </cell>
          <cell r="E1011" t="str">
            <v>Định</v>
          </cell>
          <cell r="F1011">
            <v>8</v>
          </cell>
          <cell r="G1011" t="str">
            <v>Công nghệ chế biến</v>
          </cell>
          <cell r="H1011" t="str">
            <v>Khoa Công nghệ thực phẩm</v>
          </cell>
          <cell r="I1011" t="str">
            <v>PGS.TS, Giảng viên cao cấp, Trưởng BM</v>
          </cell>
          <cell r="J1011">
            <v>7.28</v>
          </cell>
          <cell r="K1011">
            <v>0</v>
          </cell>
          <cell r="L1011" t="str">
            <v>24-Mar-24</v>
          </cell>
          <cell r="M1011" t="str">
            <v>24-Mar-17</v>
          </cell>
          <cell r="N1011">
            <v>2</v>
          </cell>
          <cell r="O1011" t="str">
            <v>0802</v>
          </cell>
          <cell r="P1011" t="str">
            <v>0802</v>
          </cell>
          <cell r="Q1011" t="str">
            <v>15.109</v>
          </cell>
          <cell r="R1011" t="str">
            <v>V.07.01.01</v>
          </cell>
          <cell r="S1011" t="str">
            <v>CNC09</v>
          </cell>
          <cell r="T1011">
            <v>1</v>
          </cell>
          <cell r="U1011" t="str">
            <v>Tiến sĩ</v>
          </cell>
          <cell r="V1011" t="str">
            <v>036177007561</v>
          </cell>
        </row>
        <row r="1012">
          <cell r="B1012" t="str">
            <v>MOI59</v>
          </cell>
          <cell r="C1012" t="str">
            <v/>
          </cell>
          <cell r="D1012" t="str">
            <v>Phạm Thị</v>
          </cell>
          <cell r="E1012" t="str">
            <v>Vân</v>
          </cell>
          <cell r="F1012">
            <v>8</v>
          </cell>
          <cell r="G1012" t="str">
            <v>Công nghệ chế biến</v>
          </cell>
          <cell r="H1012" t="str">
            <v>Khoa Công nghệ thực phẩm</v>
          </cell>
          <cell r="I1012" t="str">
            <v/>
          </cell>
          <cell r="J1012">
            <v>5.76</v>
          </cell>
          <cell r="K1012">
            <v>0</v>
          </cell>
          <cell r="L1012" t="str">
            <v>01-Sep-07</v>
          </cell>
          <cell r="M1012" t="str">
            <v>01-Mar-76</v>
          </cell>
          <cell r="N1012">
            <v>3</v>
          </cell>
          <cell r="O1012" t="str">
            <v>0802</v>
          </cell>
          <cell r="P1012" t="str">
            <v>0802</v>
          </cell>
          <cell r="Q1012" t="str">
            <v>15.110</v>
          </cell>
          <cell r="R1012" t="str">
            <v>15.110</v>
          </cell>
          <cell r="S1012" t="str">
            <v>MOI59</v>
          </cell>
          <cell r="T1012">
            <v>0</v>
          </cell>
          <cell r="U1012" t="str">
            <v>Thạc sĩ</v>
          </cell>
          <cell r="V1012" t="str">
            <v>010779976</v>
          </cell>
        </row>
        <row r="1013">
          <cell r="B1013" t="str">
            <v>CNC05</v>
          </cell>
          <cell r="C1013" t="str">
            <v>3120215005540</v>
          </cell>
          <cell r="D1013" t="str">
            <v>Giang Trung</v>
          </cell>
          <cell r="E1013" t="str">
            <v>Khoa</v>
          </cell>
          <cell r="F1013">
            <v>8</v>
          </cell>
          <cell r="G1013" t="str">
            <v>Công nghệ chế biến</v>
          </cell>
          <cell r="H1013" t="str">
            <v>Ban Công tác chính trị và Công tác sinh viên</v>
          </cell>
          <cell r="I1013" t="str">
            <v>Tiến sĩ, Giảng viên chính, Trưởng Ban</v>
          </cell>
          <cell r="J1013">
            <v>6.1</v>
          </cell>
          <cell r="K1013">
            <v>0</v>
          </cell>
          <cell r="L1013" t="str">
            <v>01-Mar-24</v>
          </cell>
          <cell r="M1013" t="str">
            <v>01-Mar-11</v>
          </cell>
          <cell r="N1013">
            <v>2</v>
          </cell>
          <cell r="O1013" t="str">
            <v>2700</v>
          </cell>
          <cell r="P1013" t="str">
            <v>0802</v>
          </cell>
          <cell r="Q1013" t="str">
            <v>15.110</v>
          </cell>
          <cell r="R1013" t="str">
            <v>V.07.01.02</v>
          </cell>
          <cell r="S1013" t="str">
            <v>CNC05</v>
          </cell>
          <cell r="T1013">
            <v>0</v>
          </cell>
          <cell r="U1013" t="str">
            <v>Tiến sĩ</v>
          </cell>
          <cell r="V1013" t="str">
            <v>030073006630</v>
          </cell>
        </row>
        <row r="1014">
          <cell r="B1014" t="str">
            <v>CNC06</v>
          </cell>
          <cell r="C1014" t="str">
            <v>3120215005490</v>
          </cell>
          <cell r="D1014" t="str">
            <v>Nguyễn Đức</v>
          </cell>
          <cell r="E1014" t="str">
            <v>Doan</v>
          </cell>
          <cell r="F1014">
            <v>8</v>
          </cell>
          <cell r="G1014" t="str">
            <v>Công nghệ chế biến</v>
          </cell>
          <cell r="H1014" t="str">
            <v>Khoa Công nghệ thực phẩm</v>
          </cell>
          <cell r="I1014" t="str">
            <v>Phó Giáo sư, Tiến sĩ, Giảng viên</v>
          </cell>
          <cell r="J1014">
            <v>4.32</v>
          </cell>
          <cell r="K1014">
            <v>0</v>
          </cell>
          <cell r="L1014" t="str">
            <v>01-May-19</v>
          </cell>
          <cell r="M1014" t="str">
            <v>01-May-02</v>
          </cell>
          <cell r="N1014">
            <v>2</v>
          </cell>
          <cell r="O1014" t="str">
            <v>0802</v>
          </cell>
          <cell r="P1014" t="str">
            <v>0802</v>
          </cell>
          <cell r="Q1014" t="str">
            <v>15.111</v>
          </cell>
          <cell r="R1014" t="str">
            <v>V.07.01.03</v>
          </cell>
          <cell r="S1014" t="str">
            <v>CNC06</v>
          </cell>
          <cell r="T1014">
            <v>1</v>
          </cell>
          <cell r="U1014" t="str">
            <v>Tiến sĩ</v>
          </cell>
          <cell r="V1014" t="str">
            <v>012617738</v>
          </cell>
        </row>
        <row r="1015">
          <cell r="B1015" t="str">
            <v>CNC02</v>
          </cell>
          <cell r="C1015" t="str">
            <v>3120215005483</v>
          </cell>
          <cell r="D1015" t="str">
            <v>Nguyễn Xuân</v>
          </cell>
          <cell r="E1015" t="str">
            <v>Bang</v>
          </cell>
          <cell r="F1015">
            <v>8</v>
          </cell>
          <cell r="G1015" t="str">
            <v>Công nghệ chế biến</v>
          </cell>
          <cell r="H1015" t="str">
            <v>Khoa Công nghệ thực phẩm</v>
          </cell>
          <cell r="I1015" t="str">
            <v>Giảng viên</v>
          </cell>
          <cell r="J1015">
            <v>3.99</v>
          </cell>
          <cell r="K1015">
            <v>0</v>
          </cell>
          <cell r="L1015" t="str">
            <v>01-Apr-14</v>
          </cell>
          <cell r="M1015" t="str">
            <v>01-Apr-99</v>
          </cell>
          <cell r="N1015">
            <v>4</v>
          </cell>
          <cell r="O1015" t="str">
            <v>0802</v>
          </cell>
          <cell r="P1015" t="str">
            <v>0802</v>
          </cell>
          <cell r="Q1015" t="str">
            <v>15.111</v>
          </cell>
          <cell r="R1015" t="str">
            <v>15.111</v>
          </cell>
          <cell r="S1015" t="str">
            <v>CNC02</v>
          </cell>
          <cell r="T1015">
            <v>0</v>
          </cell>
          <cell r="U1015" t="str">
            <v>Đại học</v>
          </cell>
          <cell r="V1015" t="str">
            <v>012381070</v>
          </cell>
        </row>
        <row r="1016">
          <cell r="B1016" t="str">
            <v>CNC10</v>
          </cell>
          <cell r="C1016" t="str">
            <v>3120215005533</v>
          </cell>
          <cell r="D1016" t="str">
            <v>Trần Thị Thu</v>
          </cell>
          <cell r="E1016" t="str">
            <v>Hằng</v>
          </cell>
          <cell r="F1016">
            <v>8</v>
          </cell>
          <cell r="G1016" t="str">
            <v>Công nghệ chế biến</v>
          </cell>
          <cell r="H1016" t="str">
            <v>Khoa Công nghệ thực phẩm</v>
          </cell>
          <cell r="I1016" t="str">
            <v>Tiến sĩ, Giảng viên chính</v>
          </cell>
          <cell r="J1016">
            <v>4.4000000000000004</v>
          </cell>
          <cell r="K1016">
            <v>0</v>
          </cell>
          <cell r="L1016" t="str">
            <v>01-Sep-22</v>
          </cell>
          <cell r="M1016" t="str">
            <v>01-Sep-04</v>
          </cell>
          <cell r="N1016">
            <v>2</v>
          </cell>
          <cell r="O1016" t="str">
            <v>0802</v>
          </cell>
          <cell r="P1016" t="str">
            <v>0802</v>
          </cell>
          <cell r="Q1016" t="str">
            <v>15.110</v>
          </cell>
          <cell r="R1016" t="str">
            <v>V.07.01.02</v>
          </cell>
          <cell r="S1016" t="str">
            <v>CNC10</v>
          </cell>
          <cell r="T1016">
            <v>0</v>
          </cell>
          <cell r="U1016" t="str">
            <v>Tiến sĩ</v>
          </cell>
          <cell r="V1016" t="str">
            <v>001178018428</v>
          </cell>
        </row>
        <row r="1017">
          <cell r="B1017" t="str">
            <v/>
          </cell>
          <cell r="C1017" t="str">
            <v/>
          </cell>
          <cell r="D1017" t="str">
            <v>Nguyễn Thanh</v>
          </cell>
          <cell r="E1017" t="str">
            <v>Loan</v>
          </cell>
          <cell r="F1017">
            <v>8</v>
          </cell>
          <cell r="G1017" t="str">
            <v>Công nghệ chế biến</v>
          </cell>
          <cell r="H1017" t="str">
            <v>Khoa Công nghệ thực phẩm</v>
          </cell>
          <cell r="I1017" t="str">
            <v/>
          </cell>
          <cell r="J1017">
            <v>1.99</v>
          </cell>
          <cell r="K1017">
            <v>0</v>
          </cell>
          <cell r="L1017" t="str">
            <v>01-Oct-07</v>
          </cell>
          <cell r="M1017" t="str">
            <v>10-Oct-07</v>
          </cell>
          <cell r="N1017">
            <v>4</v>
          </cell>
          <cell r="O1017" t="str">
            <v>0802</v>
          </cell>
          <cell r="P1017" t="str">
            <v>0802</v>
          </cell>
          <cell r="Q1017" t="str">
            <v>15.111</v>
          </cell>
          <cell r="R1017" t="str">
            <v>15.111</v>
          </cell>
          <cell r="S1017" t="str">
            <v/>
          </cell>
          <cell r="T1017">
            <v>0</v>
          </cell>
          <cell r="U1017" t="str">
            <v>Đại học</v>
          </cell>
          <cell r="V1017" t="str">
            <v>012252481</v>
          </cell>
        </row>
        <row r="1018">
          <cell r="B1018" t="str">
            <v>CNC08</v>
          </cell>
          <cell r="C1018" t="str">
            <v>3120215028539</v>
          </cell>
          <cell r="D1018" t="str">
            <v>Phạm Thu</v>
          </cell>
          <cell r="E1018" t="str">
            <v>Hà</v>
          </cell>
          <cell r="F1018">
            <v>8</v>
          </cell>
          <cell r="G1018" t="str">
            <v>Công nghệ chế biến</v>
          </cell>
          <cell r="H1018" t="str">
            <v>Khoa Công nghệ thực phẩm</v>
          </cell>
          <cell r="I1018" t="str">
            <v/>
          </cell>
          <cell r="J1018">
            <v>3</v>
          </cell>
          <cell r="K1018">
            <v>0</v>
          </cell>
          <cell r="L1018" t="str">
            <v>01-Jun-10</v>
          </cell>
          <cell r="M1018" t="str">
            <v>01-Jun-10</v>
          </cell>
          <cell r="N1018">
            <v>2</v>
          </cell>
          <cell r="O1018" t="str">
            <v>0802</v>
          </cell>
          <cell r="P1018" t="str">
            <v>0802</v>
          </cell>
          <cell r="Q1018" t="str">
            <v>15.111</v>
          </cell>
          <cell r="R1018" t="str">
            <v>15.111</v>
          </cell>
          <cell r="S1018" t="str">
            <v>CNC08</v>
          </cell>
          <cell r="T1018">
            <v>0</v>
          </cell>
          <cell r="U1018" t="str">
            <v>Tiến sĩ</v>
          </cell>
          <cell r="V1018" t="str">
            <v>011965733</v>
          </cell>
        </row>
        <row r="1019">
          <cell r="B1019" t="str">
            <v/>
          </cell>
          <cell r="C1019" t="str">
            <v>3120215040195</v>
          </cell>
          <cell r="D1019" t="str">
            <v>Nguyễn Thị</v>
          </cell>
          <cell r="E1019" t="str">
            <v>Huyền</v>
          </cell>
          <cell r="F1019">
            <v>8</v>
          </cell>
          <cell r="G1019" t="str">
            <v>Công nghệ chế biến</v>
          </cell>
          <cell r="H1019" t="str">
            <v>Khoa Công nghệ thực phẩm</v>
          </cell>
          <cell r="I1019" t="str">
            <v>Kỹ sư</v>
          </cell>
          <cell r="J1019">
            <v>3.66</v>
          </cell>
          <cell r="K1019">
            <v>0</v>
          </cell>
          <cell r="L1019" t="str">
            <v>01-Jan-25</v>
          </cell>
          <cell r="M1019" t="str">
            <v>01-Jan-14</v>
          </cell>
          <cell r="N1019">
            <v>4</v>
          </cell>
          <cell r="O1019" t="str">
            <v>0802</v>
          </cell>
          <cell r="P1019" t="str">
            <v>0802</v>
          </cell>
          <cell r="Q1019" t="str">
            <v>13.095</v>
          </cell>
          <cell r="R1019" t="str">
            <v>V.05.02.07</v>
          </cell>
          <cell r="S1019" t="str">
            <v/>
          </cell>
          <cell r="T1019">
            <v>0</v>
          </cell>
          <cell r="U1019" t="str">
            <v>Đại học</v>
          </cell>
          <cell r="V1019" t="str">
            <v>030188000563</v>
          </cell>
        </row>
        <row r="1020">
          <cell r="B1020" t="str">
            <v>CNC12</v>
          </cell>
          <cell r="C1020" t="str">
            <v>3120215039007</v>
          </cell>
          <cell r="D1020" t="str">
            <v>Đinh Thị</v>
          </cell>
          <cell r="E1020" t="str">
            <v>Hiền</v>
          </cell>
          <cell r="F1020">
            <v>8</v>
          </cell>
          <cell r="G1020" t="str">
            <v>Công nghệ chế biến</v>
          </cell>
          <cell r="H1020" t="str">
            <v>Khoa Công nghệ thực phẩm</v>
          </cell>
          <cell r="I1020" t="str">
            <v>Tiến sĩ, Giảng viên, Phó BM</v>
          </cell>
          <cell r="J1020">
            <v>4.32</v>
          </cell>
          <cell r="K1020">
            <v>0</v>
          </cell>
          <cell r="L1020" t="str">
            <v>01-Jan-25</v>
          </cell>
          <cell r="M1020" t="str">
            <v>01-Jan-13</v>
          </cell>
          <cell r="N1020">
            <v>2</v>
          </cell>
          <cell r="O1020" t="str">
            <v>0802</v>
          </cell>
          <cell r="P1020" t="str">
            <v>0802</v>
          </cell>
          <cell r="Q1020" t="str">
            <v>15.111</v>
          </cell>
          <cell r="R1020" t="str">
            <v>V.07.01.03</v>
          </cell>
          <cell r="S1020" t="str">
            <v>CNC12</v>
          </cell>
          <cell r="T1020">
            <v>0</v>
          </cell>
          <cell r="U1020" t="str">
            <v>Tiến sĩ</v>
          </cell>
          <cell r="V1020" t="str">
            <v>030182000062</v>
          </cell>
        </row>
        <row r="1021">
          <cell r="B1021" t="str">
            <v>CNC13</v>
          </cell>
          <cell r="C1021" t="str">
            <v>3120205824505</v>
          </cell>
          <cell r="D1021" t="str">
            <v>Nguyễn Thị</v>
          </cell>
          <cell r="E1021" t="str">
            <v>Quyên</v>
          </cell>
          <cell r="F1021">
            <v>8</v>
          </cell>
          <cell r="G1021" t="str">
            <v>Công nghệ chế biến</v>
          </cell>
          <cell r="H1021" t="str">
            <v>Khoa Công nghệ thực phẩm</v>
          </cell>
          <cell r="I1021" t="str">
            <v>Thạc sĩ, Giảng viên</v>
          </cell>
          <cell r="J1021">
            <v>3.33</v>
          </cell>
          <cell r="K1021">
            <v>0</v>
          </cell>
          <cell r="L1021" t="str">
            <v>01-Jan-25</v>
          </cell>
          <cell r="M1021" t="str">
            <v>01-Jan-16</v>
          </cell>
          <cell r="N1021">
            <v>3</v>
          </cell>
          <cell r="O1021" t="str">
            <v>0802</v>
          </cell>
          <cell r="P1021" t="str">
            <v>0802</v>
          </cell>
          <cell r="Q1021" t="str">
            <v>15.111</v>
          </cell>
          <cell r="R1021" t="str">
            <v>V.07.01.03</v>
          </cell>
          <cell r="S1021" t="str">
            <v>CNC13</v>
          </cell>
          <cell r="T1021">
            <v>0</v>
          </cell>
          <cell r="U1021" t="str">
            <v>Thạc sĩ</v>
          </cell>
          <cell r="V1021" t="str">
            <v>001191001818</v>
          </cell>
        </row>
        <row r="1022">
          <cell r="B1022" t="str">
            <v/>
          </cell>
          <cell r="C1022" t="str">
            <v/>
          </cell>
          <cell r="D1022" t="str">
            <v>Nguyễn Minh Việt</v>
          </cell>
          <cell r="E1022" t="str">
            <v>Thảo</v>
          </cell>
          <cell r="F1022">
            <v>8</v>
          </cell>
          <cell r="G1022" t="str">
            <v>Công nghệ chế biến</v>
          </cell>
          <cell r="H1022" t="str">
            <v>Khoa Công nghệ thực phẩm</v>
          </cell>
          <cell r="I1022" t="str">
            <v>Thạc sĩ, Nghiên cứu viên</v>
          </cell>
          <cell r="J1022">
            <v>2.34</v>
          </cell>
          <cell r="K1022">
            <v>0</v>
          </cell>
          <cell r="L1022" t="str">
            <v>01-Jan-19</v>
          </cell>
          <cell r="M1022" t="str">
            <v>01-Jan-19</v>
          </cell>
          <cell r="N1022">
            <v>3</v>
          </cell>
          <cell r="O1022" t="str">
            <v>0802</v>
          </cell>
          <cell r="P1022" t="str">
            <v>0802</v>
          </cell>
          <cell r="Q1022" t="str">
            <v>13.092</v>
          </cell>
          <cell r="R1022" t="str">
            <v>V.05.01.03</v>
          </cell>
          <cell r="S1022" t="str">
            <v/>
          </cell>
          <cell r="T1022">
            <v>0</v>
          </cell>
          <cell r="U1022" t="str">
            <v>Thạc sĩ</v>
          </cell>
          <cell r="V1022" t="str">
            <v>079191002202</v>
          </cell>
        </row>
        <row r="1023">
          <cell r="B1023" t="str">
            <v>CNC15</v>
          </cell>
          <cell r="C1023" t="str">
            <v>3120205159271</v>
          </cell>
          <cell r="D1023" t="str">
            <v>Thân Thị</v>
          </cell>
          <cell r="E1023" t="str">
            <v>Hương</v>
          </cell>
          <cell r="F1023">
            <v>8</v>
          </cell>
          <cell r="G1023" t="str">
            <v>Công nghệ chế biến</v>
          </cell>
          <cell r="H1023" t="str">
            <v>Khoa Công nghệ thực phẩm</v>
          </cell>
          <cell r="I1023" t="str">
            <v>Thạc sĩ, Giảng viên</v>
          </cell>
          <cell r="J1023">
            <v>2.67</v>
          </cell>
          <cell r="K1023">
            <v>0</v>
          </cell>
          <cell r="L1023" t="str">
            <v>01-Aug-23</v>
          </cell>
          <cell r="M1023" t="str">
            <v>01-May-22</v>
          </cell>
          <cell r="N1023">
            <v>3</v>
          </cell>
          <cell r="O1023" t="str">
            <v>0802</v>
          </cell>
          <cell r="P1023" t="str">
            <v>0802</v>
          </cell>
          <cell r="Q1023" t="str">
            <v>15.111</v>
          </cell>
          <cell r="R1023" t="str">
            <v>V.07.01.03</v>
          </cell>
          <cell r="S1023" t="str">
            <v>CNC15</v>
          </cell>
          <cell r="T1023">
            <v>0</v>
          </cell>
          <cell r="U1023" t="str">
            <v>Thạc sĩ</v>
          </cell>
          <cell r="V1023" t="str">
            <v>024193016309</v>
          </cell>
        </row>
        <row r="1024">
          <cell r="B1024" t="str">
            <v/>
          </cell>
          <cell r="C1024" t="str">
            <v>3120205841687</v>
          </cell>
          <cell r="D1024" t="str">
            <v>Nguyễn Thị Thúy</v>
          </cell>
          <cell r="E1024" t="str">
            <v>Ngà</v>
          </cell>
          <cell r="F1024">
            <v>8</v>
          </cell>
          <cell r="G1024" t="str">
            <v>Công nghệ chế biến</v>
          </cell>
          <cell r="H1024" t="str">
            <v>Khoa Công nghệ thực phẩm</v>
          </cell>
          <cell r="I1024" t="str">
            <v>Nghiên cứu viên</v>
          </cell>
          <cell r="J1024">
            <v>1.9890000000000001</v>
          </cell>
          <cell r="K1024">
            <v>0</v>
          </cell>
          <cell r="L1024" t="str">
            <v>01-Oct-19</v>
          </cell>
          <cell r="M1024" t="str">
            <v>01-Oct-18</v>
          </cell>
          <cell r="N1024">
            <v>4</v>
          </cell>
          <cell r="O1024" t="str">
            <v>0802</v>
          </cell>
          <cell r="P1024" t="str">
            <v>0802</v>
          </cell>
          <cell r="Q1024" t="str">
            <v>13.092</v>
          </cell>
          <cell r="R1024" t="str">
            <v>V.05.01.03</v>
          </cell>
          <cell r="S1024" t="str">
            <v/>
          </cell>
          <cell r="T1024">
            <v>0</v>
          </cell>
          <cell r="U1024" t="str">
            <v>Đại học</v>
          </cell>
          <cell r="V1024" t="str">
            <v>033194006682</v>
          </cell>
        </row>
        <row r="1025">
          <cell r="B1025" t="str">
            <v/>
          </cell>
          <cell r="C1025" t="str">
            <v/>
          </cell>
          <cell r="D1025" t="str">
            <v>Hồ Lê</v>
          </cell>
          <cell r="E1025" t="str">
            <v>Phúc</v>
          </cell>
          <cell r="F1025">
            <v>8</v>
          </cell>
          <cell r="G1025" t="str">
            <v>Công nghệ chế biến</v>
          </cell>
          <cell r="H1025" t="str">
            <v>Khoa Công nghệ thực phẩm</v>
          </cell>
          <cell r="I1025" t="str">
            <v>Thạc sĩ, Nghiên cứu viên</v>
          </cell>
          <cell r="J1025">
            <v>2.34</v>
          </cell>
          <cell r="K1025">
            <v>0</v>
          </cell>
          <cell r="L1025" t="str">
            <v>01-Mar-21</v>
          </cell>
          <cell r="M1025" t="str">
            <v>01-Mar-21</v>
          </cell>
          <cell r="N1025">
            <v>3</v>
          </cell>
          <cell r="O1025" t="str">
            <v>0802</v>
          </cell>
          <cell r="P1025" t="str">
            <v>0802</v>
          </cell>
          <cell r="Q1025" t="str">
            <v>13.092</v>
          </cell>
          <cell r="R1025" t="str">
            <v>V.05.01.03</v>
          </cell>
          <cell r="S1025" t="str">
            <v/>
          </cell>
          <cell r="T1025">
            <v>0</v>
          </cell>
          <cell r="U1025" t="str">
            <v>Thạc sĩ</v>
          </cell>
          <cell r="V1025" t="str">
            <v>024684506</v>
          </cell>
        </row>
        <row r="1026">
          <cell r="B1026" t="str">
            <v>CNC14</v>
          </cell>
          <cell r="C1026" t="str">
            <v>3120205101889</v>
          </cell>
          <cell r="D1026" t="str">
            <v>Vũ Thị</v>
          </cell>
          <cell r="E1026" t="str">
            <v>Hạnh</v>
          </cell>
          <cell r="F1026">
            <v>8</v>
          </cell>
          <cell r="G1026" t="str">
            <v>Công nghệ chế biến</v>
          </cell>
          <cell r="H1026" t="str">
            <v>Khoa Công nghệ thực phẩm</v>
          </cell>
          <cell r="I1026" t="str">
            <v>Tiến sĩ, Giảng viên chính, Phó BM</v>
          </cell>
          <cell r="J1026">
            <v>4.4000000000000004</v>
          </cell>
          <cell r="K1026">
            <v>0</v>
          </cell>
          <cell r="L1026" t="str">
            <v>15-Jun-23</v>
          </cell>
          <cell r="M1026" t="str">
            <v>01-Jan-11</v>
          </cell>
          <cell r="N1026">
            <v>2</v>
          </cell>
          <cell r="O1026" t="str">
            <v>0802</v>
          </cell>
          <cell r="P1026" t="str">
            <v>0802</v>
          </cell>
          <cell r="Q1026" t="str">
            <v>15.110</v>
          </cell>
          <cell r="R1026" t="str">
            <v>V.07.01.02</v>
          </cell>
          <cell r="S1026" t="str">
            <v>CNC14</v>
          </cell>
          <cell r="T1026">
            <v>0</v>
          </cell>
          <cell r="U1026" t="str">
            <v>Tiến sĩ</v>
          </cell>
          <cell r="V1026" t="str">
            <v>030183016820</v>
          </cell>
        </row>
        <row r="1027">
          <cell r="B1027" t="str">
            <v/>
          </cell>
          <cell r="C1027" t="str">
            <v>102869342913</v>
          </cell>
          <cell r="D1027" t="str">
            <v>Bùi Thúy</v>
          </cell>
          <cell r="E1027" t="str">
            <v>Ngọc</v>
          </cell>
          <cell r="F1027">
            <v>8</v>
          </cell>
          <cell r="G1027" t="str">
            <v>Công nghệ chế biến</v>
          </cell>
          <cell r="H1027" t="str">
            <v>Khoa Công nghệ thực phẩm</v>
          </cell>
          <cell r="I1027" t="str">
            <v>Nghiên cứu viên</v>
          </cell>
          <cell r="J1027">
            <v>2.34</v>
          </cell>
          <cell r="K1027">
            <v>0</v>
          </cell>
          <cell r="L1027" t="str">
            <v>01-Mar-24</v>
          </cell>
          <cell r="M1027" t="str">
            <v>01-Mar-23</v>
          </cell>
          <cell r="N1027">
            <v>4</v>
          </cell>
          <cell r="O1027" t="str">
            <v>0802</v>
          </cell>
          <cell r="P1027" t="str">
            <v>0802</v>
          </cell>
          <cell r="Q1027" t="str">
            <v>13.092</v>
          </cell>
          <cell r="R1027" t="str">
            <v>V.05.01.03</v>
          </cell>
          <cell r="S1027" t="str">
            <v/>
          </cell>
          <cell r="T1027">
            <v>0</v>
          </cell>
          <cell r="U1027" t="str">
            <v>Đại học</v>
          </cell>
          <cell r="V1027" t="str">
            <v>036300001051</v>
          </cell>
        </row>
        <row r="1028">
          <cell r="B1028" t="str">
            <v/>
          </cell>
          <cell r="C1028" t="str">
            <v/>
          </cell>
          <cell r="D1028" t="str">
            <v>Nguyễn Thị Mai</v>
          </cell>
          <cell r="E1028" t="str">
            <v>Hoa</v>
          </cell>
          <cell r="F1028">
            <v>8</v>
          </cell>
          <cell r="G1028" t="str">
            <v>Công nghệ Sau thu hoạch</v>
          </cell>
          <cell r="H1028" t="str">
            <v>Khoa Công nghệ thực phẩm</v>
          </cell>
          <cell r="I1028" t="str">
            <v/>
          </cell>
          <cell r="J1028">
            <v>3.63</v>
          </cell>
          <cell r="K1028">
            <v>0.1</v>
          </cell>
          <cell r="L1028" t="str">
            <v>01-Dec-08</v>
          </cell>
          <cell r="M1028" t="str">
            <v>01-Dec-77</v>
          </cell>
          <cell r="N1028">
            <v>7</v>
          </cell>
          <cell r="O1028" t="str">
            <v>0803</v>
          </cell>
          <cell r="P1028" t="str">
            <v>0803</v>
          </cell>
          <cell r="Q1028" t="str">
            <v>01.007</v>
          </cell>
          <cell r="R1028" t="str">
            <v>01.007</v>
          </cell>
          <cell r="S1028" t="str">
            <v/>
          </cell>
          <cell r="T1028">
            <v>0</v>
          </cell>
          <cell r="U1028" t="str">
            <v>CN-SơCấp</v>
          </cell>
          <cell r="V1028" t="str">
            <v>MÊt</v>
          </cell>
        </row>
        <row r="1029">
          <cell r="B1029" t="str">
            <v/>
          </cell>
          <cell r="C1029" t="str">
            <v/>
          </cell>
          <cell r="D1029" t="str">
            <v>Hoàng Đình</v>
          </cell>
          <cell r="E1029" t="str">
            <v>Tùng</v>
          </cell>
          <cell r="F1029">
            <v>8</v>
          </cell>
          <cell r="G1029" t="str">
            <v>Công nghệ Sau thu hoạch</v>
          </cell>
          <cell r="H1029" t="str">
            <v>Khoa Công nghệ thực phẩm</v>
          </cell>
          <cell r="I1029" t="str">
            <v/>
          </cell>
          <cell r="J1029">
            <v>4.74</v>
          </cell>
          <cell r="K1029">
            <v>0</v>
          </cell>
          <cell r="L1029" t="str">
            <v>01-Oct-04</v>
          </cell>
          <cell r="M1029" t="str">
            <v>01-Jun-80</v>
          </cell>
          <cell r="N1029">
            <v>3</v>
          </cell>
          <cell r="O1029" t="str">
            <v>0803</v>
          </cell>
          <cell r="P1029" t="str">
            <v>0803</v>
          </cell>
          <cell r="Q1029" t="str">
            <v>15.110</v>
          </cell>
          <cell r="R1029" t="str">
            <v>15.110</v>
          </cell>
          <cell r="S1029" t="str">
            <v/>
          </cell>
          <cell r="T1029">
            <v>0</v>
          </cell>
          <cell r="U1029" t="str">
            <v>Thạc sĩ</v>
          </cell>
          <cell r="V1029" t="str">
            <v>010803762</v>
          </cell>
        </row>
        <row r="1030">
          <cell r="B1030" t="str">
            <v>CNS01</v>
          </cell>
          <cell r="C1030" t="str">
            <v>3120215005612</v>
          </cell>
          <cell r="D1030" t="str">
            <v>Nguyễn Mạnh</v>
          </cell>
          <cell r="E1030" t="str">
            <v>Khải</v>
          </cell>
          <cell r="F1030">
            <v>8</v>
          </cell>
          <cell r="G1030" t="str">
            <v>Công nghệ Sau thu hoạch</v>
          </cell>
          <cell r="H1030" t="str">
            <v>Khoa Công nghệ thực phẩm</v>
          </cell>
          <cell r="I1030" t="str">
            <v>Thạc sĩ, Giảng viên chính</v>
          </cell>
          <cell r="J1030">
            <v>6.44</v>
          </cell>
          <cell r="K1030">
            <v>0</v>
          </cell>
          <cell r="L1030" t="str">
            <v>01-Jan-13</v>
          </cell>
          <cell r="M1030" t="str">
            <v>01-Jan-01</v>
          </cell>
          <cell r="N1030">
            <v>3</v>
          </cell>
          <cell r="O1030" t="str">
            <v>0803</v>
          </cell>
          <cell r="P1030" t="str">
            <v>0803</v>
          </cell>
          <cell r="Q1030" t="str">
            <v>15.110</v>
          </cell>
          <cell r="R1030" t="str">
            <v>15.110</v>
          </cell>
          <cell r="S1030" t="str">
            <v>TG263</v>
          </cell>
          <cell r="T1030">
            <v>0</v>
          </cell>
          <cell r="U1030" t="str">
            <v>Thạc sĩ</v>
          </cell>
          <cell r="V1030" t="str">
            <v>010804177</v>
          </cell>
        </row>
        <row r="1031">
          <cell r="B1031" t="str">
            <v/>
          </cell>
          <cell r="C1031" t="str">
            <v>3120215006559</v>
          </cell>
          <cell r="D1031" t="str">
            <v>Đinh Sơn</v>
          </cell>
          <cell r="E1031" t="str">
            <v>Quang</v>
          </cell>
          <cell r="F1031">
            <v>8</v>
          </cell>
          <cell r="G1031" t="str">
            <v>Công nghệ Sau thu hoạch</v>
          </cell>
          <cell r="H1031" t="str">
            <v>Khoa Công nghệ thực phẩm</v>
          </cell>
          <cell r="I1031" t="str">
            <v>Tiến sĩ, Giảng viên</v>
          </cell>
          <cell r="J1031">
            <v>3.33</v>
          </cell>
          <cell r="K1031">
            <v>0</v>
          </cell>
          <cell r="L1031" t="str">
            <v>01-Apr-08</v>
          </cell>
          <cell r="M1031" t="str">
            <v>01-Apr-99</v>
          </cell>
          <cell r="N1031">
            <v>2</v>
          </cell>
          <cell r="O1031" t="str">
            <v>0803</v>
          </cell>
          <cell r="P1031" t="str">
            <v>0803</v>
          </cell>
          <cell r="Q1031" t="str">
            <v>15.111</v>
          </cell>
          <cell r="R1031" t="str">
            <v>15.111</v>
          </cell>
          <cell r="S1031" t="str">
            <v/>
          </cell>
          <cell r="T1031">
            <v>0</v>
          </cell>
          <cell r="U1031" t="str">
            <v>Tiến sĩ</v>
          </cell>
          <cell r="V1031" t="str">
            <v>012063246</v>
          </cell>
        </row>
        <row r="1032">
          <cell r="B1032" t="str">
            <v>CNS02</v>
          </cell>
          <cell r="C1032" t="str">
            <v>3120215005641</v>
          </cell>
          <cell r="D1032" t="str">
            <v>Vũ Thị Kim</v>
          </cell>
          <cell r="E1032" t="str">
            <v>Oanh</v>
          </cell>
          <cell r="F1032">
            <v>8</v>
          </cell>
          <cell r="G1032" t="str">
            <v>Công nghệ Sau thu hoạch</v>
          </cell>
          <cell r="H1032" t="str">
            <v>Khoa Công nghệ thực phẩm</v>
          </cell>
          <cell r="I1032" t="str">
            <v>Tiến sĩ, Giảng viên chính, Phó BM</v>
          </cell>
          <cell r="J1032">
            <v>5.08</v>
          </cell>
          <cell r="K1032">
            <v>0</v>
          </cell>
          <cell r="L1032" t="str">
            <v>01-Sep-24</v>
          </cell>
          <cell r="M1032" t="str">
            <v>01-Dec-20</v>
          </cell>
          <cell r="N1032">
            <v>2</v>
          </cell>
          <cell r="O1032" t="str">
            <v>0803</v>
          </cell>
          <cell r="P1032" t="str">
            <v>0803</v>
          </cell>
          <cell r="Q1032" t="str">
            <v>15.110</v>
          </cell>
          <cell r="R1032" t="str">
            <v>V.07.01.02</v>
          </cell>
          <cell r="S1032" t="str">
            <v>CNS02</v>
          </cell>
          <cell r="T1032">
            <v>0</v>
          </cell>
          <cell r="U1032" t="str">
            <v>Tiến sĩ</v>
          </cell>
          <cell r="V1032" t="str">
            <v>033176000190</v>
          </cell>
        </row>
        <row r="1033">
          <cell r="B1033" t="str">
            <v>CNS05</v>
          </cell>
          <cell r="C1033" t="str">
            <v>3120215005658</v>
          </cell>
          <cell r="D1033" t="str">
            <v>Hà Hải</v>
          </cell>
          <cell r="E1033" t="str">
            <v>Yến</v>
          </cell>
          <cell r="F1033">
            <v>8</v>
          </cell>
          <cell r="G1033" t="str">
            <v>Công nghệ Sau thu hoạch</v>
          </cell>
          <cell r="H1033" t="str">
            <v>Khoa Công nghệ thực phẩm</v>
          </cell>
          <cell r="I1033" t="str">
            <v/>
          </cell>
          <cell r="J1033">
            <v>2.67</v>
          </cell>
          <cell r="K1033">
            <v>0</v>
          </cell>
          <cell r="L1033" t="str">
            <v>01-Oct-09</v>
          </cell>
          <cell r="M1033" t="str">
            <v>01-Oct-05</v>
          </cell>
          <cell r="N1033">
            <v>3</v>
          </cell>
          <cell r="O1033" t="str">
            <v>0803</v>
          </cell>
          <cell r="P1033" t="str">
            <v>0803</v>
          </cell>
          <cell r="Q1033" t="str">
            <v>15.111</v>
          </cell>
          <cell r="R1033" t="str">
            <v>15.111</v>
          </cell>
          <cell r="S1033" t="str">
            <v>CNS05</v>
          </cell>
          <cell r="T1033">
            <v>0</v>
          </cell>
          <cell r="U1033" t="str">
            <v>Thạc sĩ</v>
          </cell>
          <cell r="V1033" t="str">
            <v>012257590</v>
          </cell>
        </row>
        <row r="1034">
          <cell r="B1034" t="str">
            <v>CNS06</v>
          </cell>
          <cell r="C1034" t="str">
            <v>3120215010188</v>
          </cell>
          <cell r="D1034" t="str">
            <v>Nguyễn Thị Thu</v>
          </cell>
          <cell r="E1034" t="str">
            <v>Nga</v>
          </cell>
          <cell r="F1034">
            <v>8</v>
          </cell>
          <cell r="G1034" t="str">
            <v>Công nghệ Sau thu hoạch</v>
          </cell>
          <cell r="H1034" t="str">
            <v>Khoa Công nghệ thực phẩm</v>
          </cell>
          <cell r="I1034" t="str">
            <v>Thạc sĩ, Giảng viên chính</v>
          </cell>
          <cell r="J1034">
            <v>4.74</v>
          </cell>
          <cell r="K1034">
            <v>0</v>
          </cell>
          <cell r="L1034" t="str">
            <v>01-Mar-24</v>
          </cell>
          <cell r="M1034" t="str">
            <v>01-Dec-20</v>
          </cell>
          <cell r="N1034">
            <v>3</v>
          </cell>
          <cell r="O1034" t="str">
            <v>0803</v>
          </cell>
          <cell r="P1034" t="str">
            <v>0803</v>
          </cell>
          <cell r="Q1034" t="str">
            <v>15.110</v>
          </cell>
          <cell r="R1034" t="str">
            <v>V.07.01.02</v>
          </cell>
          <cell r="S1034" t="str">
            <v>CNS06</v>
          </cell>
          <cell r="T1034">
            <v>0</v>
          </cell>
          <cell r="U1034" t="str">
            <v>Thạc sĩ</v>
          </cell>
          <cell r="V1034" t="str">
            <v>001184003003</v>
          </cell>
        </row>
        <row r="1035">
          <cell r="B1035" t="str">
            <v/>
          </cell>
          <cell r="C1035" t="str">
            <v>3120215005670</v>
          </cell>
          <cell r="D1035" t="str">
            <v>Nguyễn Thị Liên</v>
          </cell>
          <cell r="E1035" t="str">
            <v>Minh</v>
          </cell>
          <cell r="F1035">
            <v>8</v>
          </cell>
          <cell r="G1035" t="str">
            <v>Công nghệ Sau thu hoạch</v>
          </cell>
          <cell r="H1035" t="str">
            <v>Khoa Công nghệ thực phẩm</v>
          </cell>
          <cell r="I1035" t="str">
            <v>Kỹ sư</v>
          </cell>
          <cell r="J1035">
            <v>3.66</v>
          </cell>
          <cell r="K1035">
            <v>0</v>
          </cell>
          <cell r="L1035" t="str">
            <v>01-Feb-24</v>
          </cell>
          <cell r="M1035" t="str">
            <v>01-Jan-14</v>
          </cell>
          <cell r="N1035">
            <v>4</v>
          </cell>
          <cell r="O1035" t="str">
            <v>0803</v>
          </cell>
          <cell r="P1035" t="str">
            <v>0803</v>
          </cell>
          <cell r="Q1035" t="str">
            <v>13.095</v>
          </cell>
          <cell r="R1035" t="str">
            <v>V.05.02.07</v>
          </cell>
          <cell r="S1035" t="str">
            <v/>
          </cell>
          <cell r="T1035">
            <v>0</v>
          </cell>
          <cell r="U1035" t="str">
            <v>Đại học</v>
          </cell>
          <cell r="V1035" t="str">
            <v>024181012503</v>
          </cell>
        </row>
        <row r="1036">
          <cell r="B1036" t="str">
            <v>CNS07</v>
          </cell>
          <cell r="C1036" t="str">
            <v>3120215015100</v>
          </cell>
          <cell r="D1036" t="str">
            <v>Nguyễn Trọng</v>
          </cell>
          <cell r="E1036" t="str">
            <v>Thăng</v>
          </cell>
          <cell r="F1036">
            <v>8</v>
          </cell>
          <cell r="G1036" t="str">
            <v>Công nghệ Sau thu hoạch</v>
          </cell>
          <cell r="H1036" t="str">
            <v>Khoa Công nghệ thực phẩm</v>
          </cell>
          <cell r="I1036" t="str">
            <v>Thạc sĩ, Giảng viên</v>
          </cell>
          <cell r="J1036">
            <v>3.99</v>
          </cell>
          <cell r="K1036">
            <v>0</v>
          </cell>
          <cell r="L1036" t="str">
            <v>01-Aug-24</v>
          </cell>
          <cell r="M1036" t="str">
            <v>01-Aug-10</v>
          </cell>
          <cell r="N1036">
            <v>3</v>
          </cell>
          <cell r="O1036" t="str">
            <v>0803</v>
          </cell>
          <cell r="P1036" t="str">
            <v>0803</v>
          </cell>
          <cell r="Q1036" t="str">
            <v>15.111</v>
          </cell>
          <cell r="R1036" t="str">
            <v>V.07.01.03</v>
          </cell>
          <cell r="S1036" t="str">
            <v>CNS07</v>
          </cell>
          <cell r="T1036">
            <v>0</v>
          </cell>
          <cell r="U1036" t="str">
            <v>Thạc sĩ</v>
          </cell>
          <cell r="V1036" t="str">
            <v>034086011080</v>
          </cell>
        </row>
        <row r="1037">
          <cell r="B1037" t="str">
            <v>CNS08</v>
          </cell>
          <cell r="C1037" t="str">
            <v>3120215041219</v>
          </cell>
          <cell r="D1037" t="str">
            <v>Hoàng Thị Minh</v>
          </cell>
          <cell r="E1037" t="str">
            <v>Nguyệt</v>
          </cell>
          <cell r="F1037">
            <v>8</v>
          </cell>
          <cell r="G1037" t="str">
            <v>Công nghệ sau thu hoạch</v>
          </cell>
          <cell r="H1037" t="str">
            <v>Khoa Công nghệ thực phẩm</v>
          </cell>
          <cell r="I1037" t="str">
            <v>Tiến sĩ, Giảng viên</v>
          </cell>
          <cell r="J1037">
            <v>3.99</v>
          </cell>
          <cell r="K1037">
            <v>0</v>
          </cell>
          <cell r="L1037" t="str">
            <v>01-Oct-22</v>
          </cell>
          <cell r="M1037" t="str">
            <v>01-Oct-13</v>
          </cell>
          <cell r="N1037">
            <v>2</v>
          </cell>
          <cell r="O1037" t="str">
            <v>0803</v>
          </cell>
          <cell r="P1037" t="str">
            <v>0803</v>
          </cell>
          <cell r="Q1037" t="str">
            <v>15.111</v>
          </cell>
          <cell r="R1037" t="str">
            <v>V.07.01.03</v>
          </cell>
          <cell r="S1037" t="str">
            <v>CNS08</v>
          </cell>
          <cell r="T1037">
            <v>0</v>
          </cell>
          <cell r="U1037" t="str">
            <v>Tiến sĩ</v>
          </cell>
          <cell r="V1037" t="str">
            <v>015180010826</v>
          </cell>
        </row>
        <row r="1038">
          <cell r="B1038" t="str">
            <v>CNS04</v>
          </cell>
          <cell r="C1038" t="str">
            <v>3120215042184</v>
          </cell>
          <cell r="D1038" t="str">
            <v>Nguyễn Thị</v>
          </cell>
          <cell r="E1038" t="str">
            <v>Hạnh</v>
          </cell>
          <cell r="F1038">
            <v>8</v>
          </cell>
          <cell r="G1038" t="str">
            <v>Công nghệ sau thu hoạch</v>
          </cell>
          <cell r="H1038" t="str">
            <v>Khoa Công nghệ thực phẩm</v>
          </cell>
          <cell r="I1038" t="str">
            <v>Tiến sĩ, Giảng viên, Phó Trưởng Khoa</v>
          </cell>
          <cell r="J1038">
            <v>3.66</v>
          </cell>
          <cell r="K1038">
            <v>0</v>
          </cell>
          <cell r="L1038" t="str">
            <v>01-Jan-23</v>
          </cell>
          <cell r="M1038" t="str">
            <v>01-Jan-14</v>
          </cell>
          <cell r="N1038">
            <v>2</v>
          </cell>
          <cell r="O1038" t="str">
            <v>0803</v>
          </cell>
          <cell r="P1038" t="str">
            <v>0803</v>
          </cell>
          <cell r="Q1038" t="str">
            <v>15.111</v>
          </cell>
          <cell r="R1038" t="str">
            <v>V.07.01.03</v>
          </cell>
          <cell r="S1038" t="str">
            <v>CNS04</v>
          </cell>
          <cell r="T1038">
            <v>0</v>
          </cell>
          <cell r="U1038" t="str">
            <v>Tiến sĩ</v>
          </cell>
          <cell r="V1038" t="str">
            <v>001183002733</v>
          </cell>
        </row>
        <row r="1039">
          <cell r="B1039" t="str">
            <v>CNS03</v>
          </cell>
          <cell r="C1039" t="str">
            <v>3120215005629</v>
          </cell>
          <cell r="D1039" t="str">
            <v>Nguyễn Thị Bích</v>
          </cell>
          <cell r="E1039" t="str">
            <v>Thủy</v>
          </cell>
          <cell r="F1039">
            <v>8</v>
          </cell>
          <cell r="G1039" t="str">
            <v>Công nghệ Sau thu hoạch</v>
          </cell>
          <cell r="H1039" t="str">
            <v>Khoa Công nghệ thực phẩm</v>
          </cell>
          <cell r="I1039" t="str">
            <v>PGS.TS. Giảng viên cao cấp, Trưởng BM</v>
          </cell>
          <cell r="J1039">
            <v>7.28</v>
          </cell>
          <cell r="K1039">
            <v>0</v>
          </cell>
          <cell r="L1039" t="str">
            <v>30-Dec-24</v>
          </cell>
          <cell r="M1039" t="str">
            <v>30-Dec-16</v>
          </cell>
          <cell r="N1039">
            <v>2</v>
          </cell>
          <cell r="O1039" t="str">
            <v>0803</v>
          </cell>
          <cell r="P1039" t="str">
            <v>0803</v>
          </cell>
          <cell r="Q1039" t="str">
            <v>15.109</v>
          </cell>
          <cell r="R1039" t="str">
            <v>V.07.01.01</v>
          </cell>
          <cell r="S1039" t="str">
            <v>CNS03</v>
          </cell>
          <cell r="T1039">
            <v>1</v>
          </cell>
          <cell r="U1039" t="str">
            <v>Tiến sĩ</v>
          </cell>
          <cell r="V1039" t="str">
            <v>030170014756</v>
          </cell>
        </row>
        <row r="1040">
          <cell r="B1040" t="str">
            <v>TPD06</v>
          </cell>
          <cell r="C1040" t="str">
            <v>3120215005606</v>
          </cell>
          <cell r="D1040" t="str">
            <v>Nguyễn Thị Hoàng</v>
          </cell>
          <cell r="E1040" t="str">
            <v>Lan</v>
          </cell>
          <cell r="F1040">
            <v>8</v>
          </cell>
          <cell r="G1040" t="str">
            <v>Thực phẩm và Dinh dưỡng</v>
          </cell>
          <cell r="H1040" t="str">
            <v>Khoa Công nghệ thực phẩm</v>
          </cell>
          <cell r="I1040" t="str">
            <v>Tiến sĩ, Giảng viên chính, Trưởng BM</v>
          </cell>
          <cell r="J1040">
            <v>6.1</v>
          </cell>
          <cell r="K1040">
            <v>0</v>
          </cell>
          <cell r="L1040" t="str">
            <v>01-Mar-24</v>
          </cell>
          <cell r="M1040" t="str">
            <v>01-Mar-11</v>
          </cell>
          <cell r="N1040">
            <v>2</v>
          </cell>
          <cell r="O1040" t="str">
            <v>0804</v>
          </cell>
          <cell r="P1040" t="str">
            <v>0804</v>
          </cell>
          <cell r="Q1040" t="str">
            <v>15.110</v>
          </cell>
          <cell r="R1040" t="str">
            <v>V.07.01.02</v>
          </cell>
          <cell r="S1040" t="str">
            <v>TPD06</v>
          </cell>
          <cell r="T1040">
            <v>0</v>
          </cell>
          <cell r="U1040" t="str">
            <v>Tiến sĩ</v>
          </cell>
          <cell r="V1040" t="str">
            <v>001172030412</v>
          </cell>
        </row>
        <row r="1041">
          <cell r="B1041" t="str">
            <v>TG667</v>
          </cell>
          <cell r="C1041" t="str">
            <v>3120215010171</v>
          </cell>
          <cell r="D1041" t="str">
            <v>Nguyễn Trường</v>
          </cell>
          <cell r="E1041" t="str">
            <v>Thành</v>
          </cell>
          <cell r="F1041">
            <v>8</v>
          </cell>
          <cell r="G1041" t="str">
            <v>Thực phẩm và Dinh dưỡng</v>
          </cell>
          <cell r="H1041" t="str">
            <v>Khoa Công nghệ thực phẩm</v>
          </cell>
          <cell r="I1041" t="str">
            <v>Thạc sĩ, Kỹ sư</v>
          </cell>
          <cell r="J1041">
            <v>3.66</v>
          </cell>
          <cell r="K1041">
            <v>0</v>
          </cell>
          <cell r="L1041" t="str">
            <v>01-Feb-24</v>
          </cell>
          <cell r="M1041" t="str">
            <v>01-Mar-14</v>
          </cell>
          <cell r="N1041">
            <v>3</v>
          </cell>
          <cell r="O1041" t="str">
            <v>0804</v>
          </cell>
          <cell r="P1041" t="str">
            <v>0804</v>
          </cell>
          <cell r="Q1041" t="str">
            <v>13.095</v>
          </cell>
          <cell r="R1041" t="str">
            <v>V.05.02.07</v>
          </cell>
          <cell r="S1041" t="str">
            <v>TG667</v>
          </cell>
          <cell r="T1041">
            <v>0</v>
          </cell>
          <cell r="U1041" t="str">
            <v>Thạc sĩ</v>
          </cell>
          <cell r="V1041" t="str">
            <v>030083005469</v>
          </cell>
        </row>
        <row r="1042">
          <cell r="B1042" t="str">
            <v>TPD07</v>
          </cell>
          <cell r="C1042" t="str">
            <v>3120215031540</v>
          </cell>
          <cell r="D1042" t="str">
            <v>Đào</v>
          </cell>
          <cell r="E1042" t="str">
            <v>Thiện</v>
          </cell>
          <cell r="F1042">
            <v>8</v>
          </cell>
          <cell r="G1042" t="str">
            <v>Thực phẩm và Dinh dưỡng</v>
          </cell>
          <cell r="H1042" t="str">
            <v>Khoa Công nghệ thực phẩm</v>
          </cell>
          <cell r="I1042" t="str">
            <v/>
          </cell>
          <cell r="J1042">
            <v>3</v>
          </cell>
          <cell r="K1042">
            <v>0</v>
          </cell>
          <cell r="L1042" t="str">
            <v>01-Dec-10</v>
          </cell>
          <cell r="M1042" t="str">
            <v>01-Dec-10</v>
          </cell>
          <cell r="N1042">
            <v>2</v>
          </cell>
          <cell r="O1042" t="str">
            <v>0804</v>
          </cell>
          <cell r="P1042" t="str">
            <v>0804</v>
          </cell>
          <cell r="Q1042" t="str">
            <v>15.111</v>
          </cell>
          <cell r="R1042" t="str">
            <v>15.111</v>
          </cell>
          <cell r="S1042" t="str">
            <v>TPD07</v>
          </cell>
          <cell r="T1042">
            <v>0</v>
          </cell>
          <cell r="U1042" t="str">
            <v>Tiến sĩ</v>
          </cell>
          <cell r="V1042" t="str">
            <v>012216550</v>
          </cell>
        </row>
        <row r="1043">
          <cell r="B1043" t="str">
            <v>TPD08</v>
          </cell>
          <cell r="C1043" t="str">
            <v>3120215048095</v>
          </cell>
          <cell r="D1043" t="str">
            <v>Nguyễn Huy</v>
          </cell>
          <cell r="E1043" t="str">
            <v>Bảo</v>
          </cell>
          <cell r="F1043">
            <v>8</v>
          </cell>
          <cell r="G1043" t="str">
            <v>Thực phẩm và Dinh dưỡng</v>
          </cell>
          <cell r="H1043" t="str">
            <v>Khoa Công nghệ thực phẩm</v>
          </cell>
          <cell r="I1043" t="str">
            <v>Giảng viên</v>
          </cell>
          <cell r="J1043">
            <v>2.34</v>
          </cell>
          <cell r="K1043">
            <v>0</v>
          </cell>
          <cell r="L1043" t="str">
            <v>01-Apr-16</v>
          </cell>
          <cell r="M1043" t="str">
            <v>01-Apr-16</v>
          </cell>
          <cell r="N1043">
            <v>4</v>
          </cell>
          <cell r="O1043" t="str">
            <v>0804</v>
          </cell>
          <cell r="P1043" t="str">
            <v>0804</v>
          </cell>
          <cell r="Q1043" t="str">
            <v>15.111</v>
          </cell>
          <cell r="R1043" t="str">
            <v>V.07.01.03</v>
          </cell>
          <cell r="S1043" t="str">
            <v>TPD08</v>
          </cell>
          <cell r="T1043">
            <v>0</v>
          </cell>
          <cell r="U1043" t="str">
            <v>Đại học</v>
          </cell>
          <cell r="V1043" t="str">
            <v>012799869</v>
          </cell>
        </row>
        <row r="1044">
          <cell r="B1044" t="str">
            <v>TPD02</v>
          </cell>
          <cell r="C1044" t="str">
            <v>3120215049370</v>
          </cell>
          <cell r="D1044" t="str">
            <v>Trần Thị</v>
          </cell>
          <cell r="E1044" t="str">
            <v>Nhung</v>
          </cell>
          <cell r="F1044">
            <v>8</v>
          </cell>
          <cell r="G1044" t="str">
            <v>Thực phẩm và Dinh dưỡng</v>
          </cell>
          <cell r="H1044" t="str">
            <v>Khoa Công nghệ thực phẩm</v>
          </cell>
          <cell r="I1044" t="str">
            <v>Tiến sĩ, Giảng viên, Phó BM</v>
          </cell>
          <cell r="J1044">
            <v>3.66</v>
          </cell>
          <cell r="K1044">
            <v>0</v>
          </cell>
          <cell r="L1044" t="str">
            <v>01-Nov-22</v>
          </cell>
          <cell r="M1044" t="str">
            <v>01-Nov-16</v>
          </cell>
          <cell r="N1044">
            <v>2</v>
          </cell>
          <cell r="O1044" t="str">
            <v>0804</v>
          </cell>
          <cell r="P1044" t="str">
            <v>0804</v>
          </cell>
          <cell r="Q1044" t="str">
            <v>15.111</v>
          </cell>
          <cell r="R1044" t="str">
            <v>V.07.01.03</v>
          </cell>
          <cell r="S1044" t="str">
            <v>TPD02</v>
          </cell>
          <cell r="T1044">
            <v>0</v>
          </cell>
          <cell r="U1044" t="str">
            <v>Tiến sĩ</v>
          </cell>
          <cell r="V1044" t="str">
            <v>036185013631</v>
          </cell>
        </row>
        <row r="1045">
          <cell r="B1045" t="str">
            <v>TPD05</v>
          </cell>
          <cell r="C1045" t="str">
            <v>3120215050290</v>
          </cell>
          <cell r="D1045" t="str">
            <v>Lê Mỹ</v>
          </cell>
          <cell r="E1045" t="str">
            <v>Hạnh</v>
          </cell>
          <cell r="F1045">
            <v>8</v>
          </cell>
          <cell r="G1045" t="str">
            <v>Thực phẩm và Dinh dưỡng</v>
          </cell>
          <cell r="H1045" t="str">
            <v>Khoa Công nghệ thực phẩm</v>
          </cell>
          <cell r="I1045" t="str">
            <v>Thạc sĩ, Giảng viên</v>
          </cell>
          <cell r="J1045">
            <v>3</v>
          </cell>
          <cell r="K1045">
            <v>0</v>
          </cell>
          <cell r="L1045" t="str">
            <v>01-Oct-24</v>
          </cell>
          <cell r="M1045" t="str">
            <v>01-Oct-21</v>
          </cell>
          <cell r="N1045">
            <v>3</v>
          </cell>
          <cell r="O1045" t="str">
            <v>0804</v>
          </cell>
          <cell r="P1045" t="str">
            <v>0804</v>
          </cell>
          <cell r="Q1045" t="str">
            <v>15.111</v>
          </cell>
          <cell r="R1045" t="str">
            <v>V.07.01.03</v>
          </cell>
          <cell r="S1045" t="str">
            <v>TPD05</v>
          </cell>
          <cell r="T1045">
            <v>0</v>
          </cell>
          <cell r="U1045" t="str">
            <v>Thạc sĩ</v>
          </cell>
          <cell r="V1045" t="str">
            <v>027193003078</v>
          </cell>
        </row>
        <row r="1046">
          <cell r="B1046" t="str">
            <v>TPD01</v>
          </cell>
          <cell r="C1046" t="str">
            <v>3120215005562</v>
          </cell>
          <cell r="D1046" t="str">
            <v>Trần Thị Lan</v>
          </cell>
          <cell r="E1046" t="str">
            <v>Hương</v>
          </cell>
          <cell r="F1046">
            <v>8</v>
          </cell>
          <cell r="G1046" t="str">
            <v>Thực phẩm và Dinh dưỡng</v>
          </cell>
          <cell r="H1046" t="str">
            <v>Khoa Công nghệ thực phẩm</v>
          </cell>
          <cell r="I1046" t="str">
            <v>PGS.TS. Giảng viên cao cấp, Bảo lưu PCCV</v>
          </cell>
          <cell r="J1046">
            <v>6.92</v>
          </cell>
          <cell r="K1046">
            <v>0</v>
          </cell>
          <cell r="L1046" t="str">
            <v>17-Jul-24</v>
          </cell>
          <cell r="M1046" t="str">
            <v>17-Jul-18</v>
          </cell>
          <cell r="N1046">
            <v>2</v>
          </cell>
          <cell r="O1046" t="str">
            <v>0804</v>
          </cell>
          <cell r="P1046" t="str">
            <v>0804</v>
          </cell>
          <cell r="Q1046" t="str">
            <v>15.109</v>
          </cell>
          <cell r="R1046" t="str">
            <v>V.07.01.01</v>
          </cell>
          <cell r="S1046" t="str">
            <v>TPD01</v>
          </cell>
          <cell r="T1046">
            <v>1</v>
          </cell>
          <cell r="U1046" t="str">
            <v>Tiến sĩ</v>
          </cell>
          <cell r="V1046" t="str">
            <v>027166000035</v>
          </cell>
        </row>
        <row r="1047">
          <cell r="B1047" t="str">
            <v>TPD09</v>
          </cell>
          <cell r="C1047" t="str">
            <v>3120205176792</v>
          </cell>
          <cell r="D1047" t="str">
            <v>Phạm Quang</v>
          </cell>
          <cell r="E1047" t="str">
            <v>Cảnh</v>
          </cell>
          <cell r="F1047">
            <v>8</v>
          </cell>
          <cell r="G1047" t="str">
            <v>Thực phẩm và Dinh dưỡng</v>
          </cell>
          <cell r="H1047" t="str">
            <v>Khoa Công nghệ thực phẩm</v>
          </cell>
          <cell r="I1047" t="str">
            <v>Thạc sĩ, Giảng viên</v>
          </cell>
          <cell r="J1047">
            <v>2.67</v>
          </cell>
          <cell r="K1047">
            <v>0</v>
          </cell>
          <cell r="L1047" t="str">
            <v>01-Feb-24</v>
          </cell>
          <cell r="M1047" t="str">
            <v>01-Nov-22</v>
          </cell>
          <cell r="N1047">
            <v>3</v>
          </cell>
          <cell r="O1047" t="str">
            <v>0804</v>
          </cell>
          <cell r="P1047" t="str">
            <v>0804</v>
          </cell>
          <cell r="Q1047" t="str">
            <v>15.111</v>
          </cell>
          <cell r="R1047" t="str">
            <v>V.07.01.03</v>
          </cell>
          <cell r="S1047" t="str">
            <v>TPD09</v>
          </cell>
          <cell r="T1047">
            <v>0</v>
          </cell>
          <cell r="U1047" t="str">
            <v>Thạc sĩ</v>
          </cell>
          <cell r="V1047" t="str">
            <v>036094001946</v>
          </cell>
        </row>
        <row r="1048">
          <cell r="B1048" t="str">
            <v>TPD10</v>
          </cell>
          <cell r="C1048" t="str">
            <v>3120205188835</v>
          </cell>
          <cell r="D1048" t="str">
            <v>Ngô Duy</v>
          </cell>
          <cell r="E1048" t="str">
            <v>Sạ</v>
          </cell>
          <cell r="F1048">
            <v>8</v>
          </cell>
          <cell r="G1048" t="str">
            <v>Thực phẩm và Dinh dưỡng</v>
          </cell>
          <cell r="H1048" t="str">
            <v>Khoa Công nghệ thực phẩm</v>
          </cell>
          <cell r="I1048" t="str">
            <v>Tiến sĩ, Giảng viên, Bảo lưu PCCV</v>
          </cell>
          <cell r="J1048">
            <v>4.32</v>
          </cell>
          <cell r="K1048">
            <v>0</v>
          </cell>
          <cell r="L1048" t="str">
            <v>01-Mar-23</v>
          </cell>
          <cell r="M1048" t="str">
            <v>01-Mar-05</v>
          </cell>
          <cell r="N1048">
            <v>2</v>
          </cell>
          <cell r="O1048" t="str">
            <v>0804</v>
          </cell>
          <cell r="P1048" t="str">
            <v>0804</v>
          </cell>
          <cell r="Q1048" t="str">
            <v>15.111</v>
          </cell>
          <cell r="R1048" t="str">
            <v>V.07.01.03</v>
          </cell>
          <cell r="S1048" t="str">
            <v>TPD10</v>
          </cell>
          <cell r="T1048">
            <v>0</v>
          </cell>
          <cell r="U1048" t="str">
            <v>Tiến sĩ</v>
          </cell>
          <cell r="V1048" t="str">
            <v>001079012120</v>
          </cell>
        </row>
        <row r="1049">
          <cell r="B1049" t="str">
            <v>CNC11</v>
          </cell>
          <cell r="C1049" t="str">
            <v>3120215033341</v>
          </cell>
          <cell r="D1049" t="str">
            <v>Vũ Quỳnh</v>
          </cell>
          <cell r="E1049" t="str">
            <v>Hương</v>
          </cell>
          <cell r="F1049">
            <v>8</v>
          </cell>
          <cell r="G1049" t="str">
            <v>Quản lý chất lượng và An toàn thực phẩm</v>
          </cell>
          <cell r="H1049" t="str">
            <v>Khoa Công nghệ thực phẩm</v>
          </cell>
          <cell r="I1049" t="str">
            <v>Tiến sĩ, Giảng viên, Phó BM</v>
          </cell>
          <cell r="J1049">
            <v>3.66</v>
          </cell>
          <cell r="K1049">
            <v>0</v>
          </cell>
          <cell r="L1049" t="str">
            <v>01-Mar-23</v>
          </cell>
          <cell r="M1049" t="str">
            <v>01-Mar-11</v>
          </cell>
          <cell r="N1049">
            <v>2</v>
          </cell>
          <cell r="O1049" t="str">
            <v>0805</v>
          </cell>
          <cell r="P1049" t="str">
            <v>0805</v>
          </cell>
          <cell r="Q1049" t="str">
            <v>15.111</v>
          </cell>
          <cell r="R1049" t="str">
            <v>V.07.01.03</v>
          </cell>
          <cell r="S1049" t="str">
            <v>CNC11</v>
          </cell>
          <cell r="T1049">
            <v>0</v>
          </cell>
          <cell r="U1049" t="str">
            <v>Tiến sĩ</v>
          </cell>
          <cell r="V1049" t="str">
            <v>030187010961</v>
          </cell>
        </row>
        <row r="1050">
          <cell r="B1050" t="str">
            <v>QTP03</v>
          </cell>
          <cell r="C1050" t="str">
            <v>3120215010165</v>
          </cell>
          <cell r="D1050" t="str">
            <v>Phan Thị Phương</v>
          </cell>
          <cell r="E1050" t="str">
            <v>Thảo</v>
          </cell>
          <cell r="F1050">
            <v>8</v>
          </cell>
          <cell r="G1050" t="str">
            <v>Quản lý chất lượng và An toàn thực phẩm</v>
          </cell>
          <cell r="H1050" t="str">
            <v>Khoa Công nghệ thực phẩm</v>
          </cell>
          <cell r="I1050" t="str">
            <v>Tiến sĩ, Giảng viên</v>
          </cell>
          <cell r="J1050">
            <v>4.32</v>
          </cell>
          <cell r="K1050">
            <v>0</v>
          </cell>
          <cell r="L1050" t="str">
            <v>01-Oct-24</v>
          </cell>
          <cell r="M1050" t="str">
            <v>01-Oct-07</v>
          </cell>
          <cell r="N1050">
            <v>2</v>
          </cell>
          <cell r="O1050" t="str">
            <v>0805</v>
          </cell>
          <cell r="P1050" t="str">
            <v>0805</v>
          </cell>
          <cell r="Q1050" t="str">
            <v>15.111</v>
          </cell>
          <cell r="R1050" t="str">
            <v>V.07.01.03</v>
          </cell>
          <cell r="S1050" t="str">
            <v>QTP03</v>
          </cell>
          <cell r="T1050">
            <v>0</v>
          </cell>
          <cell r="U1050" t="str">
            <v>Tiến sĩ</v>
          </cell>
          <cell r="V1050" t="str">
            <v>001183012369</v>
          </cell>
        </row>
        <row r="1051">
          <cell r="B1051" t="str">
            <v>QTP02</v>
          </cell>
          <cell r="C1051" t="str">
            <v>3120215005579</v>
          </cell>
          <cell r="D1051" t="str">
            <v>Lê Minh</v>
          </cell>
          <cell r="E1051" t="str">
            <v>Nguyệt</v>
          </cell>
          <cell r="F1051">
            <v>8</v>
          </cell>
          <cell r="G1051" t="str">
            <v>Quản lý chất lượng và An toàn thực phẩm</v>
          </cell>
          <cell r="H1051" t="str">
            <v>Khoa Công nghệ thực phẩm</v>
          </cell>
          <cell r="I1051" t="str">
            <v>Thạc sĩ, Giảng viên chính</v>
          </cell>
          <cell r="J1051">
            <v>5.08</v>
          </cell>
          <cell r="K1051">
            <v>0</v>
          </cell>
          <cell r="L1051" t="str">
            <v>01-Oct-23</v>
          </cell>
          <cell r="M1051" t="str">
            <v>01-Dec-20</v>
          </cell>
          <cell r="N1051">
            <v>3</v>
          </cell>
          <cell r="O1051" t="str">
            <v>0805</v>
          </cell>
          <cell r="P1051" t="str">
            <v>0805</v>
          </cell>
          <cell r="Q1051" t="str">
            <v>15.110</v>
          </cell>
          <cell r="R1051" t="str">
            <v>V.07.01.02</v>
          </cell>
          <cell r="S1051" t="str">
            <v>QTP02</v>
          </cell>
          <cell r="T1051">
            <v>0</v>
          </cell>
          <cell r="U1051" t="str">
            <v>Thạc sĩ</v>
          </cell>
          <cell r="V1051" t="str">
            <v>033175001870</v>
          </cell>
        </row>
        <row r="1052">
          <cell r="B1052" t="str">
            <v>QTP01</v>
          </cell>
          <cell r="C1052" t="str">
            <v>3120215005585</v>
          </cell>
          <cell r="D1052" t="str">
            <v>Nguyễn Thị Thanh</v>
          </cell>
          <cell r="E1052" t="str">
            <v>Thủy</v>
          </cell>
          <cell r="F1052">
            <v>8</v>
          </cell>
          <cell r="G1052" t="str">
            <v>Quản lý chất lượng và An toàn thực phẩm</v>
          </cell>
          <cell r="H1052" t="str">
            <v>Khoa Công nghệ thực phẩm</v>
          </cell>
          <cell r="I1052" t="str">
            <v>PGS.TS. Giảng viên cao cấp, Trưởng BM</v>
          </cell>
          <cell r="J1052">
            <v>6.92</v>
          </cell>
          <cell r="K1052">
            <v>0</v>
          </cell>
          <cell r="L1052" t="str">
            <v>17-Jul-23</v>
          </cell>
          <cell r="M1052" t="str">
            <v>17-Jul-18</v>
          </cell>
          <cell r="N1052">
            <v>2</v>
          </cell>
          <cell r="O1052" t="str">
            <v>0805</v>
          </cell>
          <cell r="P1052" t="str">
            <v>0805</v>
          </cell>
          <cell r="Q1052" t="str">
            <v>15.109</v>
          </cell>
          <cell r="R1052" t="str">
            <v>V.07.01.01</v>
          </cell>
          <cell r="S1052" t="str">
            <v>QTP01</v>
          </cell>
          <cell r="T1052">
            <v>1</v>
          </cell>
          <cell r="U1052" t="str">
            <v>Tiến sĩ</v>
          </cell>
          <cell r="V1052" t="str">
            <v>001170019455</v>
          </cell>
        </row>
        <row r="1053">
          <cell r="B1053" t="str">
            <v>QTP04</v>
          </cell>
          <cell r="C1053" t="str">
            <v>3120215005591</v>
          </cell>
          <cell r="D1053" t="str">
            <v>Ngô Xuân</v>
          </cell>
          <cell r="E1053" t="str">
            <v>Dũng</v>
          </cell>
          <cell r="F1053">
            <v>8</v>
          </cell>
          <cell r="G1053" t="str">
            <v>Quản lý chất lượng và An toàn thực phẩm</v>
          </cell>
          <cell r="H1053" t="str">
            <v>Khoa Công nghệ thực phẩm</v>
          </cell>
          <cell r="I1053" t="str">
            <v>Thạc sĩ, Giảng viên</v>
          </cell>
          <cell r="J1053">
            <v>3.99</v>
          </cell>
          <cell r="K1053">
            <v>0</v>
          </cell>
          <cell r="L1053" t="str">
            <v>01-Oct-20</v>
          </cell>
          <cell r="M1053" t="str">
            <v>01-Oct-05</v>
          </cell>
          <cell r="N1053">
            <v>3</v>
          </cell>
          <cell r="O1053" t="str">
            <v>0805</v>
          </cell>
          <cell r="P1053" t="str">
            <v>0805</v>
          </cell>
          <cell r="Q1053" t="str">
            <v>15.111</v>
          </cell>
          <cell r="R1053" t="str">
            <v>V.07.01.03</v>
          </cell>
          <cell r="S1053" t="str">
            <v>QTP04</v>
          </cell>
          <cell r="T1053">
            <v>0</v>
          </cell>
          <cell r="U1053" t="str">
            <v>Thạc sĩ</v>
          </cell>
          <cell r="V1053" t="str">
            <v>012210923</v>
          </cell>
        </row>
        <row r="1054">
          <cell r="B1054" t="str">
            <v>QTP05</v>
          </cell>
          <cell r="C1054" t="str">
            <v>3120215048644</v>
          </cell>
          <cell r="D1054" t="str">
            <v>Nguyễn Vĩnh</v>
          </cell>
          <cell r="E1054" t="str">
            <v>Hoàng</v>
          </cell>
          <cell r="F1054">
            <v>8</v>
          </cell>
          <cell r="G1054" t="str">
            <v>Quản lý chất lượng và An toàn thực phẩm</v>
          </cell>
          <cell r="H1054" t="str">
            <v>Khoa Công nghệ thực phẩm</v>
          </cell>
          <cell r="I1054" t="str">
            <v>Thạc sĩ, Giảng viên</v>
          </cell>
          <cell r="J1054">
            <v>3.33</v>
          </cell>
          <cell r="K1054">
            <v>0</v>
          </cell>
          <cell r="L1054" t="str">
            <v>01-Jan-25</v>
          </cell>
          <cell r="M1054" t="str">
            <v>01-Jan-16</v>
          </cell>
          <cell r="N1054">
            <v>3</v>
          </cell>
          <cell r="O1054" t="str">
            <v>0805</v>
          </cell>
          <cell r="P1054" t="str">
            <v>0805</v>
          </cell>
          <cell r="Q1054" t="str">
            <v>15.111</v>
          </cell>
          <cell r="R1054" t="str">
            <v>V.07.01.03</v>
          </cell>
          <cell r="S1054" t="str">
            <v>QTP05</v>
          </cell>
          <cell r="T1054">
            <v>0</v>
          </cell>
          <cell r="U1054" t="str">
            <v>Thạc sĩ</v>
          </cell>
          <cell r="V1054" t="str">
            <v>001092013215</v>
          </cell>
        </row>
        <row r="1055">
          <cell r="B1055" t="str">
            <v>TG540</v>
          </cell>
          <cell r="C1055" t="str">
            <v>3120205997714</v>
          </cell>
          <cell r="D1055" t="str">
            <v>Lê Thị Ngọc</v>
          </cell>
          <cell r="E1055" t="str">
            <v>Thúy</v>
          </cell>
          <cell r="F1055">
            <v>8</v>
          </cell>
          <cell r="G1055" t="str">
            <v>Quản lý chất lượng và An toàn thực phẩm</v>
          </cell>
          <cell r="H1055" t="str">
            <v>Khoa Công nghệ thực phẩm</v>
          </cell>
          <cell r="I1055" t="str">
            <v>Thạc sĩ, Kỹ sư</v>
          </cell>
          <cell r="J1055">
            <v>3.33</v>
          </cell>
          <cell r="K1055">
            <v>0</v>
          </cell>
          <cell r="L1055" t="str">
            <v>01-Dec-24</v>
          </cell>
          <cell r="M1055" t="str">
            <v>01-Dec-19</v>
          </cell>
          <cell r="N1055">
            <v>3</v>
          </cell>
          <cell r="O1055" t="str">
            <v>0805</v>
          </cell>
          <cell r="P1055" t="str">
            <v>0805</v>
          </cell>
          <cell r="Q1055" t="str">
            <v>13.095</v>
          </cell>
          <cell r="R1055" t="str">
            <v>V.05.02.07</v>
          </cell>
          <cell r="S1055" t="str">
            <v>TG540</v>
          </cell>
          <cell r="T1055">
            <v>0</v>
          </cell>
          <cell r="U1055" t="str">
            <v>Thạc sĩ</v>
          </cell>
          <cell r="V1055" t="str">
            <v>001187015953</v>
          </cell>
        </row>
        <row r="1056">
          <cell r="B1056" t="str">
            <v>QTP06</v>
          </cell>
          <cell r="C1056" t="str">
            <v>3120205035551</v>
          </cell>
          <cell r="D1056" t="str">
            <v>Hoàng Viết</v>
          </cell>
          <cell r="E1056" t="str">
            <v>Giang</v>
          </cell>
          <cell r="F1056">
            <v>8</v>
          </cell>
          <cell r="G1056" t="str">
            <v>Quản lý chất lượng và An toàn thực phẩm</v>
          </cell>
          <cell r="H1056" t="str">
            <v>Khoa Công nghệ thực phẩm</v>
          </cell>
          <cell r="I1056" t="str">
            <v>Thạc sĩ, Giảng viên</v>
          </cell>
          <cell r="J1056">
            <v>2.67</v>
          </cell>
          <cell r="K1056">
            <v>0</v>
          </cell>
          <cell r="L1056" t="str">
            <v>06-Jul-23</v>
          </cell>
          <cell r="M1056" t="str">
            <v>06-Jul-23</v>
          </cell>
          <cell r="N1056">
            <v>3</v>
          </cell>
          <cell r="O1056" t="str">
            <v>0805</v>
          </cell>
          <cell r="P1056" t="str">
            <v>0805</v>
          </cell>
          <cell r="Q1056" t="str">
            <v>15.111</v>
          </cell>
          <cell r="R1056" t="str">
            <v>V.07.01.03</v>
          </cell>
          <cell r="S1056" t="str">
            <v>QTP06</v>
          </cell>
          <cell r="T1056">
            <v>0</v>
          </cell>
          <cell r="U1056" t="str">
            <v>Thạc sĩ</v>
          </cell>
          <cell r="V1056" t="str">
            <v>024086020446</v>
          </cell>
        </row>
        <row r="1057">
          <cell r="B1057" t="str">
            <v/>
          </cell>
          <cell r="C1057" t="str">
            <v>3120215053985</v>
          </cell>
          <cell r="D1057" t="str">
            <v>Hồ Thu</v>
          </cell>
          <cell r="E1057" t="str">
            <v>Trang</v>
          </cell>
          <cell r="F1057">
            <v>8</v>
          </cell>
          <cell r="G1057" t="str">
            <v>Văn phòng Khoa CNTP</v>
          </cell>
          <cell r="H1057" t="str">
            <v>Khoa Công nghệ thực phẩm</v>
          </cell>
          <cell r="I1057" t="str">
            <v>Thạc sĩ, Chuyên viên</v>
          </cell>
          <cell r="J1057">
            <v>3</v>
          </cell>
          <cell r="K1057">
            <v>0</v>
          </cell>
          <cell r="L1057" t="str">
            <v>01-Aug-24</v>
          </cell>
          <cell r="M1057" t="str">
            <v>01-Aug-18</v>
          </cell>
          <cell r="N1057">
            <v>3</v>
          </cell>
          <cell r="O1057" t="str">
            <v>0809</v>
          </cell>
          <cell r="P1057" t="str">
            <v>0809</v>
          </cell>
          <cell r="Q1057" t="str">
            <v>01.003</v>
          </cell>
          <cell r="R1057" t="str">
            <v>01.003</v>
          </cell>
          <cell r="S1057" t="str">
            <v/>
          </cell>
          <cell r="T1057">
            <v>0</v>
          </cell>
          <cell r="U1057" t="str">
            <v>Thạc sĩ</v>
          </cell>
          <cell r="V1057" t="str">
            <v>001194002799</v>
          </cell>
        </row>
        <row r="1058">
          <cell r="B1058" t="str">
            <v/>
          </cell>
          <cell r="C1058" t="str">
            <v>3120215010323</v>
          </cell>
          <cell r="D1058" t="str">
            <v>Nguyễn Thị Thanh</v>
          </cell>
          <cell r="E1058" t="str">
            <v>Hương</v>
          </cell>
          <cell r="F1058">
            <v>8</v>
          </cell>
          <cell r="G1058" t="str">
            <v>Văn phòng Khoa CNTP</v>
          </cell>
          <cell r="H1058" t="str">
            <v>Khoa Công nghệ thực phẩm</v>
          </cell>
          <cell r="I1058" t="str">
            <v>Kỹ sư</v>
          </cell>
          <cell r="J1058">
            <v>3.99</v>
          </cell>
          <cell r="K1058">
            <v>0</v>
          </cell>
          <cell r="L1058" t="str">
            <v>01-Oct-23</v>
          </cell>
          <cell r="M1058" t="str">
            <v>01-Jan-14</v>
          </cell>
          <cell r="N1058">
            <v>4</v>
          </cell>
          <cell r="O1058" t="str">
            <v>0809</v>
          </cell>
          <cell r="P1058" t="str">
            <v>0809</v>
          </cell>
          <cell r="Q1058" t="str">
            <v>13.095</v>
          </cell>
          <cell r="R1058" t="str">
            <v>13.095</v>
          </cell>
          <cell r="S1058" t="str">
            <v/>
          </cell>
          <cell r="T1058">
            <v>0</v>
          </cell>
          <cell r="U1058" t="str">
            <v>Đại học</v>
          </cell>
          <cell r="V1058" t="str">
            <v>001182007770</v>
          </cell>
        </row>
        <row r="1059">
          <cell r="B1059" t="str">
            <v/>
          </cell>
          <cell r="C1059" t="str">
            <v>3120215005664</v>
          </cell>
          <cell r="D1059" t="str">
            <v>Nguyễn Thị</v>
          </cell>
          <cell r="E1059" t="str">
            <v>Hồng</v>
          </cell>
          <cell r="F1059">
            <v>8</v>
          </cell>
          <cell r="G1059" t="str">
            <v>Văn phòng Khoa CNTP</v>
          </cell>
          <cell r="H1059" t="str">
            <v>Khoa Công nghệ thực phẩm</v>
          </cell>
          <cell r="I1059" t="str">
            <v>Chuyên viên</v>
          </cell>
          <cell r="J1059">
            <v>4.32</v>
          </cell>
          <cell r="K1059">
            <v>0</v>
          </cell>
          <cell r="L1059" t="str">
            <v>01-Jan-25</v>
          </cell>
          <cell r="M1059" t="str">
            <v>01-Jan-08</v>
          </cell>
          <cell r="N1059">
            <v>4</v>
          </cell>
          <cell r="O1059" t="str">
            <v>0809</v>
          </cell>
          <cell r="P1059" t="str">
            <v>0809</v>
          </cell>
          <cell r="Q1059" t="str">
            <v>01.003</v>
          </cell>
          <cell r="R1059" t="str">
            <v>01.003</v>
          </cell>
          <cell r="S1059" t="str">
            <v/>
          </cell>
          <cell r="T1059">
            <v>0</v>
          </cell>
          <cell r="U1059" t="str">
            <v>Đại học</v>
          </cell>
          <cell r="V1059" t="str">
            <v>034170014031</v>
          </cell>
        </row>
        <row r="1060">
          <cell r="B1060" t="str">
            <v/>
          </cell>
          <cell r="C1060" t="str">
            <v>3120215042920</v>
          </cell>
          <cell r="D1060" t="str">
            <v>Trần Hữu</v>
          </cell>
          <cell r="E1060" t="str">
            <v>Thành</v>
          </cell>
          <cell r="F1060">
            <v>8</v>
          </cell>
          <cell r="G1060" t="str">
            <v>Văn phòng Khoa CNTP</v>
          </cell>
          <cell r="H1060" t="str">
            <v>Khoa Công nghệ thực phẩm</v>
          </cell>
          <cell r="I1060" t="str">
            <v>Chuyên viên</v>
          </cell>
          <cell r="J1060">
            <v>2.34</v>
          </cell>
          <cell r="K1060">
            <v>0</v>
          </cell>
          <cell r="L1060" t="str">
            <v>01-Jan-15</v>
          </cell>
          <cell r="M1060" t="str">
            <v>01-Jan-15</v>
          </cell>
          <cell r="N1060">
            <v>3</v>
          </cell>
          <cell r="O1060" t="str">
            <v>0809</v>
          </cell>
          <cell r="P1060" t="str">
            <v>0809</v>
          </cell>
          <cell r="Q1060" t="str">
            <v>01.003</v>
          </cell>
          <cell r="R1060" t="str">
            <v>01.003</v>
          </cell>
          <cell r="S1060" t="str">
            <v/>
          </cell>
          <cell r="T1060">
            <v>0</v>
          </cell>
          <cell r="U1060" t="str">
            <v>Thạc sĩ</v>
          </cell>
          <cell r="V1060" t="str">
            <v>186397725</v>
          </cell>
        </row>
        <row r="1061">
          <cell r="B1061" t="str">
            <v/>
          </cell>
          <cell r="C1061" t="str">
            <v>3120215048673</v>
          </cell>
          <cell r="D1061" t="str">
            <v>Đỗ Thị Hồng</v>
          </cell>
          <cell r="E1061" t="str">
            <v>Hải</v>
          </cell>
          <cell r="F1061">
            <v>8</v>
          </cell>
          <cell r="G1061" t="str">
            <v>Văn phòng Khoa CNTP</v>
          </cell>
          <cell r="H1061" t="str">
            <v>Khoa Công nghệ thực phẩm</v>
          </cell>
          <cell r="I1061" t="str">
            <v>Thạc sĩ, Chuyên viên</v>
          </cell>
          <cell r="J1061">
            <v>3.33</v>
          </cell>
          <cell r="K1061">
            <v>0</v>
          </cell>
          <cell r="L1061" t="str">
            <v>01-Jan-24</v>
          </cell>
          <cell r="M1061" t="str">
            <v>01-Jan-16</v>
          </cell>
          <cell r="N1061">
            <v>3</v>
          </cell>
          <cell r="O1061" t="str">
            <v>0809</v>
          </cell>
          <cell r="P1061" t="str">
            <v>0809</v>
          </cell>
          <cell r="Q1061" t="str">
            <v>01.003</v>
          </cell>
          <cell r="R1061" t="str">
            <v>01.003</v>
          </cell>
          <cell r="S1061" t="str">
            <v/>
          </cell>
          <cell r="T1061">
            <v>0</v>
          </cell>
          <cell r="U1061" t="str">
            <v>Thạc sĩ</v>
          </cell>
          <cell r="V1061" t="str">
            <v>033182009552</v>
          </cell>
        </row>
        <row r="1062">
          <cell r="B1062" t="str">
            <v/>
          </cell>
          <cell r="C1062" t="str">
            <v/>
          </cell>
          <cell r="D1062" t="str">
            <v>Vũ Thị</v>
          </cell>
          <cell r="E1062" t="str">
            <v>Lan</v>
          </cell>
          <cell r="F1062">
            <v>8</v>
          </cell>
          <cell r="G1062" t="str">
            <v>Văn phòng Khoa CNTP</v>
          </cell>
          <cell r="H1062" t="str">
            <v>Khoa Công nghệ thực phẩm</v>
          </cell>
          <cell r="I1062" t="str">
            <v>Thạc sĩ, Chuyên viên</v>
          </cell>
          <cell r="J1062">
            <v>2.34</v>
          </cell>
          <cell r="K1062">
            <v>0</v>
          </cell>
          <cell r="L1062" t="str">
            <v>01-Apr-15</v>
          </cell>
          <cell r="M1062" t="str">
            <v>01-Apr-15</v>
          </cell>
          <cell r="N1062">
            <v>3</v>
          </cell>
          <cell r="O1062" t="str">
            <v>0809</v>
          </cell>
          <cell r="P1062" t="str">
            <v>0809</v>
          </cell>
          <cell r="Q1062" t="str">
            <v>01.003</v>
          </cell>
          <cell r="R1062" t="str">
            <v>01.003</v>
          </cell>
          <cell r="S1062" t="str">
            <v/>
          </cell>
          <cell r="T1062">
            <v>0</v>
          </cell>
          <cell r="U1062" t="str">
            <v>Thạc sĩ</v>
          </cell>
          <cell r="V1062" t="str">
            <v>163093144</v>
          </cell>
        </row>
        <row r="1063">
          <cell r="B1063" t="str">
            <v/>
          </cell>
          <cell r="C1063" t="str">
            <v/>
          </cell>
          <cell r="D1063" t="str">
            <v>Bùi Thị Hồng</v>
          </cell>
          <cell r="E1063" t="str">
            <v>Tân</v>
          </cell>
          <cell r="F1063">
            <v>8</v>
          </cell>
          <cell r="G1063" t="str">
            <v>Văn phòng Khoa CNTP</v>
          </cell>
          <cell r="H1063" t="str">
            <v>Khoa Công nghệ thực phẩm</v>
          </cell>
          <cell r="I1063" t="str">
            <v>Nhân viên phục vụ</v>
          </cell>
          <cell r="J1063">
            <v>0</v>
          </cell>
          <cell r="K1063">
            <v>0</v>
          </cell>
          <cell r="L1063" t="str">
            <v>01-Jun-21</v>
          </cell>
          <cell r="M1063" t="str">
            <v>01-Jun-21</v>
          </cell>
          <cell r="N1063">
            <v>8</v>
          </cell>
          <cell r="O1063" t="str">
            <v>0809</v>
          </cell>
          <cell r="P1063" t="str">
            <v>0809</v>
          </cell>
          <cell r="Q1063" t="str">
            <v>01.009</v>
          </cell>
          <cell r="R1063" t="str">
            <v>01.009</v>
          </cell>
          <cell r="S1063" t="str">
            <v/>
          </cell>
          <cell r="T1063">
            <v>0</v>
          </cell>
          <cell r="U1063" t="str">
            <v>KhôngBCấp</v>
          </cell>
          <cell r="V1063" t="str">
            <v>001170006323</v>
          </cell>
        </row>
        <row r="1064">
          <cell r="B1064" t="str">
            <v>MG444</v>
          </cell>
          <cell r="C1064" t="str">
            <v>3120215042785</v>
          </cell>
          <cell r="D1064" t="str">
            <v>Phạm Thị</v>
          </cell>
          <cell r="E1064" t="str">
            <v>Dịu</v>
          </cell>
          <cell r="F1064">
            <v>8</v>
          </cell>
          <cell r="G1064" t="str">
            <v>Phòng TN trung tâm KH và CNTP</v>
          </cell>
          <cell r="H1064" t="str">
            <v>Khoa Công nghệ thực phẩm</v>
          </cell>
          <cell r="I1064" t="str">
            <v>Thạc sĩ, Kỹ sư</v>
          </cell>
          <cell r="J1064">
            <v>3.33</v>
          </cell>
          <cell r="K1064">
            <v>0</v>
          </cell>
          <cell r="L1064" t="str">
            <v>01-Jan-24</v>
          </cell>
          <cell r="M1064" t="str">
            <v>01-Jan-16</v>
          </cell>
          <cell r="N1064">
            <v>3</v>
          </cell>
          <cell r="O1064" t="str">
            <v>0820</v>
          </cell>
          <cell r="P1064" t="str">
            <v>0820</v>
          </cell>
          <cell r="Q1064" t="str">
            <v>13.095</v>
          </cell>
          <cell r="R1064" t="str">
            <v>V.05.02.07</v>
          </cell>
          <cell r="S1064" t="str">
            <v>MG444</v>
          </cell>
          <cell r="T1064">
            <v>0</v>
          </cell>
          <cell r="U1064" t="str">
            <v>Thạc sĩ</v>
          </cell>
          <cell r="V1064" t="str">
            <v>030185001240</v>
          </cell>
        </row>
        <row r="1065">
          <cell r="B1065" t="str">
            <v/>
          </cell>
          <cell r="C1065" t="str">
            <v>3120205841238</v>
          </cell>
          <cell r="D1065" t="str">
            <v>Trần Thị</v>
          </cell>
          <cell r="E1065" t="str">
            <v>Na</v>
          </cell>
          <cell r="F1065">
            <v>8</v>
          </cell>
          <cell r="G1065" t="str">
            <v>Phòng TN trung tâm KH và CNTP</v>
          </cell>
          <cell r="H1065" t="str">
            <v>Khoa Công nghệ thực phẩm</v>
          </cell>
          <cell r="I1065" t="str">
            <v>Thạc sĩ, Kỹ sư</v>
          </cell>
          <cell r="J1065">
            <v>1.99</v>
          </cell>
          <cell r="K1065">
            <v>0</v>
          </cell>
          <cell r="L1065" t="str">
            <v>01-Aug-15</v>
          </cell>
          <cell r="M1065" t="str">
            <v>01-Aug-15</v>
          </cell>
          <cell r="N1065">
            <v>3</v>
          </cell>
          <cell r="O1065" t="str">
            <v>0820</v>
          </cell>
          <cell r="P1065" t="str">
            <v>0820</v>
          </cell>
          <cell r="Q1065" t="str">
            <v>13.095</v>
          </cell>
          <cell r="R1065" t="str">
            <v>13.095</v>
          </cell>
          <cell r="S1065" t="str">
            <v/>
          </cell>
          <cell r="T1065">
            <v>0</v>
          </cell>
          <cell r="U1065" t="str">
            <v>Thạc sĩ</v>
          </cell>
          <cell r="V1065" t="str">
            <v>187042651</v>
          </cell>
        </row>
        <row r="1066">
          <cell r="B1066" t="str">
            <v>MG673</v>
          </cell>
          <cell r="C1066" t="str">
            <v>3120215052238</v>
          </cell>
          <cell r="D1066" t="str">
            <v>Nguyễn Thị</v>
          </cell>
          <cell r="E1066" t="str">
            <v>Hồng</v>
          </cell>
          <cell r="F1066">
            <v>8</v>
          </cell>
          <cell r="G1066" t="str">
            <v>Phòng TN trung tâm KH và CNTP</v>
          </cell>
          <cell r="H1066" t="str">
            <v>Khoa Công nghệ thực phẩm</v>
          </cell>
          <cell r="I1066" t="str">
            <v>Thạc sĩ, Kỹ sư</v>
          </cell>
          <cell r="J1066">
            <v>3</v>
          </cell>
          <cell r="K1066">
            <v>0</v>
          </cell>
          <cell r="L1066" t="str">
            <v>01-Oct-23</v>
          </cell>
          <cell r="M1066" t="str">
            <v>06-Oct-17</v>
          </cell>
          <cell r="N1066">
            <v>3</v>
          </cell>
          <cell r="O1066" t="str">
            <v>0820</v>
          </cell>
          <cell r="P1066" t="str">
            <v>0820</v>
          </cell>
          <cell r="Q1066" t="str">
            <v>13.095</v>
          </cell>
          <cell r="R1066" t="str">
            <v>13.095</v>
          </cell>
          <cell r="S1066" t="str">
            <v>MG673</v>
          </cell>
          <cell r="T1066">
            <v>0</v>
          </cell>
          <cell r="U1066" t="str">
            <v>Thạc sĩ</v>
          </cell>
          <cell r="V1066" t="str">
            <v>038193048280</v>
          </cell>
        </row>
        <row r="1067">
          <cell r="B1067" t="str">
            <v/>
          </cell>
          <cell r="C1067" t="str">
            <v/>
          </cell>
          <cell r="D1067" t="str">
            <v>Nguyễn Thị</v>
          </cell>
          <cell r="E1067" t="str">
            <v>Tình</v>
          </cell>
          <cell r="F1067">
            <v>8</v>
          </cell>
          <cell r="G1067" t="str">
            <v>Phòng TN trung tâm KH và CNTP</v>
          </cell>
          <cell r="H1067" t="str">
            <v>Khoa Công nghệ thực phẩm</v>
          </cell>
          <cell r="I1067" t="str">
            <v>Nghiên cứu viên</v>
          </cell>
          <cell r="J1067">
            <v>2.34</v>
          </cell>
          <cell r="K1067">
            <v>0</v>
          </cell>
          <cell r="L1067" t="str">
            <v>01-Jun-19</v>
          </cell>
          <cell r="M1067" t="str">
            <v>01-Jun-19</v>
          </cell>
          <cell r="N1067">
            <v>4</v>
          </cell>
          <cell r="O1067" t="str">
            <v>0820</v>
          </cell>
          <cell r="P1067" t="str">
            <v>0820</v>
          </cell>
          <cell r="Q1067" t="str">
            <v>13.092</v>
          </cell>
          <cell r="R1067" t="str">
            <v>13.092</v>
          </cell>
          <cell r="S1067" t="str">
            <v/>
          </cell>
          <cell r="T1067">
            <v>0</v>
          </cell>
          <cell r="U1067" t="str">
            <v>Đại học</v>
          </cell>
          <cell r="V1067" t="str">
            <v>145858353</v>
          </cell>
        </row>
        <row r="1068">
          <cell r="B1068" t="str">
            <v/>
          </cell>
          <cell r="C1068" t="str">
            <v>3120205125871</v>
          </cell>
          <cell r="D1068" t="str">
            <v>Nguyễn Thị Phương</v>
          </cell>
          <cell r="E1068" t="str">
            <v>Anh</v>
          </cell>
          <cell r="F1068">
            <v>8</v>
          </cell>
          <cell r="G1068" t="str">
            <v>Phòng TN trung tâm KH và CNTP</v>
          </cell>
          <cell r="H1068" t="str">
            <v>Khoa Công nghệ thực phẩm</v>
          </cell>
          <cell r="I1068" t="str">
            <v>Nghiên cứu viên</v>
          </cell>
          <cell r="J1068">
            <v>2.34</v>
          </cell>
          <cell r="K1068">
            <v>0</v>
          </cell>
          <cell r="L1068" t="str">
            <v>11-Oct-22</v>
          </cell>
          <cell r="M1068" t="str">
            <v>09-Apr-21</v>
          </cell>
          <cell r="N1068">
            <v>4</v>
          </cell>
          <cell r="O1068" t="str">
            <v>0820</v>
          </cell>
          <cell r="P1068" t="str">
            <v>0820</v>
          </cell>
          <cell r="Q1068" t="str">
            <v>13.092</v>
          </cell>
          <cell r="R1068" t="str">
            <v>V.05.01.03</v>
          </cell>
          <cell r="S1068" t="str">
            <v/>
          </cell>
          <cell r="T1068">
            <v>0</v>
          </cell>
          <cell r="U1068" t="str">
            <v>Đại học</v>
          </cell>
          <cell r="V1068" t="str">
            <v>022198005104</v>
          </cell>
        </row>
        <row r="1069">
          <cell r="B1069" t="str">
            <v>KST04</v>
          </cell>
          <cell r="C1069" t="str">
            <v/>
          </cell>
          <cell r="D1069" t="str">
            <v>Phan Văn</v>
          </cell>
          <cell r="E1069" t="str">
            <v>Lục</v>
          </cell>
          <cell r="F1069">
            <v>9</v>
          </cell>
          <cell r="G1069" t="str">
            <v>KST-VSGS-KNTS</v>
          </cell>
          <cell r="H1069" t="str">
            <v>Khoa Thú y</v>
          </cell>
          <cell r="I1069" t="str">
            <v/>
          </cell>
          <cell r="J1069">
            <v>6.78</v>
          </cell>
          <cell r="K1069">
            <v>0.05</v>
          </cell>
          <cell r="L1069" t="str">
            <v>01-Dec-06</v>
          </cell>
          <cell r="M1069" t="str">
            <v>01-Nov-67</v>
          </cell>
          <cell r="N1069">
            <v>2</v>
          </cell>
          <cell r="O1069" t="str">
            <v>0901</v>
          </cell>
          <cell r="P1069" t="str">
            <v>0901</v>
          </cell>
          <cell r="Q1069" t="str">
            <v>15.110</v>
          </cell>
          <cell r="R1069" t="str">
            <v>15.110</v>
          </cell>
          <cell r="S1069" t="str">
            <v>TG139</v>
          </cell>
          <cell r="T1069">
            <v>1</v>
          </cell>
          <cell r="U1069" t="str">
            <v>Tiến sĩ</v>
          </cell>
          <cell r="V1069" t="str">
            <v>011760406</v>
          </cell>
        </row>
        <row r="1070">
          <cell r="B1070" t="str">
            <v/>
          </cell>
          <cell r="C1070" t="str">
            <v/>
          </cell>
          <cell r="D1070" t="str">
            <v>Lê Thị Tuyết</v>
          </cell>
          <cell r="E1070" t="str">
            <v>Minh</v>
          </cell>
          <cell r="F1070">
            <v>9</v>
          </cell>
          <cell r="G1070" t="str">
            <v>KST-VSGS-KNTS</v>
          </cell>
          <cell r="H1070" t="str">
            <v>Khoa Thú y</v>
          </cell>
          <cell r="I1070" t="str">
            <v>Thạc sĩ, Giảng viên chính</v>
          </cell>
          <cell r="J1070">
            <v>5.76</v>
          </cell>
          <cell r="K1070">
            <v>0</v>
          </cell>
          <cell r="L1070" t="str">
            <v>01-Nov-02</v>
          </cell>
          <cell r="M1070" t="str">
            <v>01-Aug-79</v>
          </cell>
          <cell r="N1070">
            <v>3</v>
          </cell>
          <cell r="O1070" t="str">
            <v>0901</v>
          </cell>
          <cell r="P1070" t="str">
            <v>0901</v>
          </cell>
          <cell r="Q1070" t="str">
            <v>15.110</v>
          </cell>
          <cell r="R1070" t="str">
            <v>15.110</v>
          </cell>
          <cell r="S1070" t="str">
            <v/>
          </cell>
          <cell r="T1070">
            <v>0</v>
          </cell>
          <cell r="U1070" t="str">
            <v>Thạc sĩ</v>
          </cell>
          <cell r="V1070" t="str">
            <v>011679525</v>
          </cell>
        </row>
        <row r="1071">
          <cell r="B1071" t="str">
            <v>KST06</v>
          </cell>
          <cell r="C1071" t="str">
            <v>3120215001611</v>
          </cell>
          <cell r="D1071" t="str">
            <v>Trần Văn</v>
          </cell>
          <cell r="E1071" t="str">
            <v>Quyên</v>
          </cell>
          <cell r="F1071">
            <v>9</v>
          </cell>
          <cell r="G1071" t="str">
            <v>Ký sinh trùng</v>
          </cell>
          <cell r="H1071" t="str">
            <v>Khoa Thú y</v>
          </cell>
          <cell r="I1071" t="str">
            <v>Thạc sĩ, Giảng viên chính</v>
          </cell>
          <cell r="J1071">
            <v>6.1</v>
          </cell>
          <cell r="K1071">
            <v>0</v>
          </cell>
          <cell r="L1071" t="str">
            <v>01-Jul-10</v>
          </cell>
          <cell r="M1071" t="str">
            <v>01-Mar-78</v>
          </cell>
          <cell r="N1071">
            <v>3</v>
          </cell>
          <cell r="O1071" t="str">
            <v>0901</v>
          </cell>
          <cell r="P1071" t="str">
            <v>0901</v>
          </cell>
          <cell r="Q1071" t="str">
            <v>15.110</v>
          </cell>
          <cell r="R1071" t="str">
            <v>15.110</v>
          </cell>
          <cell r="S1071" t="str">
            <v>TG047</v>
          </cell>
          <cell r="T1071">
            <v>0</v>
          </cell>
          <cell r="U1071" t="str">
            <v>Thạc sĩ</v>
          </cell>
          <cell r="V1071" t="str">
            <v>010779985</v>
          </cell>
        </row>
        <row r="1072">
          <cell r="B1072" t="str">
            <v>KST02</v>
          </cell>
          <cell r="C1072" t="str">
            <v>3120215001628</v>
          </cell>
          <cell r="D1072" t="str">
            <v>Nguyễn Văn</v>
          </cell>
          <cell r="E1072" t="str">
            <v>Thọ</v>
          </cell>
          <cell r="F1072">
            <v>9</v>
          </cell>
          <cell r="G1072" t="str">
            <v>Ký sinh trùng</v>
          </cell>
          <cell r="H1072" t="str">
            <v>Khoa Thú y</v>
          </cell>
          <cell r="I1072" t="str">
            <v>PGS.TS. Giảng viên cao cấp, Bảo lưu PCCV</v>
          </cell>
          <cell r="J1072">
            <v>7.28</v>
          </cell>
          <cell r="K1072">
            <v>0</v>
          </cell>
          <cell r="L1072" t="str">
            <v>01-Dec-18</v>
          </cell>
          <cell r="M1072" t="str">
            <v>30-Dec-16</v>
          </cell>
          <cell r="N1072">
            <v>2</v>
          </cell>
          <cell r="O1072" t="str">
            <v>0901</v>
          </cell>
          <cell r="P1072" t="str">
            <v>0901</v>
          </cell>
          <cell r="Q1072" t="str">
            <v>15.109</v>
          </cell>
          <cell r="R1072" t="str">
            <v>V.07.01.01</v>
          </cell>
          <cell r="S1072" t="str">
            <v>TG563</v>
          </cell>
          <cell r="T1072">
            <v>1</v>
          </cell>
          <cell r="U1072" t="str">
            <v>Tiến sĩ</v>
          </cell>
          <cell r="V1072" t="str">
            <v>010812050</v>
          </cell>
        </row>
        <row r="1073">
          <cell r="B1073" t="str">
            <v>MOI33</v>
          </cell>
          <cell r="C1073" t="str">
            <v/>
          </cell>
          <cell r="D1073" t="str">
            <v>Nguyễn Thị Bình</v>
          </cell>
          <cell r="E1073" t="str">
            <v>Tâm</v>
          </cell>
          <cell r="F1073">
            <v>9</v>
          </cell>
          <cell r="G1073" t="str">
            <v>KST-VSGS-KNTS</v>
          </cell>
          <cell r="H1073" t="str">
            <v>Khoa Thú y</v>
          </cell>
          <cell r="I1073" t="str">
            <v>Giảng viên</v>
          </cell>
          <cell r="J1073">
            <v>4.9800000000000004</v>
          </cell>
          <cell r="K1073">
            <v>0.11</v>
          </cell>
          <cell r="L1073" t="str">
            <v>01-Nov-05</v>
          </cell>
          <cell r="M1073" t="str">
            <v>01-Apr-76</v>
          </cell>
          <cell r="N1073">
            <v>4</v>
          </cell>
          <cell r="O1073" t="str">
            <v>0901</v>
          </cell>
          <cell r="P1073" t="str">
            <v>0901</v>
          </cell>
          <cell r="Q1073" t="str">
            <v>15.111</v>
          </cell>
          <cell r="R1073" t="str">
            <v>15.111</v>
          </cell>
          <cell r="S1073" t="str">
            <v>MOI33</v>
          </cell>
          <cell r="T1073">
            <v>0</v>
          </cell>
          <cell r="U1073" t="str">
            <v>Đại học</v>
          </cell>
          <cell r="V1073" t="str">
            <v>010779937</v>
          </cell>
        </row>
        <row r="1074">
          <cell r="B1074" t="str">
            <v>KST11</v>
          </cell>
          <cell r="C1074" t="str">
            <v>3120215001663</v>
          </cell>
          <cell r="D1074" t="str">
            <v>Nguyễn Thị Hoàng</v>
          </cell>
          <cell r="E1074" t="str">
            <v>Yến</v>
          </cell>
          <cell r="F1074">
            <v>9</v>
          </cell>
          <cell r="G1074" t="str">
            <v>Ký sinh trùng</v>
          </cell>
          <cell r="H1074" t="str">
            <v>Khoa Thú y</v>
          </cell>
          <cell r="I1074" t="str">
            <v>PGS.TS. Giảng viên cao cấp</v>
          </cell>
          <cell r="J1074">
            <v>4.74</v>
          </cell>
          <cell r="K1074">
            <v>0</v>
          </cell>
          <cell r="L1074" t="str">
            <v>01-Dec-23</v>
          </cell>
          <cell r="M1074" t="str">
            <v>01-Dec-20</v>
          </cell>
          <cell r="N1074">
            <v>2</v>
          </cell>
          <cell r="O1074" t="str">
            <v>0901</v>
          </cell>
          <cell r="P1074" t="str">
            <v>0901</v>
          </cell>
          <cell r="Q1074" t="str">
            <v>15.110</v>
          </cell>
          <cell r="R1074" t="str">
            <v>V.07.01.02</v>
          </cell>
          <cell r="S1074" t="str">
            <v>KST11</v>
          </cell>
          <cell r="T1074">
            <v>1</v>
          </cell>
          <cell r="U1074" t="str">
            <v>Tiến sĩ</v>
          </cell>
          <cell r="V1074" t="str">
            <v>022181002517</v>
          </cell>
        </row>
        <row r="1075">
          <cell r="B1075" t="str">
            <v>KST12</v>
          </cell>
          <cell r="C1075" t="str">
            <v>3120215009665</v>
          </cell>
          <cell r="D1075" t="str">
            <v>Nguyễn Thị Hồng</v>
          </cell>
          <cell r="E1075" t="str">
            <v>Chiên</v>
          </cell>
          <cell r="F1075">
            <v>9</v>
          </cell>
          <cell r="G1075" t="str">
            <v>Ký sinh trùng</v>
          </cell>
          <cell r="H1075" t="str">
            <v>Khoa Thú y</v>
          </cell>
          <cell r="I1075" t="str">
            <v>Tiến sĩ, Giảng viên chính</v>
          </cell>
          <cell r="J1075">
            <v>4.74</v>
          </cell>
          <cell r="K1075">
            <v>0</v>
          </cell>
          <cell r="L1075" t="str">
            <v>01-Dec-23</v>
          </cell>
          <cell r="M1075" t="str">
            <v>01-Dec-20</v>
          </cell>
          <cell r="N1075">
            <v>2</v>
          </cell>
          <cell r="O1075" t="str">
            <v>0901</v>
          </cell>
          <cell r="P1075" t="str">
            <v>0901</v>
          </cell>
          <cell r="Q1075" t="str">
            <v>15.110</v>
          </cell>
          <cell r="R1075" t="str">
            <v>V.07.01.02</v>
          </cell>
          <cell r="S1075" t="str">
            <v>KST12</v>
          </cell>
          <cell r="T1075">
            <v>0</v>
          </cell>
          <cell r="U1075" t="str">
            <v>Tiến sĩ</v>
          </cell>
          <cell r="V1075" t="str">
            <v>040183013896</v>
          </cell>
        </row>
        <row r="1076">
          <cell r="B1076" t="str">
            <v>KST03</v>
          </cell>
          <cell r="C1076" t="str">
            <v>3120215021082</v>
          </cell>
          <cell r="D1076" t="str">
            <v>Nguyễn Văn</v>
          </cell>
          <cell r="E1076" t="str">
            <v>Phương</v>
          </cell>
          <cell r="F1076">
            <v>9</v>
          </cell>
          <cell r="G1076" t="str">
            <v>Ký sinh trùng</v>
          </cell>
          <cell r="H1076" t="str">
            <v>Khoa Thú y</v>
          </cell>
          <cell r="I1076" t="str">
            <v>Thạc sĩ, Giảng viên chính, Phó BM</v>
          </cell>
          <cell r="J1076">
            <v>4.4000000000000004</v>
          </cell>
          <cell r="K1076">
            <v>0</v>
          </cell>
          <cell r="L1076" t="str">
            <v>15-Jun-23</v>
          </cell>
          <cell r="M1076" t="str">
            <v>01-Feb-10</v>
          </cell>
          <cell r="N1076">
            <v>3</v>
          </cell>
          <cell r="O1076" t="str">
            <v>0901</v>
          </cell>
          <cell r="P1076" t="str">
            <v>0901</v>
          </cell>
          <cell r="Q1076" t="str">
            <v>15.110</v>
          </cell>
          <cell r="R1076" t="str">
            <v>V.07.01.02</v>
          </cell>
          <cell r="S1076" t="str">
            <v>KST03</v>
          </cell>
          <cell r="T1076">
            <v>0</v>
          </cell>
          <cell r="U1076" t="str">
            <v>Thạc sĩ</v>
          </cell>
          <cell r="V1076" t="str">
            <v>001083013078</v>
          </cell>
        </row>
        <row r="1077">
          <cell r="B1077" t="str">
            <v>KST13</v>
          </cell>
          <cell r="C1077" t="str">
            <v>3120215032043</v>
          </cell>
          <cell r="D1077" t="str">
            <v>Trần Hải</v>
          </cell>
          <cell r="E1077" t="str">
            <v>Thanh</v>
          </cell>
          <cell r="F1077">
            <v>9</v>
          </cell>
          <cell r="G1077" t="str">
            <v>Ký sinh trùng</v>
          </cell>
          <cell r="H1077" t="str">
            <v>Khoa Thú y</v>
          </cell>
          <cell r="I1077" t="str">
            <v>Thạc sĩ, Kỹ sư</v>
          </cell>
          <cell r="J1077">
            <v>3.66</v>
          </cell>
          <cell r="K1077">
            <v>0</v>
          </cell>
          <cell r="L1077" t="str">
            <v>01-Aug-22</v>
          </cell>
          <cell r="M1077" t="str">
            <v>01-Aug-11</v>
          </cell>
          <cell r="N1077">
            <v>3</v>
          </cell>
          <cell r="O1077" t="str">
            <v>0901</v>
          </cell>
          <cell r="P1077" t="str">
            <v>0901</v>
          </cell>
          <cell r="Q1077" t="str">
            <v>13.095</v>
          </cell>
          <cell r="R1077" t="str">
            <v>V.05.02.07</v>
          </cell>
          <cell r="S1077" t="str">
            <v>KST13</v>
          </cell>
          <cell r="T1077">
            <v>0</v>
          </cell>
          <cell r="U1077" t="str">
            <v>Thạc sĩ</v>
          </cell>
          <cell r="V1077" t="str">
            <v>035082001223</v>
          </cell>
        </row>
        <row r="1078">
          <cell r="B1078" t="str">
            <v>KST07</v>
          </cell>
          <cell r="C1078" t="str">
            <v>3120215042082</v>
          </cell>
          <cell r="D1078" t="str">
            <v>Dương Đức</v>
          </cell>
          <cell r="E1078" t="str">
            <v>Hiếu</v>
          </cell>
          <cell r="F1078">
            <v>9</v>
          </cell>
          <cell r="G1078" t="str">
            <v>Ký sinh trùng</v>
          </cell>
          <cell r="H1078" t="str">
            <v>Khoa Thú y</v>
          </cell>
          <cell r="I1078" t="str">
            <v>Tiến sĩ, Giảng viên chính</v>
          </cell>
          <cell r="J1078">
            <v>4.4000000000000004</v>
          </cell>
          <cell r="K1078">
            <v>0</v>
          </cell>
          <cell r="L1078" t="str">
            <v>15-Jun-23</v>
          </cell>
          <cell r="M1078" t="str">
            <v>01-Jan-14</v>
          </cell>
          <cell r="N1078">
            <v>2</v>
          </cell>
          <cell r="O1078" t="str">
            <v>0901</v>
          </cell>
          <cell r="P1078" t="str">
            <v>0901</v>
          </cell>
          <cell r="Q1078" t="str">
            <v>15.110</v>
          </cell>
          <cell r="R1078" t="str">
            <v>V.07.01.02</v>
          </cell>
          <cell r="S1078" t="str">
            <v>KST07</v>
          </cell>
          <cell r="T1078">
            <v>0</v>
          </cell>
          <cell r="U1078" t="str">
            <v>Tiến sĩ</v>
          </cell>
          <cell r="V1078" t="str">
            <v>001087030945</v>
          </cell>
        </row>
        <row r="1079">
          <cell r="B1079" t="str">
            <v>KST14</v>
          </cell>
          <cell r="C1079" t="str">
            <v>3120215045074</v>
          </cell>
          <cell r="D1079" t="str">
            <v>Bùi Khánh</v>
          </cell>
          <cell r="E1079" t="str">
            <v>Linh</v>
          </cell>
          <cell r="F1079">
            <v>9</v>
          </cell>
          <cell r="G1079" t="str">
            <v>Ký sinh trùng</v>
          </cell>
          <cell r="H1079" t="str">
            <v>Khoa Thú y</v>
          </cell>
          <cell r="I1079" t="str">
            <v>PGS.TS, Giảng viên cao cấp, Trưởng BM</v>
          </cell>
          <cell r="J1079">
            <v>6.2</v>
          </cell>
          <cell r="K1079">
            <v>0</v>
          </cell>
          <cell r="L1079" t="str">
            <v>19-Jul-23</v>
          </cell>
          <cell r="M1079" t="str">
            <v>19-Jul-23</v>
          </cell>
          <cell r="N1079">
            <v>2</v>
          </cell>
          <cell r="O1079" t="str">
            <v>0901</v>
          </cell>
          <cell r="P1079" t="str">
            <v>0901</v>
          </cell>
          <cell r="Q1079" t="str">
            <v>15.109</v>
          </cell>
          <cell r="R1079" t="str">
            <v>V.07.01.01</v>
          </cell>
          <cell r="S1079" t="str">
            <v>KST14</v>
          </cell>
          <cell r="T1079">
            <v>1</v>
          </cell>
          <cell r="U1079" t="str">
            <v>Tiến sĩ</v>
          </cell>
          <cell r="V1079" t="str">
            <v>001171007651</v>
          </cell>
        </row>
        <row r="1080">
          <cell r="B1080" t="str">
            <v/>
          </cell>
          <cell r="C1080" t="str">
            <v/>
          </cell>
          <cell r="D1080" t="str">
            <v>Nguyễn Việt</v>
          </cell>
          <cell r="E1080" t="str">
            <v>Linh</v>
          </cell>
          <cell r="F1080">
            <v>9</v>
          </cell>
          <cell r="G1080" t="str">
            <v>Ký sinh trùng</v>
          </cell>
          <cell r="H1080" t="str">
            <v>Khoa Thú y</v>
          </cell>
          <cell r="I1080" t="str">
            <v>Nghiên cứu viên</v>
          </cell>
          <cell r="J1080">
            <v>1.9890000000000001</v>
          </cell>
          <cell r="K1080">
            <v>0</v>
          </cell>
          <cell r="L1080" t="str">
            <v>01-Nov-16</v>
          </cell>
          <cell r="M1080" t="str">
            <v>01-Nov-16</v>
          </cell>
          <cell r="N1080">
            <v>4</v>
          </cell>
          <cell r="O1080" t="str">
            <v>0901</v>
          </cell>
          <cell r="P1080" t="str">
            <v>0901</v>
          </cell>
          <cell r="Q1080" t="str">
            <v>13.092</v>
          </cell>
          <cell r="R1080" t="str">
            <v>13.092</v>
          </cell>
          <cell r="S1080" t="str">
            <v/>
          </cell>
          <cell r="T1080">
            <v>0</v>
          </cell>
          <cell r="U1080" t="str">
            <v>Đại học</v>
          </cell>
          <cell r="V1080" t="str">
            <v>125506530</v>
          </cell>
        </row>
        <row r="1081">
          <cell r="B1081" t="str">
            <v/>
          </cell>
          <cell r="C1081" t="str">
            <v/>
          </cell>
          <cell r="D1081" t="str">
            <v>Lê Thị Lan</v>
          </cell>
          <cell r="E1081" t="str">
            <v>Anh</v>
          </cell>
          <cell r="F1081">
            <v>9</v>
          </cell>
          <cell r="G1081" t="str">
            <v>Ký sinh trùng</v>
          </cell>
          <cell r="H1081" t="str">
            <v>Khoa Thú y</v>
          </cell>
          <cell r="I1081" t="str">
            <v>Nghiên cứu viên</v>
          </cell>
          <cell r="J1081">
            <v>2.34</v>
          </cell>
          <cell r="K1081">
            <v>0</v>
          </cell>
          <cell r="L1081" t="str">
            <v>01-Aug-20</v>
          </cell>
          <cell r="M1081" t="str">
            <v>01-Aug-20</v>
          </cell>
          <cell r="N1081">
            <v>4</v>
          </cell>
          <cell r="O1081" t="str">
            <v>0901</v>
          </cell>
          <cell r="P1081" t="str">
            <v>0901</v>
          </cell>
          <cell r="Q1081" t="str">
            <v>13.092</v>
          </cell>
          <cell r="R1081" t="str">
            <v>13.092</v>
          </cell>
          <cell r="S1081" t="str">
            <v/>
          </cell>
          <cell r="T1081">
            <v>0</v>
          </cell>
          <cell r="U1081" t="str">
            <v>Đại học</v>
          </cell>
          <cell r="V1081" t="str">
            <v>038195000360</v>
          </cell>
        </row>
        <row r="1082">
          <cell r="B1082" t="str">
            <v/>
          </cell>
          <cell r="C1082" t="str">
            <v/>
          </cell>
          <cell r="D1082" t="str">
            <v>Lương Hùng</v>
          </cell>
          <cell r="E1082" t="str">
            <v>Nam</v>
          </cell>
          <cell r="F1082">
            <v>9</v>
          </cell>
          <cell r="G1082" t="str">
            <v>Ký sinh trùng</v>
          </cell>
          <cell r="H1082" t="str">
            <v>Khoa Thú y</v>
          </cell>
          <cell r="I1082" t="str">
            <v>Nghiên cứu viên</v>
          </cell>
          <cell r="J1082">
            <v>1.9890000000000001</v>
          </cell>
          <cell r="K1082">
            <v>0</v>
          </cell>
          <cell r="L1082" t="str">
            <v>01-Feb-20</v>
          </cell>
          <cell r="M1082" t="str">
            <v>01-Feb-20</v>
          </cell>
          <cell r="N1082">
            <v>4</v>
          </cell>
          <cell r="O1082" t="str">
            <v>0901</v>
          </cell>
          <cell r="P1082" t="str">
            <v>0901</v>
          </cell>
          <cell r="Q1082" t="str">
            <v>13.092</v>
          </cell>
          <cell r="R1082" t="str">
            <v>13.092</v>
          </cell>
          <cell r="S1082" t="str">
            <v/>
          </cell>
          <cell r="T1082">
            <v>0</v>
          </cell>
          <cell r="U1082" t="str">
            <v>Đại học</v>
          </cell>
          <cell r="V1082" t="str">
            <v>001094023154</v>
          </cell>
        </row>
        <row r="1083">
          <cell r="B1083" t="str">
            <v/>
          </cell>
          <cell r="C1083" t="str">
            <v/>
          </cell>
          <cell r="D1083" t="str">
            <v>Công Hà</v>
          </cell>
          <cell r="E1083" t="str">
            <v>My</v>
          </cell>
          <cell r="F1083">
            <v>9</v>
          </cell>
          <cell r="G1083" t="str">
            <v>Ký sinh trùng</v>
          </cell>
          <cell r="H1083" t="str">
            <v>Khoa Thú y</v>
          </cell>
          <cell r="I1083" t="str">
            <v>Nghiên cứu viên</v>
          </cell>
          <cell r="J1083">
            <v>1.9890000000000001</v>
          </cell>
          <cell r="K1083">
            <v>0</v>
          </cell>
          <cell r="L1083" t="str">
            <v>01-Oct-21</v>
          </cell>
          <cell r="M1083" t="str">
            <v>01-Oct-21</v>
          </cell>
          <cell r="N1083">
            <v>4</v>
          </cell>
          <cell r="O1083" t="str">
            <v>0901</v>
          </cell>
          <cell r="P1083" t="str">
            <v>0901</v>
          </cell>
          <cell r="Q1083" t="str">
            <v>13.092</v>
          </cell>
          <cell r="R1083" t="str">
            <v>13.092</v>
          </cell>
          <cell r="S1083" t="str">
            <v/>
          </cell>
          <cell r="T1083">
            <v>0</v>
          </cell>
          <cell r="U1083" t="str">
            <v>Đại học</v>
          </cell>
          <cell r="V1083" t="str">
            <v>001197012757</v>
          </cell>
        </row>
        <row r="1084">
          <cell r="B1084" t="str">
            <v/>
          </cell>
          <cell r="C1084" t="str">
            <v/>
          </cell>
          <cell r="D1084" t="str">
            <v>Đỗ Thanh</v>
          </cell>
          <cell r="E1084" t="str">
            <v>Thơm</v>
          </cell>
          <cell r="F1084">
            <v>9</v>
          </cell>
          <cell r="G1084" t="str">
            <v>Ký sinh trùng</v>
          </cell>
          <cell r="H1084" t="str">
            <v>Khoa Thú y</v>
          </cell>
          <cell r="I1084" t="str">
            <v>Nghiên cứu viên</v>
          </cell>
          <cell r="J1084">
            <v>1.9890000000000001</v>
          </cell>
          <cell r="K1084">
            <v>0</v>
          </cell>
          <cell r="L1084" t="str">
            <v>01-Oct-21</v>
          </cell>
          <cell r="M1084" t="str">
            <v>01-Oct-21</v>
          </cell>
          <cell r="N1084">
            <v>4</v>
          </cell>
          <cell r="O1084" t="str">
            <v>0901</v>
          </cell>
          <cell r="P1084" t="str">
            <v>0901</v>
          </cell>
          <cell r="Q1084" t="str">
            <v>13.092</v>
          </cell>
          <cell r="R1084" t="str">
            <v>13.092</v>
          </cell>
          <cell r="S1084" t="str">
            <v/>
          </cell>
          <cell r="T1084">
            <v>0</v>
          </cell>
          <cell r="U1084" t="str">
            <v>Đại học</v>
          </cell>
          <cell r="V1084" t="str">
            <v>013076537</v>
          </cell>
        </row>
        <row r="1085">
          <cell r="B1085" t="str">
            <v/>
          </cell>
          <cell r="C1085" t="str">
            <v/>
          </cell>
          <cell r="D1085" t="str">
            <v>Phan Thị Bích</v>
          </cell>
          <cell r="E1085" t="str">
            <v>Thục</v>
          </cell>
          <cell r="F1085">
            <v>9</v>
          </cell>
          <cell r="G1085" t="str">
            <v>Nội - Chẩn - Dược lý</v>
          </cell>
          <cell r="H1085" t="str">
            <v>Khoa Thú y</v>
          </cell>
          <cell r="I1085" t="str">
            <v/>
          </cell>
          <cell r="J1085">
            <v>4.0599999999999996</v>
          </cell>
          <cell r="K1085">
            <v>0</v>
          </cell>
          <cell r="L1085" t="str">
            <v>01-May-04</v>
          </cell>
          <cell r="M1085" t="str">
            <v>15-Jan-69</v>
          </cell>
          <cell r="N1085">
            <v>6</v>
          </cell>
          <cell r="O1085" t="str">
            <v>0902</v>
          </cell>
          <cell r="P1085" t="str">
            <v>0902</v>
          </cell>
          <cell r="Q1085" t="str">
            <v>13.096</v>
          </cell>
          <cell r="R1085" t="str">
            <v>13.096</v>
          </cell>
          <cell r="S1085" t="str">
            <v/>
          </cell>
          <cell r="T1085">
            <v>0</v>
          </cell>
          <cell r="U1085" t="str">
            <v>T.Cấp</v>
          </cell>
          <cell r="V1085" t="str">
            <v>010779963</v>
          </cell>
        </row>
        <row r="1086">
          <cell r="B1086" t="str">
            <v/>
          </cell>
          <cell r="C1086" t="str">
            <v/>
          </cell>
          <cell r="D1086" t="str">
            <v>Nguyễn Thị Đào</v>
          </cell>
          <cell r="E1086" t="str">
            <v>Nguyên</v>
          </cell>
          <cell r="F1086">
            <v>9</v>
          </cell>
          <cell r="G1086" t="str">
            <v>Nội - Chẩn - Dược lý</v>
          </cell>
          <cell r="H1086" t="str">
            <v>Khoa Thú y</v>
          </cell>
          <cell r="I1086" t="str">
            <v/>
          </cell>
          <cell r="J1086">
            <v>5.03</v>
          </cell>
          <cell r="K1086">
            <v>0</v>
          </cell>
          <cell r="L1086" t="str">
            <v>01-Feb-01</v>
          </cell>
          <cell r="M1086" t="str">
            <v>01-Jan-08</v>
          </cell>
          <cell r="N1086">
            <v>2</v>
          </cell>
          <cell r="O1086" t="str">
            <v>0902</v>
          </cell>
          <cell r="P1086" t="str">
            <v>0902</v>
          </cell>
          <cell r="Q1086" t="str">
            <v>15.110</v>
          </cell>
          <cell r="R1086" t="str">
            <v>15.110</v>
          </cell>
          <cell r="S1086" t="str">
            <v/>
          </cell>
          <cell r="T1086">
            <v>0</v>
          </cell>
          <cell r="U1086" t="str">
            <v>Tiến sĩ</v>
          </cell>
          <cell r="V1086" t="str">
            <v/>
          </cell>
        </row>
        <row r="1087">
          <cell r="B1087" t="str">
            <v/>
          </cell>
          <cell r="C1087" t="str">
            <v/>
          </cell>
          <cell r="D1087" t="str">
            <v>Phạm Thị</v>
          </cell>
          <cell r="E1087" t="str">
            <v>Khánh</v>
          </cell>
          <cell r="F1087">
            <v>9</v>
          </cell>
          <cell r="G1087" t="str">
            <v>Nội - Chẩn - Dược lý</v>
          </cell>
          <cell r="H1087" t="str">
            <v>Khoa Thú y</v>
          </cell>
          <cell r="I1087" t="str">
            <v/>
          </cell>
          <cell r="J1087">
            <v>4.9800000000000004</v>
          </cell>
          <cell r="K1087">
            <v>0</v>
          </cell>
          <cell r="L1087" t="str">
            <v>01-Dec-06</v>
          </cell>
          <cell r="M1087" t="str">
            <v>01-May-94</v>
          </cell>
          <cell r="N1087">
            <v>4</v>
          </cell>
          <cell r="O1087" t="str">
            <v>0902</v>
          </cell>
          <cell r="P1087" t="str">
            <v>0902</v>
          </cell>
          <cell r="Q1087" t="str">
            <v>13.095</v>
          </cell>
          <cell r="R1087" t="str">
            <v>13.095</v>
          </cell>
          <cell r="S1087" t="str">
            <v/>
          </cell>
          <cell r="T1087">
            <v>0</v>
          </cell>
          <cell r="U1087" t="str">
            <v>Đại học</v>
          </cell>
          <cell r="V1087" t="str">
            <v>012456895448</v>
          </cell>
        </row>
        <row r="1088">
          <cell r="B1088" t="str">
            <v/>
          </cell>
          <cell r="C1088" t="str">
            <v/>
          </cell>
          <cell r="D1088" t="str">
            <v>Lê Thị Ngọc</v>
          </cell>
          <cell r="E1088" t="str">
            <v>Diệp</v>
          </cell>
          <cell r="F1088">
            <v>9</v>
          </cell>
          <cell r="G1088" t="str">
            <v>Nội - Chẩn - Dược lý</v>
          </cell>
          <cell r="H1088" t="str">
            <v>Khoa Thú y</v>
          </cell>
          <cell r="I1088" t="str">
            <v/>
          </cell>
          <cell r="J1088">
            <v>6.1</v>
          </cell>
          <cell r="K1088">
            <v>0</v>
          </cell>
          <cell r="L1088" t="str">
            <v>01-May-08</v>
          </cell>
          <cell r="M1088" t="str">
            <v>01-Aug-78</v>
          </cell>
          <cell r="N1088">
            <v>2</v>
          </cell>
          <cell r="O1088" t="str">
            <v>0902</v>
          </cell>
          <cell r="P1088" t="str">
            <v>0902</v>
          </cell>
          <cell r="Q1088" t="str">
            <v>15.110</v>
          </cell>
          <cell r="R1088" t="str">
            <v>15.110</v>
          </cell>
          <cell r="S1088" t="str">
            <v>MOI20</v>
          </cell>
          <cell r="T1088">
            <v>1</v>
          </cell>
          <cell r="U1088" t="str">
            <v>Tiến sĩ</v>
          </cell>
          <cell r="V1088" t="str">
            <v>010812047</v>
          </cell>
        </row>
        <row r="1089">
          <cell r="B1089" t="str">
            <v>NCH04</v>
          </cell>
          <cell r="C1089" t="str">
            <v>3120215001707</v>
          </cell>
          <cell r="D1089" t="str">
            <v>Chu Đức</v>
          </cell>
          <cell r="E1089" t="str">
            <v>Thắng</v>
          </cell>
          <cell r="F1089">
            <v>9</v>
          </cell>
          <cell r="G1089" t="str">
            <v>Nội - Chẩn - Dược lý</v>
          </cell>
          <cell r="H1089" t="str">
            <v>Khoa Thú y</v>
          </cell>
          <cell r="I1089" t="str">
            <v>PGS.TS. Giảng viên cao cấp, Bảo lưu PCCV</v>
          </cell>
          <cell r="J1089">
            <v>7.64</v>
          </cell>
          <cell r="K1089">
            <v>0</v>
          </cell>
          <cell r="L1089" t="str">
            <v>01-Dec-19</v>
          </cell>
          <cell r="M1089" t="str">
            <v>30-Dec-16</v>
          </cell>
          <cell r="N1089">
            <v>2</v>
          </cell>
          <cell r="O1089" t="str">
            <v>0902</v>
          </cell>
          <cell r="P1089" t="str">
            <v>0902</v>
          </cell>
          <cell r="Q1089" t="str">
            <v>15.109</v>
          </cell>
          <cell r="R1089" t="str">
            <v>V.07.01.01</v>
          </cell>
          <cell r="S1089" t="str">
            <v>TG548</v>
          </cell>
          <cell r="T1089">
            <v>1</v>
          </cell>
          <cell r="U1089" t="str">
            <v>Tiến sĩ</v>
          </cell>
          <cell r="V1089" t="str">
            <v>034056001998</v>
          </cell>
        </row>
        <row r="1090">
          <cell r="B1090" t="str">
            <v>NCH05</v>
          </cell>
          <cell r="C1090" t="str">
            <v>3120215001692</v>
          </cell>
          <cell r="D1090" t="str">
            <v>Phạm Ngọc</v>
          </cell>
          <cell r="E1090" t="str">
            <v>Thạch</v>
          </cell>
          <cell r="F1090">
            <v>9</v>
          </cell>
          <cell r="G1090" t="str">
            <v>Nội - Chẩn - Dược lý</v>
          </cell>
          <cell r="H1090" t="str">
            <v>Khoa Thú y</v>
          </cell>
          <cell r="I1090" t="str">
            <v>PGS.TS. Giảng viên cao cấp, Bảo lưu PCCV</v>
          </cell>
          <cell r="J1090">
            <v>7.64</v>
          </cell>
          <cell r="K1090">
            <v>0</v>
          </cell>
          <cell r="L1090" t="str">
            <v>01-Nov-22</v>
          </cell>
          <cell r="M1090" t="str">
            <v>30-Dec-16</v>
          </cell>
          <cell r="N1090">
            <v>2</v>
          </cell>
          <cell r="O1090" t="str">
            <v>0902</v>
          </cell>
          <cell r="P1090" t="str">
            <v>0902</v>
          </cell>
          <cell r="Q1090" t="str">
            <v>15.109</v>
          </cell>
          <cell r="R1090" t="str">
            <v>V.07.01.01</v>
          </cell>
          <cell r="S1090" t="str">
            <v>MG435</v>
          </cell>
          <cell r="T1090">
            <v>1</v>
          </cell>
          <cell r="U1090" t="str">
            <v>Tiến sĩ</v>
          </cell>
          <cell r="V1090" t="str">
            <v>033056002194</v>
          </cell>
        </row>
        <row r="1091">
          <cell r="B1091" t="str">
            <v>NCH08</v>
          </cell>
          <cell r="C1091" t="str">
            <v>3120215001713</v>
          </cell>
          <cell r="D1091" t="str">
            <v>Bùi Thị</v>
          </cell>
          <cell r="E1091" t="str">
            <v>Tho</v>
          </cell>
          <cell r="F1091">
            <v>9</v>
          </cell>
          <cell r="G1091" t="str">
            <v>Nội - Chẩn - Dược lý</v>
          </cell>
          <cell r="H1091" t="str">
            <v>Khoa Thú y</v>
          </cell>
          <cell r="I1091" t="str">
            <v>PGS.TS. Giảng viên chính</v>
          </cell>
          <cell r="J1091">
            <v>6.78</v>
          </cell>
          <cell r="K1091">
            <v>0</v>
          </cell>
          <cell r="L1091" t="str">
            <v>01-Dec-14</v>
          </cell>
          <cell r="M1091" t="str">
            <v>01-May-08</v>
          </cell>
          <cell r="N1091">
            <v>2</v>
          </cell>
          <cell r="O1091" t="str">
            <v>0902</v>
          </cell>
          <cell r="P1091" t="str">
            <v>0902</v>
          </cell>
          <cell r="Q1091" t="str">
            <v>15.110</v>
          </cell>
          <cell r="R1091" t="str">
            <v>15.110</v>
          </cell>
          <cell r="S1091" t="str">
            <v>TG308</v>
          </cell>
          <cell r="T1091">
            <v>1</v>
          </cell>
          <cell r="U1091" t="str">
            <v>Tiến sĩ</v>
          </cell>
          <cell r="V1091" t="str">
            <v>010812006</v>
          </cell>
        </row>
        <row r="1092">
          <cell r="B1092" t="str">
            <v>NCH03</v>
          </cell>
          <cell r="C1092" t="str">
            <v>3120215001720</v>
          </cell>
          <cell r="D1092" t="str">
            <v>Đào Công</v>
          </cell>
          <cell r="E1092" t="str">
            <v>Duẩn</v>
          </cell>
          <cell r="F1092">
            <v>9</v>
          </cell>
          <cell r="G1092" t="str">
            <v>Nội - Chẩn - Dược lý</v>
          </cell>
          <cell r="H1092" t="str">
            <v>Khoa Thú y</v>
          </cell>
          <cell r="I1092" t="str">
            <v>Thạc sĩ, Giảng viên</v>
          </cell>
          <cell r="J1092">
            <v>4.32</v>
          </cell>
          <cell r="K1092">
            <v>0</v>
          </cell>
          <cell r="L1092" t="str">
            <v>01-Jun-20</v>
          </cell>
          <cell r="M1092" t="str">
            <v>01-May-03</v>
          </cell>
          <cell r="N1092">
            <v>3</v>
          </cell>
          <cell r="O1092" t="str">
            <v>0902</v>
          </cell>
          <cell r="P1092" t="str">
            <v>0902</v>
          </cell>
          <cell r="Q1092" t="str">
            <v>15.111</v>
          </cell>
          <cell r="R1092" t="str">
            <v>V.07.01.03</v>
          </cell>
          <cell r="S1092" t="str">
            <v>NCH03</v>
          </cell>
          <cell r="T1092">
            <v>0</v>
          </cell>
          <cell r="U1092" t="str">
            <v>Thạc sĩ</v>
          </cell>
          <cell r="V1092" t="str">
            <v>031075017650</v>
          </cell>
        </row>
        <row r="1093">
          <cell r="B1093" t="str">
            <v>NCH02</v>
          </cell>
          <cell r="C1093" t="str">
            <v>3120215001736</v>
          </cell>
          <cell r="D1093" t="str">
            <v>Đàm Văn</v>
          </cell>
          <cell r="E1093" t="str">
            <v>Phải</v>
          </cell>
          <cell r="F1093">
            <v>9</v>
          </cell>
          <cell r="G1093" t="str">
            <v>Nội - Chẩn - Dược lý</v>
          </cell>
          <cell r="H1093" t="str">
            <v>Khoa Thú y</v>
          </cell>
          <cell r="I1093" t="str">
            <v>Tiến sĩ, Giảng viên chính, Trưởng BM</v>
          </cell>
          <cell r="J1093">
            <v>5.08</v>
          </cell>
          <cell r="K1093">
            <v>0</v>
          </cell>
          <cell r="L1093" t="str">
            <v>01-Apr-23</v>
          </cell>
          <cell r="M1093" t="str">
            <v>01-Apr-18</v>
          </cell>
          <cell r="N1093">
            <v>2</v>
          </cell>
          <cell r="O1093" t="str">
            <v>0902</v>
          </cell>
          <cell r="P1093" t="str">
            <v>0902</v>
          </cell>
          <cell r="Q1093" t="str">
            <v>15.110</v>
          </cell>
          <cell r="R1093" t="str">
            <v>V.07.01.02</v>
          </cell>
          <cell r="S1093" t="str">
            <v>NCH02</v>
          </cell>
          <cell r="T1093">
            <v>0</v>
          </cell>
          <cell r="U1093" t="str">
            <v>Tiến sĩ</v>
          </cell>
          <cell r="V1093" t="str">
            <v>030079020888</v>
          </cell>
        </row>
        <row r="1094">
          <cell r="B1094" t="str">
            <v>NCH06</v>
          </cell>
          <cell r="C1094" t="str">
            <v>3120215001742</v>
          </cell>
          <cell r="D1094" t="str">
            <v>Phạm Thị Lan</v>
          </cell>
          <cell r="E1094" t="str">
            <v>Hương</v>
          </cell>
          <cell r="F1094">
            <v>9</v>
          </cell>
          <cell r="G1094" t="str">
            <v>Nội - Chẩn - Dược lý</v>
          </cell>
          <cell r="H1094" t="str">
            <v>Khoa Thú y</v>
          </cell>
          <cell r="I1094" t="str">
            <v>Tiến sĩ, Giảng viên chính, Phó BM</v>
          </cell>
          <cell r="J1094">
            <v>4.74</v>
          </cell>
          <cell r="K1094">
            <v>0</v>
          </cell>
          <cell r="L1094" t="str">
            <v>01-Dec-23</v>
          </cell>
          <cell r="M1094" t="str">
            <v>01-Dec-20</v>
          </cell>
          <cell r="N1094">
            <v>2</v>
          </cell>
          <cell r="O1094" t="str">
            <v>0902</v>
          </cell>
          <cell r="P1094" t="str">
            <v>0902</v>
          </cell>
          <cell r="Q1094" t="str">
            <v>15.110</v>
          </cell>
          <cell r="R1094" t="str">
            <v>V.07.01.02</v>
          </cell>
          <cell r="S1094" t="str">
            <v>NCH06</v>
          </cell>
          <cell r="T1094">
            <v>0</v>
          </cell>
          <cell r="U1094" t="str">
            <v>Tiến sĩ</v>
          </cell>
          <cell r="V1094" t="str">
            <v>030182025269</v>
          </cell>
        </row>
        <row r="1095">
          <cell r="B1095" t="str">
            <v>NCH07</v>
          </cell>
          <cell r="C1095" t="str">
            <v>3120215001759</v>
          </cell>
          <cell r="D1095" t="str">
            <v>Nguyễn Thị Thanh</v>
          </cell>
          <cell r="E1095" t="str">
            <v>Hà</v>
          </cell>
          <cell r="F1095">
            <v>9</v>
          </cell>
          <cell r="G1095" t="str">
            <v>Nội - Chẩn - Dược lý</v>
          </cell>
          <cell r="H1095" t="str">
            <v>Khoa Thú y</v>
          </cell>
          <cell r="I1095" t="str">
            <v>PGS.TS. Giảng viên cao cấp, Phó BM</v>
          </cell>
          <cell r="J1095">
            <v>4.74</v>
          </cell>
          <cell r="K1095">
            <v>0</v>
          </cell>
          <cell r="L1095" t="str">
            <v>01-Dec-23</v>
          </cell>
          <cell r="M1095" t="str">
            <v>01-Dec-20</v>
          </cell>
          <cell r="N1095">
            <v>2</v>
          </cell>
          <cell r="O1095" t="str">
            <v>0902</v>
          </cell>
          <cell r="P1095" t="str">
            <v>0902</v>
          </cell>
          <cell r="Q1095" t="str">
            <v>15.110</v>
          </cell>
          <cell r="R1095" t="str">
            <v>V.07.01.02</v>
          </cell>
          <cell r="S1095" t="str">
            <v>NCH07</v>
          </cell>
          <cell r="T1095">
            <v>1</v>
          </cell>
          <cell r="U1095" t="str">
            <v>Tiến sĩ</v>
          </cell>
          <cell r="V1095" t="str">
            <v>001183028965</v>
          </cell>
        </row>
        <row r="1096">
          <cell r="B1096" t="str">
            <v>TG451</v>
          </cell>
          <cell r="C1096" t="str">
            <v>3120215009620</v>
          </cell>
          <cell r="D1096" t="str">
            <v>Nguyễn Thị</v>
          </cell>
          <cell r="E1096" t="str">
            <v>Phương</v>
          </cell>
          <cell r="F1096">
            <v>9</v>
          </cell>
          <cell r="G1096" t="str">
            <v>Nội - Chẩn - Dược lý</v>
          </cell>
          <cell r="H1096" t="str">
            <v>Khoa Thú y</v>
          </cell>
          <cell r="I1096" t="str">
            <v>Thạc sĩ, Kỹ sư</v>
          </cell>
          <cell r="J1096">
            <v>3.99</v>
          </cell>
          <cell r="K1096">
            <v>0</v>
          </cell>
          <cell r="L1096" t="str">
            <v>01-Apr-24</v>
          </cell>
          <cell r="M1096" t="str">
            <v>01-Apr-09</v>
          </cell>
          <cell r="N1096">
            <v>3</v>
          </cell>
          <cell r="O1096" t="str">
            <v>0902</v>
          </cell>
          <cell r="P1096" t="str">
            <v>0902</v>
          </cell>
          <cell r="Q1096" t="str">
            <v>13.095</v>
          </cell>
          <cell r="R1096" t="str">
            <v>V.05.02.07</v>
          </cell>
          <cell r="S1096" t="str">
            <v>TG451</v>
          </cell>
          <cell r="T1096">
            <v>0</v>
          </cell>
          <cell r="U1096" t="str">
            <v>Thạc sĩ</v>
          </cell>
          <cell r="V1096" t="str">
            <v>022179003941</v>
          </cell>
        </row>
        <row r="1097">
          <cell r="B1097" t="str">
            <v>NCH11</v>
          </cell>
          <cell r="C1097" t="str">
            <v>3120215011276</v>
          </cell>
          <cell r="D1097" t="str">
            <v>Nguyễn Văn</v>
          </cell>
          <cell r="E1097" t="str">
            <v>Minh</v>
          </cell>
          <cell r="F1097">
            <v>9</v>
          </cell>
          <cell r="G1097" t="str">
            <v>Nội - Chẩn - Dược lý</v>
          </cell>
          <cell r="H1097" t="str">
            <v>Khoa Thú y</v>
          </cell>
          <cell r="I1097" t="str">
            <v>Giảng viên</v>
          </cell>
          <cell r="J1097">
            <v>3</v>
          </cell>
          <cell r="K1097">
            <v>0</v>
          </cell>
          <cell r="L1097" t="str">
            <v>01-Apr-15</v>
          </cell>
          <cell r="M1097" t="str">
            <v>01-Apr-10</v>
          </cell>
          <cell r="N1097">
            <v>4</v>
          </cell>
          <cell r="O1097" t="str">
            <v>0902</v>
          </cell>
          <cell r="P1097" t="str">
            <v>0902</v>
          </cell>
          <cell r="Q1097" t="str">
            <v>15.111</v>
          </cell>
          <cell r="R1097" t="str">
            <v>V.07.01.03</v>
          </cell>
          <cell r="S1097" t="str">
            <v>NCH11</v>
          </cell>
          <cell r="T1097">
            <v>0</v>
          </cell>
          <cell r="U1097" t="str">
            <v>Đại học</v>
          </cell>
          <cell r="V1097" t="str">
            <v>111774271</v>
          </cell>
        </row>
        <row r="1098">
          <cell r="B1098" t="str">
            <v>NCH10</v>
          </cell>
          <cell r="C1098" t="str">
            <v>3120215015260</v>
          </cell>
          <cell r="D1098" t="str">
            <v>Nguyễn Thành</v>
          </cell>
          <cell r="E1098" t="str">
            <v>Trung</v>
          </cell>
          <cell r="F1098">
            <v>9</v>
          </cell>
          <cell r="G1098" t="str">
            <v>Nội - Chẩn - Dược lý</v>
          </cell>
          <cell r="H1098" t="str">
            <v>Khoa Thú y</v>
          </cell>
          <cell r="I1098" t="str">
            <v>Tiến sĩ, Giảng viên</v>
          </cell>
          <cell r="J1098">
            <v>3.99</v>
          </cell>
          <cell r="K1098">
            <v>0</v>
          </cell>
          <cell r="L1098" t="str">
            <v>01-Feb-24</v>
          </cell>
          <cell r="M1098" t="str">
            <v>01-Feb-10</v>
          </cell>
          <cell r="N1098">
            <v>2</v>
          </cell>
          <cell r="O1098" t="str">
            <v>0902</v>
          </cell>
          <cell r="P1098" t="str">
            <v>0902</v>
          </cell>
          <cell r="Q1098" t="str">
            <v>15.111</v>
          </cell>
          <cell r="R1098" t="str">
            <v>V.07.01.03</v>
          </cell>
          <cell r="S1098" t="str">
            <v>NCH10</v>
          </cell>
          <cell r="T1098">
            <v>0</v>
          </cell>
          <cell r="U1098" t="str">
            <v>Tiến sĩ</v>
          </cell>
          <cell r="V1098" t="str">
            <v>064085006765</v>
          </cell>
        </row>
        <row r="1099">
          <cell r="B1099" t="str">
            <v>TG450</v>
          </cell>
          <cell r="C1099" t="str">
            <v>3120215015277</v>
          </cell>
          <cell r="D1099" t="str">
            <v>Trần Thị</v>
          </cell>
          <cell r="E1099" t="str">
            <v>ánh</v>
          </cell>
          <cell r="F1099">
            <v>9</v>
          </cell>
          <cell r="G1099" t="str">
            <v>Nội - Chẩn - Dược lý</v>
          </cell>
          <cell r="H1099" t="str">
            <v>Khoa Thú y</v>
          </cell>
          <cell r="I1099" t="str">
            <v>Thạc sĩ, Kỹ sư</v>
          </cell>
          <cell r="J1099">
            <v>3.99</v>
          </cell>
          <cell r="K1099">
            <v>0</v>
          </cell>
          <cell r="L1099" t="str">
            <v>01-May-24</v>
          </cell>
          <cell r="M1099" t="str">
            <v>01-Feb-10</v>
          </cell>
          <cell r="N1099">
            <v>3</v>
          </cell>
          <cell r="O1099" t="str">
            <v>0902</v>
          </cell>
          <cell r="P1099" t="str">
            <v>0902</v>
          </cell>
          <cell r="Q1099" t="str">
            <v>13.095</v>
          </cell>
          <cell r="R1099" t="str">
            <v>V.05.02.07</v>
          </cell>
          <cell r="S1099" t="str">
            <v>TG450</v>
          </cell>
          <cell r="T1099">
            <v>0</v>
          </cell>
          <cell r="U1099" t="str">
            <v>Thạc sĩ</v>
          </cell>
          <cell r="V1099" t="str">
            <v>034184000120</v>
          </cell>
        </row>
        <row r="1100">
          <cell r="B1100" t="str">
            <v>NCH01</v>
          </cell>
          <cell r="C1100" t="str">
            <v>3120215034271</v>
          </cell>
          <cell r="D1100" t="str">
            <v>Nguyễn Thị</v>
          </cell>
          <cell r="E1100" t="str">
            <v>Hằng</v>
          </cell>
          <cell r="F1100">
            <v>9</v>
          </cell>
          <cell r="G1100" t="str">
            <v>Nội - Chẩn - Dược lý</v>
          </cell>
          <cell r="H1100" t="str">
            <v>Khoa Thú y</v>
          </cell>
          <cell r="I1100" t="str">
            <v>Tiến sĩ, Giảng viên</v>
          </cell>
          <cell r="J1100">
            <v>3.66</v>
          </cell>
          <cell r="K1100">
            <v>0</v>
          </cell>
          <cell r="L1100" t="str">
            <v>01-Mar-23</v>
          </cell>
          <cell r="M1100" t="str">
            <v>01-Mar-11</v>
          </cell>
          <cell r="N1100">
            <v>2</v>
          </cell>
          <cell r="O1100" t="str">
            <v>0902</v>
          </cell>
          <cell r="P1100" t="str">
            <v>0902</v>
          </cell>
          <cell r="Q1100" t="str">
            <v>15.111</v>
          </cell>
          <cell r="R1100" t="str">
            <v>V.07.01.03</v>
          </cell>
          <cell r="S1100" t="str">
            <v>NCH01</v>
          </cell>
          <cell r="T1100">
            <v>0</v>
          </cell>
          <cell r="U1100" t="str">
            <v>Tiến sĩ</v>
          </cell>
          <cell r="V1100" t="str">
            <v>034185003669</v>
          </cell>
        </row>
        <row r="1101">
          <cell r="B1101" t="str">
            <v>NCH09</v>
          </cell>
          <cell r="C1101" t="str">
            <v>3120215039302</v>
          </cell>
          <cell r="D1101" t="str">
            <v>Nguyễn Mạnh</v>
          </cell>
          <cell r="E1101" t="str">
            <v>Tường</v>
          </cell>
          <cell r="F1101">
            <v>9</v>
          </cell>
          <cell r="G1101" t="str">
            <v>Nội - Chẩn - Dược lý</v>
          </cell>
          <cell r="H1101" t="str">
            <v>Khoa Thú y</v>
          </cell>
          <cell r="I1101" t="str">
            <v>Tiến sĩ, Giảng viên</v>
          </cell>
          <cell r="J1101">
            <v>3.66</v>
          </cell>
          <cell r="K1101">
            <v>0</v>
          </cell>
          <cell r="L1101" t="str">
            <v>01-Jan-25</v>
          </cell>
          <cell r="M1101" t="str">
            <v>01-Jan-13</v>
          </cell>
          <cell r="N1101">
            <v>2</v>
          </cell>
          <cell r="O1101" t="str">
            <v>0902</v>
          </cell>
          <cell r="P1101" t="str">
            <v>0902</v>
          </cell>
          <cell r="Q1101" t="str">
            <v>15.111</v>
          </cell>
          <cell r="R1101" t="str">
            <v>V.07.01.03</v>
          </cell>
          <cell r="S1101" t="str">
            <v>NCH09</v>
          </cell>
          <cell r="T1101">
            <v>0</v>
          </cell>
          <cell r="U1101" t="str">
            <v>Tiến sĩ</v>
          </cell>
          <cell r="V1101" t="str">
            <v>033082002917</v>
          </cell>
        </row>
        <row r="1102">
          <cell r="B1102" t="str">
            <v>NCH13</v>
          </cell>
          <cell r="C1102" t="str">
            <v>3120215048520</v>
          </cell>
          <cell r="D1102" t="str">
            <v>Nguyễn Thị</v>
          </cell>
          <cell r="E1102" t="str">
            <v>Bẩy</v>
          </cell>
          <cell r="F1102">
            <v>9</v>
          </cell>
          <cell r="G1102" t="str">
            <v>Nội - Chẩn - Dược lý</v>
          </cell>
          <cell r="H1102" t="str">
            <v>Khoa Thú y</v>
          </cell>
          <cell r="I1102" t="str">
            <v>Thạc sĩ, Giảng viên</v>
          </cell>
          <cell r="J1102">
            <v>3</v>
          </cell>
          <cell r="K1102">
            <v>0</v>
          </cell>
          <cell r="L1102" t="str">
            <v>01-Jul-19</v>
          </cell>
          <cell r="M1102" t="str">
            <v>01-Jan-16</v>
          </cell>
          <cell r="N1102">
            <v>3</v>
          </cell>
          <cell r="O1102" t="str">
            <v>0902</v>
          </cell>
          <cell r="P1102" t="str">
            <v>0902</v>
          </cell>
          <cell r="Q1102" t="str">
            <v>15.111</v>
          </cell>
          <cell r="R1102" t="str">
            <v>V.07.01.03</v>
          </cell>
          <cell r="S1102" t="str">
            <v>NCH13</v>
          </cell>
          <cell r="T1102">
            <v>0</v>
          </cell>
          <cell r="U1102" t="str">
            <v>Thạc sĩ</v>
          </cell>
          <cell r="V1102" t="str">
            <v>013291628</v>
          </cell>
        </row>
        <row r="1103">
          <cell r="B1103" t="str">
            <v/>
          </cell>
          <cell r="C1103" t="str">
            <v/>
          </cell>
          <cell r="D1103" t="str">
            <v>Nguyễn Thị</v>
          </cell>
          <cell r="E1103" t="str">
            <v>Hợi</v>
          </cell>
          <cell r="F1103">
            <v>9</v>
          </cell>
          <cell r="G1103" t="str">
            <v>Ngoại sản</v>
          </cell>
          <cell r="H1103" t="str">
            <v>Khoa Thú y</v>
          </cell>
          <cell r="I1103" t="str">
            <v/>
          </cell>
          <cell r="J1103">
            <v>3.63</v>
          </cell>
          <cell r="K1103">
            <v>0</v>
          </cell>
          <cell r="L1103" t="str">
            <v>01-May-02</v>
          </cell>
          <cell r="M1103" t="str">
            <v>01-Nov-65</v>
          </cell>
          <cell r="N1103">
            <v>6</v>
          </cell>
          <cell r="O1103" t="str">
            <v>0903</v>
          </cell>
          <cell r="P1103" t="str">
            <v>0903</v>
          </cell>
          <cell r="Q1103" t="str">
            <v>01.007</v>
          </cell>
          <cell r="R1103" t="str">
            <v>01.007</v>
          </cell>
          <cell r="S1103" t="str">
            <v/>
          </cell>
          <cell r="T1103">
            <v>0</v>
          </cell>
          <cell r="U1103" t="str">
            <v>T.Cấp</v>
          </cell>
          <cell r="V1103" t="str">
            <v>010779983</v>
          </cell>
        </row>
        <row r="1104">
          <cell r="B1104" t="str">
            <v/>
          </cell>
          <cell r="C1104" t="str">
            <v/>
          </cell>
          <cell r="D1104" t="str">
            <v>Trần Thị</v>
          </cell>
          <cell r="E1104" t="str">
            <v>Hạnh</v>
          </cell>
          <cell r="F1104">
            <v>9</v>
          </cell>
          <cell r="G1104" t="str">
            <v>Ngoại sản</v>
          </cell>
          <cell r="H1104" t="str">
            <v>Khoa Thú y</v>
          </cell>
          <cell r="I1104" t="str">
            <v/>
          </cell>
          <cell r="J1104">
            <v>3.62</v>
          </cell>
          <cell r="K1104">
            <v>0</v>
          </cell>
          <cell r="L1104" t="str">
            <v>01-Sep-99</v>
          </cell>
          <cell r="M1104" t="str">
            <v>01-Jan-08</v>
          </cell>
          <cell r="N1104">
            <v>4</v>
          </cell>
          <cell r="O1104" t="str">
            <v>0903</v>
          </cell>
          <cell r="P1104" t="str">
            <v>0903</v>
          </cell>
          <cell r="Q1104" t="str">
            <v>15.111</v>
          </cell>
          <cell r="R1104" t="str">
            <v>15.111</v>
          </cell>
          <cell r="S1104" t="str">
            <v/>
          </cell>
          <cell r="T1104">
            <v>0</v>
          </cell>
          <cell r="U1104" t="str">
            <v>Đại học</v>
          </cell>
          <cell r="V1104" t="str">
            <v/>
          </cell>
        </row>
        <row r="1105">
          <cell r="B1105" t="str">
            <v>NGS10</v>
          </cell>
          <cell r="C1105" t="str">
            <v>3120215035347</v>
          </cell>
          <cell r="D1105" t="str">
            <v>Sử Thanh</v>
          </cell>
          <cell r="E1105" t="str">
            <v>Long</v>
          </cell>
          <cell r="F1105">
            <v>9</v>
          </cell>
          <cell r="G1105" t="str">
            <v>Ngoại sản</v>
          </cell>
          <cell r="H1105" t="str">
            <v>Khoa Thú y</v>
          </cell>
          <cell r="I1105" t="str">
            <v>PGS.TS, Giảng viên cao cấp</v>
          </cell>
          <cell r="J1105">
            <v>6.92</v>
          </cell>
          <cell r="K1105">
            <v>0</v>
          </cell>
          <cell r="L1105" t="str">
            <v>17-Jul-23</v>
          </cell>
          <cell r="M1105" t="str">
            <v>17-Jul-18</v>
          </cell>
          <cell r="N1105">
            <v>2</v>
          </cell>
          <cell r="O1105" t="str">
            <v>0903</v>
          </cell>
          <cell r="P1105" t="str">
            <v>0903</v>
          </cell>
          <cell r="Q1105" t="str">
            <v>15.109</v>
          </cell>
          <cell r="R1105" t="str">
            <v>V.07.01.01</v>
          </cell>
          <cell r="S1105" t="str">
            <v>NGS10</v>
          </cell>
          <cell r="T1105">
            <v>1</v>
          </cell>
          <cell r="U1105" t="str">
            <v>Tiến sĩ</v>
          </cell>
          <cell r="V1105" t="str">
            <v>001071008399</v>
          </cell>
        </row>
        <row r="1106">
          <cell r="B1106" t="str">
            <v>NGS01</v>
          </cell>
          <cell r="C1106" t="str">
            <v>3120215001794</v>
          </cell>
          <cell r="D1106" t="str">
            <v>Trần Tiến</v>
          </cell>
          <cell r="E1106" t="str">
            <v>Dũng</v>
          </cell>
          <cell r="F1106">
            <v>9</v>
          </cell>
          <cell r="G1106" t="str">
            <v>Ngoại sản</v>
          </cell>
          <cell r="H1106" t="str">
            <v>Khoa Thú y</v>
          </cell>
          <cell r="I1106" t="str">
            <v>Phó Giáo sư, Tiến sĩ, Giảng viên cao cấp</v>
          </cell>
          <cell r="J1106">
            <v>7.64</v>
          </cell>
          <cell r="K1106">
            <v>0</v>
          </cell>
          <cell r="L1106" t="str">
            <v>01-May-13</v>
          </cell>
          <cell r="M1106" t="str">
            <v>01-Dec-75</v>
          </cell>
          <cell r="N1106">
            <v>2</v>
          </cell>
          <cell r="O1106" t="str">
            <v>0903</v>
          </cell>
          <cell r="P1106" t="str">
            <v>0903</v>
          </cell>
          <cell r="Q1106" t="str">
            <v>15.109</v>
          </cell>
          <cell r="R1106" t="str">
            <v>15.109</v>
          </cell>
          <cell r="S1106" t="str">
            <v>TG254</v>
          </cell>
          <cell r="T1106">
            <v>1</v>
          </cell>
          <cell r="U1106" t="str">
            <v>Tiến sĩ</v>
          </cell>
          <cell r="V1106" t="str">
            <v>010779925</v>
          </cell>
        </row>
        <row r="1107">
          <cell r="B1107" t="str">
            <v>NGS08</v>
          </cell>
          <cell r="C1107" t="str">
            <v>3120215001788</v>
          </cell>
          <cell r="D1107" t="str">
            <v>Hoàng</v>
          </cell>
          <cell r="E1107" t="str">
            <v>Sơn</v>
          </cell>
          <cell r="F1107">
            <v>9</v>
          </cell>
          <cell r="G1107" t="str">
            <v>Ngoại sản</v>
          </cell>
          <cell r="H1107" t="str">
            <v>Khoa Thú y</v>
          </cell>
          <cell r="I1107" t="str">
            <v>Kỹ sư</v>
          </cell>
          <cell r="J1107">
            <v>4.9800000000000004</v>
          </cell>
          <cell r="K1107">
            <v>0.1</v>
          </cell>
          <cell r="L1107" t="str">
            <v>01-Dec-21</v>
          </cell>
          <cell r="M1107" t="str">
            <v>01-Dec-05</v>
          </cell>
          <cell r="N1107">
            <v>4</v>
          </cell>
          <cell r="O1107" t="str">
            <v>0903</v>
          </cell>
          <cell r="P1107" t="str">
            <v>0903</v>
          </cell>
          <cell r="Q1107" t="str">
            <v>13.095</v>
          </cell>
          <cell r="R1107" t="str">
            <v>V.05.02.07</v>
          </cell>
          <cell r="S1107" t="str">
            <v>NGS08</v>
          </cell>
          <cell r="T1107">
            <v>0</v>
          </cell>
          <cell r="U1107" t="str">
            <v>Đại học</v>
          </cell>
          <cell r="V1107" t="str">
            <v>001062012137</v>
          </cell>
        </row>
        <row r="1108">
          <cell r="B1108" t="str">
            <v>NGS09</v>
          </cell>
          <cell r="C1108" t="str">
            <v>3120215001765</v>
          </cell>
          <cell r="D1108" t="str">
            <v>Nguyễn Văn</v>
          </cell>
          <cell r="E1108" t="str">
            <v>Thanh</v>
          </cell>
          <cell r="F1108">
            <v>9</v>
          </cell>
          <cell r="G1108" t="str">
            <v>Ngoại sản</v>
          </cell>
          <cell r="H1108" t="str">
            <v>Khoa Thú y</v>
          </cell>
          <cell r="I1108" t="str">
            <v>GS.TS. Giảng viên cao cấp, Bảo lưu PCCV</v>
          </cell>
          <cell r="J1108">
            <v>8</v>
          </cell>
          <cell r="K1108">
            <v>0.06</v>
          </cell>
          <cell r="L1108" t="str">
            <v>01-Dec-23</v>
          </cell>
          <cell r="M1108" t="str">
            <v>30-Dec-16</v>
          </cell>
          <cell r="N1108">
            <v>2</v>
          </cell>
          <cell r="O1108" t="str">
            <v>0903</v>
          </cell>
          <cell r="P1108" t="str">
            <v>0903</v>
          </cell>
          <cell r="Q1108" t="str">
            <v>15.109</v>
          </cell>
          <cell r="R1108" t="str">
            <v>V.07.01.01</v>
          </cell>
          <cell r="S1108" t="str">
            <v>MG668</v>
          </cell>
          <cell r="T1108">
            <v>2</v>
          </cell>
          <cell r="U1108" t="str">
            <v>Tiến sĩ</v>
          </cell>
          <cell r="V1108" t="str">
            <v>030054001927</v>
          </cell>
        </row>
        <row r="1109">
          <cell r="B1109" t="str">
            <v>NGS05</v>
          </cell>
          <cell r="C1109" t="str">
            <v>3120215001771</v>
          </cell>
          <cell r="D1109" t="str">
            <v>Nguyễn Văn</v>
          </cell>
          <cell r="E1109" t="str">
            <v>Thắng</v>
          </cell>
          <cell r="F1109">
            <v>9</v>
          </cell>
          <cell r="G1109" t="str">
            <v>Ngoại sản</v>
          </cell>
          <cell r="H1109" t="str">
            <v>Khoa Thú y</v>
          </cell>
          <cell r="I1109" t="str">
            <v/>
          </cell>
          <cell r="J1109">
            <v>3.33</v>
          </cell>
          <cell r="K1109">
            <v>0</v>
          </cell>
          <cell r="L1109" t="str">
            <v>01-May-08</v>
          </cell>
          <cell r="M1109" t="str">
            <v>01-May-99</v>
          </cell>
          <cell r="N1109">
            <v>3</v>
          </cell>
          <cell r="O1109" t="str">
            <v>0903</v>
          </cell>
          <cell r="P1109" t="str">
            <v>0903</v>
          </cell>
          <cell r="Q1109" t="str">
            <v>15.111</v>
          </cell>
          <cell r="R1109" t="str">
            <v>15.111</v>
          </cell>
          <cell r="S1109" t="str">
            <v>NGS05</v>
          </cell>
          <cell r="T1109">
            <v>0</v>
          </cell>
          <cell r="U1109" t="str">
            <v>Thạc sĩ</v>
          </cell>
          <cell r="V1109" t="str">
            <v>141622671</v>
          </cell>
        </row>
        <row r="1110">
          <cell r="B1110" t="str">
            <v>NGS03</v>
          </cell>
          <cell r="C1110" t="str">
            <v>3120215001809</v>
          </cell>
          <cell r="D1110" t="str">
            <v>Vũ Như</v>
          </cell>
          <cell r="E1110" t="str">
            <v>Quán</v>
          </cell>
          <cell r="F1110">
            <v>9</v>
          </cell>
          <cell r="G1110" t="str">
            <v>Ngoại sản</v>
          </cell>
          <cell r="H1110" t="str">
            <v>Khoa Thú y</v>
          </cell>
          <cell r="I1110" t="str">
            <v>Tiến sĩ, Giảng viên chính</v>
          </cell>
          <cell r="J1110">
            <v>5.42</v>
          </cell>
          <cell r="K1110">
            <v>0</v>
          </cell>
          <cell r="L1110" t="str">
            <v>01-Jan-17</v>
          </cell>
          <cell r="M1110" t="str">
            <v>01-Jan-09</v>
          </cell>
          <cell r="N1110">
            <v>2</v>
          </cell>
          <cell r="O1110" t="str">
            <v>0903</v>
          </cell>
          <cell r="P1110" t="str">
            <v>0903</v>
          </cell>
          <cell r="Q1110" t="str">
            <v>15.110</v>
          </cell>
          <cell r="R1110" t="str">
            <v>V.07.01.02</v>
          </cell>
          <cell r="S1110" t="str">
            <v>TG488</v>
          </cell>
          <cell r="T1110">
            <v>0</v>
          </cell>
          <cell r="U1110" t="str">
            <v>Tiến sĩ</v>
          </cell>
          <cell r="V1110" t="str">
            <v>036053003819</v>
          </cell>
        </row>
        <row r="1111">
          <cell r="B1111" t="str">
            <v>NGS04</v>
          </cell>
          <cell r="C1111" t="str">
            <v>3120215001815</v>
          </cell>
          <cell r="D1111" t="str">
            <v>Nguyễn Hoài</v>
          </cell>
          <cell r="E1111" t="str">
            <v>Nam</v>
          </cell>
          <cell r="F1111">
            <v>9</v>
          </cell>
          <cell r="G1111" t="str">
            <v>Ngoại sản</v>
          </cell>
          <cell r="H1111" t="str">
            <v>Khoa Thú y</v>
          </cell>
          <cell r="I1111" t="str">
            <v>PGS.TS, Giảng viên cao cấp, Phó Trưởng Khoa</v>
          </cell>
          <cell r="J1111">
            <v>6.2</v>
          </cell>
          <cell r="K1111">
            <v>0</v>
          </cell>
          <cell r="L1111" t="str">
            <v>11-Jan-24</v>
          </cell>
          <cell r="M1111" t="str">
            <v>11-Jan-24</v>
          </cell>
          <cell r="N1111">
            <v>2</v>
          </cell>
          <cell r="O1111" t="str">
            <v>0903</v>
          </cell>
          <cell r="P1111" t="str">
            <v>0903</v>
          </cell>
          <cell r="Q1111" t="str">
            <v>15.109</v>
          </cell>
          <cell r="R1111" t="str">
            <v>V.07.01.01</v>
          </cell>
          <cell r="S1111" t="str">
            <v>NGS04</v>
          </cell>
          <cell r="T1111">
            <v>1</v>
          </cell>
          <cell r="U1111" t="str">
            <v>Tiến sĩ</v>
          </cell>
          <cell r="V1111" t="str">
            <v>001082030688</v>
          </cell>
        </row>
        <row r="1112">
          <cell r="B1112" t="str">
            <v>NGS07</v>
          </cell>
          <cell r="C1112" t="str">
            <v>3120215001821</v>
          </cell>
          <cell r="D1112" t="str">
            <v>Nguyễn Thị Mai</v>
          </cell>
          <cell r="E1112" t="str">
            <v>Thơ</v>
          </cell>
          <cell r="F1112">
            <v>9</v>
          </cell>
          <cell r="G1112" t="str">
            <v>Ngoại sản</v>
          </cell>
          <cell r="H1112" t="str">
            <v>Khoa Thú y</v>
          </cell>
          <cell r="I1112" t="str">
            <v>Thạc sĩ, Giảng viên</v>
          </cell>
          <cell r="J1112">
            <v>3.99</v>
          </cell>
          <cell r="K1112">
            <v>0</v>
          </cell>
          <cell r="L1112" t="str">
            <v>01-Oct-24</v>
          </cell>
          <cell r="M1112" t="str">
            <v>01-May-10</v>
          </cell>
          <cell r="N1112">
            <v>3</v>
          </cell>
          <cell r="O1112" t="str">
            <v>0903</v>
          </cell>
          <cell r="P1112" t="str">
            <v>0903</v>
          </cell>
          <cell r="Q1112" t="str">
            <v>15.111</v>
          </cell>
          <cell r="R1112" t="str">
            <v>V.07.01.03</v>
          </cell>
          <cell r="S1112" t="str">
            <v>NGS07</v>
          </cell>
          <cell r="T1112">
            <v>0</v>
          </cell>
          <cell r="U1112" t="str">
            <v>Thạc sĩ</v>
          </cell>
          <cell r="V1112" t="str">
            <v>034183001060</v>
          </cell>
        </row>
        <row r="1113">
          <cell r="B1113" t="str">
            <v>NGS11</v>
          </cell>
          <cell r="C1113" t="str">
            <v>3120215009767</v>
          </cell>
          <cell r="D1113" t="str">
            <v>Đỗ Thị Kim</v>
          </cell>
          <cell r="E1113" t="str">
            <v>Lành</v>
          </cell>
          <cell r="F1113">
            <v>9</v>
          </cell>
          <cell r="G1113" t="str">
            <v>Ngoại sản</v>
          </cell>
          <cell r="H1113" t="str">
            <v>Khoa Thú y</v>
          </cell>
          <cell r="I1113" t="str">
            <v>PGS.TS, Giảng viên cao cấp, Trưởng BM</v>
          </cell>
          <cell r="J1113">
            <v>6.2</v>
          </cell>
          <cell r="K1113">
            <v>0</v>
          </cell>
          <cell r="L1113" t="str">
            <v>11-Jan-24</v>
          </cell>
          <cell r="M1113" t="str">
            <v>11-Jan-24</v>
          </cell>
          <cell r="N1113">
            <v>2</v>
          </cell>
          <cell r="O1113" t="str">
            <v>0903</v>
          </cell>
          <cell r="P1113" t="str">
            <v>0903</v>
          </cell>
          <cell r="Q1113" t="str">
            <v>15.109</v>
          </cell>
          <cell r="R1113" t="str">
            <v>V.07.01.01</v>
          </cell>
          <cell r="S1113" t="str">
            <v>NGS11</v>
          </cell>
          <cell r="T1113">
            <v>1</v>
          </cell>
          <cell r="U1113" t="str">
            <v>Tiến sĩ</v>
          </cell>
          <cell r="V1113" t="str">
            <v>030182014043</v>
          </cell>
        </row>
        <row r="1114">
          <cell r="B1114" t="str">
            <v>NGS02</v>
          </cell>
          <cell r="C1114" t="str">
            <v>3120215021149</v>
          </cell>
          <cell r="D1114" t="str">
            <v>Nguyễn Đức</v>
          </cell>
          <cell r="E1114" t="str">
            <v>Trường</v>
          </cell>
          <cell r="F1114">
            <v>9</v>
          </cell>
          <cell r="G1114" t="str">
            <v>Ngoại sản</v>
          </cell>
          <cell r="H1114" t="str">
            <v>Khoa Thú y</v>
          </cell>
          <cell r="I1114" t="str">
            <v>Thạc sĩ, Giảng viên chính</v>
          </cell>
          <cell r="J1114">
            <v>4.4000000000000004</v>
          </cell>
          <cell r="K1114">
            <v>0</v>
          </cell>
          <cell r="L1114" t="str">
            <v>15-Jun-23</v>
          </cell>
          <cell r="M1114" t="str">
            <v>01-Aug-10</v>
          </cell>
          <cell r="N1114">
            <v>3</v>
          </cell>
          <cell r="O1114" t="str">
            <v>0903</v>
          </cell>
          <cell r="P1114" t="str">
            <v>0903</v>
          </cell>
          <cell r="Q1114" t="str">
            <v>15.110</v>
          </cell>
          <cell r="R1114" t="str">
            <v>V.07.01.02</v>
          </cell>
          <cell r="S1114" t="str">
            <v>NGS02</v>
          </cell>
          <cell r="T1114">
            <v>0</v>
          </cell>
          <cell r="U1114" t="str">
            <v>Thạc sĩ</v>
          </cell>
          <cell r="V1114" t="str">
            <v>030083014934</v>
          </cell>
        </row>
        <row r="1115">
          <cell r="B1115" t="str">
            <v>NGS12</v>
          </cell>
          <cell r="C1115" t="str">
            <v>3120215035268</v>
          </cell>
          <cell r="D1115" t="str">
            <v>Nguyễn Công</v>
          </cell>
          <cell r="E1115" t="str">
            <v>Toản</v>
          </cell>
          <cell r="F1115">
            <v>9</v>
          </cell>
          <cell r="G1115" t="str">
            <v>Ngoại sản</v>
          </cell>
          <cell r="H1115" t="str">
            <v>Khoa Thú y</v>
          </cell>
          <cell r="I1115" t="str">
            <v>Thạc sĩ, Giảng viên chính</v>
          </cell>
          <cell r="J1115">
            <v>4.4000000000000004</v>
          </cell>
          <cell r="K1115">
            <v>0</v>
          </cell>
          <cell r="L1115" t="str">
            <v>15-Jun-23</v>
          </cell>
          <cell r="M1115" t="str">
            <v>01-Aug-11</v>
          </cell>
          <cell r="N1115">
            <v>3</v>
          </cell>
          <cell r="O1115" t="str">
            <v>0903</v>
          </cell>
          <cell r="P1115" t="str">
            <v>0903</v>
          </cell>
          <cell r="Q1115" t="str">
            <v>15.110</v>
          </cell>
          <cell r="R1115" t="str">
            <v>V.07.01.02</v>
          </cell>
          <cell r="S1115" t="str">
            <v>NGS12</v>
          </cell>
          <cell r="T1115">
            <v>0</v>
          </cell>
          <cell r="U1115" t="str">
            <v>Thạc sĩ</v>
          </cell>
          <cell r="V1115" t="str">
            <v>027082009479</v>
          </cell>
        </row>
        <row r="1116">
          <cell r="B1116" t="str">
            <v>NGS13</v>
          </cell>
          <cell r="C1116" t="str">
            <v>3120215042710</v>
          </cell>
          <cell r="D1116" t="str">
            <v>Bùi Văn</v>
          </cell>
          <cell r="E1116" t="str">
            <v>Dũng</v>
          </cell>
          <cell r="F1116">
            <v>9</v>
          </cell>
          <cell r="G1116" t="str">
            <v>Ngoại sản</v>
          </cell>
          <cell r="H1116" t="str">
            <v>Khoa Thú y</v>
          </cell>
          <cell r="I1116" t="str">
            <v>Tiến sĩ, Giảng viên, Phó BM</v>
          </cell>
          <cell r="J1116">
            <v>3.33</v>
          </cell>
          <cell r="K1116">
            <v>0</v>
          </cell>
          <cell r="L1116" t="str">
            <v>01-Jan-24</v>
          </cell>
          <cell r="M1116" t="str">
            <v>01-Jan-15</v>
          </cell>
          <cell r="N1116">
            <v>2</v>
          </cell>
          <cell r="O1116" t="str">
            <v>0903</v>
          </cell>
          <cell r="P1116" t="str">
            <v>0903</v>
          </cell>
          <cell r="Q1116" t="str">
            <v>15.111</v>
          </cell>
          <cell r="R1116" t="str">
            <v>V.07.01.03</v>
          </cell>
          <cell r="S1116" t="str">
            <v>NGS13</v>
          </cell>
          <cell r="T1116">
            <v>0</v>
          </cell>
          <cell r="U1116" t="str">
            <v>Tiến sĩ</v>
          </cell>
          <cell r="V1116" t="str">
            <v>037087000084</v>
          </cell>
        </row>
        <row r="1117">
          <cell r="B1117" t="str">
            <v>NGS15</v>
          </cell>
          <cell r="C1117" t="str">
            <v>3120215001289</v>
          </cell>
          <cell r="D1117" t="str">
            <v>Ngô Thành</v>
          </cell>
          <cell r="E1117" t="str">
            <v>Trung</v>
          </cell>
          <cell r="F1117">
            <v>9</v>
          </cell>
          <cell r="G1117" t="str">
            <v>Ngoại sản</v>
          </cell>
          <cell r="H1117" t="str">
            <v>Khoa Thú y</v>
          </cell>
          <cell r="I1117" t="str">
            <v>Thạc sĩ, Giảng viên</v>
          </cell>
          <cell r="J1117">
            <v>4.6500000000000004</v>
          </cell>
          <cell r="K1117">
            <v>0</v>
          </cell>
          <cell r="L1117" t="str">
            <v>01-Nov-24</v>
          </cell>
          <cell r="M1117" t="str">
            <v>01-Nov-04</v>
          </cell>
          <cell r="N1117">
            <v>3</v>
          </cell>
          <cell r="O1117" t="str">
            <v>0903</v>
          </cell>
          <cell r="P1117" t="str">
            <v>0903</v>
          </cell>
          <cell r="Q1117" t="str">
            <v>15.111</v>
          </cell>
          <cell r="R1117" t="str">
            <v>V.07.01.03</v>
          </cell>
          <cell r="S1117" t="str">
            <v>SDV05</v>
          </cell>
          <cell r="T1117">
            <v>0</v>
          </cell>
          <cell r="U1117" t="str">
            <v>Thạc sĩ</v>
          </cell>
          <cell r="V1117" t="str">
            <v>031080007648</v>
          </cell>
        </row>
        <row r="1118">
          <cell r="B1118" t="str">
            <v/>
          </cell>
          <cell r="C1118" t="str">
            <v>3120205094941</v>
          </cell>
          <cell r="D1118" t="str">
            <v>Trần Thị</v>
          </cell>
          <cell r="E1118" t="str">
            <v>Chi</v>
          </cell>
          <cell r="F1118">
            <v>9</v>
          </cell>
          <cell r="G1118" t="str">
            <v>Ngoại sản</v>
          </cell>
          <cell r="H1118" t="str">
            <v>Khoa Thú y</v>
          </cell>
          <cell r="I1118" t="str">
            <v>Thạc sĩ, Nghiên cứu viên</v>
          </cell>
          <cell r="J1118">
            <v>2.34</v>
          </cell>
          <cell r="K1118">
            <v>0</v>
          </cell>
          <cell r="L1118" t="str">
            <v>01-Jan-21</v>
          </cell>
          <cell r="M1118" t="str">
            <v>01-Jun-17</v>
          </cell>
          <cell r="N1118">
            <v>3</v>
          </cell>
          <cell r="O1118" t="str">
            <v>0903</v>
          </cell>
          <cell r="P1118" t="str">
            <v>0903</v>
          </cell>
          <cell r="Q1118" t="str">
            <v>13.092</v>
          </cell>
          <cell r="R1118" t="str">
            <v>V.05.01.03</v>
          </cell>
          <cell r="S1118" t="str">
            <v/>
          </cell>
          <cell r="T1118">
            <v>0</v>
          </cell>
          <cell r="U1118" t="str">
            <v>Thạc sĩ</v>
          </cell>
          <cell r="V1118" t="str">
            <v>010189000191</v>
          </cell>
        </row>
        <row r="1119">
          <cell r="B1119" t="str">
            <v/>
          </cell>
          <cell r="C1119" t="str">
            <v>106002476331</v>
          </cell>
          <cell r="D1119" t="str">
            <v>Nguyễn Thị Ngọc</v>
          </cell>
          <cell r="E1119" t="str">
            <v>Anh</v>
          </cell>
          <cell r="F1119">
            <v>9</v>
          </cell>
          <cell r="G1119" t="str">
            <v>Ngoại sản</v>
          </cell>
          <cell r="H1119" t="str">
            <v>Khoa Thú y</v>
          </cell>
          <cell r="I1119" t="str">
            <v>Thạc sĩ, Nghiên cứu viên</v>
          </cell>
          <cell r="J1119">
            <v>2.34</v>
          </cell>
          <cell r="K1119">
            <v>0</v>
          </cell>
          <cell r="L1119" t="str">
            <v>01-Jan-21</v>
          </cell>
          <cell r="M1119" t="str">
            <v>01-Jan-21</v>
          </cell>
          <cell r="N1119">
            <v>3</v>
          </cell>
          <cell r="O1119" t="str">
            <v>0903</v>
          </cell>
          <cell r="P1119" t="str">
            <v>0903</v>
          </cell>
          <cell r="Q1119" t="str">
            <v>13.092</v>
          </cell>
          <cell r="R1119" t="str">
            <v>V.05.01.03</v>
          </cell>
          <cell r="S1119" t="str">
            <v/>
          </cell>
          <cell r="T1119">
            <v>0</v>
          </cell>
          <cell r="U1119" t="str">
            <v>Thạc sĩ</v>
          </cell>
          <cell r="V1119" t="str">
            <v>034197010360</v>
          </cell>
        </row>
        <row r="1120">
          <cell r="B1120" t="str">
            <v/>
          </cell>
          <cell r="C1120" t="str">
            <v/>
          </cell>
          <cell r="D1120" t="str">
            <v>Nguyễn Ngọc</v>
          </cell>
          <cell r="E1120" t="str">
            <v>Dương</v>
          </cell>
          <cell r="F1120">
            <v>9</v>
          </cell>
          <cell r="G1120" t="str">
            <v>Ngoại sản</v>
          </cell>
          <cell r="H1120" t="str">
            <v>Khoa Thú y</v>
          </cell>
          <cell r="I1120" t="str">
            <v>Nghiên cứu viên</v>
          </cell>
          <cell r="J1120">
            <v>2.34</v>
          </cell>
          <cell r="K1120">
            <v>0</v>
          </cell>
          <cell r="L1120" t="str">
            <v>01-Jan-21</v>
          </cell>
          <cell r="M1120" t="str">
            <v>01-Jan-21</v>
          </cell>
          <cell r="N1120">
            <v>4</v>
          </cell>
          <cell r="O1120" t="str">
            <v>0903</v>
          </cell>
          <cell r="P1120" t="str">
            <v>0903</v>
          </cell>
          <cell r="Q1120" t="str">
            <v>13.092</v>
          </cell>
          <cell r="R1120" t="str">
            <v>V.05.01.03</v>
          </cell>
          <cell r="S1120" t="str">
            <v/>
          </cell>
          <cell r="T1120">
            <v>0</v>
          </cell>
          <cell r="U1120" t="str">
            <v>Đại học</v>
          </cell>
          <cell r="V1120" t="str">
            <v>001098018715</v>
          </cell>
        </row>
        <row r="1121">
          <cell r="B1121" t="str">
            <v/>
          </cell>
          <cell r="C1121" t="str">
            <v>03791190301</v>
          </cell>
          <cell r="D1121" t="str">
            <v>Tạ Thị Hồng</v>
          </cell>
          <cell r="E1121" t="str">
            <v>Quyên</v>
          </cell>
          <cell r="F1121">
            <v>9</v>
          </cell>
          <cell r="G1121" t="str">
            <v>Ngoại sản</v>
          </cell>
          <cell r="H1121" t="str">
            <v>Khoa Thú y</v>
          </cell>
          <cell r="I1121" t="str">
            <v>Thạc sĩ, Nghiên cứu viên</v>
          </cell>
          <cell r="J1121">
            <v>2.34</v>
          </cell>
          <cell r="K1121">
            <v>0</v>
          </cell>
          <cell r="L1121" t="str">
            <v>01-Apr-21</v>
          </cell>
          <cell r="M1121" t="str">
            <v>01-Apr-21</v>
          </cell>
          <cell r="N1121">
            <v>3</v>
          </cell>
          <cell r="O1121" t="str">
            <v>0903</v>
          </cell>
          <cell r="P1121" t="str">
            <v>0903</v>
          </cell>
          <cell r="Q1121" t="str">
            <v>13.092</v>
          </cell>
          <cell r="R1121" t="str">
            <v>V.05.01.03</v>
          </cell>
          <cell r="S1121" t="str">
            <v/>
          </cell>
          <cell r="T1121">
            <v>0</v>
          </cell>
          <cell r="U1121" t="str">
            <v>Thạc sĩ</v>
          </cell>
          <cell r="V1121" t="str">
            <v>033197009844</v>
          </cell>
        </row>
        <row r="1122">
          <cell r="B1122" t="str">
            <v/>
          </cell>
          <cell r="C1122" t="str">
            <v/>
          </cell>
          <cell r="D1122" t="str">
            <v>Vũ Minh</v>
          </cell>
          <cell r="E1122" t="str">
            <v>Lâm</v>
          </cell>
          <cell r="F1122">
            <v>9</v>
          </cell>
          <cell r="G1122" t="str">
            <v>Ngoại sản</v>
          </cell>
          <cell r="H1122" t="str">
            <v>Khoa Thú y</v>
          </cell>
          <cell r="I1122" t="str">
            <v>Thạc sĩ, Nghiên cứu viên</v>
          </cell>
          <cell r="J1122">
            <v>2.34</v>
          </cell>
          <cell r="K1122">
            <v>0</v>
          </cell>
          <cell r="L1122" t="str">
            <v>01-Oct-21</v>
          </cell>
          <cell r="M1122" t="str">
            <v>01-Oct-21</v>
          </cell>
          <cell r="N1122">
            <v>3</v>
          </cell>
          <cell r="O1122" t="str">
            <v>0903</v>
          </cell>
          <cell r="P1122" t="str">
            <v>0903</v>
          </cell>
          <cell r="Q1122" t="str">
            <v>13.092</v>
          </cell>
          <cell r="R1122" t="str">
            <v>V.05.01.03</v>
          </cell>
          <cell r="S1122" t="str">
            <v/>
          </cell>
          <cell r="T1122">
            <v>0</v>
          </cell>
          <cell r="U1122" t="str">
            <v>Thạc sĩ</v>
          </cell>
          <cell r="V1122" t="str">
            <v>033098003470</v>
          </cell>
        </row>
        <row r="1123">
          <cell r="B1123" t="str">
            <v/>
          </cell>
          <cell r="C1123" t="str">
            <v/>
          </cell>
          <cell r="D1123" t="str">
            <v>Nguyễn Thị Thu</v>
          </cell>
          <cell r="E1123" t="str">
            <v>Hiền</v>
          </cell>
          <cell r="F1123">
            <v>9</v>
          </cell>
          <cell r="G1123" t="str">
            <v>Ngoại sản</v>
          </cell>
          <cell r="H1123" t="str">
            <v>Khoa Thú y</v>
          </cell>
          <cell r="I1123" t="str">
            <v>Nghiên cứu viên</v>
          </cell>
          <cell r="J1123">
            <v>2.34</v>
          </cell>
          <cell r="K1123">
            <v>0</v>
          </cell>
          <cell r="L1123" t="str">
            <v>01-Jan-22</v>
          </cell>
          <cell r="M1123" t="str">
            <v>01-Jan-22</v>
          </cell>
          <cell r="N1123">
            <v>4</v>
          </cell>
          <cell r="O1123" t="str">
            <v>0903</v>
          </cell>
          <cell r="P1123" t="str">
            <v>0903</v>
          </cell>
          <cell r="Q1123" t="str">
            <v>13.092</v>
          </cell>
          <cell r="R1123" t="str">
            <v>V.05.01.03</v>
          </cell>
          <cell r="S1123" t="str">
            <v/>
          </cell>
          <cell r="T1123">
            <v>0</v>
          </cell>
          <cell r="U1123" t="str">
            <v>Đại học</v>
          </cell>
          <cell r="V1123" t="str">
            <v>026195000217</v>
          </cell>
        </row>
        <row r="1124">
          <cell r="B1124" t="str">
            <v>NGS16</v>
          </cell>
          <cell r="C1124" t="str">
            <v>3120215058870</v>
          </cell>
          <cell r="D1124" t="str">
            <v>Nguyễn Văn</v>
          </cell>
          <cell r="E1124" t="str">
            <v>Thành</v>
          </cell>
          <cell r="F1124">
            <v>9</v>
          </cell>
          <cell r="G1124" t="str">
            <v>Ngoại sản</v>
          </cell>
          <cell r="H1124" t="str">
            <v>Khoa Thú y</v>
          </cell>
          <cell r="I1124" t="str">
            <v>Tiến sĩ, Giảng viên</v>
          </cell>
          <cell r="J1124">
            <v>3.33</v>
          </cell>
          <cell r="K1124">
            <v>0</v>
          </cell>
          <cell r="L1124" t="str">
            <v>01-Apr-25</v>
          </cell>
          <cell r="M1124" t="str">
            <v>01-Apr-22</v>
          </cell>
          <cell r="N1124">
            <v>2</v>
          </cell>
          <cell r="O1124" t="str">
            <v>0903</v>
          </cell>
          <cell r="P1124" t="str">
            <v>0903</v>
          </cell>
          <cell r="Q1124" t="str">
            <v>15.111</v>
          </cell>
          <cell r="R1124" t="str">
            <v>V.07.01.03</v>
          </cell>
          <cell r="S1124" t="str">
            <v>MG392</v>
          </cell>
          <cell r="T1124">
            <v>0</v>
          </cell>
          <cell r="U1124" t="str">
            <v>Tiến sĩ</v>
          </cell>
          <cell r="V1124" t="str">
            <v>030081011644</v>
          </cell>
        </row>
        <row r="1125">
          <cell r="B1125" t="str">
            <v/>
          </cell>
          <cell r="C1125" t="str">
            <v/>
          </cell>
          <cell r="D1125" t="str">
            <v>Vũ Hải</v>
          </cell>
          <cell r="E1125" t="str">
            <v>Yến</v>
          </cell>
          <cell r="F1125">
            <v>9</v>
          </cell>
          <cell r="G1125" t="str">
            <v>Ngoại sản</v>
          </cell>
          <cell r="H1125" t="str">
            <v>Khoa Thú y</v>
          </cell>
          <cell r="I1125" t="str">
            <v>Nghiên cứu viên</v>
          </cell>
          <cell r="J1125">
            <v>2.34</v>
          </cell>
          <cell r="K1125">
            <v>0</v>
          </cell>
          <cell r="L1125" t="str">
            <v>01-Sep-22</v>
          </cell>
          <cell r="M1125" t="str">
            <v>01-Sep-22</v>
          </cell>
          <cell r="N1125">
            <v>4</v>
          </cell>
          <cell r="O1125" t="str">
            <v>0903</v>
          </cell>
          <cell r="P1125" t="str">
            <v>0903</v>
          </cell>
          <cell r="Q1125" t="str">
            <v>13.092</v>
          </cell>
          <cell r="R1125" t="str">
            <v>V.05.01.03</v>
          </cell>
          <cell r="S1125" t="str">
            <v/>
          </cell>
          <cell r="T1125">
            <v>0</v>
          </cell>
          <cell r="U1125" t="str">
            <v>Đại học</v>
          </cell>
          <cell r="V1125" t="str">
            <v>034199009196</v>
          </cell>
        </row>
        <row r="1126">
          <cell r="B1126" t="str">
            <v/>
          </cell>
          <cell r="C1126" t="str">
            <v/>
          </cell>
          <cell r="D1126" t="str">
            <v>Phan Thị</v>
          </cell>
          <cell r="E1126" t="str">
            <v>Hằng</v>
          </cell>
          <cell r="F1126">
            <v>9</v>
          </cell>
          <cell r="G1126" t="str">
            <v>Ngoại sản</v>
          </cell>
          <cell r="H1126" t="str">
            <v>Khoa Thú y</v>
          </cell>
          <cell r="I1126" t="str">
            <v>Nghiên cứu viên</v>
          </cell>
          <cell r="J1126">
            <v>2.34</v>
          </cell>
          <cell r="K1126">
            <v>0</v>
          </cell>
          <cell r="L1126" t="str">
            <v>01-Dec-22</v>
          </cell>
          <cell r="M1126" t="str">
            <v>01-Dec-22</v>
          </cell>
          <cell r="N1126">
            <v>4</v>
          </cell>
          <cell r="O1126" t="str">
            <v>0903</v>
          </cell>
          <cell r="P1126" t="str">
            <v>0903</v>
          </cell>
          <cell r="Q1126" t="str">
            <v>13.092</v>
          </cell>
          <cell r="R1126" t="str">
            <v>V.05.01.03</v>
          </cell>
          <cell r="S1126" t="str">
            <v/>
          </cell>
          <cell r="T1126">
            <v>0</v>
          </cell>
          <cell r="U1126" t="str">
            <v>Đại học</v>
          </cell>
          <cell r="V1126" t="str">
            <v>042196009495</v>
          </cell>
        </row>
        <row r="1127">
          <cell r="B1127" t="str">
            <v/>
          </cell>
          <cell r="C1127" t="str">
            <v/>
          </cell>
          <cell r="D1127" t="str">
            <v>Nguyễn Thị</v>
          </cell>
          <cell r="E1127" t="str">
            <v>Hoa</v>
          </cell>
          <cell r="F1127">
            <v>9</v>
          </cell>
          <cell r="G1127" t="str">
            <v>Ngoại sản</v>
          </cell>
          <cell r="H1127" t="str">
            <v>Khoa Thú y</v>
          </cell>
          <cell r="I1127" t="str">
            <v>Nghiên cứu viên</v>
          </cell>
          <cell r="J1127">
            <v>2.34</v>
          </cell>
          <cell r="K1127">
            <v>0</v>
          </cell>
          <cell r="L1127" t="str">
            <v>01-Dec-22</v>
          </cell>
          <cell r="M1127" t="str">
            <v>01-Dec-22</v>
          </cell>
          <cell r="N1127">
            <v>4</v>
          </cell>
          <cell r="O1127" t="str">
            <v>0903</v>
          </cell>
          <cell r="P1127" t="str">
            <v>0903</v>
          </cell>
          <cell r="Q1127" t="str">
            <v>13.092</v>
          </cell>
          <cell r="R1127" t="str">
            <v>V.05.01.03</v>
          </cell>
          <cell r="S1127" t="str">
            <v/>
          </cell>
          <cell r="T1127">
            <v>0</v>
          </cell>
          <cell r="U1127" t="str">
            <v>Đại học</v>
          </cell>
          <cell r="V1127" t="str">
            <v>001189033450</v>
          </cell>
        </row>
        <row r="1128">
          <cell r="B1128" t="str">
            <v/>
          </cell>
          <cell r="C1128" t="str">
            <v>3405205615117</v>
          </cell>
          <cell r="D1128" t="str">
            <v>Trần Thị</v>
          </cell>
          <cell r="E1128" t="str">
            <v>Nụ</v>
          </cell>
          <cell r="F1128">
            <v>9</v>
          </cell>
          <cell r="G1128" t="str">
            <v>Ngoại sản</v>
          </cell>
          <cell r="H1128" t="str">
            <v>Khoa Thú y</v>
          </cell>
          <cell r="I1128" t="str">
            <v>Thạc sĩ, Kỹ sư</v>
          </cell>
          <cell r="J1128">
            <v>2.67</v>
          </cell>
          <cell r="K1128">
            <v>0</v>
          </cell>
          <cell r="L1128" t="str">
            <v>01-Oct-25</v>
          </cell>
          <cell r="M1128" t="str">
            <v>01-Jul-24</v>
          </cell>
          <cell r="N1128">
            <v>3</v>
          </cell>
          <cell r="O1128" t="str">
            <v>0903</v>
          </cell>
          <cell r="P1128" t="str">
            <v>0903</v>
          </cell>
          <cell r="Q1128" t="str">
            <v>13.095</v>
          </cell>
          <cell r="R1128" t="str">
            <v>V.05.02.07</v>
          </cell>
          <cell r="S1128" t="str">
            <v/>
          </cell>
          <cell r="T1128">
            <v>0</v>
          </cell>
          <cell r="U1128" t="str">
            <v>Thạc sĩ</v>
          </cell>
          <cell r="V1128" t="str">
            <v>034198012408</v>
          </cell>
        </row>
        <row r="1129">
          <cell r="B1129" t="str">
            <v>GTC01</v>
          </cell>
          <cell r="C1129" t="str">
            <v>3120215001867</v>
          </cell>
          <cell r="D1129" t="str">
            <v>Trần Thị Đức</v>
          </cell>
          <cell r="E1129" t="str">
            <v>Tám</v>
          </cell>
          <cell r="F1129">
            <v>9</v>
          </cell>
          <cell r="G1129" t="str">
            <v>Tổ chức - Giải phẫu - Phôi thai</v>
          </cell>
          <cell r="H1129" t="str">
            <v>Khoa Thú y</v>
          </cell>
          <cell r="I1129" t="str">
            <v>Tiến sĩ, Giảng viên chính</v>
          </cell>
          <cell r="J1129">
            <v>4.74</v>
          </cell>
          <cell r="K1129">
            <v>0</v>
          </cell>
          <cell r="L1129" t="str">
            <v>01-Sep-22</v>
          </cell>
          <cell r="M1129" t="str">
            <v>01-Sep-02</v>
          </cell>
          <cell r="N1129">
            <v>2</v>
          </cell>
          <cell r="O1129" t="str">
            <v>0904</v>
          </cell>
          <cell r="P1129" t="str">
            <v>0904</v>
          </cell>
          <cell r="Q1129" t="str">
            <v>15.110</v>
          </cell>
          <cell r="R1129" t="str">
            <v>V.07.01.02</v>
          </cell>
          <cell r="S1129" t="str">
            <v>GTC01</v>
          </cell>
          <cell r="T1129">
            <v>0</v>
          </cell>
          <cell r="U1129" t="str">
            <v>Tiến sĩ</v>
          </cell>
          <cell r="V1129" t="str">
            <v>036176009344</v>
          </cell>
        </row>
        <row r="1130">
          <cell r="B1130" t="str">
            <v>TG023</v>
          </cell>
          <cell r="C1130" t="str">
            <v>3120215001844</v>
          </cell>
          <cell r="D1130" t="str">
            <v>Phạm Văn</v>
          </cell>
          <cell r="E1130" t="str">
            <v>Tự</v>
          </cell>
          <cell r="F1130">
            <v>9</v>
          </cell>
          <cell r="G1130" t="str">
            <v>Tổ chức - Giải phẫu - Phôi thai</v>
          </cell>
          <cell r="H1130" t="str">
            <v>Khoa Thú y</v>
          </cell>
          <cell r="I1130" t="str">
            <v/>
          </cell>
          <cell r="J1130">
            <v>6.44</v>
          </cell>
          <cell r="K1130">
            <v>0</v>
          </cell>
          <cell r="L1130" t="str">
            <v>01-Oct-09</v>
          </cell>
          <cell r="M1130" t="str">
            <v>01-Jan-79</v>
          </cell>
          <cell r="N1130">
            <v>2</v>
          </cell>
          <cell r="O1130" t="str">
            <v>0904</v>
          </cell>
          <cell r="P1130" t="str">
            <v>0904</v>
          </cell>
          <cell r="Q1130" t="str">
            <v>15.110</v>
          </cell>
          <cell r="R1130" t="str">
            <v>15.110</v>
          </cell>
          <cell r="S1130" t="str">
            <v>TG023</v>
          </cell>
          <cell r="T1130">
            <v>0</v>
          </cell>
          <cell r="U1130" t="str">
            <v>Tiến sĩ</v>
          </cell>
          <cell r="V1130" t="str">
            <v>010779980</v>
          </cell>
        </row>
        <row r="1131">
          <cell r="B1131" t="str">
            <v>GTC07</v>
          </cell>
          <cell r="C1131" t="str">
            <v/>
          </cell>
          <cell r="D1131" t="str">
            <v>Đào Thị</v>
          </cell>
          <cell r="E1131" t="str">
            <v>Yên</v>
          </cell>
          <cell r="F1131">
            <v>9</v>
          </cell>
          <cell r="G1131" t="str">
            <v>Tổ chức - Giải phẫu - Phôi thai</v>
          </cell>
          <cell r="H1131" t="str">
            <v>Khoa Thú y</v>
          </cell>
          <cell r="I1131" t="str">
            <v/>
          </cell>
          <cell r="J1131">
            <v>4.6500000000000004</v>
          </cell>
          <cell r="K1131">
            <v>0</v>
          </cell>
          <cell r="L1131" t="str">
            <v>01-Dec-02</v>
          </cell>
          <cell r="M1131" t="str">
            <v>01-Jan-84</v>
          </cell>
          <cell r="N1131">
            <v>4</v>
          </cell>
          <cell r="O1131" t="str">
            <v>0904</v>
          </cell>
          <cell r="P1131" t="str">
            <v>0904</v>
          </cell>
          <cell r="Q1131" t="str">
            <v>13.095</v>
          </cell>
          <cell r="R1131" t="str">
            <v>13.095</v>
          </cell>
          <cell r="S1131" t="str">
            <v>GTC07</v>
          </cell>
          <cell r="T1131">
            <v>0</v>
          </cell>
          <cell r="U1131" t="str">
            <v>Đại học</v>
          </cell>
          <cell r="V1131" t="str">
            <v>011319380</v>
          </cell>
        </row>
        <row r="1132">
          <cell r="B1132" t="str">
            <v/>
          </cell>
          <cell r="C1132" t="str">
            <v>3120215001838</v>
          </cell>
          <cell r="D1132" t="str">
            <v>Nguyễn Thị Kim</v>
          </cell>
          <cell r="E1132" t="str">
            <v>Thoa</v>
          </cell>
          <cell r="F1132">
            <v>9</v>
          </cell>
          <cell r="G1132" t="str">
            <v>Tổ chức - Giải phẫu - Phôi thai</v>
          </cell>
          <cell r="H1132" t="str">
            <v>Khoa Thú y</v>
          </cell>
          <cell r="I1132" t="str">
            <v>Kỹ sư</v>
          </cell>
          <cell r="J1132">
            <v>4.9800000000000004</v>
          </cell>
          <cell r="K1132">
            <v>0</v>
          </cell>
          <cell r="L1132" t="str">
            <v>01-Dec-12</v>
          </cell>
          <cell r="M1132" t="str">
            <v>01-Aug-76</v>
          </cell>
          <cell r="N1132">
            <v>4</v>
          </cell>
          <cell r="O1132" t="str">
            <v>0904</v>
          </cell>
          <cell r="P1132" t="str">
            <v>0904</v>
          </cell>
          <cell r="Q1132" t="str">
            <v>13.095</v>
          </cell>
          <cell r="R1132" t="str">
            <v>13.095</v>
          </cell>
          <cell r="S1132" t="str">
            <v/>
          </cell>
          <cell r="T1132">
            <v>0</v>
          </cell>
          <cell r="U1132" t="str">
            <v>Đại học</v>
          </cell>
          <cell r="V1132" t="str">
            <v>010812363</v>
          </cell>
        </row>
        <row r="1133">
          <cell r="B1133" t="str">
            <v>MOI08</v>
          </cell>
          <cell r="C1133" t="str">
            <v/>
          </cell>
          <cell r="D1133" t="str">
            <v>Nguyễn Đình</v>
          </cell>
          <cell r="E1133" t="str">
            <v>Nhung</v>
          </cell>
          <cell r="F1133">
            <v>9</v>
          </cell>
          <cell r="G1133" t="str">
            <v>Tổ chức - Giải phẫu - Phôi thai</v>
          </cell>
          <cell r="H1133" t="str">
            <v>Khoa Thú y</v>
          </cell>
          <cell r="I1133" t="str">
            <v/>
          </cell>
          <cell r="J1133">
            <v>6.78</v>
          </cell>
          <cell r="K1133">
            <v>0</v>
          </cell>
          <cell r="L1133" t="str">
            <v>01-Dec-03</v>
          </cell>
          <cell r="M1133" t="str">
            <v>01-Apr-70</v>
          </cell>
          <cell r="N1133">
            <v>2</v>
          </cell>
          <cell r="O1133" t="str">
            <v>0904</v>
          </cell>
          <cell r="P1133" t="str">
            <v>0904</v>
          </cell>
          <cell r="Q1133" t="str">
            <v>15.110</v>
          </cell>
          <cell r="R1133" t="str">
            <v>15.110</v>
          </cell>
          <cell r="S1133" t="str">
            <v>MOI08</v>
          </cell>
          <cell r="T1133">
            <v>0</v>
          </cell>
          <cell r="U1133" t="str">
            <v>Tiến sĩ</v>
          </cell>
          <cell r="V1133" t="str">
            <v>011607482</v>
          </cell>
        </row>
        <row r="1134">
          <cell r="B1134" t="str">
            <v>MOI49</v>
          </cell>
          <cell r="C1134" t="str">
            <v/>
          </cell>
          <cell r="D1134" t="str">
            <v>Đỗ Đức</v>
          </cell>
          <cell r="E1134" t="str">
            <v>Việt</v>
          </cell>
          <cell r="F1134">
            <v>9</v>
          </cell>
          <cell r="G1134" t="str">
            <v>Tổ chức - Giải phẫu - Phôi thai</v>
          </cell>
          <cell r="H1134" t="str">
            <v>Khoa Thú y</v>
          </cell>
          <cell r="I1134" t="str">
            <v/>
          </cell>
          <cell r="J1134">
            <v>7.28</v>
          </cell>
          <cell r="K1134">
            <v>0</v>
          </cell>
          <cell r="L1134" t="str">
            <v>01-Oct-08</v>
          </cell>
          <cell r="M1134" t="str">
            <v>01-Oct-08</v>
          </cell>
          <cell r="N1134">
            <v>2</v>
          </cell>
          <cell r="O1134" t="str">
            <v>0904</v>
          </cell>
          <cell r="P1134" t="str">
            <v>0904</v>
          </cell>
          <cell r="Q1134" t="str">
            <v>15.109</v>
          </cell>
          <cell r="R1134" t="str">
            <v>15.109</v>
          </cell>
          <cell r="S1134" t="str">
            <v>MOI49</v>
          </cell>
          <cell r="T1134">
            <v>1</v>
          </cell>
          <cell r="U1134" t="str">
            <v>Tiến sĩ</v>
          </cell>
          <cell r="V1134" t="str">
            <v>010812276</v>
          </cell>
        </row>
        <row r="1135">
          <cell r="B1135" t="str">
            <v>GTC08</v>
          </cell>
          <cell r="C1135" t="str">
            <v>3120215001896</v>
          </cell>
          <cell r="D1135" t="str">
            <v>Trịnh Đình</v>
          </cell>
          <cell r="E1135" t="str">
            <v>Thâu</v>
          </cell>
          <cell r="F1135">
            <v>9</v>
          </cell>
          <cell r="G1135" t="str">
            <v>Tổ chức - Giải phẫu - Phôi thai</v>
          </cell>
          <cell r="H1135" t="str">
            <v>Khoa Thú y</v>
          </cell>
          <cell r="I1135" t="str">
            <v>PGS.TS. Giảng viên cao cấp, Bảo lưu PCCV</v>
          </cell>
          <cell r="J1135">
            <v>7.28</v>
          </cell>
          <cell r="K1135">
            <v>0</v>
          </cell>
          <cell r="L1135" t="str">
            <v>01-Jul-23</v>
          </cell>
          <cell r="M1135" t="str">
            <v>17-Jul-18</v>
          </cell>
          <cell r="N1135">
            <v>2</v>
          </cell>
          <cell r="O1135" t="str">
            <v>0904</v>
          </cell>
          <cell r="P1135" t="str">
            <v>0904</v>
          </cell>
          <cell r="Q1135" t="str">
            <v>15.109</v>
          </cell>
          <cell r="R1135" t="str">
            <v>V.07.01.01</v>
          </cell>
          <cell r="S1135" t="str">
            <v>GTC08</v>
          </cell>
          <cell r="T1135">
            <v>1</v>
          </cell>
          <cell r="U1135" t="str">
            <v>Tiến sĩ</v>
          </cell>
          <cell r="V1135" t="str">
            <v>034059004362</v>
          </cell>
        </row>
        <row r="1136">
          <cell r="B1136" t="str">
            <v>GTC02</v>
          </cell>
          <cell r="C1136" t="str">
            <v>3120215001873</v>
          </cell>
          <cell r="D1136" t="str">
            <v>Nguyễn Bá</v>
          </cell>
          <cell r="E1136" t="str">
            <v>Tiếp</v>
          </cell>
          <cell r="F1136">
            <v>9</v>
          </cell>
          <cell r="G1136" t="str">
            <v>Tổ chức - Giải phẫu - Phôi thai</v>
          </cell>
          <cell r="H1136" t="str">
            <v>Khoa Thú y</v>
          </cell>
          <cell r="I1136" t="str">
            <v>Tiến sĩ, Giảng viên chính</v>
          </cell>
          <cell r="J1136">
            <v>6.1</v>
          </cell>
          <cell r="K1136">
            <v>0</v>
          </cell>
          <cell r="L1136" t="str">
            <v>01-Mar-25</v>
          </cell>
          <cell r="M1136" t="str">
            <v>01-Mar-11</v>
          </cell>
          <cell r="N1136">
            <v>2</v>
          </cell>
          <cell r="O1136" t="str">
            <v>0904</v>
          </cell>
          <cell r="P1136" t="str">
            <v>0904</v>
          </cell>
          <cell r="Q1136" t="str">
            <v>15.110</v>
          </cell>
          <cell r="R1136" t="str">
            <v>V.07.01.02</v>
          </cell>
          <cell r="S1136" t="str">
            <v>GTC02</v>
          </cell>
          <cell r="T1136">
            <v>0</v>
          </cell>
          <cell r="U1136" t="str">
            <v>Tiến sĩ</v>
          </cell>
          <cell r="V1136" t="str">
            <v>034070009759</v>
          </cell>
        </row>
        <row r="1137">
          <cell r="B1137" t="str">
            <v>GTC03</v>
          </cell>
          <cell r="C1137" t="str">
            <v>3120215001880</v>
          </cell>
          <cell r="D1137" t="str">
            <v>Hoàng Minh</v>
          </cell>
          <cell r="E1137" t="str">
            <v>Sơn</v>
          </cell>
          <cell r="F1137">
            <v>9</v>
          </cell>
          <cell r="G1137" t="str">
            <v>Tổ chức - Giải phẫu - Phôi thai</v>
          </cell>
          <cell r="H1137" t="str">
            <v>Khoa Thú y</v>
          </cell>
          <cell r="I1137" t="str">
            <v>Tiến sĩ, Giảng viên, Phó BM phụ trách</v>
          </cell>
          <cell r="J1137">
            <v>4.6500000000000004</v>
          </cell>
          <cell r="K1137">
            <v>0</v>
          </cell>
          <cell r="L1137" t="str">
            <v>01-Sep-24</v>
          </cell>
          <cell r="M1137" t="str">
            <v>01-Sep-04</v>
          </cell>
          <cell r="N1137">
            <v>2</v>
          </cell>
          <cell r="O1137" t="str">
            <v>0904</v>
          </cell>
          <cell r="P1137" t="str">
            <v>0904</v>
          </cell>
          <cell r="Q1137" t="str">
            <v>15.111</v>
          </cell>
          <cell r="R1137" t="str">
            <v>V.07.01.03</v>
          </cell>
          <cell r="S1137" t="str">
            <v>GTC03</v>
          </cell>
          <cell r="T1137">
            <v>0</v>
          </cell>
          <cell r="U1137" t="str">
            <v>Tiến sĩ</v>
          </cell>
          <cell r="V1137" t="str">
            <v>001079048993</v>
          </cell>
        </row>
        <row r="1138">
          <cell r="B1138" t="str">
            <v>GTC09</v>
          </cell>
          <cell r="C1138" t="str">
            <v>3120215001900</v>
          </cell>
          <cell r="D1138" t="str">
            <v>Lại Thị Lan</v>
          </cell>
          <cell r="E1138" t="str">
            <v>Hương</v>
          </cell>
          <cell r="F1138">
            <v>9</v>
          </cell>
          <cell r="G1138" t="str">
            <v>Tổ chức - Giải phẫu - Phôi thai</v>
          </cell>
          <cell r="H1138" t="str">
            <v>Ban Tổ chức cán bộ</v>
          </cell>
          <cell r="I1138" t="str">
            <v>PGS.TS, Giảng viên cao cấp, Trưởng Ban</v>
          </cell>
          <cell r="J1138">
            <v>6.92</v>
          </cell>
          <cell r="K1138">
            <v>0</v>
          </cell>
          <cell r="L1138" t="str">
            <v>17-Jul-23</v>
          </cell>
          <cell r="M1138" t="str">
            <v>17-Jul-18</v>
          </cell>
          <cell r="N1138">
            <v>2</v>
          </cell>
          <cell r="O1138" t="str">
            <v>2200</v>
          </cell>
          <cell r="P1138" t="str">
            <v>0904</v>
          </cell>
          <cell r="Q1138" t="str">
            <v>15.109</v>
          </cell>
          <cell r="R1138" t="str">
            <v>V.07.01.01</v>
          </cell>
          <cell r="S1138" t="str">
            <v>GTC09</v>
          </cell>
          <cell r="T1138">
            <v>1</v>
          </cell>
          <cell r="U1138" t="str">
            <v>Tiến sĩ</v>
          </cell>
          <cell r="V1138" t="str">
            <v>001177020164</v>
          </cell>
        </row>
        <row r="1139">
          <cell r="B1139" t="str">
            <v/>
          </cell>
          <cell r="C1139" t="str">
            <v>3120215001917</v>
          </cell>
          <cell r="D1139" t="str">
            <v>Nguyễn Thị Minh</v>
          </cell>
          <cell r="E1139" t="str">
            <v>Phương</v>
          </cell>
          <cell r="F1139">
            <v>9</v>
          </cell>
          <cell r="G1139" t="str">
            <v>Tổ chức - Giải phẫu - Phôi thai</v>
          </cell>
          <cell r="H1139" t="str">
            <v>Khoa Thú y</v>
          </cell>
          <cell r="I1139" t="str">
            <v>Kỹ sư</v>
          </cell>
          <cell r="J1139">
            <v>3.99</v>
          </cell>
          <cell r="K1139">
            <v>0</v>
          </cell>
          <cell r="L1139" t="str">
            <v>01-Mar-25</v>
          </cell>
          <cell r="M1139" t="str">
            <v>01-Mar-14</v>
          </cell>
          <cell r="N1139">
            <v>4</v>
          </cell>
          <cell r="O1139" t="str">
            <v>0904</v>
          </cell>
          <cell r="P1139" t="str">
            <v>0904</v>
          </cell>
          <cell r="Q1139" t="str">
            <v>13.095</v>
          </cell>
          <cell r="R1139" t="str">
            <v>V.05.02.07</v>
          </cell>
          <cell r="S1139" t="str">
            <v/>
          </cell>
          <cell r="T1139">
            <v>0</v>
          </cell>
          <cell r="U1139" t="str">
            <v>Đại học</v>
          </cell>
          <cell r="V1139" t="str">
            <v>025183000648</v>
          </cell>
        </row>
        <row r="1140">
          <cell r="B1140" t="str">
            <v>GTC11</v>
          </cell>
          <cell r="C1140" t="str">
            <v>3120215009511</v>
          </cell>
          <cell r="D1140" t="str">
            <v>Phạm Hồng</v>
          </cell>
          <cell r="E1140" t="str">
            <v>Trang</v>
          </cell>
          <cell r="F1140">
            <v>9</v>
          </cell>
          <cell r="G1140" t="str">
            <v>Tổ chức - Giải phẫu - Phôi thai</v>
          </cell>
          <cell r="H1140" t="str">
            <v>Khoa Thú y</v>
          </cell>
          <cell r="I1140" t="str">
            <v>Tiến sĩ, Giảng viên</v>
          </cell>
          <cell r="J1140">
            <v>3.99</v>
          </cell>
          <cell r="K1140">
            <v>0</v>
          </cell>
          <cell r="L1140" t="str">
            <v>01-Nov-23</v>
          </cell>
          <cell r="M1140" t="str">
            <v>01-Nov-09</v>
          </cell>
          <cell r="N1140">
            <v>2</v>
          </cell>
          <cell r="O1140" t="str">
            <v>0904</v>
          </cell>
          <cell r="P1140" t="str">
            <v>0904</v>
          </cell>
          <cell r="Q1140" t="str">
            <v>15.111</v>
          </cell>
          <cell r="R1140" t="str">
            <v>V.07.01.03</v>
          </cell>
          <cell r="S1140" t="str">
            <v>GTC11</v>
          </cell>
          <cell r="T1140">
            <v>0</v>
          </cell>
          <cell r="U1140" t="str">
            <v>Tiến sĩ</v>
          </cell>
          <cell r="V1140" t="str">
            <v>004181001406</v>
          </cell>
        </row>
        <row r="1141">
          <cell r="B1141" t="str">
            <v>GTC10</v>
          </cell>
          <cell r="C1141" t="str">
            <v>3120215024182</v>
          </cell>
          <cell r="D1141" t="str">
            <v>Lê Ngọc</v>
          </cell>
          <cell r="E1141" t="str">
            <v>Ninh</v>
          </cell>
          <cell r="F1141">
            <v>9</v>
          </cell>
          <cell r="G1141" t="str">
            <v>Tổ chức - Giải phẫu - Phôi thai</v>
          </cell>
          <cell r="H1141" t="str">
            <v>Khoa Thú y</v>
          </cell>
          <cell r="I1141" t="str">
            <v>Thạc sĩ, Giảng viên</v>
          </cell>
          <cell r="J1141">
            <v>3.33</v>
          </cell>
          <cell r="K1141">
            <v>0</v>
          </cell>
          <cell r="L1141" t="str">
            <v>01-Aug-22</v>
          </cell>
          <cell r="M1141" t="str">
            <v>01-May-13</v>
          </cell>
          <cell r="N1141">
            <v>3</v>
          </cell>
          <cell r="O1141" t="str">
            <v>0904</v>
          </cell>
          <cell r="P1141" t="str">
            <v>0904</v>
          </cell>
          <cell r="Q1141" t="str">
            <v>15.111</v>
          </cell>
          <cell r="R1141" t="str">
            <v>V.07.01.03</v>
          </cell>
          <cell r="S1141" t="str">
            <v>GTC10</v>
          </cell>
          <cell r="T1141">
            <v>0</v>
          </cell>
          <cell r="U1141" t="str">
            <v>Thạc sĩ</v>
          </cell>
          <cell r="V1141" t="str">
            <v>035085000155</v>
          </cell>
        </row>
        <row r="1142">
          <cell r="B1142" t="str">
            <v>GTC06</v>
          </cell>
          <cell r="C1142" t="str">
            <v>3120215021103</v>
          </cell>
          <cell r="D1142" t="str">
            <v>Nguyễn Văn</v>
          </cell>
          <cell r="E1142" t="str">
            <v>Điệp</v>
          </cell>
          <cell r="F1142">
            <v>9</v>
          </cell>
          <cell r="G1142" t="str">
            <v>Tổ chức - Giải phẫu - Phôi thai</v>
          </cell>
          <cell r="H1142" t="str">
            <v>Khoa Thú y</v>
          </cell>
          <cell r="I1142" t="str">
            <v>Tiến sĩ, Giảng viên</v>
          </cell>
          <cell r="J1142">
            <v>3</v>
          </cell>
          <cell r="K1142">
            <v>0</v>
          </cell>
          <cell r="L1142" t="str">
            <v>01-Feb-16</v>
          </cell>
          <cell r="M1142" t="str">
            <v>01-Feb-10</v>
          </cell>
          <cell r="N1142">
            <v>2</v>
          </cell>
          <cell r="O1142" t="str">
            <v>0904</v>
          </cell>
          <cell r="P1142" t="str">
            <v>0904</v>
          </cell>
          <cell r="Q1142" t="str">
            <v>15.111</v>
          </cell>
          <cell r="R1142" t="str">
            <v>V.07.01.03</v>
          </cell>
          <cell r="S1142" t="str">
            <v>GTC06</v>
          </cell>
          <cell r="T1142">
            <v>0</v>
          </cell>
          <cell r="U1142" t="str">
            <v>Tiến sĩ</v>
          </cell>
          <cell r="V1142" t="str">
            <v>143012953</v>
          </cell>
        </row>
        <row r="1143">
          <cell r="B1143" t="str">
            <v>GTC12</v>
          </cell>
          <cell r="C1143" t="str">
            <v>3120215035239</v>
          </cell>
          <cell r="D1143" t="str">
            <v>Vũ Đức</v>
          </cell>
          <cell r="E1143" t="str">
            <v>Hạnh</v>
          </cell>
          <cell r="F1143">
            <v>9</v>
          </cell>
          <cell r="G1143" t="str">
            <v>Tổ chức - Giải phẫu - Phôi thai</v>
          </cell>
          <cell r="H1143" t="str">
            <v>Khoa Thú y</v>
          </cell>
          <cell r="I1143" t="str">
            <v>Thạc sĩ, Giảng viên, Phó BM</v>
          </cell>
          <cell r="J1143">
            <v>3.66</v>
          </cell>
          <cell r="K1143">
            <v>0</v>
          </cell>
          <cell r="L1143" t="str">
            <v>01-Nov-23</v>
          </cell>
          <cell r="M1143" t="str">
            <v>01-Nov-12</v>
          </cell>
          <cell r="N1143">
            <v>3</v>
          </cell>
          <cell r="O1143" t="str">
            <v>0904</v>
          </cell>
          <cell r="P1143" t="str">
            <v>0904</v>
          </cell>
          <cell r="Q1143" t="str">
            <v>15.111</v>
          </cell>
          <cell r="R1143" t="str">
            <v>V.07.01.03</v>
          </cell>
          <cell r="S1143" t="str">
            <v>GTC12</v>
          </cell>
          <cell r="T1143">
            <v>0</v>
          </cell>
          <cell r="U1143" t="str">
            <v>Thạc sĩ</v>
          </cell>
          <cell r="V1143" t="str">
            <v>034084020152</v>
          </cell>
        </row>
        <row r="1144">
          <cell r="B1144" t="str">
            <v>GTC13</v>
          </cell>
          <cell r="C1144" t="str">
            <v>3120215044949</v>
          </cell>
          <cell r="D1144" t="str">
            <v>Hoàng</v>
          </cell>
          <cell r="E1144" t="str">
            <v>Minh</v>
          </cell>
          <cell r="F1144">
            <v>9</v>
          </cell>
          <cell r="G1144" t="str">
            <v>Tổ chức - Giải phẫu - Phôi thai</v>
          </cell>
          <cell r="H1144" t="str">
            <v>Khoa Thú y</v>
          </cell>
          <cell r="I1144" t="str">
            <v>Tiến sĩ, Giảng viên</v>
          </cell>
          <cell r="J1144">
            <v>3.33</v>
          </cell>
          <cell r="K1144">
            <v>0</v>
          </cell>
          <cell r="L1144" t="str">
            <v>01-Feb-24</v>
          </cell>
          <cell r="M1144" t="str">
            <v>01-Feb-15</v>
          </cell>
          <cell r="N1144">
            <v>2</v>
          </cell>
          <cell r="O1144" t="str">
            <v>0904</v>
          </cell>
          <cell r="P1144" t="str">
            <v>0904</v>
          </cell>
          <cell r="Q1144" t="str">
            <v>15.111</v>
          </cell>
          <cell r="R1144" t="str">
            <v>V.07.01.03</v>
          </cell>
          <cell r="S1144" t="str">
            <v>GTC13</v>
          </cell>
          <cell r="T1144">
            <v>0</v>
          </cell>
          <cell r="U1144" t="str">
            <v>Tiến sĩ</v>
          </cell>
          <cell r="V1144" t="str">
            <v>001089008437</v>
          </cell>
        </row>
        <row r="1145">
          <cell r="B1145" t="str">
            <v>VTN02</v>
          </cell>
          <cell r="C1145" t="str">
            <v>3120215001930</v>
          </cell>
          <cell r="D1145" t="str">
            <v>Nguyễn Bá</v>
          </cell>
          <cell r="E1145" t="str">
            <v>Hiên</v>
          </cell>
          <cell r="F1145">
            <v>9</v>
          </cell>
          <cell r="G1145" t="str">
            <v>Vi sinh vật - Truyền nhiễm</v>
          </cell>
          <cell r="H1145" t="str">
            <v>Khoa Thú y</v>
          </cell>
          <cell r="I1145" t="str">
            <v>PGS.TS. Giảng viên cao cấp, Bảo lưu PCCV</v>
          </cell>
          <cell r="J1145">
            <v>7.64</v>
          </cell>
          <cell r="K1145">
            <v>0</v>
          </cell>
          <cell r="L1145" t="str">
            <v>01-Dec-19</v>
          </cell>
          <cell r="M1145" t="str">
            <v>30-Dec-16</v>
          </cell>
          <cell r="N1145">
            <v>2</v>
          </cell>
          <cell r="O1145" t="str">
            <v>0905</v>
          </cell>
          <cell r="P1145" t="str">
            <v>0905</v>
          </cell>
          <cell r="Q1145" t="str">
            <v>15.109</v>
          </cell>
          <cell r="R1145" t="str">
            <v>V.07.01.01</v>
          </cell>
          <cell r="S1145" t="str">
            <v>TG539</v>
          </cell>
          <cell r="T1145">
            <v>1</v>
          </cell>
          <cell r="U1145" t="str">
            <v>Tiến sĩ</v>
          </cell>
          <cell r="V1145" t="str">
            <v>010779986</v>
          </cell>
        </row>
        <row r="1146">
          <cell r="B1146" t="str">
            <v>VTN04</v>
          </cell>
          <cell r="C1146" t="str">
            <v/>
          </cell>
          <cell r="D1146" t="str">
            <v>Nguyễn Thị Lê</v>
          </cell>
          <cell r="E1146" t="str">
            <v>Hoa</v>
          </cell>
          <cell r="F1146">
            <v>9</v>
          </cell>
          <cell r="G1146" t="str">
            <v>Vi sinh vật - Truyền nhiễm</v>
          </cell>
          <cell r="H1146" t="str">
            <v>Khoa Thú y</v>
          </cell>
          <cell r="I1146" t="str">
            <v/>
          </cell>
          <cell r="J1146">
            <v>5.42</v>
          </cell>
          <cell r="K1146">
            <v>0</v>
          </cell>
          <cell r="L1146" t="str">
            <v>01-Sep-06</v>
          </cell>
          <cell r="M1146" t="str">
            <v>01-Mar-80</v>
          </cell>
          <cell r="N1146">
            <v>3</v>
          </cell>
          <cell r="O1146" t="str">
            <v>0905</v>
          </cell>
          <cell r="P1146" t="str">
            <v>0905</v>
          </cell>
          <cell r="Q1146" t="str">
            <v>15.110</v>
          </cell>
          <cell r="R1146" t="str">
            <v>15.110</v>
          </cell>
          <cell r="S1146" t="str">
            <v>VTN04</v>
          </cell>
          <cell r="T1146">
            <v>0</v>
          </cell>
          <cell r="U1146" t="str">
            <v>Thạc sĩ</v>
          </cell>
          <cell r="V1146" t="str">
            <v>300002450</v>
          </cell>
        </row>
        <row r="1147">
          <cell r="B1147" t="str">
            <v>MOI68</v>
          </cell>
          <cell r="C1147" t="str">
            <v/>
          </cell>
          <cell r="D1147" t="str">
            <v>Trần Thị Lan</v>
          </cell>
          <cell r="E1147" t="str">
            <v>Hương</v>
          </cell>
          <cell r="F1147">
            <v>9</v>
          </cell>
          <cell r="G1147" t="str">
            <v>Vi sinh vật - Truyền nhiễm</v>
          </cell>
          <cell r="H1147" t="str">
            <v>Khoa Thú y</v>
          </cell>
          <cell r="I1147" t="str">
            <v/>
          </cell>
          <cell r="J1147">
            <v>5.08</v>
          </cell>
          <cell r="K1147">
            <v>0</v>
          </cell>
          <cell r="L1147" t="str">
            <v>01-Jul-08</v>
          </cell>
          <cell r="M1147" t="str">
            <v>01-Apr-82</v>
          </cell>
          <cell r="N1147">
            <v>2</v>
          </cell>
          <cell r="O1147" t="str">
            <v>0905</v>
          </cell>
          <cell r="P1147" t="str">
            <v>0905</v>
          </cell>
          <cell r="Q1147" t="str">
            <v>15.110</v>
          </cell>
          <cell r="R1147" t="str">
            <v>15.110</v>
          </cell>
          <cell r="S1147" t="str">
            <v>MOI68</v>
          </cell>
          <cell r="T1147">
            <v>0</v>
          </cell>
          <cell r="U1147" t="str">
            <v>Tiến sĩ</v>
          </cell>
          <cell r="V1147" t="str">
            <v>001154016975</v>
          </cell>
        </row>
        <row r="1148">
          <cell r="B1148" t="str">
            <v/>
          </cell>
          <cell r="C1148" t="str">
            <v/>
          </cell>
          <cell r="D1148" t="str">
            <v>Nguyễn Thị</v>
          </cell>
          <cell r="E1148" t="str">
            <v>Hoa</v>
          </cell>
          <cell r="F1148">
            <v>9</v>
          </cell>
          <cell r="G1148" t="str">
            <v>Vi sinh vật - Truyền nhiễm - Bệnh lý</v>
          </cell>
          <cell r="H1148" t="str">
            <v>Khoa Thú y</v>
          </cell>
          <cell r="I1148" t="str">
            <v/>
          </cell>
          <cell r="J1148">
            <v>4.32</v>
          </cell>
          <cell r="K1148">
            <v>0</v>
          </cell>
          <cell r="L1148" t="str">
            <v>01-Sep-03</v>
          </cell>
          <cell r="M1148" t="str">
            <v>15-Jan-69</v>
          </cell>
          <cell r="N1148">
            <v>4</v>
          </cell>
          <cell r="O1148" t="str">
            <v>0905</v>
          </cell>
          <cell r="P1148" t="str">
            <v>0905</v>
          </cell>
          <cell r="Q1148" t="str">
            <v>13.095</v>
          </cell>
          <cell r="R1148" t="str">
            <v>13.095</v>
          </cell>
          <cell r="S1148" t="str">
            <v/>
          </cell>
          <cell r="T1148">
            <v>0</v>
          </cell>
          <cell r="U1148" t="str">
            <v>Đại học</v>
          </cell>
          <cell r="V1148" t="str">
            <v>010812003</v>
          </cell>
        </row>
        <row r="1149">
          <cell r="B1149" t="str">
            <v>VTN10</v>
          </cell>
          <cell r="C1149" t="str">
            <v/>
          </cell>
          <cell r="D1149" t="str">
            <v>Trương</v>
          </cell>
          <cell r="E1149" t="str">
            <v>Quang</v>
          </cell>
          <cell r="F1149">
            <v>9</v>
          </cell>
          <cell r="G1149" t="str">
            <v>Vi sinh vật - Truyền nhiễm</v>
          </cell>
          <cell r="H1149" t="str">
            <v>Khoa Thú y</v>
          </cell>
          <cell r="I1149" t="str">
            <v/>
          </cell>
          <cell r="J1149">
            <v>6.44</v>
          </cell>
          <cell r="K1149">
            <v>0</v>
          </cell>
          <cell r="L1149" t="str">
            <v>01-Dec-07</v>
          </cell>
          <cell r="M1149" t="str">
            <v>03-Mar-76</v>
          </cell>
          <cell r="N1149">
            <v>2</v>
          </cell>
          <cell r="O1149" t="str">
            <v>0905</v>
          </cell>
          <cell r="P1149" t="str">
            <v>0905</v>
          </cell>
          <cell r="Q1149" t="str">
            <v>15.110</v>
          </cell>
          <cell r="R1149" t="str">
            <v>15.110</v>
          </cell>
          <cell r="S1149" t="str">
            <v>TG222</v>
          </cell>
          <cell r="T1149">
            <v>1</v>
          </cell>
          <cell r="U1149" t="str">
            <v>Tiến sĩ</v>
          </cell>
          <cell r="V1149" t="str">
            <v>010812002</v>
          </cell>
        </row>
        <row r="1150">
          <cell r="B1150" t="str">
            <v>VTN07</v>
          </cell>
          <cell r="C1150" t="str">
            <v>3120215001998</v>
          </cell>
          <cell r="D1150" t="str">
            <v>Huỳnh Thị Mỹ</v>
          </cell>
          <cell r="E1150" t="str">
            <v>Lệ</v>
          </cell>
          <cell r="F1150">
            <v>9</v>
          </cell>
          <cell r="G1150" t="str">
            <v>Vi sinh vật - Truyền nhiễm</v>
          </cell>
          <cell r="H1150" t="str">
            <v>Khoa Thú y</v>
          </cell>
          <cell r="I1150" t="str">
            <v>PGS.TS. Giảng viên cao cấp, Trưởng BM</v>
          </cell>
          <cell r="J1150">
            <v>7.28</v>
          </cell>
          <cell r="K1150">
            <v>0</v>
          </cell>
          <cell r="L1150" t="str">
            <v>30-Dec-23</v>
          </cell>
          <cell r="M1150" t="str">
            <v>30-Dec-16</v>
          </cell>
          <cell r="N1150">
            <v>2</v>
          </cell>
          <cell r="O1150" t="str">
            <v>0905</v>
          </cell>
          <cell r="P1150" t="str">
            <v>0905</v>
          </cell>
          <cell r="Q1150" t="str">
            <v>15.109</v>
          </cell>
          <cell r="R1150" t="str">
            <v>V.07.01.01</v>
          </cell>
          <cell r="S1150" t="str">
            <v>VTN07</v>
          </cell>
          <cell r="T1150">
            <v>1</v>
          </cell>
          <cell r="U1150" t="str">
            <v>Tiến sĩ</v>
          </cell>
          <cell r="V1150" t="str">
            <v>001173023494</v>
          </cell>
        </row>
        <row r="1151">
          <cell r="B1151" t="str">
            <v>VTN05</v>
          </cell>
          <cell r="C1151" t="str">
            <v>3120215002007</v>
          </cell>
          <cell r="D1151" t="str">
            <v>Trương Hà</v>
          </cell>
          <cell r="E1151" t="str">
            <v>Thái</v>
          </cell>
          <cell r="F1151">
            <v>9</v>
          </cell>
          <cell r="G1151" t="str">
            <v>Vi sinh vật - Truyền nhiễm</v>
          </cell>
          <cell r="H1151" t="str">
            <v>Khoa Thú y</v>
          </cell>
          <cell r="I1151" t="str">
            <v>Tiến sĩ, Giảng viên chính, Phó Khoa, Phó BM, Giám đốc Công ty</v>
          </cell>
          <cell r="J1151">
            <v>4.74</v>
          </cell>
          <cell r="K1151">
            <v>0</v>
          </cell>
          <cell r="L1151" t="str">
            <v>01-Apr-25</v>
          </cell>
          <cell r="M1151" t="str">
            <v>01-May-03</v>
          </cell>
          <cell r="N1151">
            <v>2</v>
          </cell>
          <cell r="O1151" t="str">
            <v>0905</v>
          </cell>
          <cell r="P1151" t="str">
            <v>0905</v>
          </cell>
          <cell r="Q1151" t="str">
            <v>15.110</v>
          </cell>
          <cell r="R1151" t="str">
            <v>V.07.01.02</v>
          </cell>
          <cell r="S1151" t="str">
            <v>VTN05</v>
          </cell>
          <cell r="T1151">
            <v>0</v>
          </cell>
          <cell r="U1151" t="str">
            <v>Tiến sĩ</v>
          </cell>
          <cell r="V1151" t="str">
            <v>027078000523</v>
          </cell>
        </row>
        <row r="1152">
          <cell r="B1152" t="str">
            <v/>
          </cell>
          <cell r="C1152" t="str">
            <v>3120215002013</v>
          </cell>
          <cell r="D1152" t="str">
            <v>Tạ Thị Kim</v>
          </cell>
          <cell r="E1152" t="str">
            <v>Chung</v>
          </cell>
          <cell r="F1152">
            <v>9</v>
          </cell>
          <cell r="G1152" t="str">
            <v>Vi sinh vật - Truyền nhiễm</v>
          </cell>
          <cell r="H1152" t="str">
            <v>Khoa Thú y</v>
          </cell>
          <cell r="I1152" t="str">
            <v>Thạc sĩ, Kỹ sư</v>
          </cell>
          <cell r="J1152">
            <v>4.6500000000000004</v>
          </cell>
          <cell r="K1152">
            <v>0</v>
          </cell>
          <cell r="L1152" t="str">
            <v>01-Oct-24</v>
          </cell>
          <cell r="M1152" t="str">
            <v>01-Oct-05</v>
          </cell>
          <cell r="N1152">
            <v>3</v>
          </cell>
          <cell r="O1152" t="str">
            <v>0905</v>
          </cell>
          <cell r="P1152" t="str">
            <v>0905</v>
          </cell>
          <cell r="Q1152" t="str">
            <v>13.095</v>
          </cell>
          <cell r="R1152" t="str">
            <v>V.05.02.07</v>
          </cell>
          <cell r="S1152" t="str">
            <v/>
          </cell>
          <cell r="T1152">
            <v>0</v>
          </cell>
          <cell r="U1152" t="str">
            <v>Thạc sĩ</v>
          </cell>
          <cell r="V1152" t="str">
            <v>024173017220</v>
          </cell>
        </row>
        <row r="1153">
          <cell r="B1153" t="str">
            <v>VTN14</v>
          </cell>
          <cell r="C1153" t="str">
            <v>3120215009960</v>
          </cell>
          <cell r="D1153" t="str">
            <v>Trần Thị Hương</v>
          </cell>
          <cell r="E1153" t="str">
            <v>Giang</v>
          </cell>
          <cell r="F1153">
            <v>9</v>
          </cell>
          <cell r="G1153" t="str">
            <v>Vi sinh vật - Truyền nhiễm</v>
          </cell>
          <cell r="H1153" t="str">
            <v>Khoa Thú y</v>
          </cell>
          <cell r="I1153" t="str">
            <v>Tiến sĩ, Giảng viên chính</v>
          </cell>
          <cell r="J1153">
            <v>4.4000000000000004</v>
          </cell>
          <cell r="K1153">
            <v>0</v>
          </cell>
          <cell r="L1153" t="str">
            <v>15-Jun-23</v>
          </cell>
          <cell r="M1153" t="str">
            <v>01-Oct-08</v>
          </cell>
          <cell r="N1153">
            <v>2</v>
          </cell>
          <cell r="O1153" t="str">
            <v>0905</v>
          </cell>
          <cell r="P1153" t="str">
            <v>0905</v>
          </cell>
          <cell r="Q1153" t="str">
            <v>15.110</v>
          </cell>
          <cell r="R1153" t="str">
            <v>V.07.01.02</v>
          </cell>
          <cell r="S1153" t="str">
            <v>VTN14</v>
          </cell>
          <cell r="T1153">
            <v>0</v>
          </cell>
          <cell r="U1153" t="str">
            <v>Tiến sĩ</v>
          </cell>
          <cell r="V1153" t="str">
            <v>001184005602</v>
          </cell>
        </row>
        <row r="1154">
          <cell r="B1154" t="str">
            <v/>
          </cell>
          <cell r="C1154" t="str">
            <v>3120215010606</v>
          </cell>
          <cell r="D1154" t="str">
            <v>Võ Văn</v>
          </cell>
          <cell r="E1154" t="str">
            <v>Hiểu</v>
          </cell>
          <cell r="F1154">
            <v>9</v>
          </cell>
          <cell r="G1154" t="str">
            <v>Vi sinh vật - Truyền nhiễm</v>
          </cell>
          <cell r="H1154" t="str">
            <v>Khoa Thú y</v>
          </cell>
          <cell r="I1154" t="str">
            <v>Thạc sĩ, Kỹ sư</v>
          </cell>
          <cell r="J1154">
            <v>3.99</v>
          </cell>
          <cell r="K1154">
            <v>0</v>
          </cell>
          <cell r="L1154" t="str">
            <v>01-Jun-23</v>
          </cell>
          <cell r="M1154" t="str">
            <v>01-Jun-09</v>
          </cell>
          <cell r="N1154">
            <v>3</v>
          </cell>
          <cell r="O1154" t="str">
            <v>0905</v>
          </cell>
          <cell r="P1154" t="str">
            <v>0905</v>
          </cell>
          <cell r="Q1154" t="str">
            <v>13.095</v>
          </cell>
          <cell r="R1154" t="str">
            <v>V.05.02.07</v>
          </cell>
          <cell r="S1154" t="str">
            <v/>
          </cell>
          <cell r="T1154">
            <v>0</v>
          </cell>
          <cell r="U1154" t="str">
            <v>Thạc sĩ</v>
          </cell>
          <cell r="V1154" t="str">
            <v>044082004421</v>
          </cell>
        </row>
        <row r="1155">
          <cell r="B1155" t="str">
            <v>VTN12</v>
          </cell>
          <cell r="C1155" t="str">
            <v>3120215009432</v>
          </cell>
          <cell r="D1155" t="str">
            <v>Chu Thị Thanh</v>
          </cell>
          <cell r="E1155" t="str">
            <v>Hương</v>
          </cell>
          <cell r="F1155">
            <v>9</v>
          </cell>
          <cell r="G1155" t="str">
            <v>Vi sinh vật - Truyền nhiễm</v>
          </cell>
          <cell r="H1155" t="str">
            <v>Khoa Thú y</v>
          </cell>
          <cell r="I1155" t="str">
            <v>Tiến sĩ, Giảng viên chính</v>
          </cell>
          <cell r="J1155">
            <v>4.4000000000000004</v>
          </cell>
          <cell r="K1155">
            <v>0</v>
          </cell>
          <cell r="L1155" t="str">
            <v>15-Jun-23</v>
          </cell>
          <cell r="M1155" t="str">
            <v>01-Apr-10</v>
          </cell>
          <cell r="N1155">
            <v>2</v>
          </cell>
          <cell r="O1155" t="str">
            <v>0905</v>
          </cell>
          <cell r="P1155" t="str">
            <v>0905</v>
          </cell>
          <cell r="Q1155" t="str">
            <v>15.110</v>
          </cell>
          <cell r="R1155" t="str">
            <v>V.07.01.02</v>
          </cell>
          <cell r="S1155" t="str">
            <v>VTN12</v>
          </cell>
          <cell r="T1155">
            <v>0</v>
          </cell>
          <cell r="U1155" t="str">
            <v>Tiến sĩ</v>
          </cell>
          <cell r="V1155" t="str">
            <v>001182039407</v>
          </cell>
        </row>
        <row r="1156">
          <cell r="B1156" t="str">
            <v>VTN13</v>
          </cell>
          <cell r="C1156" t="str">
            <v>3120215009410</v>
          </cell>
          <cell r="D1156" t="str">
            <v>Nguyễn Văn</v>
          </cell>
          <cell r="E1156" t="str">
            <v>Giáp</v>
          </cell>
          <cell r="F1156">
            <v>9</v>
          </cell>
          <cell r="G1156" t="str">
            <v>Vi sinh vật - Truyền nhiễm</v>
          </cell>
          <cell r="H1156" t="str">
            <v>Khoa Thú y</v>
          </cell>
          <cell r="I1156" t="str">
            <v>PGS.TS, Giảng viên cao cấp</v>
          </cell>
          <cell r="J1156">
            <v>6.56</v>
          </cell>
          <cell r="K1156">
            <v>0</v>
          </cell>
          <cell r="L1156" t="str">
            <v>27-Jun-24</v>
          </cell>
          <cell r="M1156" t="str">
            <v>27-Jun-22</v>
          </cell>
          <cell r="N1156">
            <v>2</v>
          </cell>
          <cell r="O1156" t="str">
            <v>0905</v>
          </cell>
          <cell r="P1156" t="str">
            <v>0905</v>
          </cell>
          <cell r="Q1156" t="str">
            <v>15.109</v>
          </cell>
          <cell r="R1156" t="str">
            <v>V.07.01.01</v>
          </cell>
          <cell r="S1156" t="str">
            <v>VTN13</v>
          </cell>
          <cell r="T1156">
            <v>1</v>
          </cell>
          <cell r="U1156" t="str">
            <v>Tiến sĩ</v>
          </cell>
          <cell r="V1156" t="str">
            <v>001083017601</v>
          </cell>
        </row>
        <row r="1157">
          <cell r="B1157" t="str">
            <v>VTN16</v>
          </cell>
          <cell r="C1157" t="str">
            <v>3120215018541</v>
          </cell>
          <cell r="D1157" t="str">
            <v>Ngô Minh</v>
          </cell>
          <cell r="E1157" t="str">
            <v>Hà</v>
          </cell>
          <cell r="F1157">
            <v>9</v>
          </cell>
          <cell r="G1157" t="str">
            <v>Vi sinh vật - Truyền nhiễm</v>
          </cell>
          <cell r="H1157" t="str">
            <v>Khoa Thú y</v>
          </cell>
          <cell r="I1157" t="str">
            <v>Tiến sĩ, Giảng viên</v>
          </cell>
          <cell r="J1157">
            <v>3.33</v>
          </cell>
          <cell r="K1157">
            <v>0</v>
          </cell>
          <cell r="L1157" t="str">
            <v>01-Feb-19</v>
          </cell>
          <cell r="M1157" t="str">
            <v>01-Feb-10</v>
          </cell>
          <cell r="N1157">
            <v>2</v>
          </cell>
          <cell r="O1157" t="str">
            <v>0905</v>
          </cell>
          <cell r="P1157" t="str">
            <v>0905</v>
          </cell>
          <cell r="Q1157" t="str">
            <v>15.111</v>
          </cell>
          <cell r="R1157" t="str">
            <v>V.07.01.03</v>
          </cell>
          <cell r="S1157" t="str">
            <v>VTN16</v>
          </cell>
          <cell r="T1157">
            <v>0</v>
          </cell>
          <cell r="U1157" t="str">
            <v>Tiến sĩ</v>
          </cell>
          <cell r="V1157" t="str">
            <v>001085059079</v>
          </cell>
        </row>
        <row r="1158">
          <cell r="B1158" t="str">
            <v>VTN17</v>
          </cell>
          <cell r="C1158" t="str">
            <v>3120215021132</v>
          </cell>
          <cell r="D1158" t="str">
            <v>Đặng Hữu</v>
          </cell>
          <cell r="E1158" t="str">
            <v>Anh</v>
          </cell>
          <cell r="F1158">
            <v>9</v>
          </cell>
          <cell r="G1158" t="str">
            <v>Vi sinh vật - Truyền nhiễm</v>
          </cell>
          <cell r="H1158" t="str">
            <v>Khoa Thú y</v>
          </cell>
          <cell r="I1158" t="str">
            <v>Tiến sĩ, Giảng viên chính</v>
          </cell>
          <cell r="J1158">
            <v>4.4000000000000004</v>
          </cell>
          <cell r="K1158">
            <v>0</v>
          </cell>
          <cell r="L1158" t="str">
            <v>01-Feb-23</v>
          </cell>
          <cell r="M1158" t="str">
            <v>01-Feb-10</v>
          </cell>
          <cell r="N1158">
            <v>2</v>
          </cell>
          <cell r="O1158" t="str">
            <v>0905</v>
          </cell>
          <cell r="P1158" t="str">
            <v>0905</v>
          </cell>
          <cell r="Q1158" t="str">
            <v>15.110</v>
          </cell>
          <cell r="R1158" t="str">
            <v>V.07.01.02</v>
          </cell>
          <cell r="S1158" t="str">
            <v>VTN17</v>
          </cell>
          <cell r="T1158">
            <v>0</v>
          </cell>
          <cell r="U1158" t="str">
            <v>Tiến sĩ</v>
          </cell>
          <cell r="V1158" t="str">
            <v>022082000052</v>
          </cell>
        </row>
        <row r="1159">
          <cell r="B1159" t="str">
            <v>VTN18</v>
          </cell>
          <cell r="C1159" t="str">
            <v>3120215033784</v>
          </cell>
          <cell r="D1159" t="str">
            <v>Lê Văn</v>
          </cell>
          <cell r="E1159" t="str">
            <v>Trường</v>
          </cell>
          <cell r="F1159">
            <v>9</v>
          </cell>
          <cell r="G1159" t="str">
            <v>Vi sinh vật - Truyền nhiễm</v>
          </cell>
          <cell r="H1159" t="str">
            <v>Khoa Thú y</v>
          </cell>
          <cell r="I1159" t="str">
            <v>Thạc sĩ, Giảng viên chính</v>
          </cell>
          <cell r="J1159">
            <v>4.4000000000000004</v>
          </cell>
          <cell r="K1159">
            <v>0</v>
          </cell>
          <cell r="L1159" t="str">
            <v>15-Jun-23</v>
          </cell>
          <cell r="M1159" t="str">
            <v>01-Mar-11</v>
          </cell>
          <cell r="N1159">
            <v>3</v>
          </cell>
          <cell r="O1159" t="str">
            <v>0905</v>
          </cell>
          <cell r="P1159" t="str">
            <v>0905</v>
          </cell>
          <cell r="Q1159" t="str">
            <v>15.110</v>
          </cell>
          <cell r="R1159" t="str">
            <v>V.07.01.02</v>
          </cell>
          <cell r="S1159" t="str">
            <v>VTN18</v>
          </cell>
          <cell r="T1159">
            <v>0</v>
          </cell>
          <cell r="U1159" t="str">
            <v>Thạc sĩ</v>
          </cell>
          <cell r="V1159" t="str">
            <v>037085003514</v>
          </cell>
        </row>
        <row r="1160">
          <cell r="B1160" t="str">
            <v>VTN19</v>
          </cell>
          <cell r="C1160" t="str">
            <v>3120205808760</v>
          </cell>
          <cell r="D1160" t="str">
            <v>Mai Thị</v>
          </cell>
          <cell r="E1160" t="str">
            <v>Ngân</v>
          </cell>
          <cell r="F1160">
            <v>9</v>
          </cell>
          <cell r="G1160" t="str">
            <v>Vi sinh vật - Truyền nhiễm</v>
          </cell>
          <cell r="H1160" t="str">
            <v>Khoa Thú y</v>
          </cell>
          <cell r="I1160" t="str">
            <v>Phó Giáo sư, Tiến sĩ, Giảng viên cao cấp</v>
          </cell>
          <cell r="J1160">
            <v>6.2</v>
          </cell>
          <cell r="K1160">
            <v>0</v>
          </cell>
          <cell r="L1160" t="str">
            <v>11-Jan-24</v>
          </cell>
          <cell r="M1160" t="str">
            <v>11-Jan-24</v>
          </cell>
          <cell r="N1160">
            <v>2</v>
          </cell>
          <cell r="O1160" t="str">
            <v>0905</v>
          </cell>
          <cell r="P1160" t="str">
            <v>0905</v>
          </cell>
          <cell r="Q1160" t="str">
            <v>15.109</v>
          </cell>
          <cell r="R1160" t="str">
            <v>V.07.01.01</v>
          </cell>
          <cell r="S1160" t="str">
            <v>VTN19</v>
          </cell>
          <cell r="T1160">
            <v>1</v>
          </cell>
          <cell r="U1160" t="str">
            <v>Tiến sĩ</v>
          </cell>
          <cell r="V1160" t="str">
            <v>036184015715</v>
          </cell>
        </row>
        <row r="1161">
          <cell r="B1161" t="str">
            <v>VTN20</v>
          </cell>
          <cell r="C1161" t="str">
            <v>3120215036803</v>
          </cell>
          <cell r="D1161" t="str">
            <v>Vũ Thị</v>
          </cell>
          <cell r="E1161" t="str">
            <v>Ngọc</v>
          </cell>
          <cell r="F1161">
            <v>9</v>
          </cell>
          <cell r="G1161" t="str">
            <v>Vi sinh vật - Truyền nhiễm</v>
          </cell>
          <cell r="H1161" t="str">
            <v>Khoa Thú y</v>
          </cell>
          <cell r="I1161" t="str">
            <v>Thạc sĩ, Giảng viên chính</v>
          </cell>
          <cell r="J1161">
            <v>4.4000000000000004</v>
          </cell>
          <cell r="K1161">
            <v>0</v>
          </cell>
          <cell r="L1161" t="str">
            <v>15-Jun-23</v>
          </cell>
          <cell r="M1161" t="str">
            <v>01-Feb-12</v>
          </cell>
          <cell r="N1161">
            <v>3</v>
          </cell>
          <cell r="O1161" t="str">
            <v>0905</v>
          </cell>
          <cell r="P1161" t="str">
            <v>0905</v>
          </cell>
          <cell r="Q1161" t="str">
            <v>15.110</v>
          </cell>
          <cell r="R1161" t="str">
            <v>V.07.01.02</v>
          </cell>
          <cell r="S1161" t="str">
            <v>VTN20</v>
          </cell>
          <cell r="T1161">
            <v>0</v>
          </cell>
          <cell r="U1161" t="str">
            <v>Thạc sĩ</v>
          </cell>
          <cell r="V1161" t="str">
            <v>033186007510</v>
          </cell>
        </row>
        <row r="1162">
          <cell r="B1162" t="str">
            <v>VTN21</v>
          </cell>
          <cell r="C1162" t="str">
            <v>3120215038040</v>
          </cell>
          <cell r="D1162" t="str">
            <v>Lê Văn</v>
          </cell>
          <cell r="E1162" t="str">
            <v>Phan</v>
          </cell>
          <cell r="F1162">
            <v>9</v>
          </cell>
          <cell r="G1162" t="str">
            <v>Vi sinh vật - Truyền nhiễm</v>
          </cell>
          <cell r="H1162" t="str">
            <v>Khoa Thú y</v>
          </cell>
          <cell r="I1162" t="str">
            <v>PGS.TS, Giảng viên cao cấp, Bảo lưu PCCV</v>
          </cell>
          <cell r="J1162">
            <v>6.92</v>
          </cell>
          <cell r="K1162">
            <v>0</v>
          </cell>
          <cell r="L1162" t="str">
            <v>17-Jul-23</v>
          </cell>
          <cell r="M1162" t="str">
            <v>17-Jul-18</v>
          </cell>
          <cell r="N1162">
            <v>2</v>
          </cell>
          <cell r="O1162" t="str">
            <v>0905</v>
          </cell>
          <cell r="P1162" t="str">
            <v>0905</v>
          </cell>
          <cell r="Q1162" t="str">
            <v>15.109</v>
          </cell>
          <cell r="R1162" t="str">
            <v>V.07.01.01</v>
          </cell>
          <cell r="S1162" t="str">
            <v>VTN21</v>
          </cell>
          <cell r="T1162">
            <v>1</v>
          </cell>
          <cell r="U1162" t="str">
            <v>Tiến sĩ</v>
          </cell>
          <cell r="V1162" t="str">
            <v>024076000359</v>
          </cell>
        </row>
        <row r="1163">
          <cell r="B1163" t="str">
            <v>VTN11</v>
          </cell>
          <cell r="C1163" t="str">
            <v>3120215001946</v>
          </cell>
          <cell r="D1163" t="str">
            <v>Lê Văn</v>
          </cell>
          <cell r="E1163" t="str">
            <v>Lãnh</v>
          </cell>
          <cell r="F1163">
            <v>9</v>
          </cell>
          <cell r="G1163" t="str">
            <v>Vi sinh vật - Truyền nhiễm</v>
          </cell>
          <cell r="H1163" t="str">
            <v>Khoa Thú y</v>
          </cell>
          <cell r="I1163" t="str">
            <v/>
          </cell>
          <cell r="J1163">
            <v>6.1</v>
          </cell>
          <cell r="K1163">
            <v>0</v>
          </cell>
          <cell r="L1163" t="str">
            <v>01-Oct-09</v>
          </cell>
          <cell r="M1163" t="str">
            <v>01-Oct-77</v>
          </cell>
          <cell r="N1163">
            <v>4</v>
          </cell>
          <cell r="O1163" t="str">
            <v>0905</v>
          </cell>
          <cell r="P1163" t="str">
            <v>0905</v>
          </cell>
          <cell r="Q1163" t="str">
            <v>15.110</v>
          </cell>
          <cell r="R1163" t="str">
            <v>15.110</v>
          </cell>
          <cell r="S1163" t="str">
            <v>TG051</v>
          </cell>
          <cell r="T1163">
            <v>0</v>
          </cell>
          <cell r="U1163" t="str">
            <v>Đại học</v>
          </cell>
          <cell r="V1163" t="str">
            <v>010779994</v>
          </cell>
        </row>
        <row r="1164">
          <cell r="B1164" t="str">
            <v>VTN23</v>
          </cell>
          <cell r="C1164" t="str">
            <v>3120215048361</v>
          </cell>
          <cell r="D1164" t="str">
            <v>Cao Thị Bích</v>
          </cell>
          <cell r="E1164" t="str">
            <v>Phượng</v>
          </cell>
          <cell r="F1164">
            <v>9</v>
          </cell>
          <cell r="G1164" t="str">
            <v>Vi sinh vật - Truyền nhiễm</v>
          </cell>
          <cell r="H1164" t="str">
            <v>Khoa Thú y</v>
          </cell>
          <cell r="I1164" t="str">
            <v>Thạc sĩ, Giảng viên</v>
          </cell>
          <cell r="J1164">
            <v>3.33</v>
          </cell>
          <cell r="K1164">
            <v>0</v>
          </cell>
          <cell r="L1164" t="str">
            <v>01-Jan-24</v>
          </cell>
          <cell r="M1164" t="str">
            <v>01-Jan-16</v>
          </cell>
          <cell r="N1164">
            <v>3</v>
          </cell>
          <cell r="O1164" t="str">
            <v>0905</v>
          </cell>
          <cell r="P1164" t="str">
            <v>0905</v>
          </cell>
          <cell r="Q1164" t="str">
            <v>15.111</v>
          </cell>
          <cell r="R1164" t="str">
            <v>V.07.01.03</v>
          </cell>
          <cell r="S1164" t="str">
            <v>VTN23</v>
          </cell>
          <cell r="T1164">
            <v>0</v>
          </cell>
          <cell r="U1164" t="str">
            <v>Thạc sĩ</v>
          </cell>
          <cell r="V1164" t="str">
            <v>033191008964</v>
          </cell>
        </row>
        <row r="1165">
          <cell r="B1165" t="str">
            <v>COD04</v>
          </cell>
          <cell r="C1165" t="str">
            <v>3120215001590</v>
          </cell>
          <cell r="D1165" t="str">
            <v>Vũ Kim</v>
          </cell>
          <cell r="E1165" t="str">
            <v>Hoa</v>
          </cell>
          <cell r="F1165">
            <v>9</v>
          </cell>
          <cell r="G1165" t="str">
            <v>Thú y cộng đồng</v>
          </cell>
          <cell r="H1165" t="str">
            <v>Khoa Thú y</v>
          </cell>
          <cell r="I1165" t="str">
            <v>Nhân viên kỹ thuật</v>
          </cell>
          <cell r="J1165">
            <v>3.63</v>
          </cell>
          <cell r="K1165">
            <v>0.1</v>
          </cell>
          <cell r="L1165" t="str">
            <v>01-Dec-14</v>
          </cell>
          <cell r="M1165" t="str">
            <v>01-Dec-85</v>
          </cell>
          <cell r="N1165">
            <v>7</v>
          </cell>
          <cell r="O1165" t="str">
            <v>0906</v>
          </cell>
          <cell r="P1165" t="str">
            <v>0906</v>
          </cell>
          <cell r="Q1165" t="str">
            <v>01.007</v>
          </cell>
          <cell r="R1165" t="str">
            <v>01.007</v>
          </cell>
          <cell r="S1165" t="str">
            <v>COD04</v>
          </cell>
          <cell r="T1165">
            <v>0</v>
          </cell>
          <cell r="U1165" t="str">
            <v>CN-SơCấp</v>
          </cell>
          <cell r="V1165" t="str">
            <v>011582368</v>
          </cell>
        </row>
        <row r="1166">
          <cell r="B1166" t="str">
            <v/>
          </cell>
          <cell r="C1166" t="str">
            <v>3120215048492</v>
          </cell>
          <cell r="D1166" t="str">
            <v>Trương Lan</v>
          </cell>
          <cell r="E1166" t="str">
            <v>Oanh</v>
          </cell>
          <cell r="F1166">
            <v>9</v>
          </cell>
          <cell r="G1166" t="str">
            <v>Thú y cộng đồng</v>
          </cell>
          <cell r="H1166" t="str">
            <v>Khoa Thú y</v>
          </cell>
          <cell r="I1166" t="str">
            <v>Thạc sĩ, Kỹ thuật viên</v>
          </cell>
          <cell r="J1166">
            <v>2.86</v>
          </cell>
          <cell r="K1166">
            <v>0</v>
          </cell>
          <cell r="L1166" t="str">
            <v>01-Jul-24</v>
          </cell>
          <cell r="M1166" t="str">
            <v>01-Jul-15</v>
          </cell>
          <cell r="N1166">
            <v>3</v>
          </cell>
          <cell r="O1166" t="str">
            <v>0906</v>
          </cell>
          <cell r="P1166" t="str">
            <v>0906</v>
          </cell>
          <cell r="Q1166" t="str">
            <v>13.096</v>
          </cell>
          <cell r="R1166" t="str">
            <v>V.05.02.08</v>
          </cell>
          <cell r="S1166" t="str">
            <v/>
          </cell>
          <cell r="T1166">
            <v>0</v>
          </cell>
          <cell r="U1166" t="str">
            <v>Thạc sĩ</v>
          </cell>
          <cell r="V1166" t="str">
            <v>027180003742</v>
          </cell>
        </row>
        <row r="1167">
          <cell r="B1167" t="str">
            <v>MOI88</v>
          </cell>
          <cell r="C1167" t="str">
            <v/>
          </cell>
          <cell r="D1167" t="str">
            <v>Lại Thị</v>
          </cell>
          <cell r="E1167" t="str">
            <v>Cúc</v>
          </cell>
          <cell r="F1167">
            <v>9</v>
          </cell>
          <cell r="G1167" t="str">
            <v>Thú y cộng đồng</v>
          </cell>
          <cell r="H1167" t="str">
            <v>Khoa Thú y</v>
          </cell>
          <cell r="I1167" t="str">
            <v/>
          </cell>
          <cell r="J1167">
            <v>5.76</v>
          </cell>
          <cell r="K1167">
            <v>0</v>
          </cell>
          <cell r="L1167" t="str">
            <v>01-Nov-07</v>
          </cell>
          <cell r="M1167" t="str">
            <v>01-Nov-78</v>
          </cell>
          <cell r="N1167">
            <v>3</v>
          </cell>
          <cell r="O1167" t="str">
            <v>0906</v>
          </cell>
          <cell r="P1167" t="str">
            <v>0906</v>
          </cell>
          <cell r="Q1167" t="str">
            <v>15.110</v>
          </cell>
          <cell r="R1167" t="str">
            <v>15.110</v>
          </cell>
          <cell r="S1167" t="str">
            <v>MOI88</v>
          </cell>
          <cell r="T1167">
            <v>0</v>
          </cell>
          <cell r="U1167" t="str">
            <v>Thạc sĩ</v>
          </cell>
          <cell r="V1167" t="str">
            <v>010812425</v>
          </cell>
        </row>
        <row r="1168">
          <cell r="B1168" t="str">
            <v>COD08</v>
          </cell>
          <cell r="C1168" t="str">
            <v>3120215001640</v>
          </cell>
          <cell r="D1168" t="str">
            <v>Dương Văn</v>
          </cell>
          <cell r="E1168" t="str">
            <v>Nhiệm</v>
          </cell>
          <cell r="F1168">
            <v>9</v>
          </cell>
          <cell r="G1168" t="str">
            <v>Thú y cộng đồng</v>
          </cell>
          <cell r="H1168" t="str">
            <v>Khoa Thú y</v>
          </cell>
          <cell r="I1168" t="str">
            <v>Tiến sĩ, Giảng viên chính</v>
          </cell>
          <cell r="J1168">
            <v>5.76</v>
          </cell>
          <cell r="K1168">
            <v>0</v>
          </cell>
          <cell r="L1168" t="str">
            <v>01-May-25</v>
          </cell>
          <cell r="M1168" t="str">
            <v>01-Apr-18</v>
          </cell>
          <cell r="N1168">
            <v>2</v>
          </cell>
          <cell r="O1168" t="str">
            <v>0906</v>
          </cell>
          <cell r="P1168" t="str">
            <v>0906</v>
          </cell>
          <cell r="Q1168" t="str">
            <v>15.110</v>
          </cell>
          <cell r="R1168" t="str">
            <v>V.07.01.02</v>
          </cell>
          <cell r="S1168" t="str">
            <v>COD08</v>
          </cell>
          <cell r="T1168">
            <v>0</v>
          </cell>
          <cell r="U1168" t="str">
            <v>Tiến sĩ</v>
          </cell>
          <cell r="V1168" t="str">
            <v>027070000342</v>
          </cell>
        </row>
        <row r="1169">
          <cell r="B1169" t="str">
            <v>COD02</v>
          </cell>
          <cell r="C1169" t="str">
            <v>3120215001634</v>
          </cell>
          <cell r="D1169" t="str">
            <v>Phạm Hồng</v>
          </cell>
          <cell r="E1169" t="str">
            <v>Ngân</v>
          </cell>
          <cell r="F1169">
            <v>9</v>
          </cell>
          <cell r="G1169" t="str">
            <v>Thú y cộng đồng</v>
          </cell>
          <cell r="H1169" t="str">
            <v>Khoa Thú y</v>
          </cell>
          <cell r="I1169" t="str">
            <v>PGS.TS, Giảng viên cao cấp, Bảo lưu PCCV</v>
          </cell>
          <cell r="J1169">
            <v>7.28</v>
          </cell>
          <cell r="K1169">
            <v>0</v>
          </cell>
          <cell r="L1169" t="str">
            <v>01-Nov-22</v>
          </cell>
          <cell r="M1169" t="str">
            <v>24-Mar-17</v>
          </cell>
          <cell r="N1169">
            <v>2</v>
          </cell>
          <cell r="O1169" t="str">
            <v>0906</v>
          </cell>
          <cell r="P1169" t="str">
            <v>0906</v>
          </cell>
          <cell r="Q1169" t="str">
            <v>15.109</v>
          </cell>
          <cell r="R1169" t="str">
            <v>V.07.01.01</v>
          </cell>
          <cell r="S1169" t="str">
            <v>COD02</v>
          </cell>
          <cell r="T1169">
            <v>1</v>
          </cell>
          <cell r="U1169" t="str">
            <v>Tiến sĩ</v>
          </cell>
          <cell r="V1169" t="str">
            <v>042058006443</v>
          </cell>
        </row>
        <row r="1170">
          <cell r="B1170" t="str">
            <v>COD10</v>
          </cell>
          <cell r="C1170" t="str">
            <v>3120215009954</v>
          </cell>
          <cell r="D1170" t="str">
            <v>Nguyễn Thu</v>
          </cell>
          <cell r="E1170" t="str">
            <v>Thủy</v>
          </cell>
          <cell r="F1170">
            <v>9</v>
          </cell>
          <cell r="G1170" t="str">
            <v>Thú y cộng đồng</v>
          </cell>
          <cell r="H1170" t="str">
            <v>Khoa Thú y</v>
          </cell>
          <cell r="I1170" t="str">
            <v>Tiến sĩ, Giảng viên</v>
          </cell>
          <cell r="J1170">
            <v>3</v>
          </cell>
          <cell r="K1170">
            <v>0</v>
          </cell>
          <cell r="L1170" t="str">
            <v>01-Oct-13</v>
          </cell>
          <cell r="M1170" t="str">
            <v>01-Oct-07</v>
          </cell>
          <cell r="N1170">
            <v>2</v>
          </cell>
          <cell r="O1170" t="str">
            <v>0906</v>
          </cell>
          <cell r="P1170" t="str">
            <v>0906</v>
          </cell>
          <cell r="Q1170" t="str">
            <v>15.111</v>
          </cell>
          <cell r="R1170" t="str">
            <v>15.111</v>
          </cell>
          <cell r="S1170" t="str">
            <v>COD10</v>
          </cell>
          <cell r="T1170">
            <v>0</v>
          </cell>
          <cell r="U1170" t="str">
            <v>Tiến sĩ</v>
          </cell>
          <cell r="V1170" t="str">
            <v>012415386</v>
          </cell>
        </row>
        <row r="1171">
          <cell r="B1171" t="str">
            <v>COD05</v>
          </cell>
          <cell r="C1171" t="str">
            <v>3120215001657</v>
          </cell>
          <cell r="D1171" t="str">
            <v>Nguyễn Thị</v>
          </cell>
          <cell r="E1171" t="str">
            <v>Trang</v>
          </cell>
          <cell r="F1171">
            <v>9</v>
          </cell>
          <cell r="G1171" t="str">
            <v>Thú y cộng đồng</v>
          </cell>
          <cell r="H1171" t="str">
            <v>Khoa Thú y</v>
          </cell>
          <cell r="I1171" t="str">
            <v>Tiến sĩ, Giảng viên, Phó BM</v>
          </cell>
          <cell r="J1171">
            <v>3.99</v>
          </cell>
          <cell r="K1171">
            <v>0</v>
          </cell>
          <cell r="L1171" t="str">
            <v>01-Oct-22</v>
          </cell>
          <cell r="M1171" t="str">
            <v>01-Oct-08</v>
          </cell>
          <cell r="N1171">
            <v>2</v>
          </cell>
          <cell r="O1171" t="str">
            <v>0906</v>
          </cell>
          <cell r="P1171" t="str">
            <v>0906</v>
          </cell>
          <cell r="Q1171" t="str">
            <v>15.111</v>
          </cell>
          <cell r="R1171" t="str">
            <v>V.07.01.03</v>
          </cell>
          <cell r="S1171" t="str">
            <v>COD05</v>
          </cell>
          <cell r="T1171">
            <v>0</v>
          </cell>
          <cell r="U1171" t="str">
            <v>Tiến sĩ</v>
          </cell>
          <cell r="V1171" t="str">
            <v>001182023496</v>
          </cell>
        </row>
        <row r="1172">
          <cell r="B1172" t="str">
            <v>COD03</v>
          </cell>
          <cell r="C1172" t="str">
            <v>3120215021076</v>
          </cell>
          <cell r="D1172" t="str">
            <v>Vũ Thị Thu</v>
          </cell>
          <cell r="E1172" t="str">
            <v>Trà</v>
          </cell>
          <cell r="F1172">
            <v>9</v>
          </cell>
          <cell r="G1172" t="str">
            <v>Thú y cộng đồng</v>
          </cell>
          <cell r="H1172" t="str">
            <v>Khoa Thú y</v>
          </cell>
          <cell r="I1172" t="str">
            <v>Tiến sĩ, Giảng viên</v>
          </cell>
          <cell r="J1172">
            <v>3.99</v>
          </cell>
          <cell r="K1172">
            <v>0</v>
          </cell>
          <cell r="L1172" t="str">
            <v>01-Jun-24</v>
          </cell>
          <cell r="M1172" t="str">
            <v>01-Jun-10</v>
          </cell>
          <cell r="N1172">
            <v>2</v>
          </cell>
          <cell r="O1172" t="str">
            <v>0906</v>
          </cell>
          <cell r="P1172" t="str">
            <v>0906</v>
          </cell>
          <cell r="Q1172" t="str">
            <v>15.111</v>
          </cell>
          <cell r="R1172" t="str">
            <v>V.07.01.03</v>
          </cell>
          <cell r="S1172" t="str">
            <v>COD03</v>
          </cell>
          <cell r="T1172">
            <v>0</v>
          </cell>
          <cell r="U1172" t="str">
            <v>Tiến sĩ</v>
          </cell>
          <cell r="V1172" t="str">
            <v>001184041028</v>
          </cell>
        </row>
        <row r="1173">
          <cell r="B1173" t="str">
            <v>COD01</v>
          </cell>
          <cell r="C1173" t="str">
            <v>3120215021365</v>
          </cell>
          <cell r="D1173" t="str">
            <v>Đồng Văn</v>
          </cell>
          <cell r="E1173" t="str">
            <v>Hiếu</v>
          </cell>
          <cell r="F1173">
            <v>9</v>
          </cell>
          <cell r="G1173" t="str">
            <v>Thú y cộng đồng</v>
          </cell>
          <cell r="H1173" t="str">
            <v>Khoa Thú y</v>
          </cell>
          <cell r="I1173" t="str">
            <v>PGS.TS. Giảng viên cao cấp</v>
          </cell>
          <cell r="J1173">
            <v>4.4000000000000004</v>
          </cell>
          <cell r="K1173">
            <v>0</v>
          </cell>
          <cell r="L1173" t="str">
            <v>15-Jun-23</v>
          </cell>
          <cell r="M1173" t="str">
            <v>01-May-10</v>
          </cell>
          <cell r="N1173">
            <v>2</v>
          </cell>
          <cell r="O1173" t="str">
            <v>0906</v>
          </cell>
          <cell r="P1173" t="str">
            <v>0906</v>
          </cell>
          <cell r="Q1173" t="str">
            <v>15.110</v>
          </cell>
          <cell r="R1173" t="str">
            <v>V.07.01.02</v>
          </cell>
          <cell r="S1173" t="str">
            <v>COD01</v>
          </cell>
          <cell r="T1173">
            <v>1</v>
          </cell>
          <cell r="U1173" t="str">
            <v>Tiến sĩ</v>
          </cell>
          <cell r="V1173" t="str">
            <v>001084006627</v>
          </cell>
        </row>
        <row r="1174">
          <cell r="B1174" t="str">
            <v>COD06</v>
          </cell>
          <cell r="C1174" t="str">
            <v>3120215033886</v>
          </cell>
          <cell r="D1174" t="str">
            <v>Hoàng Minh</v>
          </cell>
          <cell r="E1174" t="str">
            <v>Đức</v>
          </cell>
          <cell r="F1174">
            <v>9</v>
          </cell>
          <cell r="G1174" t="str">
            <v>Thú y cộng đồng</v>
          </cell>
          <cell r="H1174" t="str">
            <v>Khoa Thú y</v>
          </cell>
          <cell r="I1174" t="str">
            <v>PGS.TS. Giảng viên cao cấp, Trưởng BM</v>
          </cell>
          <cell r="J1174">
            <v>6.2</v>
          </cell>
          <cell r="K1174">
            <v>0</v>
          </cell>
          <cell r="L1174" t="str">
            <v>26-Mar-25</v>
          </cell>
          <cell r="M1174" t="str">
            <v>26-Mar-25</v>
          </cell>
          <cell r="N1174">
            <v>2</v>
          </cell>
          <cell r="O1174" t="str">
            <v>0906</v>
          </cell>
          <cell r="P1174" t="str">
            <v>0906</v>
          </cell>
          <cell r="Q1174" t="str">
            <v>15.109</v>
          </cell>
          <cell r="R1174" t="str">
            <v>V.07.01.01</v>
          </cell>
          <cell r="S1174" t="str">
            <v>COD06</v>
          </cell>
          <cell r="T1174">
            <v>1</v>
          </cell>
          <cell r="U1174" t="str">
            <v>Tiến sĩ</v>
          </cell>
          <cell r="V1174" t="str">
            <v>001086031674</v>
          </cell>
        </row>
        <row r="1175">
          <cell r="B1175" t="str">
            <v>COD07</v>
          </cell>
          <cell r="C1175" t="str">
            <v>3120215039121</v>
          </cell>
          <cell r="D1175" t="str">
            <v>Nguyễn Thị Hương</v>
          </cell>
          <cell r="E1175" t="str">
            <v>Giang</v>
          </cell>
          <cell r="F1175">
            <v>9</v>
          </cell>
          <cell r="G1175" t="str">
            <v>Thú y cộng đồng</v>
          </cell>
          <cell r="H1175" t="str">
            <v>Khoa Thú y</v>
          </cell>
          <cell r="I1175" t="str">
            <v>Tiến sĩ, Giảng viên</v>
          </cell>
          <cell r="J1175">
            <v>3.66</v>
          </cell>
          <cell r="K1175">
            <v>0</v>
          </cell>
          <cell r="L1175" t="str">
            <v>01-Jan-25</v>
          </cell>
          <cell r="M1175" t="str">
            <v>01-Jan-17</v>
          </cell>
          <cell r="N1175">
            <v>2</v>
          </cell>
          <cell r="O1175" t="str">
            <v>0906</v>
          </cell>
          <cell r="P1175" t="str">
            <v>0906</v>
          </cell>
          <cell r="Q1175" t="str">
            <v>15.111</v>
          </cell>
          <cell r="R1175" t="str">
            <v>V.07.01.03</v>
          </cell>
          <cell r="S1175" t="str">
            <v>COD07</v>
          </cell>
          <cell r="T1175">
            <v>0</v>
          </cell>
          <cell r="U1175" t="str">
            <v>Tiến sĩ</v>
          </cell>
          <cell r="V1175" t="str">
            <v>001183015231</v>
          </cell>
        </row>
        <row r="1176">
          <cell r="B1176" t="str">
            <v>COD09</v>
          </cell>
          <cell r="C1176" t="str">
            <v>3120215038930</v>
          </cell>
          <cell r="D1176" t="str">
            <v>Cam Thị Thu</v>
          </cell>
          <cell r="E1176" t="str">
            <v>Hà</v>
          </cell>
          <cell r="F1176">
            <v>9</v>
          </cell>
          <cell r="G1176" t="str">
            <v>Thú y cộng đồng</v>
          </cell>
          <cell r="H1176" t="str">
            <v>Khoa Thú y</v>
          </cell>
          <cell r="I1176" t="str">
            <v>Thạc sĩ, Giảng viên</v>
          </cell>
          <cell r="J1176">
            <v>3.33</v>
          </cell>
          <cell r="K1176">
            <v>0</v>
          </cell>
          <cell r="L1176" t="str">
            <v>01-Jan-23</v>
          </cell>
          <cell r="M1176" t="str">
            <v>02-Jan-14</v>
          </cell>
          <cell r="N1176">
            <v>3</v>
          </cell>
          <cell r="O1176" t="str">
            <v>0906</v>
          </cell>
          <cell r="P1176" t="str">
            <v>0906</v>
          </cell>
          <cell r="Q1176" t="str">
            <v>15.111</v>
          </cell>
          <cell r="R1176" t="str">
            <v>V.07.01.03</v>
          </cell>
          <cell r="S1176" t="str">
            <v>COD09</v>
          </cell>
          <cell r="T1176">
            <v>0</v>
          </cell>
          <cell r="U1176" t="str">
            <v>Thạc sĩ</v>
          </cell>
          <cell r="V1176" t="str">
            <v>001188025949</v>
          </cell>
        </row>
        <row r="1177">
          <cell r="B1177" t="str">
            <v>BTY05</v>
          </cell>
          <cell r="C1177" t="str">
            <v>3120205846080</v>
          </cell>
          <cell r="D1177" t="str">
            <v>Lê Văn</v>
          </cell>
          <cell r="E1177" t="str">
            <v>Hùng</v>
          </cell>
          <cell r="F1177">
            <v>9</v>
          </cell>
          <cell r="G1177" t="str">
            <v>Thú y cộng đồng</v>
          </cell>
          <cell r="H1177" t="str">
            <v>Khoa Thú y</v>
          </cell>
          <cell r="I1177" t="str">
            <v>Thạc sĩ, Kỹ sư</v>
          </cell>
          <cell r="J1177">
            <v>3</v>
          </cell>
          <cell r="K1177">
            <v>0</v>
          </cell>
          <cell r="L1177" t="str">
            <v>01-Jul-22</v>
          </cell>
          <cell r="M1177" t="str">
            <v>01-Jul-19</v>
          </cell>
          <cell r="N1177">
            <v>3</v>
          </cell>
          <cell r="O1177" t="str">
            <v>0906</v>
          </cell>
          <cell r="P1177" t="str">
            <v>0906</v>
          </cell>
          <cell r="Q1177" t="str">
            <v>13.095</v>
          </cell>
          <cell r="R1177" t="str">
            <v>V.05.02.07</v>
          </cell>
          <cell r="S1177" t="str">
            <v>BTY05</v>
          </cell>
          <cell r="T1177">
            <v>0</v>
          </cell>
          <cell r="U1177" t="str">
            <v>Thạc sĩ</v>
          </cell>
          <cell r="V1177" t="str">
            <v>034083027932</v>
          </cell>
        </row>
        <row r="1178">
          <cell r="B1178" t="str">
            <v>BLY02</v>
          </cell>
          <cell r="C1178" t="str">
            <v>3120215001952</v>
          </cell>
          <cell r="D1178" t="str">
            <v>Nguyễn Hữu</v>
          </cell>
          <cell r="E1178" t="str">
            <v>Nam</v>
          </cell>
          <cell r="F1178">
            <v>9</v>
          </cell>
          <cell r="G1178" t="str">
            <v>Bệnh lý thú y</v>
          </cell>
          <cell r="H1178" t="str">
            <v>Khoa Thú y</v>
          </cell>
          <cell r="I1178" t="str">
            <v>PGS.TS. Giảng viên cao cấp, Bảo lưu PCCV</v>
          </cell>
          <cell r="J1178">
            <v>8</v>
          </cell>
          <cell r="K1178">
            <v>0</v>
          </cell>
          <cell r="L1178" t="str">
            <v>01-Dec-21</v>
          </cell>
          <cell r="M1178" t="str">
            <v>30-Dec-16</v>
          </cell>
          <cell r="N1178">
            <v>2</v>
          </cell>
          <cell r="O1178" t="str">
            <v>0907</v>
          </cell>
          <cell r="P1178" t="str">
            <v>0907</v>
          </cell>
          <cell r="Q1178" t="str">
            <v>15.109</v>
          </cell>
          <cell r="R1178" t="str">
            <v>V.07.01.01</v>
          </cell>
          <cell r="S1178" t="str">
            <v>TG434</v>
          </cell>
          <cell r="T1178">
            <v>1</v>
          </cell>
          <cell r="U1178" t="str">
            <v>Tiến sĩ</v>
          </cell>
          <cell r="V1178" t="str">
            <v>034055002099</v>
          </cell>
        </row>
        <row r="1179">
          <cell r="B1179" t="str">
            <v/>
          </cell>
          <cell r="C1179" t="str">
            <v>3120215001975</v>
          </cell>
          <cell r="D1179" t="str">
            <v>Nguyễn Thị Thanh</v>
          </cell>
          <cell r="E1179" t="str">
            <v>Nhàn</v>
          </cell>
          <cell r="F1179">
            <v>9</v>
          </cell>
          <cell r="G1179" t="str">
            <v>Bệnh lý thú y</v>
          </cell>
          <cell r="H1179" t="str">
            <v>Khoa Thú y</v>
          </cell>
          <cell r="I1179" t="str">
            <v/>
          </cell>
          <cell r="J1179">
            <v>3.33</v>
          </cell>
          <cell r="K1179">
            <v>0</v>
          </cell>
          <cell r="L1179" t="str">
            <v>01-May-09</v>
          </cell>
          <cell r="M1179" t="str">
            <v>12-Jun-95</v>
          </cell>
          <cell r="N1179">
            <v>4</v>
          </cell>
          <cell r="O1179" t="str">
            <v>0907</v>
          </cell>
          <cell r="P1179" t="str">
            <v>0907</v>
          </cell>
          <cell r="Q1179" t="str">
            <v>13.095</v>
          </cell>
          <cell r="R1179" t="str">
            <v>13.095</v>
          </cell>
          <cell r="S1179" t="str">
            <v/>
          </cell>
          <cell r="T1179">
            <v>0</v>
          </cell>
          <cell r="U1179" t="str">
            <v>Đại học</v>
          </cell>
          <cell r="V1179" t="str">
            <v>011748344</v>
          </cell>
        </row>
        <row r="1180">
          <cell r="B1180" t="str">
            <v>BLY01</v>
          </cell>
          <cell r="C1180" t="str">
            <v>3120215001981</v>
          </cell>
          <cell r="D1180" t="str">
            <v>Nguyễn Thị</v>
          </cell>
          <cell r="E1180" t="str">
            <v>Lan</v>
          </cell>
          <cell r="F1180">
            <v>9</v>
          </cell>
          <cell r="G1180" t="str">
            <v>Bệnh lý thú y</v>
          </cell>
          <cell r="H1180" t="str">
            <v>Khoa Thú y</v>
          </cell>
          <cell r="I1180" t="str">
            <v>GS.TS. Giảng viên cao cấp, Giám đốc Học viện, Trưởng phòng TN, Giám đốc Trung tâm NCXS và ĐMST</v>
          </cell>
          <cell r="J1180">
            <v>7.64</v>
          </cell>
          <cell r="K1180">
            <v>0</v>
          </cell>
          <cell r="L1180" t="str">
            <v>30-Dec-23</v>
          </cell>
          <cell r="M1180" t="str">
            <v>30-Dec-16</v>
          </cell>
          <cell r="N1180">
            <v>2</v>
          </cell>
          <cell r="O1180" t="str">
            <v>0907</v>
          </cell>
          <cell r="P1180" t="str">
            <v>0907</v>
          </cell>
          <cell r="Q1180" t="str">
            <v>15.109</v>
          </cell>
          <cell r="R1180" t="str">
            <v>V.07.01.01</v>
          </cell>
          <cell r="S1180" t="str">
            <v>BLY01</v>
          </cell>
          <cell r="T1180">
            <v>2</v>
          </cell>
          <cell r="U1180" t="str">
            <v>Tiến sĩ</v>
          </cell>
          <cell r="V1180" t="str">
            <v>001174003200</v>
          </cell>
        </row>
        <row r="1181">
          <cell r="B1181" t="str">
            <v>BLY04</v>
          </cell>
          <cell r="C1181" t="str">
            <v>3120215002020</v>
          </cell>
          <cell r="D1181" t="str">
            <v>Bùi Thị Tố</v>
          </cell>
          <cell r="E1181" t="str">
            <v>Nga</v>
          </cell>
          <cell r="F1181">
            <v>9</v>
          </cell>
          <cell r="G1181" t="str">
            <v>Bệnh lý thú y</v>
          </cell>
          <cell r="H1181" t="str">
            <v>Khoa Thú y</v>
          </cell>
          <cell r="I1181" t="str">
            <v>PGS.TS. Giảng viên cao cấp, Trưởng BM</v>
          </cell>
          <cell r="J1181">
            <v>6.2</v>
          </cell>
          <cell r="K1181">
            <v>0</v>
          </cell>
          <cell r="L1181" t="str">
            <v>26-Mar-25</v>
          </cell>
          <cell r="M1181" t="str">
            <v>26-Mar-25</v>
          </cell>
          <cell r="N1181">
            <v>2</v>
          </cell>
          <cell r="O1181" t="str">
            <v>0907</v>
          </cell>
          <cell r="P1181" t="str">
            <v>0907</v>
          </cell>
          <cell r="Q1181" t="str">
            <v>15.109</v>
          </cell>
          <cell r="R1181" t="str">
            <v>V.07.01.01</v>
          </cell>
          <cell r="S1181" t="str">
            <v>BLY04</v>
          </cell>
          <cell r="T1181">
            <v>1</v>
          </cell>
          <cell r="U1181" t="str">
            <v>Tiến sĩ</v>
          </cell>
          <cell r="V1181" t="str">
            <v>042181019056</v>
          </cell>
        </row>
        <row r="1182">
          <cell r="B1182" t="str">
            <v>BLY05</v>
          </cell>
          <cell r="C1182" t="str">
            <v>3120215017670</v>
          </cell>
          <cell r="D1182" t="str">
            <v>Trần Minh</v>
          </cell>
          <cell r="E1182" t="str">
            <v>Hải</v>
          </cell>
          <cell r="F1182">
            <v>9</v>
          </cell>
          <cell r="G1182" t="str">
            <v>Bệnh lý thú y</v>
          </cell>
          <cell r="H1182" t="str">
            <v>Khoa Thú y</v>
          </cell>
          <cell r="I1182" t="str">
            <v>Thạc sĩ, Giảng viên</v>
          </cell>
          <cell r="J1182">
            <v>3.99</v>
          </cell>
          <cell r="K1182">
            <v>0</v>
          </cell>
          <cell r="L1182" t="str">
            <v>01-Jan-25</v>
          </cell>
          <cell r="M1182" t="str">
            <v>01-Jul-10</v>
          </cell>
          <cell r="N1182">
            <v>3</v>
          </cell>
          <cell r="O1182" t="str">
            <v>0907</v>
          </cell>
          <cell r="P1182" t="str">
            <v>0907</v>
          </cell>
          <cell r="Q1182" t="str">
            <v>15.111</v>
          </cell>
          <cell r="R1182" t="str">
            <v>V.07.01.03</v>
          </cell>
          <cell r="S1182" t="str">
            <v>BLY05</v>
          </cell>
          <cell r="T1182">
            <v>0</v>
          </cell>
          <cell r="U1182" t="str">
            <v>Thạc sĩ</v>
          </cell>
          <cell r="V1182" t="str">
            <v>034085005485</v>
          </cell>
        </row>
        <row r="1183">
          <cell r="B1183" t="str">
            <v/>
          </cell>
          <cell r="C1183" t="str">
            <v>3120215039065</v>
          </cell>
          <cell r="D1183" t="str">
            <v>Nguyễn Phương</v>
          </cell>
          <cell r="E1183" t="str">
            <v>Nhung</v>
          </cell>
          <cell r="F1183">
            <v>9</v>
          </cell>
          <cell r="G1183" t="str">
            <v>Bệnh lý thú y</v>
          </cell>
          <cell r="H1183" t="str">
            <v>Khoa Thú y</v>
          </cell>
          <cell r="I1183" t="str">
            <v>Thạc sĩ, Kỹ sư</v>
          </cell>
          <cell r="J1183">
            <v>3.99</v>
          </cell>
          <cell r="K1183">
            <v>0</v>
          </cell>
          <cell r="L1183" t="str">
            <v>01-Jan-25</v>
          </cell>
          <cell r="M1183" t="str">
            <v>01-Jan-13</v>
          </cell>
          <cell r="N1183">
            <v>3</v>
          </cell>
          <cell r="O1183" t="str">
            <v>0907</v>
          </cell>
          <cell r="P1183" t="str">
            <v>0907</v>
          </cell>
          <cell r="Q1183" t="str">
            <v>13.095</v>
          </cell>
          <cell r="R1183" t="str">
            <v>V.05.02.07</v>
          </cell>
          <cell r="S1183" t="str">
            <v/>
          </cell>
          <cell r="T1183">
            <v>0</v>
          </cell>
          <cell r="U1183" t="str">
            <v>Thạc sĩ</v>
          </cell>
          <cell r="V1183" t="str">
            <v>027184000568</v>
          </cell>
        </row>
        <row r="1184">
          <cell r="B1184" t="str">
            <v>BLY06</v>
          </cell>
          <cell r="C1184" t="str">
            <v>3120215044882</v>
          </cell>
          <cell r="D1184" t="str">
            <v>Nguyễn Vũ</v>
          </cell>
          <cell r="E1184" t="str">
            <v>Sơn</v>
          </cell>
          <cell r="F1184">
            <v>9</v>
          </cell>
          <cell r="G1184" t="str">
            <v>Bệnh lý thú y</v>
          </cell>
          <cell r="H1184" t="str">
            <v>Khoa Thú y</v>
          </cell>
          <cell r="I1184" t="str">
            <v>Tiến sĩ, Giảng viên, Phó BM</v>
          </cell>
          <cell r="J1184">
            <v>3</v>
          </cell>
          <cell r="K1184">
            <v>0</v>
          </cell>
          <cell r="L1184" t="str">
            <v>01-Jan-23</v>
          </cell>
          <cell r="M1184" t="str">
            <v>01-Jan-15</v>
          </cell>
          <cell r="N1184">
            <v>2</v>
          </cell>
          <cell r="O1184" t="str">
            <v>0907</v>
          </cell>
          <cell r="P1184" t="str">
            <v>0907</v>
          </cell>
          <cell r="Q1184" t="str">
            <v>15.111</v>
          </cell>
          <cell r="R1184" t="str">
            <v>V.07.01.03</v>
          </cell>
          <cell r="S1184" t="str">
            <v>BLY06</v>
          </cell>
          <cell r="T1184">
            <v>0</v>
          </cell>
          <cell r="U1184" t="str">
            <v>Tiến sĩ</v>
          </cell>
          <cell r="V1184" t="str">
            <v>001089046129</v>
          </cell>
        </row>
        <row r="1185">
          <cell r="B1185" t="str">
            <v>BLY07</v>
          </cell>
          <cell r="C1185" t="str">
            <v>3120215039200</v>
          </cell>
          <cell r="D1185" t="str">
            <v>Nguyễn Thị</v>
          </cell>
          <cell r="E1185" t="str">
            <v>Hoa</v>
          </cell>
          <cell r="F1185">
            <v>9</v>
          </cell>
          <cell r="G1185" t="str">
            <v>Bệnh lý thú y</v>
          </cell>
          <cell r="H1185" t="str">
            <v>Khoa Thú y</v>
          </cell>
          <cell r="I1185" t="str">
            <v>Thạc sĩ, Giảng viên, Phó Trưởng phòng TN</v>
          </cell>
          <cell r="J1185">
            <v>3.66</v>
          </cell>
          <cell r="K1185">
            <v>0</v>
          </cell>
          <cell r="L1185" t="str">
            <v>01-Jan-24</v>
          </cell>
          <cell r="M1185" t="str">
            <v>01-Jan-13</v>
          </cell>
          <cell r="N1185">
            <v>3</v>
          </cell>
          <cell r="O1185" t="str">
            <v>0915</v>
          </cell>
          <cell r="P1185" t="str">
            <v>0907</v>
          </cell>
          <cell r="Q1185" t="str">
            <v>15.111</v>
          </cell>
          <cell r="R1185" t="str">
            <v>V.07.01.03</v>
          </cell>
          <cell r="S1185" t="str">
            <v>BLY07</v>
          </cell>
          <cell r="T1185">
            <v>0</v>
          </cell>
          <cell r="U1185" t="str">
            <v>Thạc sĩ</v>
          </cell>
          <cell r="V1185" t="str">
            <v>033186003113</v>
          </cell>
        </row>
        <row r="1186">
          <cell r="B1186" t="str">
            <v>BLY03</v>
          </cell>
          <cell r="C1186" t="str">
            <v>3120215006910</v>
          </cell>
          <cell r="D1186" t="str">
            <v>Bùi Trần Anh</v>
          </cell>
          <cell r="E1186" t="str">
            <v>Đào</v>
          </cell>
          <cell r="F1186">
            <v>9</v>
          </cell>
          <cell r="G1186" t="str">
            <v>Bệnh lý thú y</v>
          </cell>
          <cell r="H1186" t="str">
            <v>Khoa Thú y</v>
          </cell>
          <cell r="I1186" t="str">
            <v>PGS.TS, Giảng viên cao cấp, Trưởng Khoa, GĐ Bệnh viện thú y</v>
          </cell>
          <cell r="J1186">
            <v>7.28</v>
          </cell>
          <cell r="K1186">
            <v>0</v>
          </cell>
          <cell r="L1186" t="str">
            <v>30-Dec-24</v>
          </cell>
          <cell r="M1186" t="str">
            <v>30-Dec-16</v>
          </cell>
          <cell r="N1186">
            <v>2</v>
          </cell>
          <cell r="O1186" t="str">
            <v>0907</v>
          </cell>
          <cell r="P1186" t="str">
            <v>0907</v>
          </cell>
          <cell r="Q1186" t="str">
            <v>15.109</v>
          </cell>
          <cell r="R1186" t="str">
            <v>V.07.01.01</v>
          </cell>
          <cell r="S1186" t="str">
            <v>BLY03</v>
          </cell>
          <cell r="T1186">
            <v>1</v>
          </cell>
          <cell r="U1186" t="str">
            <v>Tiến sĩ</v>
          </cell>
          <cell r="V1186" t="str">
            <v>001070027576</v>
          </cell>
        </row>
        <row r="1187">
          <cell r="B1187" t="str">
            <v/>
          </cell>
          <cell r="C1187" t="str">
            <v/>
          </cell>
          <cell r="D1187" t="str">
            <v>Nguyễn Thị</v>
          </cell>
          <cell r="E1187" t="str">
            <v>Lụa</v>
          </cell>
          <cell r="F1187">
            <v>9</v>
          </cell>
          <cell r="G1187" t="str">
            <v>Bệnh lý thú y</v>
          </cell>
          <cell r="H1187" t="str">
            <v>Khoa Thú y</v>
          </cell>
          <cell r="I1187" t="str">
            <v>Nghiên cứu viên</v>
          </cell>
          <cell r="J1187">
            <v>2.34</v>
          </cell>
          <cell r="K1187">
            <v>0</v>
          </cell>
          <cell r="L1187" t="str">
            <v>01-Jul-22</v>
          </cell>
          <cell r="M1187" t="str">
            <v>01-Jul-22</v>
          </cell>
          <cell r="N1187">
            <v>4</v>
          </cell>
          <cell r="O1187" t="str">
            <v>0907</v>
          </cell>
          <cell r="P1187" t="str">
            <v>0907</v>
          </cell>
          <cell r="Q1187" t="str">
            <v>13.092</v>
          </cell>
          <cell r="R1187" t="str">
            <v>V.05.01.03</v>
          </cell>
          <cell r="S1187" t="str">
            <v/>
          </cell>
          <cell r="T1187">
            <v>0</v>
          </cell>
          <cell r="U1187" t="str">
            <v>Đại học</v>
          </cell>
          <cell r="V1187" t="str">
            <v>038198017294</v>
          </cell>
        </row>
        <row r="1188">
          <cell r="B1188" t="str">
            <v/>
          </cell>
          <cell r="C1188" t="str">
            <v>3120215002059</v>
          </cell>
          <cell r="D1188" t="str">
            <v>Hoàng Thị</v>
          </cell>
          <cell r="E1188" t="str">
            <v>Thịnh</v>
          </cell>
          <cell r="F1188">
            <v>9</v>
          </cell>
          <cell r="G1188" t="str">
            <v>Văn phòng Khoa Thú y</v>
          </cell>
          <cell r="H1188" t="str">
            <v>Khoa Thú y</v>
          </cell>
          <cell r="I1188" t="str">
            <v/>
          </cell>
          <cell r="J1188">
            <v>3.63</v>
          </cell>
          <cell r="K1188">
            <v>0.05</v>
          </cell>
          <cell r="L1188" t="str">
            <v>01-Dec-11</v>
          </cell>
          <cell r="M1188" t="str">
            <v>01-Jun-86</v>
          </cell>
          <cell r="N1188">
            <v>7</v>
          </cell>
          <cell r="O1188" t="str">
            <v>0910</v>
          </cell>
          <cell r="P1188" t="str">
            <v>0910</v>
          </cell>
          <cell r="Q1188" t="str">
            <v>01.007</v>
          </cell>
          <cell r="R1188" t="str">
            <v>01.007</v>
          </cell>
          <cell r="S1188" t="str">
            <v/>
          </cell>
          <cell r="T1188">
            <v>0</v>
          </cell>
          <cell r="U1188" t="str">
            <v>CN-SơCấp</v>
          </cell>
          <cell r="V1188" t="str">
            <v>011582299</v>
          </cell>
        </row>
        <row r="1189">
          <cell r="B1189" t="str">
            <v/>
          </cell>
          <cell r="C1189" t="str">
            <v>3120215002065</v>
          </cell>
          <cell r="D1189" t="str">
            <v>Trần Thị</v>
          </cell>
          <cell r="E1189" t="str">
            <v>Giang</v>
          </cell>
          <cell r="F1189">
            <v>9</v>
          </cell>
          <cell r="G1189" t="str">
            <v>Văn phòng Khoa Thú y</v>
          </cell>
          <cell r="H1189" t="str">
            <v>Khoa Thú y</v>
          </cell>
          <cell r="I1189" t="str">
            <v>Chuyên viên</v>
          </cell>
          <cell r="J1189">
            <v>4.32</v>
          </cell>
          <cell r="K1189">
            <v>0</v>
          </cell>
          <cell r="L1189" t="str">
            <v>01-May-23</v>
          </cell>
          <cell r="M1189" t="str">
            <v>01-Jan-14</v>
          </cell>
          <cell r="N1189">
            <v>4</v>
          </cell>
          <cell r="O1189" t="str">
            <v>0910</v>
          </cell>
          <cell r="P1189" t="str">
            <v>0910</v>
          </cell>
          <cell r="Q1189" t="str">
            <v>01.003</v>
          </cell>
          <cell r="R1189" t="str">
            <v>01.003</v>
          </cell>
          <cell r="S1189" t="str">
            <v/>
          </cell>
          <cell r="T1189">
            <v>0</v>
          </cell>
          <cell r="U1189" t="str">
            <v>Đại học</v>
          </cell>
          <cell r="V1189" t="str">
            <v>027182005033</v>
          </cell>
        </row>
        <row r="1190">
          <cell r="B1190" t="str">
            <v/>
          </cell>
          <cell r="C1190" t="str">
            <v>3120965509868</v>
          </cell>
          <cell r="D1190" t="str">
            <v>Nguyễn Phục</v>
          </cell>
          <cell r="E1190" t="str">
            <v>Hưng</v>
          </cell>
          <cell r="F1190">
            <v>9</v>
          </cell>
          <cell r="G1190" t="str">
            <v>Văn phòng Khoa Thú y</v>
          </cell>
          <cell r="H1190" t="str">
            <v>Khoa Thú y</v>
          </cell>
          <cell r="I1190" t="str">
            <v>Tiến sĩ, Chuyên viên</v>
          </cell>
          <cell r="J1190">
            <v>3.99</v>
          </cell>
          <cell r="K1190">
            <v>0</v>
          </cell>
          <cell r="L1190" t="str">
            <v>01-Nov-23</v>
          </cell>
          <cell r="M1190" t="str">
            <v>01-Aug-08</v>
          </cell>
          <cell r="N1190">
            <v>2</v>
          </cell>
          <cell r="O1190" t="str">
            <v>0910</v>
          </cell>
          <cell r="P1190" t="str">
            <v>0910</v>
          </cell>
          <cell r="Q1190" t="str">
            <v>01.003</v>
          </cell>
          <cell r="R1190" t="str">
            <v>01.003</v>
          </cell>
          <cell r="S1190" t="str">
            <v/>
          </cell>
          <cell r="T1190">
            <v>0</v>
          </cell>
          <cell r="U1190" t="str">
            <v>Tiến sĩ</v>
          </cell>
          <cell r="V1190" t="str">
            <v>001079042759</v>
          </cell>
        </row>
        <row r="1191">
          <cell r="B1191" t="str">
            <v/>
          </cell>
          <cell r="C1191" t="str">
            <v>3120205911669</v>
          </cell>
          <cell r="D1191" t="str">
            <v>Phạm Hồng</v>
          </cell>
          <cell r="E1191" t="str">
            <v>Thanh</v>
          </cell>
          <cell r="F1191">
            <v>9</v>
          </cell>
          <cell r="G1191" t="str">
            <v>Văn phòng Khoa Thú y</v>
          </cell>
          <cell r="H1191" t="str">
            <v>Khoa Thú y</v>
          </cell>
          <cell r="I1191" t="str">
            <v>Chuyên viên</v>
          </cell>
          <cell r="J1191">
            <v>3</v>
          </cell>
          <cell r="K1191">
            <v>0</v>
          </cell>
          <cell r="L1191" t="str">
            <v>01-Mar-24</v>
          </cell>
          <cell r="M1191" t="str">
            <v>01-Mar-18</v>
          </cell>
          <cell r="N1191">
            <v>4</v>
          </cell>
          <cell r="O1191" t="str">
            <v>0910</v>
          </cell>
          <cell r="P1191" t="str">
            <v>0910</v>
          </cell>
          <cell r="Q1191" t="str">
            <v>01.003</v>
          </cell>
          <cell r="R1191" t="str">
            <v>01.003</v>
          </cell>
          <cell r="S1191" t="str">
            <v/>
          </cell>
          <cell r="T1191">
            <v>0</v>
          </cell>
          <cell r="U1191" t="str">
            <v>Đại học</v>
          </cell>
          <cell r="V1191" t="str">
            <v>001081030546</v>
          </cell>
        </row>
        <row r="1192">
          <cell r="B1192" t="str">
            <v/>
          </cell>
          <cell r="C1192" t="str">
            <v>3120205227569</v>
          </cell>
          <cell r="D1192" t="str">
            <v>Lương Quốc</v>
          </cell>
          <cell r="E1192" t="str">
            <v>Hưng</v>
          </cell>
          <cell r="F1192">
            <v>9</v>
          </cell>
          <cell r="G1192" t="str">
            <v>Văn phòng Khoa Thú y</v>
          </cell>
          <cell r="H1192" t="str">
            <v>Khoa Thú y</v>
          </cell>
          <cell r="I1192" t="str">
            <v>Thạc sĩ, Chuyên viên</v>
          </cell>
          <cell r="J1192">
            <v>2.34</v>
          </cell>
          <cell r="K1192">
            <v>0</v>
          </cell>
          <cell r="L1192" t="str">
            <v>01-Mar-19</v>
          </cell>
          <cell r="M1192" t="str">
            <v>01-Mar-19</v>
          </cell>
          <cell r="N1192">
            <v>3</v>
          </cell>
          <cell r="O1192" t="str">
            <v>0910</v>
          </cell>
          <cell r="P1192" t="str">
            <v>0910</v>
          </cell>
          <cell r="Q1192" t="str">
            <v>01.003</v>
          </cell>
          <cell r="R1192" t="str">
            <v>01.003</v>
          </cell>
          <cell r="S1192" t="str">
            <v/>
          </cell>
          <cell r="T1192">
            <v>0</v>
          </cell>
          <cell r="U1192" t="str">
            <v>Thạc sĩ</v>
          </cell>
          <cell r="V1192" t="str">
            <v>132041987</v>
          </cell>
        </row>
        <row r="1193">
          <cell r="B1193" t="str">
            <v/>
          </cell>
          <cell r="C1193" t="str">
            <v>3120205763649</v>
          </cell>
          <cell r="D1193" t="str">
            <v>Nguyễn Thị Phương</v>
          </cell>
          <cell r="E1193" t="str">
            <v>Đông</v>
          </cell>
          <cell r="F1193">
            <v>9</v>
          </cell>
          <cell r="G1193" t="str">
            <v>Văn phòng Khoa Thú y</v>
          </cell>
          <cell r="H1193" t="str">
            <v>Khoa Thú y</v>
          </cell>
          <cell r="I1193" t="str">
            <v>Thạc sĩ, Chuyên viên</v>
          </cell>
          <cell r="J1193">
            <v>2.67</v>
          </cell>
          <cell r="K1193">
            <v>0</v>
          </cell>
          <cell r="L1193" t="str">
            <v>01-Apr-23</v>
          </cell>
          <cell r="M1193" t="str">
            <v>01-Apr-20</v>
          </cell>
          <cell r="N1193">
            <v>3</v>
          </cell>
          <cell r="O1193" t="str">
            <v>0910</v>
          </cell>
          <cell r="P1193" t="str">
            <v>0910</v>
          </cell>
          <cell r="Q1193" t="str">
            <v>01.003</v>
          </cell>
          <cell r="R1193" t="str">
            <v>01.003</v>
          </cell>
          <cell r="S1193" t="str">
            <v/>
          </cell>
          <cell r="T1193">
            <v>0</v>
          </cell>
          <cell r="U1193" t="str">
            <v>Thạc sĩ</v>
          </cell>
          <cell r="V1193" t="str">
            <v>001188037304</v>
          </cell>
        </row>
        <row r="1194">
          <cell r="B1194" t="str">
            <v/>
          </cell>
          <cell r="C1194" t="str">
            <v>3120215057600</v>
          </cell>
          <cell r="D1194" t="str">
            <v>Lương Thị Hồng</v>
          </cell>
          <cell r="E1194" t="str">
            <v>Nhâm</v>
          </cell>
          <cell r="F1194">
            <v>9</v>
          </cell>
          <cell r="G1194" t="str">
            <v>Văn phòng Khoa Thú y</v>
          </cell>
          <cell r="H1194" t="str">
            <v>Khoa Thú y</v>
          </cell>
          <cell r="I1194" t="str">
            <v>Thạc sĩ, Chuyên viên</v>
          </cell>
          <cell r="J1194">
            <v>1.9890000000000001</v>
          </cell>
          <cell r="K1194">
            <v>0</v>
          </cell>
          <cell r="L1194" t="str">
            <v>01-Aug-19</v>
          </cell>
          <cell r="M1194" t="str">
            <v>01-Aug-19</v>
          </cell>
          <cell r="N1194">
            <v>3</v>
          </cell>
          <cell r="O1194" t="str">
            <v>0910</v>
          </cell>
          <cell r="P1194" t="str">
            <v>0910</v>
          </cell>
          <cell r="Q1194" t="str">
            <v>01.003</v>
          </cell>
          <cell r="R1194" t="str">
            <v>01.003</v>
          </cell>
          <cell r="S1194" t="str">
            <v/>
          </cell>
          <cell r="T1194">
            <v>0</v>
          </cell>
          <cell r="U1194" t="str">
            <v>Thạc sĩ</v>
          </cell>
          <cell r="V1194" t="str">
            <v>030186000130</v>
          </cell>
        </row>
        <row r="1195">
          <cell r="B1195" t="str">
            <v/>
          </cell>
          <cell r="C1195" t="str">
            <v>3120215002036</v>
          </cell>
          <cell r="D1195" t="str">
            <v>Nguyễn Bá</v>
          </cell>
          <cell r="E1195" t="str">
            <v>Minh</v>
          </cell>
          <cell r="F1195">
            <v>9</v>
          </cell>
          <cell r="G1195" t="str">
            <v>Bệnh viện Thú y</v>
          </cell>
          <cell r="H1195" t="str">
            <v>Khoa Thú y</v>
          </cell>
          <cell r="I1195" t="str">
            <v>Nhân viên kỹ thuật</v>
          </cell>
          <cell r="J1195">
            <v>3.63</v>
          </cell>
          <cell r="K1195">
            <v>0.17</v>
          </cell>
          <cell r="L1195" t="str">
            <v>01-Dec-19</v>
          </cell>
          <cell r="M1195" t="str">
            <v>01-May-84</v>
          </cell>
          <cell r="N1195">
            <v>7</v>
          </cell>
          <cell r="O1195" t="str">
            <v>0911</v>
          </cell>
          <cell r="P1195" t="str">
            <v>0911</v>
          </cell>
          <cell r="Q1195" t="str">
            <v>01.007</v>
          </cell>
          <cell r="R1195" t="str">
            <v>01.007</v>
          </cell>
          <cell r="S1195" t="str">
            <v/>
          </cell>
          <cell r="T1195">
            <v>0</v>
          </cell>
          <cell r="U1195" t="str">
            <v>CN-SơCấp</v>
          </cell>
          <cell r="V1195" t="str">
            <v>011319413</v>
          </cell>
        </row>
        <row r="1196">
          <cell r="B1196" t="str">
            <v>BTY01</v>
          </cell>
          <cell r="C1196" t="str">
            <v>3120215002042</v>
          </cell>
          <cell r="D1196" t="str">
            <v>Nguyễn Văn</v>
          </cell>
          <cell r="E1196" t="str">
            <v>Hải</v>
          </cell>
          <cell r="F1196">
            <v>9</v>
          </cell>
          <cell r="G1196" t="str">
            <v>Bệnh viện Thú y</v>
          </cell>
          <cell r="H1196" t="str">
            <v>Khoa Thú y</v>
          </cell>
          <cell r="I1196" t="str">
            <v>Kỹ sư, Phó Giám đốc Bệnh viện Thú y</v>
          </cell>
          <cell r="J1196">
            <v>4.9800000000000004</v>
          </cell>
          <cell r="K1196">
            <v>0</v>
          </cell>
          <cell r="L1196" t="str">
            <v>01-May-21</v>
          </cell>
          <cell r="M1196" t="str">
            <v>01-May-99</v>
          </cell>
          <cell r="N1196">
            <v>4</v>
          </cell>
          <cell r="O1196" t="str">
            <v>0911</v>
          </cell>
          <cell r="P1196" t="str">
            <v>0911</v>
          </cell>
          <cell r="Q1196" t="str">
            <v>13.095</v>
          </cell>
          <cell r="R1196" t="str">
            <v>V.05.02.07</v>
          </cell>
          <cell r="S1196" t="str">
            <v>BTY01</v>
          </cell>
          <cell r="T1196">
            <v>0</v>
          </cell>
          <cell r="U1196" t="str">
            <v>Đại học</v>
          </cell>
          <cell r="V1196" t="str">
            <v>001062010658</v>
          </cell>
        </row>
        <row r="1197">
          <cell r="B1197" t="str">
            <v>BTY03</v>
          </cell>
          <cell r="C1197" t="str">
            <v>3120215002071</v>
          </cell>
          <cell r="D1197" t="str">
            <v>Đinh Phương</v>
          </cell>
          <cell r="E1197" t="str">
            <v>Nam</v>
          </cell>
          <cell r="F1197">
            <v>9</v>
          </cell>
          <cell r="G1197" t="str">
            <v>Bệnh viện Thú y</v>
          </cell>
          <cell r="H1197" t="str">
            <v>Khoa Thú y</v>
          </cell>
          <cell r="I1197" t="str">
            <v>Thạc sĩ, Kỹ sư, Hướng dẫn thực hành, thực tập</v>
          </cell>
          <cell r="J1197">
            <v>3.99</v>
          </cell>
          <cell r="K1197">
            <v>0</v>
          </cell>
          <cell r="L1197" t="str">
            <v>01-Aug-22</v>
          </cell>
          <cell r="M1197" t="str">
            <v>01-Aug-08</v>
          </cell>
          <cell r="N1197">
            <v>3</v>
          </cell>
          <cell r="O1197" t="str">
            <v>0911</v>
          </cell>
          <cell r="P1197" t="str">
            <v>0911</v>
          </cell>
          <cell r="Q1197" t="str">
            <v>13.095</v>
          </cell>
          <cell r="R1197" t="str">
            <v>V.05.02.07</v>
          </cell>
          <cell r="S1197" t="str">
            <v>BTY03</v>
          </cell>
          <cell r="T1197">
            <v>0</v>
          </cell>
          <cell r="U1197" t="str">
            <v>Thạc sĩ</v>
          </cell>
          <cell r="V1197" t="str">
            <v>001083043206</v>
          </cell>
        </row>
        <row r="1198">
          <cell r="B1198" t="str">
            <v>BTY02</v>
          </cell>
          <cell r="C1198" t="str">
            <v>3120215002088</v>
          </cell>
          <cell r="D1198" t="str">
            <v>Trần Văn</v>
          </cell>
          <cell r="E1198" t="str">
            <v>Nên</v>
          </cell>
          <cell r="F1198">
            <v>9</v>
          </cell>
          <cell r="G1198" t="str">
            <v>Bệnh viện Thú y</v>
          </cell>
          <cell r="H1198" t="str">
            <v>Khoa Thú y</v>
          </cell>
          <cell r="I1198" t="str">
            <v>Tiến sĩ, Kỹ sư, Hướng dẫn thực hành, thực tập</v>
          </cell>
          <cell r="J1198">
            <v>3.99</v>
          </cell>
          <cell r="K1198">
            <v>0</v>
          </cell>
          <cell r="L1198" t="str">
            <v>01-Aug-22</v>
          </cell>
          <cell r="M1198" t="str">
            <v>01-Aug-08</v>
          </cell>
          <cell r="N1198">
            <v>2</v>
          </cell>
          <cell r="O1198" t="str">
            <v>0911</v>
          </cell>
          <cell r="P1198" t="str">
            <v>0911</v>
          </cell>
          <cell r="Q1198" t="str">
            <v>13.095</v>
          </cell>
          <cell r="R1198" t="str">
            <v>V.05.02.07</v>
          </cell>
          <cell r="S1198" t="str">
            <v>BTY02</v>
          </cell>
          <cell r="T1198">
            <v>0</v>
          </cell>
          <cell r="U1198" t="str">
            <v>Tiến sĩ</v>
          </cell>
          <cell r="V1198" t="str">
            <v>034077000248</v>
          </cell>
        </row>
        <row r="1199">
          <cell r="B1199" t="str">
            <v/>
          </cell>
          <cell r="C1199" t="str">
            <v>3120205841874</v>
          </cell>
          <cell r="D1199" t="str">
            <v>Nguyễn Thị</v>
          </cell>
          <cell r="E1199" t="str">
            <v>Ngọc</v>
          </cell>
          <cell r="F1199">
            <v>9</v>
          </cell>
          <cell r="G1199" t="str">
            <v>Bệnh viện Thú y</v>
          </cell>
          <cell r="H1199" t="str">
            <v>Khoa Thú y</v>
          </cell>
          <cell r="I1199" t="str">
            <v>Thạc sĩ, Kỹ sư</v>
          </cell>
          <cell r="J1199">
            <v>2.67</v>
          </cell>
          <cell r="K1199">
            <v>0</v>
          </cell>
          <cell r="L1199" t="str">
            <v>01-Nov-19</v>
          </cell>
          <cell r="M1199" t="str">
            <v>01-Nov-19</v>
          </cell>
          <cell r="N1199">
            <v>3</v>
          </cell>
          <cell r="O1199" t="str">
            <v>0911</v>
          </cell>
          <cell r="P1199" t="str">
            <v>0911</v>
          </cell>
          <cell r="Q1199" t="str">
            <v>13.092</v>
          </cell>
          <cell r="R1199" t="str">
            <v>13.092</v>
          </cell>
          <cell r="S1199" t="str">
            <v/>
          </cell>
          <cell r="T1199">
            <v>0</v>
          </cell>
          <cell r="U1199" t="str">
            <v>Thạc sĩ</v>
          </cell>
          <cell r="V1199" t="str">
            <v>121874639</v>
          </cell>
        </row>
        <row r="1200">
          <cell r="B1200" t="str">
            <v/>
          </cell>
          <cell r="C1200" t="str">
            <v>3120215052142</v>
          </cell>
          <cell r="D1200" t="str">
            <v>Nguyễn Thị</v>
          </cell>
          <cell r="E1200" t="str">
            <v>Giang</v>
          </cell>
          <cell r="F1200">
            <v>9</v>
          </cell>
          <cell r="G1200" t="str">
            <v>Bệnh viện Thú y</v>
          </cell>
          <cell r="H1200" t="str">
            <v>Khoa Thú y</v>
          </cell>
          <cell r="I1200" t="str">
            <v>Thạc sĩ, Nghiên cứu viên</v>
          </cell>
          <cell r="J1200">
            <v>2.67</v>
          </cell>
          <cell r="K1200">
            <v>0</v>
          </cell>
          <cell r="L1200" t="str">
            <v>01-Sep-19</v>
          </cell>
          <cell r="M1200" t="str">
            <v>01-Sep-19</v>
          </cell>
          <cell r="N1200">
            <v>3</v>
          </cell>
          <cell r="O1200" t="str">
            <v>0911</v>
          </cell>
          <cell r="P1200" t="str">
            <v>0911</v>
          </cell>
          <cell r="Q1200" t="str">
            <v>13.092</v>
          </cell>
          <cell r="R1200" t="str">
            <v>13.092</v>
          </cell>
          <cell r="S1200" t="str">
            <v/>
          </cell>
          <cell r="T1200">
            <v>0</v>
          </cell>
          <cell r="U1200" t="str">
            <v>Thạc sĩ</v>
          </cell>
          <cell r="V1200" t="str">
            <v>121899270</v>
          </cell>
        </row>
        <row r="1201">
          <cell r="B1201" t="str">
            <v/>
          </cell>
          <cell r="C1201" t="str">
            <v>3120215056659</v>
          </cell>
          <cell r="D1201" t="str">
            <v>Ngô Thị</v>
          </cell>
          <cell r="E1201" t="str">
            <v>Hạnh</v>
          </cell>
          <cell r="F1201">
            <v>9</v>
          </cell>
          <cell r="G1201" t="str">
            <v>Bệnh viện Thú y</v>
          </cell>
          <cell r="H1201" t="str">
            <v>Khoa Thú y</v>
          </cell>
          <cell r="I1201" t="str">
            <v>Thạc sĩ, Nghiên cứu viên</v>
          </cell>
          <cell r="J1201">
            <v>2.67</v>
          </cell>
          <cell r="K1201">
            <v>0</v>
          </cell>
          <cell r="L1201" t="str">
            <v>01-Jul-22</v>
          </cell>
          <cell r="M1201" t="str">
            <v>01-Jul-19</v>
          </cell>
          <cell r="N1201">
            <v>3</v>
          </cell>
          <cell r="O1201" t="str">
            <v>0911</v>
          </cell>
          <cell r="P1201" t="str">
            <v>0911</v>
          </cell>
          <cell r="Q1201" t="str">
            <v>13.092</v>
          </cell>
          <cell r="R1201" t="str">
            <v>13.092</v>
          </cell>
          <cell r="S1201" t="str">
            <v/>
          </cell>
          <cell r="T1201">
            <v>0</v>
          </cell>
          <cell r="U1201" t="str">
            <v>Thạc sĩ</v>
          </cell>
          <cell r="V1201" t="str">
            <v>036190008564</v>
          </cell>
        </row>
        <row r="1202">
          <cell r="B1202" t="str">
            <v/>
          </cell>
          <cell r="C1202" t="str">
            <v>1500216884988</v>
          </cell>
          <cell r="D1202" t="str">
            <v>Nguyễn Thị</v>
          </cell>
          <cell r="E1202" t="str">
            <v>Hương</v>
          </cell>
          <cell r="F1202">
            <v>9</v>
          </cell>
          <cell r="G1202" t="str">
            <v>Bệnh viện Thú y</v>
          </cell>
          <cell r="H1202" t="str">
            <v>Khoa Thú y</v>
          </cell>
          <cell r="I1202" t="str">
            <v>Thạc sĩ, Nghiên cứu viên, Phó GĐ Bệnh viện Thú y</v>
          </cell>
          <cell r="J1202">
            <v>2.67</v>
          </cell>
          <cell r="K1202">
            <v>0</v>
          </cell>
          <cell r="L1202" t="str">
            <v>01-Mar-25</v>
          </cell>
          <cell r="M1202" t="str">
            <v>01-Mar-25</v>
          </cell>
          <cell r="N1202">
            <v>3</v>
          </cell>
          <cell r="O1202" t="str">
            <v>0911</v>
          </cell>
          <cell r="P1202" t="str">
            <v>0911</v>
          </cell>
          <cell r="Q1202" t="str">
            <v>13.092</v>
          </cell>
          <cell r="R1202" t="str">
            <v>V.05.01.03</v>
          </cell>
          <cell r="S1202" t="str">
            <v/>
          </cell>
          <cell r="T1202">
            <v>0</v>
          </cell>
          <cell r="U1202" t="str">
            <v>Thạc sĩ</v>
          </cell>
          <cell r="V1202" t="str">
            <v>034189012426</v>
          </cell>
        </row>
        <row r="1203">
          <cell r="B1203" t="str">
            <v/>
          </cell>
          <cell r="C1203" t="str">
            <v/>
          </cell>
          <cell r="D1203" t="str">
            <v>Vũ Văn</v>
          </cell>
          <cell r="E1203" t="str">
            <v>Dũng</v>
          </cell>
          <cell r="F1203">
            <v>9</v>
          </cell>
          <cell r="G1203" t="str">
            <v>Bệnh viện Thú y</v>
          </cell>
          <cell r="H1203" t="str">
            <v>Khoa Thú y</v>
          </cell>
          <cell r="I1203" t="str">
            <v>Nghiên cứu viên</v>
          </cell>
          <cell r="J1203">
            <v>2.34</v>
          </cell>
          <cell r="K1203">
            <v>0</v>
          </cell>
          <cell r="L1203" t="str">
            <v>01-Jan-24</v>
          </cell>
          <cell r="M1203" t="str">
            <v>01-Jan-04</v>
          </cell>
          <cell r="N1203">
            <v>4</v>
          </cell>
          <cell r="O1203" t="str">
            <v>0911</v>
          </cell>
          <cell r="P1203" t="str">
            <v>0911</v>
          </cell>
          <cell r="Q1203" t="str">
            <v>13.092</v>
          </cell>
          <cell r="R1203" t="str">
            <v>V.05.01.03</v>
          </cell>
          <cell r="S1203" t="str">
            <v/>
          </cell>
          <cell r="T1203">
            <v>0</v>
          </cell>
          <cell r="U1203" t="str">
            <v>Đại học</v>
          </cell>
          <cell r="V1203" t="str">
            <v>033096007174</v>
          </cell>
        </row>
        <row r="1204">
          <cell r="B1204" t="str">
            <v/>
          </cell>
          <cell r="C1204" t="str">
            <v/>
          </cell>
          <cell r="D1204" t="str">
            <v>Nguyễn Thị Thanh</v>
          </cell>
          <cell r="E1204" t="str">
            <v>Hương</v>
          </cell>
          <cell r="F1204">
            <v>9</v>
          </cell>
          <cell r="G1204" t="str">
            <v>Bệnh viện Thú y</v>
          </cell>
          <cell r="H1204" t="str">
            <v>Khoa Thú y</v>
          </cell>
          <cell r="I1204" t="str">
            <v>Nghiên cứu viên</v>
          </cell>
          <cell r="J1204">
            <v>2.67</v>
          </cell>
          <cell r="K1204">
            <v>0</v>
          </cell>
          <cell r="L1204" t="str">
            <v>01-Jan-25</v>
          </cell>
          <cell r="M1204" t="str">
            <v>01-Jan-21</v>
          </cell>
          <cell r="N1204">
            <v>4</v>
          </cell>
          <cell r="O1204" t="str">
            <v>0911</v>
          </cell>
          <cell r="P1204" t="str">
            <v>0911</v>
          </cell>
          <cell r="Q1204" t="str">
            <v>13.092</v>
          </cell>
          <cell r="R1204" t="str">
            <v>V.05.01.03</v>
          </cell>
          <cell r="S1204" t="str">
            <v/>
          </cell>
          <cell r="T1204">
            <v>0</v>
          </cell>
          <cell r="U1204" t="str">
            <v>Đại học</v>
          </cell>
          <cell r="V1204" t="str">
            <v>038196003370</v>
          </cell>
        </row>
        <row r="1205">
          <cell r="B1205" t="str">
            <v/>
          </cell>
          <cell r="C1205" t="str">
            <v>3120205856915</v>
          </cell>
          <cell r="D1205" t="str">
            <v>Trần Thị Thu</v>
          </cell>
          <cell r="E1205" t="str">
            <v>Hường</v>
          </cell>
          <cell r="F1205">
            <v>9</v>
          </cell>
          <cell r="G1205" t="str">
            <v>Bệnh viện Thú y</v>
          </cell>
          <cell r="H1205" t="str">
            <v>Khoa Thú y</v>
          </cell>
          <cell r="I1205" t="str">
            <v>Nhân viên phục vụ</v>
          </cell>
          <cell r="J1205">
            <v>1.54</v>
          </cell>
          <cell r="K1205">
            <v>0</v>
          </cell>
          <cell r="L1205" t="str">
            <v>01-May-24</v>
          </cell>
          <cell r="M1205" t="str">
            <v>01-May-20</v>
          </cell>
          <cell r="N1205">
            <v>8</v>
          </cell>
          <cell r="O1205" t="str">
            <v>0911</v>
          </cell>
          <cell r="P1205" t="str">
            <v>0911</v>
          </cell>
          <cell r="Q1205" t="str">
            <v>01.009</v>
          </cell>
          <cell r="R1205" t="str">
            <v>01.009</v>
          </cell>
          <cell r="S1205" t="str">
            <v/>
          </cell>
          <cell r="T1205">
            <v>0</v>
          </cell>
          <cell r="U1205" t="str">
            <v>KhôngBCấp</v>
          </cell>
          <cell r="V1205" t="str">
            <v>034174000450</v>
          </cell>
        </row>
        <row r="1206">
          <cell r="B1206" t="str">
            <v/>
          </cell>
          <cell r="C1206" t="str">
            <v/>
          </cell>
          <cell r="D1206" t="str">
            <v>Trần Văn</v>
          </cell>
          <cell r="E1206" t="str">
            <v>Tiến</v>
          </cell>
          <cell r="F1206">
            <v>9</v>
          </cell>
          <cell r="G1206" t="str">
            <v>Bệnh viện Thú y</v>
          </cell>
          <cell r="H1206" t="str">
            <v>Khoa Thú y</v>
          </cell>
          <cell r="I1206" t="str">
            <v>Nhân viên bảo vệ</v>
          </cell>
          <cell r="J1206">
            <v>0</v>
          </cell>
          <cell r="K1206">
            <v>0</v>
          </cell>
          <cell r="L1206" t="str">
            <v>01-Aug-23</v>
          </cell>
          <cell r="M1206" t="str">
            <v>01-Aug-23</v>
          </cell>
          <cell r="N1206">
            <v>8</v>
          </cell>
          <cell r="O1206" t="str">
            <v>0911</v>
          </cell>
          <cell r="P1206" t="str">
            <v>0911</v>
          </cell>
          <cell r="Q1206" t="str">
            <v>01.011</v>
          </cell>
          <cell r="R1206" t="str">
            <v>01.011</v>
          </cell>
          <cell r="S1206" t="str">
            <v/>
          </cell>
          <cell r="T1206">
            <v>0</v>
          </cell>
          <cell r="U1206" t="str">
            <v>KhôngBCấp</v>
          </cell>
          <cell r="V1206" t="str">
            <v>034071021362</v>
          </cell>
        </row>
        <row r="1207">
          <cell r="B1207" t="str">
            <v/>
          </cell>
          <cell r="C1207" t="str">
            <v>3120215028965</v>
          </cell>
          <cell r="D1207" t="str">
            <v>Nguyễn Thị</v>
          </cell>
          <cell r="E1207" t="str">
            <v>Yến</v>
          </cell>
          <cell r="F1207">
            <v>9</v>
          </cell>
          <cell r="G1207" t="str">
            <v>Phòng Thí nghiệm trọng điểm CNSH thú y</v>
          </cell>
          <cell r="H1207" t="str">
            <v>Khoa Thú y</v>
          </cell>
          <cell r="I1207" t="str">
            <v>Thạc sĩ, Kỹ sư</v>
          </cell>
          <cell r="J1207">
            <v>3.99</v>
          </cell>
          <cell r="K1207">
            <v>0</v>
          </cell>
          <cell r="L1207" t="str">
            <v>01-Aug-24</v>
          </cell>
          <cell r="M1207" t="str">
            <v>01-Aug-10</v>
          </cell>
          <cell r="N1207">
            <v>3</v>
          </cell>
          <cell r="O1207" t="str">
            <v>0915</v>
          </cell>
          <cell r="P1207" t="str">
            <v>0915</v>
          </cell>
          <cell r="Q1207" t="str">
            <v>13.095</v>
          </cell>
          <cell r="R1207" t="str">
            <v>V.05.02.07</v>
          </cell>
          <cell r="S1207" t="str">
            <v/>
          </cell>
          <cell r="T1207">
            <v>0</v>
          </cell>
          <cell r="U1207" t="str">
            <v>Thạc sĩ</v>
          </cell>
          <cell r="V1207" t="str">
            <v>030184015632</v>
          </cell>
        </row>
        <row r="1208">
          <cell r="B1208" t="str">
            <v/>
          </cell>
          <cell r="C1208" t="str">
            <v>3120215042099</v>
          </cell>
          <cell r="D1208" t="str">
            <v>Nguyễn Thị</v>
          </cell>
          <cell r="E1208" t="str">
            <v>Huyên</v>
          </cell>
          <cell r="F1208">
            <v>9</v>
          </cell>
          <cell r="G1208" t="str">
            <v>Phòng Thí nghiệm trọng điểm CNSH thú y</v>
          </cell>
          <cell r="H1208" t="str">
            <v>Văn phòng Học viện</v>
          </cell>
          <cell r="I1208" t="str">
            <v>Thạc sĩ, Kỹ sư</v>
          </cell>
          <cell r="J1208">
            <v>3.33</v>
          </cell>
          <cell r="K1208">
            <v>0</v>
          </cell>
          <cell r="L1208" t="str">
            <v>01-Jan-23</v>
          </cell>
          <cell r="M1208" t="str">
            <v>01-Jan-14</v>
          </cell>
          <cell r="N1208">
            <v>3</v>
          </cell>
          <cell r="O1208" t="str">
            <v>2501</v>
          </cell>
          <cell r="P1208" t="str">
            <v>0915</v>
          </cell>
          <cell r="Q1208" t="str">
            <v>13.095</v>
          </cell>
          <cell r="R1208" t="str">
            <v>V.05.02.07</v>
          </cell>
          <cell r="S1208" t="str">
            <v/>
          </cell>
          <cell r="T1208">
            <v>0</v>
          </cell>
          <cell r="U1208" t="str">
            <v>Thạc sĩ</v>
          </cell>
          <cell r="V1208" t="str">
            <v>001188027955</v>
          </cell>
        </row>
        <row r="1209">
          <cell r="B1209" t="str">
            <v/>
          </cell>
          <cell r="C1209" t="str">
            <v>3120215044961</v>
          </cell>
          <cell r="D1209" t="str">
            <v>Đào Lê</v>
          </cell>
          <cell r="E1209" t="str">
            <v>Anh</v>
          </cell>
          <cell r="F1209">
            <v>9</v>
          </cell>
          <cell r="G1209" t="str">
            <v>Phòng Thí nghiệm trọng điểm CNSH thú y</v>
          </cell>
          <cell r="H1209" t="str">
            <v>Khoa Thú y</v>
          </cell>
          <cell r="I1209" t="str">
            <v>Thạc sĩ, Nghiên cứu viên</v>
          </cell>
          <cell r="J1209">
            <v>3.66</v>
          </cell>
          <cell r="K1209">
            <v>0</v>
          </cell>
          <cell r="L1209" t="str">
            <v>01-Jan-24</v>
          </cell>
          <cell r="M1209" t="str">
            <v>01-Jan-15</v>
          </cell>
          <cell r="N1209">
            <v>3</v>
          </cell>
          <cell r="O1209" t="str">
            <v>0915</v>
          </cell>
          <cell r="P1209" t="str">
            <v>0915</v>
          </cell>
          <cell r="Q1209" t="str">
            <v>13.092</v>
          </cell>
          <cell r="R1209" t="str">
            <v>V.05.01.03</v>
          </cell>
          <cell r="S1209" t="str">
            <v/>
          </cell>
          <cell r="T1209">
            <v>0</v>
          </cell>
          <cell r="U1209" t="str">
            <v>Thạc sĩ</v>
          </cell>
          <cell r="V1209" t="str">
            <v>030184002674</v>
          </cell>
        </row>
        <row r="1210">
          <cell r="B1210" t="str">
            <v/>
          </cell>
          <cell r="C1210" t="str">
            <v>3120215052999</v>
          </cell>
          <cell r="D1210" t="str">
            <v>Nguyễn Thị Thu</v>
          </cell>
          <cell r="E1210" t="str">
            <v>Hằng</v>
          </cell>
          <cell r="F1210">
            <v>9</v>
          </cell>
          <cell r="G1210" t="str">
            <v>Phòng Thí nghiệm trọng điểm CNSH thú y</v>
          </cell>
          <cell r="H1210" t="str">
            <v>Khoa Thú y</v>
          </cell>
          <cell r="I1210" t="str">
            <v>Thạc sĩ, Nghiên cứu viên, Phó Phòng Thí nghiệm</v>
          </cell>
          <cell r="J1210">
            <v>3</v>
          </cell>
          <cell r="K1210">
            <v>0</v>
          </cell>
          <cell r="L1210" t="str">
            <v>01-Mar-24</v>
          </cell>
          <cell r="M1210" t="str">
            <v>01-Mar-18</v>
          </cell>
          <cell r="N1210">
            <v>3</v>
          </cell>
          <cell r="O1210" t="str">
            <v>0915</v>
          </cell>
          <cell r="P1210" t="str">
            <v>0915</v>
          </cell>
          <cell r="Q1210" t="str">
            <v>13.092</v>
          </cell>
          <cell r="R1210" t="str">
            <v>V.05.01.03</v>
          </cell>
          <cell r="S1210" t="str">
            <v/>
          </cell>
          <cell r="T1210">
            <v>0</v>
          </cell>
          <cell r="U1210" t="str">
            <v>Thạc sĩ</v>
          </cell>
          <cell r="V1210" t="str">
            <v>001192038939</v>
          </cell>
        </row>
        <row r="1211">
          <cell r="B1211" t="str">
            <v>HD204</v>
          </cell>
          <cell r="C1211" t="str">
            <v>3120215053470</v>
          </cell>
          <cell r="D1211" t="str">
            <v>Trương Quang</v>
          </cell>
          <cell r="E1211" t="str">
            <v>Lâm</v>
          </cell>
          <cell r="F1211">
            <v>9</v>
          </cell>
          <cell r="G1211" t="str">
            <v>Phòng Thí nghiệm trọng điểm CNSH thú y</v>
          </cell>
          <cell r="H1211" t="str">
            <v>Khoa Thú y</v>
          </cell>
          <cell r="I1211" t="str">
            <v>Tiến sĩ, Nghiên cứu viên, Phó Phòng Thí nghiệm</v>
          </cell>
          <cell r="J1211">
            <v>3.66</v>
          </cell>
          <cell r="K1211">
            <v>0</v>
          </cell>
          <cell r="L1211" t="str">
            <v>01-Mar-23</v>
          </cell>
          <cell r="M1211" t="str">
            <v>01-Mar-18</v>
          </cell>
          <cell r="N1211">
            <v>2</v>
          </cell>
          <cell r="O1211" t="str">
            <v>0915</v>
          </cell>
          <cell r="P1211" t="str">
            <v>0915</v>
          </cell>
          <cell r="Q1211" t="str">
            <v>13.092</v>
          </cell>
          <cell r="R1211" t="str">
            <v>V.05.01.03</v>
          </cell>
          <cell r="S1211" t="str">
            <v>HD204</v>
          </cell>
          <cell r="T1211">
            <v>0</v>
          </cell>
          <cell r="U1211" t="str">
            <v>Tiến sĩ</v>
          </cell>
          <cell r="V1211" t="str">
            <v>001082024292</v>
          </cell>
        </row>
        <row r="1212">
          <cell r="B1212" t="str">
            <v/>
          </cell>
          <cell r="C1212" t="str">
            <v>3120205116710</v>
          </cell>
          <cell r="D1212" t="str">
            <v>Nguyễn Văn</v>
          </cell>
          <cell r="E1212" t="str">
            <v>Thắng</v>
          </cell>
          <cell r="F1212">
            <v>9</v>
          </cell>
          <cell r="G1212" t="str">
            <v>Phòng Thí nghiệm trọng điểm CNSH thú y</v>
          </cell>
          <cell r="H1212" t="str">
            <v>Khoa Thú y</v>
          </cell>
          <cell r="I1212" t="str">
            <v>Thạc sĩ, Nghiên cứu viên</v>
          </cell>
          <cell r="J1212">
            <v>2.67</v>
          </cell>
          <cell r="K1212">
            <v>0</v>
          </cell>
          <cell r="L1212" t="str">
            <v>01-Apr-25</v>
          </cell>
          <cell r="M1212" t="str">
            <v>01-Apr-22</v>
          </cell>
          <cell r="N1212">
            <v>3</v>
          </cell>
          <cell r="O1212" t="str">
            <v>0915</v>
          </cell>
          <cell r="P1212" t="str">
            <v>0915</v>
          </cell>
          <cell r="Q1212" t="str">
            <v>13.092</v>
          </cell>
          <cell r="R1212" t="str">
            <v>V.05.01.03</v>
          </cell>
          <cell r="S1212" t="str">
            <v/>
          </cell>
          <cell r="T1212">
            <v>0</v>
          </cell>
          <cell r="U1212" t="str">
            <v>Thạc sĩ</v>
          </cell>
          <cell r="V1212" t="str">
            <v>001094040095</v>
          </cell>
        </row>
        <row r="1213">
          <cell r="B1213" t="str">
            <v/>
          </cell>
          <cell r="C1213" t="str">
            <v/>
          </cell>
          <cell r="D1213" t="str">
            <v>Lê Thị</v>
          </cell>
          <cell r="E1213" t="str">
            <v>Huề</v>
          </cell>
          <cell r="F1213">
            <v>9</v>
          </cell>
          <cell r="G1213" t="str">
            <v>Phòng Thí nghiệm trọng điểm CNSH thú y</v>
          </cell>
          <cell r="H1213" t="str">
            <v>Khoa Thú y</v>
          </cell>
          <cell r="I1213" t="str">
            <v>Chuyên viên</v>
          </cell>
          <cell r="J1213">
            <v>2.34</v>
          </cell>
          <cell r="K1213">
            <v>0</v>
          </cell>
          <cell r="L1213" t="str">
            <v>01-Oct-18</v>
          </cell>
          <cell r="M1213" t="str">
            <v>01-Oct-18</v>
          </cell>
          <cell r="N1213">
            <v>4</v>
          </cell>
          <cell r="O1213" t="str">
            <v>0915</v>
          </cell>
          <cell r="P1213" t="str">
            <v>0915</v>
          </cell>
          <cell r="Q1213" t="str">
            <v>01.003</v>
          </cell>
          <cell r="R1213" t="str">
            <v>01.003</v>
          </cell>
          <cell r="S1213" t="str">
            <v/>
          </cell>
          <cell r="T1213">
            <v>0</v>
          </cell>
          <cell r="U1213" t="str">
            <v>Đại học</v>
          </cell>
          <cell r="V1213" t="str">
            <v>151941825</v>
          </cell>
        </row>
        <row r="1214">
          <cell r="B1214" t="str">
            <v/>
          </cell>
          <cell r="C1214" t="str">
            <v>06006676861</v>
          </cell>
          <cell r="D1214" t="str">
            <v>Nguyễn Thị Thu</v>
          </cell>
          <cell r="E1214" t="str">
            <v>Hương</v>
          </cell>
          <cell r="F1214">
            <v>9</v>
          </cell>
          <cell r="G1214" t="str">
            <v>Phòng Thí nghiệm trọng điểm CNSH thú y</v>
          </cell>
          <cell r="H1214" t="str">
            <v>Khoa Thú y</v>
          </cell>
          <cell r="I1214" t="str">
            <v>Nghiên cứu viên</v>
          </cell>
          <cell r="J1214">
            <v>2.67</v>
          </cell>
          <cell r="K1214">
            <v>0</v>
          </cell>
          <cell r="L1214" t="str">
            <v>01-Jan-23</v>
          </cell>
          <cell r="M1214" t="str">
            <v>01-Oct-18</v>
          </cell>
          <cell r="N1214">
            <v>4</v>
          </cell>
          <cell r="O1214" t="str">
            <v>0915</v>
          </cell>
          <cell r="P1214" t="str">
            <v>0915</v>
          </cell>
          <cell r="Q1214" t="str">
            <v>13.092</v>
          </cell>
          <cell r="R1214" t="str">
            <v>V.05.01.03</v>
          </cell>
          <cell r="S1214" t="str">
            <v/>
          </cell>
          <cell r="T1214">
            <v>0</v>
          </cell>
          <cell r="U1214" t="str">
            <v>Đại học</v>
          </cell>
          <cell r="V1214" t="str">
            <v>040195025964</v>
          </cell>
        </row>
        <row r="1215">
          <cell r="B1215" t="str">
            <v/>
          </cell>
          <cell r="C1215" t="str">
            <v>3120205083547</v>
          </cell>
          <cell r="D1215" t="str">
            <v>Hoàng Thị</v>
          </cell>
          <cell r="E1215" t="str">
            <v>Phương</v>
          </cell>
          <cell r="F1215">
            <v>9</v>
          </cell>
          <cell r="G1215" t="str">
            <v>Phòng Thí nghiệm trọng điểm CNSH thú y</v>
          </cell>
          <cell r="H1215" t="str">
            <v>Khoa Thú y</v>
          </cell>
          <cell r="I1215" t="str">
            <v>Thạc sĩ, Nghiên cứu viên</v>
          </cell>
          <cell r="J1215">
            <v>3.33</v>
          </cell>
          <cell r="K1215">
            <v>0</v>
          </cell>
          <cell r="L1215" t="str">
            <v>01-Oct-23</v>
          </cell>
          <cell r="M1215" t="str">
            <v>01-Oct-18</v>
          </cell>
          <cell r="N1215">
            <v>3</v>
          </cell>
          <cell r="O1215" t="str">
            <v>0915</v>
          </cell>
          <cell r="P1215" t="str">
            <v>0915</v>
          </cell>
          <cell r="Q1215" t="str">
            <v>13.092</v>
          </cell>
          <cell r="R1215" t="str">
            <v>V.05.01.03</v>
          </cell>
          <cell r="S1215" t="str">
            <v/>
          </cell>
          <cell r="T1215">
            <v>0</v>
          </cell>
          <cell r="U1215" t="str">
            <v>Thạc sĩ</v>
          </cell>
          <cell r="V1215" t="str">
            <v>001189007044</v>
          </cell>
        </row>
        <row r="1216">
          <cell r="B1216" t="str">
            <v/>
          </cell>
          <cell r="C1216" t="str">
            <v>107001169495</v>
          </cell>
          <cell r="D1216" t="str">
            <v>Lê Thị</v>
          </cell>
          <cell r="E1216" t="str">
            <v>Luyên</v>
          </cell>
          <cell r="F1216">
            <v>9</v>
          </cell>
          <cell r="G1216" t="str">
            <v>Phòng Thí nghiệm trọng điểm CNSH thú y</v>
          </cell>
          <cell r="H1216" t="str">
            <v>Khoa Thú y</v>
          </cell>
          <cell r="I1216" t="str">
            <v>Thạc sĩ, Nghiên cứu viên</v>
          </cell>
          <cell r="J1216">
            <v>2.67</v>
          </cell>
          <cell r="K1216">
            <v>0</v>
          </cell>
          <cell r="L1216" t="str">
            <v>01-Jan-23</v>
          </cell>
          <cell r="M1216" t="str">
            <v>01-Aug-19</v>
          </cell>
          <cell r="N1216">
            <v>3</v>
          </cell>
          <cell r="O1216" t="str">
            <v>0915</v>
          </cell>
          <cell r="P1216" t="str">
            <v>0915</v>
          </cell>
          <cell r="Q1216" t="str">
            <v>13.092</v>
          </cell>
          <cell r="R1216" t="str">
            <v>V.05.01.03</v>
          </cell>
          <cell r="S1216" t="str">
            <v/>
          </cell>
          <cell r="T1216">
            <v>0</v>
          </cell>
          <cell r="U1216" t="str">
            <v>Thạc sĩ</v>
          </cell>
          <cell r="V1216" t="str">
            <v>034195014611</v>
          </cell>
        </row>
        <row r="1217">
          <cell r="B1217" t="str">
            <v/>
          </cell>
          <cell r="C1217" t="str">
            <v>3120205043940</v>
          </cell>
          <cell r="D1217" t="str">
            <v>Trần Thị</v>
          </cell>
          <cell r="E1217" t="str">
            <v>Hiệp</v>
          </cell>
          <cell r="F1217">
            <v>9</v>
          </cell>
          <cell r="G1217" t="str">
            <v>Phòng Thí nghiệm trọng điểm CNSH thú y</v>
          </cell>
          <cell r="H1217" t="str">
            <v>Khoa Thú y</v>
          </cell>
          <cell r="I1217" t="str">
            <v>Thạc sĩ, Nghiên cứu viên</v>
          </cell>
          <cell r="J1217">
            <v>3.33</v>
          </cell>
          <cell r="K1217">
            <v>0</v>
          </cell>
          <cell r="L1217" t="str">
            <v>01-Jan-26</v>
          </cell>
          <cell r="M1217" t="str">
            <v>01-Aug-19</v>
          </cell>
          <cell r="N1217">
            <v>3</v>
          </cell>
          <cell r="O1217" t="str">
            <v>0915</v>
          </cell>
          <cell r="P1217" t="str">
            <v>0915</v>
          </cell>
          <cell r="Q1217" t="str">
            <v>13.092</v>
          </cell>
          <cell r="R1217" t="str">
            <v>V.05.01.03</v>
          </cell>
          <cell r="S1217" t="str">
            <v/>
          </cell>
          <cell r="T1217">
            <v>0</v>
          </cell>
          <cell r="U1217" t="str">
            <v>Thạc sĩ</v>
          </cell>
          <cell r="V1217" t="str">
            <v>001189007293</v>
          </cell>
        </row>
        <row r="1218">
          <cell r="B1218" t="str">
            <v/>
          </cell>
          <cell r="C1218" t="str">
            <v/>
          </cell>
          <cell r="D1218" t="str">
            <v>Nguyễn Anh</v>
          </cell>
          <cell r="E1218" t="str">
            <v>Tuấn</v>
          </cell>
          <cell r="F1218">
            <v>9</v>
          </cell>
          <cell r="G1218" t="str">
            <v>Phòng Thí nghiệm trọng điểm CNSH thú y</v>
          </cell>
          <cell r="H1218" t="str">
            <v>Khoa Thú y</v>
          </cell>
          <cell r="I1218" t="str">
            <v>Thạc sĩ, Nghiên cứu viên</v>
          </cell>
          <cell r="J1218">
            <v>2.34</v>
          </cell>
          <cell r="K1218">
            <v>0</v>
          </cell>
          <cell r="L1218" t="str">
            <v>01-Nov-20</v>
          </cell>
          <cell r="M1218" t="str">
            <v>01-Nov-20</v>
          </cell>
          <cell r="N1218">
            <v>3</v>
          </cell>
          <cell r="O1218" t="str">
            <v>0915</v>
          </cell>
          <cell r="P1218" t="str">
            <v>0915</v>
          </cell>
          <cell r="Q1218" t="str">
            <v>13.092</v>
          </cell>
          <cell r="R1218" t="str">
            <v>V.05.01.03</v>
          </cell>
          <cell r="S1218" t="str">
            <v/>
          </cell>
          <cell r="T1218">
            <v>0</v>
          </cell>
          <cell r="U1218" t="str">
            <v>Thạc sĩ</v>
          </cell>
          <cell r="V1218" t="str">
            <v>001097038988</v>
          </cell>
        </row>
        <row r="1219">
          <cell r="B1219" t="str">
            <v/>
          </cell>
          <cell r="C1219" t="str">
            <v/>
          </cell>
          <cell r="D1219" t="str">
            <v>Lại Thu</v>
          </cell>
          <cell r="E1219" t="str">
            <v>Hằng</v>
          </cell>
          <cell r="F1219">
            <v>9</v>
          </cell>
          <cell r="G1219" t="str">
            <v>Phòng Thí nghiệm trọng điểm CNSH thú y</v>
          </cell>
          <cell r="H1219" t="str">
            <v>Khoa Thú y</v>
          </cell>
          <cell r="I1219" t="str">
            <v>Thạc sĩ, Nghiên cứu viên</v>
          </cell>
          <cell r="J1219">
            <v>2.67</v>
          </cell>
          <cell r="K1219">
            <v>0</v>
          </cell>
          <cell r="L1219" t="str">
            <v>01-Nov-23</v>
          </cell>
          <cell r="M1219" t="str">
            <v>01-Nov-20</v>
          </cell>
          <cell r="N1219">
            <v>3</v>
          </cell>
          <cell r="O1219" t="str">
            <v>0915</v>
          </cell>
          <cell r="P1219" t="str">
            <v>0915</v>
          </cell>
          <cell r="Q1219" t="str">
            <v>13.092</v>
          </cell>
          <cell r="R1219" t="str">
            <v>V.05.01.03</v>
          </cell>
          <cell r="S1219" t="str">
            <v/>
          </cell>
          <cell r="T1219">
            <v>0</v>
          </cell>
          <cell r="U1219" t="str">
            <v>Thạc sĩ</v>
          </cell>
          <cell r="V1219" t="str">
            <v>026197005838</v>
          </cell>
        </row>
        <row r="1220">
          <cell r="B1220" t="str">
            <v/>
          </cell>
          <cell r="C1220" t="str">
            <v/>
          </cell>
          <cell r="D1220" t="str">
            <v>Nguyễn Hồng</v>
          </cell>
          <cell r="E1220" t="str">
            <v>Thu</v>
          </cell>
          <cell r="F1220">
            <v>9</v>
          </cell>
          <cell r="G1220" t="str">
            <v>Phòng Thí nghiệm trọng điểm CNSH thú y</v>
          </cell>
          <cell r="H1220" t="str">
            <v>Khoa Thú y</v>
          </cell>
          <cell r="I1220" t="str">
            <v>Nghiên cứu viên</v>
          </cell>
          <cell r="J1220">
            <v>2.67</v>
          </cell>
          <cell r="K1220">
            <v>0</v>
          </cell>
          <cell r="L1220" t="str">
            <v>01-Jan-24</v>
          </cell>
          <cell r="M1220" t="str">
            <v>01-Jan-21</v>
          </cell>
          <cell r="N1220">
            <v>4</v>
          </cell>
          <cell r="O1220" t="str">
            <v>0915</v>
          </cell>
          <cell r="P1220" t="str">
            <v>0915</v>
          </cell>
          <cell r="Q1220" t="str">
            <v>13.092</v>
          </cell>
          <cell r="R1220" t="str">
            <v>V.05.01.03</v>
          </cell>
          <cell r="S1220" t="str">
            <v/>
          </cell>
          <cell r="T1220">
            <v>0</v>
          </cell>
          <cell r="U1220" t="str">
            <v>Đại học</v>
          </cell>
          <cell r="V1220" t="str">
            <v>001193011811</v>
          </cell>
        </row>
        <row r="1221">
          <cell r="B1221" t="str">
            <v/>
          </cell>
          <cell r="C1221" t="str">
            <v/>
          </cell>
          <cell r="D1221" t="str">
            <v>Lê Thị</v>
          </cell>
          <cell r="E1221" t="str">
            <v>Trang</v>
          </cell>
          <cell r="F1221">
            <v>9</v>
          </cell>
          <cell r="G1221" t="str">
            <v>Phòng Thí nghiệm trọng điểm CNSH thú y</v>
          </cell>
          <cell r="H1221" t="str">
            <v>Khoa Thú y</v>
          </cell>
          <cell r="I1221" t="str">
            <v>Thạc sĩ, Nghiên cứu viên</v>
          </cell>
          <cell r="J1221">
            <v>2.34</v>
          </cell>
          <cell r="K1221">
            <v>0</v>
          </cell>
          <cell r="L1221" t="str">
            <v>01-Jan-22</v>
          </cell>
          <cell r="M1221" t="str">
            <v>01-Jan-22</v>
          </cell>
          <cell r="N1221">
            <v>3</v>
          </cell>
          <cell r="O1221" t="str">
            <v>0915</v>
          </cell>
          <cell r="P1221" t="str">
            <v>0915</v>
          </cell>
          <cell r="Q1221" t="str">
            <v>13.092</v>
          </cell>
          <cell r="R1221" t="str">
            <v>V.05.01.03</v>
          </cell>
          <cell r="S1221" t="str">
            <v/>
          </cell>
          <cell r="T1221">
            <v>0</v>
          </cell>
          <cell r="U1221" t="str">
            <v>Thạc sĩ</v>
          </cell>
          <cell r="V1221" t="str">
            <v>033198003522</v>
          </cell>
        </row>
        <row r="1222">
          <cell r="B1222" t="str">
            <v/>
          </cell>
          <cell r="C1222" t="str">
            <v/>
          </cell>
          <cell r="D1222" t="str">
            <v>Đỗ Thùy</v>
          </cell>
          <cell r="E1222" t="str">
            <v>Linh</v>
          </cell>
          <cell r="F1222">
            <v>9</v>
          </cell>
          <cell r="G1222" t="str">
            <v>Phòng Thí nghiệm trọng điểm CNSH thú y</v>
          </cell>
          <cell r="H1222" t="str">
            <v>Khoa Thú y</v>
          </cell>
          <cell r="I1222" t="str">
            <v>Thạc sĩ, Nghiên cứu viên</v>
          </cell>
          <cell r="J1222">
            <v>2.34</v>
          </cell>
          <cell r="K1222">
            <v>0</v>
          </cell>
          <cell r="L1222" t="str">
            <v>01-Jan-22</v>
          </cell>
          <cell r="M1222" t="str">
            <v>01-Jan-22</v>
          </cell>
          <cell r="N1222">
            <v>3</v>
          </cell>
          <cell r="O1222" t="str">
            <v>0915</v>
          </cell>
          <cell r="P1222" t="str">
            <v>0915</v>
          </cell>
          <cell r="Q1222" t="str">
            <v>13.092</v>
          </cell>
          <cell r="R1222" t="str">
            <v>V.05.01.03</v>
          </cell>
          <cell r="S1222" t="str">
            <v/>
          </cell>
          <cell r="T1222">
            <v>0</v>
          </cell>
          <cell r="U1222" t="str">
            <v>Thạc sĩ</v>
          </cell>
          <cell r="V1222" t="str">
            <v>001197035647</v>
          </cell>
        </row>
        <row r="1223">
          <cell r="B1223" t="str">
            <v/>
          </cell>
          <cell r="C1223" t="str">
            <v/>
          </cell>
          <cell r="D1223" t="str">
            <v>Vũ Thị</v>
          </cell>
          <cell r="E1223" t="str">
            <v>ánh</v>
          </cell>
          <cell r="F1223">
            <v>9</v>
          </cell>
          <cell r="G1223" t="str">
            <v>Phòng Thí nghiệm trọng điểm CNSH thú y</v>
          </cell>
          <cell r="H1223" t="str">
            <v>Khoa Thú y</v>
          </cell>
          <cell r="I1223" t="str">
            <v>Nghiên cứu viên</v>
          </cell>
          <cell r="J1223">
            <v>2.34</v>
          </cell>
          <cell r="K1223">
            <v>0</v>
          </cell>
          <cell r="L1223" t="str">
            <v>01-Jul-22</v>
          </cell>
          <cell r="M1223" t="str">
            <v>01-Jul-22</v>
          </cell>
          <cell r="N1223">
            <v>4</v>
          </cell>
          <cell r="O1223" t="str">
            <v>0915</v>
          </cell>
          <cell r="P1223" t="str">
            <v>0915</v>
          </cell>
          <cell r="Q1223" t="str">
            <v>13.092</v>
          </cell>
          <cell r="R1223" t="str">
            <v>V.05.01.03</v>
          </cell>
          <cell r="S1223" t="str">
            <v/>
          </cell>
          <cell r="T1223">
            <v>0</v>
          </cell>
          <cell r="U1223" t="str">
            <v>Đại học</v>
          </cell>
          <cell r="V1223" t="str">
            <v>030198014190</v>
          </cell>
        </row>
        <row r="1224">
          <cell r="B1224" t="str">
            <v/>
          </cell>
          <cell r="C1224" t="str">
            <v/>
          </cell>
          <cell r="D1224" t="str">
            <v>Trần Danh</v>
          </cell>
          <cell r="E1224" t="str">
            <v>Sơn</v>
          </cell>
          <cell r="F1224">
            <v>9</v>
          </cell>
          <cell r="G1224" t="str">
            <v>Phòng Thí nghiệm trọng điểm CNSH thú y</v>
          </cell>
          <cell r="H1224" t="str">
            <v>Khoa Thú y</v>
          </cell>
          <cell r="I1224" t="str">
            <v>Nghiên cứu viên</v>
          </cell>
          <cell r="J1224">
            <v>2.34</v>
          </cell>
          <cell r="K1224">
            <v>0</v>
          </cell>
          <cell r="L1224" t="str">
            <v>01-Jul-22</v>
          </cell>
          <cell r="M1224" t="str">
            <v>01-Jul-22</v>
          </cell>
          <cell r="N1224">
            <v>3</v>
          </cell>
          <cell r="O1224" t="str">
            <v>0915</v>
          </cell>
          <cell r="P1224" t="str">
            <v>0915</v>
          </cell>
          <cell r="Q1224" t="str">
            <v>13.092</v>
          </cell>
          <cell r="R1224" t="str">
            <v>V.05.01.03</v>
          </cell>
          <cell r="S1224" t="str">
            <v/>
          </cell>
          <cell r="T1224">
            <v>0</v>
          </cell>
          <cell r="U1224" t="str">
            <v>Thạc sĩ</v>
          </cell>
          <cell r="V1224" t="str">
            <v>035098000323</v>
          </cell>
        </row>
        <row r="1225">
          <cell r="B1225" t="str">
            <v/>
          </cell>
          <cell r="C1225" t="str">
            <v>3120205235516</v>
          </cell>
          <cell r="D1225" t="str">
            <v>Nguyễn Thị</v>
          </cell>
          <cell r="E1225" t="str">
            <v>Dung</v>
          </cell>
          <cell r="F1225">
            <v>9</v>
          </cell>
          <cell r="G1225" t="str">
            <v>Phòng Thí nghiệm trọng điểm CNSH thú y</v>
          </cell>
          <cell r="H1225" t="str">
            <v>Khoa Thú y</v>
          </cell>
          <cell r="I1225" t="str">
            <v>Nghiên cứu viên</v>
          </cell>
          <cell r="J1225">
            <v>2.34</v>
          </cell>
          <cell r="K1225">
            <v>0</v>
          </cell>
          <cell r="L1225" t="str">
            <v>01-Apr-25</v>
          </cell>
          <cell r="M1225" t="str">
            <v>01-Apr-25</v>
          </cell>
          <cell r="N1225">
            <v>4</v>
          </cell>
          <cell r="O1225" t="str">
            <v>0915</v>
          </cell>
          <cell r="P1225" t="str">
            <v>0915</v>
          </cell>
          <cell r="Q1225" t="str">
            <v>13.092</v>
          </cell>
          <cell r="R1225" t="str">
            <v>V.05.01.03</v>
          </cell>
          <cell r="S1225" t="str">
            <v/>
          </cell>
          <cell r="T1225">
            <v>0</v>
          </cell>
          <cell r="U1225" t="str">
            <v>Đại học</v>
          </cell>
          <cell r="V1225" t="str">
            <v>024300012718</v>
          </cell>
        </row>
        <row r="1226">
          <cell r="B1226" t="str">
            <v/>
          </cell>
          <cell r="C1226" t="str">
            <v>3120281056480</v>
          </cell>
          <cell r="D1226" t="str">
            <v>Lữ Nguyễn Thảo</v>
          </cell>
          <cell r="E1226" t="str">
            <v>Nguyên</v>
          </cell>
          <cell r="F1226">
            <v>9</v>
          </cell>
          <cell r="G1226" t="str">
            <v>Phòng Thí nghiệm trọng điểm CNSH thú y</v>
          </cell>
          <cell r="H1226" t="str">
            <v>Khoa Thú y</v>
          </cell>
          <cell r="I1226" t="str">
            <v>Nghiên cứu viên</v>
          </cell>
          <cell r="J1226">
            <v>2.34</v>
          </cell>
          <cell r="K1226">
            <v>0</v>
          </cell>
          <cell r="L1226" t="str">
            <v>01-Oct-25</v>
          </cell>
          <cell r="M1226" t="str">
            <v>01-Oct-25</v>
          </cell>
          <cell r="N1226">
            <v>4</v>
          </cell>
          <cell r="O1226" t="str">
            <v>0915</v>
          </cell>
          <cell r="P1226" t="str">
            <v>0915</v>
          </cell>
          <cell r="Q1226" t="str">
            <v>13.092</v>
          </cell>
          <cell r="R1226" t="str">
            <v>V.05.01.03</v>
          </cell>
          <cell r="S1226" t="str">
            <v/>
          </cell>
          <cell r="T1226">
            <v>0</v>
          </cell>
          <cell r="U1226" t="str">
            <v>Đại học</v>
          </cell>
          <cell r="V1226" t="str">
            <v>035301003329</v>
          </cell>
        </row>
        <row r="1227">
          <cell r="B1227" t="str">
            <v/>
          </cell>
          <cell r="C1227" t="str">
            <v/>
          </cell>
          <cell r="D1227" t="str">
            <v>Trần Hồng</v>
          </cell>
          <cell r="E1227" t="str">
            <v>Thái</v>
          </cell>
          <cell r="F1227">
            <v>10</v>
          </cell>
          <cell r="G1227" t="str">
            <v>Toán học</v>
          </cell>
          <cell r="H1227" t="str">
            <v>Khoa Công nghệ thông tin</v>
          </cell>
          <cell r="I1227" t="str">
            <v>Giảng viên</v>
          </cell>
          <cell r="J1227">
            <v>2.34</v>
          </cell>
          <cell r="K1227">
            <v>0</v>
          </cell>
          <cell r="L1227" t="str">
            <v>19-Aug-02</v>
          </cell>
          <cell r="M1227" t="str">
            <v>19-Feb-03</v>
          </cell>
          <cell r="N1227">
            <v>4</v>
          </cell>
          <cell r="O1227" t="str">
            <v>1001</v>
          </cell>
          <cell r="P1227" t="str">
            <v>1001</v>
          </cell>
          <cell r="Q1227" t="str">
            <v>15.111</v>
          </cell>
          <cell r="R1227" t="str">
            <v>15.111</v>
          </cell>
          <cell r="S1227" t="str">
            <v/>
          </cell>
          <cell r="T1227">
            <v>0</v>
          </cell>
          <cell r="U1227" t="str">
            <v>Đại học</v>
          </cell>
          <cell r="V1227" t="str">
            <v>100673804</v>
          </cell>
        </row>
        <row r="1228">
          <cell r="B1228" t="str">
            <v/>
          </cell>
          <cell r="C1228" t="str">
            <v/>
          </cell>
          <cell r="D1228" t="str">
            <v>Nguyễn Đức</v>
          </cell>
          <cell r="E1228" t="str">
            <v>Thịnh</v>
          </cell>
          <cell r="F1228">
            <v>10</v>
          </cell>
          <cell r="G1228" t="str">
            <v>Toán học</v>
          </cell>
          <cell r="H1228" t="str">
            <v>Khoa Công nghệ thông tin</v>
          </cell>
          <cell r="I1228" t="str">
            <v>Giảng viên</v>
          </cell>
          <cell r="J1228">
            <v>1.99</v>
          </cell>
          <cell r="K1228">
            <v>0</v>
          </cell>
          <cell r="L1228" t="str">
            <v>01-Nov-06</v>
          </cell>
          <cell r="M1228" t="str">
            <v>01-Jan-08</v>
          </cell>
          <cell r="N1228">
            <v>4</v>
          </cell>
          <cell r="O1228" t="str">
            <v>1001</v>
          </cell>
          <cell r="P1228" t="str">
            <v>1001</v>
          </cell>
          <cell r="Q1228" t="str">
            <v>15.111</v>
          </cell>
          <cell r="R1228" t="str">
            <v>15.111</v>
          </cell>
          <cell r="S1228" t="str">
            <v/>
          </cell>
          <cell r="T1228">
            <v>0</v>
          </cell>
          <cell r="U1228" t="str">
            <v>Đại học</v>
          </cell>
          <cell r="V1228" t="str">
            <v>168125884</v>
          </cell>
        </row>
        <row r="1229">
          <cell r="B1229" t="str">
            <v>TOA10</v>
          </cell>
          <cell r="C1229" t="str">
            <v/>
          </cell>
          <cell r="D1229" t="str">
            <v>Trần Kim</v>
          </cell>
          <cell r="E1229" t="str">
            <v>Anh</v>
          </cell>
          <cell r="F1229">
            <v>10</v>
          </cell>
          <cell r="G1229" t="str">
            <v>Toán học</v>
          </cell>
          <cell r="H1229" t="str">
            <v>Khoa Công nghệ thông tin</v>
          </cell>
          <cell r="I1229" t="str">
            <v>Thạc sĩ, Giảng viên</v>
          </cell>
          <cell r="J1229">
            <v>3</v>
          </cell>
          <cell r="K1229">
            <v>0</v>
          </cell>
          <cell r="L1229" t="str">
            <v>01-May-07</v>
          </cell>
          <cell r="M1229" t="str">
            <v>01-May-02</v>
          </cell>
          <cell r="N1229">
            <v>3</v>
          </cell>
          <cell r="O1229" t="str">
            <v>1001</v>
          </cell>
          <cell r="P1229" t="str">
            <v>1001</v>
          </cell>
          <cell r="Q1229" t="str">
            <v>15.111</v>
          </cell>
          <cell r="R1229" t="str">
            <v>15.111</v>
          </cell>
          <cell r="S1229" t="str">
            <v>TOA10</v>
          </cell>
          <cell r="T1229">
            <v>0</v>
          </cell>
          <cell r="U1229" t="str">
            <v>Thạc sĩ</v>
          </cell>
          <cell r="V1229" t="str">
            <v>011899825</v>
          </cell>
        </row>
        <row r="1230">
          <cell r="B1230" t="str">
            <v>TOA05</v>
          </cell>
          <cell r="C1230" t="str">
            <v>3120215005743</v>
          </cell>
          <cell r="D1230" t="str">
            <v>Phạm Việt</v>
          </cell>
          <cell r="E1230" t="str">
            <v>Nga</v>
          </cell>
          <cell r="F1230">
            <v>10</v>
          </cell>
          <cell r="G1230" t="str">
            <v>Toán học</v>
          </cell>
          <cell r="H1230" t="str">
            <v>Khoa Công nghệ thông tin</v>
          </cell>
          <cell r="I1230" t="str">
            <v>Tiến sĩ, Giảng viên, Bảo lưu PCCV</v>
          </cell>
          <cell r="J1230">
            <v>4.6500000000000004</v>
          </cell>
          <cell r="K1230">
            <v>0</v>
          </cell>
          <cell r="L1230" t="str">
            <v>01-May-21</v>
          </cell>
          <cell r="M1230" t="str">
            <v>01-May-02</v>
          </cell>
          <cell r="N1230">
            <v>2</v>
          </cell>
          <cell r="O1230" t="str">
            <v>1001</v>
          </cell>
          <cell r="P1230" t="str">
            <v>1001</v>
          </cell>
          <cell r="Q1230" t="str">
            <v>15.111</v>
          </cell>
          <cell r="R1230" t="str">
            <v>V.07.01.03</v>
          </cell>
          <cell r="S1230" t="str">
            <v>TOA05</v>
          </cell>
          <cell r="T1230">
            <v>0</v>
          </cell>
          <cell r="U1230" t="str">
            <v>Tiến sĩ</v>
          </cell>
          <cell r="V1230" t="str">
            <v>012925440</v>
          </cell>
        </row>
        <row r="1231">
          <cell r="B1231" t="str">
            <v>TG016</v>
          </cell>
          <cell r="C1231" t="str">
            <v/>
          </cell>
          <cell r="D1231" t="str">
            <v>Đàm Văn</v>
          </cell>
          <cell r="E1231" t="str">
            <v>Doãn</v>
          </cell>
          <cell r="F1231">
            <v>10</v>
          </cell>
          <cell r="G1231" t="str">
            <v>Toán học</v>
          </cell>
          <cell r="H1231" t="str">
            <v>Khoa Công nghệ thông tin</v>
          </cell>
          <cell r="I1231" t="str">
            <v/>
          </cell>
          <cell r="J1231">
            <v>6.78</v>
          </cell>
          <cell r="K1231">
            <v>0</v>
          </cell>
          <cell r="L1231" t="str">
            <v>01-Jun-02</v>
          </cell>
          <cell r="M1231" t="str">
            <v>15-Sep-64</v>
          </cell>
          <cell r="N1231">
            <v>3</v>
          </cell>
          <cell r="O1231" t="str">
            <v>1001</v>
          </cell>
          <cell r="P1231" t="str">
            <v>1001</v>
          </cell>
          <cell r="Q1231" t="str">
            <v>15.110</v>
          </cell>
          <cell r="R1231" t="str">
            <v>15.110</v>
          </cell>
          <cell r="S1231" t="str">
            <v>TG016</v>
          </cell>
          <cell r="T1231">
            <v>0</v>
          </cell>
          <cell r="U1231" t="str">
            <v>Thạc sĩ</v>
          </cell>
          <cell r="V1231" t="str">
            <v>011027858</v>
          </cell>
        </row>
        <row r="1232">
          <cell r="B1232" t="str">
            <v/>
          </cell>
          <cell r="C1232" t="str">
            <v/>
          </cell>
          <cell r="D1232" t="str">
            <v>Chu Gia</v>
          </cell>
          <cell r="E1232" t="str">
            <v>Viễn</v>
          </cell>
          <cell r="F1232">
            <v>10</v>
          </cell>
          <cell r="G1232" t="str">
            <v>Toán học</v>
          </cell>
          <cell r="H1232" t="str">
            <v>Khoa Công nghệ thông tin</v>
          </cell>
          <cell r="I1232" t="str">
            <v/>
          </cell>
          <cell r="J1232">
            <v>6.78</v>
          </cell>
          <cell r="K1232">
            <v>0</v>
          </cell>
          <cell r="L1232" t="str">
            <v>01-Jun-02</v>
          </cell>
          <cell r="M1232" t="str">
            <v>01-Dec-65</v>
          </cell>
          <cell r="N1232">
            <v>4</v>
          </cell>
          <cell r="O1232" t="str">
            <v>1001</v>
          </cell>
          <cell r="P1232" t="str">
            <v>1001</v>
          </cell>
          <cell r="Q1232" t="str">
            <v>15.110</v>
          </cell>
          <cell r="R1232" t="str">
            <v>15.110</v>
          </cell>
          <cell r="S1232" t="str">
            <v/>
          </cell>
          <cell r="T1232">
            <v>0</v>
          </cell>
          <cell r="U1232" t="str">
            <v>Đại học</v>
          </cell>
          <cell r="V1232" t="str">
            <v>010812432</v>
          </cell>
        </row>
        <row r="1233">
          <cell r="B1233" t="str">
            <v>MOI10</v>
          </cell>
          <cell r="C1233" t="str">
            <v/>
          </cell>
          <cell r="D1233" t="str">
            <v>Ngô Thị</v>
          </cell>
          <cell r="E1233" t="str">
            <v>Thục</v>
          </cell>
          <cell r="F1233">
            <v>10</v>
          </cell>
          <cell r="G1233" t="str">
            <v>Toán học</v>
          </cell>
          <cell r="H1233" t="str">
            <v>Khoa Công nghệ thông tin</v>
          </cell>
          <cell r="I1233" t="str">
            <v/>
          </cell>
          <cell r="J1233">
            <v>6.1</v>
          </cell>
          <cell r="K1233">
            <v>0</v>
          </cell>
          <cell r="L1233" t="str">
            <v>01-Jan-04</v>
          </cell>
          <cell r="M1233" t="str">
            <v>16-Mar-71</v>
          </cell>
          <cell r="N1233">
            <v>3</v>
          </cell>
          <cell r="O1233" t="str">
            <v>1001</v>
          </cell>
          <cell r="P1233" t="str">
            <v>1001</v>
          </cell>
          <cell r="Q1233" t="str">
            <v>15.110</v>
          </cell>
          <cell r="R1233" t="str">
            <v>15.110</v>
          </cell>
          <cell r="S1233" t="str">
            <v>MOI10</v>
          </cell>
          <cell r="T1233">
            <v>0</v>
          </cell>
          <cell r="U1233" t="str">
            <v>Thạc sĩ</v>
          </cell>
          <cell r="V1233" t="str">
            <v>011779951</v>
          </cell>
        </row>
        <row r="1234">
          <cell r="B1234" t="str">
            <v>TOA12</v>
          </cell>
          <cell r="C1234" t="str">
            <v>3120215005714</v>
          </cell>
          <cell r="D1234" t="str">
            <v>Bùi Nguyên</v>
          </cell>
          <cell r="E1234" t="str">
            <v>Viễn</v>
          </cell>
          <cell r="F1234">
            <v>10</v>
          </cell>
          <cell r="G1234" t="str">
            <v>Toán học</v>
          </cell>
          <cell r="H1234" t="str">
            <v>Khoa Công nghệ thông tin</v>
          </cell>
          <cell r="I1234" t="str">
            <v>Giảng viên</v>
          </cell>
          <cell r="J1234">
            <v>4.9800000000000004</v>
          </cell>
          <cell r="K1234">
            <v>0.09</v>
          </cell>
          <cell r="L1234" t="str">
            <v>01-Sep-17</v>
          </cell>
          <cell r="M1234" t="str">
            <v>01-Dec-80</v>
          </cell>
          <cell r="N1234">
            <v>4</v>
          </cell>
          <cell r="O1234" t="str">
            <v>1001</v>
          </cell>
          <cell r="P1234" t="str">
            <v>1001</v>
          </cell>
          <cell r="Q1234" t="str">
            <v>15.111</v>
          </cell>
          <cell r="R1234" t="str">
            <v>V.07.01.03</v>
          </cell>
          <cell r="S1234" t="str">
            <v>TOA12</v>
          </cell>
          <cell r="T1234">
            <v>0</v>
          </cell>
          <cell r="U1234" t="str">
            <v>Đại học</v>
          </cell>
          <cell r="V1234" t="str">
            <v>011678151</v>
          </cell>
        </row>
        <row r="1235">
          <cell r="B1235" t="str">
            <v>TOA14</v>
          </cell>
          <cell r="C1235" t="str">
            <v>3120215005687</v>
          </cell>
          <cell r="D1235" t="str">
            <v>Lê Đức</v>
          </cell>
          <cell r="E1235" t="str">
            <v>Vĩnh</v>
          </cell>
          <cell r="F1235">
            <v>10</v>
          </cell>
          <cell r="G1235" t="str">
            <v>Toán học</v>
          </cell>
          <cell r="H1235" t="str">
            <v>Khoa Công nghệ thông tin</v>
          </cell>
          <cell r="I1235" t="str">
            <v/>
          </cell>
          <cell r="J1235">
            <v>6.78</v>
          </cell>
          <cell r="K1235">
            <v>0</v>
          </cell>
          <cell r="L1235" t="str">
            <v>01-Dec-09</v>
          </cell>
          <cell r="M1235" t="str">
            <v>01-Sep-76</v>
          </cell>
          <cell r="N1235">
            <v>3</v>
          </cell>
          <cell r="O1235" t="str">
            <v>1001</v>
          </cell>
          <cell r="P1235" t="str">
            <v>1001</v>
          </cell>
          <cell r="Q1235" t="str">
            <v>15.110</v>
          </cell>
          <cell r="R1235" t="str">
            <v>15.110</v>
          </cell>
          <cell r="S1235" t="str">
            <v>TG027</v>
          </cell>
          <cell r="T1235">
            <v>0</v>
          </cell>
          <cell r="U1235" t="str">
            <v>Thạc sĩ</v>
          </cell>
          <cell r="V1235" t="str">
            <v>010779889</v>
          </cell>
        </row>
        <row r="1236">
          <cell r="B1236" t="str">
            <v>MOI12</v>
          </cell>
          <cell r="C1236" t="str">
            <v/>
          </cell>
          <cell r="D1236" t="str">
            <v>Phạm Thị Minh</v>
          </cell>
          <cell r="E1236" t="str">
            <v>Trường</v>
          </cell>
          <cell r="F1236">
            <v>10</v>
          </cell>
          <cell r="G1236" t="str">
            <v>Toán học</v>
          </cell>
          <cell r="H1236" t="str">
            <v>Khoa Công nghệ thông tin</v>
          </cell>
          <cell r="I1236" t="str">
            <v/>
          </cell>
          <cell r="J1236">
            <v>5.42</v>
          </cell>
          <cell r="K1236">
            <v>0</v>
          </cell>
          <cell r="L1236" t="str">
            <v>01-Dec-06</v>
          </cell>
          <cell r="M1236" t="str">
            <v>01-Aug-78</v>
          </cell>
          <cell r="N1236">
            <v>3</v>
          </cell>
          <cell r="O1236" t="str">
            <v>1001</v>
          </cell>
          <cell r="P1236" t="str">
            <v>1001</v>
          </cell>
          <cell r="Q1236" t="str">
            <v>15.110</v>
          </cell>
          <cell r="R1236" t="str">
            <v>15.110</v>
          </cell>
          <cell r="S1236" t="str">
            <v>MOI12</v>
          </cell>
          <cell r="T1236">
            <v>0</v>
          </cell>
          <cell r="U1236" t="str">
            <v>Thạc sĩ</v>
          </cell>
          <cell r="V1236" t="str">
            <v>012068064</v>
          </cell>
        </row>
        <row r="1237">
          <cell r="B1237" t="str">
            <v>MOI11</v>
          </cell>
          <cell r="C1237" t="str">
            <v/>
          </cell>
          <cell r="D1237" t="str">
            <v>Vũ Kim</v>
          </cell>
          <cell r="E1237" t="str">
            <v>Thành</v>
          </cell>
          <cell r="F1237">
            <v>10</v>
          </cell>
          <cell r="G1237" t="str">
            <v>Toán học</v>
          </cell>
          <cell r="H1237" t="str">
            <v>Khoa Công nghệ thông tin</v>
          </cell>
          <cell r="I1237" t="str">
            <v/>
          </cell>
          <cell r="J1237">
            <v>6.78</v>
          </cell>
          <cell r="K1237">
            <v>0</v>
          </cell>
          <cell r="L1237" t="str">
            <v>01-Dec-07</v>
          </cell>
          <cell r="M1237" t="str">
            <v>01-Feb-87</v>
          </cell>
          <cell r="N1237">
            <v>3</v>
          </cell>
          <cell r="O1237" t="str">
            <v>1001</v>
          </cell>
          <cell r="P1237" t="str">
            <v>1001</v>
          </cell>
          <cell r="Q1237" t="str">
            <v>15.110</v>
          </cell>
          <cell r="R1237" t="str">
            <v>15.110</v>
          </cell>
          <cell r="S1237" t="str">
            <v>MOI11</v>
          </cell>
          <cell r="T1237">
            <v>0</v>
          </cell>
          <cell r="U1237" t="str">
            <v>Thạc sĩ</v>
          </cell>
          <cell r="V1237" t="str">
            <v>011582577</v>
          </cell>
        </row>
        <row r="1238">
          <cell r="B1238" t="str">
            <v>TOA01</v>
          </cell>
          <cell r="C1238" t="str">
            <v>3120215005693</v>
          </cell>
          <cell r="D1238" t="str">
            <v>Nguyễn Hữu</v>
          </cell>
          <cell r="E1238" t="str">
            <v>Báu</v>
          </cell>
          <cell r="F1238">
            <v>10</v>
          </cell>
          <cell r="G1238" t="str">
            <v>Toán học</v>
          </cell>
          <cell r="H1238" t="str">
            <v>Khoa Công nghệ thông tin</v>
          </cell>
          <cell r="I1238" t="str">
            <v/>
          </cell>
          <cell r="J1238">
            <v>5.76</v>
          </cell>
          <cell r="K1238">
            <v>0</v>
          </cell>
          <cell r="L1238" t="str">
            <v>01-Jan-11</v>
          </cell>
          <cell r="M1238" t="str">
            <v>01-Jun-79</v>
          </cell>
          <cell r="N1238">
            <v>4</v>
          </cell>
          <cell r="O1238" t="str">
            <v>1001</v>
          </cell>
          <cell r="P1238" t="str">
            <v>1001</v>
          </cell>
          <cell r="Q1238" t="str">
            <v>15.110</v>
          </cell>
          <cell r="R1238" t="str">
            <v>15.110</v>
          </cell>
          <cell r="S1238" t="str">
            <v>TOA01</v>
          </cell>
          <cell r="T1238">
            <v>0</v>
          </cell>
          <cell r="U1238" t="str">
            <v>Đại học</v>
          </cell>
          <cell r="V1238" t="str">
            <v>011037063</v>
          </cell>
        </row>
        <row r="1239">
          <cell r="B1239" t="str">
            <v>TOA03</v>
          </cell>
          <cell r="C1239" t="str">
            <v>3120215005708</v>
          </cell>
          <cell r="D1239" t="str">
            <v>Nguyễn Thị Kim</v>
          </cell>
          <cell r="E1239" t="str">
            <v>Bình</v>
          </cell>
          <cell r="F1239">
            <v>10</v>
          </cell>
          <cell r="G1239" t="str">
            <v>Toán học</v>
          </cell>
          <cell r="H1239" t="str">
            <v>Khoa Công nghệ thông tin</v>
          </cell>
          <cell r="I1239" t="str">
            <v/>
          </cell>
          <cell r="J1239">
            <v>6.1</v>
          </cell>
          <cell r="K1239">
            <v>0</v>
          </cell>
          <cell r="L1239" t="str">
            <v>01-Dec-10</v>
          </cell>
          <cell r="M1239" t="str">
            <v>01-Oct-77</v>
          </cell>
          <cell r="N1239">
            <v>3</v>
          </cell>
          <cell r="O1239" t="str">
            <v>1001</v>
          </cell>
          <cell r="P1239" t="str">
            <v>1001</v>
          </cell>
          <cell r="Q1239" t="str">
            <v>15.110</v>
          </cell>
          <cell r="R1239" t="str">
            <v>15.110</v>
          </cell>
          <cell r="S1239" t="str">
            <v>TG026</v>
          </cell>
          <cell r="T1239">
            <v>0</v>
          </cell>
          <cell r="U1239" t="str">
            <v>Thạc sĩ</v>
          </cell>
          <cell r="V1239" t="str">
            <v>010812366</v>
          </cell>
        </row>
        <row r="1240">
          <cell r="B1240" t="str">
            <v>TOA17</v>
          </cell>
          <cell r="C1240" t="str">
            <v>3120215005720</v>
          </cell>
          <cell r="D1240" t="str">
            <v>Đỗ Thị</v>
          </cell>
          <cell r="E1240" t="str">
            <v>Huệ</v>
          </cell>
          <cell r="F1240">
            <v>10</v>
          </cell>
          <cell r="G1240" t="str">
            <v>Toán học</v>
          </cell>
          <cell r="H1240" t="str">
            <v>Khoa Công nghệ thông tin</v>
          </cell>
          <cell r="I1240" t="str">
            <v>Thạc sĩ, Giảng viên</v>
          </cell>
          <cell r="J1240">
            <v>4.9800000000000004</v>
          </cell>
          <cell r="K1240">
            <v>0</v>
          </cell>
          <cell r="L1240" t="str">
            <v>01-Nov-22</v>
          </cell>
          <cell r="M1240" t="str">
            <v>01-May-99</v>
          </cell>
          <cell r="N1240">
            <v>3</v>
          </cell>
          <cell r="O1240" t="str">
            <v>1001</v>
          </cell>
          <cell r="P1240" t="str">
            <v>1001</v>
          </cell>
          <cell r="Q1240" t="str">
            <v>15.111</v>
          </cell>
          <cell r="R1240" t="str">
            <v>V.07.01.03</v>
          </cell>
          <cell r="S1240" t="str">
            <v>TOA17</v>
          </cell>
          <cell r="T1240">
            <v>0</v>
          </cell>
          <cell r="U1240" t="str">
            <v>Thạc sĩ</v>
          </cell>
          <cell r="V1240" t="str">
            <v>033175003671</v>
          </cell>
        </row>
        <row r="1241">
          <cell r="B1241" t="str">
            <v>TOA09</v>
          </cell>
          <cell r="C1241" t="str">
            <v>3120215005750</v>
          </cell>
          <cell r="D1241" t="str">
            <v>Nguyễn Thị Minh</v>
          </cell>
          <cell r="E1241" t="str">
            <v>Tâm</v>
          </cell>
          <cell r="F1241">
            <v>10</v>
          </cell>
          <cell r="G1241" t="str">
            <v>Toán học</v>
          </cell>
          <cell r="H1241" t="str">
            <v>Khoa Công nghệ thông tin</v>
          </cell>
          <cell r="I1241" t="str">
            <v>Tiến sĩ, Giảng viên</v>
          </cell>
          <cell r="J1241">
            <v>4.6500000000000004</v>
          </cell>
          <cell r="K1241">
            <v>0</v>
          </cell>
          <cell r="L1241" t="str">
            <v>01-May-19</v>
          </cell>
          <cell r="M1241" t="str">
            <v>01-Apr-06</v>
          </cell>
          <cell r="N1241">
            <v>2</v>
          </cell>
          <cell r="O1241" t="str">
            <v>1001</v>
          </cell>
          <cell r="P1241" t="str">
            <v>1001</v>
          </cell>
          <cell r="Q1241" t="str">
            <v>15.111</v>
          </cell>
          <cell r="R1241" t="str">
            <v>V.07.01.03</v>
          </cell>
          <cell r="S1241" t="str">
            <v>TOA09</v>
          </cell>
          <cell r="T1241">
            <v>0</v>
          </cell>
          <cell r="U1241" t="str">
            <v>Tiến sĩ</v>
          </cell>
          <cell r="V1241" t="str">
            <v>013598547</v>
          </cell>
        </row>
        <row r="1242">
          <cell r="B1242" t="str">
            <v>TOA06</v>
          </cell>
          <cell r="C1242" t="str">
            <v>3120215005766</v>
          </cell>
          <cell r="D1242" t="str">
            <v>Phan Quang</v>
          </cell>
          <cell r="E1242" t="str">
            <v>Sáng</v>
          </cell>
          <cell r="F1242">
            <v>10</v>
          </cell>
          <cell r="G1242" t="str">
            <v>Toán học</v>
          </cell>
          <cell r="H1242" t="str">
            <v>Khoa Công nghệ thông tin</v>
          </cell>
          <cell r="I1242" t="str">
            <v>Tiến sĩ, Giảng viên, Trưởng BM</v>
          </cell>
          <cell r="J1242">
            <v>3.66</v>
          </cell>
          <cell r="K1242">
            <v>0</v>
          </cell>
          <cell r="L1242" t="str">
            <v>01-Oct-17</v>
          </cell>
          <cell r="M1242" t="str">
            <v>01-Nov-04</v>
          </cell>
          <cell r="N1242">
            <v>2</v>
          </cell>
          <cell r="O1242" t="str">
            <v>1001</v>
          </cell>
          <cell r="P1242" t="str">
            <v>1001</v>
          </cell>
          <cell r="Q1242" t="str">
            <v>15.111</v>
          </cell>
          <cell r="R1242" t="str">
            <v>V.07.01.03</v>
          </cell>
          <cell r="S1242" t="str">
            <v>TOA06</v>
          </cell>
          <cell r="T1242">
            <v>0</v>
          </cell>
          <cell r="U1242" t="str">
            <v>Tiến sĩ</v>
          </cell>
          <cell r="V1242" t="str">
            <v>162270357</v>
          </cell>
        </row>
        <row r="1243">
          <cell r="B1243" t="str">
            <v>TOA19</v>
          </cell>
          <cell r="C1243" t="str">
            <v>3120215005789</v>
          </cell>
          <cell r="D1243" t="str">
            <v>Nguyễn Thị Bích</v>
          </cell>
          <cell r="E1243" t="str">
            <v>Thủy</v>
          </cell>
          <cell r="F1243">
            <v>10</v>
          </cell>
          <cell r="G1243" t="str">
            <v>Toán học</v>
          </cell>
          <cell r="H1243" t="str">
            <v>Khoa Công nghệ thông tin</v>
          </cell>
          <cell r="I1243" t="str">
            <v>Thạc sĩ, Giảng viên</v>
          </cell>
          <cell r="J1243">
            <v>4.6500000000000004</v>
          </cell>
          <cell r="K1243">
            <v>0</v>
          </cell>
          <cell r="L1243" t="str">
            <v>01-Oct-24</v>
          </cell>
          <cell r="M1243" t="str">
            <v>01-Oct-05</v>
          </cell>
          <cell r="N1243">
            <v>3</v>
          </cell>
          <cell r="O1243" t="str">
            <v>1001</v>
          </cell>
          <cell r="P1243" t="str">
            <v>1001</v>
          </cell>
          <cell r="Q1243" t="str">
            <v>15.111</v>
          </cell>
          <cell r="R1243" t="str">
            <v>V.07.01.03</v>
          </cell>
          <cell r="S1243" t="str">
            <v>TOA19</v>
          </cell>
          <cell r="T1243">
            <v>0</v>
          </cell>
          <cell r="U1243" t="str">
            <v>Thạc sĩ</v>
          </cell>
          <cell r="V1243" t="str">
            <v>001182043970</v>
          </cell>
        </row>
        <row r="1244">
          <cell r="B1244" t="str">
            <v>TOA13</v>
          </cell>
          <cell r="C1244" t="str">
            <v>3120215005772</v>
          </cell>
          <cell r="D1244" t="str">
            <v>Đào Thu</v>
          </cell>
          <cell r="E1244" t="str">
            <v>Huyên</v>
          </cell>
          <cell r="F1244">
            <v>10</v>
          </cell>
          <cell r="G1244" t="str">
            <v>Toán học</v>
          </cell>
          <cell r="H1244" t="str">
            <v>Khoa Công nghệ thông tin</v>
          </cell>
          <cell r="I1244" t="str">
            <v>Tiến sĩ, Giảng viên</v>
          </cell>
          <cell r="J1244">
            <v>3.66</v>
          </cell>
          <cell r="K1244">
            <v>0</v>
          </cell>
          <cell r="L1244" t="str">
            <v>01-Oct-16</v>
          </cell>
          <cell r="M1244" t="str">
            <v>01-Oct-05</v>
          </cell>
          <cell r="N1244">
            <v>2</v>
          </cell>
          <cell r="O1244" t="str">
            <v>1001</v>
          </cell>
          <cell r="P1244" t="str">
            <v>1001</v>
          </cell>
          <cell r="Q1244" t="str">
            <v>15.111</v>
          </cell>
          <cell r="R1244" t="str">
            <v>V.07.01.03</v>
          </cell>
          <cell r="S1244" t="str">
            <v>TOA13</v>
          </cell>
          <cell r="T1244">
            <v>0</v>
          </cell>
          <cell r="U1244" t="str">
            <v>Tiến sĩ</v>
          </cell>
          <cell r="V1244" t="str">
            <v>145112450</v>
          </cell>
        </row>
        <row r="1245">
          <cell r="B1245" t="str">
            <v>TOA21</v>
          </cell>
          <cell r="C1245" t="str">
            <v>3120215010194</v>
          </cell>
          <cell r="D1245" t="str">
            <v>Nguyễn Hà</v>
          </cell>
          <cell r="E1245" t="str">
            <v>Thanh</v>
          </cell>
          <cell r="F1245">
            <v>10</v>
          </cell>
          <cell r="G1245" t="str">
            <v>Toán học</v>
          </cell>
          <cell r="H1245" t="str">
            <v>Khoa Công nghệ thông tin</v>
          </cell>
          <cell r="I1245" t="str">
            <v>Thạc sĩ, Giảng viên</v>
          </cell>
          <cell r="J1245">
            <v>4.32</v>
          </cell>
          <cell r="K1245">
            <v>0</v>
          </cell>
          <cell r="L1245" t="str">
            <v>01-Oct-24</v>
          </cell>
          <cell r="M1245" t="str">
            <v>01-Oct-07</v>
          </cell>
          <cell r="N1245">
            <v>3</v>
          </cell>
          <cell r="O1245" t="str">
            <v>1001</v>
          </cell>
          <cell r="P1245" t="str">
            <v>1001</v>
          </cell>
          <cell r="Q1245" t="str">
            <v>15.111</v>
          </cell>
          <cell r="R1245" t="str">
            <v>V.07.01.03</v>
          </cell>
          <cell r="S1245" t="str">
            <v>TOA21</v>
          </cell>
          <cell r="T1245">
            <v>0</v>
          </cell>
          <cell r="U1245" t="str">
            <v>Thạc sĩ</v>
          </cell>
          <cell r="V1245" t="str">
            <v>036182012328</v>
          </cell>
        </row>
        <row r="1246">
          <cell r="B1246" t="str">
            <v>TOA16</v>
          </cell>
          <cell r="C1246" t="str">
            <v>3120215005816</v>
          </cell>
          <cell r="D1246" t="str">
            <v>Nguyễn Thủy</v>
          </cell>
          <cell r="E1246" t="str">
            <v>Hằng</v>
          </cell>
          <cell r="F1246">
            <v>10</v>
          </cell>
          <cell r="G1246" t="str">
            <v>Toán học</v>
          </cell>
          <cell r="H1246" t="str">
            <v>Khoa Công nghệ thông tin</v>
          </cell>
          <cell r="I1246" t="str">
            <v>Thạc sĩ, Giảng viên</v>
          </cell>
          <cell r="J1246">
            <v>3.99</v>
          </cell>
          <cell r="K1246">
            <v>0</v>
          </cell>
          <cell r="L1246" t="str">
            <v>01-Jan-24</v>
          </cell>
          <cell r="M1246" t="str">
            <v>01-Jan-10</v>
          </cell>
          <cell r="N1246">
            <v>3</v>
          </cell>
          <cell r="O1246" t="str">
            <v>1001</v>
          </cell>
          <cell r="P1246" t="str">
            <v>1001</v>
          </cell>
          <cell r="Q1246" t="str">
            <v>15.111</v>
          </cell>
          <cell r="R1246" t="str">
            <v>V.07.01.03</v>
          </cell>
          <cell r="S1246" t="str">
            <v>TOA16</v>
          </cell>
          <cell r="T1246">
            <v>0</v>
          </cell>
          <cell r="U1246" t="str">
            <v>Thạc sĩ</v>
          </cell>
          <cell r="V1246" t="str">
            <v>037185015303</v>
          </cell>
        </row>
        <row r="1247">
          <cell r="B1247" t="str">
            <v>TOA04</v>
          </cell>
          <cell r="C1247" t="str">
            <v>3120215005839</v>
          </cell>
          <cell r="D1247" t="str">
            <v>Vũ Thị Thu</v>
          </cell>
          <cell r="E1247" t="str">
            <v>Giang</v>
          </cell>
          <cell r="F1247">
            <v>10</v>
          </cell>
          <cell r="G1247" t="str">
            <v>Toán học</v>
          </cell>
          <cell r="H1247" t="str">
            <v>Khoa Công nghệ thông tin</v>
          </cell>
          <cell r="I1247" t="str">
            <v>Tiến sĩ, Giảng viên, Trưởng BM</v>
          </cell>
          <cell r="J1247">
            <v>3.99</v>
          </cell>
          <cell r="K1247">
            <v>0</v>
          </cell>
          <cell r="L1247" t="str">
            <v>01-Jan-23</v>
          </cell>
          <cell r="M1247" t="str">
            <v>01-May-10</v>
          </cell>
          <cell r="N1247">
            <v>2</v>
          </cell>
          <cell r="O1247" t="str">
            <v>1001</v>
          </cell>
          <cell r="P1247" t="str">
            <v>1001</v>
          </cell>
          <cell r="Q1247" t="str">
            <v>15.111</v>
          </cell>
          <cell r="R1247" t="str">
            <v>V.07.01.03</v>
          </cell>
          <cell r="S1247" t="str">
            <v>TOA04</v>
          </cell>
          <cell r="T1247">
            <v>0</v>
          </cell>
          <cell r="U1247" t="str">
            <v>Tiến sĩ</v>
          </cell>
          <cell r="V1247" t="str">
            <v>001185051760</v>
          </cell>
        </row>
        <row r="1248">
          <cell r="B1248" t="str">
            <v>TOA15</v>
          </cell>
          <cell r="C1248" t="str">
            <v/>
          </cell>
          <cell r="D1248" t="str">
            <v>Lê Thanh</v>
          </cell>
          <cell r="E1248" t="str">
            <v>Tâm</v>
          </cell>
          <cell r="F1248">
            <v>10</v>
          </cell>
          <cell r="G1248" t="str">
            <v>Toán học</v>
          </cell>
          <cell r="H1248" t="str">
            <v>Khoa Công nghệ thông tin</v>
          </cell>
          <cell r="I1248" t="str">
            <v/>
          </cell>
          <cell r="J1248">
            <v>1.99</v>
          </cell>
          <cell r="K1248">
            <v>0</v>
          </cell>
          <cell r="L1248" t="str">
            <v>01-Oct-07</v>
          </cell>
          <cell r="M1248" t="str">
            <v>10-Oct-07</v>
          </cell>
          <cell r="N1248">
            <v>4</v>
          </cell>
          <cell r="O1248" t="str">
            <v>1001</v>
          </cell>
          <cell r="P1248" t="str">
            <v>1001</v>
          </cell>
          <cell r="Q1248" t="str">
            <v>15.111</v>
          </cell>
          <cell r="R1248" t="str">
            <v>15.111</v>
          </cell>
          <cell r="S1248" t="str">
            <v>TOA15</v>
          </cell>
          <cell r="T1248">
            <v>0</v>
          </cell>
          <cell r="U1248" t="str">
            <v>Đại học</v>
          </cell>
          <cell r="V1248" t="str">
            <v>131409901</v>
          </cell>
        </row>
        <row r="1249">
          <cell r="B1249" t="str">
            <v>TOA18</v>
          </cell>
          <cell r="C1249" t="str">
            <v>3120215010562</v>
          </cell>
          <cell r="D1249" t="str">
            <v>Nguyễn Hữu</v>
          </cell>
          <cell r="E1249" t="str">
            <v>Du</v>
          </cell>
          <cell r="F1249">
            <v>10</v>
          </cell>
          <cell r="G1249" t="str">
            <v>Toán học</v>
          </cell>
          <cell r="H1249" t="str">
            <v>Khoa Công nghệ thông tin</v>
          </cell>
          <cell r="I1249" t="str">
            <v>Tiến sĩ, Giảng viên</v>
          </cell>
          <cell r="J1249">
            <v>3.66</v>
          </cell>
          <cell r="K1249">
            <v>0</v>
          </cell>
          <cell r="L1249" t="str">
            <v>01-Aug-20</v>
          </cell>
          <cell r="M1249" t="str">
            <v>01-May-10</v>
          </cell>
          <cell r="N1249">
            <v>2</v>
          </cell>
          <cell r="O1249" t="str">
            <v>1001</v>
          </cell>
          <cell r="P1249" t="str">
            <v>1001</v>
          </cell>
          <cell r="Q1249" t="str">
            <v>15.111</v>
          </cell>
          <cell r="R1249" t="str">
            <v>V.07.01.03</v>
          </cell>
          <cell r="S1249" t="str">
            <v>TOA18</v>
          </cell>
          <cell r="T1249">
            <v>0</v>
          </cell>
          <cell r="U1249" t="str">
            <v>Tiến sĩ</v>
          </cell>
          <cell r="V1249" t="str">
            <v>145126365</v>
          </cell>
        </row>
        <row r="1250">
          <cell r="B1250" t="str">
            <v>TOA20</v>
          </cell>
          <cell r="C1250" t="str">
            <v/>
          </cell>
          <cell r="D1250" t="str">
            <v>Nguyễn Hải</v>
          </cell>
          <cell r="E1250" t="str">
            <v>Nam</v>
          </cell>
          <cell r="F1250">
            <v>10</v>
          </cell>
          <cell r="G1250" t="str">
            <v>Toán học</v>
          </cell>
          <cell r="H1250" t="str">
            <v>Khoa Công nghệ thông tin</v>
          </cell>
          <cell r="I1250" t="str">
            <v/>
          </cell>
          <cell r="J1250">
            <v>2.27</v>
          </cell>
          <cell r="K1250">
            <v>0</v>
          </cell>
          <cell r="L1250" t="str">
            <v>01-Aug-08</v>
          </cell>
          <cell r="M1250" t="str">
            <v>01-Aug-08</v>
          </cell>
          <cell r="N1250">
            <v>3</v>
          </cell>
          <cell r="O1250" t="str">
            <v>1001</v>
          </cell>
          <cell r="P1250" t="str">
            <v>1001</v>
          </cell>
          <cell r="Q1250" t="str">
            <v>15.111</v>
          </cell>
          <cell r="R1250" t="str">
            <v>15.111</v>
          </cell>
          <cell r="S1250" t="str">
            <v>TOA20</v>
          </cell>
          <cell r="T1250">
            <v>0</v>
          </cell>
          <cell r="U1250" t="str">
            <v>Thạc sĩ</v>
          </cell>
          <cell r="V1250" t="str">
            <v>111525621</v>
          </cell>
        </row>
        <row r="1251">
          <cell r="B1251" t="str">
            <v>TOA22</v>
          </cell>
          <cell r="C1251" t="str">
            <v>3120215015080</v>
          </cell>
          <cell r="D1251" t="str">
            <v>Trần Trung</v>
          </cell>
          <cell r="E1251" t="str">
            <v>Dũng</v>
          </cell>
          <cell r="F1251">
            <v>10</v>
          </cell>
          <cell r="G1251" t="str">
            <v>Toán học</v>
          </cell>
          <cell r="H1251" t="str">
            <v>Khoa Công nghệ thông tin</v>
          </cell>
          <cell r="I1251" t="str">
            <v>Thạc sĩ, Giảng viên</v>
          </cell>
          <cell r="J1251">
            <v>3.33</v>
          </cell>
          <cell r="K1251">
            <v>0</v>
          </cell>
          <cell r="L1251" t="str">
            <v>01-Feb-19</v>
          </cell>
          <cell r="M1251" t="str">
            <v>01-Feb-10</v>
          </cell>
          <cell r="N1251">
            <v>3</v>
          </cell>
          <cell r="O1251" t="str">
            <v>1001</v>
          </cell>
          <cell r="P1251" t="str">
            <v>1001</v>
          </cell>
          <cell r="Q1251" t="str">
            <v>15.111</v>
          </cell>
          <cell r="R1251" t="str">
            <v>V.07.01.03</v>
          </cell>
          <cell r="S1251" t="str">
            <v>TOA22</v>
          </cell>
          <cell r="T1251">
            <v>0</v>
          </cell>
          <cell r="U1251" t="str">
            <v>Thạc sĩ</v>
          </cell>
          <cell r="V1251" t="str">
            <v>172247907</v>
          </cell>
        </row>
        <row r="1252">
          <cell r="B1252" t="str">
            <v>TOA07</v>
          </cell>
          <cell r="C1252" t="str">
            <v>3120215029288</v>
          </cell>
          <cell r="D1252" t="str">
            <v>Lê Thị Diệu</v>
          </cell>
          <cell r="E1252" t="str">
            <v>Thùy</v>
          </cell>
          <cell r="F1252">
            <v>10</v>
          </cell>
          <cell r="G1252" t="str">
            <v>Toán học</v>
          </cell>
          <cell r="H1252" t="str">
            <v>Khoa Công nghệ thông tin</v>
          </cell>
          <cell r="I1252" t="str">
            <v>Thạc sĩ, Giảng viên, Phó BM</v>
          </cell>
          <cell r="J1252">
            <v>3.99</v>
          </cell>
          <cell r="K1252">
            <v>0</v>
          </cell>
          <cell r="L1252" t="str">
            <v>01-Aug-23</v>
          </cell>
          <cell r="M1252" t="str">
            <v>01-Aug-10</v>
          </cell>
          <cell r="N1252">
            <v>3</v>
          </cell>
          <cell r="O1252" t="str">
            <v>1001</v>
          </cell>
          <cell r="P1252" t="str">
            <v>1001</v>
          </cell>
          <cell r="Q1252" t="str">
            <v>15.111</v>
          </cell>
          <cell r="R1252" t="str">
            <v>V.07.01.03</v>
          </cell>
          <cell r="S1252" t="str">
            <v>TOA07</v>
          </cell>
          <cell r="T1252">
            <v>0</v>
          </cell>
          <cell r="U1252" t="str">
            <v>Thạc sĩ</v>
          </cell>
          <cell r="V1252" t="str">
            <v>042185000545</v>
          </cell>
        </row>
        <row r="1253">
          <cell r="B1253" t="str">
            <v>TOA23</v>
          </cell>
          <cell r="C1253" t="str">
            <v>3120215033942</v>
          </cell>
          <cell r="D1253" t="str">
            <v>Nguyễn Thị</v>
          </cell>
          <cell r="E1253" t="str">
            <v>Huyền</v>
          </cell>
          <cell r="F1253">
            <v>10</v>
          </cell>
          <cell r="G1253" t="str">
            <v>Toán học</v>
          </cell>
          <cell r="H1253" t="str">
            <v>Khoa Công nghệ thông tin</v>
          </cell>
          <cell r="I1253" t="str">
            <v>Thạc sĩ, Giảng viên</v>
          </cell>
          <cell r="J1253">
            <v>2.67</v>
          </cell>
          <cell r="K1253">
            <v>0</v>
          </cell>
          <cell r="L1253" t="str">
            <v>01-Nov-14</v>
          </cell>
          <cell r="M1253" t="str">
            <v>01-Nov-11</v>
          </cell>
          <cell r="N1253">
            <v>3</v>
          </cell>
          <cell r="O1253" t="str">
            <v>1001</v>
          </cell>
          <cell r="P1253" t="str">
            <v>1001</v>
          </cell>
          <cell r="Q1253" t="str">
            <v>15.111</v>
          </cell>
          <cell r="R1253" t="str">
            <v>V.07.01.03</v>
          </cell>
          <cell r="S1253" t="str">
            <v>TOA23</v>
          </cell>
          <cell r="T1253">
            <v>0</v>
          </cell>
          <cell r="U1253" t="str">
            <v>Thạc sĩ</v>
          </cell>
          <cell r="V1253" t="str">
            <v>172846437</v>
          </cell>
        </row>
        <row r="1254">
          <cell r="B1254" t="str">
            <v>TOA25</v>
          </cell>
          <cell r="C1254" t="str">
            <v/>
          </cell>
          <cell r="D1254" t="str">
            <v>Nguyễn Văn</v>
          </cell>
          <cell r="E1254" t="str">
            <v>Tân</v>
          </cell>
          <cell r="F1254">
            <v>10</v>
          </cell>
          <cell r="G1254" t="str">
            <v>Toán học</v>
          </cell>
          <cell r="H1254" t="str">
            <v>Khoa Công nghệ thông tin</v>
          </cell>
          <cell r="I1254" t="str">
            <v/>
          </cell>
          <cell r="J1254">
            <v>1.99</v>
          </cell>
          <cell r="K1254">
            <v>0</v>
          </cell>
          <cell r="L1254" t="str">
            <v>01-Aug-10</v>
          </cell>
          <cell r="M1254" t="str">
            <v>09-Aug-10</v>
          </cell>
          <cell r="N1254">
            <v>4</v>
          </cell>
          <cell r="O1254" t="str">
            <v>1001</v>
          </cell>
          <cell r="P1254" t="str">
            <v>1001</v>
          </cell>
          <cell r="Q1254" t="str">
            <v>15.111</v>
          </cell>
          <cell r="R1254" t="str">
            <v>15.111</v>
          </cell>
          <cell r="S1254" t="str">
            <v>TOA25</v>
          </cell>
          <cell r="T1254">
            <v>0</v>
          </cell>
          <cell r="U1254" t="str">
            <v>Đại học</v>
          </cell>
          <cell r="V1254" t="str">
            <v>164292185</v>
          </cell>
        </row>
        <row r="1255">
          <cell r="B1255" t="str">
            <v>TOA24</v>
          </cell>
          <cell r="C1255" t="str">
            <v>3120215036810</v>
          </cell>
          <cell r="D1255" t="str">
            <v>Lê Thị</v>
          </cell>
          <cell r="E1255" t="str">
            <v>Hạnh</v>
          </cell>
          <cell r="F1255">
            <v>10</v>
          </cell>
          <cell r="G1255" t="str">
            <v>Toán học</v>
          </cell>
          <cell r="H1255" t="str">
            <v>Khoa Công nghệ thông tin</v>
          </cell>
          <cell r="I1255" t="str">
            <v>Thạc sĩ, Giảng viên</v>
          </cell>
          <cell r="J1255">
            <v>3.66</v>
          </cell>
          <cell r="K1255">
            <v>0</v>
          </cell>
          <cell r="L1255" t="str">
            <v>01-Feb-24</v>
          </cell>
          <cell r="M1255" t="str">
            <v>01-Feb-12</v>
          </cell>
          <cell r="N1255">
            <v>3</v>
          </cell>
          <cell r="O1255" t="str">
            <v>1001</v>
          </cell>
          <cell r="P1255" t="str">
            <v>1001</v>
          </cell>
          <cell r="Q1255" t="str">
            <v>15.111</v>
          </cell>
          <cell r="R1255" t="str">
            <v>V.07.01.03</v>
          </cell>
          <cell r="S1255" t="str">
            <v>TOA24</v>
          </cell>
          <cell r="T1255">
            <v>0</v>
          </cell>
          <cell r="U1255" t="str">
            <v>Thạc sĩ</v>
          </cell>
          <cell r="V1255" t="str">
            <v>001187039890</v>
          </cell>
        </row>
        <row r="1256">
          <cell r="B1256" t="str">
            <v>TOA28</v>
          </cell>
          <cell r="C1256" t="str">
            <v>3120215036747</v>
          </cell>
          <cell r="D1256" t="str">
            <v>Thân Ngọc</v>
          </cell>
          <cell r="E1256" t="str">
            <v>Thành</v>
          </cell>
          <cell r="F1256">
            <v>10</v>
          </cell>
          <cell r="G1256" t="str">
            <v>Toán học</v>
          </cell>
          <cell r="H1256" t="str">
            <v>Khoa Công nghệ thông tin</v>
          </cell>
          <cell r="I1256" t="str">
            <v>Thạc sĩ, Giảng viên</v>
          </cell>
          <cell r="J1256">
            <v>3.66</v>
          </cell>
          <cell r="K1256">
            <v>0</v>
          </cell>
          <cell r="L1256" t="str">
            <v>01-May-24</v>
          </cell>
          <cell r="M1256" t="str">
            <v>01-May-12</v>
          </cell>
          <cell r="N1256">
            <v>3</v>
          </cell>
          <cell r="O1256" t="str">
            <v>1001</v>
          </cell>
          <cell r="P1256" t="str">
            <v>1001</v>
          </cell>
          <cell r="Q1256" t="str">
            <v>15.111</v>
          </cell>
          <cell r="R1256" t="str">
            <v>V.07.01.03</v>
          </cell>
          <cell r="S1256" t="str">
            <v>TOA28</v>
          </cell>
          <cell r="T1256">
            <v>0</v>
          </cell>
          <cell r="U1256" t="str">
            <v>Thạc sĩ</v>
          </cell>
          <cell r="V1256" t="str">
            <v>024087016713</v>
          </cell>
        </row>
        <row r="1257">
          <cell r="B1257" t="str">
            <v>TOA26</v>
          </cell>
          <cell r="C1257" t="str">
            <v>3120215036730</v>
          </cell>
          <cell r="D1257" t="str">
            <v>Nguyễn Thị</v>
          </cell>
          <cell r="E1257" t="str">
            <v>Huyền</v>
          </cell>
          <cell r="F1257">
            <v>10</v>
          </cell>
          <cell r="G1257" t="str">
            <v>Toán học</v>
          </cell>
          <cell r="H1257" t="str">
            <v>Khoa Công nghệ thông tin</v>
          </cell>
          <cell r="I1257" t="str">
            <v>Thạc sĩ, Giảng viên</v>
          </cell>
          <cell r="J1257">
            <v>3.66</v>
          </cell>
          <cell r="K1257">
            <v>0</v>
          </cell>
          <cell r="L1257" t="str">
            <v>01-May-24</v>
          </cell>
          <cell r="M1257" t="str">
            <v>01-May-12</v>
          </cell>
          <cell r="N1257">
            <v>3</v>
          </cell>
          <cell r="O1257" t="str">
            <v>1001</v>
          </cell>
          <cell r="P1257" t="str">
            <v>1001</v>
          </cell>
          <cell r="Q1257" t="str">
            <v>15.111</v>
          </cell>
          <cell r="R1257" t="str">
            <v>V.07.01.03</v>
          </cell>
          <cell r="S1257" t="str">
            <v>TOA26</v>
          </cell>
          <cell r="T1257">
            <v>0</v>
          </cell>
          <cell r="U1257" t="str">
            <v>Thạc sĩ</v>
          </cell>
          <cell r="V1257" t="str">
            <v>036188007866</v>
          </cell>
        </row>
        <row r="1258">
          <cell r="B1258" t="str">
            <v>TOA29</v>
          </cell>
          <cell r="C1258" t="str">
            <v>3120215042110</v>
          </cell>
          <cell r="D1258" t="str">
            <v>Nguyễn Thùy</v>
          </cell>
          <cell r="E1258" t="str">
            <v>Dung</v>
          </cell>
          <cell r="F1258">
            <v>10</v>
          </cell>
          <cell r="G1258" t="str">
            <v>Toán học</v>
          </cell>
          <cell r="H1258" t="str">
            <v>Khoa Công nghệ thông tin</v>
          </cell>
          <cell r="I1258" t="str">
            <v>Thạc sĩ, Giảng viên</v>
          </cell>
          <cell r="J1258">
            <v>2.67</v>
          </cell>
          <cell r="K1258">
            <v>0</v>
          </cell>
          <cell r="L1258" t="str">
            <v>01-Jan-17</v>
          </cell>
          <cell r="M1258" t="str">
            <v>01-Jan-14</v>
          </cell>
          <cell r="N1258">
            <v>3</v>
          </cell>
          <cell r="O1258" t="str">
            <v>1001</v>
          </cell>
          <cell r="P1258" t="str">
            <v>1001</v>
          </cell>
          <cell r="Q1258" t="str">
            <v>15.111</v>
          </cell>
          <cell r="R1258" t="str">
            <v>V.07.01.03</v>
          </cell>
          <cell r="S1258" t="str">
            <v>TOA29</v>
          </cell>
          <cell r="T1258">
            <v>0</v>
          </cell>
          <cell r="U1258" t="str">
            <v>Thạc sĩ</v>
          </cell>
          <cell r="V1258" t="str">
            <v>125374120</v>
          </cell>
        </row>
        <row r="1259">
          <cell r="B1259" t="str">
            <v>TOT05</v>
          </cell>
          <cell r="C1259" t="str">
            <v>3120215005880</v>
          </cell>
          <cell r="D1259" t="str">
            <v>Hoàng Thị Thanh</v>
          </cell>
          <cell r="E1259" t="str">
            <v>Giang</v>
          </cell>
          <cell r="F1259">
            <v>10</v>
          </cell>
          <cell r="G1259" t="str">
            <v>Toán học</v>
          </cell>
          <cell r="H1259" t="str">
            <v>Khoa Công nghệ thông tin</v>
          </cell>
          <cell r="I1259" t="str">
            <v>Thạc sĩ, Giảng viên</v>
          </cell>
          <cell r="J1259">
            <v>4.32</v>
          </cell>
          <cell r="K1259">
            <v>0</v>
          </cell>
          <cell r="L1259" t="str">
            <v>01-Nov-22</v>
          </cell>
          <cell r="M1259" t="str">
            <v>01-Nov-04</v>
          </cell>
          <cell r="N1259">
            <v>3</v>
          </cell>
          <cell r="O1259" t="str">
            <v>1001</v>
          </cell>
          <cell r="P1259" t="str">
            <v>1001</v>
          </cell>
          <cell r="Q1259" t="str">
            <v>15.111</v>
          </cell>
          <cell r="R1259" t="str">
            <v>V.07.01.03</v>
          </cell>
          <cell r="S1259" t="str">
            <v>TOT05</v>
          </cell>
          <cell r="T1259">
            <v>0</v>
          </cell>
          <cell r="U1259" t="str">
            <v>Thạc sĩ</v>
          </cell>
          <cell r="V1259" t="str">
            <v>034181017076</v>
          </cell>
        </row>
        <row r="1260">
          <cell r="B1260" t="str">
            <v>TOT03</v>
          </cell>
          <cell r="C1260" t="str">
            <v>3120215005868</v>
          </cell>
          <cell r="D1260" t="str">
            <v>Nguyễn Hoàng</v>
          </cell>
          <cell r="E1260" t="str">
            <v>Huy</v>
          </cell>
          <cell r="F1260">
            <v>10</v>
          </cell>
          <cell r="G1260" t="str">
            <v>Toán học</v>
          </cell>
          <cell r="H1260" t="str">
            <v>Khoa Công nghệ thông tin</v>
          </cell>
          <cell r="I1260" t="str">
            <v>Tiến sĩ, Giảng viên</v>
          </cell>
          <cell r="J1260">
            <v>4.9800000000000004</v>
          </cell>
          <cell r="K1260">
            <v>0</v>
          </cell>
          <cell r="L1260" t="str">
            <v>01-Feb-25</v>
          </cell>
          <cell r="M1260" t="str">
            <v>01-Apr-06</v>
          </cell>
          <cell r="N1260">
            <v>2</v>
          </cell>
          <cell r="O1260" t="str">
            <v>1001</v>
          </cell>
          <cell r="P1260" t="str">
            <v>1001</v>
          </cell>
          <cell r="Q1260" t="str">
            <v>15.111</v>
          </cell>
          <cell r="R1260" t="str">
            <v>V.07.01.03</v>
          </cell>
          <cell r="S1260" t="str">
            <v>TOT03</v>
          </cell>
          <cell r="T1260">
            <v>0</v>
          </cell>
          <cell r="U1260" t="str">
            <v>Tiến sĩ</v>
          </cell>
          <cell r="V1260" t="str">
            <v>036079007580</v>
          </cell>
        </row>
        <row r="1261">
          <cell r="B1261" t="str">
            <v>TOT09</v>
          </cell>
          <cell r="C1261" t="str">
            <v>3120215034090</v>
          </cell>
          <cell r="D1261" t="str">
            <v>Ngọc Minh</v>
          </cell>
          <cell r="E1261" t="str">
            <v>Châu</v>
          </cell>
          <cell r="F1261">
            <v>10</v>
          </cell>
          <cell r="G1261" t="str">
            <v>Toán học</v>
          </cell>
          <cell r="H1261" t="str">
            <v>Khoa Công nghệ thông tin</v>
          </cell>
          <cell r="I1261" t="str">
            <v>Thạc sĩ, Giảng viên</v>
          </cell>
          <cell r="J1261">
            <v>4.6500000000000004</v>
          </cell>
          <cell r="K1261">
            <v>0</v>
          </cell>
          <cell r="L1261" t="str">
            <v>01-Jan-24</v>
          </cell>
          <cell r="M1261" t="str">
            <v>01-Jul-05</v>
          </cell>
          <cell r="N1261">
            <v>3</v>
          </cell>
          <cell r="O1261" t="str">
            <v>1001</v>
          </cell>
          <cell r="P1261" t="str">
            <v>1001</v>
          </cell>
          <cell r="Q1261" t="str">
            <v>15.111</v>
          </cell>
          <cell r="R1261" t="str">
            <v>V.07.01.03</v>
          </cell>
          <cell r="S1261" t="str">
            <v>TOT09</v>
          </cell>
          <cell r="T1261">
            <v>0</v>
          </cell>
          <cell r="U1261" t="str">
            <v>Thạc sĩ</v>
          </cell>
          <cell r="V1261" t="str">
            <v>004179000026</v>
          </cell>
        </row>
        <row r="1262">
          <cell r="B1262" t="str">
            <v>TOT11</v>
          </cell>
          <cell r="C1262" t="str">
            <v>3120215035093</v>
          </cell>
          <cell r="D1262" t="str">
            <v>Nguyễn Thị Thúy</v>
          </cell>
          <cell r="E1262" t="str">
            <v>Hạnh</v>
          </cell>
          <cell r="F1262">
            <v>10</v>
          </cell>
          <cell r="G1262" t="str">
            <v>Toán học</v>
          </cell>
          <cell r="H1262" t="str">
            <v>Khoa Công nghệ thông tin</v>
          </cell>
          <cell r="I1262" t="str">
            <v>Thạc sĩ, Giảng viên</v>
          </cell>
          <cell r="J1262">
            <v>3.99</v>
          </cell>
          <cell r="K1262">
            <v>0</v>
          </cell>
          <cell r="L1262" t="str">
            <v>01-Aug-22</v>
          </cell>
          <cell r="M1262" t="str">
            <v>01-Feb-12</v>
          </cell>
          <cell r="N1262">
            <v>3</v>
          </cell>
          <cell r="O1262" t="str">
            <v>1001</v>
          </cell>
          <cell r="P1262" t="str">
            <v>1001</v>
          </cell>
          <cell r="Q1262" t="str">
            <v>15.111</v>
          </cell>
          <cell r="R1262" t="str">
            <v>V.07.01.03</v>
          </cell>
          <cell r="S1262" t="str">
            <v>TOT11</v>
          </cell>
          <cell r="T1262">
            <v>0</v>
          </cell>
          <cell r="U1262" t="str">
            <v>Thạc sĩ</v>
          </cell>
          <cell r="V1262" t="str">
            <v>033179001171</v>
          </cell>
        </row>
        <row r="1263">
          <cell r="B1263" t="str">
            <v>TOA30</v>
          </cell>
          <cell r="C1263" t="str">
            <v>3120205159498</v>
          </cell>
          <cell r="D1263" t="str">
            <v>Nguyễn Thành</v>
          </cell>
          <cell r="E1263" t="str">
            <v>Chiêu</v>
          </cell>
          <cell r="F1263">
            <v>10</v>
          </cell>
          <cell r="G1263" t="str">
            <v>Toán học</v>
          </cell>
          <cell r="H1263" t="str">
            <v>Khoa Công nghệ thông tin</v>
          </cell>
          <cell r="I1263" t="str">
            <v>Tiến sĩ, Giảng viên</v>
          </cell>
          <cell r="J1263">
            <v>3</v>
          </cell>
          <cell r="K1263">
            <v>0</v>
          </cell>
          <cell r="L1263" t="str">
            <v>01-Aug-23</v>
          </cell>
          <cell r="M1263" t="str">
            <v>01-May-22</v>
          </cell>
          <cell r="N1263">
            <v>2</v>
          </cell>
          <cell r="O1263" t="str">
            <v>1001</v>
          </cell>
          <cell r="P1263" t="str">
            <v>1001</v>
          </cell>
          <cell r="Q1263" t="str">
            <v>15.111</v>
          </cell>
          <cell r="R1263" t="str">
            <v>V.07.01.03</v>
          </cell>
          <cell r="S1263" t="str">
            <v>TOA30</v>
          </cell>
          <cell r="T1263">
            <v>0</v>
          </cell>
          <cell r="U1263" t="str">
            <v>Tiến sĩ</v>
          </cell>
          <cell r="V1263" t="str">
            <v>040090029993</v>
          </cell>
        </row>
        <row r="1264">
          <cell r="B1264" t="str">
            <v/>
          </cell>
          <cell r="C1264" t="str">
            <v/>
          </cell>
          <cell r="D1264" t="str">
            <v>Hà Thanh</v>
          </cell>
          <cell r="E1264" t="str">
            <v>Hùng</v>
          </cell>
          <cell r="F1264">
            <v>10</v>
          </cell>
          <cell r="G1264" t="str">
            <v>Vật lý</v>
          </cell>
          <cell r="H1264" t="str">
            <v>Khoa Công nghệ thông tin</v>
          </cell>
          <cell r="I1264" t="str">
            <v/>
          </cell>
          <cell r="J1264">
            <v>2.34</v>
          </cell>
          <cell r="K1264">
            <v>0</v>
          </cell>
          <cell r="L1264" t="str">
            <v>01-Oct-03</v>
          </cell>
          <cell r="M1264" t="str">
            <v>01-Oct-03</v>
          </cell>
          <cell r="N1264">
            <v>4</v>
          </cell>
          <cell r="O1264" t="str">
            <v>1002</v>
          </cell>
          <cell r="P1264" t="str">
            <v>1002</v>
          </cell>
          <cell r="Q1264" t="str">
            <v>15.111</v>
          </cell>
          <cell r="R1264" t="str">
            <v>15.111</v>
          </cell>
          <cell r="S1264" t="str">
            <v/>
          </cell>
          <cell r="T1264">
            <v>0</v>
          </cell>
          <cell r="U1264" t="str">
            <v>Đại học</v>
          </cell>
          <cell r="V1264" t="str">
            <v>172580600</v>
          </cell>
        </row>
        <row r="1265">
          <cell r="B1265" t="str">
            <v/>
          </cell>
          <cell r="C1265" t="str">
            <v/>
          </cell>
          <cell r="D1265" t="str">
            <v>Phạm Thị</v>
          </cell>
          <cell r="E1265" t="str">
            <v>Thương</v>
          </cell>
          <cell r="F1265">
            <v>10</v>
          </cell>
          <cell r="G1265" t="str">
            <v>Vật lý</v>
          </cell>
          <cell r="H1265" t="str">
            <v>Khoa Công nghệ thông tin</v>
          </cell>
          <cell r="I1265" t="str">
            <v/>
          </cell>
          <cell r="J1265">
            <v>1.99</v>
          </cell>
          <cell r="K1265">
            <v>0</v>
          </cell>
          <cell r="L1265" t="str">
            <v>01-Oct-05</v>
          </cell>
          <cell r="M1265" t="str">
            <v>01-Oct-05</v>
          </cell>
          <cell r="N1265">
            <v>4</v>
          </cell>
          <cell r="O1265" t="str">
            <v>1002</v>
          </cell>
          <cell r="P1265" t="str">
            <v>1002</v>
          </cell>
          <cell r="Q1265" t="str">
            <v>15.111</v>
          </cell>
          <cell r="R1265" t="str">
            <v>15.111</v>
          </cell>
          <cell r="S1265" t="str">
            <v/>
          </cell>
          <cell r="T1265">
            <v>0</v>
          </cell>
          <cell r="U1265" t="str">
            <v>Đại học</v>
          </cell>
          <cell r="V1265" t="str">
            <v>172042398</v>
          </cell>
        </row>
        <row r="1266">
          <cell r="B1266" t="str">
            <v>VLY02</v>
          </cell>
          <cell r="C1266" t="str">
            <v>3120215010612</v>
          </cell>
          <cell r="D1266" t="str">
            <v>Nguyễn Thị</v>
          </cell>
          <cell r="E1266" t="str">
            <v>Phương</v>
          </cell>
          <cell r="F1266">
            <v>10</v>
          </cell>
          <cell r="G1266" t="str">
            <v>Vật lý</v>
          </cell>
          <cell r="H1266" t="str">
            <v>Khoa Công nghệ thông tin</v>
          </cell>
          <cell r="I1266" t="str">
            <v>Thạc sĩ, Giảng viên, Phó BM</v>
          </cell>
          <cell r="J1266">
            <v>4.9800000000000004</v>
          </cell>
          <cell r="K1266">
            <v>0</v>
          </cell>
          <cell r="L1266" t="str">
            <v>01-Sep-22</v>
          </cell>
          <cell r="M1266" t="str">
            <v>01-Sep-00</v>
          </cell>
          <cell r="N1266">
            <v>3</v>
          </cell>
          <cell r="O1266" t="str">
            <v>1002</v>
          </cell>
          <cell r="P1266" t="str">
            <v>1002</v>
          </cell>
          <cell r="Q1266" t="str">
            <v>15.111</v>
          </cell>
          <cell r="R1266" t="str">
            <v>V.07.01.03</v>
          </cell>
          <cell r="S1266" t="str">
            <v>VLY02</v>
          </cell>
          <cell r="T1266">
            <v>0</v>
          </cell>
          <cell r="U1266" t="str">
            <v>Thạc sĩ</v>
          </cell>
          <cell r="V1266" t="str">
            <v>038176006673</v>
          </cell>
        </row>
        <row r="1267">
          <cell r="B1267" t="str">
            <v>VLY08</v>
          </cell>
          <cell r="C1267" t="str">
            <v>3120215005947</v>
          </cell>
          <cell r="D1267" t="str">
            <v>Bùi Thị</v>
          </cell>
          <cell r="E1267" t="str">
            <v>Thu</v>
          </cell>
          <cell r="F1267">
            <v>10</v>
          </cell>
          <cell r="G1267" t="str">
            <v>Vật lý</v>
          </cell>
          <cell r="H1267" t="str">
            <v>Khoa Công nghệ thông tin</v>
          </cell>
          <cell r="I1267" t="str">
            <v>Thạc sĩ, Giảng viên</v>
          </cell>
          <cell r="J1267">
            <v>4.9800000000000004</v>
          </cell>
          <cell r="K1267">
            <v>0</v>
          </cell>
          <cell r="L1267" t="str">
            <v>01-Sep-22</v>
          </cell>
          <cell r="M1267" t="str">
            <v>01-Sep-00</v>
          </cell>
          <cell r="N1267">
            <v>3</v>
          </cell>
          <cell r="O1267" t="str">
            <v>1002</v>
          </cell>
          <cell r="P1267" t="str">
            <v>1002</v>
          </cell>
          <cell r="Q1267" t="str">
            <v>15.111</v>
          </cell>
          <cell r="R1267" t="str">
            <v>V.07.01.03</v>
          </cell>
          <cell r="S1267" t="str">
            <v>VLY08</v>
          </cell>
          <cell r="T1267">
            <v>0</v>
          </cell>
          <cell r="U1267" t="str">
            <v>Thạc sĩ</v>
          </cell>
          <cell r="V1267" t="str">
            <v>038176000745</v>
          </cell>
        </row>
        <row r="1268">
          <cell r="B1268" t="str">
            <v>VLY05</v>
          </cell>
          <cell r="C1268" t="str">
            <v>3120215005897</v>
          </cell>
          <cell r="D1268" t="str">
            <v>Hồ Thị Hồng</v>
          </cell>
          <cell r="E1268" t="str">
            <v>Lan</v>
          </cell>
          <cell r="F1268">
            <v>10</v>
          </cell>
          <cell r="G1268" t="str">
            <v>Vật lý</v>
          </cell>
          <cell r="H1268" t="str">
            <v>Khoa Công nghệ thông tin</v>
          </cell>
          <cell r="I1268" t="str">
            <v>Kỹ sư</v>
          </cell>
          <cell r="J1268">
            <v>4.9800000000000004</v>
          </cell>
          <cell r="K1268">
            <v>0</v>
          </cell>
          <cell r="L1268" t="str">
            <v>01-Dec-14</v>
          </cell>
          <cell r="M1268" t="str">
            <v>01-Oct-02</v>
          </cell>
          <cell r="N1268">
            <v>4</v>
          </cell>
          <cell r="O1268" t="str">
            <v>1002</v>
          </cell>
          <cell r="P1268" t="str">
            <v>1002</v>
          </cell>
          <cell r="Q1268" t="str">
            <v>13.095</v>
          </cell>
          <cell r="R1268" t="str">
            <v>13.095</v>
          </cell>
          <cell r="S1268" t="str">
            <v>VLY05</v>
          </cell>
          <cell r="T1268">
            <v>0</v>
          </cell>
          <cell r="U1268" t="str">
            <v>Đại học</v>
          </cell>
          <cell r="V1268" t="str">
            <v>010812231</v>
          </cell>
        </row>
        <row r="1269">
          <cell r="B1269" t="str">
            <v/>
          </cell>
          <cell r="C1269" t="str">
            <v/>
          </cell>
          <cell r="D1269" t="str">
            <v>Ngô Tất</v>
          </cell>
          <cell r="E1269" t="str">
            <v>Vĩnh</v>
          </cell>
          <cell r="F1269">
            <v>10</v>
          </cell>
          <cell r="G1269" t="str">
            <v>Vật lý</v>
          </cell>
          <cell r="H1269" t="str">
            <v>Khoa Công nghệ thông tin</v>
          </cell>
          <cell r="I1269" t="str">
            <v/>
          </cell>
          <cell r="J1269">
            <v>6.78</v>
          </cell>
          <cell r="K1269">
            <v>0</v>
          </cell>
          <cell r="L1269" t="str">
            <v>01-Jun-02</v>
          </cell>
          <cell r="M1269" t="str">
            <v>15-Sep-64</v>
          </cell>
          <cell r="N1269">
            <v>2</v>
          </cell>
          <cell r="O1269" t="str">
            <v>1002</v>
          </cell>
          <cell r="P1269" t="str">
            <v>1002</v>
          </cell>
          <cell r="Q1269" t="str">
            <v>15.110</v>
          </cell>
          <cell r="R1269" t="str">
            <v>15.110</v>
          </cell>
          <cell r="S1269" t="str">
            <v/>
          </cell>
          <cell r="T1269">
            <v>0</v>
          </cell>
          <cell r="U1269" t="str">
            <v>Tiến sĩ</v>
          </cell>
          <cell r="V1269" t="str">
            <v>011027856</v>
          </cell>
        </row>
        <row r="1270">
          <cell r="B1270" t="str">
            <v/>
          </cell>
          <cell r="C1270" t="str">
            <v/>
          </cell>
          <cell r="D1270" t="str">
            <v>Mạc ánh</v>
          </cell>
          <cell r="E1270" t="str">
            <v>Hùng</v>
          </cell>
          <cell r="F1270">
            <v>10</v>
          </cell>
          <cell r="G1270" t="str">
            <v>Vật lý</v>
          </cell>
          <cell r="H1270" t="str">
            <v>Khoa Công nghệ thông tin</v>
          </cell>
          <cell r="I1270" t="str">
            <v/>
          </cell>
          <cell r="J1270">
            <v>6.44</v>
          </cell>
          <cell r="K1270">
            <v>0</v>
          </cell>
          <cell r="L1270" t="str">
            <v>01-Jun-02</v>
          </cell>
          <cell r="M1270" t="str">
            <v>01-Sep-65</v>
          </cell>
          <cell r="N1270">
            <v>2</v>
          </cell>
          <cell r="O1270" t="str">
            <v>1002</v>
          </cell>
          <cell r="P1270" t="str">
            <v>1002</v>
          </cell>
          <cell r="Q1270" t="str">
            <v>15.110</v>
          </cell>
          <cell r="R1270" t="str">
            <v>15.110</v>
          </cell>
          <cell r="S1270" t="str">
            <v/>
          </cell>
          <cell r="T1270">
            <v>0</v>
          </cell>
          <cell r="U1270" t="str">
            <v>Tiến sĩ</v>
          </cell>
          <cell r="V1270" t="str">
            <v>011319498</v>
          </cell>
        </row>
        <row r="1271">
          <cell r="B1271" t="str">
            <v>VLY03</v>
          </cell>
          <cell r="C1271" t="str">
            <v>3120215005901</v>
          </cell>
          <cell r="D1271" t="str">
            <v>Đoàn Văn</v>
          </cell>
          <cell r="E1271" t="str">
            <v>Cán</v>
          </cell>
          <cell r="F1271">
            <v>10</v>
          </cell>
          <cell r="G1271" t="str">
            <v>Vật lý</v>
          </cell>
          <cell r="H1271" t="str">
            <v>Khoa Công nghệ thông tin</v>
          </cell>
          <cell r="I1271" t="str">
            <v/>
          </cell>
          <cell r="J1271">
            <v>5.76</v>
          </cell>
          <cell r="K1271">
            <v>0</v>
          </cell>
          <cell r="L1271" t="str">
            <v>01-Jun-10</v>
          </cell>
          <cell r="M1271" t="str">
            <v>01-Jun-10</v>
          </cell>
          <cell r="N1271">
            <v>4</v>
          </cell>
          <cell r="O1271" t="str">
            <v>1002</v>
          </cell>
          <cell r="P1271" t="str">
            <v>1002</v>
          </cell>
          <cell r="Q1271" t="str">
            <v>15.110</v>
          </cell>
          <cell r="R1271" t="str">
            <v>15.110</v>
          </cell>
          <cell r="S1271" t="str">
            <v>VLY03</v>
          </cell>
          <cell r="T1271">
            <v>0</v>
          </cell>
          <cell r="U1271" t="str">
            <v>Đại học</v>
          </cell>
          <cell r="V1271" t="str">
            <v>010779847</v>
          </cell>
        </row>
        <row r="1272">
          <cell r="B1272" t="str">
            <v>VLY06</v>
          </cell>
          <cell r="C1272" t="str">
            <v>3120215005953</v>
          </cell>
          <cell r="D1272" t="str">
            <v>Vũ Thị</v>
          </cell>
          <cell r="E1272" t="str">
            <v>Thu</v>
          </cell>
          <cell r="F1272">
            <v>10</v>
          </cell>
          <cell r="G1272" t="str">
            <v>Vật lý</v>
          </cell>
          <cell r="H1272" t="str">
            <v>Khoa Công nghệ thông tin</v>
          </cell>
          <cell r="I1272" t="str">
            <v/>
          </cell>
          <cell r="J1272">
            <v>5.76</v>
          </cell>
          <cell r="K1272">
            <v>0</v>
          </cell>
          <cell r="L1272" t="str">
            <v>01-Nov-11</v>
          </cell>
          <cell r="M1272" t="str">
            <v>01-Apr-83</v>
          </cell>
          <cell r="N1272">
            <v>3</v>
          </cell>
          <cell r="O1272" t="str">
            <v>1002</v>
          </cell>
          <cell r="P1272" t="str">
            <v>1002</v>
          </cell>
          <cell r="Q1272" t="str">
            <v>15.110</v>
          </cell>
          <cell r="R1272" t="str">
            <v>15.110</v>
          </cell>
          <cell r="S1272" t="str">
            <v>TG099</v>
          </cell>
          <cell r="T1272">
            <v>0</v>
          </cell>
          <cell r="U1272" t="str">
            <v>Thạc sĩ</v>
          </cell>
          <cell r="V1272" t="str">
            <v>010242179</v>
          </cell>
        </row>
        <row r="1273">
          <cell r="B1273" t="str">
            <v>VLY07</v>
          </cell>
          <cell r="C1273" t="str">
            <v>3120215005924</v>
          </cell>
          <cell r="D1273" t="str">
            <v>Trần Đình</v>
          </cell>
          <cell r="E1273" t="str">
            <v>Đông</v>
          </cell>
          <cell r="F1273">
            <v>10</v>
          </cell>
          <cell r="G1273" t="str">
            <v>Vật lý</v>
          </cell>
          <cell r="H1273" t="str">
            <v>Khoa Công nghệ thông tin</v>
          </cell>
          <cell r="I1273" t="str">
            <v>Tiến sĩ, Giảng viên cao cấp, Bảo lưu PCCV</v>
          </cell>
          <cell r="J1273">
            <v>7.28</v>
          </cell>
          <cell r="K1273">
            <v>0</v>
          </cell>
          <cell r="L1273" t="str">
            <v>01-Dec-16</v>
          </cell>
          <cell r="M1273" t="str">
            <v>01-Jan-12</v>
          </cell>
          <cell r="N1273">
            <v>2</v>
          </cell>
          <cell r="O1273" t="str">
            <v>1002</v>
          </cell>
          <cell r="P1273" t="str">
            <v>1002</v>
          </cell>
          <cell r="Q1273" t="str">
            <v>15.109</v>
          </cell>
          <cell r="R1273" t="str">
            <v>V.07.01.01</v>
          </cell>
          <cell r="S1273" t="str">
            <v>VLY07</v>
          </cell>
          <cell r="T1273">
            <v>0</v>
          </cell>
          <cell r="U1273" t="str">
            <v>Tiến sĩ</v>
          </cell>
          <cell r="V1273" t="str">
            <v>010779833</v>
          </cell>
        </row>
        <row r="1274">
          <cell r="B1274" t="str">
            <v>VLY01</v>
          </cell>
          <cell r="C1274" t="str">
            <v>3120215005918</v>
          </cell>
          <cell r="D1274" t="str">
            <v>Đỗ Đăng</v>
          </cell>
          <cell r="E1274" t="str">
            <v>Bẩy</v>
          </cell>
          <cell r="F1274">
            <v>10</v>
          </cell>
          <cell r="G1274" t="str">
            <v>Vật lý</v>
          </cell>
          <cell r="H1274" t="str">
            <v>Khoa Công nghệ thông tin</v>
          </cell>
          <cell r="I1274" t="str">
            <v/>
          </cell>
          <cell r="J1274">
            <v>5.76</v>
          </cell>
          <cell r="K1274">
            <v>0</v>
          </cell>
          <cell r="L1274" t="str">
            <v>01-Dec-09</v>
          </cell>
          <cell r="M1274" t="str">
            <v>01-Aug-76</v>
          </cell>
          <cell r="N1274">
            <v>4</v>
          </cell>
          <cell r="O1274" t="str">
            <v>1002</v>
          </cell>
          <cell r="P1274" t="str">
            <v>1002</v>
          </cell>
          <cell r="Q1274" t="str">
            <v>15.110</v>
          </cell>
          <cell r="R1274" t="str">
            <v>15.110</v>
          </cell>
          <cell r="S1274" t="str">
            <v>VLY01</v>
          </cell>
          <cell r="T1274">
            <v>0</v>
          </cell>
          <cell r="U1274" t="str">
            <v>Đại học</v>
          </cell>
          <cell r="V1274" t="str">
            <v>010812154</v>
          </cell>
        </row>
        <row r="1275">
          <cell r="B1275" t="str">
            <v>VLY09</v>
          </cell>
          <cell r="C1275" t="str">
            <v>3120215005960</v>
          </cell>
          <cell r="D1275" t="str">
            <v>Nguyễn Tiến</v>
          </cell>
          <cell r="E1275" t="str">
            <v>Hiển</v>
          </cell>
          <cell r="F1275">
            <v>10</v>
          </cell>
          <cell r="G1275" t="str">
            <v>Vật lý</v>
          </cell>
          <cell r="H1275" t="str">
            <v>Khoa Công nghệ thông tin</v>
          </cell>
          <cell r="I1275" t="str">
            <v>Tiến sĩ, Giảng viên, Trưởng BM</v>
          </cell>
          <cell r="J1275">
            <v>4.6500000000000004</v>
          </cell>
          <cell r="K1275">
            <v>0</v>
          </cell>
          <cell r="L1275" t="str">
            <v>01-Oct-24</v>
          </cell>
          <cell r="M1275" t="str">
            <v>01-Oct-05</v>
          </cell>
          <cell r="N1275">
            <v>2</v>
          </cell>
          <cell r="O1275" t="str">
            <v>1002</v>
          </cell>
          <cell r="P1275" t="str">
            <v>1002</v>
          </cell>
          <cell r="Q1275" t="str">
            <v>15.111</v>
          </cell>
          <cell r="R1275" t="str">
            <v>V.07.01.03</v>
          </cell>
          <cell r="S1275" t="str">
            <v>VLY09</v>
          </cell>
          <cell r="T1275">
            <v>0</v>
          </cell>
          <cell r="U1275" t="str">
            <v>Tiến sĩ</v>
          </cell>
          <cell r="V1275" t="str">
            <v>001081009739</v>
          </cell>
        </row>
        <row r="1276">
          <cell r="B1276" t="str">
            <v>VLY10</v>
          </cell>
          <cell r="C1276" t="str">
            <v>3120215005982</v>
          </cell>
          <cell r="D1276" t="str">
            <v>Lương Minh</v>
          </cell>
          <cell r="E1276" t="str">
            <v>Quân</v>
          </cell>
          <cell r="F1276">
            <v>10</v>
          </cell>
          <cell r="G1276" t="str">
            <v>Vật lý</v>
          </cell>
          <cell r="H1276" t="str">
            <v>Khoa Công nghệ thông tin</v>
          </cell>
          <cell r="I1276" t="str">
            <v>Thạc sĩ, Giảng viên</v>
          </cell>
          <cell r="J1276">
            <v>4.32</v>
          </cell>
          <cell r="K1276">
            <v>0</v>
          </cell>
          <cell r="L1276" t="str">
            <v>01-Oct-23</v>
          </cell>
          <cell r="M1276" t="str">
            <v>01-Oct-06</v>
          </cell>
          <cell r="N1276">
            <v>3</v>
          </cell>
          <cell r="O1276" t="str">
            <v>1002</v>
          </cell>
          <cell r="P1276" t="str">
            <v>1002</v>
          </cell>
          <cell r="Q1276" t="str">
            <v>15.111</v>
          </cell>
          <cell r="R1276" t="str">
            <v>V.07.01.03</v>
          </cell>
          <cell r="S1276" t="str">
            <v>VLY10</v>
          </cell>
          <cell r="T1276">
            <v>0</v>
          </cell>
          <cell r="U1276" t="str">
            <v>Thạc sĩ</v>
          </cell>
          <cell r="V1276" t="str">
            <v>001083015573</v>
          </cell>
        </row>
        <row r="1277">
          <cell r="B1277" t="str">
            <v>VLY11</v>
          </cell>
          <cell r="C1277" t="str">
            <v>3120215010209</v>
          </cell>
          <cell r="D1277" t="str">
            <v>Lê Văn</v>
          </cell>
          <cell r="E1277" t="str">
            <v>Dũng</v>
          </cell>
          <cell r="F1277">
            <v>10</v>
          </cell>
          <cell r="G1277" t="str">
            <v>Vật lý</v>
          </cell>
          <cell r="H1277" t="str">
            <v>Khoa Công nghệ thông tin</v>
          </cell>
          <cell r="I1277" t="str">
            <v>Thạc sĩ, Giảng viên</v>
          </cell>
          <cell r="J1277">
            <v>4.32</v>
          </cell>
          <cell r="K1277">
            <v>0</v>
          </cell>
          <cell r="L1277" t="str">
            <v>01-Oct-23</v>
          </cell>
          <cell r="M1277" t="str">
            <v>01-Oct-07</v>
          </cell>
          <cell r="N1277">
            <v>3</v>
          </cell>
          <cell r="O1277" t="str">
            <v>1002</v>
          </cell>
          <cell r="P1277" t="str">
            <v>1002</v>
          </cell>
          <cell r="Q1277" t="str">
            <v>15.111</v>
          </cell>
          <cell r="R1277" t="str">
            <v>V.07.01.03</v>
          </cell>
          <cell r="S1277" t="str">
            <v>VLY11</v>
          </cell>
          <cell r="T1277">
            <v>0</v>
          </cell>
          <cell r="U1277" t="str">
            <v>Thạc sĩ</v>
          </cell>
          <cell r="V1277" t="str">
            <v>024083000859</v>
          </cell>
        </row>
        <row r="1278">
          <cell r="B1278" t="str">
            <v>VLY12</v>
          </cell>
          <cell r="C1278" t="str">
            <v>3120215010215</v>
          </cell>
          <cell r="D1278" t="str">
            <v>Đào Hải</v>
          </cell>
          <cell r="E1278" t="str">
            <v>Yến</v>
          </cell>
          <cell r="F1278">
            <v>10</v>
          </cell>
          <cell r="G1278" t="str">
            <v>Vật lý</v>
          </cell>
          <cell r="H1278" t="str">
            <v>Khoa Công nghệ thông tin</v>
          </cell>
          <cell r="I1278" t="str">
            <v>Thạc sĩ, Giảng viên</v>
          </cell>
          <cell r="J1278">
            <v>3.66</v>
          </cell>
          <cell r="K1278">
            <v>0</v>
          </cell>
          <cell r="L1278" t="str">
            <v>01-Oct-18</v>
          </cell>
          <cell r="M1278" t="str">
            <v>01-Oct-07</v>
          </cell>
          <cell r="N1278">
            <v>3</v>
          </cell>
          <cell r="O1278" t="str">
            <v>1002</v>
          </cell>
          <cell r="P1278" t="str">
            <v>1002</v>
          </cell>
          <cell r="Q1278" t="str">
            <v>15.111</v>
          </cell>
          <cell r="R1278" t="str">
            <v>V.07.01.03</v>
          </cell>
          <cell r="S1278" t="str">
            <v>VLY12</v>
          </cell>
          <cell r="T1278">
            <v>0</v>
          </cell>
          <cell r="U1278" t="str">
            <v>Thạc sĩ</v>
          </cell>
          <cell r="V1278" t="str">
            <v>013188106</v>
          </cell>
        </row>
        <row r="1279">
          <cell r="B1279" t="str">
            <v>VLY13</v>
          </cell>
          <cell r="C1279" t="str">
            <v>3120215016126</v>
          </cell>
          <cell r="D1279" t="str">
            <v>Bùi Đức</v>
          </cell>
          <cell r="E1279" t="str">
            <v>Hiệu</v>
          </cell>
          <cell r="F1279">
            <v>10</v>
          </cell>
          <cell r="G1279" t="str">
            <v>Vật lý</v>
          </cell>
          <cell r="H1279" t="str">
            <v>Khoa Công nghệ thông tin</v>
          </cell>
          <cell r="I1279" t="str">
            <v/>
          </cell>
          <cell r="J1279">
            <v>2.5499999999999998</v>
          </cell>
          <cell r="K1279">
            <v>0</v>
          </cell>
          <cell r="L1279" t="str">
            <v>02-Feb-09</v>
          </cell>
          <cell r="M1279" t="str">
            <v>02-Feb-09</v>
          </cell>
          <cell r="N1279">
            <v>2</v>
          </cell>
          <cell r="O1279" t="str">
            <v>1002</v>
          </cell>
          <cell r="P1279" t="str">
            <v>1002</v>
          </cell>
          <cell r="Q1279" t="str">
            <v>15.111</v>
          </cell>
          <cell r="R1279" t="str">
            <v>15.111</v>
          </cell>
          <cell r="S1279" t="str">
            <v>VLY13</v>
          </cell>
          <cell r="T1279">
            <v>0</v>
          </cell>
          <cell r="U1279" t="str">
            <v>Tiến sĩ</v>
          </cell>
          <cell r="V1279" t="str">
            <v>111799125</v>
          </cell>
        </row>
        <row r="1280">
          <cell r="B1280" t="str">
            <v>VLY14</v>
          </cell>
          <cell r="C1280" t="str">
            <v>3120215033778</v>
          </cell>
          <cell r="D1280" t="str">
            <v>Nguyễn Thị</v>
          </cell>
          <cell r="E1280" t="str">
            <v>Thanh</v>
          </cell>
          <cell r="F1280">
            <v>10</v>
          </cell>
          <cell r="G1280" t="str">
            <v>Vật lý</v>
          </cell>
          <cell r="H1280" t="str">
            <v>Khoa Công nghệ thông tin</v>
          </cell>
          <cell r="I1280" t="str">
            <v>Thạc sĩ, Giảng viên</v>
          </cell>
          <cell r="J1280">
            <v>3.99</v>
          </cell>
          <cell r="K1280">
            <v>0</v>
          </cell>
          <cell r="L1280" t="str">
            <v>01-Mar-25</v>
          </cell>
          <cell r="M1280" t="str">
            <v>01-Apr-10</v>
          </cell>
          <cell r="N1280">
            <v>3</v>
          </cell>
          <cell r="O1280" t="str">
            <v>1002</v>
          </cell>
          <cell r="P1280" t="str">
            <v>1002</v>
          </cell>
          <cell r="Q1280" t="str">
            <v>15.111</v>
          </cell>
          <cell r="R1280" t="str">
            <v>V.07.01.03</v>
          </cell>
          <cell r="S1280" t="str">
            <v>VLY14</v>
          </cell>
          <cell r="T1280">
            <v>0</v>
          </cell>
          <cell r="U1280" t="str">
            <v>Thạc sĩ</v>
          </cell>
          <cell r="V1280" t="str">
            <v>027185000462</v>
          </cell>
        </row>
        <row r="1281">
          <cell r="B1281" t="str">
            <v>VLY15</v>
          </cell>
          <cell r="C1281" t="str">
            <v>3120215039042</v>
          </cell>
          <cell r="D1281" t="str">
            <v>Lê Phương</v>
          </cell>
          <cell r="E1281" t="str">
            <v>Thảo</v>
          </cell>
          <cell r="F1281">
            <v>10</v>
          </cell>
          <cell r="G1281" t="str">
            <v>Vật lý</v>
          </cell>
          <cell r="H1281" t="str">
            <v>Khoa Công nghệ thông tin</v>
          </cell>
          <cell r="I1281" t="str">
            <v>Thạc sĩ, Giảng viên</v>
          </cell>
          <cell r="J1281">
            <v>3.99</v>
          </cell>
          <cell r="K1281">
            <v>0</v>
          </cell>
          <cell r="L1281" t="str">
            <v>01-Mar-24</v>
          </cell>
          <cell r="M1281" t="str">
            <v>01-Mar-13</v>
          </cell>
          <cell r="N1281">
            <v>3</v>
          </cell>
          <cell r="O1281" t="str">
            <v>1002</v>
          </cell>
          <cell r="P1281" t="str">
            <v>1002</v>
          </cell>
          <cell r="Q1281" t="str">
            <v>15.111</v>
          </cell>
          <cell r="R1281" t="str">
            <v>V.07.01.03</v>
          </cell>
          <cell r="S1281" t="str">
            <v>VLY15</v>
          </cell>
          <cell r="T1281">
            <v>0</v>
          </cell>
          <cell r="U1281" t="str">
            <v>Thạc sĩ</v>
          </cell>
          <cell r="V1281" t="str">
            <v>035186006644</v>
          </cell>
        </row>
        <row r="1282">
          <cell r="B1282" t="str">
            <v/>
          </cell>
          <cell r="C1282" t="str">
            <v>3120215007069</v>
          </cell>
          <cell r="D1282" t="str">
            <v>Trần</v>
          </cell>
          <cell r="E1282" t="str">
            <v>Hanh</v>
          </cell>
          <cell r="F1282">
            <v>10</v>
          </cell>
          <cell r="G1282" t="str">
            <v>Vật lý</v>
          </cell>
          <cell r="H1282" t="str">
            <v>Khoa Công nghệ thông tin</v>
          </cell>
          <cell r="I1282" t="str">
            <v>Kỹ sư</v>
          </cell>
          <cell r="J1282">
            <v>3.99</v>
          </cell>
          <cell r="K1282">
            <v>0</v>
          </cell>
          <cell r="L1282" t="str">
            <v>01-Feb-24</v>
          </cell>
          <cell r="M1282" t="str">
            <v>01-Jan-14</v>
          </cell>
          <cell r="N1282">
            <v>4</v>
          </cell>
          <cell r="O1282" t="str">
            <v>1002</v>
          </cell>
          <cell r="P1282" t="str">
            <v>1002</v>
          </cell>
          <cell r="Q1282" t="str">
            <v>13.095</v>
          </cell>
          <cell r="R1282" t="str">
            <v>V.05.02.07</v>
          </cell>
          <cell r="S1282" t="str">
            <v/>
          </cell>
          <cell r="T1282">
            <v>0</v>
          </cell>
          <cell r="U1282" t="str">
            <v>Đại học</v>
          </cell>
          <cell r="V1282" t="str">
            <v>001067021052</v>
          </cell>
        </row>
        <row r="1283">
          <cell r="B1283" t="str">
            <v/>
          </cell>
          <cell r="C1283" t="str">
            <v/>
          </cell>
          <cell r="D1283" t="str">
            <v>Hoàng Trọng</v>
          </cell>
          <cell r="E1283" t="str">
            <v>Hiến</v>
          </cell>
          <cell r="F1283">
            <v>10</v>
          </cell>
          <cell r="G1283" t="str">
            <v>Công nghệ phần mềm</v>
          </cell>
          <cell r="H1283" t="str">
            <v>Khoa Công nghệ thông tin</v>
          </cell>
          <cell r="I1283" t="str">
            <v/>
          </cell>
          <cell r="J1283">
            <v>1.58</v>
          </cell>
          <cell r="K1283">
            <v>0</v>
          </cell>
          <cell r="L1283" t="str">
            <v>10-Aug-09</v>
          </cell>
          <cell r="M1283" t="str">
            <v>10-Aug-09</v>
          </cell>
          <cell r="N1283">
            <v>5</v>
          </cell>
          <cell r="O1283" t="str">
            <v>1004</v>
          </cell>
          <cell r="P1283" t="str">
            <v>1004</v>
          </cell>
          <cell r="Q1283" t="str">
            <v>13.096</v>
          </cell>
          <cell r="R1283" t="str">
            <v>13.096</v>
          </cell>
          <cell r="S1283" t="str">
            <v/>
          </cell>
          <cell r="T1283">
            <v>0</v>
          </cell>
          <cell r="U1283" t="str">
            <v>Cao đẳng</v>
          </cell>
          <cell r="V1283" t="str">
            <v>012591793</v>
          </cell>
        </row>
        <row r="1284">
          <cell r="B1284" t="str">
            <v/>
          </cell>
          <cell r="C1284" t="str">
            <v/>
          </cell>
          <cell r="D1284" t="str">
            <v>Nguyễn Thị Phương</v>
          </cell>
          <cell r="E1284" t="str">
            <v>Nga</v>
          </cell>
          <cell r="F1284">
            <v>10</v>
          </cell>
          <cell r="G1284" t="str">
            <v>Công nghệ phần mềm</v>
          </cell>
          <cell r="H1284" t="str">
            <v>Khoa Công nghệ thông tin</v>
          </cell>
          <cell r="I1284" t="str">
            <v/>
          </cell>
          <cell r="J1284">
            <v>1.99</v>
          </cell>
          <cell r="K1284">
            <v>0</v>
          </cell>
          <cell r="L1284" t="str">
            <v>01-Oct-05</v>
          </cell>
          <cell r="M1284" t="str">
            <v>01-Oct-05</v>
          </cell>
          <cell r="N1284">
            <v>4</v>
          </cell>
          <cell r="O1284" t="str">
            <v>1004</v>
          </cell>
          <cell r="P1284" t="str">
            <v>1004</v>
          </cell>
          <cell r="Q1284" t="str">
            <v>15.111</v>
          </cell>
          <cell r="R1284" t="str">
            <v>15.111</v>
          </cell>
          <cell r="S1284" t="str">
            <v/>
          </cell>
          <cell r="T1284">
            <v>0</v>
          </cell>
          <cell r="U1284" t="str">
            <v>Đại học</v>
          </cell>
          <cell r="V1284" t="str">
            <v>131333820</v>
          </cell>
        </row>
        <row r="1285">
          <cell r="B1285" t="str">
            <v>CNP06</v>
          </cell>
          <cell r="C1285" t="str">
            <v/>
          </cell>
          <cell r="D1285" t="str">
            <v>Dương Xuân</v>
          </cell>
          <cell r="E1285" t="str">
            <v>Thành</v>
          </cell>
          <cell r="F1285">
            <v>10</v>
          </cell>
          <cell r="G1285" t="str">
            <v>Công nghệ phần mềm</v>
          </cell>
          <cell r="H1285" t="str">
            <v>Khoa Công nghệ thông tin</v>
          </cell>
          <cell r="I1285" t="str">
            <v/>
          </cell>
          <cell r="J1285">
            <v>6.44</v>
          </cell>
          <cell r="K1285">
            <v>0</v>
          </cell>
          <cell r="L1285" t="str">
            <v>01-Dec-06</v>
          </cell>
          <cell r="M1285" t="str">
            <v>01-May-90</v>
          </cell>
          <cell r="N1285">
            <v>2</v>
          </cell>
          <cell r="O1285" t="str">
            <v>1004</v>
          </cell>
          <cell r="P1285" t="str">
            <v>1004</v>
          </cell>
          <cell r="Q1285" t="str">
            <v>15.110</v>
          </cell>
          <cell r="R1285" t="str">
            <v>15.110</v>
          </cell>
          <cell r="S1285" t="str">
            <v>MOI75</v>
          </cell>
          <cell r="T1285">
            <v>0</v>
          </cell>
          <cell r="U1285" t="str">
            <v>Tiến sĩ</v>
          </cell>
          <cell r="V1285" t="str">
            <v>090058482</v>
          </cell>
        </row>
        <row r="1286">
          <cell r="B1286" t="str">
            <v>TG012</v>
          </cell>
          <cell r="C1286" t="str">
            <v>3120215006008</v>
          </cell>
          <cell r="D1286" t="str">
            <v>Đỗ Thị</v>
          </cell>
          <cell r="E1286" t="str">
            <v>Mơ</v>
          </cell>
          <cell r="F1286">
            <v>10</v>
          </cell>
          <cell r="G1286" t="str">
            <v>Công nghệ phần mềm</v>
          </cell>
          <cell r="H1286" t="str">
            <v>Khoa Công nghệ thông tin</v>
          </cell>
          <cell r="I1286" t="str">
            <v/>
          </cell>
          <cell r="J1286">
            <v>6.1</v>
          </cell>
          <cell r="K1286">
            <v>0</v>
          </cell>
          <cell r="L1286" t="str">
            <v>01-Dec-09</v>
          </cell>
          <cell r="M1286" t="str">
            <v>01-Dec-77</v>
          </cell>
          <cell r="N1286">
            <v>3</v>
          </cell>
          <cell r="O1286" t="str">
            <v>1004</v>
          </cell>
          <cell r="P1286" t="str">
            <v>1004</v>
          </cell>
          <cell r="Q1286" t="str">
            <v>15.110</v>
          </cell>
          <cell r="R1286" t="str">
            <v>15.110</v>
          </cell>
          <cell r="S1286" t="str">
            <v>TG012</v>
          </cell>
          <cell r="T1286">
            <v>0</v>
          </cell>
          <cell r="U1286" t="str">
            <v>Thạc sĩ</v>
          </cell>
          <cell r="V1286" t="str">
            <v>011679509</v>
          </cell>
        </row>
        <row r="1287">
          <cell r="B1287" t="str">
            <v>CNP07</v>
          </cell>
          <cell r="C1287" t="str">
            <v>3120215043368</v>
          </cell>
          <cell r="D1287" t="str">
            <v>Hoàng Thị</v>
          </cell>
          <cell r="E1287" t="str">
            <v>Hà</v>
          </cell>
          <cell r="F1287">
            <v>10</v>
          </cell>
          <cell r="G1287" t="str">
            <v>Công nghệ phần mềm</v>
          </cell>
          <cell r="H1287" t="str">
            <v>Khoa Công nghệ thông tin</v>
          </cell>
          <cell r="I1287" t="str">
            <v>Thạc sĩ, Giảng viên chính, Phó BM</v>
          </cell>
          <cell r="J1287">
            <v>5.08</v>
          </cell>
          <cell r="K1287">
            <v>0</v>
          </cell>
          <cell r="L1287" t="str">
            <v>01-Apr-23</v>
          </cell>
          <cell r="M1287" t="str">
            <v>01-Apr-18</v>
          </cell>
          <cell r="N1287">
            <v>3</v>
          </cell>
          <cell r="O1287" t="str">
            <v>1004</v>
          </cell>
          <cell r="P1287" t="str">
            <v>1004</v>
          </cell>
          <cell r="Q1287" t="str">
            <v>15.110</v>
          </cell>
          <cell r="R1287" t="str">
            <v>V.07.01.02</v>
          </cell>
          <cell r="S1287" t="str">
            <v>CNP07</v>
          </cell>
          <cell r="T1287">
            <v>0</v>
          </cell>
          <cell r="U1287" t="str">
            <v>Thạc sĩ</v>
          </cell>
          <cell r="V1287" t="str">
            <v>038178014259</v>
          </cell>
        </row>
        <row r="1288">
          <cell r="B1288" t="str">
            <v>CNP08</v>
          </cell>
          <cell r="C1288" t="str">
            <v>3120215006037</v>
          </cell>
          <cell r="D1288" t="str">
            <v>Phạm Thuỷ</v>
          </cell>
          <cell r="E1288" t="str">
            <v>Vân</v>
          </cell>
          <cell r="F1288">
            <v>10</v>
          </cell>
          <cell r="G1288" t="str">
            <v>Công nghệ phần mềm</v>
          </cell>
          <cell r="H1288" t="str">
            <v>Khoa Công nghệ thông tin</v>
          </cell>
          <cell r="I1288" t="str">
            <v>Thạc sĩ, Giảng viên</v>
          </cell>
          <cell r="J1288">
            <v>3.66</v>
          </cell>
          <cell r="K1288">
            <v>0</v>
          </cell>
          <cell r="L1288" t="str">
            <v>01-Nov-15</v>
          </cell>
          <cell r="M1288" t="str">
            <v>01-Nov-04</v>
          </cell>
          <cell r="N1288">
            <v>3</v>
          </cell>
          <cell r="O1288" t="str">
            <v>1004</v>
          </cell>
          <cell r="P1288" t="str">
            <v>1004</v>
          </cell>
          <cell r="Q1288" t="str">
            <v>15.111</v>
          </cell>
          <cell r="R1288" t="str">
            <v>15.111</v>
          </cell>
          <cell r="S1288" t="str">
            <v>CNP08</v>
          </cell>
          <cell r="T1288">
            <v>0</v>
          </cell>
          <cell r="U1288" t="str">
            <v>Thạc sĩ</v>
          </cell>
          <cell r="V1288" t="str">
            <v>012827585</v>
          </cell>
        </row>
        <row r="1289">
          <cell r="B1289" t="str">
            <v>CNP02</v>
          </cell>
          <cell r="C1289" t="str">
            <v>3120215006014</v>
          </cell>
          <cell r="D1289" t="str">
            <v>Ngô Công</v>
          </cell>
          <cell r="E1289" t="str">
            <v>Thắng</v>
          </cell>
          <cell r="F1289">
            <v>10</v>
          </cell>
          <cell r="G1289" t="str">
            <v>Công nghệ phần mềm</v>
          </cell>
          <cell r="H1289" t="str">
            <v>Khoa Công nghệ thông tin</v>
          </cell>
          <cell r="I1289" t="str">
            <v>Thạc sĩ, Giảng viên chính, Trưởng BM, Phó Trưởng Khoa</v>
          </cell>
          <cell r="J1289">
            <v>5.08</v>
          </cell>
          <cell r="K1289">
            <v>0</v>
          </cell>
          <cell r="L1289" t="str">
            <v>01-Oct-24</v>
          </cell>
          <cell r="M1289" t="str">
            <v>01-Oct-03</v>
          </cell>
          <cell r="N1289">
            <v>3</v>
          </cell>
          <cell r="O1289" t="str">
            <v>1004</v>
          </cell>
          <cell r="P1289" t="str">
            <v>1004</v>
          </cell>
          <cell r="Q1289" t="str">
            <v>15.110</v>
          </cell>
          <cell r="R1289" t="str">
            <v>V.07.01.02</v>
          </cell>
          <cell r="S1289" t="str">
            <v>CNP02</v>
          </cell>
          <cell r="T1289">
            <v>0</v>
          </cell>
          <cell r="U1289" t="str">
            <v>Thạc sĩ</v>
          </cell>
          <cell r="V1289" t="str">
            <v>027076004062</v>
          </cell>
        </row>
        <row r="1290">
          <cell r="B1290" t="str">
            <v>CNP01</v>
          </cell>
          <cell r="C1290" t="str">
            <v>3120215006043</v>
          </cell>
          <cell r="D1290" t="str">
            <v>Đặng Xuân</v>
          </cell>
          <cell r="E1290" t="str">
            <v>Hà</v>
          </cell>
          <cell r="F1290">
            <v>10</v>
          </cell>
          <cell r="G1290" t="str">
            <v>Công nghệ phần mềm</v>
          </cell>
          <cell r="H1290" t="str">
            <v>Khoa Công nghệ thông tin</v>
          </cell>
          <cell r="I1290" t="str">
            <v>Tiến sĩ, Giảng viên</v>
          </cell>
          <cell r="J1290">
            <v>3.33</v>
          </cell>
          <cell r="K1290">
            <v>0</v>
          </cell>
          <cell r="L1290" t="str">
            <v>01-Nov-13</v>
          </cell>
          <cell r="M1290" t="str">
            <v>01-Nov-04</v>
          </cell>
          <cell r="N1290">
            <v>2</v>
          </cell>
          <cell r="O1290" t="str">
            <v>1004</v>
          </cell>
          <cell r="P1290" t="str">
            <v>1004</v>
          </cell>
          <cell r="Q1290" t="str">
            <v>15.111</v>
          </cell>
          <cell r="R1290" t="str">
            <v>V.07.01.03</v>
          </cell>
          <cell r="S1290" t="str">
            <v>CNP01</v>
          </cell>
          <cell r="T1290">
            <v>0</v>
          </cell>
          <cell r="U1290" t="str">
            <v>Tiến sĩ</v>
          </cell>
          <cell r="V1290" t="str">
            <v>012100441</v>
          </cell>
        </row>
        <row r="1291">
          <cell r="B1291" t="str">
            <v>CNP10</v>
          </cell>
          <cell r="C1291" t="str">
            <v/>
          </cell>
          <cell r="D1291" t="str">
            <v>Phạm Thị Thái</v>
          </cell>
          <cell r="E1291" t="str">
            <v>Ninh</v>
          </cell>
          <cell r="F1291">
            <v>10</v>
          </cell>
          <cell r="G1291" t="str">
            <v>Công nghệ phần mềm</v>
          </cell>
          <cell r="H1291" t="str">
            <v>Khoa Công nghệ thông tin</v>
          </cell>
          <cell r="I1291" t="str">
            <v/>
          </cell>
          <cell r="J1291">
            <v>2.67</v>
          </cell>
          <cell r="K1291">
            <v>0</v>
          </cell>
          <cell r="L1291" t="str">
            <v>01-May-07</v>
          </cell>
          <cell r="M1291" t="str">
            <v>01-Aug-08</v>
          </cell>
          <cell r="N1291">
            <v>3</v>
          </cell>
          <cell r="O1291" t="str">
            <v>1004</v>
          </cell>
          <cell r="P1291" t="str">
            <v>1004</v>
          </cell>
          <cell r="Q1291" t="str">
            <v>15.111</v>
          </cell>
          <cell r="R1291" t="str">
            <v>15.111</v>
          </cell>
          <cell r="S1291" t="str">
            <v>CNP10</v>
          </cell>
          <cell r="T1291">
            <v>0</v>
          </cell>
          <cell r="U1291" t="str">
            <v>Thạc sĩ</v>
          </cell>
          <cell r="V1291" t="str">
            <v>031136833</v>
          </cell>
        </row>
        <row r="1292">
          <cell r="B1292" t="str">
            <v>CNP11</v>
          </cell>
          <cell r="C1292" t="str">
            <v>3120215006066</v>
          </cell>
          <cell r="D1292" t="str">
            <v>Lê Thị Minh</v>
          </cell>
          <cell r="E1292" t="str">
            <v>Thùy</v>
          </cell>
          <cell r="F1292">
            <v>10</v>
          </cell>
          <cell r="G1292" t="str">
            <v>Công nghệ phần mềm</v>
          </cell>
          <cell r="H1292" t="str">
            <v>Khoa Công nghệ thông tin</v>
          </cell>
          <cell r="I1292" t="str">
            <v>Thạc sĩ, Giảng viên</v>
          </cell>
          <cell r="J1292">
            <v>4.32</v>
          </cell>
          <cell r="K1292">
            <v>0</v>
          </cell>
          <cell r="L1292" t="str">
            <v>01-Oct-24</v>
          </cell>
          <cell r="M1292" t="str">
            <v>01-Oct-07</v>
          </cell>
          <cell r="N1292">
            <v>3</v>
          </cell>
          <cell r="O1292" t="str">
            <v>1004</v>
          </cell>
          <cell r="P1292" t="str">
            <v>1004</v>
          </cell>
          <cell r="Q1292" t="str">
            <v>15.111</v>
          </cell>
          <cell r="R1292" t="str">
            <v>V.07.01.03</v>
          </cell>
          <cell r="S1292" t="str">
            <v>CNP11</v>
          </cell>
          <cell r="T1292">
            <v>0</v>
          </cell>
          <cell r="U1292" t="str">
            <v>Thạc sĩ</v>
          </cell>
          <cell r="V1292" t="str">
            <v>001183008344</v>
          </cell>
        </row>
        <row r="1293">
          <cell r="B1293" t="str">
            <v>CNP12</v>
          </cell>
          <cell r="C1293" t="str">
            <v>3120215010221</v>
          </cell>
          <cell r="D1293" t="str">
            <v>Lê Thị</v>
          </cell>
          <cell r="E1293" t="str">
            <v>Nhung</v>
          </cell>
          <cell r="F1293">
            <v>10</v>
          </cell>
          <cell r="G1293" t="str">
            <v>Công nghệ phần mềm</v>
          </cell>
          <cell r="H1293" t="str">
            <v>Khoa Công nghệ thông tin</v>
          </cell>
          <cell r="I1293" t="str">
            <v>Thạc sĩ, Giảng viên chính</v>
          </cell>
          <cell r="J1293">
            <v>4.74</v>
          </cell>
          <cell r="K1293">
            <v>0</v>
          </cell>
          <cell r="L1293" t="str">
            <v>01-Dec-23</v>
          </cell>
          <cell r="M1293" t="str">
            <v>01-Dec-20</v>
          </cell>
          <cell r="N1293">
            <v>3</v>
          </cell>
          <cell r="O1293" t="str">
            <v>1004</v>
          </cell>
          <cell r="P1293" t="str">
            <v>1004</v>
          </cell>
          <cell r="Q1293" t="str">
            <v>15.110</v>
          </cell>
          <cell r="R1293" t="str">
            <v>V.07.01.02</v>
          </cell>
          <cell r="S1293" t="str">
            <v>CNP12</v>
          </cell>
          <cell r="T1293">
            <v>0</v>
          </cell>
          <cell r="U1293" t="str">
            <v>Thạc sĩ</v>
          </cell>
          <cell r="V1293" t="str">
            <v>019184000675</v>
          </cell>
        </row>
        <row r="1294">
          <cell r="B1294" t="str">
            <v>CNP05</v>
          </cell>
          <cell r="C1294" t="str">
            <v>3120215009592</v>
          </cell>
          <cell r="D1294" t="str">
            <v>Phan Trọng</v>
          </cell>
          <cell r="E1294" t="str">
            <v>Tiến</v>
          </cell>
          <cell r="F1294">
            <v>10</v>
          </cell>
          <cell r="G1294" t="str">
            <v>Công nghệ phần mềm</v>
          </cell>
          <cell r="H1294" t="str">
            <v>Khoa Công nghệ thông tin</v>
          </cell>
          <cell r="I1294" t="str">
            <v>Thạc sĩ, Giảng viên</v>
          </cell>
          <cell r="J1294">
            <v>3.99</v>
          </cell>
          <cell r="K1294">
            <v>0</v>
          </cell>
          <cell r="L1294" t="str">
            <v>01-Aug-23</v>
          </cell>
          <cell r="M1294" t="str">
            <v>01-Aug-09</v>
          </cell>
          <cell r="N1294">
            <v>3</v>
          </cell>
          <cell r="O1294" t="str">
            <v>1004</v>
          </cell>
          <cell r="P1294" t="str">
            <v>1004</v>
          </cell>
          <cell r="Q1294" t="str">
            <v>15.111</v>
          </cell>
          <cell r="R1294" t="str">
            <v>V.07.01.03</v>
          </cell>
          <cell r="S1294" t="str">
            <v>CNP05</v>
          </cell>
          <cell r="T1294">
            <v>0</v>
          </cell>
          <cell r="U1294" t="str">
            <v>Thạc sĩ</v>
          </cell>
          <cell r="V1294" t="str">
            <v>025084000446</v>
          </cell>
        </row>
        <row r="1295">
          <cell r="B1295" t="str">
            <v>CNP13</v>
          </cell>
          <cell r="C1295" t="str">
            <v>3120215011253</v>
          </cell>
          <cell r="D1295" t="str">
            <v>Đinh Xuân</v>
          </cell>
          <cell r="E1295" t="str">
            <v>Pháp</v>
          </cell>
          <cell r="F1295">
            <v>10</v>
          </cell>
          <cell r="G1295" t="str">
            <v>Công nghệ phần mềm</v>
          </cell>
          <cell r="H1295" t="str">
            <v>Khoa Công nghệ thông tin</v>
          </cell>
          <cell r="I1295" t="str">
            <v/>
          </cell>
          <cell r="J1295">
            <v>2.67</v>
          </cell>
          <cell r="K1295">
            <v>0</v>
          </cell>
          <cell r="L1295" t="str">
            <v>01-Aug-11</v>
          </cell>
          <cell r="M1295" t="str">
            <v>01-Aug-09</v>
          </cell>
          <cell r="N1295">
            <v>4</v>
          </cell>
          <cell r="O1295" t="str">
            <v>1004</v>
          </cell>
          <cell r="P1295" t="str">
            <v>1004</v>
          </cell>
          <cell r="Q1295" t="str">
            <v>15.111</v>
          </cell>
          <cell r="R1295" t="str">
            <v>15.111</v>
          </cell>
          <cell r="S1295" t="str">
            <v>CNP13</v>
          </cell>
          <cell r="T1295">
            <v>0</v>
          </cell>
          <cell r="U1295" t="str">
            <v>Đại học</v>
          </cell>
          <cell r="V1295" t="str">
            <v>012364260</v>
          </cell>
        </row>
        <row r="1296">
          <cell r="B1296" t="str">
            <v>CNP09</v>
          </cell>
          <cell r="C1296" t="str">
            <v>3120215029577</v>
          </cell>
          <cell r="D1296" t="str">
            <v>Trần Trung</v>
          </cell>
          <cell r="E1296" t="str">
            <v>Hiếu</v>
          </cell>
          <cell r="F1296">
            <v>10</v>
          </cell>
          <cell r="G1296" t="str">
            <v>Công nghệ phần mềm</v>
          </cell>
          <cell r="H1296" t="str">
            <v>Khoa Công nghệ thông tin</v>
          </cell>
          <cell r="I1296" t="str">
            <v>Thạc sĩ, Giảng viên chính</v>
          </cell>
          <cell r="J1296">
            <v>4.4000000000000004</v>
          </cell>
          <cell r="K1296">
            <v>0</v>
          </cell>
          <cell r="L1296" t="str">
            <v>15-Jun-23</v>
          </cell>
          <cell r="M1296" t="str">
            <v>01-Jul-11</v>
          </cell>
          <cell r="N1296">
            <v>3</v>
          </cell>
          <cell r="O1296" t="str">
            <v>1004</v>
          </cell>
          <cell r="P1296" t="str">
            <v>1004</v>
          </cell>
          <cell r="Q1296" t="str">
            <v>15.110</v>
          </cell>
          <cell r="R1296" t="str">
            <v>V.07.01.02</v>
          </cell>
          <cell r="S1296" t="str">
            <v>CNP09</v>
          </cell>
          <cell r="T1296">
            <v>0</v>
          </cell>
          <cell r="U1296" t="str">
            <v>Thạc sĩ</v>
          </cell>
          <cell r="V1296" t="str">
            <v>033085011488</v>
          </cell>
        </row>
        <row r="1297">
          <cell r="B1297" t="str">
            <v>CNP14</v>
          </cell>
          <cell r="C1297" t="str">
            <v>3120215034157</v>
          </cell>
          <cell r="D1297" t="str">
            <v>Nguyễn Doãn</v>
          </cell>
          <cell r="E1297" t="str">
            <v>Đông</v>
          </cell>
          <cell r="F1297">
            <v>10</v>
          </cell>
          <cell r="G1297" t="str">
            <v>Công nghệ phần mềm</v>
          </cell>
          <cell r="H1297" t="str">
            <v>Khoa Công nghệ thông tin</v>
          </cell>
          <cell r="I1297" t="str">
            <v>Tiến sĩ, Giảng viên</v>
          </cell>
          <cell r="J1297">
            <v>3.33</v>
          </cell>
          <cell r="K1297">
            <v>0</v>
          </cell>
          <cell r="L1297" t="str">
            <v>01-Jul-19</v>
          </cell>
          <cell r="M1297" t="str">
            <v>01-Jul-11</v>
          </cell>
          <cell r="N1297">
            <v>2</v>
          </cell>
          <cell r="O1297" t="str">
            <v>1004</v>
          </cell>
          <cell r="P1297" t="str">
            <v>1004</v>
          </cell>
          <cell r="Q1297" t="str">
            <v>15.111</v>
          </cell>
          <cell r="R1297" t="str">
            <v>V.07.01.03</v>
          </cell>
          <cell r="S1297" t="str">
            <v>TG001</v>
          </cell>
          <cell r="T1297">
            <v>0</v>
          </cell>
          <cell r="U1297" t="str">
            <v>Tiến sĩ</v>
          </cell>
          <cell r="V1297" t="str">
            <v>013295233</v>
          </cell>
        </row>
        <row r="1298">
          <cell r="B1298" t="str">
            <v>CNP03</v>
          </cell>
          <cell r="C1298" t="str">
            <v>3120215036753</v>
          </cell>
          <cell r="D1298" t="str">
            <v>Đỗ Thị</v>
          </cell>
          <cell r="E1298" t="str">
            <v>Nhâm</v>
          </cell>
          <cell r="F1298">
            <v>10</v>
          </cell>
          <cell r="G1298" t="str">
            <v>Công nghệ phần mềm</v>
          </cell>
          <cell r="H1298" t="str">
            <v>Khoa Công nghệ thông tin</v>
          </cell>
          <cell r="I1298" t="str">
            <v>Thạc sĩ, Giảng viên</v>
          </cell>
          <cell r="J1298">
            <v>3.66</v>
          </cell>
          <cell r="K1298">
            <v>0</v>
          </cell>
          <cell r="L1298" t="str">
            <v>01-Feb-23</v>
          </cell>
          <cell r="M1298" t="str">
            <v>01-Feb-12</v>
          </cell>
          <cell r="N1298">
            <v>3</v>
          </cell>
          <cell r="O1298" t="str">
            <v>1004</v>
          </cell>
          <cell r="P1298" t="str">
            <v>1004</v>
          </cell>
          <cell r="Q1298" t="str">
            <v>15.111</v>
          </cell>
          <cell r="R1298" t="str">
            <v>V.07.01.03</v>
          </cell>
          <cell r="S1298" t="str">
            <v>CNP03</v>
          </cell>
          <cell r="T1298">
            <v>0</v>
          </cell>
          <cell r="U1298" t="str">
            <v>Thạc sĩ</v>
          </cell>
          <cell r="V1298" t="str">
            <v>033187009512</v>
          </cell>
        </row>
        <row r="1299">
          <cell r="B1299" t="str">
            <v>CNP15</v>
          </cell>
          <cell r="C1299" t="str">
            <v>3120205192219</v>
          </cell>
          <cell r="D1299" t="str">
            <v>Vũ Văn</v>
          </cell>
          <cell r="E1299" t="str">
            <v>Thương</v>
          </cell>
          <cell r="F1299">
            <v>10</v>
          </cell>
          <cell r="G1299" t="str">
            <v>Công nghệ phần mềm</v>
          </cell>
          <cell r="H1299" t="str">
            <v>Khoa Công nghệ thông tin</v>
          </cell>
          <cell r="I1299" t="str">
            <v>Thạc sĩ, Giảng viên</v>
          </cell>
          <cell r="J1299">
            <v>2.27</v>
          </cell>
          <cell r="K1299">
            <v>0</v>
          </cell>
          <cell r="L1299" t="str">
            <v>03-Apr-23</v>
          </cell>
          <cell r="M1299" t="str">
            <v>03-Apr-23</v>
          </cell>
          <cell r="N1299">
            <v>3</v>
          </cell>
          <cell r="O1299" t="str">
            <v>1004</v>
          </cell>
          <cell r="P1299" t="str">
            <v>1004</v>
          </cell>
          <cell r="Q1299" t="str">
            <v>15.111</v>
          </cell>
          <cell r="R1299" t="str">
            <v>V.07.01.03</v>
          </cell>
          <cell r="S1299" t="str">
            <v>CNP15</v>
          </cell>
          <cell r="T1299">
            <v>0</v>
          </cell>
          <cell r="U1299" t="str">
            <v>Thạc sĩ</v>
          </cell>
          <cell r="V1299" t="str">
            <v>142446070</v>
          </cell>
        </row>
        <row r="1300">
          <cell r="B1300" t="str">
            <v/>
          </cell>
          <cell r="C1300" t="str">
            <v/>
          </cell>
          <cell r="D1300" t="str">
            <v>Vũ Thị Thanh</v>
          </cell>
          <cell r="E1300" t="str">
            <v>Thủy</v>
          </cell>
          <cell r="F1300">
            <v>10</v>
          </cell>
          <cell r="G1300" t="str">
            <v>Khoa học máy tính</v>
          </cell>
          <cell r="H1300" t="str">
            <v>Khoa Công nghệ thông tin</v>
          </cell>
          <cell r="I1300" t="str">
            <v/>
          </cell>
          <cell r="J1300">
            <v>1.99</v>
          </cell>
          <cell r="K1300">
            <v>0</v>
          </cell>
          <cell r="L1300" t="str">
            <v>01-Oct-05</v>
          </cell>
          <cell r="M1300" t="str">
            <v>01-Oct-05</v>
          </cell>
          <cell r="N1300">
            <v>4</v>
          </cell>
          <cell r="O1300" t="str">
            <v>1005</v>
          </cell>
          <cell r="P1300" t="str">
            <v>1005</v>
          </cell>
          <cell r="Q1300" t="str">
            <v>15.111</v>
          </cell>
          <cell r="R1300" t="str">
            <v>15.111</v>
          </cell>
          <cell r="S1300" t="str">
            <v/>
          </cell>
          <cell r="T1300">
            <v>0</v>
          </cell>
          <cell r="U1300" t="str">
            <v>Đại học</v>
          </cell>
          <cell r="V1300" t="str">
            <v>012755580</v>
          </cell>
        </row>
        <row r="1301">
          <cell r="B1301" t="str">
            <v>MTI02</v>
          </cell>
          <cell r="C1301" t="str">
            <v>3120215006072</v>
          </cell>
          <cell r="D1301" t="str">
            <v>Nguyễn Thị</v>
          </cell>
          <cell r="E1301" t="str">
            <v>Thủy</v>
          </cell>
          <cell r="F1301">
            <v>10</v>
          </cell>
          <cell r="G1301" t="str">
            <v>Khoa học máy tính</v>
          </cell>
          <cell r="H1301" t="str">
            <v>Khoa Công nghệ thông tin</v>
          </cell>
          <cell r="I1301" t="str">
            <v>PGS.TS. Giảng viên cao cấp, Trưởng BM</v>
          </cell>
          <cell r="J1301">
            <v>6.56</v>
          </cell>
          <cell r="K1301">
            <v>0</v>
          </cell>
          <cell r="L1301" t="str">
            <v>17-Jul-20</v>
          </cell>
          <cell r="M1301" t="str">
            <v>17-Jul-18</v>
          </cell>
          <cell r="N1301">
            <v>2</v>
          </cell>
          <cell r="O1301" t="str">
            <v>1005</v>
          </cell>
          <cell r="P1301" t="str">
            <v>1005</v>
          </cell>
          <cell r="Q1301" t="str">
            <v>15.109</v>
          </cell>
          <cell r="R1301" t="str">
            <v>V.07.01.01</v>
          </cell>
          <cell r="S1301" t="str">
            <v>MTI02</v>
          </cell>
          <cell r="T1301">
            <v>1</v>
          </cell>
          <cell r="U1301" t="str">
            <v>Tiến sĩ</v>
          </cell>
          <cell r="V1301" t="str">
            <v>001173007832</v>
          </cell>
        </row>
        <row r="1302">
          <cell r="B1302" t="str">
            <v>MTI01</v>
          </cell>
          <cell r="C1302" t="str">
            <v>3120215006095</v>
          </cell>
          <cell r="D1302" t="str">
            <v>Trần Thị Thu</v>
          </cell>
          <cell r="E1302" t="str">
            <v>Huyền</v>
          </cell>
          <cell r="F1302">
            <v>10</v>
          </cell>
          <cell r="G1302" t="str">
            <v>Khoa học máy tính</v>
          </cell>
          <cell r="H1302" t="str">
            <v>Khoa Công nghệ thông tin</v>
          </cell>
          <cell r="I1302" t="str">
            <v>Thạc sĩ, Giảng viên chính, Phó BM phụ trách</v>
          </cell>
          <cell r="J1302">
            <v>5.08</v>
          </cell>
          <cell r="K1302">
            <v>0</v>
          </cell>
          <cell r="L1302" t="str">
            <v>01-Apr-24</v>
          </cell>
          <cell r="M1302" t="str">
            <v>01-Apr-18</v>
          </cell>
          <cell r="N1302">
            <v>3</v>
          </cell>
          <cell r="O1302" t="str">
            <v>1005</v>
          </cell>
          <cell r="P1302" t="str">
            <v>1005</v>
          </cell>
          <cell r="Q1302" t="str">
            <v>15.110</v>
          </cell>
          <cell r="R1302" t="str">
            <v>V.07.01.02</v>
          </cell>
          <cell r="S1302" t="str">
            <v>MTI01</v>
          </cell>
          <cell r="T1302">
            <v>0</v>
          </cell>
          <cell r="U1302" t="str">
            <v>Thạc sĩ</v>
          </cell>
          <cell r="V1302" t="str">
            <v>034177022808</v>
          </cell>
        </row>
        <row r="1303">
          <cell r="B1303" t="str">
            <v/>
          </cell>
          <cell r="C1303" t="str">
            <v/>
          </cell>
          <cell r="D1303" t="str">
            <v>Nguyễn Văn</v>
          </cell>
          <cell r="E1303" t="str">
            <v>Khải</v>
          </cell>
          <cell r="F1303">
            <v>10</v>
          </cell>
          <cell r="G1303" t="str">
            <v>Khoa học máy tính</v>
          </cell>
          <cell r="H1303" t="str">
            <v>Khoa Công nghệ thông tin</v>
          </cell>
          <cell r="I1303" t="str">
            <v/>
          </cell>
          <cell r="J1303">
            <v>6.44</v>
          </cell>
          <cell r="K1303">
            <v>0</v>
          </cell>
          <cell r="L1303" t="str">
            <v>01-Oct-03</v>
          </cell>
          <cell r="M1303" t="str">
            <v>08-Dec-66</v>
          </cell>
          <cell r="N1303">
            <v>3</v>
          </cell>
          <cell r="O1303" t="str">
            <v>1005</v>
          </cell>
          <cell r="P1303" t="str">
            <v>1005</v>
          </cell>
          <cell r="Q1303" t="str">
            <v>15.110</v>
          </cell>
          <cell r="R1303" t="str">
            <v>15.110</v>
          </cell>
          <cell r="S1303" t="str">
            <v/>
          </cell>
          <cell r="T1303">
            <v>0</v>
          </cell>
          <cell r="U1303" t="str">
            <v>Thạc sĩ</v>
          </cell>
          <cell r="V1303" t="str">
            <v>010779938</v>
          </cell>
        </row>
        <row r="1304">
          <cell r="B1304" t="str">
            <v>MTI04</v>
          </cell>
          <cell r="C1304" t="str">
            <v>3120215006122</v>
          </cell>
          <cell r="D1304" t="str">
            <v>Phan Thị Thu</v>
          </cell>
          <cell r="E1304" t="str">
            <v>Hồng</v>
          </cell>
          <cell r="F1304">
            <v>10</v>
          </cell>
          <cell r="G1304" t="str">
            <v>Khoa học máy tính</v>
          </cell>
          <cell r="H1304" t="str">
            <v>Khoa Công nghệ thông tin</v>
          </cell>
          <cell r="I1304" t="str">
            <v>Tiến sĩ, Giảng viên chính, Phó Trưởng Khoa</v>
          </cell>
          <cell r="J1304">
            <v>4.4000000000000004</v>
          </cell>
          <cell r="K1304">
            <v>0</v>
          </cell>
          <cell r="L1304" t="str">
            <v>01-Dec-20</v>
          </cell>
          <cell r="M1304" t="str">
            <v>01-Dec-20</v>
          </cell>
          <cell r="N1304">
            <v>2</v>
          </cell>
          <cell r="O1304" t="str">
            <v>1005</v>
          </cell>
          <cell r="P1304" t="str">
            <v>1005</v>
          </cell>
          <cell r="Q1304" t="str">
            <v>15.110</v>
          </cell>
          <cell r="R1304" t="str">
            <v>V.07.01.02</v>
          </cell>
          <cell r="S1304" t="str">
            <v>MTI04</v>
          </cell>
          <cell r="T1304">
            <v>0</v>
          </cell>
          <cell r="U1304" t="str">
            <v>Tiến sĩ</v>
          </cell>
          <cell r="V1304" t="str">
            <v>035182004985</v>
          </cell>
        </row>
        <row r="1305">
          <cell r="B1305" t="str">
            <v>MTI06</v>
          </cell>
          <cell r="C1305" t="str">
            <v/>
          </cell>
          <cell r="D1305" t="str">
            <v>Phạm Thuý</v>
          </cell>
          <cell r="E1305" t="str">
            <v>Minh</v>
          </cell>
          <cell r="F1305">
            <v>10</v>
          </cell>
          <cell r="G1305" t="str">
            <v>Khoa học máy tính</v>
          </cell>
          <cell r="H1305" t="str">
            <v>Khoa Công nghệ thông tin</v>
          </cell>
          <cell r="I1305" t="str">
            <v/>
          </cell>
          <cell r="J1305">
            <v>2.34</v>
          </cell>
          <cell r="K1305">
            <v>0</v>
          </cell>
          <cell r="L1305" t="str">
            <v>01-Oct-07</v>
          </cell>
          <cell r="M1305" t="str">
            <v>01-Oct-06</v>
          </cell>
          <cell r="N1305">
            <v>4</v>
          </cell>
          <cell r="O1305" t="str">
            <v>1005</v>
          </cell>
          <cell r="P1305" t="str">
            <v>1005</v>
          </cell>
          <cell r="Q1305" t="str">
            <v>15.111</v>
          </cell>
          <cell r="R1305" t="str">
            <v>15.111</v>
          </cell>
          <cell r="S1305" t="str">
            <v>MTI06</v>
          </cell>
          <cell r="T1305">
            <v>0</v>
          </cell>
          <cell r="U1305" t="str">
            <v>Đại học</v>
          </cell>
          <cell r="V1305" t="str">
            <v>111709246</v>
          </cell>
        </row>
        <row r="1306">
          <cell r="B1306" t="str">
            <v>MTI10</v>
          </cell>
          <cell r="C1306" t="str">
            <v>3120215011020</v>
          </cell>
          <cell r="D1306" t="str">
            <v>Nguyễn Thị</v>
          </cell>
          <cell r="E1306" t="str">
            <v>Huyền</v>
          </cell>
          <cell r="F1306">
            <v>10</v>
          </cell>
          <cell r="G1306" t="str">
            <v>Khoa học máy tính</v>
          </cell>
          <cell r="H1306" t="str">
            <v>Khoa Công nghệ thông tin</v>
          </cell>
          <cell r="I1306" t="str">
            <v>Thạc sĩ, Giảng viên</v>
          </cell>
          <cell r="J1306">
            <v>3.99</v>
          </cell>
          <cell r="K1306">
            <v>0</v>
          </cell>
          <cell r="L1306" t="str">
            <v>01-Aug-23</v>
          </cell>
          <cell r="M1306" t="str">
            <v>01-Aug-09</v>
          </cell>
          <cell r="N1306">
            <v>3</v>
          </cell>
          <cell r="O1306" t="str">
            <v>1005</v>
          </cell>
          <cell r="P1306" t="str">
            <v>1005</v>
          </cell>
          <cell r="Q1306" t="str">
            <v>15.111</v>
          </cell>
          <cell r="R1306" t="str">
            <v>V.07.01.03</v>
          </cell>
          <cell r="S1306" t="str">
            <v>MTI10</v>
          </cell>
          <cell r="T1306">
            <v>0</v>
          </cell>
          <cell r="U1306" t="str">
            <v>Thạc sĩ</v>
          </cell>
          <cell r="V1306" t="str">
            <v>030184025595</v>
          </cell>
        </row>
        <row r="1307">
          <cell r="B1307" t="str">
            <v>MTI09</v>
          </cell>
          <cell r="C1307" t="str">
            <v>3120215011260</v>
          </cell>
          <cell r="D1307" t="str">
            <v>Trần Huy</v>
          </cell>
          <cell r="E1307" t="str">
            <v>Thắng</v>
          </cell>
          <cell r="F1307">
            <v>10</v>
          </cell>
          <cell r="G1307" t="str">
            <v>Khoa học máy tính</v>
          </cell>
          <cell r="H1307" t="str">
            <v>Khoa Công nghệ thông tin</v>
          </cell>
          <cell r="I1307" t="str">
            <v>Giảng viên</v>
          </cell>
          <cell r="J1307">
            <v>3</v>
          </cell>
          <cell r="K1307">
            <v>0</v>
          </cell>
          <cell r="L1307" t="str">
            <v>01-Aug-15</v>
          </cell>
          <cell r="M1307" t="str">
            <v>01-Aug-09</v>
          </cell>
          <cell r="N1307">
            <v>4</v>
          </cell>
          <cell r="O1307" t="str">
            <v>1005</v>
          </cell>
          <cell r="P1307" t="str">
            <v>1005</v>
          </cell>
          <cell r="Q1307" t="str">
            <v>15.111</v>
          </cell>
          <cell r="R1307" t="str">
            <v>V.07.01.03</v>
          </cell>
          <cell r="S1307" t="str">
            <v>MTI09</v>
          </cell>
          <cell r="T1307">
            <v>0</v>
          </cell>
          <cell r="U1307" t="str">
            <v>Đại học</v>
          </cell>
          <cell r="V1307" t="str">
            <v>012354207</v>
          </cell>
        </row>
        <row r="1308">
          <cell r="B1308" t="str">
            <v>MTI12</v>
          </cell>
          <cell r="C1308" t="str">
            <v>3120215015073</v>
          </cell>
          <cell r="D1308" t="str">
            <v>Vũ Thị</v>
          </cell>
          <cell r="E1308" t="str">
            <v>Lưu</v>
          </cell>
          <cell r="F1308">
            <v>10</v>
          </cell>
          <cell r="G1308" t="str">
            <v>Khoa học máy tính</v>
          </cell>
          <cell r="H1308" t="str">
            <v>Khoa Công nghệ thông tin</v>
          </cell>
          <cell r="I1308" t="str">
            <v>Thạc sĩ, Giảng viên chính, Phó BM</v>
          </cell>
          <cell r="J1308">
            <v>4.4000000000000004</v>
          </cell>
          <cell r="K1308">
            <v>0</v>
          </cell>
          <cell r="L1308" t="str">
            <v>15-Jun-23</v>
          </cell>
          <cell r="M1308" t="str">
            <v>01-Feb-10</v>
          </cell>
          <cell r="N1308">
            <v>3</v>
          </cell>
          <cell r="O1308" t="str">
            <v>1005</v>
          </cell>
          <cell r="P1308" t="str">
            <v>1005</v>
          </cell>
          <cell r="Q1308" t="str">
            <v>15.110</v>
          </cell>
          <cell r="R1308" t="str">
            <v>V.07.01.02</v>
          </cell>
          <cell r="S1308" t="str">
            <v>MTI12</v>
          </cell>
          <cell r="T1308">
            <v>0</v>
          </cell>
          <cell r="U1308" t="str">
            <v>Thạc sĩ</v>
          </cell>
          <cell r="V1308" t="str">
            <v>024184001197</v>
          </cell>
        </row>
        <row r="1309">
          <cell r="B1309" t="str">
            <v>MTI11</v>
          </cell>
          <cell r="C1309" t="str">
            <v>3120215011378</v>
          </cell>
          <cell r="D1309" t="str">
            <v>Nguyễn Văn</v>
          </cell>
          <cell r="E1309" t="str">
            <v>Hoàng</v>
          </cell>
          <cell r="F1309">
            <v>10</v>
          </cell>
          <cell r="G1309" t="str">
            <v>Khoa học máy tính</v>
          </cell>
          <cell r="H1309" t="str">
            <v>Khoa Công nghệ thông tin</v>
          </cell>
          <cell r="I1309" t="str">
            <v>Thạc sĩ, Giảng viên</v>
          </cell>
          <cell r="J1309">
            <v>3.99</v>
          </cell>
          <cell r="K1309">
            <v>0</v>
          </cell>
          <cell r="L1309" t="str">
            <v>01-Oct-24</v>
          </cell>
          <cell r="M1309" t="str">
            <v>01-Oct-10</v>
          </cell>
          <cell r="N1309">
            <v>3</v>
          </cell>
          <cell r="O1309" t="str">
            <v>1005</v>
          </cell>
          <cell r="P1309" t="str">
            <v>1005</v>
          </cell>
          <cell r="Q1309" t="str">
            <v>15.111</v>
          </cell>
          <cell r="R1309" t="str">
            <v>V.07.01.03</v>
          </cell>
          <cell r="S1309" t="str">
            <v>MTI11</v>
          </cell>
          <cell r="T1309">
            <v>0</v>
          </cell>
          <cell r="U1309" t="str">
            <v>Thạc sĩ</v>
          </cell>
          <cell r="V1309" t="str">
            <v>001085010750</v>
          </cell>
        </row>
        <row r="1310">
          <cell r="B1310" t="str">
            <v>MTI07</v>
          </cell>
          <cell r="C1310" t="str">
            <v>2200888816868</v>
          </cell>
          <cell r="D1310" t="str">
            <v>Đoàn Thị Thu</v>
          </cell>
          <cell r="E1310" t="str">
            <v>Hà</v>
          </cell>
          <cell r="F1310">
            <v>10</v>
          </cell>
          <cell r="G1310" t="str">
            <v>Khoa học máy tính</v>
          </cell>
          <cell r="H1310" t="str">
            <v>Khoa Công nghệ thông tin</v>
          </cell>
          <cell r="I1310" t="str">
            <v>Tiến sĩ, Giảng viên</v>
          </cell>
          <cell r="J1310">
            <v>3.33</v>
          </cell>
          <cell r="K1310">
            <v>0</v>
          </cell>
          <cell r="L1310" t="str">
            <v>01-Nov-24</v>
          </cell>
          <cell r="M1310" t="str">
            <v>01-Feb-11</v>
          </cell>
          <cell r="N1310">
            <v>2</v>
          </cell>
          <cell r="O1310" t="str">
            <v>1005</v>
          </cell>
          <cell r="P1310" t="str">
            <v>1005</v>
          </cell>
          <cell r="Q1310" t="str">
            <v>15.111</v>
          </cell>
          <cell r="R1310" t="str">
            <v>V.07.01.03</v>
          </cell>
          <cell r="S1310" t="str">
            <v>MTI07</v>
          </cell>
          <cell r="T1310">
            <v>0</v>
          </cell>
          <cell r="U1310" t="str">
            <v>Tiến sĩ</v>
          </cell>
          <cell r="V1310" t="str">
            <v>038186000009</v>
          </cell>
        </row>
        <row r="1311">
          <cell r="B1311" t="str">
            <v>MTI14</v>
          </cell>
          <cell r="C1311" t="str">
            <v>3120215034170</v>
          </cell>
          <cell r="D1311" t="str">
            <v>Nguyễn Đức</v>
          </cell>
          <cell r="E1311" t="str">
            <v>Thịnh</v>
          </cell>
          <cell r="F1311">
            <v>10</v>
          </cell>
          <cell r="G1311" t="str">
            <v>Khoa học máy tính</v>
          </cell>
          <cell r="H1311" t="str">
            <v>Khoa Công nghệ thông tin</v>
          </cell>
          <cell r="I1311" t="str">
            <v>Giảng viên</v>
          </cell>
          <cell r="J1311">
            <v>3.33</v>
          </cell>
          <cell r="K1311">
            <v>0</v>
          </cell>
          <cell r="L1311" t="str">
            <v>01-Aug-22</v>
          </cell>
          <cell r="M1311" t="str">
            <v>01-Aug-11</v>
          </cell>
          <cell r="N1311">
            <v>4</v>
          </cell>
          <cell r="O1311" t="str">
            <v>1005</v>
          </cell>
          <cell r="P1311" t="str">
            <v>1005</v>
          </cell>
          <cell r="Q1311" t="str">
            <v>15.111</v>
          </cell>
          <cell r="R1311" t="str">
            <v>V.07.01.03</v>
          </cell>
          <cell r="S1311" t="str">
            <v>MTI14</v>
          </cell>
          <cell r="T1311">
            <v>0</v>
          </cell>
          <cell r="U1311" t="str">
            <v>Đại học</v>
          </cell>
          <cell r="V1311" t="str">
            <v>001086032077</v>
          </cell>
        </row>
        <row r="1312">
          <cell r="B1312" t="str">
            <v>MTI15</v>
          </cell>
          <cell r="C1312" t="str">
            <v>3120215044910</v>
          </cell>
          <cell r="D1312" t="str">
            <v>Phạm Thị Lan</v>
          </cell>
          <cell r="E1312" t="str">
            <v>Anh</v>
          </cell>
          <cell r="F1312">
            <v>10</v>
          </cell>
          <cell r="G1312" t="str">
            <v>Khoa học máy tính</v>
          </cell>
          <cell r="H1312" t="str">
            <v>Khoa Công nghệ thông tin</v>
          </cell>
          <cell r="I1312" t="str">
            <v>Thạc sĩ, Giảng viên</v>
          </cell>
          <cell r="J1312">
            <v>3.33</v>
          </cell>
          <cell r="K1312">
            <v>0</v>
          </cell>
          <cell r="L1312" t="str">
            <v>01-May-23</v>
          </cell>
          <cell r="M1312" t="str">
            <v>01-May-15</v>
          </cell>
          <cell r="N1312">
            <v>3</v>
          </cell>
          <cell r="O1312" t="str">
            <v>1005</v>
          </cell>
          <cell r="P1312" t="str">
            <v>1005</v>
          </cell>
          <cell r="Q1312" t="str">
            <v>15.111</v>
          </cell>
          <cell r="R1312" t="str">
            <v>V.07.01.03</v>
          </cell>
          <cell r="S1312" t="str">
            <v>MTI15</v>
          </cell>
          <cell r="T1312">
            <v>0</v>
          </cell>
          <cell r="U1312" t="str">
            <v>Thạc sĩ</v>
          </cell>
          <cell r="V1312" t="str">
            <v>033191014919</v>
          </cell>
        </row>
        <row r="1313">
          <cell r="B1313" t="str">
            <v>TOT07</v>
          </cell>
          <cell r="C1313" t="str">
            <v>3120215011361</v>
          </cell>
          <cell r="D1313" t="str">
            <v>Nguyễn Trọng</v>
          </cell>
          <cell r="E1313" t="str">
            <v>Kương</v>
          </cell>
          <cell r="F1313">
            <v>10</v>
          </cell>
          <cell r="G1313" t="str">
            <v>Khoa học máy tính</v>
          </cell>
          <cell r="H1313" t="str">
            <v>Khoa Công nghệ thông tin</v>
          </cell>
          <cell r="I1313" t="str">
            <v>Tiến sĩ, Giảng viên,Phó Trưởng Khoa</v>
          </cell>
          <cell r="J1313">
            <v>4.6500000000000004</v>
          </cell>
          <cell r="K1313">
            <v>0</v>
          </cell>
          <cell r="L1313" t="str">
            <v>01-Aug-24</v>
          </cell>
          <cell r="M1313" t="str">
            <v>01-Jan-08</v>
          </cell>
          <cell r="N1313">
            <v>2</v>
          </cell>
          <cell r="O1313" t="str">
            <v>1005</v>
          </cell>
          <cell r="P1313" t="str">
            <v>1005</v>
          </cell>
          <cell r="Q1313" t="str">
            <v>15.111</v>
          </cell>
          <cell r="R1313" t="str">
            <v>V.07.01.03</v>
          </cell>
          <cell r="S1313" t="str">
            <v>TOT07</v>
          </cell>
          <cell r="T1313">
            <v>0</v>
          </cell>
          <cell r="U1313" t="str">
            <v>Tiến sĩ</v>
          </cell>
          <cell r="V1313" t="str">
            <v>022081012193</v>
          </cell>
        </row>
        <row r="1314">
          <cell r="B1314" t="str">
            <v>MTI03</v>
          </cell>
          <cell r="C1314" t="str">
            <v>3120215006089</v>
          </cell>
          <cell r="D1314" t="str">
            <v>Ngô Tuấn</v>
          </cell>
          <cell r="E1314" t="str">
            <v>Anh</v>
          </cell>
          <cell r="F1314">
            <v>10</v>
          </cell>
          <cell r="G1314" t="str">
            <v>Khoa học máy tính</v>
          </cell>
          <cell r="H1314" t="str">
            <v>Khoa Công nghệ thông tin</v>
          </cell>
          <cell r="I1314" t="str">
            <v>Tiến sĩ, Giảng viên chính</v>
          </cell>
          <cell r="J1314">
            <v>6.1</v>
          </cell>
          <cell r="K1314">
            <v>0</v>
          </cell>
          <cell r="L1314" t="str">
            <v>01-Mar-25</v>
          </cell>
          <cell r="M1314" t="str">
            <v>01-Mar-11</v>
          </cell>
          <cell r="N1314">
            <v>2</v>
          </cell>
          <cell r="O1314" t="str">
            <v>1005</v>
          </cell>
          <cell r="P1314" t="str">
            <v>1005</v>
          </cell>
          <cell r="Q1314" t="str">
            <v>15.110</v>
          </cell>
          <cell r="R1314" t="str">
            <v>V.07.01.02</v>
          </cell>
          <cell r="S1314" t="str">
            <v>MTI03</v>
          </cell>
          <cell r="T1314">
            <v>0</v>
          </cell>
          <cell r="U1314" t="str">
            <v>Tiến sĩ</v>
          </cell>
          <cell r="V1314" t="str">
            <v>035074012058</v>
          </cell>
        </row>
        <row r="1315">
          <cell r="B1315" t="str">
            <v>TOA02</v>
          </cell>
          <cell r="C1315" t="str">
            <v>3120215005795</v>
          </cell>
          <cell r="D1315" t="str">
            <v>Nguyễn Văn</v>
          </cell>
          <cell r="E1315" t="str">
            <v>Hạnh</v>
          </cell>
          <cell r="F1315">
            <v>10</v>
          </cell>
          <cell r="G1315" t="str">
            <v>Mạng và Hệ thống thông tin</v>
          </cell>
          <cell r="H1315" t="str">
            <v>Khoa Công nghệ thông tin</v>
          </cell>
          <cell r="I1315" t="str">
            <v>Tiến sĩ, Giảng viên, Phó Trưởng Khoa, Trưởng BM</v>
          </cell>
          <cell r="J1315">
            <v>3.99</v>
          </cell>
          <cell r="K1315">
            <v>0</v>
          </cell>
          <cell r="L1315" t="str">
            <v>01-Oct-20</v>
          </cell>
          <cell r="M1315" t="str">
            <v>01-Oct-06</v>
          </cell>
          <cell r="N1315">
            <v>2</v>
          </cell>
          <cell r="O1315" t="str">
            <v>1006</v>
          </cell>
          <cell r="P1315" t="str">
            <v>1006</v>
          </cell>
          <cell r="Q1315" t="str">
            <v>15.111</v>
          </cell>
          <cell r="R1315" t="str">
            <v>V.07.01.03</v>
          </cell>
          <cell r="S1315" t="str">
            <v>TG723</v>
          </cell>
          <cell r="T1315">
            <v>0</v>
          </cell>
          <cell r="U1315" t="str">
            <v>Tiến sĩ</v>
          </cell>
          <cell r="V1315" t="str">
            <v>012083000044</v>
          </cell>
        </row>
        <row r="1316">
          <cell r="B1316" t="str">
            <v>TOA27</v>
          </cell>
          <cell r="C1316" t="str">
            <v>3120215036832</v>
          </cell>
          <cell r="D1316" t="str">
            <v>Nguyễn Hữu</v>
          </cell>
          <cell r="E1316" t="str">
            <v>Hải</v>
          </cell>
          <cell r="F1316">
            <v>10</v>
          </cell>
          <cell r="G1316" t="str">
            <v>Mạng và Hệ thống thông tin</v>
          </cell>
          <cell r="H1316" t="str">
            <v>Khoa Công nghệ thông tin</v>
          </cell>
          <cell r="I1316" t="str">
            <v>Thạc sĩ, Giảng viên</v>
          </cell>
          <cell r="J1316">
            <v>3.66</v>
          </cell>
          <cell r="K1316">
            <v>0</v>
          </cell>
          <cell r="L1316" t="str">
            <v>01-May-23</v>
          </cell>
          <cell r="M1316" t="str">
            <v>01-May-12</v>
          </cell>
          <cell r="N1316">
            <v>3</v>
          </cell>
          <cell r="O1316" t="str">
            <v>1006</v>
          </cell>
          <cell r="P1316" t="str">
            <v>1006</v>
          </cell>
          <cell r="Q1316" t="str">
            <v>15.111</v>
          </cell>
          <cell r="R1316" t="str">
            <v>V.07.01.03</v>
          </cell>
          <cell r="S1316" t="str">
            <v>TOA27</v>
          </cell>
          <cell r="T1316">
            <v>0</v>
          </cell>
          <cell r="U1316" t="str">
            <v>Thạc sĩ</v>
          </cell>
          <cell r="V1316" t="str">
            <v>040087031830</v>
          </cell>
        </row>
        <row r="1317">
          <cell r="B1317" t="str">
            <v>MTI05</v>
          </cell>
          <cell r="C1317" t="str">
            <v>3120215006100</v>
          </cell>
          <cell r="D1317" t="str">
            <v>Phạm Quang</v>
          </cell>
          <cell r="E1317" t="str">
            <v>Dũng</v>
          </cell>
          <cell r="F1317">
            <v>10</v>
          </cell>
          <cell r="G1317" t="str">
            <v>Mạng và Hệ thống thông tin</v>
          </cell>
          <cell r="H1317" t="str">
            <v>Khoa Công nghệ thông tin</v>
          </cell>
          <cell r="I1317" t="str">
            <v>Tiến sĩ, Giảng viên chính, Phó Giám đốc Trung tâm, Trưởng Bộ môn, Phó Trưởng Khoa phụ trách</v>
          </cell>
          <cell r="J1317">
            <v>5.08</v>
          </cell>
          <cell r="K1317">
            <v>0</v>
          </cell>
          <cell r="L1317" t="str">
            <v>01-Apr-23</v>
          </cell>
          <cell r="M1317" t="str">
            <v>01-Apr-18</v>
          </cell>
          <cell r="N1317">
            <v>2</v>
          </cell>
          <cell r="O1317" t="str">
            <v>1006</v>
          </cell>
          <cell r="P1317" t="str">
            <v>1006</v>
          </cell>
          <cell r="Q1317" t="str">
            <v>15.110</v>
          </cell>
          <cell r="R1317" t="str">
            <v>V.07.01.02</v>
          </cell>
          <cell r="S1317" t="str">
            <v>MTI05</v>
          </cell>
          <cell r="T1317">
            <v>0</v>
          </cell>
          <cell r="U1317" t="str">
            <v>Tiến sĩ</v>
          </cell>
          <cell r="V1317" t="str">
            <v>001080002309</v>
          </cell>
        </row>
        <row r="1318">
          <cell r="B1318" t="str">
            <v>MTI08</v>
          </cell>
          <cell r="C1318" t="str">
            <v>3120215006139</v>
          </cell>
          <cell r="D1318" t="str">
            <v>Trần Vũ</v>
          </cell>
          <cell r="E1318" t="str">
            <v>Hà</v>
          </cell>
          <cell r="F1318">
            <v>10</v>
          </cell>
          <cell r="G1318" t="str">
            <v>Mạng và Hệ thống thông tin</v>
          </cell>
          <cell r="H1318" t="str">
            <v>Khoa Công nghệ thông tin</v>
          </cell>
          <cell r="I1318" t="str">
            <v>Tiến sĩ, Giảng viên</v>
          </cell>
          <cell r="J1318">
            <v>3.99</v>
          </cell>
          <cell r="K1318">
            <v>0</v>
          </cell>
          <cell r="L1318" t="str">
            <v>01-Mar-23</v>
          </cell>
          <cell r="M1318" t="str">
            <v>01-Mar-09</v>
          </cell>
          <cell r="N1318">
            <v>2</v>
          </cell>
          <cell r="O1318" t="str">
            <v>1006</v>
          </cell>
          <cell r="P1318" t="str">
            <v>1006</v>
          </cell>
          <cell r="Q1318" t="str">
            <v>15.111</v>
          </cell>
          <cell r="R1318" t="str">
            <v>V.07.01.03</v>
          </cell>
          <cell r="S1318" t="str">
            <v>MTI08</v>
          </cell>
          <cell r="T1318">
            <v>0</v>
          </cell>
          <cell r="U1318" t="str">
            <v>Tiến sĩ</v>
          </cell>
          <cell r="V1318" t="str">
            <v>001083047781</v>
          </cell>
        </row>
        <row r="1319">
          <cell r="B1319" t="str">
            <v>MTI13</v>
          </cell>
          <cell r="C1319" t="str">
            <v>3120215014301</v>
          </cell>
          <cell r="D1319" t="str">
            <v>Nguyễn Thị</v>
          </cell>
          <cell r="E1319" t="str">
            <v>Thảo</v>
          </cell>
          <cell r="F1319">
            <v>10</v>
          </cell>
          <cell r="G1319" t="str">
            <v>Mạng và Hệ thống thông tin</v>
          </cell>
          <cell r="H1319" t="str">
            <v>Khoa Công nghệ thông tin</v>
          </cell>
          <cell r="I1319" t="str">
            <v>Thạc sĩ, Giảng viên chính, Phó BM</v>
          </cell>
          <cell r="J1319">
            <v>4.4000000000000004</v>
          </cell>
          <cell r="K1319">
            <v>0</v>
          </cell>
          <cell r="L1319" t="str">
            <v>15-Jun-23</v>
          </cell>
          <cell r="M1319" t="str">
            <v>01-Feb-10</v>
          </cell>
          <cell r="N1319">
            <v>3</v>
          </cell>
          <cell r="O1319" t="str">
            <v>1006</v>
          </cell>
          <cell r="P1319" t="str">
            <v>1006</v>
          </cell>
          <cell r="Q1319" t="str">
            <v>15.110</v>
          </cell>
          <cell r="R1319" t="str">
            <v>V.07.01.02</v>
          </cell>
          <cell r="S1319" t="str">
            <v>MTI13</v>
          </cell>
          <cell r="T1319">
            <v>0</v>
          </cell>
          <cell r="U1319" t="str">
            <v>Thạc sĩ</v>
          </cell>
          <cell r="V1319" t="str">
            <v>033181000460</v>
          </cell>
        </row>
        <row r="1320">
          <cell r="B1320" t="str">
            <v>TOT01</v>
          </cell>
          <cell r="C1320" t="str">
            <v>3120215005845</v>
          </cell>
          <cell r="D1320" t="str">
            <v>Nguyễn Văn</v>
          </cell>
          <cell r="E1320" t="str">
            <v>Định</v>
          </cell>
          <cell r="F1320">
            <v>10</v>
          </cell>
          <cell r="G1320" t="str">
            <v>Toán - Tin ứng dụng</v>
          </cell>
          <cell r="H1320" t="str">
            <v>Khoa Công nghệ thông tin</v>
          </cell>
          <cell r="I1320" t="str">
            <v>PGS.TS. Giảng viên cao cấp</v>
          </cell>
          <cell r="J1320">
            <v>7.64</v>
          </cell>
          <cell r="K1320">
            <v>0</v>
          </cell>
          <cell r="L1320" t="str">
            <v>01-Sep-19</v>
          </cell>
          <cell r="M1320" t="str">
            <v>30-Dec-16</v>
          </cell>
          <cell r="N1320">
            <v>2</v>
          </cell>
          <cell r="O1320" t="str">
            <v>1006</v>
          </cell>
          <cell r="P1320" t="str">
            <v>1006</v>
          </cell>
          <cell r="Q1320" t="str">
            <v>15.109</v>
          </cell>
          <cell r="R1320" t="str">
            <v>V.07.01.01</v>
          </cell>
          <cell r="S1320" t="str">
            <v>TG550</v>
          </cell>
          <cell r="T1320">
            <v>1</v>
          </cell>
          <cell r="U1320" t="str">
            <v>Tiến sĩ</v>
          </cell>
          <cell r="V1320" t="str">
            <v>011499902</v>
          </cell>
        </row>
        <row r="1321">
          <cell r="B1321" t="str">
            <v>TOT02</v>
          </cell>
          <cell r="C1321" t="str">
            <v/>
          </cell>
          <cell r="D1321" t="str">
            <v>Nguyễn Hải</v>
          </cell>
          <cell r="E1321" t="str">
            <v>Thanh</v>
          </cell>
          <cell r="F1321">
            <v>10</v>
          </cell>
          <cell r="G1321" t="str">
            <v>Toán - Tin ứng dụng</v>
          </cell>
          <cell r="H1321" t="str">
            <v>Khoa Công nghệ thông tin</v>
          </cell>
          <cell r="I1321" t="str">
            <v/>
          </cell>
          <cell r="J1321">
            <v>6.1</v>
          </cell>
          <cell r="K1321">
            <v>0</v>
          </cell>
          <cell r="L1321" t="str">
            <v>01-Oct-07</v>
          </cell>
          <cell r="M1321" t="str">
            <v>01-Sep-87</v>
          </cell>
          <cell r="N1321">
            <v>2</v>
          </cell>
          <cell r="O1321" t="str">
            <v>1006</v>
          </cell>
          <cell r="P1321" t="str">
            <v>1006</v>
          </cell>
          <cell r="Q1321" t="str">
            <v>15.110</v>
          </cell>
          <cell r="R1321" t="str">
            <v>15.110</v>
          </cell>
          <cell r="S1321" t="str">
            <v>TOT02</v>
          </cell>
          <cell r="T1321">
            <v>1</v>
          </cell>
          <cell r="U1321" t="str">
            <v>Tiến sĩ</v>
          </cell>
          <cell r="V1321" t="str">
            <v>011706850</v>
          </cell>
        </row>
        <row r="1322">
          <cell r="B1322" t="str">
            <v>TOT04</v>
          </cell>
          <cell r="C1322" t="str">
            <v>3120215005874</v>
          </cell>
          <cell r="D1322" t="str">
            <v>Trần Đức</v>
          </cell>
          <cell r="E1322" t="str">
            <v>Quỳnh</v>
          </cell>
          <cell r="F1322">
            <v>10</v>
          </cell>
          <cell r="G1322" t="str">
            <v>Toán - Tin ứng dụng</v>
          </cell>
          <cell r="H1322" t="str">
            <v>Khoa Công nghệ thông tin</v>
          </cell>
          <cell r="I1322" t="str">
            <v>Tiến sĩ, Giảng viên, Trưởng khoa</v>
          </cell>
          <cell r="J1322">
            <v>3.66</v>
          </cell>
          <cell r="K1322">
            <v>0</v>
          </cell>
          <cell r="L1322" t="str">
            <v>01-Oct-17</v>
          </cell>
          <cell r="M1322" t="str">
            <v>01-Aug-08</v>
          </cell>
          <cell r="N1322">
            <v>2</v>
          </cell>
          <cell r="O1322" t="str">
            <v>1006</v>
          </cell>
          <cell r="P1322" t="str">
            <v>1006</v>
          </cell>
          <cell r="Q1322" t="str">
            <v>15.111</v>
          </cell>
          <cell r="R1322" t="str">
            <v>V.07.01.03</v>
          </cell>
          <cell r="S1322" t="str">
            <v>TOT04</v>
          </cell>
          <cell r="T1322">
            <v>0</v>
          </cell>
          <cell r="U1322" t="str">
            <v>Tiến sĩ</v>
          </cell>
          <cell r="V1322" t="str">
            <v>111595921</v>
          </cell>
        </row>
        <row r="1323">
          <cell r="B1323" t="str">
            <v>TOT06</v>
          </cell>
          <cell r="C1323" t="str">
            <v>3120215010402</v>
          </cell>
          <cell r="D1323" t="str">
            <v>Phạm Hạ</v>
          </cell>
          <cell r="E1323" t="str">
            <v>Thủy</v>
          </cell>
          <cell r="F1323">
            <v>10</v>
          </cell>
          <cell r="G1323" t="str">
            <v>Toán - Tin ứng dụng</v>
          </cell>
          <cell r="H1323" t="str">
            <v>Khoa Công nghệ thông tin</v>
          </cell>
          <cell r="I1323" t="str">
            <v>Tiến sĩ, Giảng viên chính</v>
          </cell>
          <cell r="J1323">
            <v>6.1</v>
          </cell>
          <cell r="K1323">
            <v>0</v>
          </cell>
          <cell r="L1323" t="str">
            <v>01-Oct-15</v>
          </cell>
          <cell r="M1323" t="str">
            <v>01-Feb-08</v>
          </cell>
          <cell r="N1323">
            <v>2</v>
          </cell>
          <cell r="O1323" t="str">
            <v>1006</v>
          </cell>
          <cell r="P1323" t="str">
            <v>1006</v>
          </cell>
          <cell r="Q1323" t="str">
            <v>15.110</v>
          </cell>
          <cell r="R1323" t="str">
            <v>15.110</v>
          </cell>
          <cell r="S1323" t="str">
            <v>TG310</v>
          </cell>
          <cell r="T1323">
            <v>0</v>
          </cell>
          <cell r="U1323" t="str">
            <v>Tiến sĩ</v>
          </cell>
          <cell r="V1323" t="str">
            <v>011247289</v>
          </cell>
        </row>
        <row r="1324">
          <cell r="B1324" t="str">
            <v>TOT08</v>
          </cell>
          <cell r="C1324" t="str">
            <v>3120215011326</v>
          </cell>
          <cell r="D1324" t="str">
            <v>Nguyễn Xuân</v>
          </cell>
          <cell r="E1324" t="str">
            <v>Thảo</v>
          </cell>
          <cell r="F1324">
            <v>10</v>
          </cell>
          <cell r="G1324" t="str">
            <v>Mạng và Hệ thống thông tin</v>
          </cell>
          <cell r="H1324" t="str">
            <v>Khoa Công nghệ thông tin</v>
          </cell>
          <cell r="I1324" t="str">
            <v>Thạc sĩ, Giảng viên chính</v>
          </cell>
          <cell r="J1324">
            <v>4.4000000000000004</v>
          </cell>
          <cell r="K1324">
            <v>0</v>
          </cell>
          <cell r="L1324" t="str">
            <v>15-Jun-23</v>
          </cell>
          <cell r="M1324" t="str">
            <v>01-Aug-10</v>
          </cell>
          <cell r="N1324">
            <v>3</v>
          </cell>
          <cell r="O1324" t="str">
            <v>1006</v>
          </cell>
          <cell r="P1324" t="str">
            <v>1006</v>
          </cell>
          <cell r="Q1324" t="str">
            <v>15.110</v>
          </cell>
          <cell r="R1324" t="str">
            <v>V.07.01.02</v>
          </cell>
          <cell r="S1324" t="str">
            <v>TOT08</v>
          </cell>
          <cell r="T1324">
            <v>0</v>
          </cell>
          <cell r="U1324" t="str">
            <v>Thạc sĩ</v>
          </cell>
          <cell r="V1324" t="str">
            <v>034082015571</v>
          </cell>
        </row>
        <row r="1325">
          <cell r="B1325" t="str">
            <v>TOT10</v>
          </cell>
          <cell r="C1325" t="str">
            <v>3120215033892</v>
          </cell>
          <cell r="D1325" t="str">
            <v>Nguyễn Thị</v>
          </cell>
          <cell r="E1325" t="str">
            <v>Lan</v>
          </cell>
          <cell r="F1325">
            <v>10</v>
          </cell>
          <cell r="G1325" t="str">
            <v>Mạng và Hệ thống thông tin</v>
          </cell>
          <cell r="H1325" t="str">
            <v>Khoa Công nghệ thông tin</v>
          </cell>
          <cell r="I1325" t="str">
            <v>Thạc sĩ, Giảng viên</v>
          </cell>
          <cell r="J1325">
            <v>3.66</v>
          </cell>
          <cell r="K1325">
            <v>0</v>
          </cell>
          <cell r="L1325" t="str">
            <v>01-Mar-23</v>
          </cell>
          <cell r="M1325" t="str">
            <v>01-Mar-11</v>
          </cell>
          <cell r="N1325">
            <v>3</v>
          </cell>
          <cell r="O1325" t="str">
            <v>1006</v>
          </cell>
          <cell r="P1325" t="str">
            <v>1006</v>
          </cell>
          <cell r="Q1325" t="str">
            <v>15.111</v>
          </cell>
          <cell r="R1325" t="str">
            <v>V.07.01.03</v>
          </cell>
          <cell r="S1325" t="str">
            <v>TOT10</v>
          </cell>
          <cell r="T1325">
            <v>0</v>
          </cell>
          <cell r="U1325" t="str">
            <v>Thạc sĩ</v>
          </cell>
          <cell r="V1325" t="str">
            <v>033186013213</v>
          </cell>
        </row>
        <row r="1326">
          <cell r="B1326" t="str">
            <v/>
          </cell>
          <cell r="C1326" t="str">
            <v/>
          </cell>
          <cell r="D1326" t="str">
            <v>Lê Thị Thanh</v>
          </cell>
          <cell r="E1326" t="str">
            <v>Bình</v>
          </cell>
          <cell r="F1326">
            <v>10</v>
          </cell>
          <cell r="G1326" t="str">
            <v>Toán - Tin ứng dụng</v>
          </cell>
          <cell r="H1326" t="str">
            <v>Khoa Công nghệ thông tin</v>
          </cell>
          <cell r="I1326" t="str">
            <v>Kỹ sư</v>
          </cell>
          <cell r="J1326">
            <v>2.34</v>
          </cell>
          <cell r="K1326">
            <v>0</v>
          </cell>
          <cell r="L1326" t="str">
            <v>01-Jan-13</v>
          </cell>
          <cell r="M1326" t="str">
            <v>01-Jan-13</v>
          </cell>
          <cell r="N1326">
            <v>4</v>
          </cell>
          <cell r="O1326" t="str">
            <v>1006</v>
          </cell>
          <cell r="P1326" t="str">
            <v>1006</v>
          </cell>
          <cell r="Q1326" t="str">
            <v>13.095</v>
          </cell>
          <cell r="R1326" t="str">
            <v>13.095</v>
          </cell>
          <cell r="S1326" t="str">
            <v/>
          </cell>
          <cell r="T1326">
            <v>0</v>
          </cell>
          <cell r="U1326" t="str">
            <v>Đại học</v>
          </cell>
          <cell r="V1326" t="str">
            <v>013204649</v>
          </cell>
        </row>
        <row r="1327">
          <cell r="B1327" t="str">
            <v>CNP04</v>
          </cell>
          <cell r="C1327" t="str">
            <v>3120215005999</v>
          </cell>
          <cell r="D1327" t="str">
            <v>Đào Trọng</v>
          </cell>
          <cell r="E1327" t="str">
            <v>Thắng</v>
          </cell>
          <cell r="F1327">
            <v>10</v>
          </cell>
          <cell r="G1327" t="str">
            <v>Văn phòng Khoa CNTT</v>
          </cell>
          <cell r="H1327" t="str">
            <v>Khoa Công nghệ thông tin</v>
          </cell>
          <cell r="I1327" t="str">
            <v>Nhân viên kỹ thuật</v>
          </cell>
          <cell r="J1327">
            <v>3.63</v>
          </cell>
          <cell r="K1327">
            <v>0.17</v>
          </cell>
          <cell r="L1327" t="str">
            <v>01-Sep-15</v>
          </cell>
          <cell r="M1327" t="str">
            <v>01-Sep-78</v>
          </cell>
          <cell r="N1327">
            <v>7</v>
          </cell>
          <cell r="O1327" t="str">
            <v>1009</v>
          </cell>
          <cell r="P1327" t="str">
            <v>1009</v>
          </cell>
          <cell r="Q1327" t="str">
            <v>01.007</v>
          </cell>
          <cell r="R1327" t="str">
            <v>01.007</v>
          </cell>
          <cell r="S1327" t="str">
            <v>CNP04</v>
          </cell>
          <cell r="T1327">
            <v>0</v>
          </cell>
          <cell r="U1327" t="str">
            <v>CN-SơCấp</v>
          </cell>
          <cell r="V1327" t="str">
            <v>011319524</v>
          </cell>
        </row>
        <row r="1328">
          <cell r="B1328" t="str">
            <v>MG460</v>
          </cell>
          <cell r="C1328" t="str">
            <v>3120215035449</v>
          </cell>
          <cell r="D1328" t="str">
            <v>Lê Văn</v>
          </cell>
          <cell r="E1328" t="str">
            <v>Hỗ</v>
          </cell>
          <cell r="F1328">
            <v>10</v>
          </cell>
          <cell r="G1328" t="str">
            <v>Văn phòng Khoa CNTT</v>
          </cell>
          <cell r="H1328" t="str">
            <v>Khoa Công nghệ thông tin</v>
          </cell>
          <cell r="I1328" t="str">
            <v>Kỹ thuật viên</v>
          </cell>
          <cell r="J1328">
            <v>3.26</v>
          </cell>
          <cell r="K1328">
            <v>0</v>
          </cell>
          <cell r="L1328" t="str">
            <v>01-Aug-24</v>
          </cell>
          <cell r="M1328" t="str">
            <v>01-Aug-11</v>
          </cell>
          <cell r="N1328">
            <v>4</v>
          </cell>
          <cell r="O1328" t="str">
            <v>1009</v>
          </cell>
          <cell r="P1328" t="str">
            <v>1009</v>
          </cell>
          <cell r="Q1328" t="str">
            <v>13.096</v>
          </cell>
          <cell r="R1328" t="str">
            <v>V.05.02.08</v>
          </cell>
          <cell r="S1328" t="str">
            <v>MG460</v>
          </cell>
          <cell r="T1328">
            <v>0</v>
          </cell>
          <cell r="U1328" t="str">
            <v>Đại học</v>
          </cell>
          <cell r="V1328" t="str">
            <v>027088006108</v>
          </cell>
        </row>
        <row r="1329">
          <cell r="B1329" t="str">
            <v>MG418</v>
          </cell>
          <cell r="C1329" t="str">
            <v>3120215035461</v>
          </cell>
          <cell r="D1329" t="str">
            <v>Giang Thị</v>
          </cell>
          <cell r="E1329" t="str">
            <v>Huệ</v>
          </cell>
          <cell r="F1329">
            <v>10</v>
          </cell>
          <cell r="G1329" t="str">
            <v>Văn phòng Khoa CNTT</v>
          </cell>
          <cell r="H1329" t="str">
            <v>Khoa Công nghệ thông tin</v>
          </cell>
          <cell r="I1329" t="str">
            <v>Kỹ thuật viên</v>
          </cell>
          <cell r="J1329">
            <v>3.26</v>
          </cell>
          <cell r="K1329">
            <v>0</v>
          </cell>
          <cell r="L1329" t="str">
            <v>01-Aug-23</v>
          </cell>
          <cell r="M1329" t="str">
            <v>01-Aug-11</v>
          </cell>
          <cell r="N1329">
            <v>4</v>
          </cell>
          <cell r="O1329" t="str">
            <v>1009</v>
          </cell>
          <cell r="P1329" t="str">
            <v>1009</v>
          </cell>
          <cell r="Q1329" t="str">
            <v>13.096</v>
          </cell>
          <cell r="R1329" t="str">
            <v>V.05.02.08</v>
          </cell>
          <cell r="S1329" t="str">
            <v>MG418</v>
          </cell>
          <cell r="T1329">
            <v>0</v>
          </cell>
          <cell r="U1329" t="str">
            <v>Đại học</v>
          </cell>
          <cell r="V1329" t="str">
            <v>026183008415</v>
          </cell>
        </row>
        <row r="1330">
          <cell r="B1330" t="str">
            <v>MG459</v>
          </cell>
          <cell r="C1330" t="str">
            <v>3120215005800</v>
          </cell>
          <cell r="D1330" t="str">
            <v>Đặng Thị Thanh</v>
          </cell>
          <cell r="E1330" t="str">
            <v>Bình</v>
          </cell>
          <cell r="F1330">
            <v>10</v>
          </cell>
          <cell r="G1330" t="str">
            <v>Văn phòng Khoa CNTT</v>
          </cell>
          <cell r="H1330" t="str">
            <v>Khoa Công nghệ thông tin</v>
          </cell>
          <cell r="I1330" t="str">
            <v>Chuyên viên</v>
          </cell>
          <cell r="J1330">
            <v>4.32</v>
          </cell>
          <cell r="K1330">
            <v>0</v>
          </cell>
          <cell r="L1330" t="str">
            <v>01-Jun-24</v>
          </cell>
          <cell r="M1330" t="str">
            <v>01-Jun-09</v>
          </cell>
          <cell r="N1330">
            <v>4</v>
          </cell>
          <cell r="O1330" t="str">
            <v>1009</v>
          </cell>
          <cell r="P1330" t="str">
            <v>1009</v>
          </cell>
          <cell r="Q1330" t="str">
            <v>01.003</v>
          </cell>
          <cell r="R1330" t="str">
            <v>01.003</v>
          </cell>
          <cell r="S1330" t="str">
            <v>MG459</v>
          </cell>
          <cell r="T1330">
            <v>0</v>
          </cell>
          <cell r="U1330" t="str">
            <v>Đại học</v>
          </cell>
          <cell r="V1330" t="str">
            <v>001182004549</v>
          </cell>
        </row>
        <row r="1331">
          <cell r="B1331" t="str">
            <v>MG441</v>
          </cell>
          <cell r="C1331" t="str">
            <v>3120215006116</v>
          </cell>
          <cell r="D1331" t="str">
            <v>Thân Thị</v>
          </cell>
          <cell r="E1331" t="str">
            <v>Huyền</v>
          </cell>
          <cell r="F1331">
            <v>10</v>
          </cell>
          <cell r="G1331" t="str">
            <v>Văn phòng Khoa CNTT</v>
          </cell>
          <cell r="H1331" t="str">
            <v>Khoa Công nghệ thông tin</v>
          </cell>
          <cell r="I1331" t="str">
            <v>Kỹ sư</v>
          </cell>
          <cell r="J1331">
            <v>4.32</v>
          </cell>
          <cell r="K1331">
            <v>0</v>
          </cell>
          <cell r="L1331" t="str">
            <v>01-Oct-24</v>
          </cell>
          <cell r="M1331" t="str">
            <v>01-Jan-14</v>
          </cell>
          <cell r="N1331">
            <v>4</v>
          </cell>
          <cell r="O1331" t="str">
            <v>1009</v>
          </cell>
          <cell r="P1331" t="str">
            <v>1009</v>
          </cell>
          <cell r="Q1331" t="str">
            <v>13.095</v>
          </cell>
          <cell r="R1331" t="str">
            <v>V.05.02.07</v>
          </cell>
          <cell r="S1331" t="str">
            <v>MG441</v>
          </cell>
          <cell r="T1331">
            <v>0</v>
          </cell>
          <cell r="U1331" t="str">
            <v>Đại học</v>
          </cell>
          <cell r="V1331" t="str">
            <v>027180003756</v>
          </cell>
        </row>
        <row r="1332">
          <cell r="B1332" t="str">
            <v/>
          </cell>
          <cell r="C1332" t="str">
            <v>3120215009382</v>
          </cell>
          <cell r="D1332" t="str">
            <v>Dương Thị Hồng</v>
          </cell>
          <cell r="E1332" t="str">
            <v>Vân</v>
          </cell>
          <cell r="F1332">
            <v>10</v>
          </cell>
          <cell r="G1332" t="str">
            <v>Văn phòng Khoa CNTT</v>
          </cell>
          <cell r="H1332" t="str">
            <v>Khoa Công nghệ thông tin</v>
          </cell>
          <cell r="I1332" t="str">
            <v>Chuyên viên</v>
          </cell>
          <cell r="J1332">
            <v>3.66</v>
          </cell>
          <cell r="K1332">
            <v>0</v>
          </cell>
          <cell r="L1332" t="str">
            <v>01-Feb-24</v>
          </cell>
          <cell r="M1332" t="str">
            <v>01-Mar-14</v>
          </cell>
          <cell r="N1332">
            <v>4</v>
          </cell>
          <cell r="O1332" t="str">
            <v>1009</v>
          </cell>
          <cell r="P1332" t="str">
            <v>1009</v>
          </cell>
          <cell r="Q1332" t="str">
            <v>01.003</v>
          </cell>
          <cell r="R1332" t="str">
            <v>01.003</v>
          </cell>
          <cell r="S1332" t="str">
            <v/>
          </cell>
          <cell r="T1332">
            <v>0</v>
          </cell>
          <cell r="U1332" t="str">
            <v>Đại học</v>
          </cell>
          <cell r="V1332" t="str">
            <v>001180004400</v>
          </cell>
        </row>
        <row r="1333">
          <cell r="B1333" t="str">
            <v/>
          </cell>
          <cell r="C1333" t="str">
            <v>3120215008685</v>
          </cell>
          <cell r="D1333" t="str">
            <v>Nguyễn Thị</v>
          </cell>
          <cell r="E1333" t="str">
            <v>Phụng</v>
          </cell>
          <cell r="F1333">
            <v>10</v>
          </cell>
          <cell r="G1333" t="str">
            <v>TT Tính toán và Tích hợp dữ liệu</v>
          </cell>
          <cell r="H1333" t="str">
            <v>Khoa Công nghệ thông tin</v>
          </cell>
          <cell r="I1333" t="str">
            <v/>
          </cell>
          <cell r="J1333">
            <v>3</v>
          </cell>
          <cell r="K1333">
            <v>0</v>
          </cell>
          <cell r="L1333" t="str">
            <v>01-May-08</v>
          </cell>
          <cell r="M1333" t="str">
            <v>01-May-01</v>
          </cell>
          <cell r="N1333">
            <v>4</v>
          </cell>
          <cell r="O1333" t="str">
            <v>1009</v>
          </cell>
          <cell r="P1333" t="str">
            <v>1009</v>
          </cell>
          <cell r="Q1333" t="str">
            <v>13.095</v>
          </cell>
          <cell r="R1333" t="str">
            <v>13.095</v>
          </cell>
          <cell r="S1333" t="str">
            <v/>
          </cell>
          <cell r="T1333">
            <v>0</v>
          </cell>
          <cell r="U1333" t="str">
            <v>Đại học</v>
          </cell>
          <cell r="V1333" t="str">
            <v>121227856</v>
          </cell>
        </row>
        <row r="1334">
          <cell r="B1334" t="str">
            <v>MG458</v>
          </cell>
          <cell r="C1334" t="str">
            <v>3120215044847</v>
          </cell>
          <cell r="D1334" t="str">
            <v>Trịnh Thị</v>
          </cell>
          <cell r="E1334" t="str">
            <v>Nhâm</v>
          </cell>
          <cell r="F1334">
            <v>10</v>
          </cell>
          <cell r="G1334" t="str">
            <v>Văn phòng Khoa CNTT</v>
          </cell>
          <cell r="H1334" t="str">
            <v>Khoa Công nghệ thông tin</v>
          </cell>
          <cell r="I1334" t="str">
            <v>Chuyên viên</v>
          </cell>
          <cell r="J1334">
            <v>3.33</v>
          </cell>
          <cell r="K1334">
            <v>0</v>
          </cell>
          <cell r="L1334" t="str">
            <v>01-Jan-23</v>
          </cell>
          <cell r="M1334" t="str">
            <v>01-Jan-15</v>
          </cell>
          <cell r="N1334">
            <v>4</v>
          </cell>
          <cell r="O1334" t="str">
            <v>1009</v>
          </cell>
          <cell r="P1334" t="str">
            <v>1009</v>
          </cell>
          <cell r="Q1334" t="str">
            <v>01.003</v>
          </cell>
          <cell r="R1334" t="str">
            <v>01.003</v>
          </cell>
          <cell r="S1334" t="str">
            <v>MG458</v>
          </cell>
          <cell r="T1334">
            <v>0</v>
          </cell>
          <cell r="U1334" t="str">
            <v>Đại học</v>
          </cell>
          <cell r="V1334" t="str">
            <v>034190010194</v>
          </cell>
        </row>
        <row r="1335">
          <cell r="B1335" t="str">
            <v/>
          </cell>
          <cell r="C1335" t="str">
            <v>3120215006956</v>
          </cell>
          <cell r="D1335" t="str">
            <v>Nguyễn Khánh</v>
          </cell>
          <cell r="E1335" t="str">
            <v>Thọ</v>
          </cell>
          <cell r="F1335">
            <v>10</v>
          </cell>
          <cell r="G1335" t="str">
            <v>Văn phòng Khoa CNTT</v>
          </cell>
          <cell r="H1335" t="str">
            <v>Khoa Công nghệ thông tin</v>
          </cell>
          <cell r="I1335" t="str">
            <v>Thạc sĩ, Chuyên viên</v>
          </cell>
          <cell r="J1335">
            <v>3.33</v>
          </cell>
          <cell r="K1335">
            <v>0</v>
          </cell>
          <cell r="L1335" t="str">
            <v>01-Oct-12</v>
          </cell>
          <cell r="M1335" t="str">
            <v>01-Oct-03</v>
          </cell>
          <cell r="N1335">
            <v>3</v>
          </cell>
          <cell r="O1335" t="str">
            <v>1009</v>
          </cell>
          <cell r="P1335" t="str">
            <v>1009</v>
          </cell>
          <cell r="Q1335" t="str">
            <v>01.003</v>
          </cell>
          <cell r="R1335" t="str">
            <v>01.003</v>
          </cell>
          <cell r="S1335" t="str">
            <v/>
          </cell>
          <cell r="T1335">
            <v>0</v>
          </cell>
          <cell r="U1335" t="str">
            <v>Thạc sĩ</v>
          </cell>
          <cell r="V1335" t="str">
            <v>011901259</v>
          </cell>
        </row>
        <row r="1336">
          <cell r="B1336" t="str">
            <v/>
          </cell>
          <cell r="C1336" t="str">
            <v>3120205895584</v>
          </cell>
          <cell r="D1336" t="str">
            <v>Nguyễn Thị Bích</v>
          </cell>
          <cell r="E1336" t="str">
            <v>Hồng</v>
          </cell>
          <cell r="F1336">
            <v>10</v>
          </cell>
          <cell r="G1336" t="str">
            <v>Văn phòng Khoa CNTT</v>
          </cell>
          <cell r="H1336" t="str">
            <v>Khoa Công nghệ thông tin</v>
          </cell>
          <cell r="I1336" t="str">
            <v>Thạc sĩ, Chuyên viên</v>
          </cell>
          <cell r="J1336">
            <v>2.67</v>
          </cell>
          <cell r="K1336">
            <v>0</v>
          </cell>
          <cell r="L1336" t="str">
            <v>01-Oct-20</v>
          </cell>
          <cell r="M1336" t="str">
            <v>01-Oct-17</v>
          </cell>
          <cell r="N1336">
            <v>3</v>
          </cell>
          <cell r="O1336" t="str">
            <v>1009</v>
          </cell>
          <cell r="P1336" t="str">
            <v>1009</v>
          </cell>
          <cell r="Q1336" t="str">
            <v>01.003</v>
          </cell>
          <cell r="R1336" t="str">
            <v>01.003</v>
          </cell>
          <cell r="S1336" t="str">
            <v/>
          </cell>
          <cell r="T1336">
            <v>0</v>
          </cell>
          <cell r="U1336" t="str">
            <v>Thạc sĩ</v>
          </cell>
          <cell r="V1336" t="str">
            <v>027188000023</v>
          </cell>
        </row>
        <row r="1337">
          <cell r="B1337" t="str">
            <v>MG457</v>
          </cell>
          <cell r="C1337" t="str">
            <v>3120205701527</v>
          </cell>
          <cell r="D1337" t="str">
            <v>Dương Thị</v>
          </cell>
          <cell r="E1337" t="str">
            <v>Loan</v>
          </cell>
          <cell r="F1337">
            <v>10</v>
          </cell>
          <cell r="G1337" t="str">
            <v>Văn phòng Khoa CNTT</v>
          </cell>
          <cell r="H1337" t="str">
            <v>Khoa Công nghệ thông tin</v>
          </cell>
          <cell r="I1337" t="str">
            <v>Thạc sĩ, Chuyên viên</v>
          </cell>
          <cell r="J1337">
            <v>2.34</v>
          </cell>
          <cell r="K1337">
            <v>0</v>
          </cell>
          <cell r="L1337" t="str">
            <v>01-Sep-23</v>
          </cell>
          <cell r="M1337" t="str">
            <v>01-Jun-22</v>
          </cell>
          <cell r="N1337">
            <v>3</v>
          </cell>
          <cell r="O1337" t="str">
            <v>1009</v>
          </cell>
          <cell r="P1337" t="str">
            <v>1009</v>
          </cell>
          <cell r="Q1337" t="str">
            <v>01.003</v>
          </cell>
          <cell r="R1337" t="str">
            <v>01.003</v>
          </cell>
          <cell r="S1337" t="str">
            <v>MG457</v>
          </cell>
          <cell r="T1337">
            <v>0</v>
          </cell>
          <cell r="U1337" t="str">
            <v>Thạc sĩ</v>
          </cell>
          <cell r="V1337" t="str">
            <v>030189013650</v>
          </cell>
        </row>
        <row r="1338">
          <cell r="B1338" t="str">
            <v>MOI22</v>
          </cell>
          <cell r="C1338" t="str">
            <v>1505215001263</v>
          </cell>
          <cell r="D1338" t="str">
            <v>Phạm Thị Mỹ</v>
          </cell>
          <cell r="E1338" t="str">
            <v>Dung</v>
          </cell>
          <cell r="F1338">
            <v>11</v>
          </cell>
          <cell r="G1338" t="str">
            <v>Kế toán tài chính</v>
          </cell>
          <cell r="H1338" t="str">
            <v>Khoa Kế toán và Quản trị kinh doanh</v>
          </cell>
          <cell r="I1338" t="str">
            <v/>
          </cell>
          <cell r="J1338">
            <v>6.92</v>
          </cell>
          <cell r="K1338">
            <v>0</v>
          </cell>
          <cell r="L1338" t="str">
            <v>01-Nov-07</v>
          </cell>
          <cell r="M1338" t="str">
            <v>01-Aug-76</v>
          </cell>
          <cell r="N1338">
            <v>2</v>
          </cell>
          <cell r="O1338" t="str">
            <v>1101</v>
          </cell>
          <cell r="P1338" t="str">
            <v>1101</v>
          </cell>
          <cell r="Q1338" t="str">
            <v>15.109</v>
          </cell>
          <cell r="R1338" t="str">
            <v>15.109</v>
          </cell>
          <cell r="S1338" t="str">
            <v>MOI22</v>
          </cell>
          <cell r="T1338">
            <v>2</v>
          </cell>
          <cell r="U1338" t="str">
            <v>Tiến sĩ</v>
          </cell>
          <cell r="V1338" t="str">
            <v>042148000751</v>
          </cell>
        </row>
        <row r="1339">
          <cell r="B1339" t="str">
            <v>BKT04</v>
          </cell>
          <cell r="C1339" t="str">
            <v>3120215004474</v>
          </cell>
          <cell r="D1339" t="str">
            <v>Nguyễn Thị</v>
          </cell>
          <cell r="E1339" t="str">
            <v>Tâm</v>
          </cell>
          <cell r="F1339">
            <v>11</v>
          </cell>
          <cell r="G1339" t="str">
            <v>Kế toán tài chính</v>
          </cell>
          <cell r="H1339" t="str">
            <v>Khoa Kế toán và Quản trị kinh doanh</v>
          </cell>
          <cell r="I1339" t="str">
            <v>Giảng viên chính</v>
          </cell>
          <cell r="J1339">
            <v>6.44</v>
          </cell>
          <cell r="K1339">
            <v>0</v>
          </cell>
          <cell r="L1339" t="str">
            <v>01-Dec-11</v>
          </cell>
          <cell r="M1339" t="str">
            <v>01-Mar-81</v>
          </cell>
          <cell r="N1339">
            <v>2</v>
          </cell>
          <cell r="O1339" t="str">
            <v>1101</v>
          </cell>
          <cell r="P1339" t="str">
            <v>1101</v>
          </cell>
          <cell r="Q1339" t="str">
            <v>15.110</v>
          </cell>
          <cell r="R1339" t="str">
            <v>15.110</v>
          </cell>
          <cell r="S1339" t="str">
            <v>TG083</v>
          </cell>
          <cell r="T1339">
            <v>1</v>
          </cell>
          <cell r="U1339" t="str">
            <v>Tiến sĩ</v>
          </cell>
          <cell r="V1339" t="str">
            <v>011027827</v>
          </cell>
        </row>
        <row r="1340">
          <cell r="B1340" t="str">
            <v>BKT15</v>
          </cell>
          <cell r="C1340" t="str">
            <v>3120215004480</v>
          </cell>
          <cell r="D1340" t="str">
            <v>Bùi Thị</v>
          </cell>
          <cell r="E1340" t="str">
            <v>Phúc</v>
          </cell>
          <cell r="F1340">
            <v>11</v>
          </cell>
          <cell r="G1340" t="str">
            <v>Kế toán tài chính</v>
          </cell>
          <cell r="H1340" t="str">
            <v>Khoa Kế toán và Quản trị kinh doanh</v>
          </cell>
          <cell r="I1340" t="str">
            <v>Thạc sĩ, Giảng viên chính</v>
          </cell>
          <cell r="J1340">
            <v>6.1</v>
          </cell>
          <cell r="K1340">
            <v>0</v>
          </cell>
          <cell r="L1340" t="str">
            <v>01-Jul-15</v>
          </cell>
          <cell r="M1340" t="str">
            <v>01-Jul-03</v>
          </cell>
          <cell r="N1340">
            <v>3</v>
          </cell>
          <cell r="O1340" t="str">
            <v>1101</v>
          </cell>
          <cell r="P1340" t="str">
            <v>1101</v>
          </cell>
          <cell r="Q1340" t="str">
            <v>15.110</v>
          </cell>
          <cell r="R1340" t="str">
            <v>V.07.01.02</v>
          </cell>
          <cell r="S1340" t="str">
            <v>BKT15</v>
          </cell>
          <cell r="T1340">
            <v>0</v>
          </cell>
          <cell r="U1340" t="str">
            <v>Thạc sĩ</v>
          </cell>
          <cell r="V1340" t="str">
            <v>012416761</v>
          </cell>
        </row>
        <row r="1341">
          <cell r="B1341" t="str">
            <v>BKT11</v>
          </cell>
          <cell r="C1341" t="str">
            <v>3120215004497</v>
          </cell>
          <cell r="D1341" t="str">
            <v>Nguyễn Xuân</v>
          </cell>
          <cell r="E1341" t="str">
            <v>Tiến</v>
          </cell>
          <cell r="F1341">
            <v>11</v>
          </cell>
          <cell r="G1341" t="str">
            <v>Kế toán tài chính</v>
          </cell>
          <cell r="H1341" t="str">
            <v>Khoa Kế toán và Quản trị kinh doanh</v>
          </cell>
          <cell r="I1341" t="str">
            <v/>
          </cell>
          <cell r="J1341">
            <v>6.1</v>
          </cell>
          <cell r="K1341">
            <v>0</v>
          </cell>
          <cell r="L1341" t="str">
            <v>01-Dec-11</v>
          </cell>
          <cell r="M1341" t="str">
            <v>01-Mar-81</v>
          </cell>
          <cell r="N1341">
            <v>3</v>
          </cell>
          <cell r="O1341" t="str">
            <v>1101</v>
          </cell>
          <cell r="P1341" t="str">
            <v>1101</v>
          </cell>
          <cell r="Q1341" t="str">
            <v>15.110</v>
          </cell>
          <cell r="R1341" t="str">
            <v>15.110</v>
          </cell>
          <cell r="S1341" t="str">
            <v>TG069</v>
          </cell>
          <cell r="T1341">
            <v>0</v>
          </cell>
          <cell r="U1341" t="str">
            <v>Thạc sĩ</v>
          </cell>
          <cell r="V1341" t="str">
            <v>010812594</v>
          </cell>
        </row>
        <row r="1342">
          <cell r="B1342" t="str">
            <v>BKT09</v>
          </cell>
          <cell r="C1342" t="str">
            <v>3120215004501</v>
          </cell>
          <cell r="D1342" t="str">
            <v>Lê Thị Minh</v>
          </cell>
          <cell r="E1342" t="str">
            <v>Châu</v>
          </cell>
          <cell r="F1342">
            <v>11</v>
          </cell>
          <cell r="G1342" t="str">
            <v>Kế toán tài chính</v>
          </cell>
          <cell r="H1342" t="str">
            <v>Khoa Kế toán và Quản trị kinh doanh</v>
          </cell>
          <cell r="I1342" t="str">
            <v>Tiến sĩ, Giảng viên chính, Trưởng BM</v>
          </cell>
          <cell r="J1342">
            <v>5.42</v>
          </cell>
          <cell r="K1342">
            <v>0</v>
          </cell>
          <cell r="L1342" t="str">
            <v>01-Apr-24</v>
          </cell>
          <cell r="M1342" t="str">
            <v>01-Apr-18</v>
          </cell>
          <cell r="N1342">
            <v>2</v>
          </cell>
          <cell r="O1342" t="str">
            <v>1101</v>
          </cell>
          <cell r="P1342" t="str">
            <v>1101</v>
          </cell>
          <cell r="Q1342" t="str">
            <v>15.110</v>
          </cell>
          <cell r="R1342" t="str">
            <v>V.07.01.02</v>
          </cell>
          <cell r="S1342" t="str">
            <v>BKT09</v>
          </cell>
          <cell r="T1342">
            <v>0</v>
          </cell>
          <cell r="U1342" t="str">
            <v>Tiến sĩ</v>
          </cell>
          <cell r="V1342" t="str">
            <v>042174000049</v>
          </cell>
        </row>
        <row r="1343">
          <cell r="B1343" t="str">
            <v>BKT16</v>
          </cell>
          <cell r="C1343" t="str">
            <v>3120215004560</v>
          </cell>
          <cell r="D1343" t="str">
            <v>Nguyễn Thị Hoàng</v>
          </cell>
          <cell r="E1343" t="str">
            <v>Mai</v>
          </cell>
          <cell r="F1343">
            <v>11</v>
          </cell>
          <cell r="G1343" t="str">
            <v>Kế toán tài chính</v>
          </cell>
          <cell r="H1343" t="str">
            <v>Khoa Kế toán và Quản trị kinh doanh</v>
          </cell>
          <cell r="I1343" t="str">
            <v/>
          </cell>
          <cell r="J1343">
            <v>3</v>
          </cell>
          <cell r="K1343">
            <v>0</v>
          </cell>
          <cell r="L1343" t="str">
            <v>01-Oct-11</v>
          </cell>
          <cell r="M1343" t="str">
            <v>01-Oct-05</v>
          </cell>
          <cell r="N1343">
            <v>4</v>
          </cell>
          <cell r="O1343" t="str">
            <v>1101</v>
          </cell>
          <cell r="P1343" t="str">
            <v>1101</v>
          </cell>
          <cell r="Q1343" t="str">
            <v>15.111</v>
          </cell>
          <cell r="R1343" t="str">
            <v>15.111</v>
          </cell>
          <cell r="S1343" t="str">
            <v>BKT16</v>
          </cell>
          <cell r="T1343">
            <v>0</v>
          </cell>
          <cell r="U1343" t="str">
            <v>Đại học</v>
          </cell>
          <cell r="V1343" t="str">
            <v>012014034</v>
          </cell>
        </row>
        <row r="1344">
          <cell r="B1344" t="str">
            <v>BKT01</v>
          </cell>
          <cell r="C1344" t="str">
            <v>3120215004599</v>
          </cell>
          <cell r="D1344" t="str">
            <v>Phí Thị Diễm</v>
          </cell>
          <cell r="E1344" t="str">
            <v>Hồng</v>
          </cell>
          <cell r="F1344">
            <v>11</v>
          </cell>
          <cell r="G1344" t="str">
            <v>Kế toán tài chính</v>
          </cell>
          <cell r="H1344" t="str">
            <v>Khoa Kế toán và Quản trị kinh doanh</v>
          </cell>
          <cell r="I1344" t="str">
            <v>Tiến sĩ, Giảng viên chính, Phó Trưởng Khoa</v>
          </cell>
          <cell r="J1344">
            <v>4.74</v>
          </cell>
          <cell r="K1344">
            <v>0</v>
          </cell>
          <cell r="L1344" t="str">
            <v>01-Dec-22</v>
          </cell>
          <cell r="M1344" t="str">
            <v>01-Dec-20</v>
          </cell>
          <cell r="N1344">
            <v>2</v>
          </cell>
          <cell r="O1344" t="str">
            <v>1101</v>
          </cell>
          <cell r="P1344" t="str">
            <v>1101</v>
          </cell>
          <cell r="Q1344" t="str">
            <v>15.110</v>
          </cell>
          <cell r="R1344" t="str">
            <v>V.07.01.02</v>
          </cell>
          <cell r="S1344" t="str">
            <v>BKT01</v>
          </cell>
          <cell r="T1344">
            <v>0</v>
          </cell>
          <cell r="U1344" t="str">
            <v>Tiến sĩ</v>
          </cell>
          <cell r="V1344" t="str">
            <v>034179007491</v>
          </cell>
        </row>
        <row r="1345">
          <cell r="B1345" t="str">
            <v>BKT03</v>
          </cell>
          <cell r="C1345" t="str">
            <v>3120215004576</v>
          </cell>
          <cell r="D1345" t="str">
            <v>Trần Nguyễn Thị</v>
          </cell>
          <cell r="E1345" t="str">
            <v>Yến</v>
          </cell>
          <cell r="F1345">
            <v>11</v>
          </cell>
          <cell r="G1345" t="str">
            <v>Kế toán tài chính</v>
          </cell>
          <cell r="H1345" t="str">
            <v>Khoa Kế toán và Quản trị kinh doanh</v>
          </cell>
          <cell r="I1345" t="str">
            <v>Thạc sĩ, Giảng viên chính</v>
          </cell>
          <cell r="J1345">
            <v>4.4000000000000004</v>
          </cell>
          <cell r="K1345">
            <v>0</v>
          </cell>
          <cell r="L1345" t="str">
            <v>15-Jun-23</v>
          </cell>
          <cell r="M1345" t="str">
            <v>01-Nov-09</v>
          </cell>
          <cell r="N1345">
            <v>3</v>
          </cell>
          <cell r="O1345" t="str">
            <v>1101</v>
          </cell>
          <cell r="P1345" t="str">
            <v>1101</v>
          </cell>
          <cell r="Q1345" t="str">
            <v>15.110</v>
          </cell>
          <cell r="R1345" t="str">
            <v>V.07.01.02</v>
          </cell>
          <cell r="S1345" t="str">
            <v>BKT03</v>
          </cell>
          <cell r="T1345">
            <v>0</v>
          </cell>
          <cell r="U1345" t="str">
            <v>Thạc sĩ</v>
          </cell>
          <cell r="V1345" t="str">
            <v>034184014357</v>
          </cell>
        </row>
        <row r="1346">
          <cell r="B1346" t="str">
            <v>BKT19</v>
          </cell>
          <cell r="C1346" t="str">
            <v>3120215009830</v>
          </cell>
          <cell r="D1346" t="str">
            <v>Trần Minh</v>
          </cell>
          <cell r="E1346" t="str">
            <v>Huệ</v>
          </cell>
          <cell r="F1346">
            <v>11</v>
          </cell>
          <cell r="G1346" t="str">
            <v>Kế toán tài chính</v>
          </cell>
          <cell r="H1346" t="str">
            <v>Khoa Kế toán và Quản trị kinh doanh</v>
          </cell>
          <cell r="I1346" t="str">
            <v>Tiến sĩ, Giảng viên chính</v>
          </cell>
          <cell r="J1346">
            <v>4.4000000000000004</v>
          </cell>
          <cell r="K1346">
            <v>0</v>
          </cell>
          <cell r="L1346" t="str">
            <v>15-Jun-23</v>
          </cell>
          <cell r="M1346" t="str">
            <v>01-Aug-09</v>
          </cell>
          <cell r="N1346">
            <v>2</v>
          </cell>
          <cell r="O1346" t="str">
            <v>1101</v>
          </cell>
          <cell r="P1346" t="str">
            <v>1101</v>
          </cell>
          <cell r="Q1346" t="str">
            <v>15.110</v>
          </cell>
          <cell r="R1346" t="str">
            <v>V.07.01.02</v>
          </cell>
          <cell r="S1346" t="str">
            <v>BKT19</v>
          </cell>
          <cell r="T1346">
            <v>0</v>
          </cell>
          <cell r="U1346" t="str">
            <v>Tiến sĩ</v>
          </cell>
          <cell r="V1346" t="str">
            <v>001178030152</v>
          </cell>
        </row>
        <row r="1347">
          <cell r="B1347" t="str">
            <v>BKT08</v>
          </cell>
          <cell r="C1347" t="str">
            <v>3120215011116</v>
          </cell>
          <cell r="D1347" t="str">
            <v>Nguyễn Thị</v>
          </cell>
          <cell r="E1347" t="str">
            <v>Thủy</v>
          </cell>
          <cell r="F1347">
            <v>11</v>
          </cell>
          <cell r="G1347" t="str">
            <v>Kế toán tài chính</v>
          </cell>
          <cell r="H1347" t="str">
            <v>Khoa Kế toán và Quản trị kinh doanh</v>
          </cell>
          <cell r="I1347" t="str">
            <v>Tiến sĩ, Giảng viên chính, Phó BM</v>
          </cell>
          <cell r="J1347">
            <v>4.74</v>
          </cell>
          <cell r="K1347">
            <v>0</v>
          </cell>
          <cell r="L1347" t="str">
            <v>01-Dec-22</v>
          </cell>
          <cell r="M1347" t="str">
            <v>01-Dec-20</v>
          </cell>
          <cell r="N1347">
            <v>2</v>
          </cell>
          <cell r="O1347" t="str">
            <v>1101</v>
          </cell>
          <cell r="P1347" t="str">
            <v>1101</v>
          </cell>
          <cell r="Q1347" t="str">
            <v>15.110</v>
          </cell>
          <cell r="R1347" t="str">
            <v>V.07.01.02</v>
          </cell>
          <cell r="S1347" t="str">
            <v>BKT08</v>
          </cell>
          <cell r="T1347">
            <v>0</v>
          </cell>
          <cell r="U1347" t="str">
            <v>Tiến sĩ</v>
          </cell>
          <cell r="V1347" t="str">
            <v>030178002094</v>
          </cell>
        </row>
        <row r="1348">
          <cell r="B1348" t="str">
            <v>BKT02</v>
          </cell>
          <cell r="C1348" t="str">
            <v>3120215016950</v>
          </cell>
          <cell r="D1348" t="str">
            <v>Nguyễn Đăng</v>
          </cell>
          <cell r="E1348" t="str">
            <v>Học</v>
          </cell>
          <cell r="F1348">
            <v>11</v>
          </cell>
          <cell r="G1348" t="str">
            <v>Kế toán tài chính</v>
          </cell>
          <cell r="H1348" t="str">
            <v>Ban Tài chính và Kế toán</v>
          </cell>
          <cell r="I1348" t="str">
            <v>Tiến sĩ, Giảng viên chính, Phó Trưởng Ban</v>
          </cell>
          <cell r="J1348">
            <v>4.4000000000000004</v>
          </cell>
          <cell r="K1348">
            <v>0</v>
          </cell>
          <cell r="L1348" t="str">
            <v>15-Jun-23</v>
          </cell>
          <cell r="M1348" t="str">
            <v>01-Aug-10</v>
          </cell>
          <cell r="N1348">
            <v>2</v>
          </cell>
          <cell r="O1348" t="str">
            <v>2100</v>
          </cell>
          <cell r="P1348" t="str">
            <v>1101</v>
          </cell>
          <cell r="Q1348" t="str">
            <v>15.110</v>
          </cell>
          <cell r="R1348" t="str">
            <v>V.07.01.02</v>
          </cell>
          <cell r="S1348" t="str">
            <v>BKT02</v>
          </cell>
          <cell r="T1348">
            <v>0</v>
          </cell>
          <cell r="U1348" t="str">
            <v>Tiến sĩ</v>
          </cell>
          <cell r="V1348" t="str">
            <v>042085012698</v>
          </cell>
        </row>
        <row r="1349">
          <cell r="B1349" t="str">
            <v>BKT12</v>
          </cell>
          <cell r="C1349" t="str">
            <v>3120215036435</v>
          </cell>
          <cell r="D1349" t="str">
            <v>Trần Thị</v>
          </cell>
          <cell r="E1349" t="str">
            <v>Thương</v>
          </cell>
          <cell r="F1349">
            <v>11</v>
          </cell>
          <cell r="G1349" t="str">
            <v>Kế toán tài chính</v>
          </cell>
          <cell r="H1349" t="str">
            <v>Khoa Kế toán và Quản trị kinh doanh</v>
          </cell>
          <cell r="I1349" t="str">
            <v>Tiến sĩ, Giảng viên chính</v>
          </cell>
          <cell r="J1349">
            <v>4.4000000000000004</v>
          </cell>
          <cell r="K1349">
            <v>0</v>
          </cell>
          <cell r="L1349" t="str">
            <v>15-Jun-23</v>
          </cell>
          <cell r="M1349" t="str">
            <v>01-Feb-12</v>
          </cell>
          <cell r="N1349">
            <v>2</v>
          </cell>
          <cell r="O1349" t="str">
            <v>1101</v>
          </cell>
          <cell r="P1349" t="str">
            <v>1101</v>
          </cell>
          <cell r="Q1349" t="str">
            <v>15.110</v>
          </cell>
          <cell r="R1349" t="str">
            <v>V.07.01.02</v>
          </cell>
          <cell r="S1349" t="str">
            <v>BKT12</v>
          </cell>
          <cell r="T1349">
            <v>0</v>
          </cell>
          <cell r="U1349" t="str">
            <v>Tiến sĩ</v>
          </cell>
          <cell r="V1349" t="str">
            <v>030188002566</v>
          </cell>
        </row>
        <row r="1350">
          <cell r="B1350" t="str">
            <v>BKT21</v>
          </cell>
          <cell r="C1350" t="str">
            <v>3120215039196</v>
          </cell>
          <cell r="D1350" t="str">
            <v>Phan Lê</v>
          </cell>
          <cell r="E1350" t="str">
            <v>Trang</v>
          </cell>
          <cell r="F1350">
            <v>11</v>
          </cell>
          <cell r="G1350" t="str">
            <v>Kế toán tài chính</v>
          </cell>
          <cell r="H1350" t="str">
            <v>Khoa Kế toán và Quản trị kinh doanh</v>
          </cell>
          <cell r="I1350" t="str">
            <v>Thạc sĩ, Giảng viên chính</v>
          </cell>
          <cell r="J1350">
            <v>4.4000000000000004</v>
          </cell>
          <cell r="K1350">
            <v>0</v>
          </cell>
          <cell r="L1350" t="str">
            <v>15-Jun-23</v>
          </cell>
          <cell r="M1350" t="str">
            <v>01-Jan-13</v>
          </cell>
          <cell r="N1350">
            <v>3</v>
          </cell>
          <cell r="O1350" t="str">
            <v>1101</v>
          </cell>
          <cell r="P1350" t="str">
            <v>1101</v>
          </cell>
          <cell r="Q1350" t="str">
            <v>15.110</v>
          </cell>
          <cell r="R1350" t="str">
            <v>V.07.01.02</v>
          </cell>
          <cell r="S1350" t="str">
            <v>BKT21</v>
          </cell>
          <cell r="T1350">
            <v>0</v>
          </cell>
          <cell r="U1350" t="str">
            <v>Thạc sĩ</v>
          </cell>
          <cell r="V1350" t="str">
            <v>001189015180</v>
          </cell>
        </row>
        <row r="1351">
          <cell r="B1351" t="str">
            <v>BKT20</v>
          </cell>
          <cell r="C1351" t="str">
            <v>3120215039173</v>
          </cell>
          <cell r="D1351" t="str">
            <v>Hoàng Thị Mai</v>
          </cell>
          <cell r="E1351" t="str">
            <v>Anh</v>
          </cell>
          <cell r="F1351">
            <v>11</v>
          </cell>
          <cell r="G1351" t="str">
            <v>Kế toán tài chính</v>
          </cell>
          <cell r="H1351" t="str">
            <v>Khoa Kế toán và Quản trị kinh doanh</v>
          </cell>
          <cell r="I1351" t="str">
            <v>Thạc sĩ, Giảng viên chính</v>
          </cell>
          <cell r="J1351">
            <v>4.4000000000000004</v>
          </cell>
          <cell r="K1351">
            <v>0</v>
          </cell>
          <cell r="L1351" t="str">
            <v>15-Jun-23</v>
          </cell>
          <cell r="M1351" t="str">
            <v>01-Jan-13</v>
          </cell>
          <cell r="N1351">
            <v>3</v>
          </cell>
          <cell r="O1351" t="str">
            <v>1101</v>
          </cell>
          <cell r="P1351" t="str">
            <v>1101</v>
          </cell>
          <cell r="Q1351" t="str">
            <v>15.110</v>
          </cell>
          <cell r="R1351" t="str">
            <v>V.07.01.02</v>
          </cell>
          <cell r="S1351" t="str">
            <v>BKT20</v>
          </cell>
          <cell r="T1351">
            <v>0</v>
          </cell>
          <cell r="U1351" t="str">
            <v>Thạc sĩ</v>
          </cell>
          <cell r="V1351" t="str">
            <v>001189023947</v>
          </cell>
        </row>
        <row r="1352">
          <cell r="B1352" t="str">
            <v>BKT23</v>
          </cell>
          <cell r="C1352" t="str">
            <v>3120215040120</v>
          </cell>
          <cell r="D1352" t="str">
            <v>Lê Văn</v>
          </cell>
          <cell r="E1352" t="str">
            <v>Liên</v>
          </cell>
          <cell r="F1352">
            <v>11</v>
          </cell>
          <cell r="G1352" t="str">
            <v>Kế toán tài chính</v>
          </cell>
          <cell r="H1352" t="str">
            <v>Khoa Kế toán và Quản trị kinh doanh</v>
          </cell>
          <cell r="I1352" t="str">
            <v>Tiến sĩ, Giảng viên</v>
          </cell>
          <cell r="J1352">
            <v>4.6500000000000004</v>
          </cell>
          <cell r="K1352">
            <v>0</v>
          </cell>
          <cell r="L1352" t="str">
            <v>01-Jan-14</v>
          </cell>
          <cell r="M1352" t="str">
            <v>01-Jul-93</v>
          </cell>
          <cell r="N1352">
            <v>2</v>
          </cell>
          <cell r="O1352" t="str">
            <v>1101</v>
          </cell>
          <cell r="P1352" t="str">
            <v>1101</v>
          </cell>
          <cell r="Q1352" t="str">
            <v>15.111</v>
          </cell>
          <cell r="R1352" t="str">
            <v>15.111</v>
          </cell>
          <cell r="S1352" t="str">
            <v>MG350</v>
          </cell>
          <cell r="T1352">
            <v>0</v>
          </cell>
          <cell r="U1352" t="str">
            <v>Tiến sĩ</v>
          </cell>
          <cell r="V1352" t="str">
            <v>013379693</v>
          </cell>
        </row>
        <row r="1353">
          <cell r="B1353" t="str">
            <v>BKT05</v>
          </cell>
          <cell r="C1353" t="str">
            <v>3120215041878</v>
          </cell>
          <cell r="D1353" t="str">
            <v>Trần Thị Hải</v>
          </cell>
          <cell r="E1353" t="str">
            <v>Phương</v>
          </cell>
          <cell r="F1353">
            <v>11</v>
          </cell>
          <cell r="G1353" t="str">
            <v>Kế toán tài chính</v>
          </cell>
          <cell r="H1353" t="str">
            <v>Khoa Kế toán và Quản trị kinh doanh</v>
          </cell>
          <cell r="I1353" t="str">
            <v>Giảng viên</v>
          </cell>
          <cell r="J1353">
            <v>3</v>
          </cell>
          <cell r="K1353">
            <v>0</v>
          </cell>
          <cell r="L1353" t="str">
            <v>01-Jan-20</v>
          </cell>
          <cell r="M1353" t="str">
            <v>01-Jan-14</v>
          </cell>
          <cell r="N1353">
            <v>4</v>
          </cell>
          <cell r="O1353" t="str">
            <v>1101</v>
          </cell>
          <cell r="P1353" t="str">
            <v>1101</v>
          </cell>
          <cell r="Q1353" t="str">
            <v>15.111</v>
          </cell>
          <cell r="R1353" t="str">
            <v>V.07.01.03</v>
          </cell>
          <cell r="S1353" t="str">
            <v>BKT05</v>
          </cell>
          <cell r="T1353">
            <v>0</v>
          </cell>
          <cell r="U1353" t="str">
            <v>Đại học</v>
          </cell>
          <cell r="V1353" t="str">
            <v>001190003117</v>
          </cell>
        </row>
        <row r="1354">
          <cell r="B1354" t="str">
            <v>BKT10</v>
          </cell>
          <cell r="C1354" t="str">
            <v>3120205834748</v>
          </cell>
          <cell r="D1354" t="str">
            <v>Nguyễn Thị Hải</v>
          </cell>
          <cell r="E1354" t="str">
            <v>Bình</v>
          </cell>
          <cell r="F1354">
            <v>11</v>
          </cell>
          <cell r="G1354" t="str">
            <v>Kế toán tài chính</v>
          </cell>
          <cell r="H1354" t="str">
            <v>Khoa Kế toán và Quản trị kinh doanh</v>
          </cell>
          <cell r="I1354" t="str">
            <v>Thạc sĩ, Giảng viên chính</v>
          </cell>
          <cell r="J1354">
            <v>4.4000000000000004</v>
          </cell>
          <cell r="K1354">
            <v>0</v>
          </cell>
          <cell r="L1354" t="str">
            <v>15-Jun-23</v>
          </cell>
          <cell r="M1354" t="str">
            <v>01-Mar-09</v>
          </cell>
          <cell r="N1354">
            <v>3</v>
          </cell>
          <cell r="O1354" t="str">
            <v>1101</v>
          </cell>
          <cell r="P1354" t="str">
            <v>1101</v>
          </cell>
          <cell r="Q1354" t="str">
            <v>15.110</v>
          </cell>
          <cell r="R1354" t="str">
            <v>V.07.01.02</v>
          </cell>
          <cell r="S1354" t="str">
            <v>BKT10</v>
          </cell>
          <cell r="T1354">
            <v>0</v>
          </cell>
          <cell r="U1354" t="str">
            <v>Thạc sĩ</v>
          </cell>
          <cell r="V1354" t="str">
            <v>024184000297</v>
          </cell>
        </row>
        <row r="1355">
          <cell r="B1355" t="str">
            <v>BKT07</v>
          </cell>
          <cell r="C1355" t="str">
            <v>3120215004530</v>
          </cell>
          <cell r="D1355" t="str">
            <v>Vũ Ngọc</v>
          </cell>
          <cell r="E1355" t="str">
            <v>Huyên</v>
          </cell>
          <cell r="F1355">
            <v>11</v>
          </cell>
          <cell r="G1355" t="str">
            <v>Kế toán tài chính</v>
          </cell>
          <cell r="H1355" t="str">
            <v>Khoa Kế toán và Quản trị kinh doanh</v>
          </cell>
          <cell r="I1355" t="str">
            <v>PGS.TS, Giảng viên cao cấp, Phó GĐ Học viện, GĐTT Cung ứng nguồn nhân lực, GĐTT Dạy nghề cơ điện và ĐT Lái xe</v>
          </cell>
          <cell r="J1355">
            <v>6.2</v>
          </cell>
          <cell r="K1355">
            <v>0</v>
          </cell>
          <cell r="L1355" t="str">
            <v>11-Jan-24</v>
          </cell>
          <cell r="M1355" t="str">
            <v>11-Jan-24</v>
          </cell>
          <cell r="N1355">
            <v>2</v>
          </cell>
          <cell r="O1355" t="str">
            <v>1101</v>
          </cell>
          <cell r="P1355" t="str">
            <v>1101</v>
          </cell>
          <cell r="Q1355" t="str">
            <v>15.109</v>
          </cell>
          <cell r="R1355" t="str">
            <v>V.07.01.01</v>
          </cell>
          <cell r="S1355" t="str">
            <v>BKT07</v>
          </cell>
          <cell r="T1355">
            <v>1</v>
          </cell>
          <cell r="U1355" t="str">
            <v>Tiến sĩ</v>
          </cell>
          <cell r="V1355" t="str">
            <v>034077006800</v>
          </cell>
        </row>
        <row r="1356">
          <cell r="B1356" t="str">
            <v>TCH01</v>
          </cell>
          <cell r="C1356" t="str">
            <v>3120215004632</v>
          </cell>
          <cell r="D1356" t="str">
            <v>Nguyễn Kiều</v>
          </cell>
          <cell r="E1356" t="str">
            <v>Diễm</v>
          </cell>
          <cell r="F1356">
            <v>11</v>
          </cell>
          <cell r="G1356" t="str">
            <v>Tài chính</v>
          </cell>
          <cell r="H1356" t="str">
            <v>Khoa Kế toán và Quản trị kinh doanh</v>
          </cell>
          <cell r="I1356" t="str">
            <v>Tiến sĩ, Giảng viên</v>
          </cell>
          <cell r="J1356">
            <v>2.67</v>
          </cell>
          <cell r="K1356">
            <v>0</v>
          </cell>
          <cell r="L1356" t="str">
            <v>01-Sep-03</v>
          </cell>
          <cell r="M1356" t="str">
            <v>01-Sep-00</v>
          </cell>
          <cell r="N1356">
            <v>2</v>
          </cell>
          <cell r="O1356" t="str">
            <v>1102</v>
          </cell>
          <cell r="P1356" t="str">
            <v>1102</v>
          </cell>
          <cell r="Q1356" t="str">
            <v>15.111</v>
          </cell>
          <cell r="R1356" t="str">
            <v>15.111</v>
          </cell>
          <cell r="S1356" t="str">
            <v>TCH01</v>
          </cell>
          <cell r="T1356">
            <v>0</v>
          </cell>
          <cell r="U1356" t="str">
            <v>Tiến sĩ</v>
          </cell>
          <cell r="V1356" t="str">
            <v>011843077</v>
          </cell>
        </row>
        <row r="1357">
          <cell r="B1357" t="str">
            <v>TCH02</v>
          </cell>
          <cell r="C1357" t="str">
            <v>3120215004626</v>
          </cell>
          <cell r="D1357" t="str">
            <v>Kim Thị</v>
          </cell>
          <cell r="E1357" t="str">
            <v>Dung</v>
          </cell>
          <cell r="F1357">
            <v>11</v>
          </cell>
          <cell r="G1357" t="str">
            <v>Tài chính</v>
          </cell>
          <cell r="H1357" t="str">
            <v>Khoa Kế toán và Quản trị kinh doanh</v>
          </cell>
          <cell r="I1357" t="str">
            <v>PGS.TS. Giảng viên cao cấp</v>
          </cell>
          <cell r="J1357">
            <v>6.92</v>
          </cell>
          <cell r="K1357">
            <v>0</v>
          </cell>
          <cell r="L1357" t="str">
            <v>01-Oct-16</v>
          </cell>
          <cell r="M1357" t="str">
            <v>30-Dec-16</v>
          </cell>
          <cell r="N1357">
            <v>2</v>
          </cell>
          <cell r="O1357" t="str">
            <v>1102</v>
          </cell>
          <cell r="P1357" t="str">
            <v>1102</v>
          </cell>
          <cell r="Q1357" t="str">
            <v>15.109</v>
          </cell>
          <cell r="R1357" t="str">
            <v>V.07.01.01</v>
          </cell>
          <cell r="S1357" t="str">
            <v>TG437</v>
          </cell>
          <cell r="T1357">
            <v>1</v>
          </cell>
          <cell r="U1357" t="str">
            <v>Tiến sĩ</v>
          </cell>
          <cell r="V1357" t="str">
            <v>010804794</v>
          </cell>
        </row>
        <row r="1358">
          <cell r="B1358" t="str">
            <v>TCH03</v>
          </cell>
          <cell r="C1358" t="str">
            <v>3120215004610</v>
          </cell>
          <cell r="D1358" t="str">
            <v>Lê Hữu</v>
          </cell>
          <cell r="E1358" t="str">
            <v>ảnh</v>
          </cell>
          <cell r="F1358">
            <v>11</v>
          </cell>
          <cell r="G1358" t="str">
            <v>Tài chính</v>
          </cell>
          <cell r="H1358" t="str">
            <v>Khoa Kế toán và Quản trị kinh doanh</v>
          </cell>
          <cell r="I1358" t="str">
            <v>PGS.TS. Giảng viên cao cấp</v>
          </cell>
          <cell r="J1358">
            <v>7.64</v>
          </cell>
          <cell r="K1358">
            <v>0</v>
          </cell>
          <cell r="L1358" t="str">
            <v>01-Dec-19</v>
          </cell>
          <cell r="M1358" t="str">
            <v>30-Dec-16</v>
          </cell>
          <cell r="N1358">
            <v>2</v>
          </cell>
          <cell r="O1358" t="str">
            <v>1102</v>
          </cell>
          <cell r="P1358" t="str">
            <v>1102</v>
          </cell>
          <cell r="Q1358" t="str">
            <v>15.109</v>
          </cell>
          <cell r="R1358" t="str">
            <v>V.07.01.01</v>
          </cell>
          <cell r="S1358" t="str">
            <v>TCH03</v>
          </cell>
          <cell r="T1358">
            <v>1</v>
          </cell>
          <cell r="U1358" t="str">
            <v>Tiến sĩ</v>
          </cell>
          <cell r="V1358" t="str">
            <v>011027795</v>
          </cell>
        </row>
        <row r="1359">
          <cell r="B1359" t="str">
            <v>TCH05</v>
          </cell>
          <cell r="C1359" t="str">
            <v>3120215004649</v>
          </cell>
          <cell r="D1359" t="str">
            <v>Nguyễn Duy</v>
          </cell>
          <cell r="E1359" t="str">
            <v>Linh</v>
          </cell>
          <cell r="F1359">
            <v>11</v>
          </cell>
          <cell r="G1359" t="str">
            <v>Tài chính</v>
          </cell>
          <cell r="H1359" t="str">
            <v>Khoa Kế toán và Quản trị kinh doanh</v>
          </cell>
          <cell r="I1359" t="str">
            <v>Tiến sĩ, Giảng viên, Trưởng BM</v>
          </cell>
          <cell r="J1359">
            <v>4.9800000000000004</v>
          </cell>
          <cell r="K1359">
            <v>0</v>
          </cell>
          <cell r="L1359" t="str">
            <v>01-Sep-23</v>
          </cell>
          <cell r="M1359" t="str">
            <v>01-Sep-00</v>
          </cell>
          <cell r="N1359">
            <v>2</v>
          </cell>
          <cell r="O1359" t="str">
            <v>1102</v>
          </cell>
          <cell r="P1359" t="str">
            <v>1102</v>
          </cell>
          <cell r="Q1359" t="str">
            <v>15.111</v>
          </cell>
          <cell r="R1359" t="str">
            <v>V.07.01.03</v>
          </cell>
          <cell r="S1359" t="str">
            <v>TCH05</v>
          </cell>
          <cell r="T1359">
            <v>0</v>
          </cell>
          <cell r="U1359" t="str">
            <v>Tiến sĩ</v>
          </cell>
          <cell r="V1359" t="str">
            <v>001076060504</v>
          </cell>
        </row>
        <row r="1360">
          <cell r="B1360" t="str">
            <v>TCH06</v>
          </cell>
          <cell r="C1360" t="str">
            <v>3120215010086</v>
          </cell>
          <cell r="D1360" t="str">
            <v>Lê Thị Thanh</v>
          </cell>
          <cell r="E1360" t="str">
            <v>Hảo</v>
          </cell>
          <cell r="F1360">
            <v>11</v>
          </cell>
          <cell r="G1360" t="str">
            <v>Tài chính</v>
          </cell>
          <cell r="H1360" t="str">
            <v>Khoa Kế toán và Quản trị kinh doanh</v>
          </cell>
          <cell r="I1360" t="str">
            <v>Tiễn sĩ, Giảng viên</v>
          </cell>
          <cell r="J1360">
            <v>4.32</v>
          </cell>
          <cell r="K1360">
            <v>0</v>
          </cell>
          <cell r="L1360" t="str">
            <v>01-Feb-24</v>
          </cell>
          <cell r="M1360" t="str">
            <v>01-Feb-08</v>
          </cell>
          <cell r="N1360">
            <v>2</v>
          </cell>
          <cell r="O1360" t="str">
            <v>1102</v>
          </cell>
          <cell r="P1360" t="str">
            <v>1102</v>
          </cell>
          <cell r="Q1360" t="str">
            <v>15.111</v>
          </cell>
          <cell r="R1360" t="str">
            <v>V.07.01.03</v>
          </cell>
          <cell r="S1360" t="str">
            <v>TCH06</v>
          </cell>
          <cell r="T1360">
            <v>0</v>
          </cell>
          <cell r="U1360" t="str">
            <v>Tiến sĩ</v>
          </cell>
          <cell r="V1360" t="str">
            <v>001182025122</v>
          </cell>
        </row>
        <row r="1361">
          <cell r="B1361" t="str">
            <v>TCH07</v>
          </cell>
          <cell r="C1361" t="str">
            <v>3120215004661</v>
          </cell>
          <cell r="D1361" t="str">
            <v>Nguyễn Đăng</v>
          </cell>
          <cell r="E1361" t="str">
            <v>Tùng</v>
          </cell>
          <cell r="F1361">
            <v>11</v>
          </cell>
          <cell r="G1361" t="str">
            <v>Tài chính</v>
          </cell>
          <cell r="H1361" t="str">
            <v>Khoa Kế toán và Quản trị kinh doanh</v>
          </cell>
          <cell r="I1361" t="str">
            <v>Thạc sĩ, Giảng viên</v>
          </cell>
          <cell r="J1361">
            <v>3.33</v>
          </cell>
          <cell r="K1361">
            <v>0</v>
          </cell>
          <cell r="L1361" t="str">
            <v>01-Jan-18</v>
          </cell>
          <cell r="M1361" t="str">
            <v>01-Jan-09</v>
          </cell>
          <cell r="N1361">
            <v>3</v>
          </cell>
          <cell r="O1361" t="str">
            <v>1102</v>
          </cell>
          <cell r="P1361" t="str">
            <v>1102</v>
          </cell>
          <cell r="Q1361" t="str">
            <v>15.111</v>
          </cell>
          <cell r="R1361" t="str">
            <v>V.07.01.03</v>
          </cell>
          <cell r="S1361" t="str">
            <v>TCH07</v>
          </cell>
          <cell r="T1361">
            <v>0</v>
          </cell>
          <cell r="U1361" t="str">
            <v>Thạc sĩ</v>
          </cell>
          <cell r="V1361" t="str">
            <v>001083051283</v>
          </cell>
        </row>
        <row r="1362">
          <cell r="B1362" t="str">
            <v>TCH08</v>
          </cell>
          <cell r="C1362" t="str">
            <v>3120215014297</v>
          </cell>
          <cell r="D1362" t="str">
            <v>Bùi Thị</v>
          </cell>
          <cell r="E1362" t="str">
            <v>Lâm</v>
          </cell>
          <cell r="F1362">
            <v>11</v>
          </cell>
          <cell r="G1362" t="str">
            <v>Tài chính</v>
          </cell>
          <cell r="H1362" t="str">
            <v>Khoa Kế toán và Quản trị kinh doanh</v>
          </cell>
          <cell r="I1362" t="str">
            <v>Tiến sĩ, Giảng viên</v>
          </cell>
          <cell r="J1362">
            <v>3.99</v>
          </cell>
          <cell r="K1362">
            <v>0</v>
          </cell>
          <cell r="L1362" t="str">
            <v>01-Apr-23</v>
          </cell>
          <cell r="M1362" t="str">
            <v>01-Apr-10</v>
          </cell>
          <cell r="N1362">
            <v>2</v>
          </cell>
          <cell r="O1362" t="str">
            <v>1102</v>
          </cell>
          <cell r="P1362" t="str">
            <v>1102</v>
          </cell>
          <cell r="Q1362" t="str">
            <v>15.111</v>
          </cell>
          <cell r="R1362" t="str">
            <v>V.07.01.03</v>
          </cell>
          <cell r="S1362" t="str">
            <v>TCH08</v>
          </cell>
          <cell r="T1362">
            <v>0</v>
          </cell>
          <cell r="U1362" t="str">
            <v>Tiến sĩ</v>
          </cell>
          <cell r="V1362" t="str">
            <v>001185005234</v>
          </cell>
        </row>
        <row r="1363">
          <cell r="B1363" t="str">
            <v>TCH09</v>
          </cell>
          <cell r="C1363" t="str">
            <v>3120215015928</v>
          </cell>
          <cell r="D1363" t="str">
            <v>Nguyễn Thị</v>
          </cell>
          <cell r="E1363" t="str">
            <v>Hương</v>
          </cell>
          <cell r="F1363">
            <v>11</v>
          </cell>
          <cell r="G1363" t="str">
            <v>Tài chính</v>
          </cell>
          <cell r="H1363" t="str">
            <v>Khoa Kế toán và Quản trị kinh doanh</v>
          </cell>
          <cell r="I1363" t="str">
            <v>Thạc sĩ, Giảng viên, Phó BM</v>
          </cell>
          <cell r="J1363">
            <v>3.99</v>
          </cell>
          <cell r="K1363">
            <v>0</v>
          </cell>
          <cell r="L1363" t="str">
            <v>01-Feb-23</v>
          </cell>
          <cell r="M1363" t="str">
            <v>01-Feb-10</v>
          </cell>
          <cell r="N1363">
            <v>3</v>
          </cell>
          <cell r="O1363" t="str">
            <v>1102</v>
          </cell>
          <cell r="P1363" t="str">
            <v>1102</v>
          </cell>
          <cell r="Q1363" t="str">
            <v>15.111</v>
          </cell>
          <cell r="R1363" t="str">
            <v>V.07.01.03</v>
          </cell>
          <cell r="S1363" t="str">
            <v>TCH09</v>
          </cell>
          <cell r="T1363">
            <v>0</v>
          </cell>
          <cell r="U1363" t="str">
            <v>Thạc sĩ</v>
          </cell>
          <cell r="V1363" t="str">
            <v>027186013556</v>
          </cell>
        </row>
        <row r="1364">
          <cell r="B1364" t="str">
            <v>TCH11</v>
          </cell>
          <cell r="C1364" t="str">
            <v>3120215029140</v>
          </cell>
          <cell r="D1364" t="str">
            <v>Nguyễn Thị Hoàng</v>
          </cell>
          <cell r="E1364" t="str">
            <v>Giang</v>
          </cell>
          <cell r="F1364">
            <v>11</v>
          </cell>
          <cell r="G1364" t="str">
            <v>Tài chính</v>
          </cell>
          <cell r="H1364" t="str">
            <v>Khoa Kế toán và Quản trị kinh doanh</v>
          </cell>
          <cell r="I1364" t="str">
            <v>Thạc sĩ, Giảng viên</v>
          </cell>
          <cell r="J1364">
            <v>3</v>
          </cell>
          <cell r="K1364">
            <v>0</v>
          </cell>
          <cell r="L1364" t="str">
            <v>01-Aug-15</v>
          </cell>
          <cell r="M1364" t="str">
            <v>01-Aug-10</v>
          </cell>
          <cell r="N1364">
            <v>3</v>
          </cell>
          <cell r="O1364" t="str">
            <v>1102</v>
          </cell>
          <cell r="P1364" t="str">
            <v>1102</v>
          </cell>
          <cell r="Q1364" t="str">
            <v>15.111</v>
          </cell>
          <cell r="R1364" t="str">
            <v>V.07.01.03</v>
          </cell>
          <cell r="S1364" t="str">
            <v>TCH11</v>
          </cell>
          <cell r="T1364">
            <v>0</v>
          </cell>
          <cell r="U1364" t="str">
            <v>Thạc sĩ</v>
          </cell>
          <cell r="V1364" t="str">
            <v>012572035</v>
          </cell>
        </row>
        <row r="1365">
          <cell r="B1365" t="str">
            <v>TCH12</v>
          </cell>
          <cell r="C1365" t="str">
            <v>3120215033811</v>
          </cell>
          <cell r="D1365" t="str">
            <v>Trần Trọng</v>
          </cell>
          <cell r="E1365" t="str">
            <v>Nam</v>
          </cell>
          <cell r="F1365">
            <v>11</v>
          </cell>
          <cell r="G1365" t="str">
            <v>Tài chính</v>
          </cell>
          <cell r="H1365" t="str">
            <v>Khoa Kế toán và Quản trị kinh doanh</v>
          </cell>
          <cell r="I1365" t="str">
            <v>Thạc sĩ, Giảng viên</v>
          </cell>
          <cell r="J1365">
            <v>3.66</v>
          </cell>
          <cell r="K1365">
            <v>0</v>
          </cell>
          <cell r="L1365" t="str">
            <v>01-Dec-23</v>
          </cell>
          <cell r="M1365" t="str">
            <v>01-Apr-11</v>
          </cell>
          <cell r="N1365">
            <v>3</v>
          </cell>
          <cell r="O1365" t="str">
            <v>1102</v>
          </cell>
          <cell r="P1365" t="str">
            <v>1102</v>
          </cell>
          <cell r="Q1365" t="str">
            <v>15.111</v>
          </cell>
          <cell r="R1365" t="str">
            <v>V.07.01.03</v>
          </cell>
          <cell r="S1365" t="str">
            <v>TCH12</v>
          </cell>
          <cell r="T1365">
            <v>0</v>
          </cell>
          <cell r="U1365" t="str">
            <v>Thạc sĩ</v>
          </cell>
          <cell r="V1365" t="str">
            <v>035086000331</v>
          </cell>
        </row>
        <row r="1366">
          <cell r="B1366" t="str">
            <v>TCH13</v>
          </cell>
          <cell r="C1366" t="str">
            <v>3120215036429</v>
          </cell>
          <cell r="D1366" t="str">
            <v>Đào Thị Hoàng</v>
          </cell>
          <cell r="E1366" t="str">
            <v>Anh</v>
          </cell>
          <cell r="F1366">
            <v>11</v>
          </cell>
          <cell r="G1366" t="str">
            <v>Tài chính</v>
          </cell>
          <cell r="H1366" t="str">
            <v>Khoa Kế toán và Quản trị kinh doanh</v>
          </cell>
          <cell r="I1366" t="str">
            <v>Thạc sĩ, Giảng viên</v>
          </cell>
          <cell r="J1366">
            <v>3.66</v>
          </cell>
          <cell r="K1366">
            <v>0</v>
          </cell>
          <cell r="L1366" t="str">
            <v>01-Feb-23</v>
          </cell>
          <cell r="M1366" t="str">
            <v>01-Feb-12</v>
          </cell>
          <cell r="N1366">
            <v>3</v>
          </cell>
          <cell r="O1366" t="str">
            <v>1102</v>
          </cell>
          <cell r="P1366" t="str">
            <v>1102</v>
          </cell>
          <cell r="Q1366" t="str">
            <v>15.111</v>
          </cell>
          <cell r="R1366" t="str">
            <v>V.07.01.03</v>
          </cell>
          <cell r="S1366" t="str">
            <v>TCH13</v>
          </cell>
          <cell r="T1366">
            <v>0</v>
          </cell>
          <cell r="U1366" t="str">
            <v>Thạc sĩ</v>
          </cell>
          <cell r="V1366" t="str">
            <v>033188000485</v>
          </cell>
        </row>
        <row r="1367">
          <cell r="B1367" t="str">
            <v>TCH14</v>
          </cell>
          <cell r="C1367" t="str">
            <v>3120215039180</v>
          </cell>
          <cell r="D1367" t="str">
            <v>Đặng Thị Hải</v>
          </cell>
          <cell r="E1367" t="str">
            <v>Yến</v>
          </cell>
          <cell r="F1367">
            <v>11</v>
          </cell>
          <cell r="G1367" t="str">
            <v>Tài chính</v>
          </cell>
          <cell r="H1367" t="str">
            <v>Khoa Kế toán và Quản trị kinh doanh</v>
          </cell>
          <cell r="I1367" t="str">
            <v>Thạc sĩ, Giảng viên</v>
          </cell>
          <cell r="J1367">
            <v>3.66</v>
          </cell>
          <cell r="K1367">
            <v>0</v>
          </cell>
          <cell r="L1367" t="str">
            <v>01-Jan-24</v>
          </cell>
          <cell r="M1367" t="str">
            <v>01-Jan-13</v>
          </cell>
          <cell r="N1367">
            <v>3</v>
          </cell>
          <cell r="O1367" t="str">
            <v>1102</v>
          </cell>
          <cell r="P1367" t="str">
            <v>1102</v>
          </cell>
          <cell r="Q1367" t="str">
            <v>15.111</v>
          </cell>
          <cell r="R1367" t="str">
            <v>V.07.01.03</v>
          </cell>
          <cell r="S1367" t="str">
            <v>TCH14</v>
          </cell>
          <cell r="T1367">
            <v>0</v>
          </cell>
          <cell r="U1367" t="str">
            <v>Thạc sĩ</v>
          </cell>
          <cell r="V1367" t="str">
            <v>026188007313</v>
          </cell>
        </row>
        <row r="1368">
          <cell r="B1368" t="str">
            <v>TCH15</v>
          </cell>
          <cell r="C1368" t="str">
            <v>3120215039230</v>
          </cell>
          <cell r="D1368" t="str">
            <v>Bùi Thị Hồng</v>
          </cell>
          <cell r="E1368" t="str">
            <v>Nhung</v>
          </cell>
          <cell r="F1368">
            <v>11</v>
          </cell>
          <cell r="G1368" t="str">
            <v>Tài chính</v>
          </cell>
          <cell r="H1368" t="str">
            <v>Khoa Kế toán và Quản trị kinh doanh</v>
          </cell>
          <cell r="I1368" t="str">
            <v>Thạc sĩ, Giảng viên</v>
          </cell>
          <cell r="J1368">
            <v>3.66</v>
          </cell>
          <cell r="K1368">
            <v>0</v>
          </cell>
          <cell r="L1368" t="str">
            <v>01-Jan-25</v>
          </cell>
          <cell r="M1368" t="str">
            <v>01-Jan-13</v>
          </cell>
          <cell r="N1368">
            <v>3</v>
          </cell>
          <cell r="O1368" t="str">
            <v>1102</v>
          </cell>
          <cell r="P1368" t="str">
            <v>1102</v>
          </cell>
          <cell r="Q1368" t="str">
            <v>15.111</v>
          </cell>
          <cell r="R1368" t="str">
            <v>V.07.01.03</v>
          </cell>
          <cell r="S1368" t="str">
            <v>TCH15</v>
          </cell>
          <cell r="T1368">
            <v>0</v>
          </cell>
          <cell r="U1368" t="str">
            <v>Thạc sĩ</v>
          </cell>
          <cell r="V1368" t="str">
            <v>001188043934</v>
          </cell>
        </row>
        <row r="1369">
          <cell r="B1369" t="str">
            <v>TCH16</v>
          </cell>
          <cell r="C1369" t="str">
            <v>1500281067983</v>
          </cell>
          <cell r="D1369" t="str">
            <v>Nguyễn Ngọc Diệp</v>
          </cell>
          <cell r="E1369" t="str">
            <v>Linh</v>
          </cell>
          <cell r="F1369">
            <v>11</v>
          </cell>
          <cell r="G1369" t="str">
            <v>Tài chính</v>
          </cell>
          <cell r="H1369" t="str">
            <v>Khoa Kế toán và Quản trị kinh doanh</v>
          </cell>
          <cell r="I1369" t="str">
            <v>Thạc sĩ, Giảng viên</v>
          </cell>
          <cell r="J1369">
            <v>2.27</v>
          </cell>
          <cell r="K1369">
            <v>0</v>
          </cell>
          <cell r="L1369" t="str">
            <v>03-Oct-24</v>
          </cell>
          <cell r="M1369" t="str">
            <v>03-Oct-24</v>
          </cell>
          <cell r="N1369">
            <v>3</v>
          </cell>
          <cell r="O1369" t="str">
            <v>1102</v>
          </cell>
          <cell r="P1369" t="str">
            <v>1102</v>
          </cell>
          <cell r="Q1369" t="str">
            <v>15.111</v>
          </cell>
          <cell r="R1369" t="str">
            <v>V.07.01.03</v>
          </cell>
          <cell r="S1369" t="str">
            <v>TCH16</v>
          </cell>
          <cell r="T1369">
            <v>0</v>
          </cell>
          <cell r="U1369" t="str">
            <v>Thạc sĩ</v>
          </cell>
          <cell r="V1369" t="str">
            <v>035300004797</v>
          </cell>
        </row>
        <row r="1370">
          <cell r="B1370" t="str">
            <v>MKT01</v>
          </cell>
          <cell r="C1370" t="str">
            <v>3120215004422</v>
          </cell>
          <cell r="D1370" t="str">
            <v>Nguyễn Anh</v>
          </cell>
          <cell r="E1370" t="str">
            <v>Trụ</v>
          </cell>
          <cell r="F1370">
            <v>11</v>
          </cell>
          <cell r="G1370" t="str">
            <v>Marketing</v>
          </cell>
          <cell r="H1370" t="str">
            <v>Khoa Kế toán và Quản trị kinh doanh</v>
          </cell>
          <cell r="I1370" t="str">
            <v>PGS.TS, Giảng viên cao cấp, Phó Trưởng Khoa</v>
          </cell>
          <cell r="J1370">
            <v>6.2</v>
          </cell>
          <cell r="K1370">
            <v>0</v>
          </cell>
          <cell r="L1370" t="str">
            <v>05-Feb-24</v>
          </cell>
          <cell r="M1370" t="str">
            <v>05-Feb-24</v>
          </cell>
          <cell r="N1370">
            <v>2</v>
          </cell>
          <cell r="O1370" t="str">
            <v>1103</v>
          </cell>
          <cell r="P1370" t="str">
            <v>1103</v>
          </cell>
          <cell r="Q1370" t="str">
            <v>15.109</v>
          </cell>
          <cell r="R1370" t="str">
            <v>V.07.01.01</v>
          </cell>
          <cell r="S1370" t="str">
            <v>MKT01</v>
          </cell>
          <cell r="T1370">
            <v>1</v>
          </cell>
          <cell r="U1370" t="str">
            <v>Tiến sĩ</v>
          </cell>
          <cell r="V1370" t="str">
            <v>001078009132</v>
          </cell>
        </row>
        <row r="1371">
          <cell r="B1371" t="str">
            <v>MOI31</v>
          </cell>
          <cell r="C1371" t="str">
            <v/>
          </cell>
          <cell r="D1371" t="str">
            <v>Nguyễn Nguyên</v>
          </cell>
          <cell r="E1371" t="str">
            <v>Cự</v>
          </cell>
          <cell r="F1371">
            <v>11</v>
          </cell>
          <cell r="G1371" t="str">
            <v>Marketing</v>
          </cell>
          <cell r="H1371" t="str">
            <v>Khoa Kế toán và Quản trị kinh doanh</v>
          </cell>
          <cell r="I1371" t="str">
            <v/>
          </cell>
          <cell r="J1371">
            <v>6.78</v>
          </cell>
          <cell r="K1371">
            <v>0.09</v>
          </cell>
          <cell r="L1371" t="str">
            <v>01-Nov-06</v>
          </cell>
          <cell r="M1371" t="str">
            <v>01-Sep-68</v>
          </cell>
          <cell r="N1371">
            <v>2</v>
          </cell>
          <cell r="O1371" t="str">
            <v>1103</v>
          </cell>
          <cell r="P1371" t="str">
            <v>1103</v>
          </cell>
          <cell r="Q1371" t="str">
            <v>15.110</v>
          </cell>
          <cell r="R1371" t="str">
            <v>15.110</v>
          </cell>
          <cell r="S1371" t="str">
            <v>MOI31</v>
          </cell>
          <cell r="T1371">
            <v>1</v>
          </cell>
          <cell r="U1371" t="str">
            <v>Tiến sĩ</v>
          </cell>
          <cell r="V1371" t="str">
            <v>038042000212</v>
          </cell>
        </row>
        <row r="1372">
          <cell r="B1372" t="str">
            <v>MOI30</v>
          </cell>
          <cell r="C1372" t="str">
            <v/>
          </cell>
          <cell r="D1372" t="str">
            <v>Hoàng Ngọc</v>
          </cell>
          <cell r="E1372" t="str">
            <v>Bích</v>
          </cell>
          <cell r="F1372">
            <v>11</v>
          </cell>
          <cell r="G1372" t="str">
            <v>Marketing</v>
          </cell>
          <cell r="H1372" t="str">
            <v>Khoa Kế toán và Quản trị kinh doanh</v>
          </cell>
          <cell r="I1372" t="str">
            <v/>
          </cell>
          <cell r="J1372">
            <v>5.76</v>
          </cell>
          <cell r="K1372">
            <v>0</v>
          </cell>
          <cell r="L1372" t="str">
            <v>01-Apr-08</v>
          </cell>
          <cell r="M1372" t="str">
            <v>01-Apr-08</v>
          </cell>
          <cell r="N1372">
            <v>4</v>
          </cell>
          <cell r="O1372" t="str">
            <v>1103</v>
          </cell>
          <cell r="P1372" t="str">
            <v>1103</v>
          </cell>
          <cell r="Q1372" t="str">
            <v>15.110</v>
          </cell>
          <cell r="R1372" t="str">
            <v>15.110</v>
          </cell>
          <cell r="S1372" t="str">
            <v>MOI30</v>
          </cell>
          <cell r="T1372">
            <v>0</v>
          </cell>
          <cell r="U1372" t="str">
            <v>Đại học</v>
          </cell>
          <cell r="V1372" t="str">
            <v>010804773</v>
          </cell>
        </row>
        <row r="1373">
          <cell r="B1373" t="str">
            <v>MOI43</v>
          </cell>
          <cell r="C1373" t="str">
            <v/>
          </cell>
          <cell r="D1373" t="str">
            <v>Nguyễn Văn</v>
          </cell>
          <cell r="E1373" t="str">
            <v>Quý</v>
          </cell>
          <cell r="F1373">
            <v>11</v>
          </cell>
          <cell r="G1373" t="str">
            <v>Marketing</v>
          </cell>
          <cell r="H1373" t="str">
            <v>Khoa Kế toán và Quản trị kinh doanh</v>
          </cell>
          <cell r="I1373" t="str">
            <v/>
          </cell>
          <cell r="J1373">
            <v>6.1</v>
          </cell>
          <cell r="K1373">
            <v>0</v>
          </cell>
          <cell r="L1373" t="str">
            <v>01-Dec-04</v>
          </cell>
          <cell r="M1373" t="str">
            <v>01-Nov-70</v>
          </cell>
          <cell r="N1373">
            <v>4</v>
          </cell>
          <cell r="O1373" t="str">
            <v>1103</v>
          </cell>
          <cell r="P1373" t="str">
            <v>1103</v>
          </cell>
          <cell r="Q1373" t="str">
            <v>15.110</v>
          </cell>
          <cell r="R1373" t="str">
            <v>15.110</v>
          </cell>
          <cell r="S1373" t="str">
            <v>MOI43</v>
          </cell>
          <cell r="T1373">
            <v>0</v>
          </cell>
          <cell r="U1373" t="str">
            <v>Đại học</v>
          </cell>
          <cell r="V1373" t="str">
            <v>011027783</v>
          </cell>
        </row>
        <row r="1374">
          <cell r="B1374" t="str">
            <v>MKT03</v>
          </cell>
          <cell r="C1374" t="str">
            <v>3120215004395</v>
          </cell>
          <cell r="D1374" t="str">
            <v>Đặng Văn</v>
          </cell>
          <cell r="E1374" t="str">
            <v>Tiến</v>
          </cell>
          <cell r="F1374">
            <v>11</v>
          </cell>
          <cell r="G1374" t="str">
            <v>Marketing</v>
          </cell>
          <cell r="H1374" t="str">
            <v>Khoa Kế toán và Quản trị kinh doanh</v>
          </cell>
          <cell r="I1374" t="str">
            <v/>
          </cell>
          <cell r="J1374">
            <v>6.1</v>
          </cell>
          <cell r="K1374">
            <v>0</v>
          </cell>
          <cell r="L1374" t="str">
            <v>01-Sep-11</v>
          </cell>
          <cell r="M1374" t="str">
            <v>01-Apr-83</v>
          </cell>
          <cell r="N1374">
            <v>3</v>
          </cell>
          <cell r="O1374" t="str">
            <v>1103</v>
          </cell>
          <cell r="P1374" t="str">
            <v>1103</v>
          </cell>
          <cell r="Q1374" t="str">
            <v>15.110</v>
          </cell>
          <cell r="R1374" t="str">
            <v>15.110</v>
          </cell>
          <cell r="S1374" t="str">
            <v>TG093</v>
          </cell>
          <cell r="T1374">
            <v>0</v>
          </cell>
          <cell r="U1374" t="str">
            <v>Thạc sĩ</v>
          </cell>
          <cell r="V1374" t="str">
            <v>010803985</v>
          </cell>
        </row>
        <row r="1375">
          <cell r="B1375" t="str">
            <v>MKT05</v>
          </cell>
          <cell r="C1375" t="str">
            <v>3120215004400</v>
          </cell>
          <cell r="D1375" t="str">
            <v>Trần Hữu</v>
          </cell>
          <cell r="E1375" t="str">
            <v>Cường</v>
          </cell>
          <cell r="F1375">
            <v>11</v>
          </cell>
          <cell r="G1375" t="str">
            <v>Marketing</v>
          </cell>
          <cell r="H1375" t="str">
            <v>Khoa Kế toán và Quản trị kinh doanh</v>
          </cell>
          <cell r="I1375" t="str">
            <v>PGS.TS. Giảng viên cao cấp</v>
          </cell>
          <cell r="J1375">
            <v>7.64</v>
          </cell>
          <cell r="K1375">
            <v>0</v>
          </cell>
          <cell r="L1375" t="str">
            <v>01-Jul-23</v>
          </cell>
          <cell r="M1375" t="str">
            <v>30-Dec-16</v>
          </cell>
          <cell r="N1375">
            <v>2</v>
          </cell>
          <cell r="O1375" t="str">
            <v>1103</v>
          </cell>
          <cell r="P1375" t="str">
            <v>1103</v>
          </cell>
          <cell r="Q1375" t="str">
            <v>15.109</v>
          </cell>
          <cell r="R1375" t="str">
            <v>V.07.01.01</v>
          </cell>
          <cell r="S1375" t="str">
            <v>MKT05</v>
          </cell>
          <cell r="T1375">
            <v>1</v>
          </cell>
          <cell r="U1375" t="str">
            <v>Tiến sĩ</v>
          </cell>
          <cell r="V1375" t="str">
            <v>036062000047</v>
          </cell>
        </row>
        <row r="1376">
          <cell r="B1376" t="str">
            <v>MKT06</v>
          </cell>
          <cell r="C1376" t="str">
            <v>3120215004439</v>
          </cell>
          <cell r="D1376" t="str">
            <v>Trần Thị Thu</v>
          </cell>
          <cell r="E1376" t="str">
            <v>Hương</v>
          </cell>
          <cell r="F1376">
            <v>11</v>
          </cell>
          <cell r="G1376" t="str">
            <v>Marketing</v>
          </cell>
          <cell r="H1376" t="str">
            <v>Khoa Kế toán và Quản trị kinh doanh</v>
          </cell>
          <cell r="I1376" t="str">
            <v>Tiến sĩ, Giảng viên chính, Trưởng BM</v>
          </cell>
          <cell r="J1376">
            <v>5.08</v>
          </cell>
          <cell r="K1376">
            <v>0</v>
          </cell>
          <cell r="L1376" t="str">
            <v>01-May-24</v>
          </cell>
          <cell r="M1376" t="str">
            <v>01-May-03</v>
          </cell>
          <cell r="N1376">
            <v>2</v>
          </cell>
          <cell r="O1376" t="str">
            <v>1103</v>
          </cell>
          <cell r="P1376" t="str">
            <v>1103</v>
          </cell>
          <cell r="Q1376" t="str">
            <v>15.110</v>
          </cell>
          <cell r="R1376" t="str">
            <v>V.07.01.02</v>
          </cell>
          <cell r="S1376" t="str">
            <v>MKT06</v>
          </cell>
          <cell r="T1376">
            <v>0</v>
          </cell>
          <cell r="U1376" t="str">
            <v>Tiến sĩ</v>
          </cell>
          <cell r="V1376" t="str">
            <v>036179014624</v>
          </cell>
        </row>
        <row r="1377">
          <cell r="B1377" t="str">
            <v>MKT07</v>
          </cell>
          <cell r="C1377" t="str">
            <v>3120215004416</v>
          </cell>
          <cell r="D1377" t="str">
            <v>Chu Thị Kim</v>
          </cell>
          <cell r="E1377" t="str">
            <v>Loan</v>
          </cell>
          <cell r="F1377">
            <v>11</v>
          </cell>
          <cell r="G1377" t="str">
            <v>Marketing</v>
          </cell>
          <cell r="H1377" t="str">
            <v>Khoa Kế toán và Quản trị kinh doanh</v>
          </cell>
          <cell r="I1377" t="str">
            <v>Tiến sĩ, Giảng viên chính</v>
          </cell>
          <cell r="J1377">
            <v>6.1</v>
          </cell>
          <cell r="K1377">
            <v>0</v>
          </cell>
          <cell r="L1377" t="str">
            <v>01-Mar-24</v>
          </cell>
          <cell r="M1377" t="str">
            <v>01-Mar-11</v>
          </cell>
          <cell r="N1377">
            <v>2</v>
          </cell>
          <cell r="O1377" t="str">
            <v>1103</v>
          </cell>
          <cell r="P1377" t="str">
            <v>1103</v>
          </cell>
          <cell r="Q1377" t="str">
            <v>15.110</v>
          </cell>
          <cell r="R1377" t="str">
            <v>V.07.01.02</v>
          </cell>
          <cell r="S1377" t="str">
            <v>MKT07</v>
          </cell>
          <cell r="T1377">
            <v>0</v>
          </cell>
          <cell r="U1377" t="str">
            <v>Tiến sĩ</v>
          </cell>
          <cell r="V1377" t="str">
            <v>022168004381</v>
          </cell>
        </row>
        <row r="1378">
          <cell r="B1378" t="str">
            <v>MKT08</v>
          </cell>
          <cell r="C1378" t="str">
            <v>3120215010063</v>
          </cell>
          <cell r="D1378" t="str">
            <v>Dương Thị</v>
          </cell>
          <cell r="E1378" t="str">
            <v>Hoa</v>
          </cell>
          <cell r="F1378">
            <v>11</v>
          </cell>
          <cell r="G1378" t="str">
            <v>Marketing</v>
          </cell>
          <cell r="H1378" t="str">
            <v>Khoa Kế toán và Quản trị kinh doanh</v>
          </cell>
          <cell r="I1378" t="str">
            <v>Thạc sĩ, Giảng viên</v>
          </cell>
          <cell r="J1378">
            <v>3</v>
          </cell>
          <cell r="K1378">
            <v>0</v>
          </cell>
          <cell r="L1378" t="str">
            <v>01-Oct-13</v>
          </cell>
          <cell r="M1378" t="str">
            <v>01-Oct-07</v>
          </cell>
          <cell r="N1378">
            <v>3</v>
          </cell>
          <cell r="O1378" t="str">
            <v>1103</v>
          </cell>
          <cell r="P1378" t="str">
            <v>1103</v>
          </cell>
          <cell r="Q1378" t="str">
            <v>15.111</v>
          </cell>
          <cell r="R1378" t="str">
            <v>15.111</v>
          </cell>
          <cell r="S1378" t="str">
            <v>MKT08</v>
          </cell>
          <cell r="T1378">
            <v>0</v>
          </cell>
          <cell r="U1378" t="str">
            <v>Thạc sĩ</v>
          </cell>
          <cell r="V1378" t="str">
            <v>013582011</v>
          </cell>
        </row>
        <row r="1379">
          <cell r="B1379" t="str">
            <v>MKT09</v>
          </cell>
          <cell r="C1379" t="str">
            <v>3120215004445</v>
          </cell>
          <cell r="D1379" t="str">
            <v>Nguyễn Văn</v>
          </cell>
          <cell r="E1379" t="str">
            <v>Phương</v>
          </cell>
          <cell r="F1379">
            <v>11</v>
          </cell>
          <cell r="G1379" t="str">
            <v>Marketing</v>
          </cell>
          <cell r="H1379" t="str">
            <v>Khoa Kế toán và Quản trị kinh doanh</v>
          </cell>
          <cell r="I1379" t="str">
            <v>Tiến sĩ, Giảng viên chính, Phó BM</v>
          </cell>
          <cell r="J1379">
            <v>4.4000000000000004</v>
          </cell>
          <cell r="K1379">
            <v>0</v>
          </cell>
          <cell r="L1379" t="str">
            <v>01-Dec-20</v>
          </cell>
          <cell r="M1379" t="str">
            <v>01-Dec-20</v>
          </cell>
          <cell r="N1379">
            <v>2</v>
          </cell>
          <cell r="O1379" t="str">
            <v>1103</v>
          </cell>
          <cell r="P1379" t="str">
            <v>1103</v>
          </cell>
          <cell r="Q1379" t="str">
            <v>15.110</v>
          </cell>
          <cell r="R1379" t="str">
            <v>V.07.01.02</v>
          </cell>
          <cell r="S1379" t="str">
            <v>MG286</v>
          </cell>
          <cell r="T1379">
            <v>0</v>
          </cell>
          <cell r="U1379" t="str">
            <v>Tiến sĩ</v>
          </cell>
          <cell r="V1379" t="str">
            <v>024083008308</v>
          </cell>
        </row>
        <row r="1380">
          <cell r="B1380" t="str">
            <v>MKT12</v>
          </cell>
          <cell r="C1380" t="str">
            <v>3120215011247</v>
          </cell>
          <cell r="D1380" t="str">
            <v>Đặng Thị Kim</v>
          </cell>
          <cell r="E1380" t="str">
            <v>Hoa</v>
          </cell>
          <cell r="F1380">
            <v>11</v>
          </cell>
          <cell r="G1380" t="str">
            <v>Marketing</v>
          </cell>
          <cell r="H1380" t="str">
            <v>Khoa Kế toán và Quản trị kinh doanh</v>
          </cell>
          <cell r="I1380" t="str">
            <v>Thạc sĩ, Giảng viên chính</v>
          </cell>
          <cell r="J1380">
            <v>4.74</v>
          </cell>
          <cell r="K1380">
            <v>0</v>
          </cell>
          <cell r="L1380" t="str">
            <v>01-Dec-22</v>
          </cell>
          <cell r="M1380" t="str">
            <v>01-Dec-20</v>
          </cell>
          <cell r="N1380">
            <v>3</v>
          </cell>
          <cell r="O1380" t="str">
            <v>1103</v>
          </cell>
          <cell r="P1380" t="str">
            <v>1103</v>
          </cell>
          <cell r="Q1380" t="str">
            <v>15.110</v>
          </cell>
          <cell r="R1380" t="str">
            <v>V.07.01.02</v>
          </cell>
          <cell r="S1380" t="str">
            <v>MKT12</v>
          </cell>
          <cell r="T1380">
            <v>0</v>
          </cell>
          <cell r="U1380" t="str">
            <v>Thạc sĩ</v>
          </cell>
          <cell r="V1380" t="str">
            <v>034178004918</v>
          </cell>
        </row>
        <row r="1381">
          <cell r="B1381" t="str">
            <v>MKT13</v>
          </cell>
          <cell r="C1381" t="str">
            <v>3120215048877</v>
          </cell>
          <cell r="D1381" t="str">
            <v>Bùi Hồng</v>
          </cell>
          <cell r="E1381" t="str">
            <v>Quý</v>
          </cell>
          <cell r="F1381">
            <v>11</v>
          </cell>
          <cell r="G1381" t="str">
            <v>Marketing</v>
          </cell>
          <cell r="H1381" t="str">
            <v>Khoa Kế toán và Quản trị kinh doanh</v>
          </cell>
          <cell r="I1381" t="str">
            <v>Tiến sĩ, Giảng viên chính, Phó BM</v>
          </cell>
          <cell r="J1381">
            <v>4.74</v>
          </cell>
          <cell r="K1381">
            <v>0</v>
          </cell>
          <cell r="L1381" t="str">
            <v>01-Dec-23</v>
          </cell>
          <cell r="M1381" t="str">
            <v>01-Dec-20</v>
          </cell>
          <cell r="N1381">
            <v>2</v>
          </cell>
          <cell r="O1381" t="str">
            <v>1103</v>
          </cell>
          <cell r="P1381" t="str">
            <v>1103</v>
          </cell>
          <cell r="Q1381" t="str">
            <v>15.110</v>
          </cell>
          <cell r="R1381" t="str">
            <v>V.07.01.02</v>
          </cell>
          <cell r="S1381" t="str">
            <v>MKT13</v>
          </cell>
          <cell r="T1381">
            <v>0</v>
          </cell>
          <cell r="U1381" t="str">
            <v>Tiến sĩ</v>
          </cell>
          <cell r="V1381" t="str">
            <v>001184046371</v>
          </cell>
        </row>
        <row r="1382">
          <cell r="B1382" t="str">
            <v>MKT15</v>
          </cell>
          <cell r="C1382" t="str">
            <v>3120215034111</v>
          </cell>
          <cell r="D1382" t="str">
            <v>Đỗ Thị Mỹ</v>
          </cell>
          <cell r="E1382" t="str">
            <v>Hạnh</v>
          </cell>
          <cell r="F1382">
            <v>11</v>
          </cell>
          <cell r="G1382" t="str">
            <v>Marketing</v>
          </cell>
          <cell r="H1382" t="str">
            <v>Khoa Kế toán và Quản trị kinh doanh</v>
          </cell>
          <cell r="I1382" t="str">
            <v>Thạc sĩ, Giảng viên</v>
          </cell>
          <cell r="J1382">
            <v>3.66</v>
          </cell>
          <cell r="K1382">
            <v>0</v>
          </cell>
          <cell r="L1382" t="str">
            <v>01-Mar-23</v>
          </cell>
          <cell r="M1382" t="str">
            <v>01-Mar-11</v>
          </cell>
          <cell r="N1382">
            <v>3</v>
          </cell>
          <cell r="O1382" t="str">
            <v>1103</v>
          </cell>
          <cell r="P1382" t="str">
            <v>1103</v>
          </cell>
          <cell r="Q1382" t="str">
            <v>15.111</v>
          </cell>
          <cell r="R1382" t="str">
            <v>V.07.01.03</v>
          </cell>
          <cell r="S1382" t="str">
            <v>MKT15</v>
          </cell>
          <cell r="T1382">
            <v>0</v>
          </cell>
          <cell r="U1382" t="str">
            <v>Thạc sĩ</v>
          </cell>
          <cell r="V1382" t="str">
            <v>033187007864</v>
          </cell>
        </row>
        <row r="1383">
          <cell r="B1383" t="str">
            <v>MKT18</v>
          </cell>
          <cell r="C1383" t="str">
            <v>3120215036616</v>
          </cell>
          <cell r="D1383" t="str">
            <v>Đỗ Thị Tuyết</v>
          </cell>
          <cell r="E1383" t="str">
            <v>Mai</v>
          </cell>
          <cell r="F1383">
            <v>11</v>
          </cell>
          <cell r="G1383" t="str">
            <v>Marketing</v>
          </cell>
          <cell r="H1383" t="str">
            <v>Khoa Kế toán và Quản trị kinh doanh</v>
          </cell>
          <cell r="I1383" t="str">
            <v>Tiến sĩ, Giảng viên</v>
          </cell>
          <cell r="J1383">
            <v>3.66</v>
          </cell>
          <cell r="K1383">
            <v>0</v>
          </cell>
          <cell r="L1383" t="str">
            <v>01-Feb-24</v>
          </cell>
          <cell r="M1383" t="str">
            <v>01-Feb-12</v>
          </cell>
          <cell r="N1383">
            <v>2</v>
          </cell>
          <cell r="O1383" t="str">
            <v>1103</v>
          </cell>
          <cell r="P1383" t="str">
            <v>1103</v>
          </cell>
          <cell r="Q1383" t="str">
            <v>15.111</v>
          </cell>
          <cell r="R1383" t="str">
            <v>V.07.01.03</v>
          </cell>
          <cell r="S1383" t="str">
            <v>MKT18</v>
          </cell>
          <cell r="T1383">
            <v>0</v>
          </cell>
          <cell r="U1383" t="str">
            <v>Tiến sĩ</v>
          </cell>
          <cell r="V1383" t="str">
            <v>022188007870</v>
          </cell>
        </row>
        <row r="1384">
          <cell r="B1384" t="str">
            <v>MKT19</v>
          </cell>
          <cell r="C1384" t="str">
            <v>3120215036622</v>
          </cell>
          <cell r="D1384" t="str">
            <v>Vũ Thị Hằng</v>
          </cell>
          <cell r="E1384" t="str">
            <v>Nga</v>
          </cell>
          <cell r="F1384">
            <v>11</v>
          </cell>
          <cell r="G1384" t="str">
            <v>Marketing</v>
          </cell>
          <cell r="H1384" t="str">
            <v>Khoa Kế toán và Quản trị kinh doanh</v>
          </cell>
          <cell r="I1384" t="str">
            <v>Tiễn sĩ, Giảng viên chính</v>
          </cell>
          <cell r="J1384">
            <v>4.4000000000000004</v>
          </cell>
          <cell r="K1384">
            <v>0</v>
          </cell>
          <cell r="L1384" t="str">
            <v>15-Jun-23</v>
          </cell>
          <cell r="M1384" t="str">
            <v>01-Jun-12</v>
          </cell>
          <cell r="N1384">
            <v>2</v>
          </cell>
          <cell r="O1384" t="str">
            <v>1103</v>
          </cell>
          <cell r="P1384" t="str">
            <v>1103</v>
          </cell>
          <cell r="Q1384" t="str">
            <v>15.110</v>
          </cell>
          <cell r="R1384" t="str">
            <v>V.07.01.02</v>
          </cell>
          <cell r="S1384" t="str">
            <v>MKT19</v>
          </cell>
          <cell r="T1384">
            <v>0</v>
          </cell>
          <cell r="U1384" t="str">
            <v>Tiến sĩ</v>
          </cell>
          <cell r="V1384" t="str">
            <v>030188006601</v>
          </cell>
        </row>
        <row r="1385">
          <cell r="B1385" t="str">
            <v>MKT16</v>
          </cell>
          <cell r="C1385" t="str">
            <v>3120215036508</v>
          </cell>
          <cell r="D1385" t="str">
            <v>Nguyễn Văn</v>
          </cell>
          <cell r="E1385" t="str">
            <v>Hướng</v>
          </cell>
          <cell r="F1385">
            <v>11</v>
          </cell>
          <cell r="G1385" t="str">
            <v>Marketing</v>
          </cell>
          <cell r="H1385" t="str">
            <v>Khoa Kế toán và Quản trị kinh doanh</v>
          </cell>
          <cell r="I1385" t="str">
            <v>Tiến sĩ, Giảng viên</v>
          </cell>
          <cell r="J1385">
            <v>3.66</v>
          </cell>
          <cell r="K1385">
            <v>0</v>
          </cell>
          <cell r="L1385" t="str">
            <v>01-Feb-23</v>
          </cell>
          <cell r="M1385" t="str">
            <v>01-Feb-12</v>
          </cell>
          <cell r="N1385">
            <v>2</v>
          </cell>
          <cell r="O1385" t="str">
            <v>1103</v>
          </cell>
          <cell r="P1385" t="str">
            <v>1103</v>
          </cell>
          <cell r="Q1385" t="str">
            <v>15.111</v>
          </cell>
          <cell r="R1385" t="str">
            <v>V.07.01.03</v>
          </cell>
          <cell r="S1385" t="str">
            <v>MKT16</v>
          </cell>
          <cell r="T1385">
            <v>0</v>
          </cell>
          <cell r="U1385" t="str">
            <v>Tiến sĩ</v>
          </cell>
          <cell r="V1385" t="str">
            <v>030076017905</v>
          </cell>
        </row>
        <row r="1386">
          <cell r="B1386" t="str">
            <v>MKT17</v>
          </cell>
          <cell r="C1386" t="str">
            <v>3120215042024</v>
          </cell>
          <cell r="D1386" t="str">
            <v>Nguyễn Trọng</v>
          </cell>
          <cell r="E1386" t="str">
            <v>Tuynh</v>
          </cell>
          <cell r="F1386">
            <v>11</v>
          </cell>
          <cell r="G1386" t="str">
            <v>Marketing</v>
          </cell>
          <cell r="H1386" t="str">
            <v>Trung tâm Quan hệ công chúng và Hỗ trợ sinh viên</v>
          </cell>
          <cell r="I1386" t="str">
            <v>Thạc sĩ, Giảng viên, Phó Giám đốc Trung tâm</v>
          </cell>
          <cell r="J1386">
            <v>3.66</v>
          </cell>
          <cell r="K1386">
            <v>0</v>
          </cell>
          <cell r="L1386" t="str">
            <v>01-Jan-25</v>
          </cell>
          <cell r="M1386" t="str">
            <v>01-Jan-14</v>
          </cell>
          <cell r="N1386">
            <v>3</v>
          </cell>
          <cell r="O1386" t="str">
            <v>3600</v>
          </cell>
          <cell r="P1386" t="str">
            <v>1103</v>
          </cell>
          <cell r="Q1386" t="str">
            <v>15.111</v>
          </cell>
          <cell r="R1386" t="str">
            <v>V.07.01.03</v>
          </cell>
          <cell r="S1386" t="str">
            <v>MKT17</v>
          </cell>
          <cell r="T1386">
            <v>0</v>
          </cell>
          <cell r="U1386" t="str">
            <v>Thạc sĩ</v>
          </cell>
          <cell r="V1386" t="str">
            <v>033089010005</v>
          </cell>
        </row>
        <row r="1387">
          <cell r="B1387" t="str">
            <v>MKT04</v>
          </cell>
          <cell r="C1387" t="str">
            <v>3120215006775</v>
          </cell>
          <cell r="D1387" t="str">
            <v>Nguyễn Huy</v>
          </cell>
          <cell r="E1387" t="str">
            <v>Cường</v>
          </cell>
          <cell r="F1387">
            <v>11</v>
          </cell>
          <cell r="G1387" t="str">
            <v>Marketing</v>
          </cell>
          <cell r="H1387" t="str">
            <v>Khoa Kế toán và Quản trị kinh doanh</v>
          </cell>
          <cell r="I1387" t="str">
            <v>Thạc sĩ, Giảng viên chính, Trưởng ban TCCB</v>
          </cell>
          <cell r="J1387">
            <v>6.1</v>
          </cell>
          <cell r="K1387">
            <v>0</v>
          </cell>
          <cell r="L1387" t="str">
            <v>01-Apr-13</v>
          </cell>
          <cell r="M1387" t="str">
            <v>01-Apr-01</v>
          </cell>
          <cell r="N1387">
            <v>3</v>
          </cell>
          <cell r="O1387" t="str">
            <v>1103</v>
          </cell>
          <cell r="P1387" t="str">
            <v>1103</v>
          </cell>
          <cell r="Q1387" t="str">
            <v>15.110</v>
          </cell>
          <cell r="R1387" t="str">
            <v>15.110</v>
          </cell>
          <cell r="S1387" t="str">
            <v>TG266</v>
          </cell>
          <cell r="T1387">
            <v>0</v>
          </cell>
          <cell r="U1387" t="str">
            <v>Thạc sĩ</v>
          </cell>
          <cell r="V1387" t="str">
            <v>010804952</v>
          </cell>
        </row>
        <row r="1388">
          <cell r="B1388" t="str">
            <v>MKT20</v>
          </cell>
          <cell r="C1388" t="str">
            <v>3120215048667</v>
          </cell>
          <cell r="D1388" t="str">
            <v>Nguyễn Thái</v>
          </cell>
          <cell r="E1388" t="str">
            <v>Tùng</v>
          </cell>
          <cell r="F1388">
            <v>11</v>
          </cell>
          <cell r="G1388" t="str">
            <v>Marketing</v>
          </cell>
          <cell r="H1388" t="str">
            <v>Khoa Kế toán và Quản trị kinh doanh</v>
          </cell>
          <cell r="I1388" t="str">
            <v>Thạc sĩ, Giảng viên</v>
          </cell>
          <cell r="J1388">
            <v>3.66</v>
          </cell>
          <cell r="K1388">
            <v>0</v>
          </cell>
          <cell r="L1388" t="str">
            <v>01-Jan-25</v>
          </cell>
          <cell r="M1388" t="str">
            <v>01-Jan-16</v>
          </cell>
          <cell r="N1388">
            <v>3</v>
          </cell>
          <cell r="O1388" t="str">
            <v>1103</v>
          </cell>
          <cell r="P1388" t="str">
            <v>1103</v>
          </cell>
          <cell r="Q1388" t="str">
            <v>15.111</v>
          </cell>
          <cell r="R1388" t="str">
            <v>V.07.01.03</v>
          </cell>
          <cell r="S1388" t="str">
            <v>MKT20</v>
          </cell>
          <cell r="T1388">
            <v>0</v>
          </cell>
          <cell r="U1388" t="str">
            <v>Thạc sĩ</v>
          </cell>
          <cell r="V1388" t="str">
            <v>001089031168</v>
          </cell>
        </row>
        <row r="1389">
          <cell r="B1389" t="str">
            <v>MKT21</v>
          </cell>
          <cell r="C1389" t="str">
            <v>3120281047726</v>
          </cell>
          <cell r="D1389" t="str">
            <v>Trần Thị Mai</v>
          </cell>
          <cell r="E1389" t="str">
            <v>Phương</v>
          </cell>
          <cell r="F1389">
            <v>11</v>
          </cell>
          <cell r="G1389" t="str">
            <v>Marketing</v>
          </cell>
          <cell r="H1389" t="str">
            <v>Khoa Kế toán và Quản trị kinh doanh</v>
          </cell>
          <cell r="I1389" t="str">
            <v>Thạc sĩ, Giảng viên</v>
          </cell>
          <cell r="J1389">
            <v>2.27</v>
          </cell>
          <cell r="K1389">
            <v>0</v>
          </cell>
          <cell r="L1389" t="str">
            <v>03-Oct-24</v>
          </cell>
          <cell r="M1389" t="str">
            <v>03-Oct-24</v>
          </cell>
          <cell r="N1389">
            <v>3</v>
          </cell>
          <cell r="O1389" t="str">
            <v>1103</v>
          </cell>
          <cell r="P1389" t="str">
            <v>1103</v>
          </cell>
          <cell r="Q1389" t="str">
            <v>15.111</v>
          </cell>
          <cell r="R1389" t="str">
            <v>V.07.01.03</v>
          </cell>
          <cell r="S1389" t="str">
            <v>MKT21</v>
          </cell>
          <cell r="T1389">
            <v>0</v>
          </cell>
          <cell r="U1389" t="str">
            <v>Thạc sĩ</v>
          </cell>
          <cell r="V1389" t="str">
            <v>001196023512</v>
          </cell>
        </row>
        <row r="1390">
          <cell r="B1390" t="str">
            <v>QKT14</v>
          </cell>
          <cell r="C1390" t="str">
            <v>3120215004320</v>
          </cell>
          <cell r="D1390" t="str">
            <v>Phạm Thị Hương</v>
          </cell>
          <cell r="E1390" t="str">
            <v>Dịu</v>
          </cell>
          <cell r="F1390">
            <v>11</v>
          </cell>
          <cell r="G1390" t="str">
            <v>Quản trị kinh doanh</v>
          </cell>
          <cell r="H1390" t="str">
            <v>Khoa Kế toán và Quản trị kinh doanh</v>
          </cell>
          <cell r="I1390" t="str">
            <v>Tiến sĩ, Giảng viên chính</v>
          </cell>
          <cell r="J1390">
            <v>5.08</v>
          </cell>
          <cell r="K1390">
            <v>0</v>
          </cell>
          <cell r="L1390" t="str">
            <v>01-May-25</v>
          </cell>
          <cell r="M1390" t="str">
            <v>01-Dec-20</v>
          </cell>
          <cell r="N1390">
            <v>2</v>
          </cell>
          <cell r="O1390" t="str">
            <v>1104</v>
          </cell>
          <cell r="P1390" t="str">
            <v>1104</v>
          </cell>
          <cell r="Q1390" t="str">
            <v>15.110</v>
          </cell>
          <cell r="R1390" t="str">
            <v>V.07.01.02</v>
          </cell>
          <cell r="S1390" t="str">
            <v>QKT14</v>
          </cell>
          <cell r="T1390">
            <v>0</v>
          </cell>
          <cell r="U1390" t="str">
            <v>Tiến sĩ</v>
          </cell>
          <cell r="V1390" t="str">
            <v>034178000464</v>
          </cell>
        </row>
        <row r="1391">
          <cell r="B1391" t="str">
            <v>MOI32</v>
          </cell>
          <cell r="C1391" t="str">
            <v>3120205012481</v>
          </cell>
          <cell r="D1391" t="str">
            <v>Bùi Thị</v>
          </cell>
          <cell r="E1391" t="str">
            <v>Gia</v>
          </cell>
          <cell r="F1391">
            <v>11</v>
          </cell>
          <cell r="G1391" t="str">
            <v>Quản trị kinh doanh</v>
          </cell>
          <cell r="H1391" t="str">
            <v>Khoa Kế toán và Quản trị kinh doanh</v>
          </cell>
          <cell r="I1391" t="str">
            <v/>
          </cell>
          <cell r="J1391">
            <v>5.42</v>
          </cell>
          <cell r="K1391">
            <v>0</v>
          </cell>
          <cell r="L1391" t="str">
            <v>01-Jan-06</v>
          </cell>
          <cell r="M1391" t="str">
            <v>01-Mar-76</v>
          </cell>
          <cell r="N1391">
            <v>2</v>
          </cell>
          <cell r="O1391" t="str">
            <v>1104</v>
          </cell>
          <cell r="P1391" t="str">
            <v>1104</v>
          </cell>
          <cell r="Q1391" t="str">
            <v>15.110</v>
          </cell>
          <cell r="R1391" t="str">
            <v>15.110</v>
          </cell>
          <cell r="S1391" t="str">
            <v>MOI32</v>
          </cell>
          <cell r="T1391">
            <v>0</v>
          </cell>
          <cell r="U1391" t="str">
            <v>Tiến sĩ</v>
          </cell>
          <cell r="V1391" t="str">
            <v>011679939</v>
          </cell>
        </row>
        <row r="1392">
          <cell r="B1392" t="str">
            <v>QKT12</v>
          </cell>
          <cell r="C1392" t="str">
            <v>3120215004293</v>
          </cell>
          <cell r="D1392" t="str">
            <v>Đỗ Thành</v>
          </cell>
          <cell r="E1392" t="str">
            <v>Xương</v>
          </cell>
          <cell r="F1392">
            <v>11</v>
          </cell>
          <cell r="G1392" t="str">
            <v>Quản trị kinh doanh</v>
          </cell>
          <cell r="H1392" t="str">
            <v>Khoa Kế toán và Quản trị kinh doanh</v>
          </cell>
          <cell r="I1392" t="str">
            <v/>
          </cell>
          <cell r="J1392">
            <v>4.9800000000000004</v>
          </cell>
          <cell r="K1392">
            <v>0.1</v>
          </cell>
          <cell r="L1392" t="str">
            <v>01-Nov-10</v>
          </cell>
          <cell r="M1392" t="str">
            <v>01-Mar-76</v>
          </cell>
          <cell r="N1392">
            <v>4</v>
          </cell>
          <cell r="O1392" t="str">
            <v>1104</v>
          </cell>
          <cell r="P1392" t="str">
            <v>1104</v>
          </cell>
          <cell r="Q1392" t="str">
            <v>15.111</v>
          </cell>
          <cell r="R1392" t="str">
            <v>15.111</v>
          </cell>
          <cell r="S1392" t="str">
            <v>TG029</v>
          </cell>
          <cell r="T1392">
            <v>0</v>
          </cell>
          <cell r="U1392" t="str">
            <v>Đại học</v>
          </cell>
          <cell r="V1392" t="str">
            <v>010807475</v>
          </cell>
        </row>
        <row r="1393">
          <cell r="B1393" t="str">
            <v>QKT11</v>
          </cell>
          <cell r="C1393" t="str">
            <v>3120215004308</v>
          </cell>
          <cell r="D1393" t="str">
            <v>Đỗ Văn</v>
          </cell>
          <cell r="E1393" t="str">
            <v>Viện</v>
          </cell>
          <cell r="F1393">
            <v>11</v>
          </cell>
          <cell r="G1393" t="str">
            <v>Quản trị kinh doanh</v>
          </cell>
          <cell r="H1393" t="str">
            <v>Khoa Kế toán và Quản trị kinh doanh</v>
          </cell>
          <cell r="I1393" t="str">
            <v>PGS.TS. Giảng viên cao cấp</v>
          </cell>
          <cell r="J1393">
            <v>7.64</v>
          </cell>
          <cell r="K1393">
            <v>0</v>
          </cell>
          <cell r="L1393" t="str">
            <v>01-Nov-19</v>
          </cell>
          <cell r="M1393" t="str">
            <v>30-Dec-16</v>
          </cell>
          <cell r="N1393">
            <v>2</v>
          </cell>
          <cell r="O1393" t="str">
            <v>1104</v>
          </cell>
          <cell r="P1393" t="str">
            <v>1104</v>
          </cell>
          <cell r="Q1393" t="str">
            <v>15.109</v>
          </cell>
          <cell r="R1393" t="str">
            <v>V.07.01.01</v>
          </cell>
          <cell r="S1393" t="str">
            <v>TG538</v>
          </cell>
          <cell r="T1393">
            <v>1</v>
          </cell>
          <cell r="U1393" t="str">
            <v>Tiến sĩ</v>
          </cell>
          <cell r="V1393" t="str">
            <v>001053003489</v>
          </cell>
        </row>
        <row r="1394">
          <cell r="B1394" t="str">
            <v>TG013</v>
          </cell>
          <cell r="C1394" t="str">
            <v>3120215004314</v>
          </cell>
          <cell r="D1394" t="str">
            <v>Phạm Thị Minh</v>
          </cell>
          <cell r="E1394" t="str">
            <v>Nguyệt</v>
          </cell>
          <cell r="F1394">
            <v>11</v>
          </cell>
          <cell r="G1394" t="str">
            <v>Quản trị kinh doanh</v>
          </cell>
          <cell r="H1394" t="str">
            <v>Khoa Kế toán và Quản trị kinh doanh</v>
          </cell>
          <cell r="I1394" t="str">
            <v/>
          </cell>
          <cell r="J1394">
            <v>5.42</v>
          </cell>
          <cell r="K1394">
            <v>0</v>
          </cell>
          <cell r="L1394" t="str">
            <v>01-Oct-09</v>
          </cell>
          <cell r="M1394" t="str">
            <v>01-Nov-81</v>
          </cell>
          <cell r="N1394">
            <v>2</v>
          </cell>
          <cell r="O1394" t="str">
            <v>1104</v>
          </cell>
          <cell r="P1394" t="str">
            <v>1104</v>
          </cell>
          <cell r="Q1394" t="str">
            <v>15.110</v>
          </cell>
          <cell r="R1394" t="str">
            <v>15.110</v>
          </cell>
          <cell r="S1394" t="str">
            <v>TG013</v>
          </cell>
          <cell r="T1394">
            <v>0</v>
          </cell>
          <cell r="U1394" t="str">
            <v>Tiến sĩ</v>
          </cell>
          <cell r="V1394" t="str">
            <v>011765175</v>
          </cell>
        </row>
        <row r="1395">
          <cell r="B1395" t="str">
            <v>QKT04</v>
          </cell>
          <cell r="C1395" t="str">
            <v>3120215004337</v>
          </cell>
          <cell r="D1395" t="str">
            <v>Nguyễn Quốc</v>
          </cell>
          <cell r="E1395" t="str">
            <v>Chỉnh</v>
          </cell>
          <cell r="F1395">
            <v>11</v>
          </cell>
          <cell r="G1395" t="str">
            <v>Quản trị kinh doanh</v>
          </cell>
          <cell r="H1395" t="str">
            <v>Khoa Kế toán và Quản trị kinh doanh</v>
          </cell>
          <cell r="I1395" t="str">
            <v>Tiến sĩ, Giảng viên chính</v>
          </cell>
          <cell r="J1395">
            <v>6.78</v>
          </cell>
          <cell r="K1395">
            <v>0</v>
          </cell>
          <cell r="L1395" t="str">
            <v>01-Jul-22</v>
          </cell>
          <cell r="M1395" t="str">
            <v>01-Jul-03</v>
          </cell>
          <cell r="N1395">
            <v>2</v>
          </cell>
          <cell r="O1395" t="str">
            <v>1104</v>
          </cell>
          <cell r="P1395" t="str">
            <v>1104</v>
          </cell>
          <cell r="Q1395" t="str">
            <v>15.110</v>
          </cell>
          <cell r="R1395" t="str">
            <v>V.07.01.02</v>
          </cell>
          <cell r="S1395" t="str">
            <v>QKT04</v>
          </cell>
          <cell r="T1395">
            <v>0</v>
          </cell>
          <cell r="U1395" t="str">
            <v>Tiến sĩ</v>
          </cell>
          <cell r="V1395" t="str">
            <v>034062010343</v>
          </cell>
        </row>
        <row r="1396">
          <cell r="B1396" t="str">
            <v>QKT16</v>
          </cell>
          <cell r="C1396" t="str">
            <v>3120215004343</v>
          </cell>
          <cell r="D1396" t="str">
            <v>Lê Thị Kim</v>
          </cell>
          <cell r="E1396" t="str">
            <v>Oanh</v>
          </cell>
          <cell r="F1396">
            <v>11</v>
          </cell>
          <cell r="G1396" t="str">
            <v>Quản trị kinh doanh</v>
          </cell>
          <cell r="H1396" t="str">
            <v>Khoa Kế toán và Quản trị kinh doanh</v>
          </cell>
          <cell r="I1396" t="str">
            <v>Tiến sĩ, Giảng viên chính</v>
          </cell>
          <cell r="J1396">
            <v>4.74</v>
          </cell>
          <cell r="K1396">
            <v>0</v>
          </cell>
          <cell r="L1396" t="str">
            <v>01-Oct-22</v>
          </cell>
          <cell r="M1396" t="str">
            <v>01-Oct-05</v>
          </cell>
          <cell r="N1396">
            <v>2</v>
          </cell>
          <cell r="O1396" t="str">
            <v>1104</v>
          </cell>
          <cell r="P1396" t="str">
            <v>1104</v>
          </cell>
          <cell r="Q1396" t="str">
            <v>15.110</v>
          </cell>
          <cell r="R1396" t="str">
            <v>V.07.01.02</v>
          </cell>
          <cell r="S1396" t="str">
            <v>QKT16</v>
          </cell>
          <cell r="T1396">
            <v>0</v>
          </cell>
          <cell r="U1396" t="str">
            <v>Tiến sĩ</v>
          </cell>
          <cell r="V1396" t="str">
            <v>001177016575</v>
          </cell>
        </row>
        <row r="1397">
          <cell r="B1397" t="str">
            <v>QKT02</v>
          </cell>
          <cell r="C1397" t="str">
            <v>3120215010057</v>
          </cell>
          <cell r="D1397" t="str">
            <v>Bùi Kim</v>
          </cell>
          <cell r="E1397" t="str">
            <v>Anh</v>
          </cell>
          <cell r="F1397">
            <v>11</v>
          </cell>
          <cell r="G1397" t="str">
            <v>Quản trị kinh doanh</v>
          </cell>
          <cell r="H1397" t="str">
            <v>Khoa Kế toán và Quản trị kinh doanh</v>
          </cell>
          <cell r="I1397" t="str">
            <v>Thạc sĩ, Giảng viên</v>
          </cell>
          <cell r="J1397">
            <v>3.33</v>
          </cell>
          <cell r="K1397">
            <v>0</v>
          </cell>
          <cell r="L1397" t="str">
            <v>01-Oct-16</v>
          </cell>
          <cell r="M1397" t="str">
            <v>01-Oct-07</v>
          </cell>
          <cell r="N1397">
            <v>3</v>
          </cell>
          <cell r="O1397" t="str">
            <v>1104</v>
          </cell>
          <cell r="P1397" t="str">
            <v>1104</v>
          </cell>
          <cell r="Q1397" t="str">
            <v>15.111</v>
          </cell>
          <cell r="R1397" t="str">
            <v>V.07.01.03</v>
          </cell>
          <cell r="S1397" t="str">
            <v>QKT02</v>
          </cell>
          <cell r="T1397">
            <v>0</v>
          </cell>
          <cell r="U1397" t="str">
            <v>Thạc sĩ</v>
          </cell>
          <cell r="V1397" t="str">
            <v>012468487</v>
          </cell>
        </row>
        <row r="1398">
          <cell r="B1398" t="str">
            <v>QKT08</v>
          </cell>
          <cell r="C1398" t="str">
            <v>3120215004366</v>
          </cell>
          <cell r="D1398" t="str">
            <v>Nguyễn Hải</v>
          </cell>
          <cell r="E1398" t="str">
            <v>Núi</v>
          </cell>
          <cell r="F1398">
            <v>11</v>
          </cell>
          <cell r="G1398" t="str">
            <v>Quản trị kinh doanh</v>
          </cell>
          <cell r="H1398" t="str">
            <v>Khoa Kế toán và Quản trị kinh doanh</v>
          </cell>
          <cell r="I1398" t="str">
            <v>Tiến sĩ, Giảng viên chính, Phó Khoa</v>
          </cell>
          <cell r="J1398">
            <v>4.4000000000000004</v>
          </cell>
          <cell r="K1398">
            <v>0</v>
          </cell>
          <cell r="L1398" t="str">
            <v>01-Dec-20</v>
          </cell>
          <cell r="M1398" t="str">
            <v>01-Dec-20</v>
          </cell>
          <cell r="N1398">
            <v>2</v>
          </cell>
          <cell r="O1398" t="str">
            <v>1104</v>
          </cell>
          <cell r="P1398" t="str">
            <v>1104</v>
          </cell>
          <cell r="Q1398" t="str">
            <v>15.110</v>
          </cell>
          <cell r="R1398" t="str">
            <v>V.07.01.02</v>
          </cell>
          <cell r="S1398" t="str">
            <v>QKT08</v>
          </cell>
          <cell r="T1398">
            <v>0</v>
          </cell>
          <cell r="U1398" t="str">
            <v>Tiến sĩ</v>
          </cell>
          <cell r="V1398" t="str">
            <v>031084009041</v>
          </cell>
        </row>
        <row r="1399">
          <cell r="B1399" t="str">
            <v>QKT19</v>
          </cell>
          <cell r="C1399" t="str">
            <v>3120215011145</v>
          </cell>
          <cell r="D1399" t="str">
            <v>Đồng Đạo</v>
          </cell>
          <cell r="E1399" t="str">
            <v>Dũng</v>
          </cell>
          <cell r="F1399">
            <v>11</v>
          </cell>
          <cell r="G1399" t="str">
            <v>Quản trị kinh doanh</v>
          </cell>
          <cell r="H1399" t="str">
            <v>Khoa Kế toán và Quản trị kinh doanh</v>
          </cell>
          <cell r="I1399" t="str">
            <v>Tiến sĩ, Giảng viên, Trưởng BM</v>
          </cell>
          <cell r="J1399">
            <v>3.99</v>
          </cell>
          <cell r="K1399">
            <v>0</v>
          </cell>
          <cell r="L1399" t="str">
            <v>01-Aug-23</v>
          </cell>
          <cell r="M1399" t="str">
            <v>01-Aug-09</v>
          </cell>
          <cell r="N1399">
            <v>2</v>
          </cell>
          <cell r="O1399" t="str">
            <v>1104</v>
          </cell>
          <cell r="P1399" t="str">
            <v>1104</v>
          </cell>
          <cell r="Q1399" t="str">
            <v>15.111</v>
          </cell>
          <cell r="R1399" t="str">
            <v>V.07.01.03</v>
          </cell>
          <cell r="S1399" t="str">
            <v>QKT19</v>
          </cell>
          <cell r="T1399">
            <v>0</v>
          </cell>
          <cell r="U1399" t="str">
            <v>Tiến sĩ</v>
          </cell>
          <cell r="V1399" t="str">
            <v>001084047185</v>
          </cell>
        </row>
        <row r="1400">
          <cell r="B1400" t="str">
            <v>QKT05</v>
          </cell>
          <cell r="C1400" t="str">
            <v>3120215029134</v>
          </cell>
          <cell r="D1400" t="str">
            <v>Lê Thị Thu</v>
          </cell>
          <cell r="E1400" t="str">
            <v>Hương</v>
          </cell>
          <cell r="F1400">
            <v>11</v>
          </cell>
          <cell r="G1400" t="str">
            <v>Quản trị kinh doanh</v>
          </cell>
          <cell r="H1400" t="str">
            <v>Khoa Kế toán và Quản trị kinh doanh</v>
          </cell>
          <cell r="I1400" t="str">
            <v>Tiến sĩ, Giảng viên chính</v>
          </cell>
          <cell r="J1400">
            <v>4.4000000000000004</v>
          </cell>
          <cell r="K1400">
            <v>0</v>
          </cell>
          <cell r="L1400" t="str">
            <v>15-Jun-23</v>
          </cell>
          <cell r="M1400" t="str">
            <v>01-Aug-10</v>
          </cell>
          <cell r="N1400">
            <v>2</v>
          </cell>
          <cell r="O1400" t="str">
            <v>1104</v>
          </cell>
          <cell r="P1400" t="str">
            <v>1104</v>
          </cell>
          <cell r="Q1400" t="str">
            <v>15.110</v>
          </cell>
          <cell r="R1400" t="str">
            <v>V.07.01.02</v>
          </cell>
          <cell r="S1400" t="str">
            <v>QKT05</v>
          </cell>
          <cell r="T1400">
            <v>0</v>
          </cell>
          <cell r="U1400" t="str">
            <v>Tiến sĩ</v>
          </cell>
          <cell r="V1400" t="str">
            <v>001187016505</v>
          </cell>
        </row>
        <row r="1401">
          <cell r="B1401" t="str">
            <v>QKT06</v>
          </cell>
          <cell r="C1401" t="str">
            <v>3120215029265</v>
          </cell>
          <cell r="D1401" t="str">
            <v>Đào Hồng</v>
          </cell>
          <cell r="E1401" t="str">
            <v>Vân</v>
          </cell>
          <cell r="F1401">
            <v>11</v>
          </cell>
          <cell r="G1401" t="str">
            <v>Quản trị kinh doanh</v>
          </cell>
          <cell r="H1401" t="str">
            <v>Khoa Kế toán và Quản trị kinh doanh</v>
          </cell>
          <cell r="I1401" t="str">
            <v>Thạc sĩ, Giảng viên chính, Phó BM phụ trách</v>
          </cell>
          <cell r="J1401">
            <v>4.4000000000000004</v>
          </cell>
          <cell r="K1401">
            <v>0</v>
          </cell>
          <cell r="L1401" t="str">
            <v>15-Jun-23</v>
          </cell>
          <cell r="M1401" t="str">
            <v>01-Aug-10</v>
          </cell>
          <cell r="N1401">
            <v>3</v>
          </cell>
          <cell r="O1401" t="str">
            <v>1104</v>
          </cell>
          <cell r="P1401" t="str">
            <v>1104</v>
          </cell>
          <cell r="Q1401" t="str">
            <v>15.110</v>
          </cell>
          <cell r="R1401" t="str">
            <v>V.07.01.02</v>
          </cell>
          <cell r="S1401" t="str">
            <v>QKT06</v>
          </cell>
          <cell r="T1401">
            <v>0</v>
          </cell>
          <cell r="U1401" t="str">
            <v>Thạc sĩ</v>
          </cell>
          <cell r="V1401" t="str">
            <v>001184004745</v>
          </cell>
        </row>
        <row r="1402">
          <cell r="B1402" t="str">
            <v>QKT15</v>
          </cell>
          <cell r="C1402" t="str">
            <v>3120215033495</v>
          </cell>
          <cell r="D1402" t="str">
            <v>Nguyễn Ngọc</v>
          </cell>
          <cell r="E1402" t="str">
            <v>Mai</v>
          </cell>
          <cell r="F1402">
            <v>11</v>
          </cell>
          <cell r="G1402" t="str">
            <v>Quản trị kinh doanh</v>
          </cell>
          <cell r="H1402" t="str">
            <v>Khoa Kế toán và Quản trị kinh doanh</v>
          </cell>
          <cell r="I1402" t="str">
            <v>Tiễn sĩ, Giảng viên chính</v>
          </cell>
          <cell r="J1402">
            <v>4.4000000000000004</v>
          </cell>
          <cell r="K1402">
            <v>0</v>
          </cell>
          <cell r="L1402" t="str">
            <v>15-Jun-23</v>
          </cell>
          <cell r="M1402" t="str">
            <v>01-Jun-11</v>
          </cell>
          <cell r="N1402">
            <v>2</v>
          </cell>
          <cell r="O1402" t="str">
            <v>1104</v>
          </cell>
          <cell r="P1402" t="str">
            <v>1104</v>
          </cell>
          <cell r="Q1402" t="str">
            <v>15.110</v>
          </cell>
          <cell r="R1402" t="str">
            <v>V.07.01.02</v>
          </cell>
          <cell r="S1402" t="str">
            <v>QKT15</v>
          </cell>
          <cell r="T1402">
            <v>0</v>
          </cell>
          <cell r="U1402" t="str">
            <v>Tiến sĩ</v>
          </cell>
          <cell r="V1402" t="str">
            <v>001187035372</v>
          </cell>
        </row>
        <row r="1403">
          <cell r="B1403" t="str">
            <v>QKT13</v>
          </cell>
          <cell r="C1403" t="str">
            <v>3120215033500</v>
          </cell>
          <cell r="D1403" t="str">
            <v>Trần Thị Thanh</v>
          </cell>
          <cell r="E1403" t="str">
            <v>Huyền</v>
          </cell>
          <cell r="F1403">
            <v>11</v>
          </cell>
          <cell r="G1403" t="str">
            <v>Quản trị kinh doanh</v>
          </cell>
          <cell r="H1403" t="str">
            <v>Khoa Kế toán và Quản trị kinh doanh</v>
          </cell>
          <cell r="I1403" t="str">
            <v>Tiến sĩ, Giảng viên chính</v>
          </cell>
          <cell r="J1403">
            <v>4.4000000000000004</v>
          </cell>
          <cell r="K1403">
            <v>0</v>
          </cell>
          <cell r="L1403" t="str">
            <v>15-Jun-23</v>
          </cell>
          <cell r="M1403" t="str">
            <v>01-Mar-11</v>
          </cell>
          <cell r="N1403">
            <v>2</v>
          </cell>
          <cell r="O1403" t="str">
            <v>1104</v>
          </cell>
          <cell r="P1403" t="str">
            <v>1104</v>
          </cell>
          <cell r="Q1403" t="str">
            <v>15.110</v>
          </cell>
          <cell r="R1403" t="str">
            <v>V.07.01.02</v>
          </cell>
          <cell r="S1403" t="str">
            <v>QKT13</v>
          </cell>
          <cell r="T1403">
            <v>0</v>
          </cell>
          <cell r="U1403" t="str">
            <v>Tiến sĩ</v>
          </cell>
          <cell r="V1403" t="str">
            <v>001186076838</v>
          </cell>
        </row>
        <row r="1404">
          <cell r="B1404" t="str">
            <v>QKT17</v>
          </cell>
          <cell r="C1404" t="str">
            <v>3120215036718</v>
          </cell>
          <cell r="D1404" t="str">
            <v>Nguyễn Thị Thu</v>
          </cell>
          <cell r="E1404" t="str">
            <v>Trang</v>
          </cell>
          <cell r="F1404">
            <v>11</v>
          </cell>
          <cell r="G1404" t="str">
            <v>Quản trị kinh doanh</v>
          </cell>
          <cell r="H1404" t="str">
            <v>Khoa Kế toán và Quản trị kinh doanh</v>
          </cell>
          <cell r="I1404" t="str">
            <v>Tiến sĩ, Giảng viên chính</v>
          </cell>
          <cell r="J1404">
            <v>4.4000000000000004</v>
          </cell>
          <cell r="K1404">
            <v>0</v>
          </cell>
          <cell r="L1404" t="str">
            <v>15-Jun-23</v>
          </cell>
          <cell r="M1404" t="str">
            <v>01-Nov-08</v>
          </cell>
          <cell r="N1404">
            <v>2</v>
          </cell>
          <cell r="O1404" t="str">
            <v>1104</v>
          </cell>
          <cell r="P1404" t="str">
            <v>1104</v>
          </cell>
          <cell r="Q1404" t="str">
            <v>15.110</v>
          </cell>
          <cell r="R1404" t="str">
            <v>V.07.01.02</v>
          </cell>
          <cell r="S1404" t="str">
            <v>QKT17</v>
          </cell>
          <cell r="T1404">
            <v>0</v>
          </cell>
          <cell r="U1404" t="str">
            <v>Tiến sĩ</v>
          </cell>
          <cell r="V1404" t="str">
            <v>030184000336</v>
          </cell>
        </row>
        <row r="1405">
          <cell r="B1405" t="str">
            <v>QKT18</v>
          </cell>
          <cell r="C1405" t="str">
            <v>3120215039348</v>
          </cell>
          <cell r="D1405" t="str">
            <v>Đoàn Thị Ngọc</v>
          </cell>
          <cell r="E1405" t="str">
            <v>Thúy</v>
          </cell>
          <cell r="F1405">
            <v>11</v>
          </cell>
          <cell r="G1405" t="str">
            <v>Quản trị kinh doanh</v>
          </cell>
          <cell r="H1405" t="str">
            <v>Khoa Kế toán và Quản trị kinh doanh</v>
          </cell>
          <cell r="I1405" t="str">
            <v>Thạc sĩ, Giảng viên chính</v>
          </cell>
          <cell r="J1405">
            <v>4.4000000000000004</v>
          </cell>
          <cell r="K1405">
            <v>0</v>
          </cell>
          <cell r="L1405" t="str">
            <v>15-Jun-23</v>
          </cell>
          <cell r="M1405" t="str">
            <v>01-Jan-13</v>
          </cell>
          <cell r="N1405">
            <v>3</v>
          </cell>
          <cell r="O1405" t="str">
            <v>1104</v>
          </cell>
          <cell r="P1405" t="str">
            <v>1104</v>
          </cell>
          <cell r="Q1405" t="str">
            <v>15.110</v>
          </cell>
          <cell r="R1405" t="str">
            <v>V.07.01.02</v>
          </cell>
          <cell r="S1405" t="str">
            <v>QKT18</v>
          </cell>
          <cell r="T1405">
            <v>0</v>
          </cell>
          <cell r="U1405" t="str">
            <v>Thạc sĩ</v>
          </cell>
          <cell r="V1405" t="str">
            <v>019189010157</v>
          </cell>
        </row>
        <row r="1406">
          <cell r="B1406" t="str">
            <v>QKT20</v>
          </cell>
          <cell r="C1406" t="str">
            <v>3120215042030</v>
          </cell>
          <cell r="D1406" t="str">
            <v>Nguyễn Thị Kim</v>
          </cell>
          <cell r="E1406" t="str">
            <v>Oanh</v>
          </cell>
          <cell r="F1406">
            <v>11</v>
          </cell>
          <cell r="G1406" t="str">
            <v>Quản trị kinh doanh</v>
          </cell>
          <cell r="H1406" t="str">
            <v>Khoa Kế toán và Quản trị kinh doanh</v>
          </cell>
          <cell r="I1406" t="str">
            <v>Tiến sĩ, Giảng viên chính</v>
          </cell>
          <cell r="J1406">
            <v>4.4000000000000004</v>
          </cell>
          <cell r="K1406">
            <v>0</v>
          </cell>
          <cell r="L1406" t="str">
            <v>15-Jun-23</v>
          </cell>
          <cell r="M1406" t="str">
            <v>01-Jul-14</v>
          </cell>
          <cell r="N1406">
            <v>2</v>
          </cell>
          <cell r="O1406" t="str">
            <v>1104</v>
          </cell>
          <cell r="P1406" t="str">
            <v>1104</v>
          </cell>
          <cell r="Q1406" t="str">
            <v>15.110</v>
          </cell>
          <cell r="R1406" t="str">
            <v>V.07.01.02</v>
          </cell>
          <cell r="S1406" t="str">
            <v>QKT20</v>
          </cell>
          <cell r="T1406">
            <v>0</v>
          </cell>
          <cell r="U1406" t="str">
            <v>Tiến sĩ</v>
          </cell>
          <cell r="V1406" t="str">
            <v>027187000244</v>
          </cell>
        </row>
        <row r="1407">
          <cell r="B1407" t="str">
            <v>QKT07</v>
          </cell>
          <cell r="C1407" t="str">
            <v>3120215010947</v>
          </cell>
          <cell r="D1407" t="str">
            <v>Nguyễn Công</v>
          </cell>
          <cell r="E1407" t="str">
            <v>Tiệp</v>
          </cell>
          <cell r="F1407">
            <v>11</v>
          </cell>
          <cell r="G1407" t="str">
            <v>Quản trị kinh doanh</v>
          </cell>
          <cell r="H1407" t="str">
            <v>Khoa Kế toán và Quản trị kinh doanh</v>
          </cell>
          <cell r="I1407" t="str">
            <v>PGS.TS. Giảng viên cao cấp, Phó Giám đốc Học viện, Giám đốc Viện NC và PT Vi tảo, Nấm và Dược liệu</v>
          </cell>
          <cell r="J1407">
            <v>5.08</v>
          </cell>
          <cell r="K1407">
            <v>0</v>
          </cell>
          <cell r="L1407" t="str">
            <v>01-Apr-23</v>
          </cell>
          <cell r="M1407" t="str">
            <v>01-Apr-18</v>
          </cell>
          <cell r="N1407">
            <v>2</v>
          </cell>
          <cell r="O1407" t="str">
            <v>1104</v>
          </cell>
          <cell r="P1407" t="str">
            <v>1104</v>
          </cell>
          <cell r="Q1407" t="str">
            <v>15.110</v>
          </cell>
          <cell r="R1407" t="str">
            <v>V.07.01.02</v>
          </cell>
          <cell r="S1407" t="str">
            <v>QKT07</v>
          </cell>
          <cell r="T1407">
            <v>1</v>
          </cell>
          <cell r="U1407" t="str">
            <v>Tiến sĩ</v>
          </cell>
          <cell r="V1407" t="str">
            <v>027077000579</v>
          </cell>
        </row>
        <row r="1408">
          <cell r="B1408" t="str">
            <v>KEQ05</v>
          </cell>
          <cell r="C1408" t="str">
            <v>3120215004553</v>
          </cell>
          <cell r="D1408" t="str">
            <v>Ngô Thị Thu</v>
          </cell>
          <cell r="E1408" t="str">
            <v>Hằng</v>
          </cell>
          <cell r="F1408">
            <v>11</v>
          </cell>
          <cell r="G1408" t="str">
            <v>Kế toán quản trị và Kiểm toán</v>
          </cell>
          <cell r="H1408" t="str">
            <v>Khoa Kế toán và Quản trị kinh doanh</v>
          </cell>
          <cell r="I1408" t="str">
            <v>Tiến sĩ, Giảng viên chính, Trưởng BM</v>
          </cell>
          <cell r="J1408">
            <v>5.08</v>
          </cell>
          <cell r="K1408">
            <v>0</v>
          </cell>
          <cell r="L1408" t="str">
            <v>01-Apr-23</v>
          </cell>
          <cell r="M1408" t="str">
            <v>01-Apr-18</v>
          </cell>
          <cell r="N1408">
            <v>2</v>
          </cell>
          <cell r="O1408" t="str">
            <v>1105</v>
          </cell>
          <cell r="P1408" t="str">
            <v>1105</v>
          </cell>
          <cell r="Q1408" t="str">
            <v>15.110</v>
          </cell>
          <cell r="R1408" t="str">
            <v>V.07.01.02</v>
          </cell>
          <cell r="S1408" t="str">
            <v>KEQ05</v>
          </cell>
          <cell r="T1408">
            <v>0</v>
          </cell>
          <cell r="U1408" t="str">
            <v>Tiến sĩ</v>
          </cell>
          <cell r="V1408" t="str">
            <v>001179033413</v>
          </cell>
        </row>
        <row r="1409">
          <cell r="B1409" t="str">
            <v>KEQ04</v>
          </cell>
          <cell r="C1409" t="str">
            <v>3120215006700</v>
          </cell>
          <cell r="D1409" t="str">
            <v>Bùi Bằng</v>
          </cell>
          <cell r="E1409" t="str">
            <v>Đoàn</v>
          </cell>
          <cell r="F1409">
            <v>11</v>
          </cell>
          <cell r="G1409" t="str">
            <v>Kế toán quản trị và Kiểm toán</v>
          </cell>
          <cell r="H1409" t="str">
            <v>Khoa Kế toán và Quản trị kinh doanh</v>
          </cell>
          <cell r="I1409" t="str">
            <v>PGS.TS. Giảng viên cao cấp, Bảo lưu PCCV</v>
          </cell>
          <cell r="J1409">
            <v>7.28</v>
          </cell>
          <cell r="K1409">
            <v>0</v>
          </cell>
          <cell r="L1409" t="str">
            <v>30-Dec-16</v>
          </cell>
          <cell r="M1409" t="str">
            <v>30-Dec-16</v>
          </cell>
          <cell r="N1409">
            <v>2</v>
          </cell>
          <cell r="O1409" t="str">
            <v>1105</v>
          </cell>
          <cell r="P1409" t="str">
            <v>1105</v>
          </cell>
          <cell r="Q1409" t="str">
            <v>15.109</v>
          </cell>
          <cell r="R1409" t="str">
            <v>V.07.01.01</v>
          </cell>
          <cell r="S1409" t="str">
            <v>TG459</v>
          </cell>
          <cell r="T1409">
            <v>1</v>
          </cell>
          <cell r="U1409" t="str">
            <v>Tiến sĩ</v>
          </cell>
          <cell r="V1409" t="str">
            <v>033051005258</v>
          </cell>
        </row>
        <row r="1410">
          <cell r="B1410" t="str">
            <v>KEQ07</v>
          </cell>
          <cell r="C1410" t="str">
            <v>3120215004524</v>
          </cell>
          <cell r="D1410" t="str">
            <v>Đỗ Quang</v>
          </cell>
          <cell r="E1410" t="str">
            <v>Giám</v>
          </cell>
          <cell r="F1410">
            <v>11</v>
          </cell>
          <cell r="G1410" t="str">
            <v>Kế toán quản trị và Kiểm toán</v>
          </cell>
          <cell r="H1410" t="str">
            <v>Khoa Kế toán và Quản trị kinh doanh</v>
          </cell>
          <cell r="I1410" t="str">
            <v>PGS.TS, Giảng viên cao cấp, Trưởng Khoa</v>
          </cell>
          <cell r="J1410">
            <v>6.92</v>
          </cell>
          <cell r="K1410">
            <v>0</v>
          </cell>
          <cell r="L1410" t="str">
            <v>17-Jul-24</v>
          </cell>
          <cell r="M1410" t="str">
            <v>17-Jul-18</v>
          </cell>
          <cell r="N1410">
            <v>2</v>
          </cell>
          <cell r="O1410" t="str">
            <v>1105</v>
          </cell>
          <cell r="P1410" t="str">
            <v>1105</v>
          </cell>
          <cell r="Q1410" t="str">
            <v>15.109</v>
          </cell>
          <cell r="R1410" t="str">
            <v>V.07.01.01</v>
          </cell>
          <cell r="S1410" t="str">
            <v>KEQ07</v>
          </cell>
          <cell r="T1410">
            <v>1</v>
          </cell>
          <cell r="U1410" t="str">
            <v>Tiến sĩ</v>
          </cell>
          <cell r="V1410" t="str">
            <v>027072000043</v>
          </cell>
        </row>
        <row r="1411">
          <cell r="B1411" t="str">
            <v>KEQ09</v>
          </cell>
          <cell r="C1411" t="str">
            <v>3120215010070</v>
          </cell>
          <cell r="D1411" t="str">
            <v>Lê Thị Kim</v>
          </cell>
          <cell r="E1411" t="str">
            <v>Sơn</v>
          </cell>
          <cell r="F1411">
            <v>11</v>
          </cell>
          <cell r="G1411" t="str">
            <v>Kế toán quản trị và Kiểm toán</v>
          </cell>
          <cell r="H1411" t="str">
            <v>Khoa Kế toán và Quản trị kinh doanh</v>
          </cell>
          <cell r="I1411" t="str">
            <v>Tiến sĩ, Giảng viên</v>
          </cell>
          <cell r="J1411">
            <v>3.33</v>
          </cell>
          <cell r="K1411">
            <v>0</v>
          </cell>
          <cell r="L1411" t="str">
            <v>01-Oct-16</v>
          </cell>
          <cell r="M1411" t="str">
            <v>01-Oct-07</v>
          </cell>
          <cell r="N1411">
            <v>2</v>
          </cell>
          <cell r="O1411" t="str">
            <v>1105</v>
          </cell>
          <cell r="P1411" t="str">
            <v>1105</v>
          </cell>
          <cell r="Q1411" t="str">
            <v>15.111</v>
          </cell>
          <cell r="R1411" t="str">
            <v>V.07.01.03</v>
          </cell>
          <cell r="S1411" t="str">
            <v>KEQ09</v>
          </cell>
          <cell r="T1411">
            <v>0</v>
          </cell>
          <cell r="U1411" t="str">
            <v>Tiến sĩ</v>
          </cell>
          <cell r="V1411" t="str">
            <v>182489283</v>
          </cell>
        </row>
        <row r="1412">
          <cell r="B1412" t="str">
            <v>KEQ10</v>
          </cell>
          <cell r="C1412" t="str">
            <v>3120215004582</v>
          </cell>
          <cell r="D1412" t="str">
            <v>Vũ Thị</v>
          </cell>
          <cell r="E1412" t="str">
            <v>Hải</v>
          </cell>
          <cell r="F1412">
            <v>11</v>
          </cell>
          <cell r="G1412" t="str">
            <v>Kế toán quản trị và Kiểm toán</v>
          </cell>
          <cell r="H1412" t="str">
            <v>Khoa Kế toán và Quản trị kinh doanh</v>
          </cell>
          <cell r="I1412" t="str">
            <v>Tiến sĩ, Giảng viên chính</v>
          </cell>
          <cell r="J1412">
            <v>4.74</v>
          </cell>
          <cell r="K1412">
            <v>0</v>
          </cell>
          <cell r="L1412" t="str">
            <v>01-Dec-22</v>
          </cell>
          <cell r="M1412" t="str">
            <v>01-Dec-20</v>
          </cell>
          <cell r="N1412">
            <v>2</v>
          </cell>
          <cell r="O1412" t="str">
            <v>1105</v>
          </cell>
          <cell r="P1412" t="str">
            <v>1105</v>
          </cell>
          <cell r="Q1412" t="str">
            <v>15.110</v>
          </cell>
          <cell r="R1412" t="str">
            <v>V.07.01.02</v>
          </cell>
          <cell r="S1412" t="str">
            <v>KEQ10</v>
          </cell>
          <cell r="T1412">
            <v>0</v>
          </cell>
          <cell r="U1412" t="str">
            <v>Tiến sĩ</v>
          </cell>
          <cell r="V1412" t="str">
            <v>022185007332</v>
          </cell>
        </row>
        <row r="1413">
          <cell r="B1413" t="str">
            <v>KEQ06</v>
          </cell>
          <cell r="C1413" t="str">
            <v>3120215011100</v>
          </cell>
          <cell r="D1413" t="str">
            <v>Lại Phương</v>
          </cell>
          <cell r="E1413" t="str">
            <v>Thảo</v>
          </cell>
          <cell r="F1413">
            <v>11</v>
          </cell>
          <cell r="G1413" t="str">
            <v>Kế toán quản trị và Kiểm toán</v>
          </cell>
          <cell r="H1413" t="str">
            <v>Khoa Kế toán và Quản trị kinh doanh</v>
          </cell>
          <cell r="I1413" t="str">
            <v>Tiến sĩ, Giảng viên chính, Phó BM phụ trách</v>
          </cell>
          <cell r="J1413">
            <v>4.74</v>
          </cell>
          <cell r="K1413">
            <v>0</v>
          </cell>
          <cell r="L1413" t="str">
            <v>01-Dec-22</v>
          </cell>
          <cell r="M1413" t="str">
            <v>01-Dec-20</v>
          </cell>
          <cell r="N1413">
            <v>2</v>
          </cell>
          <cell r="O1413" t="str">
            <v>1105</v>
          </cell>
          <cell r="P1413" t="str">
            <v>1105</v>
          </cell>
          <cell r="Q1413" t="str">
            <v>15.110</v>
          </cell>
          <cell r="R1413" t="str">
            <v>V.07.01.02</v>
          </cell>
          <cell r="S1413" t="str">
            <v>KEQ06</v>
          </cell>
          <cell r="T1413">
            <v>0</v>
          </cell>
          <cell r="U1413" t="str">
            <v>Tiến sĩ</v>
          </cell>
          <cell r="V1413" t="str">
            <v>034183015724</v>
          </cell>
        </row>
        <row r="1414">
          <cell r="B1414" t="str">
            <v>KEQ01</v>
          </cell>
          <cell r="C1414" t="str">
            <v>3120215036550</v>
          </cell>
          <cell r="D1414" t="str">
            <v>Bùi Thị Mai</v>
          </cell>
          <cell r="E1414" t="str">
            <v>Linh</v>
          </cell>
          <cell r="F1414">
            <v>11</v>
          </cell>
          <cell r="G1414" t="str">
            <v>Kế toán quản trị và Kiểm toán</v>
          </cell>
          <cell r="H1414" t="str">
            <v>Khoa Kế toán và Quản trị kinh doanh</v>
          </cell>
          <cell r="I1414" t="str">
            <v>Thạc sĩ, Giảng viên chính, Phó BM</v>
          </cell>
          <cell r="J1414">
            <v>4.4000000000000004</v>
          </cell>
          <cell r="K1414">
            <v>0</v>
          </cell>
          <cell r="L1414" t="str">
            <v>15-Jun-23</v>
          </cell>
          <cell r="M1414" t="str">
            <v>01-Feb-12</v>
          </cell>
          <cell r="N1414">
            <v>3</v>
          </cell>
          <cell r="O1414" t="str">
            <v>1105</v>
          </cell>
          <cell r="P1414" t="str">
            <v>1105</v>
          </cell>
          <cell r="Q1414" t="str">
            <v>15.110</v>
          </cell>
          <cell r="R1414" t="str">
            <v>V.07.01.02</v>
          </cell>
          <cell r="S1414" t="str">
            <v>KEQ01</v>
          </cell>
          <cell r="T1414">
            <v>0</v>
          </cell>
          <cell r="U1414" t="str">
            <v>Thạc sĩ</v>
          </cell>
          <cell r="V1414" t="str">
            <v>001188027823</v>
          </cell>
        </row>
        <row r="1415">
          <cell r="B1415" t="str">
            <v>KEQ03</v>
          </cell>
          <cell r="C1415" t="str">
            <v>3120215039144</v>
          </cell>
          <cell r="D1415" t="str">
            <v>Nguyễn Thị Thùy</v>
          </cell>
          <cell r="E1415" t="str">
            <v>Dung</v>
          </cell>
          <cell r="F1415">
            <v>11</v>
          </cell>
          <cell r="G1415" t="str">
            <v>Kế toán quản trị và Kiểm toán</v>
          </cell>
          <cell r="H1415" t="str">
            <v>Khoa Kế toán và Quản trị kinh doanh</v>
          </cell>
          <cell r="I1415" t="str">
            <v>Thạc sĩ, Giảng viên chính</v>
          </cell>
          <cell r="J1415">
            <v>4.4000000000000004</v>
          </cell>
          <cell r="K1415">
            <v>0</v>
          </cell>
          <cell r="L1415" t="str">
            <v>15-Jun-23</v>
          </cell>
          <cell r="M1415" t="str">
            <v>01-Jan-13</v>
          </cell>
          <cell r="N1415">
            <v>3</v>
          </cell>
          <cell r="O1415" t="str">
            <v>1105</v>
          </cell>
          <cell r="P1415" t="str">
            <v>1105</v>
          </cell>
          <cell r="Q1415" t="str">
            <v>15.110</v>
          </cell>
          <cell r="R1415" t="str">
            <v>V.07.01.02</v>
          </cell>
          <cell r="S1415" t="str">
            <v>KEQ03</v>
          </cell>
          <cell r="T1415">
            <v>0</v>
          </cell>
          <cell r="U1415" t="str">
            <v>Thạc sĩ</v>
          </cell>
          <cell r="V1415" t="str">
            <v>001189043379</v>
          </cell>
        </row>
        <row r="1416">
          <cell r="B1416" t="str">
            <v>KEQ02</v>
          </cell>
          <cell r="C1416" t="str">
            <v>3120215039138</v>
          </cell>
          <cell r="D1416" t="str">
            <v>Lê Thanh</v>
          </cell>
          <cell r="E1416" t="str">
            <v>Hà</v>
          </cell>
          <cell r="F1416">
            <v>11</v>
          </cell>
          <cell r="G1416" t="str">
            <v>Kế toán quản trị và Kiểm toán</v>
          </cell>
          <cell r="H1416" t="str">
            <v>Khoa Kế toán và Quản trị kinh doanh</v>
          </cell>
          <cell r="I1416" t="str">
            <v>Tiến sĩ, Giảng viên chính</v>
          </cell>
          <cell r="J1416">
            <v>4.4000000000000004</v>
          </cell>
          <cell r="K1416">
            <v>0</v>
          </cell>
          <cell r="L1416" t="str">
            <v>15-Jun-23</v>
          </cell>
          <cell r="M1416" t="str">
            <v>01-Jan-13</v>
          </cell>
          <cell r="N1416">
            <v>2</v>
          </cell>
          <cell r="O1416" t="str">
            <v>1105</v>
          </cell>
          <cell r="P1416" t="str">
            <v>1105</v>
          </cell>
          <cell r="Q1416" t="str">
            <v>15.110</v>
          </cell>
          <cell r="R1416" t="str">
            <v>V.07.01.02</v>
          </cell>
          <cell r="S1416" t="str">
            <v>KEQ02</v>
          </cell>
          <cell r="T1416">
            <v>0</v>
          </cell>
          <cell r="U1416" t="str">
            <v>Tiến sĩ</v>
          </cell>
          <cell r="V1416" t="str">
            <v>001189033863</v>
          </cell>
        </row>
        <row r="1417">
          <cell r="B1417" t="str">
            <v>KEQ08</v>
          </cell>
          <cell r="C1417" t="str">
            <v>3120215004547</v>
          </cell>
          <cell r="D1417" t="str">
            <v>Trần Quang</v>
          </cell>
          <cell r="E1417" t="str">
            <v>Trung</v>
          </cell>
          <cell r="F1417">
            <v>11</v>
          </cell>
          <cell r="G1417" t="str">
            <v>Kế toán quản trị và Kiểm toán</v>
          </cell>
          <cell r="H1417" t="str">
            <v>Ban Tài chính và Kế toán</v>
          </cell>
          <cell r="I1417" t="str">
            <v>PGS.TS. Giảng viên cao cấp, Kế toán trưởng, Trưởng Ban</v>
          </cell>
          <cell r="J1417">
            <v>6.92</v>
          </cell>
          <cell r="K1417">
            <v>0</v>
          </cell>
          <cell r="L1417" t="str">
            <v>17-Oct-23</v>
          </cell>
          <cell r="M1417" t="str">
            <v>17-Jul-18</v>
          </cell>
          <cell r="N1417">
            <v>2</v>
          </cell>
          <cell r="O1417" t="str">
            <v>2100</v>
          </cell>
          <cell r="P1417" t="str">
            <v>1105</v>
          </cell>
          <cell r="Q1417" t="str">
            <v>15.109</v>
          </cell>
          <cell r="R1417" t="str">
            <v>V.07.01.01</v>
          </cell>
          <cell r="S1417" t="str">
            <v>KEQ08</v>
          </cell>
          <cell r="T1417">
            <v>1</v>
          </cell>
          <cell r="U1417" t="str">
            <v>Tiến sĩ</v>
          </cell>
          <cell r="V1417" t="str">
            <v>040074000793</v>
          </cell>
        </row>
        <row r="1418">
          <cell r="B1418" t="str">
            <v/>
          </cell>
          <cell r="C1418" t="str">
            <v>3120215045176</v>
          </cell>
          <cell r="D1418" t="str">
            <v>Nguyễn Thị Thu</v>
          </cell>
          <cell r="E1418" t="str">
            <v>Trang</v>
          </cell>
          <cell r="F1418">
            <v>11</v>
          </cell>
          <cell r="G1418" t="str">
            <v>Văn phòng Khoa KT và QTKD</v>
          </cell>
          <cell r="H1418" t="str">
            <v>Khoa Kế toán và Quản trị kinh doanh</v>
          </cell>
          <cell r="I1418" t="str">
            <v>Thạc sĩ, Chuyên viên</v>
          </cell>
          <cell r="J1418">
            <v>3.66</v>
          </cell>
          <cell r="K1418">
            <v>0</v>
          </cell>
          <cell r="L1418" t="str">
            <v>01-Oct-24</v>
          </cell>
          <cell r="M1418" t="str">
            <v>01-Jan-14</v>
          </cell>
          <cell r="N1418">
            <v>3</v>
          </cell>
          <cell r="O1418" t="str">
            <v>1109</v>
          </cell>
          <cell r="P1418" t="str">
            <v>1109</v>
          </cell>
          <cell r="Q1418" t="str">
            <v>01.003</v>
          </cell>
          <cell r="R1418" t="str">
            <v>01.003</v>
          </cell>
          <cell r="S1418" t="str">
            <v/>
          </cell>
          <cell r="T1418">
            <v>0</v>
          </cell>
          <cell r="U1418" t="str">
            <v>Thạc sĩ</v>
          </cell>
          <cell r="V1418" t="str">
            <v>036181012242</v>
          </cell>
        </row>
        <row r="1419">
          <cell r="B1419" t="str">
            <v/>
          </cell>
          <cell r="C1419" t="str">
            <v>3120215010918</v>
          </cell>
          <cell r="D1419" t="str">
            <v>Đỗ Kim</v>
          </cell>
          <cell r="E1419" t="str">
            <v>Yến</v>
          </cell>
          <cell r="F1419">
            <v>11</v>
          </cell>
          <cell r="G1419" t="str">
            <v>Văn phòng Khoa KT và QTKD</v>
          </cell>
          <cell r="H1419" t="str">
            <v>Khoa Kế toán và Quản trị kinh doanh</v>
          </cell>
          <cell r="I1419" t="str">
            <v>Thạc sĩ, Chuyên viên</v>
          </cell>
          <cell r="J1419">
            <v>3.66</v>
          </cell>
          <cell r="K1419">
            <v>0</v>
          </cell>
          <cell r="L1419" t="str">
            <v>01-Nov-23</v>
          </cell>
          <cell r="M1419" t="str">
            <v>01-Jan-14</v>
          </cell>
          <cell r="N1419">
            <v>3</v>
          </cell>
          <cell r="O1419" t="str">
            <v>1109</v>
          </cell>
          <cell r="P1419" t="str">
            <v>1109</v>
          </cell>
          <cell r="Q1419" t="str">
            <v>01.003</v>
          </cell>
          <cell r="R1419" t="str">
            <v>01.003</v>
          </cell>
          <cell r="S1419" t="str">
            <v/>
          </cell>
          <cell r="T1419">
            <v>0</v>
          </cell>
          <cell r="U1419" t="str">
            <v>Thạc sĩ</v>
          </cell>
          <cell r="V1419" t="str">
            <v>001176052646</v>
          </cell>
        </row>
        <row r="1420">
          <cell r="B1420" t="str">
            <v/>
          </cell>
          <cell r="C1420" t="str">
            <v>3120215044695</v>
          </cell>
          <cell r="D1420" t="str">
            <v>Mai Thị Mỹ</v>
          </cell>
          <cell r="E1420" t="str">
            <v>Hạnh</v>
          </cell>
          <cell r="F1420">
            <v>11</v>
          </cell>
          <cell r="G1420" t="str">
            <v>Văn phòng Khoa KT và QTKD</v>
          </cell>
          <cell r="H1420" t="str">
            <v>Khoa Kế toán và Quản trị kinh doanh</v>
          </cell>
          <cell r="I1420" t="str">
            <v>Chuyên viên</v>
          </cell>
          <cell r="J1420">
            <v>3.33</v>
          </cell>
          <cell r="K1420">
            <v>0</v>
          </cell>
          <cell r="L1420" t="str">
            <v>01-Jan-24</v>
          </cell>
          <cell r="M1420" t="str">
            <v>02-Jan-14</v>
          </cell>
          <cell r="N1420">
            <v>4</v>
          </cell>
          <cell r="O1420" t="str">
            <v>1109</v>
          </cell>
          <cell r="P1420" t="str">
            <v>1109</v>
          </cell>
          <cell r="Q1420" t="str">
            <v>01.003</v>
          </cell>
          <cell r="R1420" t="str">
            <v>01.003</v>
          </cell>
          <cell r="S1420" t="str">
            <v/>
          </cell>
          <cell r="T1420">
            <v>0</v>
          </cell>
          <cell r="U1420" t="str">
            <v>Đại học</v>
          </cell>
          <cell r="V1420" t="str">
            <v>040183009240</v>
          </cell>
        </row>
        <row r="1421">
          <cell r="B1421" t="str">
            <v/>
          </cell>
          <cell r="C1421" t="str">
            <v/>
          </cell>
          <cell r="D1421" t="str">
            <v>Bùi Vĩnh</v>
          </cell>
          <cell r="E1421" t="str">
            <v>Lộc</v>
          </cell>
          <cell r="F1421">
            <v>11</v>
          </cell>
          <cell r="G1421" t="str">
            <v>Văn phòng Khoa KT và QTKD</v>
          </cell>
          <cell r="H1421" t="str">
            <v>Khoa Kế toán và Quản trị kinh doanh</v>
          </cell>
          <cell r="I1421" t="str">
            <v>Thạc sĩ, Chuyên viên</v>
          </cell>
          <cell r="J1421">
            <v>1.99</v>
          </cell>
          <cell r="K1421">
            <v>0</v>
          </cell>
          <cell r="L1421" t="str">
            <v>01-Sep-16</v>
          </cell>
          <cell r="M1421" t="str">
            <v>01-Sep-16</v>
          </cell>
          <cell r="N1421">
            <v>3</v>
          </cell>
          <cell r="O1421" t="str">
            <v>1109</v>
          </cell>
          <cell r="P1421" t="str">
            <v>1109</v>
          </cell>
          <cell r="Q1421" t="str">
            <v>01.003</v>
          </cell>
          <cell r="R1421" t="str">
            <v>01.003</v>
          </cell>
          <cell r="S1421" t="str">
            <v/>
          </cell>
          <cell r="T1421">
            <v>0</v>
          </cell>
          <cell r="U1421" t="str">
            <v>Thạc sĩ</v>
          </cell>
          <cell r="V1421" t="str">
            <v>012332198</v>
          </cell>
        </row>
        <row r="1422">
          <cell r="B1422" t="str">
            <v/>
          </cell>
          <cell r="C1422" t="str">
            <v>3120215053542</v>
          </cell>
          <cell r="D1422" t="str">
            <v>Đỗ Thụy Việt</v>
          </cell>
          <cell r="E1422" t="str">
            <v>Giang</v>
          </cell>
          <cell r="F1422">
            <v>11</v>
          </cell>
          <cell r="G1422" t="str">
            <v>Văn phòng Khoa KT và QTKD</v>
          </cell>
          <cell r="H1422" t="str">
            <v>Khoa Kế toán và Quản trị kinh doanh</v>
          </cell>
          <cell r="I1422" t="str">
            <v>Thạc sĩ, Chuyên viên</v>
          </cell>
          <cell r="J1422">
            <v>1.9890000000000001</v>
          </cell>
          <cell r="K1422">
            <v>0</v>
          </cell>
          <cell r="L1422" t="str">
            <v>01-Apr-17</v>
          </cell>
          <cell r="M1422" t="str">
            <v>01-Apr-17</v>
          </cell>
          <cell r="N1422">
            <v>3</v>
          </cell>
          <cell r="O1422" t="str">
            <v>1109</v>
          </cell>
          <cell r="P1422" t="str">
            <v>1109</v>
          </cell>
          <cell r="Q1422" t="str">
            <v>01.003</v>
          </cell>
          <cell r="R1422" t="str">
            <v>01.003</v>
          </cell>
          <cell r="S1422" t="str">
            <v/>
          </cell>
          <cell r="T1422">
            <v>0</v>
          </cell>
          <cell r="U1422" t="str">
            <v>Thạc sĩ</v>
          </cell>
          <cell r="V1422" t="str">
            <v>012964122</v>
          </cell>
        </row>
        <row r="1423">
          <cell r="B1423" t="str">
            <v/>
          </cell>
          <cell r="C1423" t="str">
            <v>3120215057096</v>
          </cell>
          <cell r="D1423" t="str">
            <v>Trần Mai</v>
          </cell>
          <cell r="E1423" t="str">
            <v>Loan</v>
          </cell>
          <cell r="F1423">
            <v>11</v>
          </cell>
          <cell r="G1423" t="str">
            <v>Văn phòng Khoa KT và QTKD</v>
          </cell>
          <cell r="H1423" t="str">
            <v>Khoa Kế toán và Quản trị kinh doanh</v>
          </cell>
          <cell r="I1423" t="str">
            <v>Thạc sĩ, Chuyên viên</v>
          </cell>
          <cell r="J1423">
            <v>2.67</v>
          </cell>
          <cell r="K1423">
            <v>0</v>
          </cell>
          <cell r="L1423" t="str">
            <v>06-Dec-22</v>
          </cell>
          <cell r="M1423" t="str">
            <v>06-Dec-19</v>
          </cell>
          <cell r="N1423">
            <v>3</v>
          </cell>
          <cell r="O1423" t="str">
            <v>1109</v>
          </cell>
          <cell r="P1423" t="str">
            <v>1109</v>
          </cell>
          <cell r="Q1423" t="str">
            <v>01.003</v>
          </cell>
          <cell r="R1423" t="str">
            <v>01.003</v>
          </cell>
          <cell r="S1423" t="str">
            <v/>
          </cell>
          <cell r="T1423">
            <v>0</v>
          </cell>
          <cell r="U1423" t="str">
            <v>Thạc sĩ</v>
          </cell>
          <cell r="V1423" t="str">
            <v>001186038335</v>
          </cell>
        </row>
        <row r="1424">
          <cell r="B1424" t="str">
            <v>SPT23</v>
          </cell>
          <cell r="C1424" t="str">
            <v>3120215006384</v>
          </cell>
          <cell r="D1424" t="str">
            <v>Vũ Thị</v>
          </cell>
          <cell r="E1424" t="str">
            <v>Đào</v>
          </cell>
          <cell r="F1424">
            <v>12</v>
          </cell>
          <cell r="G1424" t="str">
            <v>SH phân tử và CNSH ứng dụng</v>
          </cell>
          <cell r="H1424" t="str">
            <v>Khoa Công nghệ sinh học</v>
          </cell>
          <cell r="I1424" t="str">
            <v/>
          </cell>
          <cell r="J1424">
            <v>3.66</v>
          </cell>
          <cell r="K1424">
            <v>0</v>
          </cell>
          <cell r="L1424" t="str">
            <v>01-May-08</v>
          </cell>
          <cell r="M1424" t="str">
            <v>01-Nov-94</v>
          </cell>
          <cell r="N1424">
            <v>2</v>
          </cell>
          <cell r="O1424" t="str">
            <v>1201</v>
          </cell>
          <cell r="P1424" t="str">
            <v>1201</v>
          </cell>
          <cell r="Q1424" t="str">
            <v>13.095</v>
          </cell>
          <cell r="R1424" t="str">
            <v>13.095</v>
          </cell>
          <cell r="S1424" t="str">
            <v>SPT23</v>
          </cell>
          <cell r="T1424">
            <v>0</v>
          </cell>
          <cell r="U1424" t="str">
            <v>Tiến sĩ</v>
          </cell>
          <cell r="V1424" t="str">
            <v>012088773</v>
          </cell>
        </row>
        <row r="1425">
          <cell r="B1425" t="str">
            <v>SPT24</v>
          </cell>
          <cell r="C1425" t="str">
            <v>3120215000791</v>
          </cell>
          <cell r="D1425" t="str">
            <v>Nguyễn Đức</v>
          </cell>
          <cell r="E1425" t="str">
            <v>Bách</v>
          </cell>
          <cell r="F1425">
            <v>12</v>
          </cell>
          <cell r="G1425" t="str">
            <v>SH phân tử và CNSH ứng dụng</v>
          </cell>
          <cell r="H1425" t="str">
            <v>Viện Nghiên cứu và Phát triển Vi tảo, Nấm và Dược liệu</v>
          </cell>
          <cell r="I1425" t="str">
            <v>PGS.TS. Giảng viên cao cấp, Phó Giám đốc Viện, Bảo lưu PCCV</v>
          </cell>
          <cell r="J1425">
            <v>6.92</v>
          </cell>
          <cell r="K1425">
            <v>0</v>
          </cell>
          <cell r="L1425" t="str">
            <v>17-Jul-24</v>
          </cell>
          <cell r="M1425" t="str">
            <v>17-Jul-18</v>
          </cell>
          <cell r="N1425">
            <v>2</v>
          </cell>
          <cell r="O1425" t="str">
            <v>4700</v>
          </cell>
          <cell r="P1425" t="str">
            <v>1201</v>
          </cell>
          <cell r="Q1425" t="str">
            <v>15.109</v>
          </cell>
          <cell r="R1425" t="str">
            <v>V.07.01.01</v>
          </cell>
          <cell r="S1425" t="str">
            <v>SPT24</v>
          </cell>
          <cell r="T1425">
            <v>1</v>
          </cell>
          <cell r="U1425" t="str">
            <v>Tiến sĩ</v>
          </cell>
          <cell r="V1425" t="str">
            <v>001079005617</v>
          </cell>
        </row>
        <row r="1426">
          <cell r="B1426" t="str">
            <v>TG369</v>
          </cell>
          <cell r="C1426" t="str">
            <v>3120215000812</v>
          </cell>
          <cell r="D1426" t="str">
            <v>Tống Văn</v>
          </cell>
          <cell r="E1426" t="str">
            <v>Hải</v>
          </cell>
          <cell r="F1426">
            <v>12</v>
          </cell>
          <cell r="G1426" t="str">
            <v>SH phân tử và CNSH ứng dụng</v>
          </cell>
          <cell r="H1426" t="str">
            <v>Khoa Công nghệ sinh học</v>
          </cell>
          <cell r="I1426" t="str">
            <v>Tiến sĩ, Kỹ sư</v>
          </cell>
          <cell r="J1426">
            <v>3.99</v>
          </cell>
          <cell r="K1426">
            <v>0</v>
          </cell>
          <cell r="L1426" t="str">
            <v>01-Jul-23</v>
          </cell>
          <cell r="M1426" t="str">
            <v>01-Jan-14</v>
          </cell>
          <cell r="N1426">
            <v>2</v>
          </cell>
          <cell r="O1426" t="str">
            <v>1201</v>
          </cell>
          <cell r="P1426" t="str">
            <v>1201</v>
          </cell>
          <cell r="Q1426" t="str">
            <v>13.095</v>
          </cell>
          <cell r="R1426" t="str">
            <v>13.095</v>
          </cell>
          <cell r="S1426" t="str">
            <v>TG369</v>
          </cell>
          <cell r="T1426">
            <v>0</v>
          </cell>
          <cell r="U1426" t="str">
            <v>Tiến sĩ</v>
          </cell>
          <cell r="V1426" t="str">
            <v>034079009698</v>
          </cell>
        </row>
        <row r="1427">
          <cell r="B1427" t="str">
            <v>SPT22</v>
          </cell>
          <cell r="C1427" t="str">
            <v>3120215000835</v>
          </cell>
          <cell r="D1427" t="str">
            <v>Nguyễn Quốc</v>
          </cell>
          <cell r="E1427" t="str">
            <v>Trung</v>
          </cell>
          <cell r="F1427">
            <v>12</v>
          </cell>
          <cell r="G1427" t="str">
            <v>SH phân tử và CNSH ứng dụng</v>
          </cell>
          <cell r="H1427" t="str">
            <v>Khoa Công nghệ sinh học</v>
          </cell>
          <cell r="I1427" t="str">
            <v>Thạc sĩ, Giảng viên, Phó BM phụ trách</v>
          </cell>
          <cell r="J1427">
            <v>3.99</v>
          </cell>
          <cell r="K1427">
            <v>0</v>
          </cell>
          <cell r="L1427" t="str">
            <v>01-Oct-23</v>
          </cell>
          <cell r="M1427" t="str">
            <v>01-Oct-07</v>
          </cell>
          <cell r="N1427">
            <v>3</v>
          </cell>
          <cell r="O1427" t="str">
            <v>1201</v>
          </cell>
          <cell r="P1427" t="str">
            <v>1201</v>
          </cell>
          <cell r="Q1427" t="str">
            <v>15.111</v>
          </cell>
          <cell r="R1427" t="str">
            <v>V.07.01.03</v>
          </cell>
          <cell r="S1427" t="str">
            <v>SPT22</v>
          </cell>
          <cell r="T1427">
            <v>0</v>
          </cell>
          <cell r="U1427" t="str">
            <v>Thạc sĩ</v>
          </cell>
          <cell r="V1427" t="str">
            <v>036081003578</v>
          </cell>
        </row>
        <row r="1428">
          <cell r="B1428" t="str">
            <v>MG281</v>
          </cell>
          <cell r="C1428" t="str">
            <v>3120215009852</v>
          </cell>
          <cell r="D1428" t="str">
            <v>Phan Thị</v>
          </cell>
          <cell r="E1428" t="str">
            <v>Hiền</v>
          </cell>
          <cell r="F1428">
            <v>12</v>
          </cell>
          <cell r="G1428" t="str">
            <v>SH phân tử và CNSH ứng dụng</v>
          </cell>
          <cell r="H1428" t="str">
            <v>Khoa Công nghệ sinh học</v>
          </cell>
          <cell r="I1428" t="str">
            <v>Thạc sĩ, Kỹ sư</v>
          </cell>
          <cell r="J1428">
            <v>3.66</v>
          </cell>
          <cell r="K1428">
            <v>0</v>
          </cell>
          <cell r="L1428" t="str">
            <v>01-Oct-23</v>
          </cell>
          <cell r="M1428" t="str">
            <v>01-Mar-14</v>
          </cell>
          <cell r="N1428">
            <v>3</v>
          </cell>
          <cell r="O1428" t="str">
            <v>1201</v>
          </cell>
          <cell r="P1428" t="str">
            <v>1201</v>
          </cell>
          <cell r="Q1428" t="str">
            <v>13.095</v>
          </cell>
          <cell r="R1428" t="str">
            <v>13.095</v>
          </cell>
          <cell r="S1428" t="str">
            <v>MG281</v>
          </cell>
          <cell r="T1428">
            <v>0</v>
          </cell>
          <cell r="U1428" t="str">
            <v>Thạc sĩ</v>
          </cell>
          <cell r="V1428" t="str">
            <v>033182009524</v>
          </cell>
        </row>
        <row r="1429">
          <cell r="B1429" t="str">
            <v>SPT27</v>
          </cell>
          <cell r="C1429" t="str">
            <v>3120215014665</v>
          </cell>
          <cell r="D1429" t="str">
            <v>Nguyễn Bích</v>
          </cell>
          <cell r="E1429" t="str">
            <v>Ngọc</v>
          </cell>
          <cell r="F1429">
            <v>12</v>
          </cell>
          <cell r="G1429" t="str">
            <v>SH phân tử và CNSH ứng dụng</v>
          </cell>
          <cell r="H1429" t="str">
            <v>Khoa Công nghệ sinh học</v>
          </cell>
          <cell r="I1429" t="str">
            <v/>
          </cell>
          <cell r="J1429">
            <v>1.99</v>
          </cell>
          <cell r="K1429">
            <v>0</v>
          </cell>
          <cell r="L1429" t="str">
            <v>02-Feb-09</v>
          </cell>
          <cell r="M1429" t="str">
            <v>02-Feb-09</v>
          </cell>
          <cell r="N1429">
            <v>4</v>
          </cell>
          <cell r="O1429" t="str">
            <v>1201</v>
          </cell>
          <cell r="P1429" t="str">
            <v>1201</v>
          </cell>
          <cell r="Q1429" t="str">
            <v>15.111</v>
          </cell>
          <cell r="R1429" t="str">
            <v>15.111</v>
          </cell>
          <cell r="S1429" t="str">
            <v>SPT27</v>
          </cell>
          <cell r="T1429">
            <v>0</v>
          </cell>
          <cell r="U1429" t="str">
            <v>Đại học</v>
          </cell>
          <cell r="V1429" t="str">
            <v>121444971</v>
          </cell>
        </row>
        <row r="1430">
          <cell r="B1430" t="str">
            <v>SPT21</v>
          </cell>
          <cell r="C1430" t="str">
            <v>3120215059300</v>
          </cell>
          <cell r="D1430" t="str">
            <v>Phạm Thị</v>
          </cell>
          <cell r="E1430" t="str">
            <v>Dung</v>
          </cell>
          <cell r="F1430">
            <v>12</v>
          </cell>
          <cell r="G1430" t="str">
            <v>SH phân tử và CNSH ứng dụng</v>
          </cell>
          <cell r="H1430" t="str">
            <v>Khoa Công nghệ sinh học</v>
          </cell>
          <cell r="I1430" t="str">
            <v>Tiến sĩ, Giảng viên, Phó Trưởng Khoa</v>
          </cell>
          <cell r="J1430">
            <v>3.99</v>
          </cell>
          <cell r="K1430">
            <v>0</v>
          </cell>
          <cell r="L1430" t="str">
            <v>01-Feb-23</v>
          </cell>
          <cell r="M1430" t="str">
            <v>01-Feb-10</v>
          </cell>
          <cell r="N1430">
            <v>2</v>
          </cell>
          <cell r="O1430" t="str">
            <v>1201</v>
          </cell>
          <cell r="P1430" t="str">
            <v>1201</v>
          </cell>
          <cell r="Q1430" t="str">
            <v>15.111</v>
          </cell>
          <cell r="R1430" t="str">
            <v>V.07.01.03</v>
          </cell>
          <cell r="S1430" t="str">
            <v>SPT21</v>
          </cell>
          <cell r="T1430">
            <v>0</v>
          </cell>
          <cell r="U1430" t="str">
            <v>Tiến sĩ</v>
          </cell>
          <cell r="V1430" t="str">
            <v>036186013085</v>
          </cell>
        </row>
        <row r="1431">
          <cell r="B1431" t="str">
            <v>SPT10</v>
          </cell>
          <cell r="C1431" t="str">
            <v>3120215033466</v>
          </cell>
          <cell r="D1431" t="str">
            <v>Nguyễn Thị Cẩm</v>
          </cell>
          <cell r="E1431" t="str">
            <v>Châu</v>
          </cell>
          <cell r="F1431">
            <v>12</v>
          </cell>
          <cell r="G1431" t="str">
            <v>SH phân tử và CNSH ứng dụng</v>
          </cell>
          <cell r="H1431" t="str">
            <v>Khoa Công nghệ sinh học</v>
          </cell>
          <cell r="I1431" t="str">
            <v>Tiến sĩ, Giảng viên</v>
          </cell>
          <cell r="J1431">
            <v>3</v>
          </cell>
          <cell r="K1431">
            <v>0</v>
          </cell>
          <cell r="L1431" t="str">
            <v>01-Mar-17</v>
          </cell>
          <cell r="M1431" t="str">
            <v>01-Mar-11</v>
          </cell>
          <cell r="N1431">
            <v>2</v>
          </cell>
          <cell r="O1431" t="str">
            <v>1201</v>
          </cell>
          <cell r="P1431" t="str">
            <v>1201</v>
          </cell>
          <cell r="Q1431" t="str">
            <v>15.111</v>
          </cell>
          <cell r="R1431" t="str">
            <v>V.07.01.03</v>
          </cell>
          <cell r="S1431" t="str">
            <v>SPT10</v>
          </cell>
          <cell r="T1431">
            <v>0</v>
          </cell>
          <cell r="U1431" t="str">
            <v>Tiến sĩ</v>
          </cell>
          <cell r="V1431" t="str">
            <v>012721368</v>
          </cell>
        </row>
        <row r="1432">
          <cell r="B1432" t="str">
            <v>SPT08</v>
          </cell>
          <cell r="C1432" t="str">
            <v>3120215033539</v>
          </cell>
          <cell r="D1432" t="str">
            <v>Trịnh Thị Thu</v>
          </cell>
          <cell r="E1432" t="str">
            <v>Thủy</v>
          </cell>
          <cell r="F1432">
            <v>12</v>
          </cell>
          <cell r="G1432" t="str">
            <v>SH phân tử và CNSH ứng dụng</v>
          </cell>
          <cell r="H1432" t="str">
            <v>Khoa Công nghệ sinh học</v>
          </cell>
          <cell r="I1432" t="str">
            <v>Thạc sĩ, Giảng viên</v>
          </cell>
          <cell r="J1432">
            <v>3.99</v>
          </cell>
          <cell r="K1432">
            <v>0</v>
          </cell>
          <cell r="L1432" t="str">
            <v>01-Mar-23</v>
          </cell>
          <cell r="M1432" t="str">
            <v>01-Mar-11</v>
          </cell>
          <cell r="N1432">
            <v>3</v>
          </cell>
          <cell r="O1432" t="str">
            <v>1201</v>
          </cell>
          <cell r="P1432" t="str">
            <v>1201</v>
          </cell>
          <cell r="Q1432" t="str">
            <v>15.111</v>
          </cell>
          <cell r="R1432" t="str">
            <v>V.07.01.03</v>
          </cell>
          <cell r="S1432" t="str">
            <v>SPT08</v>
          </cell>
          <cell r="T1432">
            <v>0</v>
          </cell>
          <cell r="U1432" t="str">
            <v>Thạc sĩ</v>
          </cell>
          <cell r="V1432" t="str">
            <v>038183035587</v>
          </cell>
        </row>
        <row r="1433">
          <cell r="B1433" t="str">
            <v>SPT20</v>
          </cell>
          <cell r="C1433" t="str">
            <v>3120215000762</v>
          </cell>
          <cell r="D1433" t="str">
            <v>Phan Hữu</v>
          </cell>
          <cell r="E1433" t="str">
            <v>Tôn</v>
          </cell>
          <cell r="F1433">
            <v>12</v>
          </cell>
          <cell r="G1433" t="str">
            <v>SH phân tử và CNSH ứng dụng</v>
          </cell>
          <cell r="H1433" t="str">
            <v>Khoa Công nghệ sinh học</v>
          </cell>
          <cell r="I1433" t="str">
            <v>GS.TS. Giảng viên cao cấp, Bảo lưu PCCV, Giám đốc Trung tâm thuộc Khoa</v>
          </cell>
          <cell r="J1433">
            <v>8</v>
          </cell>
          <cell r="K1433">
            <v>0.05</v>
          </cell>
          <cell r="L1433" t="str">
            <v>01-Apr-25</v>
          </cell>
          <cell r="M1433" t="str">
            <v>30-Dec-16</v>
          </cell>
          <cell r="N1433">
            <v>2</v>
          </cell>
          <cell r="O1433" t="str">
            <v>1211</v>
          </cell>
          <cell r="P1433" t="str">
            <v>1201</v>
          </cell>
          <cell r="Q1433" t="str">
            <v>15.109</v>
          </cell>
          <cell r="R1433" t="str">
            <v>V.07.01.01</v>
          </cell>
          <cell r="S1433" t="str">
            <v>MG709</v>
          </cell>
          <cell r="T1433">
            <v>2</v>
          </cell>
          <cell r="U1433" t="str">
            <v>Tiến sĩ</v>
          </cell>
          <cell r="V1433" t="str">
            <v>033055002297</v>
          </cell>
        </row>
        <row r="1434">
          <cell r="B1434" t="str">
            <v/>
          </cell>
          <cell r="C1434" t="str">
            <v/>
          </cell>
          <cell r="D1434" t="str">
            <v>Đỗ Quang</v>
          </cell>
          <cell r="E1434" t="str">
            <v>Sơn</v>
          </cell>
          <cell r="F1434">
            <v>12</v>
          </cell>
          <cell r="G1434" t="str">
            <v>SH phân tử và CNSH ứng dụng</v>
          </cell>
          <cell r="H1434" t="str">
            <v>Khoa Công nghệ sinh học</v>
          </cell>
          <cell r="I1434" t="str">
            <v>Nghiên cứu viên</v>
          </cell>
          <cell r="J1434">
            <v>2.34</v>
          </cell>
          <cell r="K1434">
            <v>0</v>
          </cell>
          <cell r="L1434" t="str">
            <v>01-Apr-19</v>
          </cell>
          <cell r="M1434" t="str">
            <v>01-Apr-19</v>
          </cell>
          <cell r="N1434">
            <v>4</v>
          </cell>
          <cell r="O1434" t="str">
            <v>1201</v>
          </cell>
          <cell r="P1434" t="str">
            <v>1201</v>
          </cell>
          <cell r="Q1434" t="str">
            <v>13.092</v>
          </cell>
          <cell r="R1434" t="str">
            <v>13.092</v>
          </cell>
          <cell r="S1434" t="str">
            <v/>
          </cell>
          <cell r="T1434">
            <v>0</v>
          </cell>
          <cell r="U1434" t="str">
            <v>Đại học</v>
          </cell>
          <cell r="V1434" t="str">
            <v>125611185</v>
          </cell>
        </row>
        <row r="1435">
          <cell r="B1435" t="str">
            <v>STV04</v>
          </cell>
          <cell r="C1435" t="str">
            <v>3120215000785</v>
          </cell>
          <cell r="D1435" t="str">
            <v>Nguyễn Thị Phương</v>
          </cell>
          <cell r="E1435" t="str">
            <v>Thảo</v>
          </cell>
          <cell r="F1435">
            <v>12</v>
          </cell>
          <cell r="G1435" t="str">
            <v>Công nghệ sinh học thực vật</v>
          </cell>
          <cell r="H1435" t="str">
            <v>Khoa Công nghệ sinh học</v>
          </cell>
          <cell r="I1435" t="str">
            <v>PGS.TS. Giảng viên chính, Trưởng Khoa, Viện phó</v>
          </cell>
          <cell r="J1435">
            <v>4.4000000000000004</v>
          </cell>
          <cell r="K1435">
            <v>0</v>
          </cell>
          <cell r="L1435" t="str">
            <v>01-Mar-13</v>
          </cell>
          <cell r="M1435" t="str">
            <v>01-Mar-13</v>
          </cell>
          <cell r="N1435">
            <v>2</v>
          </cell>
          <cell r="O1435" t="str">
            <v>1202</v>
          </cell>
          <cell r="P1435" t="str">
            <v>1202</v>
          </cell>
          <cell r="Q1435" t="str">
            <v>15.110</v>
          </cell>
          <cell r="R1435" t="str">
            <v>15.110</v>
          </cell>
          <cell r="S1435" t="str">
            <v>MG310</v>
          </cell>
          <cell r="T1435">
            <v>1</v>
          </cell>
          <cell r="U1435" t="str">
            <v>Tiến sĩ</v>
          </cell>
          <cell r="V1435" t="str">
            <v>011919654</v>
          </cell>
        </row>
        <row r="1436">
          <cell r="B1436" t="str">
            <v>STV06</v>
          </cell>
          <cell r="C1436" t="str">
            <v>3120215000806</v>
          </cell>
          <cell r="D1436" t="str">
            <v>Nguyễn Thị Lâm</v>
          </cell>
          <cell r="E1436" t="str">
            <v>Hải</v>
          </cell>
          <cell r="F1436">
            <v>12</v>
          </cell>
          <cell r="G1436" t="str">
            <v>Công nghệ sinh học thực vật</v>
          </cell>
          <cell r="H1436" t="str">
            <v>Khoa Công nghệ sinh học</v>
          </cell>
          <cell r="I1436" t="str">
            <v>Tiến sĩ, Giảng viên chính</v>
          </cell>
          <cell r="J1436">
            <v>5.08</v>
          </cell>
          <cell r="K1436">
            <v>0</v>
          </cell>
          <cell r="L1436" t="str">
            <v>01-Apr-24</v>
          </cell>
          <cell r="M1436" t="str">
            <v>01-Apr-18</v>
          </cell>
          <cell r="N1436">
            <v>2</v>
          </cell>
          <cell r="O1436" t="str">
            <v>1202</v>
          </cell>
          <cell r="P1436" t="str">
            <v>1202</v>
          </cell>
          <cell r="Q1436" t="str">
            <v>15.110</v>
          </cell>
          <cell r="R1436" t="str">
            <v>V.07.01.02</v>
          </cell>
          <cell r="S1436" t="str">
            <v>STV06</v>
          </cell>
          <cell r="T1436">
            <v>0</v>
          </cell>
          <cell r="U1436" t="str">
            <v>Tiến sĩ</v>
          </cell>
          <cell r="V1436" t="str">
            <v>001179033421</v>
          </cell>
        </row>
        <row r="1437">
          <cell r="B1437" t="str">
            <v>STV08</v>
          </cell>
          <cell r="C1437" t="str">
            <v>3120215009800</v>
          </cell>
          <cell r="D1437" t="str">
            <v>Ninh Thị</v>
          </cell>
          <cell r="E1437" t="str">
            <v>Thảo</v>
          </cell>
          <cell r="F1437">
            <v>12</v>
          </cell>
          <cell r="G1437" t="str">
            <v>Công nghệ sinh học thực vật</v>
          </cell>
          <cell r="H1437" t="str">
            <v>Khoa Công nghệ sinh học</v>
          </cell>
          <cell r="I1437" t="str">
            <v>Tiến sĩ, Giảng viên</v>
          </cell>
          <cell r="J1437">
            <v>3.66</v>
          </cell>
          <cell r="K1437">
            <v>0</v>
          </cell>
          <cell r="L1437" t="str">
            <v>01-Aug-21</v>
          </cell>
          <cell r="M1437" t="str">
            <v>01-Aug-09</v>
          </cell>
          <cell r="N1437">
            <v>2</v>
          </cell>
          <cell r="O1437" t="str">
            <v>1202</v>
          </cell>
          <cell r="P1437" t="str">
            <v>1202</v>
          </cell>
          <cell r="Q1437" t="str">
            <v>15.111</v>
          </cell>
          <cell r="R1437" t="str">
            <v>V.07.01.03</v>
          </cell>
          <cell r="S1437" t="str">
            <v>STV08</v>
          </cell>
          <cell r="T1437">
            <v>0</v>
          </cell>
          <cell r="U1437" t="str">
            <v>Tiến sĩ</v>
          </cell>
          <cell r="V1437" t="str">
            <v>038185000680</v>
          </cell>
        </row>
        <row r="1438">
          <cell r="B1438" t="str">
            <v>STV01</v>
          </cell>
          <cell r="C1438" t="str">
            <v>3120215011043</v>
          </cell>
          <cell r="D1438" t="str">
            <v>Đặng Thị Thanh</v>
          </cell>
          <cell r="E1438" t="str">
            <v>Tâm</v>
          </cell>
          <cell r="F1438">
            <v>12</v>
          </cell>
          <cell r="G1438" t="str">
            <v>Công nghệ sinh học thực vật</v>
          </cell>
          <cell r="H1438" t="str">
            <v>Khoa Công nghệ sinh học</v>
          </cell>
          <cell r="I1438" t="str">
            <v>Tiến sĩ, Giảng viên</v>
          </cell>
          <cell r="J1438">
            <v>3.99</v>
          </cell>
          <cell r="K1438">
            <v>0</v>
          </cell>
          <cell r="L1438" t="str">
            <v>01-Aug-23</v>
          </cell>
          <cell r="M1438" t="str">
            <v>01-Aug-09</v>
          </cell>
          <cell r="N1438">
            <v>2</v>
          </cell>
          <cell r="O1438" t="str">
            <v>1202</v>
          </cell>
          <cell r="P1438" t="str">
            <v>1202</v>
          </cell>
          <cell r="Q1438" t="str">
            <v>15.111</v>
          </cell>
          <cell r="R1438" t="str">
            <v>V.07.01.03</v>
          </cell>
          <cell r="S1438" t="str">
            <v>STV01</v>
          </cell>
          <cell r="T1438">
            <v>0</v>
          </cell>
          <cell r="U1438" t="str">
            <v>Tiến sĩ</v>
          </cell>
          <cell r="V1438" t="str">
            <v>040185002275</v>
          </cell>
        </row>
        <row r="1439">
          <cell r="B1439" t="str">
            <v>STV09</v>
          </cell>
          <cell r="C1439" t="str">
            <v>3120215014620</v>
          </cell>
          <cell r="D1439" t="str">
            <v>Nông Thị</v>
          </cell>
          <cell r="E1439" t="str">
            <v>Huệ</v>
          </cell>
          <cell r="F1439">
            <v>12</v>
          </cell>
          <cell r="G1439" t="str">
            <v>Công nghệ sinh học thực vật</v>
          </cell>
          <cell r="H1439" t="str">
            <v>Khoa Công nghệ sinh học</v>
          </cell>
          <cell r="I1439" t="str">
            <v>Tiến sĩ, Giảng viên</v>
          </cell>
          <cell r="J1439">
            <v>3.99</v>
          </cell>
          <cell r="K1439">
            <v>0</v>
          </cell>
          <cell r="L1439" t="str">
            <v>01-Feb-25</v>
          </cell>
          <cell r="M1439" t="str">
            <v>01-Feb-10</v>
          </cell>
          <cell r="N1439">
            <v>2</v>
          </cell>
          <cell r="O1439" t="str">
            <v>1202</v>
          </cell>
          <cell r="P1439" t="str">
            <v>1202</v>
          </cell>
          <cell r="Q1439" t="str">
            <v>15.111</v>
          </cell>
          <cell r="R1439" t="str">
            <v>V.07.01.03</v>
          </cell>
          <cell r="S1439" t="str">
            <v>STV09</v>
          </cell>
          <cell r="T1439">
            <v>0</v>
          </cell>
          <cell r="U1439" t="str">
            <v>Tiến sĩ</v>
          </cell>
          <cell r="V1439" t="str">
            <v>004186000153</v>
          </cell>
        </row>
        <row r="1440">
          <cell r="B1440" t="str">
            <v>TG471</v>
          </cell>
          <cell r="C1440" t="str">
            <v>3120215016444</v>
          </cell>
          <cell r="D1440" t="str">
            <v>Phạm Thị Thu</v>
          </cell>
          <cell r="E1440" t="str">
            <v>Hằng</v>
          </cell>
          <cell r="F1440">
            <v>12</v>
          </cell>
          <cell r="G1440" t="str">
            <v>Công nghệ sinh học thực vật</v>
          </cell>
          <cell r="H1440" t="str">
            <v>Khoa Công nghệ sinh học</v>
          </cell>
          <cell r="I1440" t="str">
            <v>Thạc sĩ, Kỹ sư</v>
          </cell>
          <cell r="J1440">
            <v>3.99</v>
          </cell>
          <cell r="K1440">
            <v>0</v>
          </cell>
          <cell r="L1440" t="str">
            <v>01-Feb-24</v>
          </cell>
          <cell r="M1440" t="str">
            <v>01-Feb-10</v>
          </cell>
          <cell r="N1440">
            <v>3</v>
          </cell>
          <cell r="O1440" t="str">
            <v>1202</v>
          </cell>
          <cell r="P1440" t="str">
            <v>1202</v>
          </cell>
          <cell r="Q1440" t="str">
            <v>13.095</v>
          </cell>
          <cell r="R1440" t="str">
            <v>V.05.02.07</v>
          </cell>
          <cell r="S1440" t="str">
            <v>TG471</v>
          </cell>
          <cell r="T1440">
            <v>0</v>
          </cell>
          <cell r="U1440" t="str">
            <v>Thạc sĩ</v>
          </cell>
          <cell r="V1440" t="str">
            <v>030184009117</v>
          </cell>
        </row>
        <row r="1441">
          <cell r="B1441" t="str">
            <v>STV02</v>
          </cell>
          <cell r="C1441" t="str">
            <v>3120215036782</v>
          </cell>
          <cell r="D1441" t="str">
            <v>Nguyễn Thị Thùy</v>
          </cell>
          <cell r="E1441" t="str">
            <v>Linh</v>
          </cell>
          <cell r="F1441">
            <v>12</v>
          </cell>
          <cell r="G1441" t="str">
            <v>Công nghệ sinh học thực vật</v>
          </cell>
          <cell r="H1441" t="str">
            <v>Khoa Công nghệ sinh học</v>
          </cell>
          <cell r="I1441" t="str">
            <v>Tiến sĩ, Giảng viên</v>
          </cell>
          <cell r="J1441">
            <v>3.66</v>
          </cell>
          <cell r="K1441">
            <v>0</v>
          </cell>
          <cell r="L1441" t="str">
            <v>01-Feb-24</v>
          </cell>
          <cell r="M1441" t="str">
            <v>01-Feb-12</v>
          </cell>
          <cell r="N1441">
            <v>2</v>
          </cell>
          <cell r="O1441" t="str">
            <v>1202</v>
          </cell>
          <cell r="P1441" t="str">
            <v>1202</v>
          </cell>
          <cell r="Q1441" t="str">
            <v>15.111</v>
          </cell>
          <cell r="R1441" t="str">
            <v>V.07.01.03</v>
          </cell>
          <cell r="S1441" t="str">
            <v>STV02</v>
          </cell>
          <cell r="T1441">
            <v>0</v>
          </cell>
          <cell r="U1441" t="str">
            <v>Tiến sĩ</v>
          </cell>
          <cell r="V1441" t="str">
            <v>001188010835</v>
          </cell>
        </row>
        <row r="1442">
          <cell r="B1442" t="str">
            <v/>
          </cell>
          <cell r="C1442" t="str">
            <v/>
          </cell>
          <cell r="D1442" t="str">
            <v>Nguyễn Thị</v>
          </cell>
          <cell r="E1442" t="str">
            <v>Thủy</v>
          </cell>
          <cell r="F1442">
            <v>12</v>
          </cell>
          <cell r="G1442" t="str">
            <v>Công nghệ sinh học thực vật</v>
          </cell>
          <cell r="H1442" t="str">
            <v>Khoa Công nghệ sinh học</v>
          </cell>
          <cell r="I1442" t="str">
            <v>Nghiên cứu viên</v>
          </cell>
          <cell r="J1442">
            <v>2.34</v>
          </cell>
          <cell r="K1442">
            <v>0</v>
          </cell>
          <cell r="L1442" t="str">
            <v>01-Apr-12</v>
          </cell>
          <cell r="M1442" t="str">
            <v>01-Apr-12</v>
          </cell>
          <cell r="N1442">
            <v>4</v>
          </cell>
          <cell r="O1442" t="str">
            <v>1202</v>
          </cell>
          <cell r="P1442" t="str">
            <v>1202</v>
          </cell>
          <cell r="Q1442" t="str">
            <v>13.092</v>
          </cell>
          <cell r="R1442" t="str">
            <v>13.092</v>
          </cell>
          <cell r="S1442" t="str">
            <v/>
          </cell>
          <cell r="T1442">
            <v>0</v>
          </cell>
          <cell r="U1442" t="str">
            <v>Đại học</v>
          </cell>
          <cell r="V1442" t="str">
            <v>031416611</v>
          </cell>
        </row>
        <row r="1443">
          <cell r="B1443" t="str">
            <v/>
          </cell>
          <cell r="C1443" t="str">
            <v/>
          </cell>
          <cell r="D1443" t="str">
            <v>Nguyễn Hoàng</v>
          </cell>
          <cell r="E1443" t="str">
            <v>Ngân</v>
          </cell>
          <cell r="F1443">
            <v>12</v>
          </cell>
          <cell r="G1443" t="str">
            <v>Công nghệ sinh học thực vật</v>
          </cell>
          <cell r="H1443" t="str">
            <v>Khoa Công nghệ sinh học</v>
          </cell>
          <cell r="I1443" t="str">
            <v/>
          </cell>
          <cell r="J1443">
            <v>2.34</v>
          </cell>
          <cell r="K1443">
            <v>0</v>
          </cell>
          <cell r="L1443" t="str">
            <v>01-May-12</v>
          </cell>
          <cell r="M1443" t="str">
            <v>01-May-12</v>
          </cell>
          <cell r="N1443">
            <v>4</v>
          </cell>
          <cell r="O1443" t="str">
            <v>1202</v>
          </cell>
          <cell r="P1443" t="str">
            <v>1202</v>
          </cell>
          <cell r="Q1443" t="str">
            <v>13.092</v>
          </cell>
          <cell r="R1443" t="str">
            <v>13.092</v>
          </cell>
          <cell r="S1443" t="str">
            <v/>
          </cell>
          <cell r="T1443">
            <v>0</v>
          </cell>
          <cell r="U1443" t="str">
            <v>Đại học</v>
          </cell>
          <cell r="V1443" t="str">
            <v>121770441</v>
          </cell>
        </row>
        <row r="1444">
          <cell r="B1444" t="str">
            <v/>
          </cell>
          <cell r="C1444" t="str">
            <v/>
          </cell>
          <cell r="D1444" t="str">
            <v>Phan Thị</v>
          </cell>
          <cell r="E1444" t="str">
            <v>Hương</v>
          </cell>
          <cell r="F1444">
            <v>12</v>
          </cell>
          <cell r="G1444" t="str">
            <v>Công nghệ sinh học thực vật</v>
          </cell>
          <cell r="H1444" t="str">
            <v>Khoa Công nghệ sinh học</v>
          </cell>
          <cell r="I1444" t="str">
            <v/>
          </cell>
          <cell r="J1444">
            <v>1.99</v>
          </cell>
          <cell r="K1444">
            <v>0</v>
          </cell>
          <cell r="L1444" t="str">
            <v>01-May-12</v>
          </cell>
          <cell r="M1444" t="str">
            <v>01-May-12</v>
          </cell>
          <cell r="N1444">
            <v>4</v>
          </cell>
          <cell r="O1444" t="str">
            <v>1202</v>
          </cell>
          <cell r="P1444" t="str">
            <v>1202</v>
          </cell>
          <cell r="Q1444" t="str">
            <v>13.092</v>
          </cell>
          <cell r="R1444" t="str">
            <v>13.092</v>
          </cell>
          <cell r="S1444" t="str">
            <v/>
          </cell>
          <cell r="T1444">
            <v>0</v>
          </cell>
          <cell r="U1444" t="str">
            <v>Đại học</v>
          </cell>
          <cell r="V1444" t="str">
            <v>151763505</v>
          </cell>
        </row>
        <row r="1445">
          <cell r="B1445" t="str">
            <v/>
          </cell>
          <cell r="C1445" t="str">
            <v/>
          </cell>
          <cell r="D1445" t="str">
            <v>Lưu Thị</v>
          </cell>
          <cell r="E1445" t="str">
            <v>Trang</v>
          </cell>
          <cell r="F1445">
            <v>12</v>
          </cell>
          <cell r="G1445" t="str">
            <v>Công nghệ sinh học thực vật</v>
          </cell>
          <cell r="H1445" t="str">
            <v>Khoa Công nghệ sinh học</v>
          </cell>
          <cell r="I1445" t="str">
            <v>Nghiên cứu viên</v>
          </cell>
          <cell r="J1445">
            <v>1.99</v>
          </cell>
          <cell r="K1445">
            <v>0</v>
          </cell>
          <cell r="L1445" t="str">
            <v>01-Oct-12</v>
          </cell>
          <cell r="M1445" t="str">
            <v>01-Oct-12</v>
          </cell>
          <cell r="N1445">
            <v>4</v>
          </cell>
          <cell r="O1445" t="str">
            <v>1202</v>
          </cell>
          <cell r="P1445" t="str">
            <v>1202</v>
          </cell>
          <cell r="Q1445" t="str">
            <v>13.092</v>
          </cell>
          <cell r="R1445" t="str">
            <v>13.092</v>
          </cell>
          <cell r="S1445" t="str">
            <v/>
          </cell>
          <cell r="T1445">
            <v>0</v>
          </cell>
          <cell r="U1445" t="str">
            <v>Đại học</v>
          </cell>
          <cell r="V1445" t="str">
            <v>125322090</v>
          </cell>
        </row>
        <row r="1446">
          <cell r="B1446" t="str">
            <v/>
          </cell>
          <cell r="C1446" t="str">
            <v/>
          </cell>
          <cell r="D1446" t="str">
            <v>Nguyễn Tràng</v>
          </cell>
          <cell r="E1446" t="str">
            <v>Hiếu</v>
          </cell>
          <cell r="F1446">
            <v>12</v>
          </cell>
          <cell r="G1446" t="str">
            <v>Công nghệ sinh học thực vật</v>
          </cell>
          <cell r="H1446" t="str">
            <v>Khoa Công nghệ sinh học</v>
          </cell>
          <cell r="I1446" t="str">
            <v>Nghiên cứu viên</v>
          </cell>
          <cell r="J1446">
            <v>1.99</v>
          </cell>
          <cell r="K1446">
            <v>0</v>
          </cell>
          <cell r="L1446" t="str">
            <v>01-Oct-12</v>
          </cell>
          <cell r="M1446" t="str">
            <v>01-Oct-12</v>
          </cell>
          <cell r="N1446">
            <v>4</v>
          </cell>
          <cell r="O1446" t="str">
            <v>1202</v>
          </cell>
          <cell r="P1446" t="str">
            <v>1202</v>
          </cell>
          <cell r="Q1446" t="str">
            <v>13.092</v>
          </cell>
          <cell r="R1446" t="str">
            <v>13.092</v>
          </cell>
          <cell r="S1446" t="str">
            <v/>
          </cell>
          <cell r="T1446">
            <v>0</v>
          </cell>
          <cell r="U1446" t="str">
            <v>Đại học</v>
          </cell>
          <cell r="V1446" t="str">
            <v>012715693</v>
          </cell>
        </row>
        <row r="1447">
          <cell r="B1447" t="str">
            <v/>
          </cell>
          <cell r="C1447" t="str">
            <v/>
          </cell>
          <cell r="D1447" t="str">
            <v>Lã Hoàng</v>
          </cell>
          <cell r="E1447" t="str">
            <v>Anh</v>
          </cell>
          <cell r="F1447">
            <v>12</v>
          </cell>
          <cell r="G1447" t="str">
            <v>Công nghệ sinh học thực vật</v>
          </cell>
          <cell r="H1447" t="str">
            <v>Khoa Công nghệ sinh học</v>
          </cell>
          <cell r="I1447" t="str">
            <v>Nghiên cứu viên</v>
          </cell>
          <cell r="J1447">
            <v>1.99</v>
          </cell>
          <cell r="K1447">
            <v>0</v>
          </cell>
          <cell r="L1447" t="str">
            <v>01-Jan-14</v>
          </cell>
          <cell r="M1447" t="str">
            <v>01-Jan-14</v>
          </cell>
          <cell r="N1447">
            <v>4</v>
          </cell>
          <cell r="O1447" t="str">
            <v>1202</v>
          </cell>
          <cell r="P1447" t="str">
            <v>1202</v>
          </cell>
          <cell r="Q1447" t="str">
            <v>13.092</v>
          </cell>
          <cell r="R1447" t="str">
            <v>13.092</v>
          </cell>
          <cell r="S1447" t="str">
            <v/>
          </cell>
          <cell r="T1447">
            <v>0</v>
          </cell>
          <cell r="U1447" t="str">
            <v>Đại học</v>
          </cell>
          <cell r="V1447" t="str">
            <v>012804878</v>
          </cell>
        </row>
        <row r="1448">
          <cell r="B1448" t="str">
            <v>STV12</v>
          </cell>
          <cell r="C1448" t="str">
            <v>3120215048588</v>
          </cell>
          <cell r="D1448" t="str">
            <v>Đinh Trường</v>
          </cell>
          <cell r="E1448" t="str">
            <v>Sơn</v>
          </cell>
          <cell r="F1448">
            <v>12</v>
          </cell>
          <cell r="G1448" t="str">
            <v>Công nghệ sinh học thực vật</v>
          </cell>
          <cell r="H1448" t="str">
            <v>Khoa Công nghệ sinh học</v>
          </cell>
          <cell r="I1448" t="str">
            <v>PGS.TS, Giảng viên cao cấp, Trưởng BM, Bảo lưu PCCV</v>
          </cell>
          <cell r="J1448">
            <v>6.2</v>
          </cell>
          <cell r="K1448">
            <v>0</v>
          </cell>
          <cell r="L1448" t="str">
            <v>11-Jan-24</v>
          </cell>
          <cell r="M1448" t="str">
            <v>11-Jan-24</v>
          </cell>
          <cell r="N1448">
            <v>2</v>
          </cell>
          <cell r="O1448" t="str">
            <v>1202</v>
          </cell>
          <cell r="P1448" t="str">
            <v>1202</v>
          </cell>
          <cell r="Q1448" t="str">
            <v>15.109</v>
          </cell>
          <cell r="R1448" t="str">
            <v>V.07.01.01</v>
          </cell>
          <cell r="S1448" t="str">
            <v>STV12</v>
          </cell>
          <cell r="T1448">
            <v>1</v>
          </cell>
          <cell r="U1448" t="str">
            <v>Tiến sĩ</v>
          </cell>
          <cell r="V1448" t="str">
            <v>037077009753</v>
          </cell>
        </row>
        <row r="1449">
          <cell r="B1449" t="str">
            <v/>
          </cell>
          <cell r="C1449" t="str">
            <v/>
          </cell>
          <cell r="D1449" t="str">
            <v>Nguyễn Thị</v>
          </cell>
          <cell r="E1449" t="str">
            <v>Khanh</v>
          </cell>
          <cell r="F1449">
            <v>12</v>
          </cell>
          <cell r="G1449" t="str">
            <v>Công nghệ sinh học thực vật</v>
          </cell>
          <cell r="H1449" t="str">
            <v>Khoa Công nghệ sinh học</v>
          </cell>
          <cell r="I1449" t="str">
            <v>Nghiên cứu viên</v>
          </cell>
          <cell r="J1449">
            <v>2.34</v>
          </cell>
          <cell r="K1449">
            <v>0</v>
          </cell>
          <cell r="L1449" t="str">
            <v>01-Mar-15</v>
          </cell>
          <cell r="M1449" t="str">
            <v>01-Mar-15</v>
          </cell>
          <cell r="N1449">
            <v>4</v>
          </cell>
          <cell r="O1449" t="str">
            <v>1202</v>
          </cell>
          <cell r="P1449" t="str">
            <v>1202</v>
          </cell>
          <cell r="Q1449" t="str">
            <v>13.092</v>
          </cell>
          <cell r="R1449" t="str">
            <v>13.092</v>
          </cell>
          <cell r="S1449" t="str">
            <v/>
          </cell>
          <cell r="T1449">
            <v>0</v>
          </cell>
          <cell r="U1449" t="str">
            <v>Đại học</v>
          </cell>
          <cell r="V1449" t="str">
            <v>125400992</v>
          </cell>
        </row>
        <row r="1450">
          <cell r="B1450" t="str">
            <v/>
          </cell>
          <cell r="C1450" t="str">
            <v>2201000073780</v>
          </cell>
          <cell r="D1450" t="str">
            <v>Đặng Thị</v>
          </cell>
          <cell r="E1450" t="str">
            <v>Tình</v>
          </cell>
          <cell r="F1450">
            <v>12</v>
          </cell>
          <cell r="G1450" t="str">
            <v>Công nghệ sinh học thực vật</v>
          </cell>
          <cell r="H1450" t="str">
            <v>Khoa Công nghệ sinh học</v>
          </cell>
          <cell r="I1450" t="str">
            <v>Nghiên cứu viên</v>
          </cell>
          <cell r="J1450">
            <v>2.67</v>
          </cell>
          <cell r="K1450">
            <v>0</v>
          </cell>
          <cell r="L1450" t="str">
            <v>01-Mar-19</v>
          </cell>
          <cell r="M1450" t="str">
            <v>01-Mar-15</v>
          </cell>
          <cell r="N1450">
            <v>4</v>
          </cell>
          <cell r="O1450" t="str">
            <v>1202</v>
          </cell>
          <cell r="P1450" t="str">
            <v>1202</v>
          </cell>
          <cell r="Q1450" t="str">
            <v>13.092</v>
          </cell>
          <cell r="R1450" t="str">
            <v>13.092</v>
          </cell>
          <cell r="S1450" t="str">
            <v/>
          </cell>
          <cell r="T1450">
            <v>0</v>
          </cell>
          <cell r="U1450" t="str">
            <v>Đại học</v>
          </cell>
          <cell r="V1450" t="str">
            <v>135637947</v>
          </cell>
        </row>
        <row r="1451">
          <cell r="B1451" t="str">
            <v/>
          </cell>
          <cell r="C1451" t="str">
            <v/>
          </cell>
          <cell r="D1451" t="str">
            <v>Nguyễn Tuấn</v>
          </cell>
          <cell r="E1451" t="str">
            <v>Minh</v>
          </cell>
          <cell r="F1451">
            <v>12</v>
          </cell>
          <cell r="G1451" t="str">
            <v>Công nghệ sinh học thực vật</v>
          </cell>
          <cell r="H1451" t="str">
            <v>Khoa Công nghệ sinh học</v>
          </cell>
          <cell r="I1451" t="str">
            <v>Nghiên cứu viên</v>
          </cell>
          <cell r="J1451">
            <v>2.34</v>
          </cell>
          <cell r="K1451">
            <v>0</v>
          </cell>
          <cell r="L1451" t="str">
            <v>01-Mar-15</v>
          </cell>
          <cell r="M1451" t="str">
            <v>01-Mar-15</v>
          </cell>
          <cell r="N1451">
            <v>4</v>
          </cell>
          <cell r="O1451" t="str">
            <v>1202</v>
          </cell>
          <cell r="P1451" t="str">
            <v>1202</v>
          </cell>
          <cell r="Q1451" t="str">
            <v>13.092</v>
          </cell>
          <cell r="R1451" t="str">
            <v>13.092</v>
          </cell>
          <cell r="S1451" t="str">
            <v/>
          </cell>
          <cell r="T1451">
            <v>0</v>
          </cell>
          <cell r="U1451" t="str">
            <v>Đại học</v>
          </cell>
          <cell r="V1451" t="str">
            <v>012840524</v>
          </cell>
        </row>
        <row r="1452">
          <cell r="B1452" t="str">
            <v/>
          </cell>
          <cell r="C1452" t="str">
            <v/>
          </cell>
          <cell r="D1452" t="str">
            <v>Ngô Thị</v>
          </cell>
          <cell r="E1452" t="str">
            <v>Hải</v>
          </cell>
          <cell r="F1452">
            <v>12</v>
          </cell>
          <cell r="G1452" t="str">
            <v>Công nghệ sinh học thực vật</v>
          </cell>
          <cell r="H1452" t="str">
            <v>Khoa Công nghệ sinh học</v>
          </cell>
          <cell r="I1452" t="str">
            <v>Nghiên cứu viên</v>
          </cell>
          <cell r="J1452">
            <v>1.9890000000000001</v>
          </cell>
          <cell r="K1452">
            <v>0</v>
          </cell>
          <cell r="L1452" t="str">
            <v>01-Apr-15</v>
          </cell>
          <cell r="M1452" t="str">
            <v>08-Apr-15</v>
          </cell>
          <cell r="N1452">
            <v>4</v>
          </cell>
          <cell r="O1452" t="str">
            <v>1202</v>
          </cell>
          <cell r="P1452" t="str">
            <v>1202</v>
          </cell>
          <cell r="Q1452" t="str">
            <v>13.092</v>
          </cell>
          <cell r="R1452" t="str">
            <v>13.092</v>
          </cell>
          <cell r="S1452" t="str">
            <v/>
          </cell>
          <cell r="T1452">
            <v>0</v>
          </cell>
          <cell r="U1452" t="str">
            <v>Đại học</v>
          </cell>
          <cell r="V1452" t="str">
            <v>151898942</v>
          </cell>
        </row>
        <row r="1453">
          <cell r="B1453" t="str">
            <v/>
          </cell>
          <cell r="C1453" t="str">
            <v/>
          </cell>
          <cell r="D1453" t="str">
            <v>Nguyễn Thị</v>
          </cell>
          <cell r="E1453" t="str">
            <v>Oanh</v>
          </cell>
          <cell r="F1453">
            <v>12</v>
          </cell>
          <cell r="G1453" t="str">
            <v>Công nghệ sinh học thực vật</v>
          </cell>
          <cell r="H1453" t="str">
            <v>Khoa Công nghệ sinh học</v>
          </cell>
          <cell r="I1453" t="str">
            <v>Nghiên cứu viên</v>
          </cell>
          <cell r="J1453">
            <v>2.34</v>
          </cell>
          <cell r="K1453">
            <v>0</v>
          </cell>
          <cell r="L1453" t="str">
            <v>01-Jun-15</v>
          </cell>
          <cell r="M1453" t="str">
            <v>01-Jun-15</v>
          </cell>
          <cell r="N1453">
            <v>4</v>
          </cell>
          <cell r="O1453" t="str">
            <v>1202</v>
          </cell>
          <cell r="P1453" t="str">
            <v>1202</v>
          </cell>
          <cell r="Q1453" t="str">
            <v>13.092</v>
          </cell>
          <cell r="R1453" t="str">
            <v>13.092</v>
          </cell>
          <cell r="S1453" t="str">
            <v/>
          </cell>
          <cell r="T1453">
            <v>0</v>
          </cell>
          <cell r="U1453" t="str">
            <v>Đại học</v>
          </cell>
          <cell r="V1453" t="str">
            <v>017028056</v>
          </cell>
        </row>
        <row r="1454">
          <cell r="B1454" t="str">
            <v>STV10</v>
          </cell>
          <cell r="C1454" t="str">
            <v>3120215014642</v>
          </cell>
          <cell r="D1454" t="str">
            <v>Nguyễn Thanh</v>
          </cell>
          <cell r="E1454" t="str">
            <v>Hải</v>
          </cell>
          <cell r="F1454">
            <v>12</v>
          </cell>
          <cell r="G1454" t="str">
            <v>Công nghệ sinh học thực vật</v>
          </cell>
          <cell r="H1454" t="str">
            <v>Trung tâm Dịch vụ trường học, Văn phòng Học viện</v>
          </cell>
          <cell r="I1454" t="str">
            <v>PGS.TS, Giảng viên cao cấp, Phó Chánh Văn phòng Học viện, Phó BM, GĐ Trung tâm</v>
          </cell>
          <cell r="J1454">
            <v>7.28</v>
          </cell>
          <cell r="K1454">
            <v>0</v>
          </cell>
          <cell r="L1454" t="str">
            <v>24-Mar-24</v>
          </cell>
          <cell r="M1454" t="str">
            <v>24-Mar-17</v>
          </cell>
          <cell r="N1454">
            <v>2</v>
          </cell>
          <cell r="O1454" t="str">
            <v>3800</v>
          </cell>
          <cell r="P1454" t="str">
            <v>1202</v>
          </cell>
          <cell r="Q1454" t="str">
            <v>15.109</v>
          </cell>
          <cell r="R1454" t="str">
            <v>V.07.01.01</v>
          </cell>
          <cell r="S1454" t="str">
            <v>STV10</v>
          </cell>
          <cell r="T1454">
            <v>1</v>
          </cell>
          <cell r="U1454" t="str">
            <v>Tiến sĩ</v>
          </cell>
          <cell r="V1454" t="str">
            <v>001080004477</v>
          </cell>
        </row>
        <row r="1455">
          <cell r="B1455" t="str">
            <v>STV03</v>
          </cell>
          <cell r="C1455" t="str">
            <v>3120215000779</v>
          </cell>
          <cell r="D1455" t="str">
            <v>Nguyễn Thị Lý</v>
          </cell>
          <cell r="E1455" t="str">
            <v>Anh</v>
          </cell>
          <cell r="F1455">
            <v>12</v>
          </cell>
          <cell r="G1455" t="str">
            <v>Công nghệ sinh học thực vật</v>
          </cell>
          <cell r="H1455" t="str">
            <v>Khoa Công nghệ sinh học</v>
          </cell>
          <cell r="I1455" t="str">
            <v>PGS.TS. Giảng viên cao cấp, Bảo lưu PCCV</v>
          </cell>
          <cell r="J1455">
            <v>7.28</v>
          </cell>
          <cell r="K1455">
            <v>0</v>
          </cell>
          <cell r="L1455" t="str">
            <v>01-Apr-18</v>
          </cell>
          <cell r="M1455" t="str">
            <v>30-Dec-16</v>
          </cell>
          <cell r="N1455">
            <v>2</v>
          </cell>
          <cell r="O1455" t="str">
            <v>1202</v>
          </cell>
          <cell r="P1455" t="str">
            <v>1202</v>
          </cell>
          <cell r="Q1455" t="str">
            <v>15.109</v>
          </cell>
          <cell r="R1455" t="str">
            <v>V.07.01.01</v>
          </cell>
          <cell r="S1455" t="str">
            <v>TG512</v>
          </cell>
          <cell r="T1455">
            <v>1</v>
          </cell>
          <cell r="U1455" t="str">
            <v>Tiến sĩ</v>
          </cell>
          <cell r="V1455" t="str">
            <v>011077795</v>
          </cell>
        </row>
        <row r="1456">
          <cell r="B1456" t="str">
            <v/>
          </cell>
          <cell r="C1456" t="str">
            <v/>
          </cell>
          <cell r="D1456" t="str">
            <v>Nguyễn Thu</v>
          </cell>
          <cell r="E1456" t="str">
            <v>Hương</v>
          </cell>
          <cell r="F1456">
            <v>12</v>
          </cell>
          <cell r="G1456" t="str">
            <v>Công nghệ sinh học thực vật</v>
          </cell>
          <cell r="H1456" t="str">
            <v>Khoa Công nghệ sinh học</v>
          </cell>
          <cell r="I1456" t="str">
            <v>Nghiên cứu viên</v>
          </cell>
          <cell r="J1456">
            <v>2.34</v>
          </cell>
          <cell r="K1456">
            <v>0</v>
          </cell>
          <cell r="L1456" t="str">
            <v>01-Oct-18</v>
          </cell>
          <cell r="M1456" t="str">
            <v>01-Oct-18</v>
          </cell>
          <cell r="N1456">
            <v>4</v>
          </cell>
          <cell r="O1456" t="str">
            <v>1202</v>
          </cell>
          <cell r="P1456" t="str">
            <v>1202</v>
          </cell>
          <cell r="Q1456" t="str">
            <v>13.092</v>
          </cell>
          <cell r="R1456" t="str">
            <v>13.092</v>
          </cell>
          <cell r="S1456" t="str">
            <v/>
          </cell>
          <cell r="T1456">
            <v>0</v>
          </cell>
          <cell r="U1456" t="str">
            <v>Đại học</v>
          </cell>
          <cell r="V1456" t="str">
            <v>013077889</v>
          </cell>
        </row>
        <row r="1457">
          <cell r="B1457" t="str">
            <v>KST08</v>
          </cell>
          <cell r="C1457" t="str">
            <v>3120215041986</v>
          </cell>
          <cell r="D1457" t="str">
            <v>Nguyễn Thị</v>
          </cell>
          <cell r="E1457" t="str">
            <v>Nhiên</v>
          </cell>
          <cell r="F1457">
            <v>12</v>
          </cell>
          <cell r="G1457" t="str">
            <v>Công nghệ sinh học động vật</v>
          </cell>
          <cell r="H1457" t="str">
            <v>Khoa Công nghệ sinh học</v>
          </cell>
          <cell r="I1457" t="str">
            <v>Tiến sĩ, Giảng viên, Phó BM</v>
          </cell>
          <cell r="J1457">
            <v>3.66</v>
          </cell>
          <cell r="K1457">
            <v>0</v>
          </cell>
          <cell r="L1457" t="str">
            <v>01-May-25</v>
          </cell>
          <cell r="M1457" t="str">
            <v>01-May-14</v>
          </cell>
          <cell r="N1457">
            <v>2</v>
          </cell>
          <cell r="O1457" t="str">
            <v>1203</v>
          </cell>
          <cell r="P1457" t="str">
            <v>1203</v>
          </cell>
          <cell r="Q1457" t="str">
            <v>15.111</v>
          </cell>
          <cell r="R1457" t="str">
            <v>V.07.01.03</v>
          </cell>
          <cell r="S1457" t="str">
            <v>KST08</v>
          </cell>
          <cell r="T1457">
            <v>0</v>
          </cell>
          <cell r="U1457" t="str">
            <v>Tiến sĩ</v>
          </cell>
          <cell r="V1457" t="str">
            <v>030189000221</v>
          </cell>
        </row>
        <row r="1458">
          <cell r="B1458" t="str">
            <v>SDV03</v>
          </cell>
          <cell r="C1458" t="str">
            <v>3120215011434</v>
          </cell>
          <cell r="D1458" t="str">
            <v>Nguyễn Hữu</v>
          </cell>
          <cell r="E1458" t="str">
            <v>Đức</v>
          </cell>
          <cell r="F1458">
            <v>12</v>
          </cell>
          <cell r="G1458" t="str">
            <v>Công nghệ sinh học động vật</v>
          </cell>
          <cell r="H1458" t="str">
            <v>Khoa Công nghệ sinh học</v>
          </cell>
          <cell r="I1458" t="str">
            <v>Tiến sĩ, Giảng viên</v>
          </cell>
          <cell r="J1458">
            <v>4.9800000000000004</v>
          </cell>
          <cell r="K1458">
            <v>0.13</v>
          </cell>
          <cell r="L1458" t="str">
            <v>01-Jun-25</v>
          </cell>
          <cell r="M1458" t="str">
            <v>01-Jun-09</v>
          </cell>
          <cell r="N1458">
            <v>2</v>
          </cell>
          <cell r="O1458" t="str">
            <v>1203</v>
          </cell>
          <cell r="P1458" t="str">
            <v>1203</v>
          </cell>
          <cell r="Q1458" t="str">
            <v>15.111</v>
          </cell>
          <cell r="R1458" t="str">
            <v>V.07.01.03</v>
          </cell>
          <cell r="S1458" t="str">
            <v>SDV03</v>
          </cell>
          <cell r="T1458">
            <v>0</v>
          </cell>
          <cell r="U1458" t="str">
            <v>Tiến sĩ</v>
          </cell>
          <cell r="V1458" t="str">
            <v>068066000099</v>
          </cell>
        </row>
        <row r="1459">
          <cell r="B1459" t="str">
            <v>SDV02</v>
          </cell>
          <cell r="C1459" t="str">
            <v>3120215014607</v>
          </cell>
          <cell r="D1459" t="str">
            <v>Ngô Thu</v>
          </cell>
          <cell r="E1459" t="str">
            <v>Hà</v>
          </cell>
          <cell r="F1459">
            <v>12</v>
          </cell>
          <cell r="G1459" t="str">
            <v>Công nghệ sinh học động vật</v>
          </cell>
          <cell r="H1459" t="str">
            <v>Khoa Công nghệ sinh học</v>
          </cell>
          <cell r="I1459" t="str">
            <v>Thạc sĩ, Giảng viên</v>
          </cell>
          <cell r="J1459">
            <v>3.33</v>
          </cell>
          <cell r="K1459">
            <v>0</v>
          </cell>
          <cell r="L1459" t="str">
            <v>01-Apr-20</v>
          </cell>
          <cell r="M1459" t="str">
            <v>01-Feb-10</v>
          </cell>
          <cell r="N1459">
            <v>3</v>
          </cell>
          <cell r="O1459" t="str">
            <v>1203</v>
          </cell>
          <cell r="P1459" t="str">
            <v>1203</v>
          </cell>
          <cell r="Q1459" t="str">
            <v>15.111</v>
          </cell>
          <cell r="R1459" t="str">
            <v>V.07.01.03</v>
          </cell>
          <cell r="S1459" t="str">
            <v>SDV02</v>
          </cell>
          <cell r="T1459">
            <v>0</v>
          </cell>
          <cell r="U1459" t="str">
            <v>Thạc sĩ</v>
          </cell>
          <cell r="V1459" t="str">
            <v>012455417</v>
          </cell>
        </row>
        <row r="1460">
          <cell r="B1460" t="str">
            <v>SDV04</v>
          </cell>
          <cell r="C1460" t="str">
            <v>3120215014636</v>
          </cell>
          <cell r="D1460" t="str">
            <v>Trần Thị Bình</v>
          </cell>
          <cell r="E1460" t="str">
            <v>Nguyên</v>
          </cell>
          <cell r="F1460">
            <v>12</v>
          </cell>
          <cell r="G1460" t="str">
            <v>Công nghệ sinh học động vật</v>
          </cell>
          <cell r="H1460" t="str">
            <v>Khoa Công nghệ sinh học</v>
          </cell>
          <cell r="I1460" t="str">
            <v>Tiến sĩ, Giảng viên, Trưởng BM</v>
          </cell>
          <cell r="J1460">
            <v>4.32</v>
          </cell>
          <cell r="K1460">
            <v>0</v>
          </cell>
          <cell r="L1460" t="str">
            <v>01-Feb-24</v>
          </cell>
          <cell r="M1460" t="str">
            <v>01-Feb-10</v>
          </cell>
          <cell r="N1460">
            <v>2</v>
          </cell>
          <cell r="O1460" t="str">
            <v>1203</v>
          </cell>
          <cell r="P1460" t="str">
            <v>1203</v>
          </cell>
          <cell r="Q1460" t="str">
            <v>15.111</v>
          </cell>
          <cell r="R1460" t="str">
            <v>V.07.01.03</v>
          </cell>
          <cell r="S1460" t="str">
            <v>SDV04</v>
          </cell>
          <cell r="T1460">
            <v>0</v>
          </cell>
          <cell r="U1460" t="str">
            <v>Tiến sĩ</v>
          </cell>
          <cell r="V1460" t="str">
            <v>042182000051</v>
          </cell>
        </row>
        <row r="1461">
          <cell r="B1461" t="str">
            <v>SDV01</v>
          </cell>
          <cell r="C1461" t="str">
            <v>3120215014613</v>
          </cell>
          <cell r="D1461" t="str">
            <v>Nguyễn Tố</v>
          </cell>
          <cell r="E1461" t="str">
            <v>Loan</v>
          </cell>
          <cell r="F1461">
            <v>12</v>
          </cell>
          <cell r="G1461" t="str">
            <v>Công nghệ sinh học động vật</v>
          </cell>
          <cell r="H1461" t="str">
            <v>Khoa Công nghệ sinh học</v>
          </cell>
          <cell r="I1461" t="str">
            <v>Tiến sĩ, Giảng viên</v>
          </cell>
          <cell r="J1461">
            <v>3.33</v>
          </cell>
          <cell r="K1461">
            <v>0</v>
          </cell>
          <cell r="L1461" t="str">
            <v>01-Feb-19</v>
          </cell>
          <cell r="M1461" t="str">
            <v>01-Feb-10</v>
          </cell>
          <cell r="N1461">
            <v>2</v>
          </cell>
          <cell r="O1461" t="str">
            <v>1203</v>
          </cell>
          <cell r="P1461" t="str">
            <v>1203</v>
          </cell>
          <cell r="Q1461" t="str">
            <v>15.111</v>
          </cell>
          <cell r="R1461" t="str">
            <v>V.07.01.03</v>
          </cell>
          <cell r="S1461" t="str">
            <v>SDV01</v>
          </cell>
          <cell r="T1461">
            <v>0</v>
          </cell>
          <cell r="U1461" t="str">
            <v>Tiến sĩ</v>
          </cell>
          <cell r="V1461" t="str">
            <v>183552031</v>
          </cell>
        </row>
        <row r="1462">
          <cell r="B1462" t="str">
            <v>SDV06</v>
          </cell>
          <cell r="C1462" t="str">
            <v>3120215018984</v>
          </cell>
          <cell r="D1462" t="str">
            <v>Phạm Thu</v>
          </cell>
          <cell r="E1462" t="str">
            <v>Giang</v>
          </cell>
          <cell r="F1462">
            <v>12</v>
          </cell>
          <cell r="G1462" t="str">
            <v>Công nghệ sinh học động vật</v>
          </cell>
          <cell r="H1462" t="str">
            <v>Khoa Công nghệ sinh học</v>
          </cell>
          <cell r="I1462" t="str">
            <v>Kỹ sư</v>
          </cell>
          <cell r="J1462">
            <v>4.32</v>
          </cell>
          <cell r="K1462">
            <v>0</v>
          </cell>
          <cell r="L1462" t="str">
            <v>01-May-24</v>
          </cell>
          <cell r="M1462" t="str">
            <v>01-Nov-10</v>
          </cell>
          <cell r="N1462">
            <v>4</v>
          </cell>
          <cell r="O1462" t="str">
            <v>1203</v>
          </cell>
          <cell r="P1462" t="str">
            <v>1203</v>
          </cell>
          <cell r="Q1462" t="str">
            <v>13.095</v>
          </cell>
          <cell r="R1462" t="str">
            <v>V.05.02.07</v>
          </cell>
          <cell r="S1462" t="str">
            <v>SDV06</v>
          </cell>
          <cell r="T1462">
            <v>0</v>
          </cell>
          <cell r="U1462" t="str">
            <v>Đại học</v>
          </cell>
          <cell r="V1462" t="str">
            <v>019176002096</v>
          </cell>
        </row>
        <row r="1463">
          <cell r="B1463" t="str">
            <v/>
          </cell>
          <cell r="C1463" t="str">
            <v/>
          </cell>
          <cell r="D1463" t="str">
            <v>Nguyễn Mai</v>
          </cell>
          <cell r="E1463" t="str">
            <v>Liên</v>
          </cell>
          <cell r="F1463">
            <v>12</v>
          </cell>
          <cell r="G1463" t="str">
            <v>Công nghệ sinh học động vật</v>
          </cell>
          <cell r="H1463" t="str">
            <v>Khoa Công nghệ sinh học</v>
          </cell>
          <cell r="I1463" t="str">
            <v>Nghiên cứu viên</v>
          </cell>
          <cell r="J1463">
            <v>2.34</v>
          </cell>
          <cell r="K1463">
            <v>0</v>
          </cell>
          <cell r="L1463" t="str">
            <v>01-Mar-22</v>
          </cell>
          <cell r="M1463" t="str">
            <v>01-Mar-22</v>
          </cell>
          <cell r="N1463">
            <v>4</v>
          </cell>
          <cell r="O1463" t="str">
            <v>1203</v>
          </cell>
          <cell r="P1463" t="str">
            <v>1203</v>
          </cell>
          <cell r="Q1463" t="str">
            <v>13.092</v>
          </cell>
          <cell r="R1463" t="str">
            <v>V.05.01.03</v>
          </cell>
          <cell r="S1463" t="str">
            <v/>
          </cell>
          <cell r="T1463">
            <v>0</v>
          </cell>
          <cell r="U1463" t="str">
            <v>Đại học</v>
          </cell>
          <cell r="V1463" t="str">
            <v>030198005634</v>
          </cell>
        </row>
        <row r="1464">
          <cell r="B1464" t="str">
            <v>CVS07</v>
          </cell>
          <cell r="C1464" t="str">
            <v>3120215000829</v>
          </cell>
          <cell r="D1464" t="str">
            <v>Phan Trọng</v>
          </cell>
          <cell r="E1464" t="str">
            <v>Nhật</v>
          </cell>
          <cell r="F1464">
            <v>12</v>
          </cell>
          <cell r="G1464" t="str">
            <v>Công nghệ vi sinh</v>
          </cell>
          <cell r="H1464" t="str">
            <v>Khoa Công nghệ sinh học</v>
          </cell>
          <cell r="I1464" t="str">
            <v>Thạc sĩ, Giảng viên</v>
          </cell>
          <cell r="J1464">
            <v>3.33</v>
          </cell>
          <cell r="K1464">
            <v>0</v>
          </cell>
          <cell r="L1464" t="str">
            <v>01-Oct-13</v>
          </cell>
          <cell r="M1464" t="str">
            <v>01-Oct-07</v>
          </cell>
          <cell r="N1464">
            <v>3</v>
          </cell>
          <cell r="O1464" t="str">
            <v>1204</v>
          </cell>
          <cell r="P1464" t="str">
            <v>1204</v>
          </cell>
          <cell r="Q1464" t="str">
            <v>15.111</v>
          </cell>
          <cell r="R1464" t="str">
            <v>15.111</v>
          </cell>
          <cell r="S1464" t="str">
            <v>CVS07</v>
          </cell>
          <cell r="T1464">
            <v>0</v>
          </cell>
          <cell r="U1464" t="str">
            <v>Thạc sĩ</v>
          </cell>
          <cell r="V1464" t="str">
            <v>111366661</v>
          </cell>
        </row>
        <row r="1465">
          <cell r="B1465" t="str">
            <v>CVS08</v>
          </cell>
          <cell r="C1465" t="str">
            <v>3120215009773</v>
          </cell>
          <cell r="D1465" t="str">
            <v>Nguyễn Thị Thanh</v>
          </cell>
          <cell r="E1465" t="str">
            <v>Dung</v>
          </cell>
          <cell r="F1465">
            <v>12</v>
          </cell>
          <cell r="G1465" t="str">
            <v>Công nghệ vi sinh</v>
          </cell>
          <cell r="H1465" t="str">
            <v>Khoa Công nghệ sinh học</v>
          </cell>
          <cell r="I1465" t="str">
            <v/>
          </cell>
          <cell r="J1465">
            <v>2.34</v>
          </cell>
          <cell r="K1465">
            <v>0</v>
          </cell>
          <cell r="L1465" t="str">
            <v>01-Aug-09</v>
          </cell>
          <cell r="M1465" t="str">
            <v>01-Aug-09</v>
          </cell>
          <cell r="N1465">
            <v>3</v>
          </cell>
          <cell r="O1465" t="str">
            <v>1204</v>
          </cell>
          <cell r="P1465" t="str">
            <v>1204</v>
          </cell>
          <cell r="Q1465" t="str">
            <v>15.111</v>
          </cell>
          <cell r="R1465" t="str">
            <v>15.111</v>
          </cell>
          <cell r="S1465" t="str">
            <v>CVS08</v>
          </cell>
          <cell r="T1465">
            <v>0</v>
          </cell>
          <cell r="U1465" t="str">
            <v>Thạc sĩ</v>
          </cell>
          <cell r="V1465" t="str">
            <v>125189789</v>
          </cell>
        </row>
        <row r="1466">
          <cell r="B1466" t="str">
            <v>CVS02</v>
          </cell>
          <cell r="C1466" t="str">
            <v>3120215010953</v>
          </cell>
          <cell r="D1466" t="str">
            <v>Nguyễn Văn</v>
          </cell>
          <cell r="E1466" t="str">
            <v>Giang</v>
          </cell>
          <cell r="F1466">
            <v>12</v>
          </cell>
          <cell r="G1466" t="str">
            <v>Công nghệ vi sinh</v>
          </cell>
          <cell r="H1466" t="str">
            <v>Khoa Công nghệ sinh học</v>
          </cell>
          <cell r="I1466" t="str">
            <v>PGS.TS. Giảng viên cao cấp, Trưởng BM</v>
          </cell>
          <cell r="J1466">
            <v>6.92</v>
          </cell>
          <cell r="K1466">
            <v>0</v>
          </cell>
          <cell r="L1466" t="str">
            <v>17-Jul-23</v>
          </cell>
          <cell r="M1466" t="str">
            <v>17-Jul-18</v>
          </cell>
          <cell r="N1466">
            <v>2</v>
          </cell>
          <cell r="O1466" t="str">
            <v>1204</v>
          </cell>
          <cell r="P1466" t="str">
            <v>1204</v>
          </cell>
          <cell r="Q1466" t="str">
            <v>15.109</v>
          </cell>
          <cell r="R1466" t="str">
            <v>V.07.01.01</v>
          </cell>
          <cell r="S1466" t="str">
            <v>CVS02</v>
          </cell>
          <cell r="T1466">
            <v>1</v>
          </cell>
          <cell r="U1466" t="str">
            <v>Tiến sĩ</v>
          </cell>
          <cell r="V1466" t="str">
            <v>034069012451</v>
          </cell>
        </row>
        <row r="1467">
          <cell r="B1467" t="str">
            <v>CVS10</v>
          </cell>
          <cell r="C1467" t="str">
            <v>3120215014902</v>
          </cell>
          <cell r="D1467" t="str">
            <v>Nguyễn Thị Minh</v>
          </cell>
          <cell r="E1467" t="str">
            <v>Việt</v>
          </cell>
          <cell r="F1467">
            <v>12</v>
          </cell>
          <cell r="G1467" t="str">
            <v>Công nghệ vi sinh</v>
          </cell>
          <cell r="H1467" t="str">
            <v>Khoa Công nghệ sinh học</v>
          </cell>
          <cell r="I1467" t="str">
            <v>Thạc sĩ, Giảng viên</v>
          </cell>
          <cell r="J1467">
            <v>3.33</v>
          </cell>
          <cell r="K1467">
            <v>0</v>
          </cell>
          <cell r="L1467" t="str">
            <v>01-Feb-19</v>
          </cell>
          <cell r="M1467" t="str">
            <v>01-Feb-10</v>
          </cell>
          <cell r="N1467">
            <v>3</v>
          </cell>
          <cell r="O1467" t="str">
            <v>1204</v>
          </cell>
          <cell r="P1467" t="str">
            <v>1204</v>
          </cell>
          <cell r="Q1467" t="str">
            <v>15.111</v>
          </cell>
          <cell r="R1467" t="str">
            <v>V.07.01.03</v>
          </cell>
          <cell r="S1467" t="str">
            <v>CVS10</v>
          </cell>
          <cell r="T1467">
            <v>0</v>
          </cell>
          <cell r="U1467" t="str">
            <v>Thạc sĩ</v>
          </cell>
          <cell r="V1467" t="str">
            <v>012674871</v>
          </cell>
        </row>
        <row r="1468">
          <cell r="B1468" t="str">
            <v>CVS09</v>
          </cell>
          <cell r="C1468" t="str">
            <v>3120215015067</v>
          </cell>
          <cell r="D1468" t="str">
            <v>Trần Thị Hồng</v>
          </cell>
          <cell r="E1468" t="str">
            <v>Hạnh</v>
          </cell>
          <cell r="F1468">
            <v>12</v>
          </cell>
          <cell r="G1468" t="str">
            <v>Công nghệ vi sinh</v>
          </cell>
          <cell r="H1468" t="str">
            <v>Khoa Công nghệ sinh học</v>
          </cell>
          <cell r="I1468" t="str">
            <v>Thạc sĩ, Giảng viên chính</v>
          </cell>
          <cell r="J1468">
            <v>4.4000000000000004</v>
          </cell>
          <cell r="K1468">
            <v>0</v>
          </cell>
          <cell r="L1468" t="str">
            <v>15-Jun-23</v>
          </cell>
          <cell r="M1468" t="str">
            <v>01-Feb-10</v>
          </cell>
          <cell r="N1468">
            <v>3</v>
          </cell>
          <cell r="O1468" t="str">
            <v>1204</v>
          </cell>
          <cell r="P1468" t="str">
            <v>1204</v>
          </cell>
          <cell r="Q1468" t="str">
            <v>15.110</v>
          </cell>
          <cell r="R1468" t="str">
            <v>V.07.01.02</v>
          </cell>
          <cell r="S1468" t="str">
            <v>CVS09</v>
          </cell>
          <cell r="T1468">
            <v>0</v>
          </cell>
          <cell r="U1468" t="str">
            <v>Thạc sĩ</v>
          </cell>
          <cell r="V1468" t="str">
            <v>001183014849</v>
          </cell>
        </row>
        <row r="1469">
          <cell r="B1469" t="str">
            <v>CVS04</v>
          </cell>
          <cell r="C1469" t="str">
            <v>3120215031477</v>
          </cell>
          <cell r="D1469" t="str">
            <v>Đặng Xuân</v>
          </cell>
          <cell r="E1469" t="str">
            <v>Nghiêm</v>
          </cell>
          <cell r="F1469">
            <v>12</v>
          </cell>
          <cell r="G1469" t="str">
            <v>Công nghệ vi sinh</v>
          </cell>
          <cell r="H1469" t="str">
            <v>Khoa Công nghệ sinh học</v>
          </cell>
          <cell r="I1469" t="str">
            <v>Tiến sĩ, Giảng viên</v>
          </cell>
          <cell r="J1469">
            <v>3.99</v>
          </cell>
          <cell r="K1469">
            <v>0</v>
          </cell>
          <cell r="L1469" t="str">
            <v>01-Jan-12</v>
          </cell>
          <cell r="M1469" t="str">
            <v>01-Jan-98</v>
          </cell>
          <cell r="N1469">
            <v>2</v>
          </cell>
          <cell r="O1469" t="str">
            <v>1204</v>
          </cell>
          <cell r="P1469" t="str">
            <v>1204</v>
          </cell>
          <cell r="Q1469" t="str">
            <v>15.111</v>
          </cell>
          <cell r="R1469" t="str">
            <v>15.111</v>
          </cell>
          <cell r="S1469" t="str">
            <v>CVS04</v>
          </cell>
          <cell r="T1469">
            <v>0</v>
          </cell>
          <cell r="U1469" t="str">
            <v>Tiến sĩ</v>
          </cell>
          <cell r="V1469" t="str">
            <v>011873839</v>
          </cell>
        </row>
        <row r="1470">
          <cell r="B1470" t="str">
            <v>CVS03</v>
          </cell>
          <cell r="C1470" t="str">
            <v>3120215033279</v>
          </cell>
          <cell r="D1470" t="str">
            <v>Nguyễn Thanh</v>
          </cell>
          <cell r="E1470" t="str">
            <v>Huyền</v>
          </cell>
          <cell r="F1470">
            <v>12</v>
          </cell>
          <cell r="G1470" t="str">
            <v>Công nghệ vi sinh</v>
          </cell>
          <cell r="H1470" t="str">
            <v>Khoa Công nghệ sinh học</v>
          </cell>
          <cell r="I1470" t="str">
            <v>Tiến sĩ, Giảng viên</v>
          </cell>
          <cell r="J1470">
            <v>3.99</v>
          </cell>
          <cell r="K1470">
            <v>0</v>
          </cell>
          <cell r="L1470" t="str">
            <v>01-Mar-25</v>
          </cell>
          <cell r="M1470" t="str">
            <v>01-Mar-11</v>
          </cell>
          <cell r="N1470">
            <v>2</v>
          </cell>
          <cell r="O1470" t="str">
            <v>1204</v>
          </cell>
          <cell r="P1470" t="str">
            <v>1204</v>
          </cell>
          <cell r="Q1470" t="str">
            <v>15.111</v>
          </cell>
          <cell r="R1470" t="str">
            <v>V.07.01.03</v>
          </cell>
          <cell r="S1470" t="str">
            <v>CVS03</v>
          </cell>
          <cell r="T1470">
            <v>0</v>
          </cell>
          <cell r="U1470" t="str">
            <v>Tiến sĩ</v>
          </cell>
          <cell r="V1470" t="str">
            <v>033184001707</v>
          </cell>
        </row>
        <row r="1471">
          <cell r="B1471" t="str">
            <v>CVS01</v>
          </cell>
          <cell r="C1471" t="str">
            <v/>
          </cell>
          <cell r="D1471" t="str">
            <v>Nguyễn Thành</v>
          </cell>
          <cell r="E1471" t="str">
            <v>Trung</v>
          </cell>
          <cell r="F1471">
            <v>12</v>
          </cell>
          <cell r="G1471" t="str">
            <v>Công nghệ vi sinh</v>
          </cell>
          <cell r="H1471" t="str">
            <v>Khoa Công nghệ sinh học</v>
          </cell>
          <cell r="I1471" t="str">
            <v/>
          </cell>
          <cell r="J1471">
            <v>3</v>
          </cell>
          <cell r="K1471">
            <v>0</v>
          </cell>
          <cell r="L1471" t="str">
            <v>01-May-12</v>
          </cell>
          <cell r="M1471" t="str">
            <v>01-May-12</v>
          </cell>
          <cell r="N1471">
            <v>2</v>
          </cell>
          <cell r="O1471" t="str">
            <v>1204</v>
          </cell>
          <cell r="P1471" t="str">
            <v>1204</v>
          </cell>
          <cell r="Q1471" t="str">
            <v>15.111</v>
          </cell>
          <cell r="R1471" t="str">
            <v>15.111</v>
          </cell>
          <cell r="S1471" t="str">
            <v>CVS01</v>
          </cell>
          <cell r="T1471">
            <v>0</v>
          </cell>
          <cell r="U1471" t="str">
            <v>Tiến sĩ</v>
          </cell>
          <cell r="V1471" t="str">
            <v>012750665</v>
          </cell>
        </row>
        <row r="1472">
          <cell r="B1472" t="str">
            <v/>
          </cell>
          <cell r="C1472" t="str">
            <v/>
          </cell>
          <cell r="D1472" t="str">
            <v>Nguyễn Ngọc</v>
          </cell>
          <cell r="E1472" t="str">
            <v>Chỉnh</v>
          </cell>
          <cell r="F1472">
            <v>12</v>
          </cell>
          <cell r="G1472" t="str">
            <v>Công nghệ vi sinh</v>
          </cell>
          <cell r="H1472" t="str">
            <v>Khoa Công nghệ sinh học</v>
          </cell>
          <cell r="I1472" t="str">
            <v/>
          </cell>
          <cell r="J1472">
            <v>2.34</v>
          </cell>
          <cell r="K1472">
            <v>0</v>
          </cell>
          <cell r="L1472" t="str">
            <v>01-Sep-12</v>
          </cell>
          <cell r="M1472" t="str">
            <v>15-Sep-11</v>
          </cell>
          <cell r="N1472">
            <v>3</v>
          </cell>
          <cell r="O1472" t="str">
            <v>1204</v>
          </cell>
          <cell r="P1472" t="str">
            <v>1204</v>
          </cell>
          <cell r="Q1472" t="str">
            <v>13.092</v>
          </cell>
          <cell r="R1472" t="str">
            <v>13.092</v>
          </cell>
          <cell r="S1472" t="str">
            <v/>
          </cell>
          <cell r="T1472">
            <v>0</v>
          </cell>
          <cell r="U1472" t="str">
            <v>Thạc sĩ</v>
          </cell>
          <cell r="V1472" t="str">
            <v>121868767</v>
          </cell>
        </row>
        <row r="1473">
          <cell r="B1473" t="str">
            <v>TG523</v>
          </cell>
          <cell r="C1473" t="str">
            <v>3120215042704</v>
          </cell>
          <cell r="D1473" t="str">
            <v>Trần Thị</v>
          </cell>
          <cell r="E1473" t="str">
            <v>Đào</v>
          </cell>
          <cell r="F1473">
            <v>12</v>
          </cell>
          <cell r="G1473" t="str">
            <v>Công nghệ vi sinh</v>
          </cell>
          <cell r="H1473" t="str">
            <v>Khoa Công nghệ sinh học</v>
          </cell>
          <cell r="I1473" t="str">
            <v>Thạc sĩ, Kỹ sư</v>
          </cell>
          <cell r="J1473">
            <v>3.66</v>
          </cell>
          <cell r="K1473">
            <v>0</v>
          </cell>
          <cell r="L1473" t="str">
            <v>01-Jul-23</v>
          </cell>
          <cell r="M1473" t="str">
            <v>01-Jul-15</v>
          </cell>
          <cell r="N1473">
            <v>3</v>
          </cell>
          <cell r="O1473" t="str">
            <v>1204</v>
          </cell>
          <cell r="P1473" t="str">
            <v>1204</v>
          </cell>
          <cell r="Q1473" t="str">
            <v>13.095</v>
          </cell>
          <cell r="R1473" t="str">
            <v>V.05.02.07</v>
          </cell>
          <cell r="S1473" t="str">
            <v>TG523</v>
          </cell>
          <cell r="T1473">
            <v>0</v>
          </cell>
          <cell r="U1473" t="str">
            <v>Thạc sĩ</v>
          </cell>
          <cell r="V1473" t="str">
            <v>001186039860</v>
          </cell>
        </row>
        <row r="1474">
          <cell r="B1474" t="str">
            <v>CVS06</v>
          </cell>
          <cell r="C1474" t="str">
            <v>3120215041198</v>
          </cell>
          <cell r="D1474" t="str">
            <v>Nguyễn Xuân</v>
          </cell>
          <cell r="E1474" t="str">
            <v>Cảnh</v>
          </cell>
          <cell r="F1474">
            <v>12</v>
          </cell>
          <cell r="G1474" t="str">
            <v>Công nghệ vi sinh</v>
          </cell>
          <cell r="H1474" t="str">
            <v>Khoa Công nghệ sinh học</v>
          </cell>
          <cell r="I1474" t="str">
            <v>PGS.TS, Giảng viên cao cấp, Trưởng Khoa, GĐ Trung tâm thuộc Khoa</v>
          </cell>
          <cell r="J1474">
            <v>6.56</v>
          </cell>
          <cell r="K1474">
            <v>0</v>
          </cell>
          <cell r="L1474" t="str">
            <v>06-Jul-23</v>
          </cell>
          <cell r="M1474" t="str">
            <v>06-Jul-20</v>
          </cell>
          <cell r="N1474">
            <v>2</v>
          </cell>
          <cell r="O1474" t="str">
            <v>1204</v>
          </cell>
          <cell r="P1474" t="str">
            <v>1204</v>
          </cell>
          <cell r="Q1474" t="str">
            <v>15.109</v>
          </cell>
          <cell r="R1474" t="str">
            <v>V.07.01.01</v>
          </cell>
          <cell r="S1474" t="str">
            <v>CVS06</v>
          </cell>
          <cell r="T1474">
            <v>1</v>
          </cell>
          <cell r="U1474" t="str">
            <v>Tiến sĩ</v>
          </cell>
          <cell r="V1474" t="str">
            <v>017079001977</v>
          </cell>
        </row>
        <row r="1475">
          <cell r="B1475" t="str">
            <v/>
          </cell>
          <cell r="C1475" t="str">
            <v>3120205780864</v>
          </cell>
          <cell r="D1475" t="str">
            <v>Nguyễn Văn</v>
          </cell>
          <cell r="E1475" t="str">
            <v>Hùng</v>
          </cell>
          <cell r="F1475">
            <v>12</v>
          </cell>
          <cell r="G1475" t="str">
            <v>Công nghệ vi sinh</v>
          </cell>
          <cell r="H1475" t="str">
            <v>Khoa Công nghệ sinh học</v>
          </cell>
          <cell r="I1475" t="str">
            <v>Nghiên cứu viên</v>
          </cell>
          <cell r="J1475">
            <v>2.34</v>
          </cell>
          <cell r="K1475">
            <v>0</v>
          </cell>
          <cell r="L1475" t="str">
            <v>01-Apr-12</v>
          </cell>
          <cell r="M1475" t="str">
            <v>01-Apr-12</v>
          </cell>
          <cell r="N1475">
            <v>4</v>
          </cell>
          <cell r="O1475" t="str">
            <v>1204</v>
          </cell>
          <cell r="P1475" t="str">
            <v>1204</v>
          </cell>
          <cell r="Q1475" t="str">
            <v>13.092</v>
          </cell>
          <cell r="R1475" t="str">
            <v>13.092</v>
          </cell>
          <cell r="S1475" t="str">
            <v/>
          </cell>
          <cell r="T1475">
            <v>0</v>
          </cell>
          <cell r="U1475" t="str">
            <v>Đại học</v>
          </cell>
          <cell r="V1475" t="str">
            <v>145124643</v>
          </cell>
        </row>
        <row r="1476">
          <cell r="B1476" t="str">
            <v>CVS11</v>
          </cell>
          <cell r="C1476" t="str">
            <v>3120215048230</v>
          </cell>
          <cell r="D1476" t="str">
            <v>Ngô Xuân</v>
          </cell>
          <cell r="E1476" t="str">
            <v>Nghiễn</v>
          </cell>
          <cell r="F1476">
            <v>12</v>
          </cell>
          <cell r="G1476" t="str">
            <v>Công nghệ vi sinh</v>
          </cell>
          <cell r="H1476" t="str">
            <v>Viện Nghiên cứu và Phát triển Vi tảo, Nấm và Dược liệu</v>
          </cell>
          <cell r="I1476" t="str">
            <v>Tiến sĩ, Giảng viên, Phó Giám đốc Viện, Bảo lưu PCCV</v>
          </cell>
          <cell r="J1476">
            <v>4.9800000000000004</v>
          </cell>
          <cell r="K1476">
            <v>0.05</v>
          </cell>
          <cell r="L1476" t="str">
            <v>01-Apr-25</v>
          </cell>
          <cell r="M1476" t="str">
            <v>01-Jan-98</v>
          </cell>
          <cell r="N1476">
            <v>2</v>
          </cell>
          <cell r="O1476" t="str">
            <v>4700</v>
          </cell>
          <cell r="P1476" t="str">
            <v>1204</v>
          </cell>
          <cell r="Q1476" t="str">
            <v>15.111</v>
          </cell>
          <cell r="R1476" t="str">
            <v>V.07.01.03</v>
          </cell>
          <cell r="S1476" t="str">
            <v>MOI35</v>
          </cell>
          <cell r="T1476">
            <v>0</v>
          </cell>
          <cell r="U1476" t="str">
            <v>Tiến sĩ</v>
          </cell>
          <cell r="V1476" t="str">
            <v>027071000047</v>
          </cell>
        </row>
        <row r="1477">
          <cell r="B1477" t="str">
            <v>CVS12</v>
          </cell>
          <cell r="C1477" t="str">
            <v>3120215048224</v>
          </cell>
          <cell r="D1477" t="str">
            <v>Nguyễn Thị Bích</v>
          </cell>
          <cell r="E1477" t="str">
            <v>Thùy</v>
          </cell>
          <cell r="F1477">
            <v>12</v>
          </cell>
          <cell r="G1477" t="str">
            <v>Công nghệ vi sinh</v>
          </cell>
          <cell r="H1477" t="str">
            <v>Khoa Công nghệ sinh học</v>
          </cell>
          <cell r="I1477" t="str">
            <v>PGS.TS. Giảng viên cao cấp, Bảo lưu PCCV</v>
          </cell>
          <cell r="J1477">
            <v>4.9800000000000004</v>
          </cell>
          <cell r="K1477">
            <v>0.06</v>
          </cell>
          <cell r="L1477" t="str">
            <v>01-Apr-25</v>
          </cell>
          <cell r="M1477" t="str">
            <v>01-Oct-15</v>
          </cell>
          <cell r="N1477">
            <v>2</v>
          </cell>
          <cell r="O1477" t="str">
            <v>1204</v>
          </cell>
          <cell r="P1477" t="str">
            <v>1204</v>
          </cell>
          <cell r="Q1477" t="str">
            <v>15.111</v>
          </cell>
          <cell r="R1477" t="str">
            <v>V.07.01.03</v>
          </cell>
          <cell r="S1477" t="str">
            <v>CVS12</v>
          </cell>
          <cell r="T1477">
            <v>1</v>
          </cell>
          <cell r="U1477" t="str">
            <v>Tiến sĩ</v>
          </cell>
          <cell r="V1477" t="str">
            <v>036172000149</v>
          </cell>
        </row>
        <row r="1478">
          <cell r="B1478" t="str">
            <v>CVS05</v>
          </cell>
          <cell r="C1478" t="str">
            <v>3120215048542</v>
          </cell>
          <cell r="D1478" t="str">
            <v>Trần Đông</v>
          </cell>
          <cell r="E1478" t="str">
            <v>Anh</v>
          </cell>
          <cell r="F1478">
            <v>12</v>
          </cell>
          <cell r="G1478" t="str">
            <v>Công nghệ vi sinh</v>
          </cell>
          <cell r="H1478" t="str">
            <v>Khoa Công nghệ sinh học</v>
          </cell>
          <cell r="I1478" t="str">
            <v>Thạc sĩ, Giảng viên</v>
          </cell>
          <cell r="J1478">
            <v>3.33</v>
          </cell>
          <cell r="K1478">
            <v>0</v>
          </cell>
          <cell r="L1478" t="str">
            <v>01-Jul-22</v>
          </cell>
          <cell r="M1478" t="str">
            <v>01-Jul-16</v>
          </cell>
          <cell r="N1478">
            <v>3</v>
          </cell>
          <cell r="O1478" t="str">
            <v>1204</v>
          </cell>
          <cell r="P1478" t="str">
            <v>1204</v>
          </cell>
          <cell r="Q1478" t="str">
            <v>15.111</v>
          </cell>
          <cell r="R1478" t="str">
            <v>V.07.01.03</v>
          </cell>
          <cell r="S1478" t="str">
            <v>CVS05</v>
          </cell>
          <cell r="T1478">
            <v>0</v>
          </cell>
          <cell r="U1478" t="str">
            <v>Thạc sĩ</v>
          </cell>
          <cell r="V1478" t="str">
            <v>027083001356</v>
          </cell>
        </row>
        <row r="1479">
          <cell r="B1479" t="str">
            <v>TG541</v>
          </cell>
          <cell r="C1479" t="str">
            <v>3120215050580</v>
          </cell>
          <cell r="D1479" t="str">
            <v>Nguyễn Thị</v>
          </cell>
          <cell r="E1479" t="str">
            <v>Luyện</v>
          </cell>
          <cell r="F1479">
            <v>12</v>
          </cell>
          <cell r="G1479" t="str">
            <v>Công nghệ vi sinh</v>
          </cell>
          <cell r="H1479" t="str">
            <v>Khoa Công nghệ sinh học</v>
          </cell>
          <cell r="I1479" t="str">
            <v>Thạc sĩ, Kỹ sư</v>
          </cell>
          <cell r="J1479">
            <v>3.33</v>
          </cell>
          <cell r="K1479">
            <v>0</v>
          </cell>
          <cell r="L1479" t="str">
            <v>01-Mar-25</v>
          </cell>
          <cell r="M1479" t="str">
            <v>01-Dec-15</v>
          </cell>
          <cell r="N1479">
            <v>3</v>
          </cell>
          <cell r="O1479" t="str">
            <v>1204</v>
          </cell>
          <cell r="P1479" t="str">
            <v>1204</v>
          </cell>
          <cell r="Q1479" t="str">
            <v>13.095</v>
          </cell>
          <cell r="R1479" t="str">
            <v>V.05.02.07</v>
          </cell>
          <cell r="S1479" t="str">
            <v>TG541</v>
          </cell>
          <cell r="T1479">
            <v>0</v>
          </cell>
          <cell r="U1479" t="str">
            <v>Thạc sĩ</v>
          </cell>
          <cell r="V1479" t="str">
            <v>033184001933</v>
          </cell>
        </row>
        <row r="1480">
          <cell r="B1480" t="str">
            <v>MOI07</v>
          </cell>
          <cell r="C1480" t="str">
            <v>3120215006378</v>
          </cell>
          <cell r="D1480" t="str">
            <v>Nguyễn Quang</v>
          </cell>
          <cell r="E1480" t="str">
            <v>Thạch</v>
          </cell>
          <cell r="F1480">
            <v>12</v>
          </cell>
          <cell r="G1480" t="str">
            <v>Công nghệ vi sinh</v>
          </cell>
          <cell r="H1480" t="str">
            <v>Viện Sinh học Nông nghiệp</v>
          </cell>
          <cell r="I1480" t="str">
            <v>GS.TS. Giảng viên cao cấp, Viện trưởng</v>
          </cell>
          <cell r="J1480">
            <v>8</v>
          </cell>
          <cell r="K1480">
            <v>0</v>
          </cell>
          <cell r="L1480" t="str">
            <v>01-May-08</v>
          </cell>
          <cell r="M1480" t="str">
            <v>01-Aug-65</v>
          </cell>
          <cell r="N1480">
            <v>2</v>
          </cell>
          <cell r="O1480" t="str">
            <v>4100</v>
          </cell>
          <cell r="P1480" t="str">
            <v>1204</v>
          </cell>
          <cell r="Q1480" t="str">
            <v>15.109</v>
          </cell>
          <cell r="R1480" t="str">
            <v>15.109</v>
          </cell>
          <cell r="S1480" t="str">
            <v>MOI07</v>
          </cell>
          <cell r="T1480">
            <v>2</v>
          </cell>
          <cell r="U1480" t="str">
            <v>Tiến sĩ</v>
          </cell>
          <cell r="V1480" t="str">
            <v>011027857</v>
          </cell>
        </row>
        <row r="1481">
          <cell r="B1481" t="str">
            <v/>
          </cell>
          <cell r="C1481" t="str">
            <v>3120205093830</v>
          </cell>
          <cell r="D1481" t="str">
            <v>Nguyễn Thị</v>
          </cell>
          <cell r="E1481" t="str">
            <v>Thu</v>
          </cell>
          <cell r="F1481">
            <v>12</v>
          </cell>
          <cell r="G1481" t="str">
            <v>Công nghệ vi sinh</v>
          </cell>
          <cell r="H1481" t="str">
            <v>Khoa Công nghệ sinh học</v>
          </cell>
          <cell r="I1481" t="str">
            <v>Nghiên cứu viên</v>
          </cell>
          <cell r="J1481">
            <v>2.67</v>
          </cell>
          <cell r="K1481">
            <v>0</v>
          </cell>
          <cell r="L1481" t="str">
            <v>01-Jul-23</v>
          </cell>
          <cell r="M1481" t="str">
            <v>01-Jul-20</v>
          </cell>
          <cell r="N1481">
            <v>4</v>
          </cell>
          <cell r="O1481" t="str">
            <v>1204</v>
          </cell>
          <cell r="P1481" t="str">
            <v>1204</v>
          </cell>
          <cell r="Q1481" t="str">
            <v>13.092</v>
          </cell>
          <cell r="R1481" t="str">
            <v>V.05.01.03</v>
          </cell>
          <cell r="S1481" t="str">
            <v/>
          </cell>
          <cell r="T1481">
            <v>0</v>
          </cell>
          <cell r="U1481" t="str">
            <v>Đại học</v>
          </cell>
          <cell r="V1481" t="str">
            <v>034195002695</v>
          </cell>
        </row>
        <row r="1482">
          <cell r="B1482" t="str">
            <v>CVS13</v>
          </cell>
          <cell r="C1482" t="str">
            <v>3120215059129</v>
          </cell>
          <cell r="D1482" t="str">
            <v>Phạm Lê Anh</v>
          </cell>
          <cell r="E1482" t="str">
            <v>Minh</v>
          </cell>
          <cell r="F1482">
            <v>12</v>
          </cell>
          <cell r="G1482" t="str">
            <v>Công nghệ vi sinh</v>
          </cell>
          <cell r="H1482" t="str">
            <v>Khoa Công nghệ sinh học</v>
          </cell>
          <cell r="I1482" t="str">
            <v>Thạc sĩ, Giảng viên</v>
          </cell>
          <cell r="J1482">
            <v>2.67</v>
          </cell>
          <cell r="K1482">
            <v>0</v>
          </cell>
          <cell r="L1482" t="str">
            <v>01-Feb-25</v>
          </cell>
          <cell r="M1482" t="str">
            <v>01-Nov-23</v>
          </cell>
          <cell r="N1482">
            <v>3</v>
          </cell>
          <cell r="O1482" t="str">
            <v>1204</v>
          </cell>
          <cell r="P1482" t="str">
            <v>1204</v>
          </cell>
          <cell r="Q1482" t="str">
            <v>15.111</v>
          </cell>
          <cell r="R1482" t="str">
            <v>V.07.01.03</v>
          </cell>
          <cell r="S1482" t="str">
            <v>CVS13</v>
          </cell>
          <cell r="T1482">
            <v>0</v>
          </cell>
          <cell r="U1482" t="str">
            <v>Thạc sĩ</v>
          </cell>
          <cell r="V1482" t="str">
            <v>001098021335</v>
          </cell>
        </row>
        <row r="1483">
          <cell r="B1483" t="str">
            <v/>
          </cell>
          <cell r="C1483" t="str">
            <v>3120281004962</v>
          </cell>
          <cell r="D1483" t="str">
            <v>Dương Văn</v>
          </cell>
          <cell r="E1483" t="str">
            <v>Hoàn</v>
          </cell>
          <cell r="F1483">
            <v>12</v>
          </cell>
          <cell r="G1483" t="str">
            <v>Công nghệ vi sinh</v>
          </cell>
          <cell r="H1483" t="str">
            <v>Khoa Công nghệ sinh học</v>
          </cell>
          <cell r="I1483" t="str">
            <v>Thạc sĩ, Nghiên cứu viên</v>
          </cell>
          <cell r="J1483">
            <v>2.67</v>
          </cell>
          <cell r="K1483">
            <v>0</v>
          </cell>
          <cell r="L1483" t="str">
            <v>01-Jul-24</v>
          </cell>
          <cell r="M1483" t="str">
            <v>01-Jul-21</v>
          </cell>
          <cell r="N1483">
            <v>3</v>
          </cell>
          <cell r="O1483" t="str">
            <v>1204</v>
          </cell>
          <cell r="P1483" t="str">
            <v>1204</v>
          </cell>
          <cell r="Q1483" t="str">
            <v>13.092</v>
          </cell>
          <cell r="R1483" t="str">
            <v>V.05.01.03</v>
          </cell>
          <cell r="S1483" t="str">
            <v/>
          </cell>
          <cell r="T1483">
            <v>0</v>
          </cell>
          <cell r="U1483" t="str">
            <v>Thạc sĩ</v>
          </cell>
          <cell r="V1483" t="str">
            <v>019099002801</v>
          </cell>
        </row>
        <row r="1484">
          <cell r="B1484" t="str">
            <v/>
          </cell>
          <cell r="C1484" t="str">
            <v/>
          </cell>
          <cell r="D1484" t="str">
            <v>Tạ Hà</v>
          </cell>
          <cell r="E1484" t="str">
            <v>Trang</v>
          </cell>
          <cell r="F1484">
            <v>12</v>
          </cell>
          <cell r="G1484" t="str">
            <v>Công nghệ vi sinh</v>
          </cell>
          <cell r="H1484" t="str">
            <v>Khoa Công nghệ sinh học</v>
          </cell>
          <cell r="I1484" t="str">
            <v>Nghiên cứu viên</v>
          </cell>
          <cell r="J1484">
            <v>2.34</v>
          </cell>
          <cell r="K1484">
            <v>0</v>
          </cell>
          <cell r="L1484" t="str">
            <v>01-Sep-22</v>
          </cell>
          <cell r="M1484" t="str">
            <v>01-Sep-22</v>
          </cell>
          <cell r="N1484">
            <v>4</v>
          </cell>
          <cell r="O1484" t="str">
            <v>1204</v>
          </cell>
          <cell r="P1484" t="str">
            <v>1204</v>
          </cell>
          <cell r="Q1484" t="str">
            <v>13.092</v>
          </cell>
          <cell r="R1484" t="str">
            <v>V.05.01.03</v>
          </cell>
          <cell r="S1484" t="str">
            <v/>
          </cell>
          <cell r="T1484">
            <v>0</v>
          </cell>
          <cell r="U1484" t="str">
            <v>Đại học</v>
          </cell>
          <cell r="V1484" t="str">
            <v>034300007744</v>
          </cell>
        </row>
        <row r="1485">
          <cell r="B1485" t="str">
            <v/>
          </cell>
          <cell r="C1485" t="str">
            <v>105867935273</v>
          </cell>
          <cell r="D1485" t="str">
            <v>Vũ Hiền</v>
          </cell>
          <cell r="E1485" t="str">
            <v>Anh</v>
          </cell>
          <cell r="F1485">
            <v>12</v>
          </cell>
          <cell r="G1485" t="str">
            <v>Công nghệ vi sinh</v>
          </cell>
          <cell r="H1485" t="str">
            <v>Khoa Công nghệ sinh học</v>
          </cell>
          <cell r="I1485" t="str">
            <v>Nghiên cứu viên</v>
          </cell>
          <cell r="J1485">
            <v>2.34</v>
          </cell>
          <cell r="K1485">
            <v>0</v>
          </cell>
          <cell r="L1485" t="str">
            <v>01-Nov-23</v>
          </cell>
          <cell r="M1485" t="str">
            <v>01-Nov-23</v>
          </cell>
          <cell r="N1485">
            <v>4</v>
          </cell>
          <cell r="O1485" t="str">
            <v>1204</v>
          </cell>
          <cell r="P1485" t="str">
            <v>1204</v>
          </cell>
          <cell r="Q1485" t="str">
            <v>13.092</v>
          </cell>
          <cell r="R1485" t="str">
            <v>V.05.01.03</v>
          </cell>
          <cell r="S1485" t="str">
            <v/>
          </cell>
          <cell r="T1485">
            <v>0</v>
          </cell>
          <cell r="U1485" t="str">
            <v>Đại học</v>
          </cell>
          <cell r="V1485" t="str">
            <v>001189005398</v>
          </cell>
        </row>
        <row r="1486">
          <cell r="B1486" t="str">
            <v/>
          </cell>
          <cell r="C1486" t="str">
            <v>101874731079</v>
          </cell>
          <cell r="D1486" t="str">
            <v>Nguyễn Vũ Phương</v>
          </cell>
          <cell r="E1486" t="str">
            <v>Thảo</v>
          </cell>
          <cell r="F1486">
            <v>12</v>
          </cell>
          <cell r="G1486" t="str">
            <v>Công nghệ vi sinh</v>
          </cell>
          <cell r="H1486" t="str">
            <v>Khoa Công nghệ sinh học</v>
          </cell>
          <cell r="I1486" t="str">
            <v>Nghiên cứu viên</v>
          </cell>
          <cell r="J1486">
            <v>2.34</v>
          </cell>
          <cell r="K1486">
            <v>0</v>
          </cell>
          <cell r="L1486" t="str">
            <v>01-Oct-25</v>
          </cell>
          <cell r="M1486" t="str">
            <v>01-Oct-25</v>
          </cell>
          <cell r="N1486">
            <v>4</v>
          </cell>
          <cell r="O1486" t="str">
            <v>1204</v>
          </cell>
          <cell r="P1486" t="str">
            <v>1204</v>
          </cell>
          <cell r="Q1486" t="str">
            <v>13.092</v>
          </cell>
          <cell r="R1486" t="str">
            <v>V.05.01.03</v>
          </cell>
          <cell r="S1486" t="str">
            <v/>
          </cell>
          <cell r="T1486">
            <v>0</v>
          </cell>
          <cell r="U1486" t="str">
            <v>Đại học</v>
          </cell>
          <cell r="V1486" t="str">
            <v>001303014622</v>
          </cell>
        </row>
        <row r="1487">
          <cell r="B1487" t="str">
            <v>SH004</v>
          </cell>
          <cell r="C1487" t="str">
            <v>3120215000908</v>
          </cell>
          <cell r="D1487" t="str">
            <v>Nguyễn Thị Thúy</v>
          </cell>
          <cell r="E1487" t="str">
            <v>Hạnh</v>
          </cell>
          <cell r="F1487">
            <v>12</v>
          </cell>
          <cell r="G1487" t="str">
            <v>Sinh học</v>
          </cell>
          <cell r="H1487" t="str">
            <v>Khoa Công nghệ sinh học</v>
          </cell>
          <cell r="I1487" t="str">
            <v>Tiến sĩ, Giảng viên chính, Phó Trưởng Khoa</v>
          </cell>
          <cell r="J1487">
            <v>5.08</v>
          </cell>
          <cell r="K1487">
            <v>0</v>
          </cell>
          <cell r="L1487" t="str">
            <v>01-Sep-24</v>
          </cell>
          <cell r="M1487" t="str">
            <v>01-Sep-02</v>
          </cell>
          <cell r="N1487">
            <v>2</v>
          </cell>
          <cell r="O1487" t="str">
            <v>1205</v>
          </cell>
          <cell r="P1487" t="str">
            <v>1205</v>
          </cell>
          <cell r="Q1487" t="str">
            <v>15.110</v>
          </cell>
          <cell r="R1487" t="str">
            <v>V.07.01.02</v>
          </cell>
          <cell r="S1487" t="str">
            <v>SH004</v>
          </cell>
          <cell r="T1487">
            <v>0</v>
          </cell>
          <cell r="U1487" t="str">
            <v>Tiến sĩ</v>
          </cell>
          <cell r="V1487" t="str">
            <v>001173023888</v>
          </cell>
        </row>
        <row r="1488">
          <cell r="B1488" t="str">
            <v>SH001</v>
          </cell>
          <cell r="C1488" t="str">
            <v>3120215000870</v>
          </cell>
          <cell r="D1488" t="str">
            <v>Đồng Huy</v>
          </cell>
          <cell r="E1488" t="str">
            <v>Giới</v>
          </cell>
          <cell r="F1488">
            <v>12</v>
          </cell>
          <cell r="G1488" t="str">
            <v>Sinh học</v>
          </cell>
          <cell r="H1488" t="str">
            <v>Khoa Công nghệ sinh học</v>
          </cell>
          <cell r="I1488" t="str">
            <v>PGS.TS. Giảng viên cao cấp, Trưởng BM</v>
          </cell>
          <cell r="J1488">
            <v>6.92</v>
          </cell>
          <cell r="K1488">
            <v>0</v>
          </cell>
          <cell r="L1488" t="str">
            <v>17-Jul-23</v>
          </cell>
          <cell r="M1488" t="str">
            <v>17-Jul-18</v>
          </cell>
          <cell r="N1488">
            <v>2</v>
          </cell>
          <cell r="O1488" t="str">
            <v>1205</v>
          </cell>
          <cell r="P1488" t="str">
            <v>1205</v>
          </cell>
          <cell r="Q1488" t="str">
            <v>15.109</v>
          </cell>
          <cell r="R1488" t="str">
            <v>V.07.01.01</v>
          </cell>
          <cell r="S1488" t="str">
            <v>SH001</v>
          </cell>
          <cell r="T1488">
            <v>1</v>
          </cell>
          <cell r="U1488" t="str">
            <v>Tiến sĩ</v>
          </cell>
          <cell r="V1488" t="str">
            <v>038072001154</v>
          </cell>
        </row>
        <row r="1489">
          <cell r="B1489" t="str">
            <v>SH002</v>
          </cell>
          <cell r="C1489" t="str">
            <v>3120215000920</v>
          </cell>
          <cell r="D1489" t="str">
            <v>Bùi Thị Thu</v>
          </cell>
          <cell r="E1489" t="str">
            <v>Hương</v>
          </cell>
          <cell r="F1489">
            <v>12</v>
          </cell>
          <cell r="G1489" t="str">
            <v>Sinh học</v>
          </cell>
          <cell r="H1489" t="str">
            <v>Khoa Công nghệ sinh học</v>
          </cell>
          <cell r="I1489" t="str">
            <v>PGS.TS, Giảng viên cao cấp, Phó BM</v>
          </cell>
          <cell r="J1489">
            <v>6.2</v>
          </cell>
          <cell r="K1489">
            <v>0</v>
          </cell>
          <cell r="L1489" t="str">
            <v>28-Feb-23</v>
          </cell>
          <cell r="M1489" t="str">
            <v>28-Feb-23</v>
          </cell>
          <cell r="N1489">
            <v>2</v>
          </cell>
          <cell r="O1489" t="str">
            <v>1205</v>
          </cell>
          <cell r="P1489" t="str">
            <v>1205</v>
          </cell>
          <cell r="Q1489" t="str">
            <v>15.109</v>
          </cell>
          <cell r="R1489" t="str">
            <v>V.07.01.01</v>
          </cell>
          <cell r="S1489" t="str">
            <v>SH002</v>
          </cell>
          <cell r="T1489">
            <v>1</v>
          </cell>
          <cell r="U1489" t="str">
            <v>Tiến sĩ</v>
          </cell>
          <cell r="V1489" t="str">
            <v>031177008595</v>
          </cell>
        </row>
        <row r="1490">
          <cell r="B1490" t="str">
            <v>SH005</v>
          </cell>
          <cell r="C1490" t="str">
            <v>3120215016450</v>
          </cell>
          <cell r="D1490" t="str">
            <v>Nguyễn Thị Bích</v>
          </cell>
          <cell r="E1490" t="str">
            <v>Lưu</v>
          </cell>
          <cell r="F1490">
            <v>12</v>
          </cell>
          <cell r="G1490" t="str">
            <v>Sinh học</v>
          </cell>
          <cell r="H1490" t="str">
            <v>Khoa Công nghệ sinh học</v>
          </cell>
          <cell r="I1490" t="str">
            <v>Thạc sĩ, Kỹ sư</v>
          </cell>
          <cell r="J1490">
            <v>3.99</v>
          </cell>
          <cell r="K1490">
            <v>0</v>
          </cell>
          <cell r="L1490" t="str">
            <v>01-Feb-24</v>
          </cell>
          <cell r="M1490" t="str">
            <v>01-Feb-10</v>
          </cell>
          <cell r="N1490">
            <v>3</v>
          </cell>
          <cell r="O1490" t="str">
            <v>1205</v>
          </cell>
          <cell r="P1490" t="str">
            <v>1205</v>
          </cell>
          <cell r="Q1490" t="str">
            <v>13.095</v>
          </cell>
          <cell r="R1490" t="str">
            <v>V.05.02.07</v>
          </cell>
          <cell r="S1490" t="str">
            <v>SH005</v>
          </cell>
          <cell r="T1490">
            <v>0</v>
          </cell>
          <cell r="U1490" t="str">
            <v>Thạc sĩ</v>
          </cell>
          <cell r="V1490" t="str">
            <v>031183008450</v>
          </cell>
        </row>
        <row r="1491">
          <cell r="B1491" t="str">
            <v>SH003</v>
          </cell>
          <cell r="C1491" t="str">
            <v>3120215033959</v>
          </cell>
          <cell r="D1491" t="str">
            <v>Phí Thị Cẩm</v>
          </cell>
          <cell r="E1491" t="str">
            <v>Miện</v>
          </cell>
          <cell r="F1491">
            <v>12</v>
          </cell>
          <cell r="G1491" t="str">
            <v>Sinh học</v>
          </cell>
          <cell r="H1491" t="str">
            <v>Khoa Công nghệ sinh học</v>
          </cell>
          <cell r="I1491" t="str">
            <v>Tiến sĩ, Giảng viên, Bảo lưu PCCV</v>
          </cell>
          <cell r="J1491">
            <v>3.66</v>
          </cell>
          <cell r="K1491">
            <v>0</v>
          </cell>
          <cell r="L1491" t="str">
            <v>01-Mar-23</v>
          </cell>
          <cell r="M1491" t="str">
            <v>01-Mar-11</v>
          </cell>
          <cell r="N1491">
            <v>2</v>
          </cell>
          <cell r="O1491" t="str">
            <v>1205</v>
          </cell>
          <cell r="P1491" t="str">
            <v>1205</v>
          </cell>
          <cell r="Q1491" t="str">
            <v>15.111</v>
          </cell>
          <cell r="R1491" t="str">
            <v>V.07.01.03</v>
          </cell>
          <cell r="S1491" t="str">
            <v>SH003</v>
          </cell>
          <cell r="T1491">
            <v>0</v>
          </cell>
          <cell r="U1491" t="str">
            <v>Tiến sĩ</v>
          </cell>
          <cell r="V1491" t="str">
            <v>025184000605</v>
          </cell>
        </row>
        <row r="1492">
          <cell r="B1492" t="str">
            <v>SH006</v>
          </cell>
          <cell r="C1492" t="str">
            <v>3120215041992</v>
          </cell>
          <cell r="D1492" t="str">
            <v>Nguyễn Thanh</v>
          </cell>
          <cell r="E1492" t="str">
            <v>Hảo</v>
          </cell>
          <cell r="F1492">
            <v>12</v>
          </cell>
          <cell r="G1492" t="str">
            <v>Sinh học</v>
          </cell>
          <cell r="H1492" t="str">
            <v>Khoa Công nghệ sinh học</v>
          </cell>
          <cell r="I1492" t="str">
            <v>Tiến sĩ, Giảng viên</v>
          </cell>
          <cell r="J1492">
            <v>3.99</v>
          </cell>
          <cell r="K1492">
            <v>0</v>
          </cell>
          <cell r="L1492" t="str">
            <v>01-Jan-25</v>
          </cell>
          <cell r="M1492" t="str">
            <v>01-Jan-14</v>
          </cell>
          <cell r="N1492">
            <v>2</v>
          </cell>
          <cell r="O1492" t="str">
            <v>1205</v>
          </cell>
          <cell r="P1492" t="str">
            <v>1205</v>
          </cell>
          <cell r="Q1492" t="str">
            <v>15.111</v>
          </cell>
          <cell r="R1492" t="str">
            <v>V.07.01.03</v>
          </cell>
          <cell r="S1492" t="str">
            <v>SH006</v>
          </cell>
          <cell r="T1492">
            <v>0</v>
          </cell>
          <cell r="U1492" t="str">
            <v>Tiến sĩ</v>
          </cell>
          <cell r="V1492" t="str">
            <v>033086006472</v>
          </cell>
        </row>
        <row r="1493">
          <cell r="B1493" t="str">
            <v/>
          </cell>
          <cell r="C1493" t="str">
            <v>3120215043794</v>
          </cell>
          <cell r="D1493" t="str">
            <v>Trần Hiền</v>
          </cell>
          <cell r="E1493" t="str">
            <v>Linh</v>
          </cell>
          <cell r="F1493">
            <v>12</v>
          </cell>
          <cell r="G1493" t="str">
            <v>Sinh học</v>
          </cell>
          <cell r="H1493" t="str">
            <v>Khoa Công nghệ sinh học</v>
          </cell>
          <cell r="I1493" t="str">
            <v>Thạc sĩ, Nghiên cứu viên</v>
          </cell>
          <cell r="J1493">
            <v>2.67</v>
          </cell>
          <cell r="K1493">
            <v>0</v>
          </cell>
          <cell r="L1493" t="str">
            <v>01-Sep-19</v>
          </cell>
          <cell r="M1493" t="str">
            <v>01-Sep-16</v>
          </cell>
          <cell r="N1493">
            <v>3</v>
          </cell>
          <cell r="O1493" t="str">
            <v>1205</v>
          </cell>
          <cell r="P1493" t="str">
            <v>1205</v>
          </cell>
          <cell r="Q1493" t="str">
            <v>13.092</v>
          </cell>
          <cell r="R1493" t="str">
            <v>13.092</v>
          </cell>
          <cell r="S1493" t="str">
            <v/>
          </cell>
          <cell r="T1493">
            <v>0</v>
          </cell>
          <cell r="U1493" t="str">
            <v>Thạc sĩ</v>
          </cell>
          <cell r="V1493" t="str">
            <v>012847731</v>
          </cell>
        </row>
        <row r="1494">
          <cell r="B1494" t="str">
            <v/>
          </cell>
          <cell r="C1494" t="str">
            <v>3120215039115</v>
          </cell>
          <cell r="D1494" t="str">
            <v>Trần Thị Thu</v>
          </cell>
          <cell r="E1494" t="str">
            <v>Huyền</v>
          </cell>
          <cell r="F1494">
            <v>12</v>
          </cell>
          <cell r="G1494" t="str">
            <v>Văn phòng Khoa CNSH</v>
          </cell>
          <cell r="H1494" t="str">
            <v>Khoa Công nghệ sinh học</v>
          </cell>
          <cell r="I1494" t="str">
            <v>Thạc sĩ, Cán sự</v>
          </cell>
          <cell r="J1494">
            <v>2.46</v>
          </cell>
          <cell r="K1494">
            <v>0</v>
          </cell>
          <cell r="L1494" t="str">
            <v>01-Jul-17</v>
          </cell>
          <cell r="M1494" t="str">
            <v>01-Jul-12</v>
          </cell>
          <cell r="N1494">
            <v>3</v>
          </cell>
          <cell r="O1494" t="str">
            <v>1210</v>
          </cell>
          <cell r="P1494" t="str">
            <v>1210</v>
          </cell>
          <cell r="Q1494" t="str">
            <v>01.004</v>
          </cell>
          <cell r="R1494" t="str">
            <v>01.004</v>
          </cell>
          <cell r="S1494" t="str">
            <v/>
          </cell>
          <cell r="T1494">
            <v>0</v>
          </cell>
          <cell r="U1494" t="str">
            <v>Thạc sĩ</v>
          </cell>
          <cell r="V1494" t="str">
            <v>013540200</v>
          </cell>
        </row>
        <row r="1495">
          <cell r="B1495" t="str">
            <v/>
          </cell>
          <cell r="C1495" t="str">
            <v>3120215042893</v>
          </cell>
          <cell r="D1495" t="str">
            <v>Phạm Thị Thu</v>
          </cell>
          <cell r="E1495" t="str">
            <v>Trang</v>
          </cell>
          <cell r="F1495">
            <v>12</v>
          </cell>
          <cell r="G1495" t="str">
            <v>Văn phòng Khoa CNSH</v>
          </cell>
          <cell r="H1495" t="str">
            <v>Khoa Công nghệ sinh học</v>
          </cell>
          <cell r="I1495" t="str">
            <v>Thạc sĩ, Chuyên viên</v>
          </cell>
          <cell r="J1495">
            <v>3.33</v>
          </cell>
          <cell r="K1495">
            <v>0</v>
          </cell>
          <cell r="L1495" t="str">
            <v>09-Jan-23</v>
          </cell>
          <cell r="M1495" t="str">
            <v>01-Jan-15</v>
          </cell>
          <cell r="N1495">
            <v>3</v>
          </cell>
          <cell r="O1495" t="str">
            <v>1210</v>
          </cell>
          <cell r="P1495" t="str">
            <v>1210</v>
          </cell>
          <cell r="Q1495" t="str">
            <v>01.003</v>
          </cell>
          <cell r="R1495" t="str">
            <v>01.003</v>
          </cell>
          <cell r="S1495" t="str">
            <v/>
          </cell>
          <cell r="T1495">
            <v>0</v>
          </cell>
          <cell r="U1495" t="str">
            <v>Thạc sĩ</v>
          </cell>
          <cell r="V1495" t="str">
            <v>034184008843</v>
          </cell>
        </row>
        <row r="1496">
          <cell r="B1496" t="str">
            <v/>
          </cell>
          <cell r="C1496" t="str">
            <v>3120215026381</v>
          </cell>
          <cell r="D1496" t="str">
            <v>Vũ Thị</v>
          </cell>
          <cell r="E1496" t="str">
            <v>Ly</v>
          </cell>
          <cell r="F1496">
            <v>12</v>
          </cell>
          <cell r="G1496" t="str">
            <v>Văn phòng Khoa CNSH</v>
          </cell>
          <cell r="H1496" t="str">
            <v>Khoa Công nghệ sinh học</v>
          </cell>
          <cell r="I1496" t="str">
            <v>Thạc sĩ, Chuyên viên</v>
          </cell>
          <cell r="J1496">
            <v>3.99</v>
          </cell>
          <cell r="K1496">
            <v>0</v>
          </cell>
          <cell r="L1496" t="str">
            <v>01-Aug-23</v>
          </cell>
          <cell r="M1496" t="str">
            <v>01-Aug-10</v>
          </cell>
          <cell r="N1496">
            <v>3</v>
          </cell>
          <cell r="O1496" t="str">
            <v>1210</v>
          </cell>
          <cell r="P1496" t="str">
            <v>1210</v>
          </cell>
          <cell r="Q1496" t="str">
            <v>01.003</v>
          </cell>
          <cell r="R1496" t="str">
            <v>01.003</v>
          </cell>
          <cell r="S1496" t="str">
            <v/>
          </cell>
          <cell r="T1496">
            <v>0</v>
          </cell>
          <cell r="U1496" t="str">
            <v>Thạc sĩ</v>
          </cell>
          <cell r="V1496" t="str">
            <v>022181002943</v>
          </cell>
        </row>
        <row r="1497">
          <cell r="B1497" t="str">
            <v/>
          </cell>
          <cell r="C1497" t="str">
            <v>3120215048513</v>
          </cell>
          <cell r="D1497" t="str">
            <v>Nguyễn Bằng</v>
          </cell>
          <cell r="E1497" t="str">
            <v>Tuyên</v>
          </cell>
          <cell r="F1497">
            <v>12</v>
          </cell>
          <cell r="G1497" t="str">
            <v>Văn phòng Khoa CNSH</v>
          </cell>
          <cell r="H1497" t="str">
            <v>Khoa Công nghệ sinh học</v>
          </cell>
          <cell r="I1497" t="str">
            <v>Thạc sĩ, Kỹ sư</v>
          </cell>
          <cell r="J1497">
            <v>3.66</v>
          </cell>
          <cell r="K1497">
            <v>0</v>
          </cell>
          <cell r="L1497" t="str">
            <v>01-Jan-25</v>
          </cell>
          <cell r="M1497" t="str">
            <v>01-Jan-16</v>
          </cell>
          <cell r="N1497">
            <v>3</v>
          </cell>
          <cell r="O1497" t="str">
            <v>1210</v>
          </cell>
          <cell r="P1497" t="str">
            <v>1210</v>
          </cell>
          <cell r="Q1497" t="str">
            <v>13.095</v>
          </cell>
          <cell r="R1497" t="str">
            <v>V.05.02.07</v>
          </cell>
          <cell r="S1497" t="str">
            <v/>
          </cell>
          <cell r="T1497">
            <v>0</v>
          </cell>
          <cell r="U1497" t="str">
            <v>Thạc sĩ</v>
          </cell>
          <cell r="V1497" t="str">
            <v>001078137828</v>
          </cell>
        </row>
        <row r="1498">
          <cell r="B1498" t="str">
            <v/>
          </cell>
          <cell r="C1498" t="str">
            <v/>
          </cell>
          <cell r="D1498" t="str">
            <v>Đặng Phú</v>
          </cell>
          <cell r="E1498" t="str">
            <v>Hoàng</v>
          </cell>
          <cell r="F1498">
            <v>12</v>
          </cell>
          <cell r="G1498" t="str">
            <v>Văn phòng Khoa CNSH</v>
          </cell>
          <cell r="H1498" t="str">
            <v>Khoa Công nghệ sinh học</v>
          </cell>
          <cell r="I1498" t="str">
            <v>Kỹ sư</v>
          </cell>
          <cell r="J1498">
            <v>1.9890000000000001</v>
          </cell>
          <cell r="K1498">
            <v>0</v>
          </cell>
          <cell r="L1498" t="str">
            <v>01-Sep-17</v>
          </cell>
          <cell r="M1498" t="str">
            <v>01-Sep-17</v>
          </cell>
          <cell r="N1498">
            <v>4</v>
          </cell>
          <cell r="O1498" t="str">
            <v>1210</v>
          </cell>
          <cell r="P1498" t="str">
            <v>1210</v>
          </cell>
          <cell r="Q1498" t="str">
            <v>13.095</v>
          </cell>
          <cell r="R1498" t="str">
            <v>13.095</v>
          </cell>
          <cell r="S1498" t="str">
            <v/>
          </cell>
          <cell r="T1498">
            <v>0</v>
          </cell>
          <cell r="U1498" t="str">
            <v>Đại học</v>
          </cell>
          <cell r="V1498" t="str">
            <v>184016922</v>
          </cell>
        </row>
        <row r="1499">
          <cell r="B1499" t="str">
            <v/>
          </cell>
          <cell r="C1499" t="str">
            <v/>
          </cell>
          <cell r="D1499" t="str">
            <v>Phạm Khắc</v>
          </cell>
          <cell r="E1499" t="str">
            <v>Tâm</v>
          </cell>
          <cell r="F1499">
            <v>12</v>
          </cell>
          <cell r="G1499" t="str">
            <v>Văn phòng Khoa CNSH</v>
          </cell>
          <cell r="H1499" t="str">
            <v>Khoa Công nghệ sinh học</v>
          </cell>
          <cell r="I1499" t="str">
            <v>Kỹ sư</v>
          </cell>
          <cell r="J1499">
            <v>1.9890000000000001</v>
          </cell>
          <cell r="K1499">
            <v>0</v>
          </cell>
          <cell r="L1499" t="str">
            <v>01-Sep-17</v>
          </cell>
          <cell r="M1499" t="str">
            <v>01-Sep-17</v>
          </cell>
          <cell r="N1499">
            <v>4</v>
          </cell>
          <cell r="O1499" t="str">
            <v>1210</v>
          </cell>
          <cell r="P1499" t="str">
            <v>1210</v>
          </cell>
          <cell r="Q1499" t="str">
            <v>13.095</v>
          </cell>
          <cell r="R1499" t="str">
            <v>13.095</v>
          </cell>
          <cell r="S1499" t="str">
            <v/>
          </cell>
          <cell r="T1499">
            <v>0</v>
          </cell>
          <cell r="U1499" t="str">
            <v>Đại học</v>
          </cell>
          <cell r="V1499" t="str">
            <v>013161367</v>
          </cell>
        </row>
        <row r="1500">
          <cell r="B1500" t="str">
            <v/>
          </cell>
          <cell r="C1500" t="str">
            <v>3120215057100</v>
          </cell>
          <cell r="D1500" t="str">
            <v>Phùng Thị</v>
          </cell>
          <cell r="E1500" t="str">
            <v>Duyên</v>
          </cell>
          <cell r="F1500">
            <v>12</v>
          </cell>
          <cell r="G1500" t="str">
            <v>Văn phòng Khoa CNSH</v>
          </cell>
          <cell r="H1500" t="str">
            <v>Khoa Công nghệ sinh học</v>
          </cell>
          <cell r="I1500" t="str">
            <v>Thạc sĩ, Chuyên viên</v>
          </cell>
          <cell r="J1500">
            <v>2.67</v>
          </cell>
          <cell r="K1500">
            <v>0</v>
          </cell>
          <cell r="L1500" t="str">
            <v>01-Feb-23</v>
          </cell>
          <cell r="M1500" t="str">
            <v>01-Feb-20</v>
          </cell>
          <cell r="N1500">
            <v>3</v>
          </cell>
          <cell r="O1500" t="str">
            <v>1210</v>
          </cell>
          <cell r="P1500" t="str">
            <v>1210</v>
          </cell>
          <cell r="Q1500" t="str">
            <v>01.003</v>
          </cell>
          <cell r="R1500" t="str">
            <v>01.003</v>
          </cell>
          <cell r="S1500" t="str">
            <v/>
          </cell>
          <cell r="T1500">
            <v>0</v>
          </cell>
          <cell r="U1500" t="str">
            <v>Thạc sĩ</v>
          </cell>
          <cell r="V1500" t="str">
            <v>034196004049</v>
          </cell>
        </row>
        <row r="1501">
          <cell r="B1501" t="str">
            <v/>
          </cell>
          <cell r="C1501" t="str">
            <v>3611205052273</v>
          </cell>
          <cell r="D1501" t="str">
            <v>Nguyễn Thị</v>
          </cell>
          <cell r="E1501" t="str">
            <v>Hiền</v>
          </cell>
          <cell r="F1501">
            <v>12</v>
          </cell>
          <cell r="G1501" t="str">
            <v>Văn phòng Khoa CNSH</v>
          </cell>
          <cell r="H1501" t="str">
            <v>Khoa Công nghệ sinh học</v>
          </cell>
          <cell r="I1501" t="str">
            <v>Nghiên cứu viên</v>
          </cell>
          <cell r="J1501">
            <v>2.34</v>
          </cell>
          <cell r="K1501">
            <v>0</v>
          </cell>
          <cell r="L1501" t="str">
            <v>01-Mar-20</v>
          </cell>
          <cell r="M1501" t="str">
            <v>01-Mar-20</v>
          </cell>
          <cell r="N1501">
            <v>4</v>
          </cell>
          <cell r="O1501" t="str">
            <v>1210</v>
          </cell>
          <cell r="P1501" t="str">
            <v>1210</v>
          </cell>
          <cell r="Q1501" t="str">
            <v>13.092</v>
          </cell>
          <cell r="R1501" t="str">
            <v>13.092</v>
          </cell>
          <cell r="S1501" t="str">
            <v/>
          </cell>
          <cell r="T1501">
            <v>0</v>
          </cell>
          <cell r="U1501" t="str">
            <v>Đại học</v>
          </cell>
          <cell r="V1501" t="str">
            <v>187162374</v>
          </cell>
        </row>
        <row r="1502">
          <cell r="B1502" t="str">
            <v/>
          </cell>
          <cell r="C1502" t="str">
            <v/>
          </cell>
          <cell r="D1502" t="str">
            <v>Kim Anh</v>
          </cell>
          <cell r="E1502" t="str">
            <v>Tuấn</v>
          </cell>
          <cell r="F1502">
            <v>12</v>
          </cell>
          <cell r="G1502" t="str">
            <v>Văn phòng Khoa CNSH</v>
          </cell>
          <cell r="H1502" t="str">
            <v>Khoa Công nghệ sinh học</v>
          </cell>
          <cell r="I1502" t="str">
            <v>Nghiên cứu viên</v>
          </cell>
          <cell r="J1502">
            <v>2.34</v>
          </cell>
          <cell r="K1502">
            <v>0</v>
          </cell>
          <cell r="L1502" t="str">
            <v>01-Mar-20</v>
          </cell>
          <cell r="M1502" t="str">
            <v>01-Mar-20</v>
          </cell>
          <cell r="N1502">
            <v>4</v>
          </cell>
          <cell r="O1502" t="str">
            <v>1210</v>
          </cell>
          <cell r="P1502" t="str">
            <v>1210</v>
          </cell>
          <cell r="Q1502" t="str">
            <v>13.092</v>
          </cell>
          <cell r="R1502" t="str">
            <v>13.092</v>
          </cell>
          <cell r="S1502" t="str">
            <v/>
          </cell>
          <cell r="T1502">
            <v>0</v>
          </cell>
          <cell r="U1502" t="str">
            <v>Đại học</v>
          </cell>
          <cell r="V1502" t="str">
            <v>040468594</v>
          </cell>
        </row>
        <row r="1503">
          <cell r="B1503" t="str">
            <v/>
          </cell>
          <cell r="C1503" t="str">
            <v/>
          </cell>
          <cell r="D1503" t="str">
            <v>Phan Thị</v>
          </cell>
          <cell r="E1503" t="str">
            <v>Lan</v>
          </cell>
          <cell r="F1503">
            <v>12</v>
          </cell>
          <cell r="G1503" t="str">
            <v>TT Bảo tồn và Phát triển nguồn gen cây trồng</v>
          </cell>
          <cell r="H1503" t="str">
            <v>Khoa Công nghệ sinh học</v>
          </cell>
          <cell r="I1503" t="str">
            <v>Kế toán viên trung cấp</v>
          </cell>
          <cell r="J1503">
            <v>1.86</v>
          </cell>
          <cell r="K1503">
            <v>0</v>
          </cell>
          <cell r="L1503" t="str">
            <v>01-May-13</v>
          </cell>
          <cell r="M1503" t="str">
            <v>01-May-13</v>
          </cell>
          <cell r="N1503">
            <v>5</v>
          </cell>
          <cell r="O1503" t="str">
            <v>1211</v>
          </cell>
          <cell r="P1503" t="str">
            <v>1211</v>
          </cell>
          <cell r="Q1503" t="str">
            <v>06.032</v>
          </cell>
          <cell r="R1503" t="str">
            <v>06.032</v>
          </cell>
          <cell r="S1503" t="str">
            <v/>
          </cell>
          <cell r="T1503">
            <v>0</v>
          </cell>
          <cell r="U1503" t="str">
            <v>Cao đẳng</v>
          </cell>
          <cell r="V1503" t="str">
            <v>145367619</v>
          </cell>
        </row>
        <row r="1504">
          <cell r="B1504" t="str">
            <v/>
          </cell>
          <cell r="C1504" t="str">
            <v/>
          </cell>
          <cell r="D1504" t="str">
            <v>Khúc Ngọc</v>
          </cell>
          <cell r="E1504" t="str">
            <v>Tuyên</v>
          </cell>
          <cell r="F1504">
            <v>12</v>
          </cell>
          <cell r="G1504" t="str">
            <v>TT Bảo tồn và Phát triển nguồn gen cây trồng</v>
          </cell>
          <cell r="H1504" t="str">
            <v>Khoa Công nghệ sinh học</v>
          </cell>
          <cell r="I1504" t="str">
            <v>Nghiên cứu viên</v>
          </cell>
          <cell r="J1504">
            <v>2.34</v>
          </cell>
          <cell r="K1504">
            <v>0</v>
          </cell>
          <cell r="L1504" t="str">
            <v>01-Apr-12</v>
          </cell>
          <cell r="M1504" t="str">
            <v>01-Apr-12</v>
          </cell>
          <cell r="N1504">
            <v>4</v>
          </cell>
          <cell r="O1504" t="str">
            <v>1211</v>
          </cell>
          <cell r="P1504" t="str">
            <v>1211</v>
          </cell>
          <cell r="Q1504" t="str">
            <v>13.092</v>
          </cell>
          <cell r="R1504" t="str">
            <v>13.092</v>
          </cell>
          <cell r="S1504" t="str">
            <v/>
          </cell>
          <cell r="T1504">
            <v>0</v>
          </cell>
          <cell r="U1504" t="str">
            <v>Đại học</v>
          </cell>
          <cell r="V1504" t="str">
            <v>031437271</v>
          </cell>
        </row>
        <row r="1505">
          <cell r="B1505" t="str">
            <v/>
          </cell>
          <cell r="C1505" t="str">
            <v/>
          </cell>
          <cell r="D1505" t="str">
            <v>Nguyễn Xuân</v>
          </cell>
          <cell r="E1505" t="str">
            <v>Cao</v>
          </cell>
          <cell r="F1505">
            <v>12</v>
          </cell>
          <cell r="G1505" t="str">
            <v>TT Bảo tồn và Phát triển nguồn gen cây trồng</v>
          </cell>
          <cell r="H1505" t="str">
            <v>Khoa Công nghệ sinh học</v>
          </cell>
          <cell r="I1505" t="str">
            <v>Thạc sĩ, Nghiên cứu viên</v>
          </cell>
          <cell r="J1505">
            <v>2.34</v>
          </cell>
          <cell r="K1505">
            <v>0</v>
          </cell>
          <cell r="L1505" t="str">
            <v>01-Apr-12</v>
          </cell>
          <cell r="M1505" t="str">
            <v>01-Apr-12</v>
          </cell>
          <cell r="N1505">
            <v>3</v>
          </cell>
          <cell r="O1505" t="str">
            <v>1211</v>
          </cell>
          <cell r="P1505" t="str">
            <v>1211</v>
          </cell>
          <cell r="Q1505" t="str">
            <v>13.092</v>
          </cell>
          <cell r="R1505" t="str">
            <v>13.092</v>
          </cell>
          <cell r="S1505" t="str">
            <v/>
          </cell>
          <cell r="T1505">
            <v>0</v>
          </cell>
          <cell r="U1505" t="str">
            <v>Thạc sĩ</v>
          </cell>
          <cell r="V1505" t="str">
            <v>172790442</v>
          </cell>
        </row>
        <row r="1506">
          <cell r="B1506" t="str">
            <v/>
          </cell>
          <cell r="C1506" t="str">
            <v/>
          </cell>
          <cell r="D1506" t="str">
            <v>Nguyễn Kim</v>
          </cell>
          <cell r="E1506" t="str">
            <v>Oanh</v>
          </cell>
          <cell r="F1506">
            <v>12</v>
          </cell>
          <cell r="G1506" t="str">
            <v>TT Bảo tồn và Phát triển nguồn gen cây trồng</v>
          </cell>
          <cell r="H1506" t="str">
            <v>Khoa Công nghệ sinh học</v>
          </cell>
          <cell r="I1506" t="str">
            <v>Nghiên cứu viên</v>
          </cell>
          <cell r="J1506">
            <v>2.34</v>
          </cell>
          <cell r="K1506">
            <v>0</v>
          </cell>
          <cell r="L1506" t="str">
            <v>01-Apr-12</v>
          </cell>
          <cell r="M1506" t="str">
            <v>01-Apr-12</v>
          </cell>
          <cell r="N1506">
            <v>4</v>
          </cell>
          <cell r="O1506" t="str">
            <v>1211</v>
          </cell>
          <cell r="P1506" t="str">
            <v>1211</v>
          </cell>
          <cell r="Q1506" t="str">
            <v>13.092</v>
          </cell>
          <cell r="R1506" t="str">
            <v>13.092</v>
          </cell>
          <cell r="S1506" t="str">
            <v/>
          </cell>
          <cell r="T1506">
            <v>0</v>
          </cell>
          <cell r="U1506" t="str">
            <v>Đại học</v>
          </cell>
          <cell r="V1506" t="str">
            <v>121746500</v>
          </cell>
        </row>
        <row r="1507">
          <cell r="B1507" t="str">
            <v/>
          </cell>
          <cell r="C1507" t="str">
            <v>3120205452153</v>
          </cell>
          <cell r="D1507" t="str">
            <v>Phan Hữu</v>
          </cell>
          <cell r="E1507" t="str">
            <v>Hiển</v>
          </cell>
          <cell r="F1507">
            <v>12</v>
          </cell>
          <cell r="G1507" t="str">
            <v>TT Bảo tồn và Phát triển nguồn gen cây trồng</v>
          </cell>
          <cell r="H1507" t="str">
            <v>Khoa Công nghệ sinh học</v>
          </cell>
          <cell r="I1507" t="str">
            <v>Nghiên cứu viên</v>
          </cell>
          <cell r="J1507">
            <v>3</v>
          </cell>
          <cell r="K1507">
            <v>0</v>
          </cell>
          <cell r="L1507" t="str">
            <v>01-Jan-24</v>
          </cell>
          <cell r="M1507" t="str">
            <v>01-Apr-12</v>
          </cell>
          <cell r="N1507">
            <v>4</v>
          </cell>
          <cell r="O1507" t="str">
            <v>1211</v>
          </cell>
          <cell r="P1507" t="str">
            <v>1211</v>
          </cell>
          <cell r="Q1507" t="str">
            <v>13.092</v>
          </cell>
          <cell r="R1507" t="str">
            <v>V.05.01.03</v>
          </cell>
          <cell r="S1507" t="str">
            <v/>
          </cell>
          <cell r="T1507">
            <v>0</v>
          </cell>
          <cell r="U1507" t="str">
            <v>Đại học</v>
          </cell>
          <cell r="V1507" t="str">
            <v>033083006127</v>
          </cell>
        </row>
        <row r="1508">
          <cell r="B1508" t="str">
            <v/>
          </cell>
          <cell r="C1508" t="str">
            <v>0541000334415</v>
          </cell>
          <cell r="D1508" t="str">
            <v>Phan Thanh</v>
          </cell>
          <cell r="E1508" t="str">
            <v>Tùng</v>
          </cell>
          <cell r="F1508">
            <v>12</v>
          </cell>
          <cell r="G1508" t="str">
            <v>TT Bảo tồn và Phát triển nguồn gen cây trồng</v>
          </cell>
          <cell r="H1508" t="str">
            <v>Khoa Công nghệ sinh học</v>
          </cell>
          <cell r="I1508" t="str">
            <v>Thạc sĩ, Nghiên cứu viên</v>
          </cell>
          <cell r="J1508">
            <v>3</v>
          </cell>
          <cell r="K1508">
            <v>0</v>
          </cell>
          <cell r="L1508" t="str">
            <v>01-Jan-24</v>
          </cell>
          <cell r="M1508" t="str">
            <v>01-Aug-12</v>
          </cell>
          <cell r="N1508">
            <v>3</v>
          </cell>
          <cell r="O1508" t="str">
            <v>1211</v>
          </cell>
          <cell r="P1508" t="str">
            <v>1211</v>
          </cell>
          <cell r="Q1508" t="str">
            <v>13.092</v>
          </cell>
          <cell r="R1508" t="str">
            <v>V.05.01.03</v>
          </cell>
          <cell r="S1508" t="str">
            <v/>
          </cell>
          <cell r="T1508">
            <v>0</v>
          </cell>
          <cell r="U1508" t="str">
            <v>Thạc sĩ</v>
          </cell>
          <cell r="V1508" t="str">
            <v>001087010863</v>
          </cell>
        </row>
        <row r="1509">
          <cell r="B1509" t="str">
            <v/>
          </cell>
          <cell r="C1509" t="str">
            <v/>
          </cell>
          <cell r="D1509" t="str">
            <v>Ngô Thị</v>
          </cell>
          <cell r="E1509" t="str">
            <v>Hiến</v>
          </cell>
          <cell r="F1509">
            <v>12</v>
          </cell>
          <cell r="G1509" t="str">
            <v>TT Bảo tồn và Phát triển nguồn gen cây trồng</v>
          </cell>
          <cell r="H1509" t="str">
            <v>Khoa Công nghệ sinh học</v>
          </cell>
          <cell r="I1509" t="str">
            <v>Nghiên cứu viên</v>
          </cell>
          <cell r="J1509">
            <v>2.34</v>
          </cell>
          <cell r="K1509">
            <v>0</v>
          </cell>
          <cell r="L1509" t="str">
            <v>01-Jan-13</v>
          </cell>
          <cell r="M1509" t="str">
            <v>01-Jan-13</v>
          </cell>
          <cell r="N1509">
            <v>4</v>
          </cell>
          <cell r="O1509" t="str">
            <v>1211</v>
          </cell>
          <cell r="P1509" t="str">
            <v>1211</v>
          </cell>
          <cell r="Q1509" t="str">
            <v>13.092</v>
          </cell>
          <cell r="R1509" t="str">
            <v>13.092</v>
          </cell>
          <cell r="S1509" t="str">
            <v/>
          </cell>
          <cell r="T1509">
            <v>0</v>
          </cell>
          <cell r="U1509" t="str">
            <v>Đại học</v>
          </cell>
          <cell r="V1509" t="str">
            <v>031430493</v>
          </cell>
        </row>
        <row r="1510">
          <cell r="B1510" t="str">
            <v/>
          </cell>
          <cell r="C1510" t="str">
            <v/>
          </cell>
          <cell r="D1510" t="str">
            <v>Nguyễn Thị</v>
          </cell>
          <cell r="E1510" t="str">
            <v>Lương</v>
          </cell>
          <cell r="F1510">
            <v>12</v>
          </cell>
          <cell r="G1510" t="str">
            <v>TT Bảo tồn và Phát triển nguồn gen cây trồng</v>
          </cell>
          <cell r="H1510" t="str">
            <v>Khoa Công nghệ sinh học</v>
          </cell>
          <cell r="I1510" t="str">
            <v>Nghiên cứu viên</v>
          </cell>
          <cell r="J1510">
            <v>2.34</v>
          </cell>
          <cell r="K1510">
            <v>0</v>
          </cell>
          <cell r="L1510" t="str">
            <v>01-May-13</v>
          </cell>
          <cell r="M1510" t="str">
            <v>01-May-13</v>
          </cell>
          <cell r="N1510">
            <v>4</v>
          </cell>
          <cell r="O1510" t="str">
            <v>1211</v>
          </cell>
          <cell r="P1510" t="str">
            <v>1211</v>
          </cell>
          <cell r="Q1510" t="str">
            <v>13.092</v>
          </cell>
          <cell r="R1510" t="str">
            <v>13.092</v>
          </cell>
          <cell r="S1510" t="str">
            <v/>
          </cell>
          <cell r="T1510">
            <v>0</v>
          </cell>
          <cell r="U1510" t="str">
            <v>Đại học</v>
          </cell>
          <cell r="V1510" t="str">
            <v>163026491</v>
          </cell>
        </row>
        <row r="1511">
          <cell r="B1511" t="str">
            <v/>
          </cell>
          <cell r="C1511" t="str">
            <v/>
          </cell>
          <cell r="D1511" t="str">
            <v>Lại Thị</v>
          </cell>
          <cell r="E1511" t="str">
            <v>Phượng</v>
          </cell>
          <cell r="F1511">
            <v>12</v>
          </cell>
          <cell r="G1511" t="str">
            <v>TT Bảo tồn và Phát triển nguồn gen cây trồng</v>
          </cell>
          <cell r="H1511" t="str">
            <v>Khoa Công nghệ sinh học</v>
          </cell>
          <cell r="I1511" t="str">
            <v/>
          </cell>
          <cell r="J1511">
            <v>2.34</v>
          </cell>
          <cell r="K1511">
            <v>0</v>
          </cell>
          <cell r="L1511" t="str">
            <v>01-May-13</v>
          </cell>
          <cell r="M1511" t="str">
            <v>01-May-13</v>
          </cell>
          <cell r="N1511">
            <v>4</v>
          </cell>
          <cell r="O1511" t="str">
            <v>1211</v>
          </cell>
          <cell r="P1511" t="str">
            <v>1211</v>
          </cell>
          <cell r="Q1511" t="str">
            <v>13.092</v>
          </cell>
          <cell r="R1511" t="str">
            <v>13.092</v>
          </cell>
          <cell r="S1511" t="str">
            <v/>
          </cell>
          <cell r="T1511">
            <v>0</v>
          </cell>
          <cell r="U1511" t="str">
            <v>Đại học</v>
          </cell>
          <cell r="V1511" t="str">
            <v>172943084</v>
          </cell>
        </row>
        <row r="1512">
          <cell r="B1512" t="str">
            <v/>
          </cell>
          <cell r="C1512" t="str">
            <v/>
          </cell>
          <cell r="D1512" t="str">
            <v>Nguyễn Ngọc</v>
          </cell>
          <cell r="E1512" t="str">
            <v>Hòa</v>
          </cell>
          <cell r="F1512">
            <v>12</v>
          </cell>
          <cell r="G1512" t="str">
            <v>TT Bảo tồn và Phát triển nguồn gen cây trồng</v>
          </cell>
          <cell r="H1512" t="str">
            <v>Khoa Công nghệ sinh học</v>
          </cell>
          <cell r="I1512" t="str">
            <v>Nghiên cứu viên</v>
          </cell>
          <cell r="J1512">
            <v>2.67</v>
          </cell>
          <cell r="K1512">
            <v>0</v>
          </cell>
          <cell r="L1512" t="str">
            <v>01-Sep-14</v>
          </cell>
          <cell r="M1512" t="str">
            <v>15-Sep-11</v>
          </cell>
          <cell r="N1512">
            <v>4</v>
          </cell>
          <cell r="O1512" t="str">
            <v>1211</v>
          </cell>
          <cell r="P1512" t="str">
            <v>1211</v>
          </cell>
          <cell r="Q1512" t="str">
            <v>13.092</v>
          </cell>
          <cell r="R1512" t="str">
            <v>13.092</v>
          </cell>
          <cell r="S1512" t="str">
            <v/>
          </cell>
          <cell r="T1512">
            <v>0</v>
          </cell>
          <cell r="U1512" t="str">
            <v>Đại học</v>
          </cell>
          <cell r="V1512" t="str">
            <v>186844157</v>
          </cell>
        </row>
        <row r="1513">
          <cell r="B1513" t="str">
            <v/>
          </cell>
          <cell r="C1513" t="str">
            <v/>
          </cell>
          <cell r="D1513" t="str">
            <v>Nguyễn Thị Hồng</v>
          </cell>
          <cell r="E1513" t="str">
            <v>Nhung</v>
          </cell>
          <cell r="F1513">
            <v>12</v>
          </cell>
          <cell r="G1513" t="str">
            <v>TT Bảo tồn và Phát triển nguồn gen cây trồng</v>
          </cell>
          <cell r="H1513" t="str">
            <v>Khoa Công nghệ sinh học</v>
          </cell>
          <cell r="I1513" t="str">
            <v>Nghiên cứu viên</v>
          </cell>
          <cell r="J1513">
            <v>2.34</v>
          </cell>
          <cell r="K1513">
            <v>0</v>
          </cell>
          <cell r="L1513" t="str">
            <v>01-May-15</v>
          </cell>
          <cell r="M1513" t="str">
            <v>01-May-15</v>
          </cell>
          <cell r="N1513">
            <v>4</v>
          </cell>
          <cell r="O1513" t="str">
            <v>1211</v>
          </cell>
          <cell r="P1513" t="str">
            <v>1211</v>
          </cell>
          <cell r="Q1513" t="str">
            <v>13.092</v>
          </cell>
          <cell r="R1513" t="str">
            <v>13.092</v>
          </cell>
          <cell r="S1513" t="str">
            <v/>
          </cell>
          <cell r="T1513">
            <v>0</v>
          </cell>
          <cell r="U1513" t="str">
            <v>Đại học</v>
          </cell>
          <cell r="V1513" t="str">
            <v>164443122</v>
          </cell>
        </row>
        <row r="1514">
          <cell r="B1514" t="str">
            <v/>
          </cell>
          <cell r="C1514" t="str">
            <v/>
          </cell>
          <cell r="D1514" t="str">
            <v>Vũ Xuân</v>
          </cell>
          <cell r="E1514" t="str">
            <v>Mạnh</v>
          </cell>
          <cell r="F1514">
            <v>12</v>
          </cell>
          <cell r="G1514" t="str">
            <v>TT Bảo tồn và Phát triển nguồn gen cây trồng</v>
          </cell>
          <cell r="H1514" t="str">
            <v>Khoa Công nghệ sinh học</v>
          </cell>
          <cell r="I1514" t="str">
            <v>Nghiên cứu viên</v>
          </cell>
          <cell r="J1514">
            <v>2.34</v>
          </cell>
          <cell r="K1514">
            <v>0</v>
          </cell>
          <cell r="L1514" t="str">
            <v>08-Jun-15</v>
          </cell>
          <cell r="M1514" t="str">
            <v>08-Jun-15</v>
          </cell>
          <cell r="N1514">
            <v>4</v>
          </cell>
          <cell r="O1514" t="str">
            <v>1211</v>
          </cell>
          <cell r="P1514" t="str">
            <v>1211</v>
          </cell>
          <cell r="Q1514" t="str">
            <v>13.092</v>
          </cell>
          <cell r="R1514" t="str">
            <v>13.092</v>
          </cell>
          <cell r="S1514" t="str">
            <v/>
          </cell>
          <cell r="T1514">
            <v>0</v>
          </cell>
          <cell r="U1514" t="str">
            <v>Đại học</v>
          </cell>
          <cell r="V1514" t="str">
            <v>132213435</v>
          </cell>
        </row>
        <row r="1515">
          <cell r="B1515" t="str">
            <v/>
          </cell>
          <cell r="C1515" t="str">
            <v/>
          </cell>
          <cell r="D1515" t="str">
            <v>Nguyễn Tuấn</v>
          </cell>
          <cell r="E1515" t="str">
            <v>Hoàng</v>
          </cell>
          <cell r="F1515">
            <v>12</v>
          </cell>
          <cell r="G1515" t="str">
            <v>TT Bảo tồn và Phát triển nguồn gen cây trồng</v>
          </cell>
          <cell r="H1515" t="str">
            <v>Khoa Công nghệ sinh học</v>
          </cell>
          <cell r="I1515" t="str">
            <v>Nghiên cứu viên</v>
          </cell>
          <cell r="J1515">
            <v>1.9890000000000001</v>
          </cell>
          <cell r="K1515">
            <v>0</v>
          </cell>
          <cell r="L1515" t="str">
            <v>01-Jun-17</v>
          </cell>
          <cell r="M1515" t="str">
            <v>01-Jun-17</v>
          </cell>
          <cell r="N1515">
            <v>4</v>
          </cell>
          <cell r="O1515" t="str">
            <v>1211</v>
          </cell>
          <cell r="P1515" t="str">
            <v>1211</v>
          </cell>
          <cell r="Q1515" t="str">
            <v>13.092</v>
          </cell>
          <cell r="R1515" t="str">
            <v>13.092</v>
          </cell>
          <cell r="S1515" t="str">
            <v/>
          </cell>
          <cell r="T1515">
            <v>0</v>
          </cell>
          <cell r="U1515" t="str">
            <v>Đại học</v>
          </cell>
          <cell r="V1515" t="str">
            <v>001095011717</v>
          </cell>
        </row>
        <row r="1516">
          <cell r="B1516" t="str">
            <v/>
          </cell>
          <cell r="C1516" t="str">
            <v/>
          </cell>
          <cell r="D1516" t="str">
            <v>Nguyễn Viết</v>
          </cell>
          <cell r="E1516" t="str">
            <v>Xuân</v>
          </cell>
          <cell r="F1516">
            <v>12</v>
          </cell>
          <cell r="G1516" t="str">
            <v>TT Bảo tồn và Phát triển nguồn gen cây trồng</v>
          </cell>
          <cell r="H1516" t="str">
            <v>Khoa Công nghệ sinh học</v>
          </cell>
          <cell r="I1516" t="str">
            <v>Nghiên cứu viên</v>
          </cell>
          <cell r="J1516">
            <v>1.9890000000000001</v>
          </cell>
          <cell r="K1516">
            <v>0</v>
          </cell>
          <cell r="L1516" t="str">
            <v>01-Jun-17</v>
          </cell>
          <cell r="M1516" t="str">
            <v>01-Jun-17</v>
          </cell>
          <cell r="N1516">
            <v>4</v>
          </cell>
          <cell r="O1516" t="str">
            <v>1211</v>
          </cell>
          <cell r="P1516" t="str">
            <v>1211</v>
          </cell>
          <cell r="Q1516" t="str">
            <v>13.092</v>
          </cell>
          <cell r="R1516" t="str">
            <v>13.092</v>
          </cell>
          <cell r="S1516" t="str">
            <v/>
          </cell>
          <cell r="T1516">
            <v>0</v>
          </cell>
          <cell r="U1516" t="str">
            <v>Đại học</v>
          </cell>
          <cell r="V1516" t="str">
            <v>017219854</v>
          </cell>
        </row>
        <row r="1517">
          <cell r="B1517" t="str">
            <v/>
          </cell>
          <cell r="C1517" t="str">
            <v/>
          </cell>
          <cell r="D1517" t="str">
            <v>Nguyễn Thị</v>
          </cell>
          <cell r="E1517" t="str">
            <v>Hà</v>
          </cell>
          <cell r="F1517">
            <v>12</v>
          </cell>
          <cell r="G1517" t="str">
            <v>TT Bảo tồn và Phát triển nguồn gen cây trồng</v>
          </cell>
          <cell r="H1517" t="str">
            <v>Khoa Công nghệ sinh học</v>
          </cell>
          <cell r="I1517" t="str">
            <v>Nghiên cứu viên</v>
          </cell>
          <cell r="J1517">
            <v>1.9890000000000001</v>
          </cell>
          <cell r="K1517">
            <v>0</v>
          </cell>
          <cell r="L1517" t="str">
            <v>01-Jun-17</v>
          </cell>
          <cell r="M1517" t="str">
            <v>01-Jun-17</v>
          </cell>
          <cell r="N1517">
            <v>4</v>
          </cell>
          <cell r="O1517" t="str">
            <v>1211</v>
          </cell>
          <cell r="P1517" t="str">
            <v>1211</v>
          </cell>
          <cell r="Q1517" t="str">
            <v>13.092</v>
          </cell>
          <cell r="R1517" t="str">
            <v>13.092</v>
          </cell>
          <cell r="S1517" t="str">
            <v/>
          </cell>
          <cell r="T1517">
            <v>0</v>
          </cell>
          <cell r="U1517" t="str">
            <v>Đại học</v>
          </cell>
          <cell r="V1517" t="str">
            <v>135723907</v>
          </cell>
        </row>
        <row r="1518">
          <cell r="B1518" t="str">
            <v/>
          </cell>
          <cell r="C1518" t="str">
            <v>7909205025173</v>
          </cell>
          <cell r="D1518" t="str">
            <v>Phạm Đình</v>
          </cell>
          <cell r="E1518" t="str">
            <v>ổn</v>
          </cell>
          <cell r="F1518">
            <v>12</v>
          </cell>
          <cell r="G1518" t="str">
            <v>TT Bảo tồn và Phát triển nguồn gen cây trồng</v>
          </cell>
          <cell r="H1518" t="str">
            <v>Khoa Công nghệ sinh học</v>
          </cell>
          <cell r="I1518" t="str">
            <v>Thạc sĩ, Nghiên cứu viên</v>
          </cell>
          <cell r="J1518">
            <v>4.6500000000000004</v>
          </cell>
          <cell r="K1518">
            <v>0</v>
          </cell>
          <cell r="L1518" t="str">
            <v>01-Jan-24</v>
          </cell>
          <cell r="M1518" t="str">
            <v>01-Oct-17</v>
          </cell>
          <cell r="N1518">
            <v>3</v>
          </cell>
          <cell r="O1518" t="str">
            <v>1211</v>
          </cell>
          <cell r="P1518" t="str">
            <v>1211</v>
          </cell>
          <cell r="Q1518" t="str">
            <v>13.092</v>
          </cell>
          <cell r="R1518" t="str">
            <v>V.05.01.03</v>
          </cell>
          <cell r="S1518" t="str">
            <v/>
          </cell>
          <cell r="T1518">
            <v>0</v>
          </cell>
          <cell r="U1518" t="str">
            <v>Thạc sĩ</v>
          </cell>
          <cell r="V1518" t="str">
            <v>033078007176</v>
          </cell>
        </row>
        <row r="1519">
          <cell r="B1519" t="str">
            <v/>
          </cell>
          <cell r="C1519" t="str">
            <v>0541000253514</v>
          </cell>
          <cell r="D1519" t="str">
            <v>Nguyễn Thị</v>
          </cell>
          <cell r="E1519" t="str">
            <v>Liễu</v>
          </cell>
          <cell r="F1519">
            <v>12</v>
          </cell>
          <cell r="G1519" t="str">
            <v>TT Bảo tồn và Phát triển nguồn gen cây trồng</v>
          </cell>
          <cell r="H1519" t="str">
            <v>Khoa Công nghệ sinh học</v>
          </cell>
          <cell r="I1519" t="str">
            <v>Kế toán viên</v>
          </cell>
          <cell r="J1519">
            <v>2.34</v>
          </cell>
          <cell r="K1519">
            <v>0</v>
          </cell>
          <cell r="L1519" t="str">
            <v>01-Sep-19</v>
          </cell>
          <cell r="M1519" t="str">
            <v>01-Sep-19</v>
          </cell>
          <cell r="N1519">
            <v>4</v>
          </cell>
          <cell r="O1519" t="str">
            <v>1211</v>
          </cell>
          <cell r="P1519" t="str">
            <v>1211</v>
          </cell>
          <cell r="Q1519" t="str">
            <v>06.031</v>
          </cell>
          <cell r="R1519" t="str">
            <v>06.031</v>
          </cell>
          <cell r="S1519" t="str">
            <v/>
          </cell>
          <cell r="T1519">
            <v>0</v>
          </cell>
          <cell r="U1519" t="str">
            <v>Đại học</v>
          </cell>
          <cell r="V1519" t="str">
            <v>026192001937</v>
          </cell>
        </row>
        <row r="1520">
          <cell r="B1520" t="str">
            <v>NTS07</v>
          </cell>
          <cell r="C1520" t="str">
            <v>3120215001549</v>
          </cell>
          <cell r="D1520" t="str">
            <v>Vũ Hồng</v>
          </cell>
          <cell r="E1520" t="str">
            <v>Châu</v>
          </cell>
          <cell r="F1520">
            <v>14</v>
          </cell>
          <cell r="G1520" t="str">
            <v>Nuôi trồng thuỷ sản</v>
          </cell>
          <cell r="H1520" t="str">
            <v>Khoa Thủy sản</v>
          </cell>
          <cell r="I1520" t="str">
            <v>Nhân viên kỹ thuật</v>
          </cell>
          <cell r="J1520">
            <v>3.63</v>
          </cell>
          <cell r="K1520">
            <v>0.16</v>
          </cell>
          <cell r="L1520" t="str">
            <v>01-Dec-16</v>
          </cell>
          <cell r="M1520" t="str">
            <v>01-May-84</v>
          </cell>
          <cell r="N1520">
            <v>7</v>
          </cell>
          <cell r="O1520" t="str">
            <v>1401</v>
          </cell>
          <cell r="P1520" t="str">
            <v>1401</v>
          </cell>
          <cell r="Q1520" t="str">
            <v>01.007</v>
          </cell>
          <cell r="R1520" t="str">
            <v>01.007</v>
          </cell>
          <cell r="S1520" t="str">
            <v>NTS07</v>
          </cell>
          <cell r="T1520">
            <v>0</v>
          </cell>
          <cell r="U1520" t="str">
            <v>CN-SơCấp</v>
          </cell>
          <cell r="V1520" t="str">
            <v>011829480</v>
          </cell>
        </row>
        <row r="1521">
          <cell r="B1521" t="str">
            <v/>
          </cell>
          <cell r="C1521" t="str">
            <v/>
          </cell>
          <cell r="D1521" t="str">
            <v>Trần Thị Thập</v>
          </cell>
          <cell r="E1521" t="str">
            <v>Hiếu</v>
          </cell>
          <cell r="F1521">
            <v>14</v>
          </cell>
          <cell r="G1521" t="str">
            <v>Nuôi trồng thuỷ sản</v>
          </cell>
          <cell r="H1521" t="str">
            <v>Khoa Thủy sản</v>
          </cell>
          <cell r="I1521" t="str">
            <v>Nhân viên phục vụ</v>
          </cell>
          <cell r="J1521">
            <v>1.18</v>
          </cell>
          <cell r="K1521">
            <v>0</v>
          </cell>
          <cell r="L1521" t="str">
            <v>01-Sep-15</v>
          </cell>
          <cell r="M1521" t="str">
            <v>01-Sep-13</v>
          </cell>
          <cell r="N1521">
            <v>4</v>
          </cell>
          <cell r="O1521" t="str">
            <v>1401</v>
          </cell>
          <cell r="P1521" t="str">
            <v>1401</v>
          </cell>
          <cell r="Q1521" t="str">
            <v>01.009</v>
          </cell>
          <cell r="R1521" t="str">
            <v>01.009</v>
          </cell>
          <cell r="S1521" t="str">
            <v/>
          </cell>
          <cell r="T1521">
            <v>0</v>
          </cell>
          <cell r="U1521" t="str">
            <v>Đại học</v>
          </cell>
          <cell r="V1521" t="str">
            <v>163004289</v>
          </cell>
        </row>
        <row r="1522">
          <cell r="B1522" t="str">
            <v>NTS02</v>
          </cell>
          <cell r="C1522" t="str">
            <v>3120215001526</v>
          </cell>
          <cell r="D1522" t="str">
            <v>Trịnh Đình</v>
          </cell>
          <cell r="E1522" t="str">
            <v>Khuyến</v>
          </cell>
          <cell r="F1522">
            <v>14</v>
          </cell>
          <cell r="G1522" t="str">
            <v>Nuôi trồng thuỷ sản</v>
          </cell>
          <cell r="H1522" t="str">
            <v>Viện Sinh vật cảnh</v>
          </cell>
          <cell r="I1522" t="str">
            <v>Tiến sĩ, Giảng viên, Phó Giám đốc Viện</v>
          </cell>
          <cell r="J1522">
            <v>4.9800000000000004</v>
          </cell>
          <cell r="K1522">
            <v>0</v>
          </cell>
          <cell r="L1522" t="str">
            <v>01-May-25</v>
          </cell>
          <cell r="M1522" t="str">
            <v>01-May-03</v>
          </cell>
          <cell r="N1522">
            <v>2</v>
          </cell>
          <cell r="O1522" t="str">
            <v>4600</v>
          </cell>
          <cell r="P1522" t="str">
            <v>1401</v>
          </cell>
          <cell r="Q1522" t="str">
            <v>15.111</v>
          </cell>
          <cell r="R1522" t="str">
            <v>V.07.01.03</v>
          </cell>
          <cell r="S1522" t="str">
            <v>NTS02</v>
          </cell>
          <cell r="T1522">
            <v>0</v>
          </cell>
          <cell r="U1522" t="str">
            <v>Tiến sĩ</v>
          </cell>
          <cell r="V1522" t="str">
            <v>038078015168</v>
          </cell>
        </row>
        <row r="1523">
          <cell r="B1523" t="str">
            <v>NTS03</v>
          </cell>
          <cell r="C1523" t="str">
            <v>3120215001510</v>
          </cell>
          <cell r="D1523" t="str">
            <v>Nguyễn Ngọc</v>
          </cell>
          <cell r="E1523" t="str">
            <v>Tuấn</v>
          </cell>
          <cell r="F1523">
            <v>14</v>
          </cell>
          <cell r="G1523" t="str">
            <v>Nuôi trồng thuỷ sản</v>
          </cell>
          <cell r="H1523" t="str">
            <v>Khoa Thủy sản</v>
          </cell>
          <cell r="I1523" t="str">
            <v>Tiến sĩ, Giảng viên</v>
          </cell>
          <cell r="J1523">
            <v>4.6500000000000004</v>
          </cell>
          <cell r="K1523">
            <v>0</v>
          </cell>
          <cell r="L1523" t="str">
            <v>01-Oct-23</v>
          </cell>
          <cell r="M1523" t="str">
            <v>01-Oct-03</v>
          </cell>
          <cell r="N1523">
            <v>2</v>
          </cell>
          <cell r="O1523" t="str">
            <v>1401</v>
          </cell>
          <cell r="P1523" t="str">
            <v>1401</v>
          </cell>
          <cell r="Q1523" t="str">
            <v>15.111</v>
          </cell>
          <cell r="R1523" t="str">
            <v>V.07.01.03</v>
          </cell>
          <cell r="S1523" t="str">
            <v>NTS03</v>
          </cell>
          <cell r="T1523">
            <v>0</v>
          </cell>
          <cell r="U1523" t="str">
            <v>Tiến sĩ</v>
          </cell>
          <cell r="V1523" t="str">
            <v>034076008348</v>
          </cell>
        </row>
        <row r="1524">
          <cell r="B1524" t="str">
            <v>NTS08</v>
          </cell>
          <cell r="C1524" t="str">
            <v>3120215001561</v>
          </cell>
          <cell r="D1524" t="str">
            <v>Bùi Đoàn</v>
          </cell>
          <cell r="E1524" t="str">
            <v>Dũng</v>
          </cell>
          <cell r="F1524">
            <v>14</v>
          </cell>
          <cell r="G1524" t="str">
            <v>Nuôi trồng thuỷ sản</v>
          </cell>
          <cell r="H1524" t="str">
            <v>Khoa Thủy sản</v>
          </cell>
          <cell r="I1524" t="str">
            <v/>
          </cell>
          <cell r="J1524">
            <v>2.67</v>
          </cell>
          <cell r="K1524">
            <v>0</v>
          </cell>
          <cell r="L1524" t="str">
            <v>01-Oct-09</v>
          </cell>
          <cell r="M1524" t="str">
            <v>01-Oct-06</v>
          </cell>
          <cell r="N1524">
            <v>3</v>
          </cell>
          <cell r="O1524" t="str">
            <v>1401</v>
          </cell>
          <cell r="P1524" t="str">
            <v>1401</v>
          </cell>
          <cell r="Q1524" t="str">
            <v>15.111</v>
          </cell>
          <cell r="R1524" t="str">
            <v>15.111</v>
          </cell>
          <cell r="S1524" t="str">
            <v>NTS08</v>
          </cell>
          <cell r="T1524">
            <v>0</v>
          </cell>
          <cell r="U1524" t="str">
            <v>Thạc sĩ</v>
          </cell>
          <cell r="V1524" t="str">
            <v>012262949</v>
          </cell>
        </row>
        <row r="1525">
          <cell r="B1525" t="str">
            <v>NTS12</v>
          </cell>
          <cell r="C1525" t="str">
            <v>3120215001578</v>
          </cell>
          <cell r="D1525" t="str">
            <v>Trần ánh</v>
          </cell>
          <cell r="E1525" t="str">
            <v>Tuyết</v>
          </cell>
          <cell r="F1525">
            <v>14</v>
          </cell>
          <cell r="G1525" t="str">
            <v>Nuôi trồng thuỷ sản</v>
          </cell>
          <cell r="H1525" t="str">
            <v>Khoa Thủy sản</v>
          </cell>
          <cell r="I1525" t="str">
            <v>Thạc sĩ, Giảng viên chính, Phó BM</v>
          </cell>
          <cell r="J1525">
            <v>4.4000000000000004</v>
          </cell>
          <cell r="K1525">
            <v>0</v>
          </cell>
          <cell r="L1525" t="str">
            <v>15-Jun-23</v>
          </cell>
          <cell r="M1525" t="str">
            <v>01-Sep-09</v>
          </cell>
          <cell r="N1525">
            <v>3</v>
          </cell>
          <cell r="O1525" t="str">
            <v>1401</v>
          </cell>
          <cell r="P1525" t="str">
            <v>1401</v>
          </cell>
          <cell r="Q1525" t="str">
            <v>15.110</v>
          </cell>
          <cell r="R1525" t="str">
            <v>V.07.01.02</v>
          </cell>
          <cell r="S1525" t="str">
            <v>NTS12</v>
          </cell>
          <cell r="T1525">
            <v>0</v>
          </cell>
          <cell r="U1525" t="str">
            <v>Thạc sĩ</v>
          </cell>
          <cell r="V1525" t="str">
            <v>031182000737</v>
          </cell>
        </row>
        <row r="1526">
          <cell r="B1526" t="str">
            <v>NTS16</v>
          </cell>
          <cell r="C1526" t="str">
            <v>3120215011174</v>
          </cell>
          <cell r="D1526" t="str">
            <v>Đào Huy</v>
          </cell>
          <cell r="E1526" t="str">
            <v>Giáp</v>
          </cell>
          <cell r="F1526">
            <v>14</v>
          </cell>
          <cell r="G1526" t="str">
            <v>Nuôi trồng thuỷ sản</v>
          </cell>
          <cell r="H1526" t="str">
            <v>Khoa Thủy sản</v>
          </cell>
          <cell r="I1526" t="str">
            <v/>
          </cell>
          <cell r="J1526">
            <v>2.5499999999999998</v>
          </cell>
          <cell r="K1526">
            <v>0</v>
          </cell>
          <cell r="L1526" t="str">
            <v>01-Aug-08</v>
          </cell>
          <cell r="M1526" t="str">
            <v>01-Aug-08</v>
          </cell>
          <cell r="N1526">
            <v>2</v>
          </cell>
          <cell r="O1526" t="str">
            <v>1401</v>
          </cell>
          <cell r="P1526" t="str">
            <v>1401</v>
          </cell>
          <cell r="Q1526" t="str">
            <v>15.111</v>
          </cell>
          <cell r="R1526" t="str">
            <v>15.111</v>
          </cell>
          <cell r="S1526" t="str">
            <v>NTS16</v>
          </cell>
          <cell r="T1526">
            <v>0</v>
          </cell>
          <cell r="U1526" t="str">
            <v>Tiến sĩ</v>
          </cell>
          <cell r="V1526" t="str">
            <v>162043363</v>
          </cell>
        </row>
        <row r="1527">
          <cell r="B1527" t="str">
            <v>NTS19</v>
          </cell>
          <cell r="C1527" t="str">
            <v>3120215036878</v>
          </cell>
          <cell r="D1527" t="str">
            <v>Nguyễn Công</v>
          </cell>
          <cell r="E1527" t="str">
            <v>Thiết</v>
          </cell>
          <cell r="F1527">
            <v>14</v>
          </cell>
          <cell r="G1527" t="str">
            <v>Nuôi trồng thuỷ sản</v>
          </cell>
          <cell r="H1527" t="str">
            <v>Khoa Thủy sản</v>
          </cell>
          <cell r="I1527" t="str">
            <v>Thạc sĩ, Giảng viên</v>
          </cell>
          <cell r="J1527">
            <v>3.66</v>
          </cell>
          <cell r="K1527">
            <v>0</v>
          </cell>
          <cell r="L1527" t="str">
            <v>01-Mar-23</v>
          </cell>
          <cell r="M1527" t="str">
            <v>01-Mar-12</v>
          </cell>
          <cell r="N1527">
            <v>3</v>
          </cell>
          <cell r="O1527" t="str">
            <v>1401</v>
          </cell>
          <cell r="P1527" t="str">
            <v>1401</v>
          </cell>
          <cell r="Q1527" t="str">
            <v>15.111</v>
          </cell>
          <cell r="R1527" t="str">
            <v>V.07.01.03</v>
          </cell>
          <cell r="S1527" t="str">
            <v>NTS19</v>
          </cell>
          <cell r="T1527">
            <v>0</v>
          </cell>
          <cell r="U1527" t="str">
            <v>Thạc sĩ</v>
          </cell>
          <cell r="V1527" t="str">
            <v>027085000108</v>
          </cell>
        </row>
        <row r="1528">
          <cell r="B1528" t="str">
            <v>NTS22</v>
          </cell>
          <cell r="C1528" t="str">
            <v>3120215044608</v>
          </cell>
          <cell r="D1528" t="str">
            <v>Nguyễn Thị</v>
          </cell>
          <cell r="E1528" t="str">
            <v>Dung</v>
          </cell>
          <cell r="F1528">
            <v>14</v>
          </cell>
          <cell r="G1528" t="str">
            <v>Nuôi trồng thuỷ sản</v>
          </cell>
          <cell r="H1528" t="str">
            <v>Khoa Thủy sản</v>
          </cell>
          <cell r="I1528" t="str">
            <v>Thạc sĩ, Giảng viên</v>
          </cell>
          <cell r="J1528">
            <v>3.33</v>
          </cell>
          <cell r="K1528">
            <v>0</v>
          </cell>
          <cell r="L1528" t="str">
            <v>01-Jan-24</v>
          </cell>
          <cell r="M1528" t="str">
            <v>01-Jan-15</v>
          </cell>
          <cell r="N1528">
            <v>3</v>
          </cell>
          <cell r="O1528" t="str">
            <v>1401</v>
          </cell>
          <cell r="P1528" t="str">
            <v>1401</v>
          </cell>
          <cell r="Q1528" t="str">
            <v>15.111</v>
          </cell>
          <cell r="R1528" t="str">
            <v>V.07.01.03</v>
          </cell>
          <cell r="S1528" t="str">
            <v>NTS22</v>
          </cell>
          <cell r="T1528">
            <v>0</v>
          </cell>
          <cell r="U1528" t="str">
            <v>Thạc sĩ</v>
          </cell>
          <cell r="V1528" t="str">
            <v>034190011667</v>
          </cell>
        </row>
        <row r="1529">
          <cell r="B1529" t="str">
            <v>BTS01</v>
          </cell>
          <cell r="C1529" t="str">
            <v>3120215056195</v>
          </cell>
          <cell r="D1529" t="str">
            <v>Lê Việt</v>
          </cell>
          <cell r="E1529" t="str">
            <v>Dũng</v>
          </cell>
          <cell r="F1529">
            <v>14</v>
          </cell>
          <cell r="G1529" t="str">
            <v>Nuôi trồng thuỷ sản</v>
          </cell>
          <cell r="H1529" t="str">
            <v>Khoa Thủy sản</v>
          </cell>
          <cell r="I1529" t="str">
            <v>Tiến sĩ, Giảng viên, Trưởng BM</v>
          </cell>
          <cell r="J1529">
            <v>3.66</v>
          </cell>
          <cell r="K1529">
            <v>0</v>
          </cell>
          <cell r="L1529" t="str">
            <v>01-Nov-23</v>
          </cell>
          <cell r="M1529" t="str">
            <v>01-Nov-18</v>
          </cell>
          <cell r="N1529">
            <v>2</v>
          </cell>
          <cell r="O1529" t="str">
            <v>1401</v>
          </cell>
          <cell r="P1529" t="str">
            <v>1401</v>
          </cell>
          <cell r="Q1529" t="str">
            <v>15.111</v>
          </cell>
          <cell r="R1529" t="str">
            <v>V.07.01.03</v>
          </cell>
          <cell r="S1529" t="str">
            <v>BTS01</v>
          </cell>
          <cell r="T1529">
            <v>0</v>
          </cell>
          <cell r="U1529" t="str">
            <v>Tiến sĩ</v>
          </cell>
          <cell r="V1529" t="str">
            <v>001084016066</v>
          </cell>
        </row>
        <row r="1530">
          <cell r="B1530" t="str">
            <v/>
          </cell>
          <cell r="C1530" t="str">
            <v>3120215056432</v>
          </cell>
          <cell r="D1530" t="str">
            <v>Vũ Đức</v>
          </cell>
          <cell r="E1530" t="str">
            <v>Mạnh</v>
          </cell>
          <cell r="F1530">
            <v>14</v>
          </cell>
          <cell r="G1530" t="str">
            <v>Nuôi trồng thuỷ sản</v>
          </cell>
          <cell r="H1530" t="str">
            <v>Khoa Thủy sản</v>
          </cell>
          <cell r="I1530" t="str">
            <v>Tiến sĩ, Kỹ sư</v>
          </cell>
          <cell r="J1530">
            <v>3</v>
          </cell>
          <cell r="K1530">
            <v>0</v>
          </cell>
          <cell r="L1530" t="str">
            <v>01-Apr-25</v>
          </cell>
          <cell r="M1530" t="str">
            <v>01-Apr-19</v>
          </cell>
          <cell r="N1530">
            <v>2</v>
          </cell>
          <cell r="O1530" t="str">
            <v>1401</v>
          </cell>
          <cell r="P1530" t="str">
            <v>1401</v>
          </cell>
          <cell r="Q1530" t="str">
            <v>13.095</v>
          </cell>
          <cell r="R1530" t="str">
            <v>V.05.02.07</v>
          </cell>
          <cell r="S1530" t="str">
            <v/>
          </cell>
          <cell r="T1530">
            <v>0</v>
          </cell>
          <cell r="U1530" t="str">
            <v>Tiến sĩ</v>
          </cell>
          <cell r="V1530" t="str">
            <v>035094001798</v>
          </cell>
        </row>
        <row r="1531">
          <cell r="B1531" t="str">
            <v/>
          </cell>
          <cell r="C1531" t="str">
            <v/>
          </cell>
          <cell r="D1531" t="str">
            <v>Lê Thị Cẩm</v>
          </cell>
          <cell r="E1531" t="str">
            <v>Vân</v>
          </cell>
          <cell r="F1531">
            <v>14</v>
          </cell>
          <cell r="G1531" t="str">
            <v>Nuôi trồng thuỷ sản</v>
          </cell>
          <cell r="H1531" t="str">
            <v>Khoa Thủy sản</v>
          </cell>
          <cell r="I1531" t="str">
            <v>Thạc sĩ, Nghiên cứu viên</v>
          </cell>
          <cell r="J1531">
            <v>2.67</v>
          </cell>
          <cell r="K1531">
            <v>0</v>
          </cell>
          <cell r="L1531" t="str">
            <v>01-Dec-24</v>
          </cell>
          <cell r="M1531" t="str">
            <v>01-Dec-21</v>
          </cell>
          <cell r="N1531">
            <v>3</v>
          </cell>
          <cell r="O1531" t="str">
            <v>1401</v>
          </cell>
          <cell r="P1531" t="str">
            <v>1401</v>
          </cell>
          <cell r="Q1531" t="str">
            <v>13.092</v>
          </cell>
          <cell r="R1531" t="str">
            <v>V.05.01.03</v>
          </cell>
          <cell r="S1531" t="str">
            <v/>
          </cell>
          <cell r="T1531">
            <v>0</v>
          </cell>
          <cell r="U1531" t="str">
            <v>Thạc sĩ</v>
          </cell>
          <cell r="V1531" t="str">
            <v>022198007417</v>
          </cell>
        </row>
        <row r="1532">
          <cell r="B1532" t="str">
            <v>TG441</v>
          </cell>
          <cell r="C1532" t="str">
            <v>0351000548044</v>
          </cell>
          <cell r="D1532" t="str">
            <v>Ngô Phú</v>
          </cell>
          <cell r="E1532" t="str">
            <v>Thỏa</v>
          </cell>
          <cell r="F1532">
            <v>14</v>
          </cell>
          <cell r="G1532" t="str">
            <v>Nuôi trồng thuỷ sản</v>
          </cell>
          <cell r="H1532" t="str">
            <v>Khoa Thủy sản</v>
          </cell>
          <cell r="I1532" t="str">
            <v>Tiến sĩ, Nghiên cứu viên chính</v>
          </cell>
          <cell r="J1532">
            <v>4.4000000000000004</v>
          </cell>
          <cell r="K1532">
            <v>0</v>
          </cell>
          <cell r="L1532" t="str">
            <v>01-Dec-21</v>
          </cell>
          <cell r="M1532" t="str">
            <v>01-Dec-21</v>
          </cell>
          <cell r="N1532">
            <v>2</v>
          </cell>
          <cell r="O1532" t="str">
            <v>1401</v>
          </cell>
          <cell r="P1532" t="str">
            <v>1401</v>
          </cell>
          <cell r="Q1532" t="str">
            <v>13.091</v>
          </cell>
          <cell r="R1532" t="str">
            <v>V.05.01.02</v>
          </cell>
          <cell r="S1532" t="str">
            <v>TG441</v>
          </cell>
          <cell r="T1532">
            <v>0</v>
          </cell>
          <cell r="U1532" t="str">
            <v>Tiến sĩ</v>
          </cell>
          <cell r="V1532" t="str">
            <v>027082004214</v>
          </cell>
        </row>
        <row r="1533">
          <cell r="B1533" t="str">
            <v/>
          </cell>
          <cell r="C1533" t="str">
            <v>3120205922715</v>
          </cell>
          <cell r="D1533" t="str">
            <v>Hoàng Thị</v>
          </cell>
          <cell r="E1533" t="str">
            <v>Quế</v>
          </cell>
          <cell r="F1533">
            <v>14</v>
          </cell>
          <cell r="G1533" t="str">
            <v>Nuôi trồng thuỷ sản</v>
          </cell>
          <cell r="H1533" t="str">
            <v>Khoa Thủy sản</v>
          </cell>
          <cell r="I1533" t="str">
            <v>Nghiên cứu viên</v>
          </cell>
          <cell r="J1533">
            <v>2.34</v>
          </cell>
          <cell r="K1533">
            <v>0</v>
          </cell>
          <cell r="L1533" t="str">
            <v>01-Jun-23</v>
          </cell>
          <cell r="M1533" t="str">
            <v>01-Jun-22</v>
          </cell>
          <cell r="N1533">
            <v>4</v>
          </cell>
          <cell r="O1533" t="str">
            <v>1401</v>
          </cell>
          <cell r="P1533" t="str">
            <v>1401</v>
          </cell>
          <cell r="Q1533" t="str">
            <v>13.092</v>
          </cell>
          <cell r="R1533" t="str">
            <v>V.05.01.03</v>
          </cell>
          <cell r="S1533" t="str">
            <v/>
          </cell>
          <cell r="T1533">
            <v>0</v>
          </cell>
          <cell r="U1533" t="str">
            <v>Đại học</v>
          </cell>
          <cell r="V1533" t="str">
            <v>038195028226</v>
          </cell>
        </row>
        <row r="1534">
          <cell r="B1534" t="str">
            <v/>
          </cell>
          <cell r="C1534" t="str">
            <v/>
          </cell>
          <cell r="D1534" t="str">
            <v>Lại Văn</v>
          </cell>
          <cell r="E1534" t="str">
            <v>Đàm</v>
          </cell>
          <cell r="F1534">
            <v>14</v>
          </cell>
          <cell r="G1534" t="str">
            <v>Môi trường và Bệnh thủy sản</v>
          </cell>
          <cell r="H1534" t="str">
            <v>Khoa Thủy sản</v>
          </cell>
          <cell r="I1534" t="str">
            <v>Nhân viên phục vụ</v>
          </cell>
          <cell r="J1534">
            <v>1</v>
          </cell>
          <cell r="K1534">
            <v>0</v>
          </cell>
          <cell r="L1534" t="str">
            <v>01-Oct-13</v>
          </cell>
          <cell r="M1534" t="str">
            <v>01-Oct-13</v>
          </cell>
          <cell r="N1534">
            <v>4</v>
          </cell>
          <cell r="O1534" t="str">
            <v>1402</v>
          </cell>
          <cell r="P1534" t="str">
            <v>1402</v>
          </cell>
          <cell r="Q1534" t="str">
            <v>01.009</v>
          </cell>
          <cell r="R1534" t="str">
            <v>01.009</v>
          </cell>
          <cell r="S1534" t="str">
            <v/>
          </cell>
          <cell r="T1534">
            <v>0</v>
          </cell>
          <cell r="U1534" t="str">
            <v>Đại học</v>
          </cell>
          <cell r="V1534" t="str">
            <v>012930986</v>
          </cell>
        </row>
        <row r="1535">
          <cell r="B1535" t="str">
            <v>NTS05</v>
          </cell>
          <cell r="C1535" t="str">
            <v>3120215001555</v>
          </cell>
          <cell r="D1535" t="str">
            <v>Kim Văn</v>
          </cell>
          <cell r="E1535" t="str">
            <v>Vạn</v>
          </cell>
          <cell r="F1535">
            <v>14</v>
          </cell>
          <cell r="G1535" t="str">
            <v>Môi trường và Bệnh thủy sản</v>
          </cell>
          <cell r="H1535" t="str">
            <v>Khoa Thủy sản</v>
          </cell>
          <cell r="I1535" t="str">
            <v>PGS.TS. Giảng viên cao cấp, Trưởng khoa</v>
          </cell>
          <cell r="J1535">
            <v>6.92</v>
          </cell>
          <cell r="K1535">
            <v>0</v>
          </cell>
          <cell r="L1535" t="str">
            <v>17-Jul-23</v>
          </cell>
          <cell r="M1535" t="str">
            <v>17-Jul-18</v>
          </cell>
          <cell r="N1535">
            <v>2</v>
          </cell>
          <cell r="O1535" t="str">
            <v>1402</v>
          </cell>
          <cell r="P1535" t="str">
            <v>1402</v>
          </cell>
          <cell r="Q1535" t="str">
            <v>15.109</v>
          </cell>
          <cell r="R1535" t="str">
            <v>V.07.01.01</v>
          </cell>
          <cell r="S1535" t="str">
            <v>NTS05</v>
          </cell>
          <cell r="T1535">
            <v>1</v>
          </cell>
          <cell r="U1535" t="str">
            <v>Tiến sĩ</v>
          </cell>
          <cell r="V1535" t="str">
            <v>001072028295</v>
          </cell>
        </row>
        <row r="1536">
          <cell r="B1536" t="str">
            <v>NTS13</v>
          </cell>
          <cell r="C1536" t="str">
            <v>3120215001584</v>
          </cell>
          <cell r="D1536" t="str">
            <v>Trương Đình</v>
          </cell>
          <cell r="E1536" t="str">
            <v>Hoài</v>
          </cell>
          <cell r="F1536">
            <v>14</v>
          </cell>
          <cell r="G1536" t="str">
            <v>Môi trường và Bệnh thủy sản</v>
          </cell>
          <cell r="H1536" t="str">
            <v>Khoa Thủy sản</v>
          </cell>
          <cell r="I1536" t="str">
            <v>PGS.TS, Giảng viên cao cấp, Phó Trưởng Khoa, Trưởng BM</v>
          </cell>
          <cell r="J1536">
            <v>6.56</v>
          </cell>
          <cell r="K1536">
            <v>0</v>
          </cell>
          <cell r="L1536" t="str">
            <v>27-Jun-25</v>
          </cell>
          <cell r="M1536" t="str">
            <v>27-Jun-22</v>
          </cell>
          <cell r="N1536">
            <v>2</v>
          </cell>
          <cell r="O1536" t="str">
            <v>1402</v>
          </cell>
          <cell r="P1536" t="str">
            <v>1402</v>
          </cell>
          <cell r="Q1536" t="str">
            <v>15.109</v>
          </cell>
          <cell r="R1536" t="str">
            <v>V.07.01.01</v>
          </cell>
          <cell r="S1536" t="str">
            <v>NTS13</v>
          </cell>
          <cell r="T1536">
            <v>1</v>
          </cell>
          <cell r="U1536" t="str">
            <v>Tiến sĩ</v>
          </cell>
          <cell r="V1536" t="str">
            <v>040084001394</v>
          </cell>
        </row>
        <row r="1537">
          <cell r="B1537" t="str">
            <v/>
          </cell>
          <cell r="C1537" t="str">
            <v>3120215033755</v>
          </cell>
          <cell r="D1537" t="str">
            <v>Nguyễn Văn</v>
          </cell>
          <cell r="E1537" t="str">
            <v>Tuyến</v>
          </cell>
          <cell r="F1537">
            <v>14</v>
          </cell>
          <cell r="G1537" t="str">
            <v>Môi trường và Bệnh thủy sản</v>
          </cell>
          <cell r="H1537" t="str">
            <v>Khoa Thủy sản</v>
          </cell>
          <cell r="I1537" t="str">
            <v>Tiến sĩ, Kỹ sư</v>
          </cell>
          <cell r="J1537">
            <v>3</v>
          </cell>
          <cell r="K1537">
            <v>0</v>
          </cell>
          <cell r="L1537" t="str">
            <v>01-Mar-19</v>
          </cell>
          <cell r="M1537" t="str">
            <v>01-Mar-14</v>
          </cell>
          <cell r="N1537">
            <v>2</v>
          </cell>
          <cell r="O1537" t="str">
            <v>1402</v>
          </cell>
          <cell r="P1537" t="str">
            <v>1402</v>
          </cell>
          <cell r="Q1537" t="str">
            <v>13.095</v>
          </cell>
          <cell r="R1537" t="str">
            <v>V.05.02.07</v>
          </cell>
          <cell r="S1537" t="str">
            <v/>
          </cell>
          <cell r="T1537">
            <v>0</v>
          </cell>
          <cell r="U1537" t="str">
            <v>Tiến sĩ</v>
          </cell>
          <cell r="V1537" t="str">
            <v>034086021006</v>
          </cell>
        </row>
        <row r="1538">
          <cell r="B1538" t="str">
            <v>NTS18</v>
          </cell>
          <cell r="C1538" t="str">
            <v>3120215033761</v>
          </cell>
          <cell r="D1538" t="str">
            <v>Trịnh Thị</v>
          </cell>
          <cell r="E1538" t="str">
            <v>Trang</v>
          </cell>
          <cell r="F1538">
            <v>14</v>
          </cell>
          <cell r="G1538" t="str">
            <v>Môi trường và Bệnh thủy sản</v>
          </cell>
          <cell r="H1538" t="str">
            <v>Khoa Thủy sản</v>
          </cell>
          <cell r="I1538" t="str">
            <v>Tiến sĩ, Giảng viên</v>
          </cell>
          <cell r="J1538">
            <v>3.33</v>
          </cell>
          <cell r="K1538">
            <v>0</v>
          </cell>
          <cell r="L1538" t="str">
            <v>01-Mar-20</v>
          </cell>
          <cell r="M1538" t="str">
            <v>01-Mar-11</v>
          </cell>
          <cell r="N1538">
            <v>2</v>
          </cell>
          <cell r="O1538" t="str">
            <v>1402</v>
          </cell>
          <cell r="P1538" t="str">
            <v>1402</v>
          </cell>
          <cell r="Q1538" t="str">
            <v>15.111</v>
          </cell>
          <cell r="R1538" t="str">
            <v>V.07.01.03</v>
          </cell>
          <cell r="S1538" t="str">
            <v>NTS18</v>
          </cell>
          <cell r="T1538">
            <v>0</v>
          </cell>
          <cell r="U1538" t="str">
            <v>Tiến sĩ</v>
          </cell>
          <cell r="V1538" t="str">
            <v>017385540</v>
          </cell>
        </row>
        <row r="1539">
          <cell r="B1539" t="str">
            <v>NTS21</v>
          </cell>
          <cell r="C1539" t="str">
            <v>3120215041911</v>
          </cell>
          <cell r="D1539" t="str">
            <v>Đoàn Thị</v>
          </cell>
          <cell r="E1539" t="str">
            <v>Nhinh</v>
          </cell>
          <cell r="F1539">
            <v>14</v>
          </cell>
          <cell r="G1539" t="str">
            <v>Môi trường và Bệnh thủy sản</v>
          </cell>
          <cell r="H1539" t="str">
            <v>Khoa Thủy sản</v>
          </cell>
          <cell r="I1539" t="str">
            <v>Thạc sĩ, Giảng viên chính, Phó BM</v>
          </cell>
          <cell r="J1539">
            <v>4.4000000000000004</v>
          </cell>
          <cell r="K1539">
            <v>0</v>
          </cell>
          <cell r="L1539" t="str">
            <v>15-Jun-23</v>
          </cell>
          <cell r="M1539" t="str">
            <v>01-Jan-14</v>
          </cell>
          <cell r="N1539">
            <v>2</v>
          </cell>
          <cell r="O1539" t="str">
            <v>1402</v>
          </cell>
          <cell r="P1539" t="str">
            <v>1402</v>
          </cell>
          <cell r="Q1539" t="str">
            <v>15.110</v>
          </cell>
          <cell r="R1539" t="str">
            <v>V.07.01.02</v>
          </cell>
          <cell r="S1539" t="str">
            <v>NTS21</v>
          </cell>
          <cell r="T1539">
            <v>0</v>
          </cell>
          <cell r="U1539" t="str">
            <v>Tiến sĩ</v>
          </cell>
          <cell r="V1539" t="str">
            <v>030185005884</v>
          </cell>
        </row>
        <row r="1540">
          <cell r="B1540" t="str">
            <v>NTS20</v>
          </cell>
          <cell r="C1540" t="str">
            <v>3120215041940</v>
          </cell>
          <cell r="D1540" t="str">
            <v>Đoàn Thanh</v>
          </cell>
          <cell r="E1540" t="str">
            <v>Loan</v>
          </cell>
          <cell r="F1540">
            <v>14</v>
          </cell>
          <cell r="G1540" t="str">
            <v>Môi trường và Bệnh thủy sản</v>
          </cell>
          <cell r="H1540" t="str">
            <v>Khoa Thủy sản</v>
          </cell>
          <cell r="I1540" t="str">
            <v>Tiến sĩ, Giảng viên</v>
          </cell>
          <cell r="J1540">
            <v>3.66</v>
          </cell>
          <cell r="K1540">
            <v>0</v>
          </cell>
          <cell r="L1540" t="str">
            <v>01-Jan-23</v>
          </cell>
          <cell r="M1540" t="str">
            <v>01-Jan-14</v>
          </cell>
          <cell r="N1540">
            <v>2</v>
          </cell>
          <cell r="O1540" t="str">
            <v>1402</v>
          </cell>
          <cell r="P1540" t="str">
            <v>1402</v>
          </cell>
          <cell r="Q1540" t="str">
            <v>15.111</v>
          </cell>
          <cell r="R1540" t="str">
            <v>V.07.01.03</v>
          </cell>
          <cell r="S1540" t="str">
            <v>NTS20</v>
          </cell>
          <cell r="T1540">
            <v>0</v>
          </cell>
          <cell r="U1540" t="str">
            <v>Tiến sĩ</v>
          </cell>
          <cell r="V1540" t="str">
            <v>031178006043</v>
          </cell>
        </row>
        <row r="1541">
          <cell r="B1541" t="str">
            <v/>
          </cell>
          <cell r="C1541" t="str">
            <v>3120215055706</v>
          </cell>
          <cell r="D1541" t="str">
            <v>Lê Văn</v>
          </cell>
          <cell r="E1541" t="str">
            <v>Giang</v>
          </cell>
          <cell r="F1541">
            <v>14</v>
          </cell>
          <cell r="G1541" t="str">
            <v>Môi trường và Bệnh thủy sản</v>
          </cell>
          <cell r="H1541" t="str">
            <v>Khoa Thủy sản</v>
          </cell>
          <cell r="I1541" t="str">
            <v>Kỹ sư</v>
          </cell>
          <cell r="J1541">
            <v>1.9890000000000001</v>
          </cell>
          <cell r="K1541">
            <v>0</v>
          </cell>
          <cell r="L1541" t="str">
            <v>01-Jul-17</v>
          </cell>
          <cell r="M1541" t="str">
            <v>01-Jul-17</v>
          </cell>
          <cell r="N1541">
            <v>4</v>
          </cell>
          <cell r="O1541" t="str">
            <v>1402</v>
          </cell>
          <cell r="P1541" t="str">
            <v>1402</v>
          </cell>
          <cell r="Q1541" t="str">
            <v>13.095</v>
          </cell>
          <cell r="R1541" t="str">
            <v>V.05.02.07</v>
          </cell>
          <cell r="S1541" t="str">
            <v/>
          </cell>
          <cell r="T1541">
            <v>0</v>
          </cell>
          <cell r="U1541" t="str">
            <v>Đại học</v>
          </cell>
          <cell r="V1541" t="str">
            <v>112167440</v>
          </cell>
        </row>
        <row r="1542">
          <cell r="B1542" t="str">
            <v/>
          </cell>
          <cell r="C1542" t="str">
            <v/>
          </cell>
          <cell r="D1542" t="str">
            <v>Chu Đức</v>
          </cell>
          <cell r="E1542" t="str">
            <v>Quý</v>
          </cell>
          <cell r="F1542">
            <v>14</v>
          </cell>
          <cell r="G1542" t="str">
            <v>Môi trường và Bệnh thủy sản</v>
          </cell>
          <cell r="H1542" t="str">
            <v>Khoa Thủy sản</v>
          </cell>
          <cell r="I1542" t="str">
            <v>Nghiên cứu viên</v>
          </cell>
          <cell r="J1542">
            <v>1.9890000000000001</v>
          </cell>
          <cell r="K1542">
            <v>0</v>
          </cell>
          <cell r="L1542" t="str">
            <v>01-Jan-18</v>
          </cell>
          <cell r="M1542" t="str">
            <v>01-Jan-18</v>
          </cell>
          <cell r="N1542">
            <v>4</v>
          </cell>
          <cell r="O1542" t="str">
            <v>1402</v>
          </cell>
          <cell r="P1542" t="str">
            <v>1402</v>
          </cell>
          <cell r="Q1542" t="str">
            <v>13.092</v>
          </cell>
          <cell r="R1542" t="str">
            <v>13.092</v>
          </cell>
          <cell r="S1542" t="str">
            <v/>
          </cell>
          <cell r="T1542">
            <v>0</v>
          </cell>
          <cell r="U1542" t="str">
            <v>Đại học</v>
          </cell>
          <cell r="V1542" t="str">
            <v>017363871</v>
          </cell>
        </row>
        <row r="1543">
          <cell r="B1543" t="str">
            <v/>
          </cell>
          <cell r="C1543" t="str">
            <v/>
          </cell>
          <cell r="D1543" t="str">
            <v>Phạm Thị</v>
          </cell>
          <cell r="E1543" t="str">
            <v>Thắm</v>
          </cell>
          <cell r="F1543">
            <v>14</v>
          </cell>
          <cell r="G1543" t="str">
            <v>Môi trường và Bệnh thủy sản</v>
          </cell>
          <cell r="H1543" t="str">
            <v>Khoa Thủy sản</v>
          </cell>
          <cell r="I1543" t="str">
            <v>Nghiên cứu viên</v>
          </cell>
          <cell r="J1543">
            <v>1.9890000000000001</v>
          </cell>
          <cell r="K1543">
            <v>0</v>
          </cell>
          <cell r="L1543" t="str">
            <v>01-Jan-18</v>
          </cell>
          <cell r="M1543" t="str">
            <v>01-Jan-18</v>
          </cell>
          <cell r="N1543">
            <v>4</v>
          </cell>
          <cell r="O1543" t="str">
            <v>1402</v>
          </cell>
          <cell r="P1543" t="str">
            <v>1402</v>
          </cell>
          <cell r="Q1543" t="str">
            <v>13.092</v>
          </cell>
          <cell r="R1543" t="str">
            <v>13.092</v>
          </cell>
          <cell r="S1543" t="str">
            <v/>
          </cell>
          <cell r="T1543">
            <v>0</v>
          </cell>
          <cell r="U1543" t="str">
            <v>Đại học</v>
          </cell>
          <cell r="V1543" t="str">
            <v>142771095</v>
          </cell>
        </row>
        <row r="1544">
          <cell r="B1544" t="str">
            <v/>
          </cell>
          <cell r="C1544" t="str">
            <v>3120205078649</v>
          </cell>
          <cell r="D1544" t="str">
            <v>Trần Thị</v>
          </cell>
          <cell r="E1544" t="str">
            <v>Trinh</v>
          </cell>
          <cell r="F1544">
            <v>14</v>
          </cell>
          <cell r="G1544" t="str">
            <v>Môi trường và Bệnh thủy sản</v>
          </cell>
          <cell r="H1544" t="str">
            <v>Khoa Thủy sản</v>
          </cell>
          <cell r="I1544" t="str">
            <v>Thạc sĩ, Kỹ sư</v>
          </cell>
          <cell r="J1544">
            <v>2.67</v>
          </cell>
          <cell r="K1544">
            <v>0</v>
          </cell>
          <cell r="L1544" t="str">
            <v>01-Jun-24</v>
          </cell>
          <cell r="M1544" t="str">
            <v>01-Jun-21</v>
          </cell>
          <cell r="N1544">
            <v>3</v>
          </cell>
          <cell r="O1544" t="str">
            <v>1402</v>
          </cell>
          <cell r="P1544" t="str">
            <v>1402</v>
          </cell>
          <cell r="Q1544" t="str">
            <v>13.095</v>
          </cell>
          <cell r="R1544" t="str">
            <v>V.05.02.07</v>
          </cell>
          <cell r="S1544" t="str">
            <v/>
          </cell>
          <cell r="T1544">
            <v>0</v>
          </cell>
          <cell r="U1544" t="str">
            <v>Thạc sĩ</v>
          </cell>
          <cell r="V1544" t="str">
            <v>038196016070</v>
          </cell>
        </row>
        <row r="1545">
          <cell r="B1545" t="str">
            <v/>
          </cell>
          <cell r="C1545" t="str">
            <v/>
          </cell>
          <cell r="D1545" t="str">
            <v>Đặng Thị</v>
          </cell>
          <cell r="E1545" t="str">
            <v>Hóa</v>
          </cell>
          <cell r="F1545">
            <v>14</v>
          </cell>
          <cell r="G1545" t="str">
            <v>Môi trường và Bệnh thủy sản</v>
          </cell>
          <cell r="H1545" t="str">
            <v>Khoa Thủy sản</v>
          </cell>
          <cell r="I1545" t="str">
            <v>Thạc sĩ, Nghiên cứu viên</v>
          </cell>
          <cell r="J1545">
            <v>2.67</v>
          </cell>
          <cell r="K1545">
            <v>0</v>
          </cell>
          <cell r="L1545" t="str">
            <v>01-Dec-24</v>
          </cell>
          <cell r="M1545" t="str">
            <v>01-Dec-21</v>
          </cell>
          <cell r="N1545">
            <v>3</v>
          </cell>
          <cell r="O1545" t="str">
            <v>1402</v>
          </cell>
          <cell r="P1545" t="str">
            <v>1402</v>
          </cell>
          <cell r="Q1545" t="str">
            <v>13.092</v>
          </cell>
          <cell r="R1545" t="str">
            <v>V.05.01.03</v>
          </cell>
          <cell r="S1545" t="str">
            <v/>
          </cell>
          <cell r="T1545">
            <v>0</v>
          </cell>
          <cell r="U1545" t="str">
            <v>Thạc sĩ</v>
          </cell>
          <cell r="V1545" t="str">
            <v>040198016670</v>
          </cell>
        </row>
        <row r="1546">
          <cell r="B1546" t="str">
            <v/>
          </cell>
          <cell r="C1546" t="str">
            <v/>
          </cell>
          <cell r="D1546" t="str">
            <v>Kim Minh</v>
          </cell>
          <cell r="E1546" t="str">
            <v>Anh</v>
          </cell>
          <cell r="F1546">
            <v>14</v>
          </cell>
          <cell r="G1546" t="str">
            <v>Môi trường và Bệnh thủy sản</v>
          </cell>
          <cell r="H1546" t="str">
            <v>Khoa Thủy sản</v>
          </cell>
          <cell r="I1546" t="str">
            <v>Thạc sĩ, Nghiên cứu viên</v>
          </cell>
          <cell r="J1546">
            <v>2.34</v>
          </cell>
          <cell r="K1546">
            <v>0</v>
          </cell>
          <cell r="L1546" t="str">
            <v>01-May-23</v>
          </cell>
          <cell r="M1546" t="str">
            <v>01-May-23</v>
          </cell>
          <cell r="N1546">
            <v>3</v>
          </cell>
          <cell r="O1546" t="str">
            <v>1402</v>
          </cell>
          <cell r="P1546" t="str">
            <v>1402</v>
          </cell>
          <cell r="Q1546" t="str">
            <v>13.092</v>
          </cell>
          <cell r="R1546" t="str">
            <v>V.05.01.03</v>
          </cell>
          <cell r="S1546" t="str">
            <v/>
          </cell>
          <cell r="T1546">
            <v>0</v>
          </cell>
          <cell r="U1546" t="str">
            <v>Thạc sĩ</v>
          </cell>
          <cell r="V1546" t="str">
            <v>027200001897</v>
          </cell>
        </row>
        <row r="1547">
          <cell r="B1547" t="str">
            <v>NTS04</v>
          </cell>
          <cell r="C1547" t="str">
            <v>3120215001532</v>
          </cell>
          <cell r="D1547" t="str">
            <v>Lê Thị Hoàng</v>
          </cell>
          <cell r="E1547" t="str">
            <v>Hằng</v>
          </cell>
          <cell r="F1547">
            <v>14</v>
          </cell>
          <cell r="G1547" t="str">
            <v>Dinh dưỡng và Thức ăn thủy sản</v>
          </cell>
          <cell r="H1547" t="str">
            <v>Khoa Thủy sản</v>
          </cell>
          <cell r="I1547" t="str">
            <v>Thạc sĩ, Giảng viên</v>
          </cell>
          <cell r="J1547">
            <v>4.32</v>
          </cell>
          <cell r="K1547">
            <v>0</v>
          </cell>
          <cell r="L1547" t="str">
            <v>01-Sep-22</v>
          </cell>
          <cell r="M1547" t="str">
            <v>01-Sep-04</v>
          </cell>
          <cell r="N1547">
            <v>3</v>
          </cell>
          <cell r="O1547" t="str">
            <v>1403</v>
          </cell>
          <cell r="P1547" t="str">
            <v>1403</v>
          </cell>
          <cell r="Q1547" t="str">
            <v>15.111</v>
          </cell>
          <cell r="R1547" t="str">
            <v>V.07.01.03</v>
          </cell>
          <cell r="S1547" t="str">
            <v>NTS04</v>
          </cell>
          <cell r="T1547">
            <v>0</v>
          </cell>
          <cell r="U1547" t="str">
            <v>Thạc sĩ</v>
          </cell>
          <cell r="V1547" t="str">
            <v>031178004000</v>
          </cell>
        </row>
        <row r="1548">
          <cell r="B1548" t="str">
            <v>NTS15</v>
          </cell>
          <cell r="C1548" t="str">
            <v>3120215009817</v>
          </cell>
          <cell r="D1548" t="str">
            <v>Nguyễn Thị</v>
          </cell>
          <cell r="E1548" t="str">
            <v>Mai</v>
          </cell>
          <cell r="F1548">
            <v>14</v>
          </cell>
          <cell r="G1548" t="str">
            <v>Dinh dưỡng và Thức ăn thủy sản</v>
          </cell>
          <cell r="H1548" t="str">
            <v>Khoa Thủy sản</v>
          </cell>
          <cell r="I1548" t="str">
            <v>PGS.TS. Giảng viên cao cấp, Phó BM</v>
          </cell>
          <cell r="J1548">
            <v>4.4000000000000004</v>
          </cell>
          <cell r="K1548">
            <v>0</v>
          </cell>
          <cell r="L1548" t="str">
            <v>15-Jun-23</v>
          </cell>
          <cell r="M1548" t="str">
            <v>01-Aug-09</v>
          </cell>
          <cell r="N1548">
            <v>2</v>
          </cell>
          <cell r="O1548" t="str">
            <v>1403</v>
          </cell>
          <cell r="P1548" t="str">
            <v>1403</v>
          </cell>
          <cell r="Q1548" t="str">
            <v>15.110</v>
          </cell>
          <cell r="R1548" t="str">
            <v>V.07.01.02</v>
          </cell>
          <cell r="S1548" t="str">
            <v>NTS15</v>
          </cell>
          <cell r="T1548">
            <v>1</v>
          </cell>
          <cell r="U1548" t="str">
            <v>Tiến sĩ</v>
          </cell>
          <cell r="V1548" t="str">
            <v>001185043271</v>
          </cell>
        </row>
        <row r="1549">
          <cell r="B1549" t="str">
            <v/>
          </cell>
          <cell r="C1549" t="str">
            <v>3120215050261</v>
          </cell>
          <cell r="D1549" t="str">
            <v>Trần Quang</v>
          </cell>
          <cell r="E1549" t="str">
            <v>Hưng</v>
          </cell>
          <cell r="F1549">
            <v>14</v>
          </cell>
          <cell r="G1549" t="str">
            <v>Dinh dưỡng và Thức ăn thủy sản</v>
          </cell>
          <cell r="H1549" t="str">
            <v>Khoa Thủy sản</v>
          </cell>
          <cell r="I1549" t="str">
            <v>Thạc sĩ, Kỹ thuật viên</v>
          </cell>
          <cell r="J1549">
            <v>1.58</v>
          </cell>
          <cell r="K1549">
            <v>0</v>
          </cell>
          <cell r="L1549" t="str">
            <v>01-Oct-15</v>
          </cell>
          <cell r="M1549" t="str">
            <v>01-Oct-15</v>
          </cell>
          <cell r="N1549">
            <v>3</v>
          </cell>
          <cell r="O1549" t="str">
            <v>1403</v>
          </cell>
          <cell r="P1549" t="str">
            <v>1403</v>
          </cell>
          <cell r="Q1549" t="str">
            <v>13.096</v>
          </cell>
          <cell r="R1549" t="str">
            <v>13.096</v>
          </cell>
          <cell r="S1549" t="str">
            <v/>
          </cell>
          <cell r="T1549">
            <v>0</v>
          </cell>
          <cell r="U1549" t="str">
            <v>Thạc sĩ</v>
          </cell>
          <cell r="V1549" t="str">
            <v>162795441</v>
          </cell>
        </row>
        <row r="1550">
          <cell r="B1550" t="str">
            <v>DTS01</v>
          </cell>
          <cell r="C1550" t="str">
            <v>3120215001503</v>
          </cell>
          <cell r="D1550" t="str">
            <v>Võ Quý</v>
          </cell>
          <cell r="E1550" t="str">
            <v>Hoan</v>
          </cell>
          <cell r="F1550">
            <v>14</v>
          </cell>
          <cell r="G1550" t="str">
            <v>Dinh dưỡng và Thức ăn thủy sản</v>
          </cell>
          <cell r="H1550" t="str">
            <v>Khoa Thủy sản</v>
          </cell>
          <cell r="I1550" t="str">
            <v>Thạc sĩ, Giảng viên chính</v>
          </cell>
          <cell r="J1550">
            <v>6.1</v>
          </cell>
          <cell r="K1550">
            <v>0</v>
          </cell>
          <cell r="L1550" t="str">
            <v>01-Oct-16</v>
          </cell>
          <cell r="M1550" t="str">
            <v>01-Jul-03</v>
          </cell>
          <cell r="N1550">
            <v>3</v>
          </cell>
          <cell r="O1550" t="str">
            <v>1403</v>
          </cell>
          <cell r="P1550" t="str">
            <v>1403</v>
          </cell>
          <cell r="Q1550" t="str">
            <v>15.110</v>
          </cell>
          <cell r="R1550" t="str">
            <v>V.07.01.02</v>
          </cell>
          <cell r="S1550" t="str">
            <v>DTS01</v>
          </cell>
          <cell r="T1550">
            <v>0</v>
          </cell>
          <cell r="U1550" t="str">
            <v>Thạc sĩ</v>
          </cell>
          <cell r="V1550" t="str">
            <v>011706937</v>
          </cell>
        </row>
        <row r="1551">
          <cell r="B1551" t="str">
            <v>DTS02</v>
          </cell>
          <cell r="C1551" t="str">
            <v>3120215059208</v>
          </cell>
          <cell r="D1551" t="str">
            <v>Trần Thị Nắng</v>
          </cell>
          <cell r="E1551" t="str">
            <v>Thu</v>
          </cell>
          <cell r="F1551">
            <v>14</v>
          </cell>
          <cell r="G1551" t="str">
            <v>Dinh dưỡng và Thức ăn thủy sản</v>
          </cell>
          <cell r="H1551" t="str">
            <v>Khoa Thủy sản</v>
          </cell>
          <cell r="I1551" t="str">
            <v>PGS.TS. Giảng viên cao cấp, Phó trưởng khoa, Trưởng BM</v>
          </cell>
          <cell r="J1551">
            <v>6.92</v>
          </cell>
          <cell r="K1551">
            <v>0</v>
          </cell>
          <cell r="L1551" t="str">
            <v>30-Dec-22</v>
          </cell>
          <cell r="M1551" t="str">
            <v>30-Dec-16</v>
          </cell>
          <cell r="N1551">
            <v>2</v>
          </cell>
          <cell r="O1551" t="str">
            <v>1403</v>
          </cell>
          <cell r="P1551" t="str">
            <v>1403</v>
          </cell>
          <cell r="Q1551" t="str">
            <v>15.109</v>
          </cell>
          <cell r="R1551" t="str">
            <v>V.07.01.01</v>
          </cell>
          <cell r="S1551" t="str">
            <v>DTS02</v>
          </cell>
          <cell r="T1551">
            <v>1</v>
          </cell>
          <cell r="U1551" t="str">
            <v>Tiến sĩ</v>
          </cell>
          <cell r="V1551" t="str">
            <v>024175017111</v>
          </cell>
        </row>
        <row r="1552">
          <cell r="B1552" t="str">
            <v>DTS03</v>
          </cell>
          <cell r="C1552" t="str">
            <v>3120215009948</v>
          </cell>
          <cell r="D1552" t="str">
            <v>Phạm Thị Lam</v>
          </cell>
          <cell r="E1552" t="str">
            <v>Hồng</v>
          </cell>
          <cell r="F1552">
            <v>14</v>
          </cell>
          <cell r="G1552" t="str">
            <v>Dinh dưỡng và Thức ăn thủy sản</v>
          </cell>
          <cell r="H1552" t="str">
            <v>Khoa Thủy sản</v>
          </cell>
          <cell r="I1552" t="str">
            <v>Thạc sĩ, Giảng viên chính</v>
          </cell>
          <cell r="J1552">
            <v>4.74</v>
          </cell>
          <cell r="K1552">
            <v>0</v>
          </cell>
          <cell r="L1552" t="str">
            <v>01-Oct-23</v>
          </cell>
          <cell r="M1552" t="str">
            <v>01-Dec-06</v>
          </cell>
          <cell r="N1552">
            <v>3</v>
          </cell>
          <cell r="O1552" t="str">
            <v>1403</v>
          </cell>
          <cell r="P1552" t="str">
            <v>1403</v>
          </cell>
          <cell r="Q1552" t="str">
            <v>15.110</v>
          </cell>
          <cell r="R1552" t="str">
            <v>V.07.01.02</v>
          </cell>
          <cell r="S1552" t="str">
            <v>DTS03</v>
          </cell>
          <cell r="T1552">
            <v>0</v>
          </cell>
          <cell r="U1552" t="str">
            <v>Thạc sĩ</v>
          </cell>
          <cell r="V1552" t="str">
            <v>034175015330</v>
          </cell>
        </row>
        <row r="1553">
          <cell r="B1553" t="str">
            <v>DTS04</v>
          </cell>
          <cell r="C1553" t="str">
            <v>3120215033262</v>
          </cell>
          <cell r="D1553" t="str">
            <v>Nguyễn Thị</v>
          </cell>
          <cell r="E1553" t="str">
            <v>Hậu</v>
          </cell>
          <cell r="F1553">
            <v>14</v>
          </cell>
          <cell r="G1553" t="str">
            <v>Dinh dưỡng và Thức ăn thủy sản</v>
          </cell>
          <cell r="H1553" t="str">
            <v>Khoa Thủy sản</v>
          </cell>
          <cell r="I1553" t="str">
            <v>Giảng viên</v>
          </cell>
          <cell r="J1553">
            <v>3</v>
          </cell>
          <cell r="K1553">
            <v>0</v>
          </cell>
          <cell r="L1553" t="str">
            <v>01-Mar-17</v>
          </cell>
          <cell r="M1553" t="str">
            <v>01-Mar-11</v>
          </cell>
          <cell r="N1553">
            <v>3</v>
          </cell>
          <cell r="O1553" t="str">
            <v>1403</v>
          </cell>
          <cell r="P1553" t="str">
            <v>1403</v>
          </cell>
          <cell r="Q1553" t="str">
            <v>15.111</v>
          </cell>
          <cell r="R1553" t="str">
            <v>V.07.01.03</v>
          </cell>
          <cell r="S1553" t="str">
            <v>DTS04</v>
          </cell>
          <cell r="T1553">
            <v>0</v>
          </cell>
          <cell r="U1553" t="str">
            <v>Thạc sĩ</v>
          </cell>
          <cell r="V1553" t="str">
            <v>012579172</v>
          </cell>
        </row>
        <row r="1554">
          <cell r="B1554" t="str">
            <v/>
          </cell>
          <cell r="C1554" t="str">
            <v/>
          </cell>
          <cell r="D1554" t="str">
            <v>Nguyễn Đương</v>
          </cell>
          <cell r="E1554" t="str">
            <v>Nhã</v>
          </cell>
          <cell r="F1554">
            <v>14</v>
          </cell>
          <cell r="G1554" t="str">
            <v>Dinh dưỡng và Thức ăn thủy sản</v>
          </cell>
          <cell r="H1554" t="str">
            <v>Khoa Thủy sản</v>
          </cell>
          <cell r="I1554" t="str">
            <v>Tiến sĩ, Nghiên cứu viên</v>
          </cell>
          <cell r="J1554">
            <v>2.67</v>
          </cell>
          <cell r="K1554">
            <v>0</v>
          </cell>
          <cell r="L1554" t="str">
            <v>01-Apr-16</v>
          </cell>
          <cell r="M1554" t="str">
            <v>01-Apr-16</v>
          </cell>
          <cell r="N1554">
            <v>2</v>
          </cell>
          <cell r="O1554" t="str">
            <v>1403</v>
          </cell>
          <cell r="P1554" t="str">
            <v>1403</v>
          </cell>
          <cell r="Q1554" t="str">
            <v>13.092</v>
          </cell>
          <cell r="R1554" t="str">
            <v>13.092</v>
          </cell>
          <cell r="S1554" t="str">
            <v/>
          </cell>
          <cell r="T1554">
            <v>0</v>
          </cell>
          <cell r="U1554" t="str">
            <v>Tiến sĩ</v>
          </cell>
          <cell r="V1554" t="str">
            <v>125689006</v>
          </cell>
        </row>
        <row r="1555">
          <cell r="B1555" t="str">
            <v/>
          </cell>
          <cell r="C1555" t="str">
            <v/>
          </cell>
          <cell r="D1555" t="str">
            <v>Đỗ Thị</v>
          </cell>
          <cell r="E1555" t="str">
            <v>Nhâm</v>
          </cell>
          <cell r="F1555">
            <v>14</v>
          </cell>
          <cell r="G1555" t="str">
            <v>Dinh dưỡng và Thức ăn thủy sản</v>
          </cell>
          <cell r="H1555" t="str">
            <v>Khoa Thủy sản</v>
          </cell>
          <cell r="I1555" t="str">
            <v>Kế toán viên trung cấp</v>
          </cell>
          <cell r="J1555">
            <v>1.86</v>
          </cell>
          <cell r="K1555">
            <v>0</v>
          </cell>
          <cell r="L1555" t="str">
            <v>01-Jun-18</v>
          </cell>
          <cell r="M1555" t="str">
            <v>01-Jun-18</v>
          </cell>
          <cell r="N1555">
            <v>6</v>
          </cell>
          <cell r="O1555" t="str">
            <v>1403</v>
          </cell>
          <cell r="P1555" t="str">
            <v>1403</v>
          </cell>
          <cell r="Q1555" t="str">
            <v>06.032</v>
          </cell>
          <cell r="R1555" t="str">
            <v>06.032</v>
          </cell>
          <cell r="S1555" t="str">
            <v/>
          </cell>
          <cell r="T1555">
            <v>0</v>
          </cell>
          <cell r="U1555" t="str">
            <v>Trung cấp</v>
          </cell>
          <cell r="V1555" t="str">
            <v>162212283</v>
          </cell>
        </row>
        <row r="1556">
          <cell r="B1556" t="str">
            <v/>
          </cell>
          <cell r="C1556" t="str">
            <v>3120215046337</v>
          </cell>
          <cell r="D1556" t="str">
            <v>Mai Văn</v>
          </cell>
          <cell r="E1556" t="str">
            <v>Tùng</v>
          </cell>
          <cell r="F1556">
            <v>14</v>
          </cell>
          <cell r="G1556" t="str">
            <v>Dinh dưỡng và Thức ăn thủy sản</v>
          </cell>
          <cell r="H1556" t="str">
            <v>Khoa Thủy sản</v>
          </cell>
          <cell r="I1556" t="str">
            <v>Thạc sĩ, Kỹ sư</v>
          </cell>
          <cell r="J1556">
            <v>3</v>
          </cell>
          <cell r="K1556">
            <v>0</v>
          </cell>
          <cell r="L1556" t="str">
            <v>01-Jan-24</v>
          </cell>
          <cell r="M1556" t="str">
            <v>01-Jan-18</v>
          </cell>
          <cell r="N1556">
            <v>3</v>
          </cell>
          <cell r="O1556" t="str">
            <v>1403</v>
          </cell>
          <cell r="P1556" t="str">
            <v>1403</v>
          </cell>
          <cell r="Q1556" t="str">
            <v>13.095</v>
          </cell>
          <cell r="R1556" t="str">
            <v>V.05.02.07</v>
          </cell>
          <cell r="S1556" t="str">
            <v/>
          </cell>
          <cell r="T1556">
            <v>0</v>
          </cell>
          <cell r="U1556" t="str">
            <v>Thạc sĩ</v>
          </cell>
          <cell r="V1556" t="str">
            <v>038091007389</v>
          </cell>
        </row>
        <row r="1557">
          <cell r="B1557" t="str">
            <v/>
          </cell>
          <cell r="C1557" t="str">
            <v/>
          </cell>
          <cell r="D1557" t="str">
            <v>Phạm Việt</v>
          </cell>
          <cell r="E1557" t="str">
            <v>Nguyên</v>
          </cell>
          <cell r="F1557">
            <v>14</v>
          </cell>
          <cell r="G1557" t="str">
            <v>Dinh dưỡng và Thức ăn thủy sản</v>
          </cell>
          <cell r="H1557" t="str">
            <v>Khoa Thủy sản</v>
          </cell>
          <cell r="I1557" t="str">
            <v>Nghiên cứu viên</v>
          </cell>
          <cell r="J1557">
            <v>1.9890000000000001</v>
          </cell>
          <cell r="K1557">
            <v>0</v>
          </cell>
          <cell r="L1557" t="str">
            <v>01-Jun-17</v>
          </cell>
          <cell r="M1557" t="str">
            <v>01-Jun-17</v>
          </cell>
          <cell r="N1557">
            <v>4</v>
          </cell>
          <cell r="O1557" t="str">
            <v>1403</v>
          </cell>
          <cell r="P1557" t="str">
            <v>1403</v>
          </cell>
          <cell r="Q1557" t="str">
            <v>13.092</v>
          </cell>
          <cell r="R1557" t="str">
            <v>13.092</v>
          </cell>
          <cell r="S1557" t="str">
            <v/>
          </cell>
          <cell r="T1557">
            <v>0</v>
          </cell>
          <cell r="U1557" t="str">
            <v>Đại học</v>
          </cell>
          <cell r="V1557" t="str">
            <v>201615219</v>
          </cell>
        </row>
        <row r="1558">
          <cell r="B1558" t="str">
            <v/>
          </cell>
          <cell r="C1558" t="str">
            <v>3120205814258</v>
          </cell>
          <cell r="D1558" t="str">
            <v>Đỗ Thị Ngọc</v>
          </cell>
          <cell r="E1558" t="str">
            <v>Anh</v>
          </cell>
          <cell r="F1558">
            <v>14</v>
          </cell>
          <cell r="G1558" t="str">
            <v>Dinh dưỡng và Thức ăn thủy sản</v>
          </cell>
          <cell r="H1558" t="str">
            <v>Khoa Thủy sản</v>
          </cell>
          <cell r="I1558" t="str">
            <v>Nghiên cứu viên</v>
          </cell>
          <cell r="J1558">
            <v>2.67</v>
          </cell>
          <cell r="K1558">
            <v>0</v>
          </cell>
          <cell r="L1558" t="str">
            <v>01-Jan-24</v>
          </cell>
          <cell r="M1558" t="str">
            <v>01-Jan-21</v>
          </cell>
          <cell r="N1558">
            <v>4</v>
          </cell>
          <cell r="O1558" t="str">
            <v>1403</v>
          </cell>
          <cell r="P1558" t="str">
            <v>1403</v>
          </cell>
          <cell r="Q1558" t="str">
            <v>13.092</v>
          </cell>
          <cell r="R1558" t="str">
            <v>V.05.01.03</v>
          </cell>
          <cell r="S1558" t="str">
            <v/>
          </cell>
          <cell r="T1558">
            <v>0</v>
          </cell>
          <cell r="U1558" t="str">
            <v>Đại học</v>
          </cell>
          <cell r="V1558" t="str">
            <v>036196003412</v>
          </cell>
        </row>
        <row r="1559">
          <cell r="B1559" t="str">
            <v/>
          </cell>
          <cell r="C1559" t="str">
            <v/>
          </cell>
          <cell r="D1559" t="str">
            <v>Đỗ Đức</v>
          </cell>
          <cell r="E1559" t="str">
            <v>Toàn</v>
          </cell>
          <cell r="F1559">
            <v>14</v>
          </cell>
          <cell r="G1559" t="str">
            <v>Dinh dưỡng và Thức ăn thủy sản</v>
          </cell>
          <cell r="H1559" t="str">
            <v>Khoa Thủy sản</v>
          </cell>
          <cell r="I1559" t="str">
            <v>Nhân viên phục vụ</v>
          </cell>
          <cell r="J1559">
            <v>1.36</v>
          </cell>
          <cell r="K1559">
            <v>0</v>
          </cell>
          <cell r="L1559" t="str">
            <v>01-Jan-22</v>
          </cell>
          <cell r="M1559" t="str">
            <v>01-Oct-19</v>
          </cell>
          <cell r="N1559">
            <v>8</v>
          </cell>
          <cell r="O1559" t="str">
            <v>1403</v>
          </cell>
          <cell r="P1559" t="str">
            <v>1403</v>
          </cell>
          <cell r="Q1559" t="str">
            <v>01.009</v>
          </cell>
          <cell r="R1559" t="str">
            <v>01.009</v>
          </cell>
          <cell r="S1559" t="str">
            <v/>
          </cell>
          <cell r="T1559">
            <v>0</v>
          </cell>
          <cell r="U1559" t="str">
            <v>KhôngBCấp</v>
          </cell>
          <cell r="V1559" t="str">
            <v>036062007583</v>
          </cell>
        </row>
        <row r="1560">
          <cell r="B1560" t="str">
            <v/>
          </cell>
          <cell r="C1560" t="str">
            <v>9945772593</v>
          </cell>
          <cell r="D1560" t="str">
            <v>Hà Thị Phương</v>
          </cell>
          <cell r="E1560" t="str">
            <v>Thảo</v>
          </cell>
          <cell r="F1560">
            <v>14</v>
          </cell>
          <cell r="G1560" t="str">
            <v>Dinh dưỡng và Thức ăn thủy sản</v>
          </cell>
          <cell r="H1560" t="str">
            <v>Khoa Thủy sản</v>
          </cell>
          <cell r="I1560" t="str">
            <v>Nghiên cứu viên</v>
          </cell>
          <cell r="J1560">
            <v>2.34</v>
          </cell>
          <cell r="K1560">
            <v>0</v>
          </cell>
          <cell r="L1560" t="str">
            <v>01-Nov-25</v>
          </cell>
          <cell r="M1560" t="str">
            <v>01-Nov-25</v>
          </cell>
          <cell r="N1560">
            <v>4</v>
          </cell>
          <cell r="O1560" t="str">
            <v>1403</v>
          </cell>
          <cell r="P1560" t="str">
            <v>1403</v>
          </cell>
          <cell r="Q1560" t="str">
            <v>13.092</v>
          </cell>
          <cell r="R1560" t="str">
            <v>V.05.01.03</v>
          </cell>
          <cell r="S1560" t="str">
            <v/>
          </cell>
          <cell r="T1560">
            <v>0</v>
          </cell>
          <cell r="U1560" t="str">
            <v>Đại học</v>
          </cell>
          <cell r="V1560" t="str">
            <v>024301000008</v>
          </cell>
        </row>
        <row r="1561">
          <cell r="B1561" t="str">
            <v/>
          </cell>
          <cell r="C1561" t="str">
            <v>3120215049023</v>
          </cell>
          <cell r="D1561" t="str">
            <v>Nguyễn Thị</v>
          </cell>
          <cell r="E1561" t="str">
            <v>Toàn</v>
          </cell>
          <cell r="F1561">
            <v>14</v>
          </cell>
          <cell r="G1561" t="str">
            <v>Văn phòng Khoa Thủy sản</v>
          </cell>
          <cell r="H1561" t="str">
            <v>Khoa Thủy sản</v>
          </cell>
          <cell r="I1561" t="str">
            <v>Chuyên viên</v>
          </cell>
          <cell r="J1561">
            <v>3</v>
          </cell>
          <cell r="K1561">
            <v>0</v>
          </cell>
          <cell r="L1561" t="str">
            <v>01-Jan-23</v>
          </cell>
          <cell r="M1561" t="str">
            <v>01-Jan-17</v>
          </cell>
          <cell r="N1561">
            <v>4</v>
          </cell>
          <cell r="O1561" t="str">
            <v>1409</v>
          </cell>
          <cell r="P1561" t="str">
            <v>1409</v>
          </cell>
          <cell r="Q1561" t="str">
            <v>01.003</v>
          </cell>
          <cell r="R1561" t="str">
            <v>01.003</v>
          </cell>
          <cell r="S1561" t="str">
            <v/>
          </cell>
          <cell r="T1561">
            <v>0</v>
          </cell>
          <cell r="U1561" t="str">
            <v>Đại học</v>
          </cell>
          <cell r="V1561" t="str">
            <v>035179004425</v>
          </cell>
        </row>
        <row r="1562">
          <cell r="B1562" t="str">
            <v/>
          </cell>
          <cell r="C1562" t="str">
            <v>3120205845006</v>
          </cell>
          <cell r="D1562" t="str">
            <v>Nguyễn Thị Diệu</v>
          </cell>
          <cell r="E1562" t="str">
            <v>Linh</v>
          </cell>
          <cell r="F1562">
            <v>14</v>
          </cell>
          <cell r="G1562" t="str">
            <v>Văn phòng Khoa Thủy sản</v>
          </cell>
          <cell r="H1562" t="str">
            <v>Khoa Thủy sản</v>
          </cell>
          <cell r="I1562" t="str">
            <v>Nhân viên phục vụ</v>
          </cell>
          <cell r="J1562">
            <v>1.36</v>
          </cell>
          <cell r="K1562">
            <v>0</v>
          </cell>
          <cell r="L1562" t="str">
            <v>04-Aug-15</v>
          </cell>
          <cell r="M1562" t="str">
            <v>04-Aug-15</v>
          </cell>
          <cell r="N1562">
            <v>8</v>
          </cell>
          <cell r="O1562" t="str">
            <v>1409</v>
          </cell>
          <cell r="P1562" t="str">
            <v>1409</v>
          </cell>
          <cell r="Q1562" t="str">
            <v>01.009</v>
          </cell>
          <cell r="R1562" t="str">
            <v>01.009</v>
          </cell>
          <cell r="S1562" t="str">
            <v/>
          </cell>
          <cell r="T1562">
            <v>0</v>
          </cell>
          <cell r="U1562" t="str">
            <v>KhôngBCấp</v>
          </cell>
          <cell r="V1562" t="str">
            <v>034184000505</v>
          </cell>
        </row>
        <row r="1563">
          <cell r="B1563" t="str">
            <v/>
          </cell>
          <cell r="C1563" t="str">
            <v>3120205113791</v>
          </cell>
          <cell r="D1563" t="str">
            <v>Đặng Tiến</v>
          </cell>
          <cell r="E1563" t="str">
            <v>Dũng</v>
          </cell>
          <cell r="F1563">
            <v>14</v>
          </cell>
          <cell r="G1563" t="str">
            <v>Văn phòng Khoa Thủy sản</v>
          </cell>
          <cell r="H1563" t="str">
            <v>Khoa Thủy sản</v>
          </cell>
          <cell r="I1563" t="str">
            <v>Tiến sĩ, Chuyên viên</v>
          </cell>
          <cell r="J1563">
            <v>3</v>
          </cell>
          <cell r="K1563">
            <v>0</v>
          </cell>
          <cell r="L1563" t="str">
            <v>01-Jan-23</v>
          </cell>
          <cell r="M1563" t="str">
            <v>01-Jan-17</v>
          </cell>
          <cell r="N1563">
            <v>2</v>
          </cell>
          <cell r="O1563" t="str">
            <v>1409</v>
          </cell>
          <cell r="P1563" t="str">
            <v>1409</v>
          </cell>
          <cell r="Q1563" t="str">
            <v>01.003</v>
          </cell>
          <cell r="R1563" t="str">
            <v>01.003</v>
          </cell>
          <cell r="S1563" t="str">
            <v/>
          </cell>
          <cell r="T1563">
            <v>0</v>
          </cell>
          <cell r="U1563" t="str">
            <v>Tiến sĩ</v>
          </cell>
          <cell r="V1563" t="str">
            <v>034078003166</v>
          </cell>
        </row>
        <row r="1564">
          <cell r="B1564" t="str">
            <v>TG700</v>
          </cell>
          <cell r="C1564" t="str">
            <v>3120215052215</v>
          </cell>
          <cell r="D1564" t="str">
            <v>Lê Văn</v>
          </cell>
          <cell r="E1564" t="str">
            <v>Khoa</v>
          </cell>
          <cell r="F1564">
            <v>14</v>
          </cell>
          <cell r="G1564" t="str">
            <v>Văn phòng Khoa Thủy sản</v>
          </cell>
          <cell r="H1564" t="str">
            <v>Khoa Thủy sản</v>
          </cell>
          <cell r="I1564" t="str">
            <v>Tiến sĩ, Chuyên viên</v>
          </cell>
          <cell r="J1564">
            <v>2.34</v>
          </cell>
          <cell r="K1564">
            <v>0</v>
          </cell>
          <cell r="L1564" t="str">
            <v>01-Sep-17</v>
          </cell>
          <cell r="M1564" t="str">
            <v>01-Jun-16</v>
          </cell>
          <cell r="N1564">
            <v>2</v>
          </cell>
          <cell r="O1564" t="str">
            <v>1409</v>
          </cell>
          <cell r="P1564" t="str">
            <v>1409</v>
          </cell>
          <cell r="Q1564" t="str">
            <v>01.003</v>
          </cell>
          <cell r="R1564" t="str">
            <v>01.003</v>
          </cell>
          <cell r="S1564" t="str">
            <v>TG700</v>
          </cell>
          <cell r="T1564">
            <v>0</v>
          </cell>
          <cell r="U1564" t="str">
            <v>Tiến sĩ</v>
          </cell>
          <cell r="V1564" t="str">
            <v>013466995</v>
          </cell>
        </row>
        <row r="1565">
          <cell r="B1565" t="str">
            <v/>
          </cell>
          <cell r="C1565" t="str">
            <v>3120205361086</v>
          </cell>
          <cell r="D1565" t="str">
            <v>Nguyễn Thị</v>
          </cell>
          <cell r="E1565" t="str">
            <v>Năng</v>
          </cell>
          <cell r="F1565">
            <v>14</v>
          </cell>
          <cell r="G1565" t="str">
            <v>Văn phòng Khoa Thủy sản</v>
          </cell>
          <cell r="H1565" t="str">
            <v>Khoa Thủy sản</v>
          </cell>
          <cell r="I1565" t="str">
            <v>Thạc sĩ, Chuyên viên</v>
          </cell>
          <cell r="J1565">
            <v>3</v>
          </cell>
          <cell r="K1565">
            <v>0</v>
          </cell>
          <cell r="L1565" t="str">
            <v>01-Jan-25</v>
          </cell>
          <cell r="M1565" t="str">
            <v>01-Jan-19</v>
          </cell>
          <cell r="N1565">
            <v>3</v>
          </cell>
          <cell r="O1565" t="str">
            <v>1409</v>
          </cell>
          <cell r="P1565" t="str">
            <v>1409</v>
          </cell>
          <cell r="Q1565" t="str">
            <v>01.003</v>
          </cell>
          <cell r="R1565" t="str">
            <v>01.003</v>
          </cell>
          <cell r="S1565" t="str">
            <v/>
          </cell>
          <cell r="T1565">
            <v>0</v>
          </cell>
          <cell r="U1565" t="str">
            <v>Thạc sĩ</v>
          </cell>
          <cell r="V1565" t="str">
            <v>001186021591</v>
          </cell>
        </row>
        <row r="1566">
          <cell r="B1566" t="str">
            <v/>
          </cell>
          <cell r="C1566" t="str">
            <v>3120215006151</v>
          </cell>
          <cell r="D1566" t="str">
            <v>Hoàng Văn</v>
          </cell>
          <cell r="E1566" t="str">
            <v>Báu</v>
          </cell>
          <cell r="F1566">
            <v>20</v>
          </cell>
          <cell r="G1566" t="str">
            <v>Giáo dục quốc phòng</v>
          </cell>
          <cell r="H1566" t="str">
            <v>Khoa Giáo dục quốc phòng</v>
          </cell>
          <cell r="I1566" t="str">
            <v/>
          </cell>
          <cell r="J1566">
            <v>3.63</v>
          </cell>
          <cell r="K1566">
            <v>0.11</v>
          </cell>
          <cell r="L1566" t="str">
            <v>01-Dec-10</v>
          </cell>
          <cell r="M1566" t="str">
            <v>01-Jul-81</v>
          </cell>
          <cell r="N1566">
            <v>7</v>
          </cell>
          <cell r="O1566" t="str">
            <v>2000</v>
          </cell>
          <cell r="P1566" t="str">
            <v>2000</v>
          </cell>
          <cell r="Q1566" t="str">
            <v>01.007</v>
          </cell>
          <cell r="R1566" t="str">
            <v>01.007</v>
          </cell>
          <cell r="S1566" t="str">
            <v/>
          </cell>
          <cell r="T1566">
            <v>0</v>
          </cell>
          <cell r="U1566" t="str">
            <v>CN-SơCấp</v>
          </cell>
          <cell r="V1566" t="str">
            <v>011157190</v>
          </cell>
        </row>
        <row r="1567">
          <cell r="B1567" t="str">
            <v/>
          </cell>
          <cell r="C1567" t="str">
            <v>3120215009750</v>
          </cell>
          <cell r="D1567" t="str">
            <v>Ngô Quang</v>
          </cell>
          <cell r="E1567" t="str">
            <v>Long</v>
          </cell>
          <cell r="F1567">
            <v>20</v>
          </cell>
          <cell r="G1567" t="str">
            <v>Giáo dục quốc phòng</v>
          </cell>
          <cell r="H1567" t="str">
            <v>Khoa Giáo dục quốc phòng</v>
          </cell>
          <cell r="I1567" t="str">
            <v>Kỹ thuật viên</v>
          </cell>
          <cell r="J1567">
            <v>3.46</v>
          </cell>
          <cell r="K1567">
            <v>0</v>
          </cell>
          <cell r="L1567" t="str">
            <v>01-Oct-24</v>
          </cell>
          <cell r="M1567" t="str">
            <v>01-Oct-08</v>
          </cell>
          <cell r="N1567">
            <v>4</v>
          </cell>
          <cell r="O1567" t="str">
            <v>2000</v>
          </cell>
          <cell r="P1567" t="str">
            <v>2000</v>
          </cell>
          <cell r="Q1567" t="str">
            <v>13.096</v>
          </cell>
          <cell r="R1567" t="str">
            <v>V.05.02.08</v>
          </cell>
          <cell r="S1567" t="str">
            <v/>
          </cell>
          <cell r="T1567">
            <v>0</v>
          </cell>
          <cell r="U1567" t="str">
            <v>Đại học</v>
          </cell>
          <cell r="V1567" t="str">
            <v>001083044718</v>
          </cell>
        </row>
        <row r="1568">
          <cell r="B1568" t="str">
            <v/>
          </cell>
          <cell r="C1568" t="str">
            <v>3120215006145</v>
          </cell>
          <cell r="D1568" t="str">
            <v>Nguyễn Văn</v>
          </cell>
          <cell r="E1568" t="str">
            <v>Thể</v>
          </cell>
          <cell r="F1568">
            <v>20</v>
          </cell>
          <cell r="G1568" t="str">
            <v>Giáo dục quốc phòng</v>
          </cell>
          <cell r="H1568" t="str">
            <v>Khoa Giáo dục quốc phòng</v>
          </cell>
          <cell r="I1568" t="str">
            <v/>
          </cell>
          <cell r="J1568">
            <v>6.78</v>
          </cell>
          <cell r="K1568">
            <v>0</v>
          </cell>
          <cell r="L1568" t="str">
            <v>01-Apr-12</v>
          </cell>
          <cell r="M1568" t="str">
            <v>01-Jun-70</v>
          </cell>
          <cell r="N1568">
            <v>4</v>
          </cell>
          <cell r="O1568" t="str">
            <v>2000</v>
          </cell>
          <cell r="P1568" t="str">
            <v>2000</v>
          </cell>
          <cell r="Q1568" t="str">
            <v>01.002</v>
          </cell>
          <cell r="R1568" t="str">
            <v>01.002</v>
          </cell>
          <cell r="S1568" t="str">
            <v/>
          </cell>
          <cell r="T1568">
            <v>0</v>
          </cell>
          <cell r="U1568" t="str">
            <v>Đại học</v>
          </cell>
          <cell r="V1568" t="str">
            <v>011919753</v>
          </cell>
        </row>
        <row r="1569">
          <cell r="B1569" t="str">
            <v/>
          </cell>
          <cell r="C1569" t="str">
            <v>3120215008939</v>
          </cell>
          <cell r="D1569" t="str">
            <v>Nguyễn Thị Hoài</v>
          </cell>
          <cell r="E1569" t="str">
            <v>Hương</v>
          </cell>
          <cell r="F1569">
            <v>20</v>
          </cell>
          <cell r="G1569" t="str">
            <v>Giáo dục quốc phòng</v>
          </cell>
          <cell r="H1569" t="str">
            <v>Khoa Giáo dục quốc phòng</v>
          </cell>
          <cell r="I1569" t="str">
            <v>Chuyên viên</v>
          </cell>
          <cell r="J1569">
            <v>4.6500000000000004</v>
          </cell>
          <cell r="K1569">
            <v>0</v>
          </cell>
          <cell r="L1569" t="str">
            <v>01-Jan-25</v>
          </cell>
          <cell r="M1569" t="str">
            <v>01-Jan-08</v>
          </cell>
          <cell r="N1569">
            <v>4</v>
          </cell>
          <cell r="O1569" t="str">
            <v>2000</v>
          </cell>
          <cell r="P1569" t="str">
            <v>2000</v>
          </cell>
          <cell r="Q1569" t="str">
            <v>01.003</v>
          </cell>
          <cell r="R1569" t="str">
            <v>01.003</v>
          </cell>
          <cell r="S1569" t="str">
            <v/>
          </cell>
          <cell r="T1569">
            <v>0</v>
          </cell>
          <cell r="U1569" t="str">
            <v>Đại học</v>
          </cell>
          <cell r="V1569" t="str">
            <v>024169001834</v>
          </cell>
        </row>
        <row r="1570">
          <cell r="B1570" t="str">
            <v/>
          </cell>
          <cell r="C1570" t="str">
            <v>3120281055905</v>
          </cell>
          <cell r="D1570" t="str">
            <v>Bùi Hà</v>
          </cell>
          <cell r="E1570" t="str">
            <v>Ngân</v>
          </cell>
          <cell r="F1570">
            <v>20</v>
          </cell>
          <cell r="G1570" t="str">
            <v>Giáo dục quốc phòng</v>
          </cell>
          <cell r="H1570" t="str">
            <v>Khoa Giáo dục quốc phòng</v>
          </cell>
          <cell r="I1570" t="str">
            <v>Chuyên viên</v>
          </cell>
          <cell r="J1570">
            <v>1.9890000000000001</v>
          </cell>
          <cell r="K1570">
            <v>0</v>
          </cell>
          <cell r="L1570" t="str">
            <v>15-Sep-25</v>
          </cell>
          <cell r="M1570" t="str">
            <v>15-Sep-25</v>
          </cell>
          <cell r="N1570">
            <v>4</v>
          </cell>
          <cell r="O1570" t="str">
            <v>2000</v>
          </cell>
          <cell r="P1570" t="str">
            <v>2000</v>
          </cell>
          <cell r="Q1570" t="str">
            <v>01.003</v>
          </cell>
          <cell r="R1570" t="str">
            <v>01.003</v>
          </cell>
          <cell r="S1570" t="str">
            <v/>
          </cell>
          <cell r="T1570">
            <v>0</v>
          </cell>
          <cell r="U1570" t="str">
            <v>Đại học</v>
          </cell>
          <cell r="V1570" t="str">
            <v>001303023113</v>
          </cell>
        </row>
        <row r="1571">
          <cell r="B1571" t="str">
            <v>QS020</v>
          </cell>
          <cell r="C1571" t="str">
            <v>3120205188631</v>
          </cell>
          <cell r="D1571" t="str">
            <v>Nguyễn Văn</v>
          </cell>
          <cell r="E1571" t="str">
            <v>Tùng</v>
          </cell>
          <cell r="F1571">
            <v>20</v>
          </cell>
          <cell r="G1571" t="str">
            <v>Quân sự chung</v>
          </cell>
          <cell r="H1571" t="str">
            <v>Khoa Giáo dục quốc phòng</v>
          </cell>
          <cell r="I1571" t="str">
            <v>Trợ giảng</v>
          </cell>
          <cell r="J1571">
            <v>2.34</v>
          </cell>
          <cell r="K1571">
            <v>0</v>
          </cell>
          <cell r="L1571" t="str">
            <v>01-Jul-24</v>
          </cell>
          <cell r="M1571" t="str">
            <v>01-Jul-24</v>
          </cell>
          <cell r="N1571">
            <v>4</v>
          </cell>
          <cell r="O1571" t="str">
            <v>2001</v>
          </cell>
          <cell r="P1571" t="str">
            <v>2001</v>
          </cell>
          <cell r="Q1571" t="str">
            <v>15.111</v>
          </cell>
          <cell r="R1571" t="str">
            <v>V.07.01.23</v>
          </cell>
          <cell r="S1571" t="str">
            <v>QS020</v>
          </cell>
          <cell r="T1571">
            <v>0</v>
          </cell>
          <cell r="U1571" t="str">
            <v>Đại học</v>
          </cell>
          <cell r="V1571" t="str">
            <v>001096008763</v>
          </cell>
        </row>
        <row r="1572">
          <cell r="B1572" t="str">
            <v>QS010</v>
          </cell>
          <cell r="C1572" t="str">
            <v>3120215056881</v>
          </cell>
          <cell r="D1572" t="str">
            <v>Trịnh Hùng</v>
          </cell>
          <cell r="E1572" t="str">
            <v>Sơn</v>
          </cell>
          <cell r="F1572">
            <v>20</v>
          </cell>
          <cell r="G1572" t="str">
            <v>Quân sự chung</v>
          </cell>
          <cell r="H1572" t="str">
            <v>Khoa Giáo dục quốc phòng</v>
          </cell>
          <cell r="I1572" t="str">
            <v>Giảng viên</v>
          </cell>
          <cell r="J1572">
            <v>0</v>
          </cell>
          <cell r="K1572">
            <v>0</v>
          </cell>
          <cell r="L1572" t="str">
            <v>01-Oct-24</v>
          </cell>
          <cell r="M1572" t="str">
            <v>01-Oct-24</v>
          </cell>
          <cell r="N1572">
            <v>4</v>
          </cell>
          <cell r="O1572" t="str">
            <v>2001</v>
          </cell>
          <cell r="P1572" t="str">
            <v>2001</v>
          </cell>
          <cell r="Q1572" t="str">
            <v>15.111</v>
          </cell>
          <cell r="R1572" t="str">
            <v>V.07.01.03</v>
          </cell>
          <cell r="S1572" t="str">
            <v>QS010</v>
          </cell>
          <cell r="T1572">
            <v>0</v>
          </cell>
          <cell r="U1572" t="str">
            <v>Đại học</v>
          </cell>
          <cell r="V1572" t="str">
            <v>019070000188</v>
          </cell>
        </row>
        <row r="1573">
          <cell r="B1573" t="str">
            <v>QS49</v>
          </cell>
          <cell r="C1573" t="str">
            <v>3120205249448</v>
          </cell>
          <cell r="D1573" t="str">
            <v>Bùi Xuân</v>
          </cell>
          <cell r="E1573" t="str">
            <v>Thủy</v>
          </cell>
          <cell r="F1573">
            <v>20</v>
          </cell>
          <cell r="G1573" t="str">
            <v>Quân sự chung</v>
          </cell>
          <cell r="H1573" t="str">
            <v>Khoa Giáo dục quốc phòng</v>
          </cell>
          <cell r="I1573" t="str">
            <v>Giảng viên</v>
          </cell>
          <cell r="J1573">
            <v>0</v>
          </cell>
          <cell r="K1573">
            <v>0</v>
          </cell>
          <cell r="L1573" t="str">
            <v>11-Aug-25</v>
          </cell>
          <cell r="M1573" t="str">
            <v>11-Aug-25</v>
          </cell>
          <cell r="N1573">
            <v>4</v>
          </cell>
          <cell r="O1573" t="str">
            <v>2001</v>
          </cell>
          <cell r="P1573" t="str">
            <v>2001</v>
          </cell>
          <cell r="Q1573" t="str">
            <v>15.111</v>
          </cell>
          <cell r="R1573" t="str">
            <v>V.07.01.03</v>
          </cell>
          <cell r="S1573" t="str">
            <v>QS49</v>
          </cell>
          <cell r="T1573">
            <v>0</v>
          </cell>
          <cell r="U1573" t="str">
            <v>Đại học</v>
          </cell>
          <cell r="V1573" t="str">
            <v>037068002409</v>
          </cell>
        </row>
        <row r="1574">
          <cell r="B1574" t="str">
            <v>QS52</v>
          </cell>
          <cell r="C1574" t="str">
            <v>3120205249454</v>
          </cell>
          <cell r="D1574" t="str">
            <v>Lê Ngọc</v>
          </cell>
          <cell r="E1574" t="str">
            <v>Học</v>
          </cell>
          <cell r="F1574">
            <v>20</v>
          </cell>
          <cell r="G1574" t="str">
            <v>Đường lối Quốc phòng - An ninh của Đảng</v>
          </cell>
          <cell r="H1574" t="str">
            <v>Khoa Giáo dục quốc phòng</v>
          </cell>
          <cell r="I1574" t="str">
            <v>Giảng viên</v>
          </cell>
          <cell r="J1574">
            <v>0</v>
          </cell>
          <cell r="K1574">
            <v>0</v>
          </cell>
          <cell r="L1574" t="str">
            <v>11-Aug-25</v>
          </cell>
          <cell r="M1574" t="str">
            <v>11-Aug-25</v>
          </cell>
          <cell r="N1574">
            <v>4</v>
          </cell>
          <cell r="O1574" t="str">
            <v>2002</v>
          </cell>
          <cell r="P1574" t="str">
            <v>2002</v>
          </cell>
          <cell r="Q1574" t="str">
            <v>15.111</v>
          </cell>
          <cell r="R1574" t="str">
            <v>V.07.01.03</v>
          </cell>
          <cell r="S1574" t="str">
            <v>QS52</v>
          </cell>
          <cell r="T1574">
            <v>0</v>
          </cell>
          <cell r="U1574" t="str">
            <v>Đại học</v>
          </cell>
          <cell r="V1574" t="str">
            <v>038068000064</v>
          </cell>
        </row>
        <row r="1575">
          <cell r="B1575" t="str">
            <v>QS28</v>
          </cell>
          <cell r="C1575" t="str">
            <v>3120205249425</v>
          </cell>
          <cell r="D1575" t="str">
            <v>Lê Anh</v>
          </cell>
          <cell r="E1575" t="str">
            <v>Tuấn</v>
          </cell>
          <cell r="F1575">
            <v>20</v>
          </cell>
          <cell r="G1575" t="str">
            <v>Công tác quốc phòng an ninh</v>
          </cell>
          <cell r="H1575" t="str">
            <v>Khoa Giáo dục quốc phòng</v>
          </cell>
          <cell r="I1575" t="str">
            <v>Giảng viên</v>
          </cell>
          <cell r="J1575">
            <v>0</v>
          </cell>
          <cell r="K1575">
            <v>0</v>
          </cell>
          <cell r="L1575" t="str">
            <v>11-Aug-25</v>
          </cell>
          <cell r="M1575" t="str">
            <v>11-Aug-25</v>
          </cell>
          <cell r="N1575">
            <v>4</v>
          </cell>
          <cell r="O1575" t="str">
            <v>2003</v>
          </cell>
          <cell r="P1575" t="str">
            <v>2003</v>
          </cell>
          <cell r="Q1575" t="str">
            <v>15.111</v>
          </cell>
          <cell r="R1575" t="str">
            <v>V.07.01.03</v>
          </cell>
          <cell r="S1575" t="str">
            <v>QS28</v>
          </cell>
          <cell r="T1575">
            <v>0</v>
          </cell>
          <cell r="U1575" t="str">
            <v>Đại học</v>
          </cell>
          <cell r="V1575" t="str">
            <v>024081018406</v>
          </cell>
        </row>
        <row r="1576">
          <cell r="B1576" t="str">
            <v>QS53</v>
          </cell>
          <cell r="C1576" t="str">
            <v>3120205256030</v>
          </cell>
          <cell r="D1576" t="str">
            <v>Đỗ Đức</v>
          </cell>
          <cell r="E1576" t="str">
            <v>Duy</v>
          </cell>
          <cell r="F1576">
            <v>20</v>
          </cell>
          <cell r="G1576" t="str">
            <v>Công tác quốc phòng an ninh</v>
          </cell>
          <cell r="H1576" t="str">
            <v>Khoa Giáo dục quốc phòng</v>
          </cell>
          <cell r="I1576" t="str">
            <v>Giảng viên</v>
          </cell>
          <cell r="J1576">
            <v>0</v>
          </cell>
          <cell r="K1576">
            <v>0</v>
          </cell>
          <cell r="L1576" t="str">
            <v>01-Oct-25</v>
          </cell>
          <cell r="M1576" t="str">
            <v>01-Oct-25</v>
          </cell>
          <cell r="N1576">
            <v>4</v>
          </cell>
          <cell r="O1576" t="str">
            <v>2003</v>
          </cell>
          <cell r="P1576" t="str">
            <v>2003</v>
          </cell>
          <cell r="Q1576" t="str">
            <v>15.111</v>
          </cell>
          <cell r="R1576" t="str">
            <v>V.07.01.03</v>
          </cell>
          <cell r="S1576" t="str">
            <v>QS53</v>
          </cell>
          <cell r="T1576">
            <v>0</v>
          </cell>
          <cell r="U1576" t="str">
            <v>Đại học</v>
          </cell>
          <cell r="V1576" t="str">
            <v>033080001778</v>
          </cell>
        </row>
        <row r="1577">
          <cell r="B1577" t="str">
            <v/>
          </cell>
          <cell r="C1577" t="str">
            <v/>
          </cell>
          <cell r="D1577" t="str">
            <v>Nguyễn Văn</v>
          </cell>
          <cell r="E1577" t="str">
            <v>Hanh</v>
          </cell>
          <cell r="F1577">
            <v>21</v>
          </cell>
          <cell r="G1577" t="str">
            <v>Ban Tài chính và Kế toán</v>
          </cell>
          <cell r="H1577" t="str">
            <v>Ban Tài chính và Kế toán</v>
          </cell>
          <cell r="I1577" t="str">
            <v/>
          </cell>
          <cell r="J1577">
            <v>3.2</v>
          </cell>
          <cell r="K1577">
            <v>0</v>
          </cell>
          <cell r="L1577" t="str">
            <v>01-Nov-00</v>
          </cell>
          <cell r="M1577" t="str">
            <v>01-Jan-08</v>
          </cell>
          <cell r="N1577">
            <v>6</v>
          </cell>
          <cell r="O1577" t="str">
            <v>2100</v>
          </cell>
          <cell r="P1577" t="str">
            <v>2100</v>
          </cell>
          <cell r="Q1577" t="str">
            <v>01.004</v>
          </cell>
          <cell r="R1577" t="str">
            <v>01.004</v>
          </cell>
          <cell r="S1577" t="str">
            <v/>
          </cell>
          <cell r="T1577">
            <v>0</v>
          </cell>
          <cell r="U1577" t="str">
            <v/>
          </cell>
          <cell r="V1577" t="str">
            <v/>
          </cell>
        </row>
        <row r="1578">
          <cell r="B1578" t="str">
            <v/>
          </cell>
          <cell r="C1578" t="str">
            <v/>
          </cell>
          <cell r="D1578" t="str">
            <v>Đỗ Quốc</v>
          </cell>
          <cell r="E1578" t="str">
            <v>Hùng</v>
          </cell>
          <cell r="F1578">
            <v>21</v>
          </cell>
          <cell r="G1578" t="str">
            <v>Ban Tài chính và Kế toán</v>
          </cell>
          <cell r="H1578" t="str">
            <v>Ban Tài chính và Kế toán</v>
          </cell>
          <cell r="I1578" t="str">
            <v/>
          </cell>
          <cell r="J1578">
            <v>4.6500000000000004</v>
          </cell>
          <cell r="K1578">
            <v>0</v>
          </cell>
          <cell r="L1578" t="str">
            <v>01-Feb-01</v>
          </cell>
          <cell r="M1578" t="str">
            <v>01-Jun-77</v>
          </cell>
          <cell r="N1578">
            <v>5</v>
          </cell>
          <cell r="O1578" t="str">
            <v>2100</v>
          </cell>
          <cell r="P1578" t="str">
            <v>2100</v>
          </cell>
          <cell r="Q1578" t="str">
            <v>06.031</v>
          </cell>
          <cell r="R1578" t="str">
            <v>06.031</v>
          </cell>
          <cell r="S1578" t="str">
            <v/>
          </cell>
          <cell r="T1578">
            <v>0</v>
          </cell>
          <cell r="U1578" t="str">
            <v>Cao đẳng</v>
          </cell>
          <cell r="V1578" t="str">
            <v>011027772</v>
          </cell>
        </row>
        <row r="1579">
          <cell r="B1579" t="str">
            <v/>
          </cell>
          <cell r="C1579" t="str">
            <v/>
          </cell>
          <cell r="D1579" t="str">
            <v>Tống Thị</v>
          </cell>
          <cell r="E1579" t="str">
            <v>Lụa</v>
          </cell>
          <cell r="F1579">
            <v>21</v>
          </cell>
          <cell r="G1579" t="str">
            <v>Ban Tài chính và Kế toán</v>
          </cell>
          <cell r="H1579" t="str">
            <v>Ban Tài chính và Kế toán</v>
          </cell>
          <cell r="I1579" t="str">
            <v/>
          </cell>
          <cell r="J1579">
            <v>3.33</v>
          </cell>
          <cell r="K1579">
            <v>0</v>
          </cell>
          <cell r="L1579" t="str">
            <v>01-May-02</v>
          </cell>
          <cell r="M1579" t="str">
            <v>01-May-66</v>
          </cell>
          <cell r="N1579">
            <v>6</v>
          </cell>
          <cell r="O1579" t="str">
            <v>2100</v>
          </cell>
          <cell r="P1579" t="str">
            <v>2100</v>
          </cell>
          <cell r="Q1579" t="str">
            <v>06.033</v>
          </cell>
          <cell r="R1579" t="str">
            <v>06.033</v>
          </cell>
          <cell r="S1579" t="str">
            <v/>
          </cell>
          <cell r="T1579">
            <v>0</v>
          </cell>
          <cell r="U1579" t="str">
            <v>T.Cấp</v>
          </cell>
          <cell r="V1579" t="str">
            <v>010812387</v>
          </cell>
        </row>
        <row r="1580">
          <cell r="B1580" t="str">
            <v/>
          </cell>
          <cell r="C1580" t="str">
            <v>3120215006723</v>
          </cell>
          <cell r="D1580" t="str">
            <v>Phạm Thị</v>
          </cell>
          <cell r="E1580" t="str">
            <v>Thúy</v>
          </cell>
          <cell r="F1580">
            <v>21</v>
          </cell>
          <cell r="G1580" t="str">
            <v>Ban Tài chính và Kế toán</v>
          </cell>
          <cell r="H1580" t="str">
            <v>Ban Tài chính và Kế toán</v>
          </cell>
          <cell r="I1580" t="str">
            <v>Thạc sĩ, Kế toán viên</v>
          </cell>
          <cell r="J1580">
            <v>4.9800000000000004</v>
          </cell>
          <cell r="K1580">
            <v>0</v>
          </cell>
          <cell r="L1580" t="str">
            <v>01-May-24</v>
          </cell>
          <cell r="M1580" t="str">
            <v>01-May-02</v>
          </cell>
          <cell r="N1580">
            <v>3</v>
          </cell>
          <cell r="O1580" t="str">
            <v>2100</v>
          </cell>
          <cell r="P1580" t="str">
            <v>2100</v>
          </cell>
          <cell r="Q1580" t="str">
            <v>06.031</v>
          </cell>
          <cell r="R1580" t="str">
            <v>06.031</v>
          </cell>
          <cell r="S1580" t="str">
            <v/>
          </cell>
          <cell r="T1580">
            <v>0</v>
          </cell>
          <cell r="U1580" t="str">
            <v>Thạc sĩ</v>
          </cell>
          <cell r="V1580" t="str">
            <v>001178030132</v>
          </cell>
        </row>
        <row r="1581">
          <cell r="B1581" t="str">
            <v/>
          </cell>
          <cell r="C1581" t="str">
            <v>3120215006673</v>
          </cell>
          <cell r="D1581" t="str">
            <v>Phạm Thị</v>
          </cell>
          <cell r="E1581" t="str">
            <v>Hiền</v>
          </cell>
          <cell r="F1581">
            <v>21</v>
          </cell>
          <cell r="G1581" t="str">
            <v>Ban Tài chính và Kế toán</v>
          </cell>
          <cell r="H1581" t="str">
            <v>Ban Tài chính và Kế toán</v>
          </cell>
          <cell r="I1581" t="str">
            <v>Kế toán viên chính</v>
          </cell>
          <cell r="J1581">
            <v>5.7</v>
          </cell>
          <cell r="K1581">
            <v>0</v>
          </cell>
          <cell r="L1581" t="str">
            <v>01-Jul-14</v>
          </cell>
          <cell r="M1581" t="str">
            <v>01-Jul-03</v>
          </cell>
          <cell r="N1581">
            <v>4</v>
          </cell>
          <cell r="O1581" t="str">
            <v>2100</v>
          </cell>
          <cell r="P1581" t="str">
            <v>2100</v>
          </cell>
          <cell r="Q1581" t="str">
            <v>06.030</v>
          </cell>
          <cell r="R1581" t="str">
            <v>06.030</v>
          </cell>
          <cell r="S1581" t="str">
            <v/>
          </cell>
          <cell r="T1581">
            <v>0</v>
          </cell>
          <cell r="U1581" t="str">
            <v>Đại học</v>
          </cell>
          <cell r="V1581" t="str">
            <v>012568742</v>
          </cell>
        </row>
        <row r="1582">
          <cell r="B1582" t="str">
            <v/>
          </cell>
          <cell r="C1582" t="str">
            <v>3120215006680</v>
          </cell>
          <cell r="D1582" t="str">
            <v>Vũ Khắc</v>
          </cell>
          <cell r="E1582" t="str">
            <v>Hòa</v>
          </cell>
          <cell r="F1582">
            <v>21</v>
          </cell>
          <cell r="G1582" t="str">
            <v>Ban Tài chính và Kế toán</v>
          </cell>
          <cell r="H1582" t="str">
            <v>Ban Tài chính và Kế toán</v>
          </cell>
          <cell r="I1582" t="str">
            <v>Thạc sĩ, Kế toán viên chính</v>
          </cell>
          <cell r="J1582">
            <v>6.04</v>
          </cell>
          <cell r="K1582">
            <v>0</v>
          </cell>
          <cell r="L1582" t="str">
            <v>01-Jul-15</v>
          </cell>
          <cell r="M1582" t="str">
            <v>01-Jul-03</v>
          </cell>
          <cell r="N1582">
            <v>3</v>
          </cell>
          <cell r="O1582" t="str">
            <v>2100</v>
          </cell>
          <cell r="P1582" t="str">
            <v>2100</v>
          </cell>
          <cell r="Q1582" t="str">
            <v>06.030</v>
          </cell>
          <cell r="R1582" t="str">
            <v>06.030</v>
          </cell>
          <cell r="S1582" t="str">
            <v/>
          </cell>
          <cell r="T1582">
            <v>0</v>
          </cell>
          <cell r="U1582" t="str">
            <v>Thạc sĩ</v>
          </cell>
          <cell r="V1582" t="str">
            <v>011679508</v>
          </cell>
        </row>
        <row r="1583">
          <cell r="B1583" t="str">
            <v/>
          </cell>
          <cell r="C1583" t="str">
            <v>3120215006717</v>
          </cell>
          <cell r="D1583" t="str">
            <v>Vũ Đình</v>
          </cell>
          <cell r="E1583" t="str">
            <v>Tâm</v>
          </cell>
          <cell r="F1583">
            <v>21</v>
          </cell>
          <cell r="G1583" t="str">
            <v>Ban Tài chính và Kế toán</v>
          </cell>
          <cell r="H1583" t="str">
            <v>Ban Tài chính và Kế toán</v>
          </cell>
          <cell r="I1583" t="str">
            <v>Kế toán viên</v>
          </cell>
          <cell r="J1583">
            <v>4.9800000000000004</v>
          </cell>
          <cell r="K1583">
            <v>0.08</v>
          </cell>
          <cell r="L1583" t="str">
            <v>01-Jul-25</v>
          </cell>
          <cell r="M1583" t="str">
            <v>01-Oct-02</v>
          </cell>
          <cell r="N1583">
            <v>4</v>
          </cell>
          <cell r="O1583" t="str">
            <v>2100</v>
          </cell>
          <cell r="P1583" t="str">
            <v>2100</v>
          </cell>
          <cell r="Q1583" t="str">
            <v>06.031</v>
          </cell>
          <cell r="R1583" t="str">
            <v>06.031</v>
          </cell>
          <cell r="S1583" t="str">
            <v/>
          </cell>
          <cell r="T1583">
            <v>0</v>
          </cell>
          <cell r="U1583" t="str">
            <v>Đại học</v>
          </cell>
          <cell r="V1583" t="str">
            <v>033064006675</v>
          </cell>
        </row>
        <row r="1584">
          <cell r="B1584" t="str">
            <v/>
          </cell>
          <cell r="C1584" t="str">
            <v>3120215006696</v>
          </cell>
          <cell r="D1584" t="str">
            <v>Ngô Văn</v>
          </cell>
          <cell r="E1584" t="str">
            <v>Trạm</v>
          </cell>
          <cell r="F1584">
            <v>21</v>
          </cell>
          <cell r="G1584" t="str">
            <v>Ban Tài chính và Kế toán</v>
          </cell>
          <cell r="H1584" t="str">
            <v>Ban Tài chính và Kế toán</v>
          </cell>
          <cell r="I1584" t="str">
            <v/>
          </cell>
          <cell r="J1584">
            <v>5.7</v>
          </cell>
          <cell r="K1584">
            <v>0</v>
          </cell>
          <cell r="L1584" t="str">
            <v>01-Dec-11</v>
          </cell>
          <cell r="M1584" t="str">
            <v>01-Aug-76</v>
          </cell>
          <cell r="N1584">
            <v>3</v>
          </cell>
          <cell r="O1584" t="str">
            <v>2100</v>
          </cell>
          <cell r="P1584" t="str">
            <v>2100</v>
          </cell>
          <cell r="Q1584" t="str">
            <v>06.030</v>
          </cell>
          <cell r="R1584" t="str">
            <v>06.030</v>
          </cell>
          <cell r="S1584" t="str">
            <v/>
          </cell>
          <cell r="T1584">
            <v>0</v>
          </cell>
          <cell r="U1584" t="str">
            <v>Thạc sĩ</v>
          </cell>
          <cell r="V1584" t="str">
            <v>010804449</v>
          </cell>
        </row>
        <row r="1585">
          <cell r="B1585" t="str">
            <v/>
          </cell>
          <cell r="C1585" t="str">
            <v>3120215006730</v>
          </cell>
          <cell r="D1585" t="str">
            <v>Trần Thị Thu</v>
          </cell>
          <cell r="E1585" t="str">
            <v>Trang</v>
          </cell>
          <cell r="F1585">
            <v>21</v>
          </cell>
          <cell r="G1585" t="str">
            <v>Ban Tài chính và Kế toán</v>
          </cell>
          <cell r="H1585" t="str">
            <v>Ban Tài chính và Kế toán</v>
          </cell>
          <cell r="I1585" t="str">
            <v>Kế toán viên</v>
          </cell>
          <cell r="J1585">
            <v>4.32</v>
          </cell>
          <cell r="K1585">
            <v>0</v>
          </cell>
          <cell r="L1585" t="str">
            <v>01-Jan-23</v>
          </cell>
          <cell r="M1585" t="str">
            <v>01-Jan-14</v>
          </cell>
          <cell r="N1585">
            <v>4</v>
          </cell>
          <cell r="O1585" t="str">
            <v>2100</v>
          </cell>
          <cell r="P1585" t="str">
            <v>2100</v>
          </cell>
          <cell r="Q1585" t="str">
            <v>06.031</v>
          </cell>
          <cell r="R1585" t="str">
            <v>06.031</v>
          </cell>
          <cell r="S1585" t="str">
            <v/>
          </cell>
          <cell r="T1585">
            <v>0</v>
          </cell>
          <cell r="U1585" t="str">
            <v>Đại học</v>
          </cell>
          <cell r="V1585" t="str">
            <v>001179018397</v>
          </cell>
        </row>
        <row r="1586">
          <cell r="B1586" t="str">
            <v/>
          </cell>
          <cell r="C1586" t="str">
            <v>3120215006746</v>
          </cell>
          <cell r="D1586" t="str">
            <v>Nguyễn Thị Thuỳ</v>
          </cell>
          <cell r="E1586" t="str">
            <v>Dung</v>
          </cell>
          <cell r="F1586">
            <v>21</v>
          </cell>
          <cell r="G1586" t="str">
            <v>Ban Tài chính và Kế toán</v>
          </cell>
          <cell r="H1586" t="str">
            <v>Ban Tài chính và Kế toán</v>
          </cell>
          <cell r="I1586" t="str">
            <v>Thạc sĩ, Kế toán viên</v>
          </cell>
          <cell r="J1586">
            <v>4.6500000000000004</v>
          </cell>
          <cell r="K1586">
            <v>0</v>
          </cell>
          <cell r="L1586" t="str">
            <v>01-Sep-23</v>
          </cell>
          <cell r="M1586" t="str">
            <v>01-Sep-03</v>
          </cell>
          <cell r="N1586">
            <v>3</v>
          </cell>
          <cell r="O1586" t="str">
            <v>2100</v>
          </cell>
          <cell r="P1586" t="str">
            <v>2100</v>
          </cell>
          <cell r="Q1586" t="str">
            <v>06.031</v>
          </cell>
          <cell r="R1586" t="str">
            <v>06.031</v>
          </cell>
          <cell r="S1586" t="str">
            <v/>
          </cell>
          <cell r="T1586">
            <v>0</v>
          </cell>
          <cell r="U1586" t="str">
            <v>Thạc sĩ</v>
          </cell>
          <cell r="V1586" t="str">
            <v>001179046302</v>
          </cell>
        </row>
        <row r="1587">
          <cell r="B1587" t="str">
            <v/>
          </cell>
          <cell r="C1587" t="str">
            <v>3120215040432</v>
          </cell>
          <cell r="D1587" t="str">
            <v>Nguyễn Thị Thanh</v>
          </cell>
          <cell r="E1587" t="str">
            <v>Huyền</v>
          </cell>
          <cell r="F1587">
            <v>21</v>
          </cell>
          <cell r="G1587" t="str">
            <v>Ban Tài chính và Kế toán</v>
          </cell>
          <cell r="H1587" t="str">
            <v>Ban Tài chính và Kế toán</v>
          </cell>
          <cell r="I1587" t="str">
            <v>Thạc sĩ, Kế toán viên</v>
          </cell>
          <cell r="J1587">
            <v>3.66</v>
          </cell>
          <cell r="K1587">
            <v>0</v>
          </cell>
          <cell r="L1587" t="str">
            <v>01-Jan-25</v>
          </cell>
          <cell r="M1587" t="str">
            <v>01-Oct-06</v>
          </cell>
          <cell r="N1587">
            <v>3</v>
          </cell>
          <cell r="O1587" t="str">
            <v>2100</v>
          </cell>
          <cell r="P1587" t="str">
            <v>2100</v>
          </cell>
          <cell r="Q1587" t="str">
            <v>06.031</v>
          </cell>
          <cell r="R1587" t="str">
            <v>06.031</v>
          </cell>
          <cell r="S1587" t="str">
            <v/>
          </cell>
          <cell r="T1587">
            <v>0</v>
          </cell>
          <cell r="U1587" t="str">
            <v>Thạc sĩ</v>
          </cell>
          <cell r="V1587" t="str">
            <v>001181043501</v>
          </cell>
        </row>
        <row r="1588">
          <cell r="B1588" t="str">
            <v/>
          </cell>
          <cell r="C1588" t="str">
            <v>3120215009715</v>
          </cell>
          <cell r="D1588" t="str">
            <v>Vũ Thị</v>
          </cell>
          <cell r="E1588" t="str">
            <v>Trang</v>
          </cell>
          <cell r="F1588">
            <v>21</v>
          </cell>
          <cell r="G1588" t="str">
            <v>Ban Tài chính và Kế toán</v>
          </cell>
          <cell r="H1588" t="str">
            <v>Ban Tài chính và Kế toán</v>
          </cell>
          <cell r="I1588" t="str">
            <v>Thạc sĩ, Kế toán viên</v>
          </cell>
          <cell r="J1588">
            <v>3.99</v>
          </cell>
          <cell r="K1588">
            <v>0</v>
          </cell>
          <cell r="L1588" t="str">
            <v>01-Oct-23</v>
          </cell>
          <cell r="M1588" t="str">
            <v>01-Oct-10</v>
          </cell>
          <cell r="N1588">
            <v>3</v>
          </cell>
          <cell r="O1588" t="str">
            <v>2100</v>
          </cell>
          <cell r="P1588" t="str">
            <v>2100</v>
          </cell>
          <cell r="Q1588" t="str">
            <v>06.031</v>
          </cell>
          <cell r="R1588" t="str">
            <v>06.031</v>
          </cell>
          <cell r="S1588" t="str">
            <v/>
          </cell>
          <cell r="T1588">
            <v>0</v>
          </cell>
          <cell r="U1588" t="str">
            <v>Thạc sĩ</v>
          </cell>
          <cell r="V1588" t="str">
            <v>034178000227</v>
          </cell>
        </row>
        <row r="1589">
          <cell r="B1589" t="str">
            <v/>
          </cell>
          <cell r="C1589" t="str">
            <v>3120215041832</v>
          </cell>
          <cell r="D1589" t="str">
            <v>Hoàng Bạch</v>
          </cell>
          <cell r="E1589" t="str">
            <v>Dương</v>
          </cell>
          <cell r="F1589">
            <v>21</v>
          </cell>
          <cell r="G1589" t="str">
            <v>Ban Tài chính và Kế toán</v>
          </cell>
          <cell r="H1589" t="str">
            <v>Ban Tài chính và Kế toán</v>
          </cell>
          <cell r="I1589" t="str">
            <v>Thạc sĩ, Kế toán viên</v>
          </cell>
          <cell r="J1589">
            <v>3.66</v>
          </cell>
          <cell r="K1589">
            <v>0</v>
          </cell>
          <cell r="L1589" t="str">
            <v>01-Jan-25</v>
          </cell>
          <cell r="M1589" t="str">
            <v>01-Jan-14</v>
          </cell>
          <cell r="N1589">
            <v>3</v>
          </cell>
          <cell r="O1589" t="str">
            <v>2100</v>
          </cell>
          <cell r="P1589" t="str">
            <v>2100</v>
          </cell>
          <cell r="Q1589" t="str">
            <v>06.031</v>
          </cell>
          <cell r="R1589" t="str">
            <v>06.031</v>
          </cell>
          <cell r="S1589" t="str">
            <v/>
          </cell>
          <cell r="T1589">
            <v>0</v>
          </cell>
          <cell r="U1589" t="str">
            <v>Thạc sĩ</v>
          </cell>
          <cell r="V1589" t="str">
            <v>030090000036</v>
          </cell>
        </row>
        <row r="1590">
          <cell r="B1590" t="str">
            <v/>
          </cell>
          <cell r="C1590" t="str">
            <v>3120215048168</v>
          </cell>
          <cell r="D1590" t="str">
            <v>Lê Thị Phương</v>
          </cell>
          <cell r="E1590" t="str">
            <v>Thơm</v>
          </cell>
          <cell r="F1590">
            <v>21</v>
          </cell>
          <cell r="G1590" t="str">
            <v>Ban Tài chính và Kế toán</v>
          </cell>
          <cell r="H1590" t="str">
            <v>Ban Tài chính và Kế toán</v>
          </cell>
          <cell r="I1590" t="str">
            <v>Kế toán viên</v>
          </cell>
          <cell r="J1590">
            <v>3.99</v>
          </cell>
          <cell r="K1590">
            <v>0</v>
          </cell>
          <cell r="L1590" t="str">
            <v>01-Jan-23</v>
          </cell>
          <cell r="M1590" t="str">
            <v>01-Jan-15</v>
          </cell>
          <cell r="N1590">
            <v>4</v>
          </cell>
          <cell r="O1590" t="str">
            <v>2100</v>
          </cell>
          <cell r="P1590" t="str">
            <v>2100</v>
          </cell>
          <cell r="Q1590" t="str">
            <v>06.031</v>
          </cell>
          <cell r="R1590" t="str">
            <v>06.031</v>
          </cell>
          <cell r="S1590" t="str">
            <v/>
          </cell>
          <cell r="T1590">
            <v>0</v>
          </cell>
          <cell r="U1590" t="str">
            <v>Đại học</v>
          </cell>
          <cell r="V1590" t="str">
            <v>001178021149</v>
          </cell>
        </row>
        <row r="1591">
          <cell r="B1591" t="str">
            <v/>
          </cell>
          <cell r="C1591" t="str">
            <v>3120215056925</v>
          </cell>
          <cell r="D1591" t="str">
            <v>Phạm Văn</v>
          </cell>
          <cell r="E1591" t="str">
            <v>Diệu</v>
          </cell>
          <cell r="F1591">
            <v>21</v>
          </cell>
          <cell r="G1591" t="str">
            <v>Ban Tài chính và Kế toán</v>
          </cell>
          <cell r="H1591" t="str">
            <v>Ban Tài chính và Kế toán</v>
          </cell>
          <cell r="I1591" t="str">
            <v>Kế toán viên</v>
          </cell>
          <cell r="J1591">
            <v>2.67</v>
          </cell>
          <cell r="K1591">
            <v>0</v>
          </cell>
          <cell r="L1591" t="str">
            <v>01-Dec-22</v>
          </cell>
          <cell r="M1591" t="str">
            <v>01-Dec-19</v>
          </cell>
          <cell r="N1591">
            <v>4</v>
          </cell>
          <cell r="O1591" t="str">
            <v>2100</v>
          </cell>
          <cell r="P1591" t="str">
            <v>2100</v>
          </cell>
          <cell r="Q1591" t="str">
            <v>06.031</v>
          </cell>
          <cell r="R1591" t="str">
            <v>06.031</v>
          </cell>
          <cell r="S1591" t="str">
            <v/>
          </cell>
          <cell r="T1591">
            <v>0</v>
          </cell>
          <cell r="U1591" t="str">
            <v>Đại học</v>
          </cell>
          <cell r="V1591" t="str">
            <v>036078000001</v>
          </cell>
        </row>
        <row r="1592">
          <cell r="B1592" t="str">
            <v/>
          </cell>
          <cell r="C1592" t="str">
            <v>3120215006802</v>
          </cell>
          <cell r="D1592" t="str">
            <v>Bùi Thị Kim</v>
          </cell>
          <cell r="E1592" t="str">
            <v>Vân</v>
          </cell>
          <cell r="F1592">
            <v>22</v>
          </cell>
          <cell r="G1592" t="str">
            <v>Ban Tổ chức cán bộ</v>
          </cell>
          <cell r="H1592" t="str">
            <v>Ban Tổ chức cán bộ</v>
          </cell>
          <cell r="I1592" t="str">
            <v>Chuyên viên</v>
          </cell>
          <cell r="J1592">
            <v>4.6500000000000004</v>
          </cell>
          <cell r="K1592">
            <v>0</v>
          </cell>
          <cell r="L1592" t="str">
            <v>01-Sep-24</v>
          </cell>
          <cell r="M1592" t="str">
            <v>01-Jan-08</v>
          </cell>
          <cell r="N1592">
            <v>4</v>
          </cell>
          <cell r="O1592" t="str">
            <v>2200</v>
          </cell>
          <cell r="P1592" t="str">
            <v>2200</v>
          </cell>
          <cell r="Q1592" t="str">
            <v>01.003</v>
          </cell>
          <cell r="R1592" t="str">
            <v>01.003</v>
          </cell>
          <cell r="S1592" t="str">
            <v/>
          </cell>
          <cell r="T1592">
            <v>0</v>
          </cell>
          <cell r="U1592" t="str">
            <v>Đại học</v>
          </cell>
          <cell r="V1592" t="str">
            <v>001169005032</v>
          </cell>
        </row>
        <row r="1593">
          <cell r="B1593" t="str">
            <v/>
          </cell>
          <cell r="C1593" t="str">
            <v>3120215006798</v>
          </cell>
          <cell r="D1593" t="str">
            <v>Lê Ngọc</v>
          </cell>
          <cell r="E1593" t="str">
            <v>Tú</v>
          </cell>
          <cell r="F1593">
            <v>22</v>
          </cell>
          <cell r="G1593" t="str">
            <v>Ban Tổ chức cán bộ</v>
          </cell>
          <cell r="H1593" t="str">
            <v>Ban Tổ chức cán bộ</v>
          </cell>
          <cell r="I1593" t="str">
            <v>Thạc sĩ, Chuyên viên chính, Phó Trưởng Ban</v>
          </cell>
          <cell r="J1593">
            <v>5.08</v>
          </cell>
          <cell r="K1593">
            <v>0</v>
          </cell>
          <cell r="L1593" t="str">
            <v>01-Jul-23</v>
          </cell>
          <cell r="M1593" t="str">
            <v>01-Apr-18</v>
          </cell>
          <cell r="N1593">
            <v>3</v>
          </cell>
          <cell r="O1593" t="str">
            <v>2200</v>
          </cell>
          <cell r="P1593" t="str">
            <v>2200</v>
          </cell>
          <cell r="Q1593" t="str">
            <v>01.002</v>
          </cell>
          <cell r="R1593" t="str">
            <v>01.002</v>
          </cell>
          <cell r="S1593" t="str">
            <v/>
          </cell>
          <cell r="T1593">
            <v>0</v>
          </cell>
          <cell r="U1593" t="str">
            <v>Thạc sĩ</v>
          </cell>
          <cell r="V1593" t="str">
            <v>030076020635</v>
          </cell>
        </row>
        <row r="1594">
          <cell r="B1594" t="str">
            <v/>
          </cell>
          <cell r="C1594" t="str">
            <v/>
          </cell>
          <cell r="D1594" t="str">
            <v>Nguyễn Thị</v>
          </cell>
          <cell r="E1594" t="str">
            <v>Thủy</v>
          </cell>
          <cell r="F1594">
            <v>22</v>
          </cell>
          <cell r="G1594" t="str">
            <v>Ban Tổ chức cán bộ</v>
          </cell>
          <cell r="H1594" t="str">
            <v>Ban Tổ chức cán bộ</v>
          </cell>
          <cell r="I1594" t="str">
            <v/>
          </cell>
          <cell r="J1594">
            <v>4.74</v>
          </cell>
          <cell r="K1594">
            <v>0</v>
          </cell>
          <cell r="L1594" t="str">
            <v>01-Dec-07</v>
          </cell>
          <cell r="M1594" t="str">
            <v>01-Jul-08</v>
          </cell>
          <cell r="N1594">
            <v>4</v>
          </cell>
          <cell r="O1594" t="str">
            <v>2200</v>
          </cell>
          <cell r="P1594" t="str">
            <v>2200</v>
          </cell>
          <cell r="Q1594" t="str">
            <v>01.002</v>
          </cell>
          <cell r="R1594" t="str">
            <v>01.002</v>
          </cell>
          <cell r="S1594" t="str">
            <v/>
          </cell>
          <cell r="T1594">
            <v>0</v>
          </cell>
          <cell r="U1594" t="str">
            <v>Đại học</v>
          </cell>
          <cell r="V1594" t="str">
            <v>130197166</v>
          </cell>
        </row>
        <row r="1595">
          <cell r="B1595" t="str">
            <v/>
          </cell>
          <cell r="C1595" t="str">
            <v>3120215007840</v>
          </cell>
          <cell r="D1595" t="str">
            <v>Nguyễn Thị</v>
          </cell>
          <cell r="E1595" t="str">
            <v>Cúc</v>
          </cell>
          <cell r="F1595">
            <v>22</v>
          </cell>
          <cell r="G1595" t="str">
            <v>Ban Tổ chức cán bộ</v>
          </cell>
          <cell r="H1595" t="str">
            <v>Ban Tổ chức cán bộ</v>
          </cell>
          <cell r="I1595" t="str">
            <v>Thạc sĩ, Chuyên viên chính, Phó Trưởng Ban</v>
          </cell>
          <cell r="J1595">
            <v>5.42</v>
          </cell>
          <cell r="K1595">
            <v>0</v>
          </cell>
          <cell r="L1595" t="str">
            <v>01-Aug-18</v>
          </cell>
          <cell r="M1595" t="str">
            <v>01-Aug-11</v>
          </cell>
          <cell r="N1595">
            <v>3</v>
          </cell>
          <cell r="O1595" t="str">
            <v>2200</v>
          </cell>
          <cell r="P1595" t="str">
            <v>2200</v>
          </cell>
          <cell r="Q1595" t="str">
            <v>01.002</v>
          </cell>
          <cell r="R1595" t="str">
            <v>01.002</v>
          </cell>
          <cell r="S1595" t="str">
            <v/>
          </cell>
          <cell r="T1595">
            <v>0</v>
          </cell>
          <cell r="U1595" t="str">
            <v>Thạc sĩ</v>
          </cell>
          <cell r="V1595" t="str">
            <v>012995790</v>
          </cell>
        </row>
        <row r="1596">
          <cell r="B1596" t="str">
            <v/>
          </cell>
          <cell r="C1596" t="str">
            <v>3120215010346</v>
          </cell>
          <cell r="D1596" t="str">
            <v>Nguyễn Thị</v>
          </cell>
          <cell r="E1596" t="str">
            <v>Lưới</v>
          </cell>
          <cell r="F1596">
            <v>22</v>
          </cell>
          <cell r="G1596" t="str">
            <v>Ban Tổ chức cán bộ</v>
          </cell>
          <cell r="H1596" t="str">
            <v>Ban Tổ chức cán bộ</v>
          </cell>
          <cell r="I1596" t="str">
            <v>Thạc sĩ, Chuyên viên</v>
          </cell>
          <cell r="J1596">
            <v>4.32</v>
          </cell>
          <cell r="K1596">
            <v>0</v>
          </cell>
          <cell r="L1596" t="str">
            <v>01-Aug-24</v>
          </cell>
          <cell r="M1596" t="str">
            <v>01-Aug-08</v>
          </cell>
          <cell r="N1596">
            <v>3</v>
          </cell>
          <cell r="O1596" t="str">
            <v>2200</v>
          </cell>
          <cell r="P1596" t="str">
            <v>2200</v>
          </cell>
          <cell r="Q1596" t="str">
            <v>01.003</v>
          </cell>
          <cell r="R1596" t="str">
            <v>01.003</v>
          </cell>
          <cell r="S1596" t="str">
            <v/>
          </cell>
          <cell r="T1596">
            <v>0</v>
          </cell>
          <cell r="U1596" t="str">
            <v>Thạc sĩ</v>
          </cell>
          <cell r="V1596" t="str">
            <v>033178001035</v>
          </cell>
        </row>
        <row r="1597">
          <cell r="B1597" t="str">
            <v/>
          </cell>
          <cell r="C1597" t="str">
            <v>3120215029452</v>
          </cell>
          <cell r="D1597" t="str">
            <v>Ngô Thị Minh</v>
          </cell>
          <cell r="E1597" t="str">
            <v>Nguyệt</v>
          </cell>
          <cell r="F1597">
            <v>22</v>
          </cell>
          <cell r="G1597" t="str">
            <v>Ban Tổ chức cán bộ</v>
          </cell>
          <cell r="H1597" t="str">
            <v>Ban Tổ chức cán bộ</v>
          </cell>
          <cell r="I1597" t="str">
            <v>Thạc sĩ, Chuyên viên</v>
          </cell>
          <cell r="J1597">
            <v>3.99</v>
          </cell>
          <cell r="K1597">
            <v>0</v>
          </cell>
          <cell r="L1597" t="str">
            <v>01-Aug-23</v>
          </cell>
          <cell r="M1597" t="str">
            <v>01-Aug-10</v>
          </cell>
          <cell r="N1597">
            <v>3</v>
          </cell>
          <cell r="O1597" t="str">
            <v>2200</v>
          </cell>
          <cell r="P1597" t="str">
            <v>2200</v>
          </cell>
          <cell r="Q1597" t="str">
            <v>01.003</v>
          </cell>
          <cell r="R1597" t="str">
            <v>01.003</v>
          </cell>
          <cell r="S1597" t="str">
            <v/>
          </cell>
          <cell r="T1597">
            <v>0</v>
          </cell>
          <cell r="U1597" t="str">
            <v>Thạc sĩ</v>
          </cell>
          <cell r="V1597" t="str">
            <v>001180017324</v>
          </cell>
        </row>
        <row r="1598">
          <cell r="B1598" t="str">
            <v/>
          </cell>
          <cell r="C1598" t="str">
            <v>3120215008662</v>
          </cell>
          <cell r="D1598" t="str">
            <v>Phan Văn</v>
          </cell>
          <cell r="E1598" t="str">
            <v>Đồng</v>
          </cell>
          <cell r="F1598">
            <v>22</v>
          </cell>
          <cell r="G1598" t="str">
            <v>Ban Tổ chức cán bộ</v>
          </cell>
          <cell r="H1598" t="str">
            <v>Ban Tổ chức cán bộ</v>
          </cell>
          <cell r="I1598" t="str">
            <v>Thạc sĩ, Chuyên viên</v>
          </cell>
          <cell r="J1598">
            <v>4.9800000000000004</v>
          </cell>
          <cell r="K1598">
            <v>0</v>
          </cell>
          <cell r="L1598" t="str">
            <v>01-May-23</v>
          </cell>
          <cell r="M1598" t="str">
            <v>01-May-02</v>
          </cell>
          <cell r="N1598">
            <v>3</v>
          </cell>
          <cell r="O1598" t="str">
            <v>2200</v>
          </cell>
          <cell r="P1598" t="str">
            <v>2200</v>
          </cell>
          <cell r="Q1598" t="str">
            <v>01.003</v>
          </cell>
          <cell r="R1598" t="str">
            <v>01.003</v>
          </cell>
          <cell r="S1598" t="str">
            <v/>
          </cell>
          <cell r="T1598">
            <v>0</v>
          </cell>
          <cell r="U1598" t="str">
            <v>Thạc sĩ</v>
          </cell>
          <cell r="V1598" t="str">
            <v>034077005122</v>
          </cell>
        </row>
        <row r="1599">
          <cell r="B1599" t="str">
            <v/>
          </cell>
          <cell r="C1599" t="str">
            <v>3120215026510</v>
          </cell>
          <cell r="D1599" t="str">
            <v>Lê Thị Thu</v>
          </cell>
          <cell r="E1599" t="str">
            <v>Hằng</v>
          </cell>
          <cell r="F1599">
            <v>22</v>
          </cell>
          <cell r="G1599" t="str">
            <v>Ban Tổ chức cán bộ</v>
          </cell>
          <cell r="H1599" t="str">
            <v>Ban Tổ chức cán bộ</v>
          </cell>
          <cell r="I1599" t="str">
            <v>Thạc sĩ, Chuyên viên</v>
          </cell>
          <cell r="J1599">
            <v>4.6500000000000004</v>
          </cell>
          <cell r="K1599">
            <v>0</v>
          </cell>
          <cell r="L1599" t="str">
            <v>01-Oct-23</v>
          </cell>
          <cell r="M1599" t="str">
            <v>15-Sep-07</v>
          </cell>
          <cell r="N1599">
            <v>3</v>
          </cell>
          <cell r="O1599" t="str">
            <v>2200</v>
          </cell>
          <cell r="P1599" t="str">
            <v>2200</v>
          </cell>
          <cell r="Q1599" t="str">
            <v>01.003</v>
          </cell>
          <cell r="R1599" t="str">
            <v>01.003</v>
          </cell>
          <cell r="S1599" t="str">
            <v/>
          </cell>
          <cell r="T1599">
            <v>0</v>
          </cell>
          <cell r="U1599" t="str">
            <v>Thạc sĩ</v>
          </cell>
          <cell r="V1599" t="str">
            <v>037177008895</v>
          </cell>
        </row>
        <row r="1600">
          <cell r="B1600" t="str">
            <v>PDT11</v>
          </cell>
          <cell r="C1600" t="str">
            <v/>
          </cell>
          <cell r="D1600" t="str">
            <v>Đào Trọng</v>
          </cell>
          <cell r="E1600" t="str">
            <v>Toàn</v>
          </cell>
          <cell r="F1600">
            <v>23</v>
          </cell>
          <cell r="G1600" t="str">
            <v>Ban Quản lý đào tạo</v>
          </cell>
          <cell r="H1600" t="str">
            <v>Ban Quản lý đào tạo</v>
          </cell>
          <cell r="I1600" t="str">
            <v/>
          </cell>
          <cell r="J1600">
            <v>4.1900000000000004</v>
          </cell>
          <cell r="K1600">
            <v>0</v>
          </cell>
          <cell r="L1600" t="str">
            <v>01-Jan-00</v>
          </cell>
          <cell r="M1600" t="str">
            <v>01-Jan-08</v>
          </cell>
          <cell r="N1600">
            <v>4</v>
          </cell>
          <cell r="O1600" t="str">
            <v>2300</v>
          </cell>
          <cell r="P1600" t="str">
            <v>2300</v>
          </cell>
          <cell r="Q1600" t="str">
            <v>01.002</v>
          </cell>
          <cell r="R1600" t="str">
            <v>01.002</v>
          </cell>
          <cell r="S1600" t="str">
            <v>PDT11</v>
          </cell>
          <cell r="T1600">
            <v>0</v>
          </cell>
          <cell r="U1600" t="str">
            <v/>
          </cell>
          <cell r="V1600" t="str">
            <v/>
          </cell>
        </row>
        <row r="1601">
          <cell r="B1601" t="str">
            <v/>
          </cell>
          <cell r="C1601" t="str">
            <v>3120215006940</v>
          </cell>
          <cell r="D1601" t="str">
            <v>Nguyễn Thị Thanh</v>
          </cell>
          <cell r="E1601" t="str">
            <v>Tâm</v>
          </cell>
          <cell r="F1601">
            <v>23</v>
          </cell>
          <cell r="G1601" t="str">
            <v>Ban Quản lý đào tạo</v>
          </cell>
          <cell r="H1601" t="str">
            <v>Ban Quản lý đào tạo</v>
          </cell>
          <cell r="I1601" t="str">
            <v/>
          </cell>
          <cell r="J1601">
            <v>3</v>
          </cell>
          <cell r="K1601">
            <v>0</v>
          </cell>
          <cell r="L1601" t="str">
            <v>01-Jan-07</v>
          </cell>
          <cell r="M1601" t="str">
            <v>01-Sep-99</v>
          </cell>
          <cell r="N1601">
            <v>4</v>
          </cell>
          <cell r="O1601" t="str">
            <v>2300</v>
          </cell>
          <cell r="P1601" t="str">
            <v>2300</v>
          </cell>
          <cell r="Q1601" t="str">
            <v>01.003</v>
          </cell>
          <cell r="R1601" t="str">
            <v>01.003</v>
          </cell>
          <cell r="S1601" t="str">
            <v/>
          </cell>
          <cell r="T1601">
            <v>0</v>
          </cell>
          <cell r="U1601" t="str">
            <v>Đại học</v>
          </cell>
          <cell r="V1601" t="str">
            <v>012088708</v>
          </cell>
        </row>
        <row r="1602">
          <cell r="B1602" t="str">
            <v>PDT02</v>
          </cell>
          <cell r="C1602" t="str">
            <v>3120215006848</v>
          </cell>
          <cell r="D1602" t="str">
            <v>Nguyễn Viết</v>
          </cell>
          <cell r="E1602" t="str">
            <v>Hải</v>
          </cell>
          <cell r="F1602">
            <v>23</v>
          </cell>
          <cell r="G1602" t="str">
            <v>Ban Quản lý đào tạo</v>
          </cell>
          <cell r="H1602" t="str">
            <v>Ban Quản lý đào tạo</v>
          </cell>
          <cell r="I1602" t="str">
            <v/>
          </cell>
          <cell r="J1602">
            <v>6.44</v>
          </cell>
          <cell r="K1602">
            <v>0</v>
          </cell>
          <cell r="L1602" t="str">
            <v>01-Dec-09</v>
          </cell>
          <cell r="M1602" t="str">
            <v>01-Nov-68</v>
          </cell>
          <cell r="N1602">
            <v>3</v>
          </cell>
          <cell r="O1602" t="str">
            <v>2300</v>
          </cell>
          <cell r="P1602" t="str">
            <v>2300</v>
          </cell>
          <cell r="Q1602" t="str">
            <v>01.002</v>
          </cell>
          <cell r="R1602" t="str">
            <v>01.002</v>
          </cell>
          <cell r="S1602" t="str">
            <v>PDT02</v>
          </cell>
          <cell r="T1602">
            <v>0</v>
          </cell>
          <cell r="U1602" t="str">
            <v>Thạc sĩ</v>
          </cell>
          <cell r="V1602" t="str">
            <v>010812036</v>
          </cell>
        </row>
        <row r="1603">
          <cell r="B1603" t="str">
            <v>PDT06</v>
          </cell>
          <cell r="C1603" t="str">
            <v>3120215006854</v>
          </cell>
          <cell r="D1603" t="str">
            <v>Hoàng Văn</v>
          </cell>
          <cell r="E1603" t="str">
            <v>Sỹ</v>
          </cell>
          <cell r="F1603">
            <v>23</v>
          </cell>
          <cell r="G1603" t="str">
            <v>Ban Quản lý đào tạo</v>
          </cell>
          <cell r="H1603" t="str">
            <v>Ban Quản lý đào tạo</v>
          </cell>
          <cell r="I1603" t="str">
            <v>Chuyên viên</v>
          </cell>
          <cell r="J1603">
            <v>4.9800000000000004</v>
          </cell>
          <cell r="K1603">
            <v>0.17</v>
          </cell>
          <cell r="L1603" t="str">
            <v>01-Dec-16</v>
          </cell>
          <cell r="M1603" t="str">
            <v>01-Dec-80</v>
          </cell>
          <cell r="N1603">
            <v>4</v>
          </cell>
          <cell r="O1603" t="str">
            <v>2300</v>
          </cell>
          <cell r="P1603" t="str">
            <v>2300</v>
          </cell>
          <cell r="Q1603" t="str">
            <v>01.003</v>
          </cell>
          <cell r="R1603" t="str">
            <v>01.003</v>
          </cell>
          <cell r="S1603" t="str">
            <v>PDT06</v>
          </cell>
          <cell r="T1603">
            <v>0</v>
          </cell>
          <cell r="U1603" t="str">
            <v>Đại học</v>
          </cell>
          <cell r="V1603" t="str">
            <v>010803783</v>
          </cell>
        </row>
        <row r="1604">
          <cell r="B1604" t="str">
            <v>PDT07</v>
          </cell>
          <cell r="C1604" t="str">
            <v>3120215006860</v>
          </cell>
          <cell r="D1604" t="str">
            <v>Nguyễn Duy</v>
          </cell>
          <cell r="E1604" t="str">
            <v>Thanh</v>
          </cell>
          <cell r="F1604">
            <v>23</v>
          </cell>
          <cell r="G1604" t="str">
            <v>Ban Quản lý đào tạo</v>
          </cell>
          <cell r="H1604" t="str">
            <v>Ban Quản lý đào tạo</v>
          </cell>
          <cell r="I1604" t="str">
            <v/>
          </cell>
          <cell r="J1604">
            <v>6.44</v>
          </cell>
          <cell r="K1604">
            <v>0</v>
          </cell>
          <cell r="L1604" t="str">
            <v>01-Dec-11</v>
          </cell>
          <cell r="M1604" t="str">
            <v>01-Jan-76</v>
          </cell>
          <cell r="N1604">
            <v>4</v>
          </cell>
          <cell r="O1604" t="str">
            <v>2300</v>
          </cell>
          <cell r="P1604" t="str">
            <v>2300</v>
          </cell>
          <cell r="Q1604" t="str">
            <v>01.002</v>
          </cell>
          <cell r="R1604" t="str">
            <v>01.002</v>
          </cell>
          <cell r="S1604" t="str">
            <v>PDT07</v>
          </cell>
          <cell r="T1604">
            <v>0</v>
          </cell>
          <cell r="U1604" t="str">
            <v>Đại học</v>
          </cell>
          <cell r="V1604" t="str">
            <v>010804720</v>
          </cell>
        </row>
        <row r="1605">
          <cell r="B1605" t="str">
            <v>PDT10</v>
          </cell>
          <cell r="C1605" t="str">
            <v>3120215006877</v>
          </cell>
          <cell r="D1605" t="str">
            <v>Nguyễn Minh</v>
          </cell>
          <cell r="E1605" t="str">
            <v>Tiến</v>
          </cell>
          <cell r="F1605">
            <v>23</v>
          </cell>
          <cell r="G1605" t="str">
            <v>Ban Quản lý đào tạo</v>
          </cell>
          <cell r="H1605" t="str">
            <v>Ban Quản lý đào tạo</v>
          </cell>
          <cell r="I1605" t="str">
            <v>Chuyên viên chính</v>
          </cell>
          <cell r="J1605">
            <v>6.78</v>
          </cell>
          <cell r="K1605">
            <v>0</v>
          </cell>
          <cell r="L1605" t="str">
            <v>01-Oct-14</v>
          </cell>
          <cell r="M1605" t="str">
            <v>01-Jun-05</v>
          </cell>
          <cell r="N1605">
            <v>4</v>
          </cell>
          <cell r="O1605" t="str">
            <v>2300</v>
          </cell>
          <cell r="P1605" t="str">
            <v>2300</v>
          </cell>
          <cell r="Q1605" t="str">
            <v>01.002</v>
          </cell>
          <cell r="R1605" t="str">
            <v>01.002</v>
          </cell>
          <cell r="S1605" t="str">
            <v>PDT10</v>
          </cell>
          <cell r="T1605">
            <v>0</v>
          </cell>
          <cell r="U1605" t="str">
            <v>Đại học</v>
          </cell>
          <cell r="V1605" t="str">
            <v>033057000582</v>
          </cell>
        </row>
        <row r="1606">
          <cell r="B1606" t="str">
            <v>PDT03</v>
          </cell>
          <cell r="C1606" t="str">
            <v>3120215006904</v>
          </cell>
          <cell r="D1606" t="str">
            <v>Nguyễn Thị</v>
          </cell>
          <cell r="E1606" t="str">
            <v>Mai</v>
          </cell>
          <cell r="F1606">
            <v>23</v>
          </cell>
          <cell r="G1606" t="str">
            <v>Ban Quản lý đào tạo</v>
          </cell>
          <cell r="H1606" t="str">
            <v>Ban Quản lý đào tạo</v>
          </cell>
          <cell r="I1606" t="str">
            <v/>
          </cell>
          <cell r="J1606">
            <v>5.42</v>
          </cell>
          <cell r="K1606">
            <v>0</v>
          </cell>
          <cell r="L1606" t="str">
            <v>01-Nov-10</v>
          </cell>
          <cell r="M1606" t="str">
            <v>01-Feb-82</v>
          </cell>
          <cell r="N1606">
            <v>2</v>
          </cell>
          <cell r="O1606" t="str">
            <v>2300</v>
          </cell>
          <cell r="P1606" t="str">
            <v>2300</v>
          </cell>
          <cell r="Q1606" t="str">
            <v>01.002</v>
          </cell>
          <cell r="R1606" t="str">
            <v>01.002</v>
          </cell>
          <cell r="S1606" t="str">
            <v>PDT03</v>
          </cell>
          <cell r="T1606">
            <v>0</v>
          </cell>
          <cell r="U1606" t="str">
            <v>Tiến sĩ</v>
          </cell>
          <cell r="V1606" t="str">
            <v>010804423</v>
          </cell>
        </row>
        <row r="1607">
          <cell r="B1607" t="str">
            <v/>
          </cell>
          <cell r="C1607" t="str">
            <v>3120215006282</v>
          </cell>
          <cell r="D1607" t="str">
            <v>Nguyễn Thị</v>
          </cell>
          <cell r="E1607" t="str">
            <v>Tuyết</v>
          </cell>
          <cell r="F1607">
            <v>23</v>
          </cell>
          <cell r="G1607" t="str">
            <v>Ban Quản lý đào tạo</v>
          </cell>
          <cell r="H1607" t="str">
            <v>Ban Quản lý đào tạo</v>
          </cell>
          <cell r="I1607" t="str">
            <v/>
          </cell>
          <cell r="J1607">
            <v>5.42</v>
          </cell>
          <cell r="K1607">
            <v>0</v>
          </cell>
          <cell r="L1607" t="str">
            <v>01-Mar-11</v>
          </cell>
          <cell r="M1607" t="str">
            <v>01-Jun-81</v>
          </cell>
          <cell r="N1607">
            <v>3</v>
          </cell>
          <cell r="O1607" t="str">
            <v>2300</v>
          </cell>
          <cell r="P1607" t="str">
            <v>2300</v>
          </cell>
          <cell r="Q1607" t="str">
            <v>01.002</v>
          </cell>
          <cell r="R1607" t="str">
            <v>01.002</v>
          </cell>
          <cell r="S1607" t="str">
            <v/>
          </cell>
          <cell r="T1607">
            <v>0</v>
          </cell>
          <cell r="U1607" t="str">
            <v>Thạc sĩ</v>
          </cell>
          <cell r="V1607" t="str">
            <v>010804141</v>
          </cell>
        </row>
        <row r="1608">
          <cell r="B1608" t="str">
            <v>PDT08</v>
          </cell>
          <cell r="C1608" t="str">
            <v>3120215006927</v>
          </cell>
          <cell r="D1608" t="str">
            <v>Dương Thị</v>
          </cell>
          <cell r="E1608" t="str">
            <v>Thường</v>
          </cell>
          <cell r="F1608">
            <v>23</v>
          </cell>
          <cell r="G1608" t="str">
            <v>Ban Quản lý đào tạo</v>
          </cell>
          <cell r="H1608" t="str">
            <v>Ban Quản lý đào tạo</v>
          </cell>
          <cell r="I1608" t="str">
            <v>Chuyên viên</v>
          </cell>
          <cell r="J1608">
            <v>4.9800000000000004</v>
          </cell>
          <cell r="K1608">
            <v>0</v>
          </cell>
          <cell r="L1608" t="str">
            <v>01-Nov-14</v>
          </cell>
          <cell r="M1608" t="str">
            <v>01-Oct-02</v>
          </cell>
          <cell r="N1608">
            <v>4</v>
          </cell>
          <cell r="O1608" t="str">
            <v>2300</v>
          </cell>
          <cell r="P1608" t="str">
            <v>2300</v>
          </cell>
          <cell r="Q1608" t="str">
            <v>01.003</v>
          </cell>
          <cell r="R1608" t="str">
            <v>01.003</v>
          </cell>
          <cell r="S1608" t="str">
            <v>PDT08</v>
          </cell>
          <cell r="T1608">
            <v>0</v>
          </cell>
          <cell r="U1608" t="str">
            <v>Đại học</v>
          </cell>
          <cell r="V1608" t="str">
            <v>012416738</v>
          </cell>
        </row>
        <row r="1609">
          <cell r="B1609" t="str">
            <v/>
          </cell>
          <cell r="C1609" t="str">
            <v>3120215006819</v>
          </cell>
          <cell r="D1609" t="str">
            <v>Hoàng Ngọc</v>
          </cell>
          <cell r="E1609" t="str">
            <v>Huyền</v>
          </cell>
          <cell r="F1609">
            <v>23</v>
          </cell>
          <cell r="G1609" t="str">
            <v>Ban Quản lý đào tạo</v>
          </cell>
          <cell r="H1609" t="str">
            <v>Ban Quản lý đào tạo</v>
          </cell>
          <cell r="I1609" t="str">
            <v>Chuyên viên chính</v>
          </cell>
          <cell r="J1609">
            <v>5.42</v>
          </cell>
          <cell r="K1609">
            <v>0</v>
          </cell>
          <cell r="L1609" t="str">
            <v>01-Oct-15</v>
          </cell>
          <cell r="M1609" t="str">
            <v>01-Jul-08</v>
          </cell>
          <cell r="N1609">
            <v>4</v>
          </cell>
          <cell r="O1609" t="str">
            <v>2300</v>
          </cell>
          <cell r="P1609" t="str">
            <v>2300</v>
          </cell>
          <cell r="Q1609" t="str">
            <v>01.002</v>
          </cell>
          <cell r="R1609" t="str">
            <v>01.002</v>
          </cell>
          <cell r="S1609" t="str">
            <v/>
          </cell>
          <cell r="T1609">
            <v>0</v>
          </cell>
          <cell r="U1609" t="str">
            <v>Đại học</v>
          </cell>
          <cell r="V1609" t="str">
            <v>010476225</v>
          </cell>
        </row>
        <row r="1610">
          <cell r="B1610" t="str">
            <v/>
          </cell>
          <cell r="C1610" t="str">
            <v>3120215006825</v>
          </cell>
          <cell r="D1610" t="str">
            <v>Lê Thị Hoàng</v>
          </cell>
          <cell r="E1610" t="str">
            <v>Yến</v>
          </cell>
          <cell r="F1610">
            <v>23</v>
          </cell>
          <cell r="G1610" t="str">
            <v>Ban Quản lý đào tạo</v>
          </cell>
          <cell r="H1610" t="str">
            <v>Ban Quản lý đào tạo</v>
          </cell>
          <cell r="I1610" t="str">
            <v/>
          </cell>
          <cell r="J1610">
            <v>4.6500000000000004</v>
          </cell>
          <cell r="K1610">
            <v>0</v>
          </cell>
          <cell r="L1610" t="str">
            <v>01-Jul-10</v>
          </cell>
          <cell r="M1610" t="str">
            <v>01-Mar-78</v>
          </cell>
          <cell r="N1610">
            <v>4</v>
          </cell>
          <cell r="O1610" t="str">
            <v>2300</v>
          </cell>
          <cell r="P1610" t="str">
            <v>2300</v>
          </cell>
          <cell r="Q1610" t="str">
            <v>01.003</v>
          </cell>
          <cell r="R1610" t="str">
            <v>01.003</v>
          </cell>
          <cell r="S1610" t="str">
            <v/>
          </cell>
          <cell r="T1610">
            <v>0</v>
          </cell>
          <cell r="U1610" t="str">
            <v>Đại học</v>
          </cell>
          <cell r="V1610" t="str">
            <v>010812523</v>
          </cell>
        </row>
        <row r="1611">
          <cell r="B1611" t="str">
            <v/>
          </cell>
          <cell r="C1611" t="str">
            <v>3120215008729</v>
          </cell>
          <cell r="D1611" t="str">
            <v>Nguyễn Trọng</v>
          </cell>
          <cell r="E1611" t="str">
            <v>Trung</v>
          </cell>
          <cell r="F1611">
            <v>23</v>
          </cell>
          <cell r="G1611" t="str">
            <v>Ban Quản lý đào tạo</v>
          </cell>
          <cell r="H1611" t="str">
            <v>Ban Quản lý đào tạo</v>
          </cell>
          <cell r="I1611" t="str">
            <v>Thạc sĩ, Chuyên viên</v>
          </cell>
          <cell r="J1611">
            <v>4.9800000000000004</v>
          </cell>
          <cell r="K1611">
            <v>0</v>
          </cell>
          <cell r="L1611" t="str">
            <v>01-Dec-24</v>
          </cell>
          <cell r="M1611" t="str">
            <v>01-Sep-03</v>
          </cell>
          <cell r="N1611">
            <v>3</v>
          </cell>
          <cell r="O1611" t="str">
            <v>2300</v>
          </cell>
          <cell r="P1611" t="str">
            <v>2300</v>
          </cell>
          <cell r="Q1611" t="str">
            <v>01.003</v>
          </cell>
          <cell r="R1611" t="str">
            <v>01.003</v>
          </cell>
          <cell r="S1611" t="str">
            <v/>
          </cell>
          <cell r="T1611">
            <v>0</v>
          </cell>
          <cell r="U1611" t="str">
            <v>Thạc sĩ</v>
          </cell>
          <cell r="V1611" t="str">
            <v>027078000058</v>
          </cell>
        </row>
        <row r="1612">
          <cell r="B1612" t="str">
            <v>MG711</v>
          </cell>
          <cell r="C1612" t="str">
            <v>3120215006326</v>
          </cell>
          <cell r="D1612" t="str">
            <v>Nguyễn Văn</v>
          </cell>
          <cell r="E1612" t="str">
            <v>Phơ</v>
          </cell>
          <cell r="F1612">
            <v>23</v>
          </cell>
          <cell r="G1612" t="str">
            <v>Ban Quản lý đào tạo</v>
          </cell>
          <cell r="H1612" t="str">
            <v>Ban Quản lý đào tạo</v>
          </cell>
          <cell r="I1612" t="str">
            <v>Tiến sĩ, Chuyên viên</v>
          </cell>
          <cell r="J1612">
            <v>4.6500000000000004</v>
          </cell>
          <cell r="K1612">
            <v>0</v>
          </cell>
          <cell r="L1612" t="str">
            <v>01-Apr-23</v>
          </cell>
          <cell r="M1612" t="str">
            <v>01-Jan-04</v>
          </cell>
          <cell r="N1612">
            <v>2</v>
          </cell>
          <cell r="O1612" t="str">
            <v>2300</v>
          </cell>
          <cell r="P1612" t="str">
            <v>2300</v>
          </cell>
          <cell r="Q1612" t="str">
            <v>01.003</v>
          </cell>
          <cell r="R1612" t="str">
            <v>01.003</v>
          </cell>
          <cell r="S1612" t="str">
            <v>MG711</v>
          </cell>
          <cell r="T1612">
            <v>0</v>
          </cell>
          <cell r="U1612" t="str">
            <v>Tiến sĩ</v>
          </cell>
          <cell r="V1612" t="str">
            <v>031079002759</v>
          </cell>
        </row>
        <row r="1613">
          <cell r="B1613" t="str">
            <v/>
          </cell>
          <cell r="C1613" t="str">
            <v>3120215006361</v>
          </cell>
          <cell r="D1613" t="str">
            <v>Nguyễn Thị Thu</v>
          </cell>
          <cell r="E1613" t="str">
            <v>Hà</v>
          </cell>
          <cell r="F1613">
            <v>23</v>
          </cell>
          <cell r="G1613" t="str">
            <v>Ban Quản lý đào tạo</v>
          </cell>
          <cell r="H1613" t="str">
            <v>Ban Quản lý đào tạo</v>
          </cell>
          <cell r="I1613" t="str">
            <v/>
          </cell>
          <cell r="J1613">
            <v>2.67</v>
          </cell>
          <cell r="K1613">
            <v>0</v>
          </cell>
          <cell r="L1613" t="str">
            <v>01-Jan-12</v>
          </cell>
          <cell r="M1613" t="str">
            <v>01-Jan-09</v>
          </cell>
          <cell r="N1613">
            <v>3</v>
          </cell>
          <cell r="O1613" t="str">
            <v>2300</v>
          </cell>
          <cell r="P1613" t="str">
            <v>2300</v>
          </cell>
          <cell r="Q1613" t="str">
            <v>01.003</v>
          </cell>
          <cell r="R1613" t="str">
            <v>01.003</v>
          </cell>
          <cell r="S1613" t="str">
            <v/>
          </cell>
          <cell r="T1613">
            <v>0</v>
          </cell>
          <cell r="U1613" t="str">
            <v>Thạc sĩ</v>
          </cell>
          <cell r="V1613" t="str">
            <v>013041607</v>
          </cell>
        </row>
        <row r="1614">
          <cell r="B1614" t="str">
            <v/>
          </cell>
          <cell r="C1614" t="str">
            <v>3120215010250</v>
          </cell>
          <cell r="D1614" t="str">
            <v>Nguyễn Quang</v>
          </cell>
          <cell r="E1614" t="str">
            <v>Tự</v>
          </cell>
          <cell r="F1614">
            <v>23</v>
          </cell>
          <cell r="G1614" t="str">
            <v>Ban Quản lý đào tạo</v>
          </cell>
          <cell r="H1614" t="str">
            <v>Ban Quản lý đào tạo</v>
          </cell>
          <cell r="I1614" t="str">
            <v>Thạc sĩ, Chuyên viên chính, Phó Trưởng Ban</v>
          </cell>
          <cell r="J1614">
            <v>5.08</v>
          </cell>
          <cell r="K1614">
            <v>0</v>
          </cell>
          <cell r="L1614" t="str">
            <v>01-Apr-23</v>
          </cell>
          <cell r="M1614" t="str">
            <v>01-Apr-18</v>
          </cell>
          <cell r="N1614">
            <v>3</v>
          </cell>
          <cell r="O1614" t="str">
            <v>2300</v>
          </cell>
          <cell r="P1614" t="str">
            <v>2300</v>
          </cell>
          <cell r="Q1614" t="str">
            <v>01.002</v>
          </cell>
          <cell r="R1614" t="str">
            <v>01.002</v>
          </cell>
          <cell r="S1614" t="str">
            <v/>
          </cell>
          <cell r="T1614">
            <v>0</v>
          </cell>
          <cell r="U1614" t="str">
            <v>Thạc sĩ</v>
          </cell>
          <cell r="V1614" t="str">
            <v>001079015872</v>
          </cell>
        </row>
        <row r="1615">
          <cell r="B1615" t="str">
            <v/>
          </cell>
          <cell r="C1615" t="str">
            <v>3120215009780</v>
          </cell>
          <cell r="D1615" t="str">
            <v>Nguyễn Anh</v>
          </cell>
          <cell r="E1615" t="str">
            <v>Tuấn</v>
          </cell>
          <cell r="F1615">
            <v>23</v>
          </cell>
          <cell r="G1615" t="str">
            <v>Ban Quản lý đào tạo</v>
          </cell>
          <cell r="H1615" t="str">
            <v>Ban Quản lý đào tạo</v>
          </cell>
          <cell r="I1615" t="str">
            <v>Thạc sĩ, Chuyên viên</v>
          </cell>
          <cell r="J1615">
            <v>3.99</v>
          </cell>
          <cell r="K1615">
            <v>0</v>
          </cell>
          <cell r="L1615" t="str">
            <v>01-Apr-23</v>
          </cell>
          <cell r="M1615" t="str">
            <v>01-Apr-09</v>
          </cell>
          <cell r="N1615">
            <v>3</v>
          </cell>
          <cell r="O1615" t="str">
            <v>2300</v>
          </cell>
          <cell r="P1615" t="str">
            <v>2300</v>
          </cell>
          <cell r="Q1615" t="str">
            <v>01.003</v>
          </cell>
          <cell r="R1615" t="str">
            <v>01.003</v>
          </cell>
          <cell r="S1615" t="str">
            <v/>
          </cell>
          <cell r="T1615">
            <v>0</v>
          </cell>
          <cell r="U1615" t="str">
            <v>Thạc sĩ</v>
          </cell>
          <cell r="V1615" t="str">
            <v>001082004341</v>
          </cell>
        </row>
        <row r="1616">
          <cell r="B1616" t="str">
            <v/>
          </cell>
          <cell r="C1616" t="str">
            <v>3120215036680</v>
          </cell>
          <cell r="D1616" t="str">
            <v>Lê Thị</v>
          </cell>
          <cell r="E1616" t="str">
            <v>Soi</v>
          </cell>
          <cell r="F1616">
            <v>23</v>
          </cell>
          <cell r="G1616" t="str">
            <v>Ban Quản lý đào tạo</v>
          </cell>
          <cell r="H1616" t="str">
            <v>Ban Quản lý đào tạo</v>
          </cell>
          <cell r="I1616" t="str">
            <v>Thạc sĩ, Chuyên viên</v>
          </cell>
          <cell r="J1616">
            <v>3.66</v>
          </cell>
          <cell r="K1616">
            <v>0</v>
          </cell>
          <cell r="L1616" t="str">
            <v>01-Feb-23</v>
          </cell>
          <cell r="M1616" t="str">
            <v>01-Feb-12</v>
          </cell>
          <cell r="N1616">
            <v>3</v>
          </cell>
          <cell r="O1616" t="str">
            <v>2300</v>
          </cell>
          <cell r="P1616" t="str">
            <v>2300</v>
          </cell>
          <cell r="Q1616" t="str">
            <v>01.003</v>
          </cell>
          <cell r="R1616" t="str">
            <v>01.003</v>
          </cell>
          <cell r="S1616" t="str">
            <v/>
          </cell>
          <cell r="T1616">
            <v>0</v>
          </cell>
          <cell r="U1616" t="str">
            <v>Thạc sĩ</v>
          </cell>
          <cell r="V1616" t="str">
            <v>036187011946</v>
          </cell>
        </row>
        <row r="1617">
          <cell r="B1617" t="str">
            <v/>
          </cell>
          <cell r="C1617" t="str">
            <v>3120215037076</v>
          </cell>
          <cell r="D1617" t="str">
            <v>Nguyễn Phương</v>
          </cell>
          <cell r="E1617" t="str">
            <v>Dung</v>
          </cell>
          <cell r="F1617">
            <v>23</v>
          </cell>
          <cell r="G1617" t="str">
            <v>Ban Quản lý đào tạo</v>
          </cell>
          <cell r="H1617" t="str">
            <v>Ban Quản lý đào tạo</v>
          </cell>
          <cell r="I1617" t="str">
            <v>Thạc sĩ, Chuyên viên</v>
          </cell>
          <cell r="J1617">
            <v>3.66</v>
          </cell>
          <cell r="K1617">
            <v>0</v>
          </cell>
          <cell r="L1617" t="str">
            <v>01-Feb-23</v>
          </cell>
          <cell r="M1617" t="str">
            <v>01-Feb-13</v>
          </cell>
          <cell r="N1617">
            <v>3</v>
          </cell>
          <cell r="O1617" t="str">
            <v>2300</v>
          </cell>
          <cell r="P1617" t="str">
            <v>2300</v>
          </cell>
          <cell r="Q1617" t="str">
            <v>01.003</v>
          </cell>
          <cell r="R1617" t="str">
            <v>01.003</v>
          </cell>
          <cell r="S1617" t="str">
            <v/>
          </cell>
          <cell r="T1617">
            <v>0</v>
          </cell>
          <cell r="U1617" t="str">
            <v>Thạc sĩ</v>
          </cell>
          <cell r="V1617" t="str">
            <v>001186024648</v>
          </cell>
        </row>
        <row r="1618">
          <cell r="B1618" t="str">
            <v/>
          </cell>
          <cell r="C1618" t="str">
            <v>3120215039774</v>
          </cell>
          <cell r="D1618" t="str">
            <v>Nguyễn Thị</v>
          </cell>
          <cell r="E1618" t="str">
            <v>Tuyết</v>
          </cell>
          <cell r="F1618">
            <v>23</v>
          </cell>
          <cell r="G1618" t="str">
            <v>Ban Quản lý đào tạo</v>
          </cell>
          <cell r="H1618" t="str">
            <v>Ban Quản lý đào tạo</v>
          </cell>
          <cell r="I1618" t="str">
            <v>Thạc sĩ, Chuyên viên</v>
          </cell>
          <cell r="J1618">
            <v>3.66</v>
          </cell>
          <cell r="K1618">
            <v>0</v>
          </cell>
          <cell r="L1618" t="str">
            <v>01-May-24</v>
          </cell>
          <cell r="M1618" t="str">
            <v>01-May-13</v>
          </cell>
          <cell r="N1618">
            <v>3</v>
          </cell>
          <cell r="O1618" t="str">
            <v>2300</v>
          </cell>
          <cell r="P1618" t="str">
            <v>2300</v>
          </cell>
          <cell r="Q1618" t="str">
            <v>01.003</v>
          </cell>
          <cell r="R1618" t="str">
            <v>01.003</v>
          </cell>
          <cell r="S1618" t="str">
            <v/>
          </cell>
          <cell r="T1618">
            <v>0</v>
          </cell>
          <cell r="U1618" t="str">
            <v>Thạc sĩ</v>
          </cell>
          <cell r="V1618" t="str">
            <v>026185015651</v>
          </cell>
        </row>
        <row r="1619">
          <cell r="B1619" t="str">
            <v/>
          </cell>
          <cell r="C1619" t="str">
            <v>3120215039150</v>
          </cell>
          <cell r="D1619" t="str">
            <v>Trần Thanh</v>
          </cell>
          <cell r="E1619" t="str">
            <v>Hà</v>
          </cell>
          <cell r="F1619">
            <v>23</v>
          </cell>
          <cell r="G1619" t="str">
            <v>Ban Quản lý đào tạo</v>
          </cell>
          <cell r="H1619" t="str">
            <v>Ban Quản lý đào tạo</v>
          </cell>
          <cell r="I1619" t="str">
            <v>Chuyên viên</v>
          </cell>
          <cell r="J1619">
            <v>3.66</v>
          </cell>
          <cell r="K1619">
            <v>0</v>
          </cell>
          <cell r="L1619" t="str">
            <v>01-Jan-24</v>
          </cell>
          <cell r="M1619" t="str">
            <v>01-Jan-13</v>
          </cell>
          <cell r="N1619">
            <v>4</v>
          </cell>
          <cell r="O1619" t="str">
            <v>2300</v>
          </cell>
          <cell r="P1619" t="str">
            <v>2300</v>
          </cell>
          <cell r="Q1619" t="str">
            <v>01.003</v>
          </cell>
          <cell r="R1619" t="str">
            <v>01.003</v>
          </cell>
          <cell r="S1619" t="str">
            <v/>
          </cell>
          <cell r="T1619">
            <v>0</v>
          </cell>
          <cell r="U1619" t="str">
            <v>Đại học</v>
          </cell>
          <cell r="V1619" t="str">
            <v>036188000181</v>
          </cell>
        </row>
        <row r="1620">
          <cell r="B1620" t="str">
            <v/>
          </cell>
          <cell r="C1620" t="str">
            <v>3120215042001</v>
          </cell>
          <cell r="D1620" t="str">
            <v>Đỗ Thị</v>
          </cell>
          <cell r="E1620" t="str">
            <v>Linh</v>
          </cell>
          <cell r="F1620">
            <v>23</v>
          </cell>
          <cell r="G1620" t="str">
            <v>Ban Quản lý đào tạo</v>
          </cell>
          <cell r="H1620" t="str">
            <v>Ban Quản lý đào tạo</v>
          </cell>
          <cell r="I1620" t="str">
            <v>Chuyên viên</v>
          </cell>
          <cell r="J1620">
            <v>3.66</v>
          </cell>
          <cell r="K1620">
            <v>0</v>
          </cell>
          <cell r="L1620" t="str">
            <v>01-Jan-25</v>
          </cell>
          <cell r="M1620" t="str">
            <v>01-Jan-14</v>
          </cell>
          <cell r="N1620">
            <v>4</v>
          </cell>
          <cell r="O1620" t="str">
            <v>2300</v>
          </cell>
          <cell r="P1620" t="str">
            <v>2300</v>
          </cell>
          <cell r="Q1620" t="str">
            <v>01.003</v>
          </cell>
          <cell r="R1620" t="str">
            <v>01.003</v>
          </cell>
          <cell r="S1620" t="str">
            <v/>
          </cell>
          <cell r="T1620">
            <v>0</v>
          </cell>
          <cell r="U1620" t="str">
            <v>Đại học</v>
          </cell>
          <cell r="V1620" t="str">
            <v>033189006328</v>
          </cell>
        </row>
        <row r="1621">
          <cell r="B1621" t="str">
            <v/>
          </cell>
          <cell r="C1621" t="str">
            <v>3120215048696</v>
          </cell>
          <cell r="D1621" t="str">
            <v>Vũ Thị Khánh</v>
          </cell>
          <cell r="E1621" t="str">
            <v>Toàn</v>
          </cell>
          <cell r="F1621">
            <v>23</v>
          </cell>
          <cell r="G1621" t="str">
            <v>Ban Quản lý đào tạo</v>
          </cell>
          <cell r="H1621" t="str">
            <v>Ban Quản lý đào tạo</v>
          </cell>
          <cell r="I1621" t="str">
            <v>Thạc sĩ, Chuyên viên</v>
          </cell>
          <cell r="J1621">
            <v>3.33</v>
          </cell>
          <cell r="K1621">
            <v>0</v>
          </cell>
          <cell r="L1621" t="str">
            <v>01-Jan-23</v>
          </cell>
          <cell r="M1621" t="str">
            <v>01-Jan-16</v>
          </cell>
          <cell r="N1621">
            <v>3</v>
          </cell>
          <cell r="O1621" t="str">
            <v>2300</v>
          </cell>
          <cell r="P1621" t="str">
            <v>2300</v>
          </cell>
          <cell r="Q1621" t="str">
            <v>01.003</v>
          </cell>
          <cell r="R1621" t="str">
            <v>01.003</v>
          </cell>
          <cell r="S1621" t="str">
            <v/>
          </cell>
          <cell r="T1621">
            <v>0</v>
          </cell>
          <cell r="U1621" t="str">
            <v>Thạc sĩ</v>
          </cell>
          <cell r="V1621" t="str">
            <v>015181004216</v>
          </cell>
        </row>
        <row r="1622">
          <cell r="B1622" t="str">
            <v/>
          </cell>
          <cell r="C1622" t="str">
            <v>3120215049285</v>
          </cell>
          <cell r="D1622" t="str">
            <v>Nguyễn Hồng</v>
          </cell>
          <cell r="E1622" t="str">
            <v>Việt</v>
          </cell>
          <cell r="F1622">
            <v>23</v>
          </cell>
          <cell r="G1622" t="str">
            <v>Ban Quản lý đào tạo</v>
          </cell>
          <cell r="H1622" t="str">
            <v>Ban Quản lý đào tạo</v>
          </cell>
          <cell r="I1622" t="str">
            <v>Thạc sĩ, Chuyên viên</v>
          </cell>
          <cell r="J1622">
            <v>3</v>
          </cell>
          <cell r="K1622">
            <v>0</v>
          </cell>
          <cell r="L1622" t="str">
            <v>01-Jan-22</v>
          </cell>
          <cell r="M1622" t="str">
            <v>01-Jan-17</v>
          </cell>
          <cell r="N1622">
            <v>3</v>
          </cell>
          <cell r="O1622" t="str">
            <v>2300</v>
          </cell>
          <cell r="P1622" t="str">
            <v>2300</v>
          </cell>
          <cell r="Q1622" t="str">
            <v>01.003</v>
          </cell>
          <cell r="R1622" t="str">
            <v>01.003</v>
          </cell>
          <cell r="S1622" t="str">
            <v/>
          </cell>
          <cell r="T1622">
            <v>0</v>
          </cell>
          <cell r="U1622" t="str">
            <v>Thạc sĩ</v>
          </cell>
          <cell r="V1622" t="str">
            <v>034090000103</v>
          </cell>
        </row>
        <row r="1623">
          <cell r="B1623" t="str">
            <v/>
          </cell>
          <cell r="C1623" t="str">
            <v>3120205027047</v>
          </cell>
          <cell r="D1623" t="str">
            <v>Nguyễn Thị Thùy</v>
          </cell>
          <cell r="E1623" t="str">
            <v>Dung</v>
          </cell>
          <cell r="F1623">
            <v>23</v>
          </cell>
          <cell r="G1623" t="str">
            <v>Ban Quản lý đào tạo</v>
          </cell>
          <cell r="H1623" t="str">
            <v>Ban Quản lý đào tạo</v>
          </cell>
          <cell r="I1623" t="str">
            <v>Chuyên viên</v>
          </cell>
          <cell r="J1623">
            <v>2.67</v>
          </cell>
          <cell r="K1623">
            <v>0</v>
          </cell>
          <cell r="L1623" t="str">
            <v>01-Oct-23</v>
          </cell>
          <cell r="M1623" t="str">
            <v>01-Oct-20</v>
          </cell>
          <cell r="N1623">
            <v>4</v>
          </cell>
          <cell r="O1623" t="str">
            <v>2300</v>
          </cell>
          <cell r="P1623" t="str">
            <v>2300</v>
          </cell>
          <cell r="Q1623" t="str">
            <v>01.003</v>
          </cell>
          <cell r="R1623" t="str">
            <v>01.003</v>
          </cell>
          <cell r="S1623" t="str">
            <v/>
          </cell>
          <cell r="T1623">
            <v>0</v>
          </cell>
          <cell r="U1623" t="str">
            <v>Đại học</v>
          </cell>
          <cell r="V1623" t="str">
            <v>022185003943</v>
          </cell>
        </row>
        <row r="1624">
          <cell r="B1624" t="str">
            <v/>
          </cell>
          <cell r="C1624" t="str">
            <v>3120215058972</v>
          </cell>
          <cell r="D1624" t="str">
            <v>Thái Cường</v>
          </cell>
          <cell r="E1624" t="str">
            <v>Quốc</v>
          </cell>
          <cell r="F1624">
            <v>23</v>
          </cell>
          <cell r="G1624" t="str">
            <v>Ban Quản lý đào tạo</v>
          </cell>
          <cell r="H1624" t="str">
            <v>Ban Quản lý đào tạo</v>
          </cell>
          <cell r="I1624" t="str">
            <v>Thạc sĩ, Chuyên viên</v>
          </cell>
          <cell r="J1624">
            <v>2.34</v>
          </cell>
          <cell r="K1624">
            <v>0</v>
          </cell>
          <cell r="L1624" t="str">
            <v>01-Mar-25</v>
          </cell>
          <cell r="M1624" t="str">
            <v>01-Dec-23</v>
          </cell>
          <cell r="N1624">
            <v>3</v>
          </cell>
          <cell r="O1624" t="str">
            <v>2300</v>
          </cell>
          <cell r="P1624" t="str">
            <v>2300</v>
          </cell>
          <cell r="Q1624" t="str">
            <v>01.003</v>
          </cell>
          <cell r="R1624" t="str">
            <v>01.003</v>
          </cell>
          <cell r="S1624" t="str">
            <v/>
          </cell>
          <cell r="T1624">
            <v>0</v>
          </cell>
          <cell r="U1624" t="str">
            <v>Thạc sĩ</v>
          </cell>
          <cell r="V1624" t="str">
            <v>042091016729</v>
          </cell>
        </row>
        <row r="1625">
          <cell r="B1625" t="str">
            <v/>
          </cell>
          <cell r="C1625" t="str">
            <v>3120205206416</v>
          </cell>
          <cell r="D1625" t="str">
            <v>Tạ Hồng</v>
          </cell>
          <cell r="E1625" t="str">
            <v>Vũ</v>
          </cell>
          <cell r="F1625">
            <v>23</v>
          </cell>
          <cell r="G1625" t="str">
            <v>Ban Quản lý đào tạo</v>
          </cell>
          <cell r="H1625" t="str">
            <v>Ban Quản lý đào tạo</v>
          </cell>
          <cell r="I1625" t="str">
            <v>Chuyên viên</v>
          </cell>
          <cell r="J1625">
            <v>2.34</v>
          </cell>
          <cell r="K1625">
            <v>0</v>
          </cell>
          <cell r="L1625" t="str">
            <v>01-May-25</v>
          </cell>
          <cell r="M1625" t="str">
            <v>01-Mar-24</v>
          </cell>
          <cell r="N1625">
            <v>4</v>
          </cell>
          <cell r="O1625" t="str">
            <v>2300</v>
          </cell>
          <cell r="P1625" t="str">
            <v>2300</v>
          </cell>
          <cell r="Q1625" t="str">
            <v>01.003</v>
          </cell>
          <cell r="R1625" t="str">
            <v>01.003</v>
          </cell>
          <cell r="S1625" t="str">
            <v/>
          </cell>
          <cell r="T1625">
            <v>0</v>
          </cell>
          <cell r="U1625" t="str">
            <v>Đại học</v>
          </cell>
          <cell r="V1625" t="str">
            <v>034201007883</v>
          </cell>
        </row>
        <row r="1626">
          <cell r="B1626" t="str">
            <v/>
          </cell>
          <cell r="C1626" t="str">
            <v>3120215006507</v>
          </cell>
          <cell r="D1626" t="str">
            <v>Nguyễn Xuân</v>
          </cell>
          <cell r="E1626" t="str">
            <v>Minh</v>
          </cell>
          <cell r="F1626">
            <v>24</v>
          </cell>
          <cell r="G1626" t="str">
            <v>Ban Hợp tác quốc tế</v>
          </cell>
          <cell r="H1626" t="str">
            <v>Ban Hợp tác quốc tế</v>
          </cell>
          <cell r="I1626" t="str">
            <v>Nhân viên kỹ thuật</v>
          </cell>
          <cell r="J1626">
            <v>3.63</v>
          </cell>
          <cell r="K1626">
            <v>0.23</v>
          </cell>
          <cell r="L1626" t="str">
            <v>01-Dec-24</v>
          </cell>
          <cell r="M1626" t="str">
            <v>01-May-80</v>
          </cell>
          <cell r="N1626">
            <v>7</v>
          </cell>
          <cell r="O1626" t="str">
            <v>2400</v>
          </cell>
          <cell r="P1626" t="str">
            <v>2400</v>
          </cell>
          <cell r="Q1626" t="str">
            <v>01.007</v>
          </cell>
          <cell r="R1626" t="str">
            <v>01.007</v>
          </cell>
          <cell r="S1626" t="str">
            <v/>
          </cell>
          <cell r="T1626">
            <v>0</v>
          </cell>
          <cell r="U1626" t="str">
            <v>CN-SơCấp</v>
          </cell>
          <cell r="V1626" t="str">
            <v>001064002617</v>
          </cell>
        </row>
        <row r="1627">
          <cell r="B1627" t="str">
            <v/>
          </cell>
          <cell r="C1627" t="str">
            <v>3120215006571</v>
          </cell>
          <cell r="D1627" t="str">
            <v>Trần Thị Thanh</v>
          </cell>
          <cell r="E1627" t="str">
            <v>Phương</v>
          </cell>
          <cell r="F1627">
            <v>24</v>
          </cell>
          <cell r="G1627" t="str">
            <v>Ban Hợp tác quốc tế</v>
          </cell>
          <cell r="H1627" t="str">
            <v>Ban Hợp tác quốc tế</v>
          </cell>
          <cell r="I1627" t="str">
            <v>Thạc sĩ, Chuyên viên</v>
          </cell>
          <cell r="J1627">
            <v>4.9800000000000004</v>
          </cell>
          <cell r="K1627">
            <v>0</v>
          </cell>
          <cell r="L1627" t="str">
            <v>01-May-25</v>
          </cell>
          <cell r="M1627" t="str">
            <v>01-May-02</v>
          </cell>
          <cell r="N1627">
            <v>3</v>
          </cell>
          <cell r="O1627" t="str">
            <v>2400</v>
          </cell>
          <cell r="P1627" t="str">
            <v>2400</v>
          </cell>
          <cell r="Q1627" t="str">
            <v>01.003</v>
          </cell>
          <cell r="R1627" t="str">
            <v>01.003</v>
          </cell>
          <cell r="S1627" t="str">
            <v/>
          </cell>
          <cell r="T1627">
            <v>0</v>
          </cell>
          <cell r="U1627" t="str">
            <v>Thạc sĩ</v>
          </cell>
          <cell r="V1627" t="str">
            <v>031176005351</v>
          </cell>
        </row>
        <row r="1628">
          <cell r="B1628" t="str">
            <v/>
          </cell>
          <cell r="C1628" t="str">
            <v>3120215006520</v>
          </cell>
          <cell r="D1628" t="str">
            <v>Nguyễn Thị</v>
          </cell>
          <cell r="E1628" t="str">
            <v>Minh</v>
          </cell>
          <cell r="F1628">
            <v>24</v>
          </cell>
          <cell r="G1628" t="str">
            <v>Ban Hợp tác quốc tế</v>
          </cell>
          <cell r="H1628" t="str">
            <v>Ban Hợp tác quốc tế</v>
          </cell>
          <cell r="I1628" t="str">
            <v>Chuyên viên</v>
          </cell>
          <cell r="J1628">
            <v>4.9800000000000004</v>
          </cell>
          <cell r="K1628">
            <v>0</v>
          </cell>
          <cell r="L1628" t="str">
            <v>01-Jan-22</v>
          </cell>
          <cell r="M1628" t="str">
            <v>01-Jan-08</v>
          </cell>
          <cell r="N1628">
            <v>4</v>
          </cell>
          <cell r="O1628" t="str">
            <v>2400</v>
          </cell>
          <cell r="P1628" t="str">
            <v>2400</v>
          </cell>
          <cell r="Q1628" t="str">
            <v>01.003</v>
          </cell>
          <cell r="R1628" t="str">
            <v>01.003</v>
          </cell>
          <cell r="S1628" t="str">
            <v/>
          </cell>
          <cell r="T1628">
            <v>0</v>
          </cell>
          <cell r="U1628" t="str">
            <v>Đại học</v>
          </cell>
          <cell r="V1628" t="str">
            <v>001166002771</v>
          </cell>
        </row>
        <row r="1629">
          <cell r="B1629" t="str">
            <v/>
          </cell>
          <cell r="C1629" t="str">
            <v/>
          </cell>
          <cell r="D1629" t="str">
            <v>Nguyễn Anh</v>
          </cell>
          <cell r="E1629" t="str">
            <v>Tuấn</v>
          </cell>
          <cell r="F1629">
            <v>24</v>
          </cell>
          <cell r="G1629" t="str">
            <v>Ban Hợp tác quốc tế</v>
          </cell>
          <cell r="H1629" t="str">
            <v>Ban Hợp tác quốc tế</v>
          </cell>
          <cell r="I1629" t="str">
            <v/>
          </cell>
          <cell r="J1629">
            <v>1.99</v>
          </cell>
          <cell r="K1629">
            <v>0</v>
          </cell>
          <cell r="L1629" t="str">
            <v>09-Oct-02</v>
          </cell>
          <cell r="M1629" t="str">
            <v>09-Oct-02</v>
          </cell>
          <cell r="N1629">
            <v>3</v>
          </cell>
          <cell r="O1629" t="str">
            <v>2400</v>
          </cell>
          <cell r="P1629" t="str">
            <v>2400</v>
          </cell>
          <cell r="Q1629" t="str">
            <v>01.003</v>
          </cell>
          <cell r="R1629" t="str">
            <v>01.003</v>
          </cell>
          <cell r="S1629" t="str">
            <v/>
          </cell>
          <cell r="T1629">
            <v>0</v>
          </cell>
          <cell r="U1629" t="str">
            <v>Thạc sĩ</v>
          </cell>
          <cell r="V1629" t="str">
            <v>012159887</v>
          </cell>
        </row>
        <row r="1630">
          <cell r="B1630" t="str">
            <v/>
          </cell>
          <cell r="C1630" t="str">
            <v>3120215006621</v>
          </cell>
          <cell r="D1630" t="str">
            <v>Lê Thị Bích</v>
          </cell>
          <cell r="E1630" t="str">
            <v>Liên</v>
          </cell>
          <cell r="F1630">
            <v>24</v>
          </cell>
          <cell r="G1630" t="str">
            <v>Ban Hợp tác quốc tế</v>
          </cell>
          <cell r="H1630" t="str">
            <v>Ban Hợp tác quốc tế</v>
          </cell>
          <cell r="I1630" t="str">
            <v>Thạc sĩ, Chuyên viên chính, Phó Trưởng Ban, Phó GĐ Trung tâm NN và ĐT quốc tế</v>
          </cell>
          <cell r="J1630">
            <v>5.08</v>
          </cell>
          <cell r="K1630">
            <v>0</v>
          </cell>
          <cell r="L1630" t="str">
            <v>01-Apr-23</v>
          </cell>
          <cell r="M1630" t="str">
            <v>01-Apr-18</v>
          </cell>
          <cell r="N1630">
            <v>3</v>
          </cell>
          <cell r="O1630" t="str">
            <v>2400</v>
          </cell>
          <cell r="P1630" t="str">
            <v>2400</v>
          </cell>
          <cell r="Q1630" t="str">
            <v>01.002</v>
          </cell>
          <cell r="R1630" t="str">
            <v>01.002</v>
          </cell>
          <cell r="S1630" t="str">
            <v/>
          </cell>
          <cell r="T1630">
            <v>0</v>
          </cell>
          <cell r="U1630" t="str">
            <v>Thạc sĩ</v>
          </cell>
          <cell r="V1630" t="str">
            <v>001178024148</v>
          </cell>
        </row>
        <row r="1631">
          <cell r="B1631" t="str">
            <v/>
          </cell>
          <cell r="C1631" t="str">
            <v/>
          </cell>
          <cell r="D1631" t="str">
            <v>Lưu Thị Ngọc</v>
          </cell>
          <cell r="E1631" t="str">
            <v>Vân</v>
          </cell>
          <cell r="F1631">
            <v>24</v>
          </cell>
          <cell r="G1631" t="str">
            <v>Ban Hợp tác quốc tế</v>
          </cell>
          <cell r="H1631" t="str">
            <v>Ban Hợp tác quốc tế</v>
          </cell>
          <cell r="I1631" t="str">
            <v/>
          </cell>
          <cell r="J1631">
            <v>2.34</v>
          </cell>
          <cell r="K1631">
            <v>0</v>
          </cell>
          <cell r="L1631" t="str">
            <v>01-Nov-05</v>
          </cell>
          <cell r="M1631" t="str">
            <v>01-Nov-04</v>
          </cell>
          <cell r="N1631">
            <v>4</v>
          </cell>
          <cell r="O1631" t="str">
            <v>2400</v>
          </cell>
          <cell r="P1631" t="str">
            <v>2400</v>
          </cell>
          <cell r="Q1631" t="str">
            <v>01.003</v>
          </cell>
          <cell r="R1631" t="str">
            <v>01.003</v>
          </cell>
          <cell r="S1631" t="str">
            <v/>
          </cell>
          <cell r="T1631">
            <v>0</v>
          </cell>
          <cell r="U1631" t="str">
            <v>Đại học</v>
          </cell>
          <cell r="V1631" t="str">
            <v>012189409</v>
          </cell>
        </row>
        <row r="1632">
          <cell r="B1632" t="str">
            <v/>
          </cell>
          <cell r="C1632" t="str">
            <v>3120215006644</v>
          </cell>
          <cell r="D1632" t="str">
            <v>Phạm Thị</v>
          </cell>
          <cell r="E1632" t="str">
            <v>Gấm</v>
          </cell>
          <cell r="F1632">
            <v>24</v>
          </cell>
          <cell r="G1632" t="str">
            <v>Ban Hợp tác quốc tế</v>
          </cell>
          <cell r="H1632" t="str">
            <v>Ban Hợp tác quốc tế</v>
          </cell>
          <cell r="I1632" t="str">
            <v/>
          </cell>
          <cell r="J1632">
            <v>2.67</v>
          </cell>
          <cell r="K1632">
            <v>0</v>
          </cell>
          <cell r="L1632" t="str">
            <v>01-Aug-08</v>
          </cell>
          <cell r="M1632" t="str">
            <v>01-Oct-09</v>
          </cell>
          <cell r="N1632">
            <v>3</v>
          </cell>
          <cell r="O1632" t="str">
            <v>2400</v>
          </cell>
          <cell r="P1632" t="str">
            <v>2400</v>
          </cell>
          <cell r="Q1632" t="str">
            <v>01.003</v>
          </cell>
          <cell r="R1632" t="str">
            <v>01.003</v>
          </cell>
          <cell r="S1632" t="str">
            <v/>
          </cell>
          <cell r="T1632">
            <v>0</v>
          </cell>
          <cell r="U1632" t="str">
            <v>Thạc sĩ</v>
          </cell>
          <cell r="V1632" t="str">
            <v>013015780</v>
          </cell>
        </row>
        <row r="1633">
          <cell r="B1633" t="str">
            <v/>
          </cell>
          <cell r="C1633" t="str">
            <v>3120215017561</v>
          </cell>
          <cell r="D1633" t="str">
            <v>Nguyễn Tài</v>
          </cell>
          <cell r="E1633" t="str">
            <v>Dương</v>
          </cell>
          <cell r="F1633">
            <v>24</v>
          </cell>
          <cell r="G1633" t="str">
            <v>Ban Hợp tác quốc tế</v>
          </cell>
          <cell r="H1633" t="str">
            <v>Ban Hợp tác quốc tế</v>
          </cell>
          <cell r="I1633" t="str">
            <v/>
          </cell>
          <cell r="J1633">
            <v>1.99</v>
          </cell>
          <cell r="K1633">
            <v>0</v>
          </cell>
          <cell r="L1633" t="str">
            <v>01-Feb-09</v>
          </cell>
          <cell r="M1633" t="str">
            <v>12-Feb-09</v>
          </cell>
          <cell r="N1633">
            <v>3</v>
          </cell>
          <cell r="O1633" t="str">
            <v>2400</v>
          </cell>
          <cell r="P1633" t="str">
            <v>2400</v>
          </cell>
          <cell r="Q1633" t="str">
            <v>01.003</v>
          </cell>
          <cell r="R1633" t="str">
            <v>01.003</v>
          </cell>
          <cell r="S1633" t="str">
            <v/>
          </cell>
          <cell r="T1633">
            <v>0</v>
          </cell>
          <cell r="U1633" t="str">
            <v>Thạc sĩ</v>
          </cell>
          <cell r="V1633" t="str">
            <v>012174284</v>
          </cell>
        </row>
        <row r="1634">
          <cell r="B1634" t="str">
            <v/>
          </cell>
          <cell r="C1634" t="str">
            <v>3120215011507</v>
          </cell>
          <cell r="D1634" t="str">
            <v>Dương Thị Minh</v>
          </cell>
          <cell r="E1634" t="str">
            <v>Phượng</v>
          </cell>
          <cell r="F1634">
            <v>24</v>
          </cell>
          <cell r="G1634" t="str">
            <v>Ban Hợp tác quốc tế</v>
          </cell>
          <cell r="H1634" t="str">
            <v>Ban Hợp tác quốc tế</v>
          </cell>
          <cell r="I1634" t="str">
            <v>Thạc sĩ, Chuyên viên</v>
          </cell>
          <cell r="J1634">
            <v>3.99</v>
          </cell>
          <cell r="K1634">
            <v>0</v>
          </cell>
          <cell r="L1634" t="str">
            <v>01-Aug-23</v>
          </cell>
          <cell r="M1634" t="str">
            <v>01-Aug-10</v>
          </cell>
          <cell r="N1634">
            <v>3</v>
          </cell>
          <cell r="O1634" t="str">
            <v>2400</v>
          </cell>
          <cell r="P1634" t="str">
            <v>2400</v>
          </cell>
          <cell r="Q1634" t="str">
            <v>01.003</v>
          </cell>
          <cell r="R1634" t="str">
            <v>01.003</v>
          </cell>
          <cell r="S1634" t="str">
            <v/>
          </cell>
          <cell r="T1634">
            <v>0</v>
          </cell>
          <cell r="U1634" t="str">
            <v>Thạc sĩ</v>
          </cell>
          <cell r="V1634" t="str">
            <v>001186024101</v>
          </cell>
        </row>
        <row r="1635">
          <cell r="B1635" t="str">
            <v/>
          </cell>
          <cell r="C1635" t="str">
            <v>3120205802577</v>
          </cell>
          <cell r="D1635" t="str">
            <v>Lê Thị Thanh</v>
          </cell>
          <cell r="E1635" t="str">
            <v>Phương</v>
          </cell>
          <cell r="F1635">
            <v>24</v>
          </cell>
          <cell r="G1635" t="str">
            <v>Ban Hợp tác quốc tế</v>
          </cell>
          <cell r="H1635" t="str">
            <v>Ban Hợp tác quốc tế</v>
          </cell>
          <cell r="I1635" t="str">
            <v>Thạc sĩ, Chuyên viên</v>
          </cell>
          <cell r="J1635">
            <v>3.33</v>
          </cell>
          <cell r="K1635">
            <v>0</v>
          </cell>
          <cell r="L1635" t="str">
            <v>01-Jan-24</v>
          </cell>
          <cell r="M1635" t="str">
            <v>01-Jan-16</v>
          </cell>
          <cell r="N1635">
            <v>3</v>
          </cell>
          <cell r="O1635" t="str">
            <v>2400</v>
          </cell>
          <cell r="P1635" t="str">
            <v>2400</v>
          </cell>
          <cell r="Q1635" t="str">
            <v>01.003</v>
          </cell>
          <cell r="R1635" t="str">
            <v>01.003</v>
          </cell>
          <cell r="S1635" t="str">
            <v/>
          </cell>
          <cell r="T1635">
            <v>0</v>
          </cell>
          <cell r="U1635" t="str">
            <v>Thạc sĩ</v>
          </cell>
          <cell r="V1635" t="str">
            <v>015179000038</v>
          </cell>
        </row>
        <row r="1636">
          <cell r="B1636" t="str">
            <v/>
          </cell>
          <cell r="C1636" t="str">
            <v>3120215051888</v>
          </cell>
          <cell r="D1636" t="str">
            <v>Trịnh Thị Thanh</v>
          </cell>
          <cell r="E1636" t="str">
            <v>Hảo</v>
          </cell>
          <cell r="F1636">
            <v>24</v>
          </cell>
          <cell r="G1636" t="str">
            <v>Ban Hợp tác quốc tế</v>
          </cell>
          <cell r="H1636" t="str">
            <v>Ban Hợp tác quốc tế</v>
          </cell>
          <cell r="I1636" t="str">
            <v>Chuyên viên</v>
          </cell>
          <cell r="J1636">
            <v>2.34</v>
          </cell>
          <cell r="K1636">
            <v>0</v>
          </cell>
          <cell r="L1636" t="str">
            <v>01-Aug-17</v>
          </cell>
          <cell r="M1636" t="str">
            <v>01-May-16</v>
          </cell>
          <cell r="N1636">
            <v>4</v>
          </cell>
          <cell r="O1636" t="str">
            <v>2400</v>
          </cell>
          <cell r="P1636" t="str">
            <v>2400</v>
          </cell>
          <cell r="Q1636" t="str">
            <v>01.003</v>
          </cell>
          <cell r="R1636" t="str">
            <v>01.003</v>
          </cell>
          <cell r="S1636" t="str">
            <v/>
          </cell>
          <cell r="T1636">
            <v>0</v>
          </cell>
          <cell r="U1636" t="str">
            <v>Đại học</v>
          </cell>
          <cell r="V1636" t="str">
            <v>151908290</v>
          </cell>
        </row>
        <row r="1637">
          <cell r="B1637" t="str">
            <v/>
          </cell>
          <cell r="C1637" t="str">
            <v>3120205912389</v>
          </cell>
          <cell r="D1637" t="str">
            <v>Nguyễn Thị Thanh</v>
          </cell>
          <cell r="E1637" t="str">
            <v>Thủy</v>
          </cell>
          <cell r="F1637">
            <v>24</v>
          </cell>
          <cell r="G1637" t="str">
            <v>Ban Hợp tác quốc tế</v>
          </cell>
          <cell r="H1637" t="str">
            <v>Ban Hợp tác quốc tế</v>
          </cell>
          <cell r="I1637" t="str">
            <v>Chuyên viên</v>
          </cell>
          <cell r="J1637">
            <v>1.9890000000000001</v>
          </cell>
          <cell r="K1637">
            <v>0</v>
          </cell>
          <cell r="L1637" t="str">
            <v>01-Sep-18</v>
          </cell>
          <cell r="M1637" t="str">
            <v>01-Sep-18</v>
          </cell>
          <cell r="N1637">
            <v>4</v>
          </cell>
          <cell r="O1637" t="str">
            <v>2400</v>
          </cell>
          <cell r="P1637" t="str">
            <v>2400</v>
          </cell>
          <cell r="Q1637" t="str">
            <v>01.003</v>
          </cell>
          <cell r="R1637" t="str">
            <v>01.003</v>
          </cell>
          <cell r="S1637" t="str">
            <v/>
          </cell>
          <cell r="T1637">
            <v>0</v>
          </cell>
          <cell r="U1637" t="str">
            <v>Đại học</v>
          </cell>
          <cell r="V1637" t="str">
            <v>013077628</v>
          </cell>
        </row>
        <row r="1638">
          <cell r="B1638" t="str">
            <v/>
          </cell>
          <cell r="C1638" t="str">
            <v>1421205072847</v>
          </cell>
          <cell r="D1638" t="str">
            <v>Hoàng Quỳnh</v>
          </cell>
          <cell r="E1638" t="str">
            <v>Anh</v>
          </cell>
          <cell r="F1638">
            <v>24</v>
          </cell>
          <cell r="G1638" t="str">
            <v>Ban Hợp tác quốc tế</v>
          </cell>
          <cell r="H1638" t="str">
            <v>Ban Hợp tác quốc tế</v>
          </cell>
          <cell r="I1638" t="str">
            <v>Chuyên viên</v>
          </cell>
          <cell r="J1638">
            <v>1.9890000000000001</v>
          </cell>
          <cell r="K1638">
            <v>0</v>
          </cell>
          <cell r="L1638" t="str">
            <v>15-May-21</v>
          </cell>
          <cell r="M1638" t="str">
            <v>15-May-21</v>
          </cell>
          <cell r="N1638">
            <v>4</v>
          </cell>
          <cell r="O1638" t="str">
            <v>2400</v>
          </cell>
          <cell r="P1638" t="str">
            <v>2400</v>
          </cell>
          <cell r="Q1638" t="str">
            <v>01.003</v>
          </cell>
          <cell r="R1638" t="str">
            <v>01.003</v>
          </cell>
          <cell r="S1638" t="str">
            <v/>
          </cell>
          <cell r="T1638">
            <v>0</v>
          </cell>
          <cell r="U1638" t="str">
            <v>Đại học</v>
          </cell>
          <cell r="V1638" t="str">
            <v>001088000653</v>
          </cell>
        </row>
        <row r="1639">
          <cell r="B1639" t="str">
            <v/>
          </cell>
          <cell r="C1639" t="str">
            <v>3120205127774</v>
          </cell>
          <cell r="D1639" t="str">
            <v>Bùi Thu</v>
          </cell>
          <cell r="E1639" t="str">
            <v>Thủy</v>
          </cell>
          <cell r="F1639">
            <v>24</v>
          </cell>
          <cell r="G1639" t="str">
            <v>Ban Hợp tác quốc tế</v>
          </cell>
          <cell r="H1639" t="str">
            <v>Ban Hợp tác quốc tế</v>
          </cell>
          <cell r="I1639" t="str">
            <v>Chuyên viên</v>
          </cell>
          <cell r="J1639">
            <v>2.34</v>
          </cell>
          <cell r="K1639">
            <v>0</v>
          </cell>
          <cell r="L1639" t="str">
            <v>17-Aug-22</v>
          </cell>
          <cell r="M1639" t="str">
            <v>16-May-21</v>
          </cell>
          <cell r="N1639">
            <v>4</v>
          </cell>
          <cell r="O1639" t="str">
            <v>2400</v>
          </cell>
          <cell r="P1639" t="str">
            <v>2400</v>
          </cell>
          <cell r="Q1639" t="str">
            <v>01.003</v>
          </cell>
          <cell r="R1639" t="str">
            <v>01.003</v>
          </cell>
          <cell r="S1639" t="str">
            <v/>
          </cell>
          <cell r="T1639">
            <v>0</v>
          </cell>
          <cell r="U1639" t="str">
            <v>Đại học</v>
          </cell>
          <cell r="V1639" t="str">
            <v>001197001237</v>
          </cell>
        </row>
        <row r="1640">
          <cell r="B1640" t="str">
            <v/>
          </cell>
          <cell r="C1640" t="str">
            <v>3120205189158</v>
          </cell>
          <cell r="D1640" t="str">
            <v>Hoàng Thị</v>
          </cell>
          <cell r="E1640" t="str">
            <v>Hà</v>
          </cell>
          <cell r="F1640">
            <v>24</v>
          </cell>
          <cell r="G1640" t="str">
            <v>Ban Hợp tác quốc tế</v>
          </cell>
          <cell r="H1640" t="str">
            <v>Ban Hợp tác quốc tế</v>
          </cell>
          <cell r="I1640" t="str">
            <v>Chuyên viên</v>
          </cell>
          <cell r="J1640">
            <v>1.9890000000000001</v>
          </cell>
          <cell r="K1640">
            <v>0</v>
          </cell>
          <cell r="L1640" t="str">
            <v>01-Apr-23</v>
          </cell>
          <cell r="M1640" t="str">
            <v>01-Apr-23</v>
          </cell>
          <cell r="N1640">
            <v>4</v>
          </cell>
          <cell r="O1640" t="str">
            <v>2400</v>
          </cell>
          <cell r="P1640" t="str">
            <v>2400</v>
          </cell>
          <cell r="Q1640" t="str">
            <v>01.003</v>
          </cell>
          <cell r="R1640" t="str">
            <v>01.003</v>
          </cell>
          <cell r="S1640" t="str">
            <v/>
          </cell>
          <cell r="T1640">
            <v>0</v>
          </cell>
          <cell r="U1640" t="str">
            <v>Đại học</v>
          </cell>
          <cell r="V1640" t="str">
            <v>013642185</v>
          </cell>
        </row>
        <row r="1641">
          <cell r="B1641" t="str">
            <v/>
          </cell>
          <cell r="C1641" t="str">
            <v>3120205162825</v>
          </cell>
          <cell r="D1641" t="str">
            <v>Nguyễn Minh</v>
          </cell>
          <cell r="E1641" t="str">
            <v>Hằng</v>
          </cell>
          <cell r="F1641">
            <v>24</v>
          </cell>
          <cell r="G1641" t="str">
            <v>Ban Hợp tác quốc tế</v>
          </cell>
          <cell r="H1641" t="str">
            <v>Ban Hợp tác quốc tế</v>
          </cell>
          <cell r="I1641" t="str">
            <v>Chuyên viên</v>
          </cell>
          <cell r="J1641">
            <v>2.34</v>
          </cell>
          <cell r="K1641">
            <v>0</v>
          </cell>
          <cell r="L1641" t="str">
            <v>01-Mar-25</v>
          </cell>
          <cell r="M1641" t="str">
            <v>01-Sep-23</v>
          </cell>
          <cell r="N1641">
            <v>4</v>
          </cell>
          <cell r="O1641" t="str">
            <v>2400</v>
          </cell>
          <cell r="P1641" t="str">
            <v>2400</v>
          </cell>
          <cell r="Q1641" t="str">
            <v>01.003</v>
          </cell>
          <cell r="R1641" t="str">
            <v>01.003</v>
          </cell>
          <cell r="S1641" t="str">
            <v/>
          </cell>
          <cell r="T1641">
            <v>0</v>
          </cell>
          <cell r="U1641" t="str">
            <v>Đại học</v>
          </cell>
          <cell r="V1641" t="str">
            <v>001199029925</v>
          </cell>
        </row>
        <row r="1642">
          <cell r="B1642" t="str">
            <v/>
          </cell>
          <cell r="C1642" t="str">
            <v>1302281007863</v>
          </cell>
          <cell r="D1642" t="str">
            <v>Nguyễn Thảo</v>
          </cell>
          <cell r="E1642" t="str">
            <v>Nguyên</v>
          </cell>
          <cell r="F1642">
            <v>24</v>
          </cell>
          <cell r="G1642" t="str">
            <v>Ban Hợp tác quốc tế</v>
          </cell>
          <cell r="H1642" t="str">
            <v>Ban Hợp tác quốc tế</v>
          </cell>
          <cell r="I1642" t="str">
            <v>Chuyên viên</v>
          </cell>
          <cell r="J1642">
            <v>1.9890000000000001</v>
          </cell>
          <cell r="K1642">
            <v>0</v>
          </cell>
          <cell r="L1642" t="str">
            <v>01-Mar-24</v>
          </cell>
          <cell r="M1642" t="str">
            <v>01-Mar-24</v>
          </cell>
          <cell r="N1642">
            <v>4</v>
          </cell>
          <cell r="O1642" t="str">
            <v>2400</v>
          </cell>
          <cell r="P1642" t="str">
            <v>2400</v>
          </cell>
          <cell r="Q1642" t="str">
            <v>01.003</v>
          </cell>
          <cell r="R1642" t="str">
            <v>01.003</v>
          </cell>
          <cell r="S1642" t="str">
            <v/>
          </cell>
          <cell r="T1642">
            <v>0</v>
          </cell>
          <cell r="U1642" t="str">
            <v>Đại học</v>
          </cell>
          <cell r="V1642" t="str">
            <v>038301000851</v>
          </cell>
        </row>
        <row r="1643">
          <cell r="B1643" t="str">
            <v/>
          </cell>
          <cell r="C1643" t="str">
            <v/>
          </cell>
          <cell r="D1643" t="str">
            <v>Bùi Đức</v>
          </cell>
          <cell r="E1643" t="str">
            <v>Hiếu</v>
          </cell>
          <cell r="F1643">
            <v>24</v>
          </cell>
          <cell r="G1643" t="str">
            <v>Ban Hợp tác quốc tế</v>
          </cell>
          <cell r="H1643" t="str">
            <v>Ban Hợp tác quốc tế</v>
          </cell>
          <cell r="I1643" t="str">
            <v>Thạc sĩ, Chuyên viên</v>
          </cell>
          <cell r="J1643">
            <v>1.9890000000000001</v>
          </cell>
          <cell r="K1643">
            <v>0</v>
          </cell>
          <cell r="L1643" t="str">
            <v>01-Oct-25</v>
          </cell>
          <cell r="M1643" t="str">
            <v>01-Oct-25</v>
          </cell>
          <cell r="N1643">
            <v>3</v>
          </cell>
          <cell r="O1643" t="str">
            <v>2400</v>
          </cell>
          <cell r="P1643" t="str">
            <v>2400</v>
          </cell>
          <cell r="Q1643" t="str">
            <v>01.003</v>
          </cell>
          <cell r="R1643" t="str">
            <v>01.003</v>
          </cell>
          <cell r="S1643" t="str">
            <v/>
          </cell>
          <cell r="T1643">
            <v>0</v>
          </cell>
          <cell r="U1643" t="str">
            <v>Thạc sĩ</v>
          </cell>
          <cell r="V1643" t="str">
            <v>001095029474</v>
          </cell>
        </row>
        <row r="1644">
          <cell r="B1644" t="str">
            <v/>
          </cell>
          <cell r="C1644" t="str">
            <v>3120281058739</v>
          </cell>
          <cell r="D1644" t="str">
            <v>Đỗ Tuuấn</v>
          </cell>
          <cell r="E1644" t="str">
            <v>Minh</v>
          </cell>
          <cell r="F1644">
            <v>24</v>
          </cell>
          <cell r="G1644" t="str">
            <v>Ban Hợp tác quốc tế</v>
          </cell>
          <cell r="H1644" t="str">
            <v>Ban Hợp tác quốc tế</v>
          </cell>
          <cell r="I1644" t="str">
            <v>Chuyên viên</v>
          </cell>
          <cell r="J1644">
            <v>1.9890000000000001</v>
          </cell>
          <cell r="K1644">
            <v>0</v>
          </cell>
          <cell r="L1644" t="str">
            <v>24-Dec-25</v>
          </cell>
          <cell r="M1644" t="str">
            <v>24-Dec-25</v>
          </cell>
          <cell r="N1644">
            <v>4</v>
          </cell>
          <cell r="O1644" t="str">
            <v>2400</v>
          </cell>
          <cell r="P1644" t="str">
            <v>2400</v>
          </cell>
          <cell r="Q1644" t="str">
            <v>01.003</v>
          </cell>
          <cell r="R1644" t="str">
            <v>01.003</v>
          </cell>
          <cell r="S1644" t="str">
            <v/>
          </cell>
          <cell r="T1644">
            <v>0</v>
          </cell>
          <cell r="U1644" t="str">
            <v>Đại học</v>
          </cell>
          <cell r="V1644" t="str">
            <v>001096014432</v>
          </cell>
        </row>
        <row r="1645">
          <cell r="B1645" t="str">
            <v/>
          </cell>
          <cell r="C1645" t="str">
            <v/>
          </cell>
          <cell r="D1645" t="str">
            <v>Trần Anh</v>
          </cell>
          <cell r="E1645" t="str">
            <v>Minh</v>
          </cell>
          <cell r="F1645">
            <v>25</v>
          </cell>
          <cell r="G1645" t="str">
            <v>Hành chính, Quản trị và Pháp chế - KH và Tổng hợp</v>
          </cell>
          <cell r="H1645" t="str">
            <v>Văn phòng Học viện</v>
          </cell>
          <cell r="I1645" t="str">
            <v/>
          </cell>
          <cell r="J1645">
            <v>1.5</v>
          </cell>
          <cell r="K1645">
            <v>0</v>
          </cell>
          <cell r="L1645" t="str">
            <v>01-Dec-05</v>
          </cell>
          <cell r="M1645" t="str">
            <v>01-Dec-05</v>
          </cell>
          <cell r="N1645">
            <v>8</v>
          </cell>
          <cell r="O1645" t="str">
            <v>2501</v>
          </cell>
          <cell r="P1645" t="str">
            <v>2501</v>
          </cell>
          <cell r="Q1645" t="str">
            <v>01.011</v>
          </cell>
          <cell r="R1645" t="str">
            <v>01.011</v>
          </cell>
          <cell r="S1645" t="str">
            <v/>
          </cell>
          <cell r="T1645">
            <v>0</v>
          </cell>
          <cell r="U1645" t="str">
            <v>KhôngBCấp</v>
          </cell>
          <cell r="V1645" t="str">
            <v>012674847</v>
          </cell>
        </row>
        <row r="1646">
          <cell r="B1646" t="str">
            <v/>
          </cell>
          <cell r="C1646" t="str">
            <v/>
          </cell>
          <cell r="D1646" t="str">
            <v>Đặng Thị</v>
          </cell>
          <cell r="E1646" t="str">
            <v>Hoa</v>
          </cell>
          <cell r="F1646">
            <v>25</v>
          </cell>
          <cell r="G1646" t="str">
            <v>Hành chính, Quản trị và Pháp chế - KH và Tổng hợp</v>
          </cell>
          <cell r="H1646" t="str">
            <v>Văn phòng Học viện</v>
          </cell>
          <cell r="I1646" t="str">
            <v/>
          </cell>
          <cell r="J1646">
            <v>2.88</v>
          </cell>
          <cell r="K1646">
            <v>0</v>
          </cell>
          <cell r="L1646" t="str">
            <v>01-Dec-99</v>
          </cell>
          <cell r="M1646" t="str">
            <v>01-Jan-08</v>
          </cell>
          <cell r="N1646">
            <v>6</v>
          </cell>
          <cell r="O1646" t="str">
            <v>2501</v>
          </cell>
          <cell r="P1646" t="str">
            <v>2501</v>
          </cell>
          <cell r="Q1646" t="str">
            <v>01.007</v>
          </cell>
          <cell r="R1646" t="str">
            <v>01.007</v>
          </cell>
          <cell r="S1646" t="str">
            <v/>
          </cell>
          <cell r="T1646">
            <v>0</v>
          </cell>
          <cell r="U1646" t="str">
            <v/>
          </cell>
          <cell r="V1646" t="str">
            <v/>
          </cell>
        </row>
        <row r="1647">
          <cell r="B1647" t="str">
            <v/>
          </cell>
          <cell r="C1647" t="str">
            <v/>
          </cell>
          <cell r="D1647" t="str">
            <v>Nguyễn Thị Kim</v>
          </cell>
          <cell r="E1647" t="str">
            <v>Oanh</v>
          </cell>
          <cell r="F1647">
            <v>25</v>
          </cell>
          <cell r="G1647" t="str">
            <v>Hành chính, Quản trị và Pháp chế - KH và Tổng hợp</v>
          </cell>
          <cell r="H1647" t="str">
            <v>Văn phòng Học viện</v>
          </cell>
          <cell r="I1647" t="str">
            <v/>
          </cell>
          <cell r="J1647">
            <v>3.63</v>
          </cell>
          <cell r="K1647">
            <v>0.13</v>
          </cell>
          <cell r="L1647" t="str">
            <v>01-Dec-08</v>
          </cell>
          <cell r="M1647" t="str">
            <v>20-Sep-76</v>
          </cell>
          <cell r="N1647">
            <v>7</v>
          </cell>
          <cell r="O1647" t="str">
            <v>2501</v>
          </cell>
          <cell r="P1647" t="str">
            <v>2501</v>
          </cell>
          <cell r="Q1647" t="str">
            <v>01.007</v>
          </cell>
          <cell r="R1647" t="str">
            <v>01.007</v>
          </cell>
          <cell r="S1647" t="str">
            <v/>
          </cell>
          <cell r="T1647">
            <v>0</v>
          </cell>
          <cell r="U1647" t="str">
            <v>CN-SơCấp</v>
          </cell>
          <cell r="V1647" t="str">
            <v>010812513</v>
          </cell>
        </row>
        <row r="1648">
          <cell r="B1648" t="str">
            <v/>
          </cell>
          <cell r="C1648" t="str">
            <v/>
          </cell>
          <cell r="D1648" t="str">
            <v>Nguyễn Thị</v>
          </cell>
          <cell r="E1648" t="str">
            <v>Tròn</v>
          </cell>
          <cell r="F1648">
            <v>25</v>
          </cell>
          <cell r="G1648" t="str">
            <v>Hành chính, Quản trị và Pháp chế - KH và Tổng hợp</v>
          </cell>
          <cell r="H1648" t="str">
            <v>Văn phòng Học viện</v>
          </cell>
          <cell r="I1648" t="str">
            <v/>
          </cell>
          <cell r="J1648">
            <v>3.63</v>
          </cell>
          <cell r="K1648">
            <v>0</v>
          </cell>
          <cell r="L1648" t="str">
            <v>01-Oct-02</v>
          </cell>
          <cell r="M1648" t="str">
            <v>01-Oct-65</v>
          </cell>
          <cell r="N1648">
            <v>6</v>
          </cell>
          <cell r="O1648" t="str">
            <v>2501</v>
          </cell>
          <cell r="P1648" t="str">
            <v>2501</v>
          </cell>
          <cell r="Q1648" t="str">
            <v>01.007</v>
          </cell>
          <cell r="R1648" t="str">
            <v>01.007</v>
          </cell>
          <cell r="S1648" t="str">
            <v/>
          </cell>
          <cell r="T1648">
            <v>0</v>
          </cell>
          <cell r="U1648" t="str">
            <v>T.Cấp</v>
          </cell>
          <cell r="V1648" t="str">
            <v>010812309</v>
          </cell>
        </row>
        <row r="1649">
          <cell r="B1649" t="str">
            <v/>
          </cell>
          <cell r="C1649" t="str">
            <v/>
          </cell>
          <cell r="D1649" t="str">
            <v>Thân Thị Tuyết</v>
          </cell>
          <cell r="E1649" t="str">
            <v>Chinh</v>
          </cell>
          <cell r="F1649">
            <v>25</v>
          </cell>
          <cell r="G1649" t="str">
            <v>Hành chính, Quản trị và Pháp chế - KH và Tổng hợp</v>
          </cell>
          <cell r="H1649" t="str">
            <v>Văn phòng Học viện</v>
          </cell>
          <cell r="I1649" t="str">
            <v/>
          </cell>
          <cell r="J1649">
            <v>4.6500000000000004</v>
          </cell>
          <cell r="K1649">
            <v>0</v>
          </cell>
          <cell r="L1649" t="str">
            <v>01-Sep-04</v>
          </cell>
          <cell r="M1649" t="str">
            <v>01-Jul-76</v>
          </cell>
          <cell r="N1649">
            <v>6</v>
          </cell>
          <cell r="O1649" t="str">
            <v>2501</v>
          </cell>
          <cell r="P1649" t="str">
            <v>2501</v>
          </cell>
          <cell r="Q1649" t="str">
            <v>02.014</v>
          </cell>
          <cell r="R1649" t="str">
            <v>02.014</v>
          </cell>
          <cell r="S1649" t="str">
            <v/>
          </cell>
          <cell r="T1649">
            <v>0</v>
          </cell>
          <cell r="U1649" t="str">
            <v>T.Cấp</v>
          </cell>
          <cell r="V1649" t="str">
            <v>010812103</v>
          </cell>
        </row>
        <row r="1650">
          <cell r="B1650" t="str">
            <v/>
          </cell>
          <cell r="C1650" t="str">
            <v/>
          </cell>
          <cell r="D1650" t="str">
            <v>Lê Thị</v>
          </cell>
          <cell r="E1650" t="str">
            <v>Lan</v>
          </cell>
          <cell r="F1650">
            <v>25</v>
          </cell>
          <cell r="G1650" t="str">
            <v>Hành chính, Quản trị và Pháp chế - KH và Tổng hợp</v>
          </cell>
          <cell r="H1650" t="str">
            <v>Văn phòng Học viện</v>
          </cell>
          <cell r="I1650" t="str">
            <v/>
          </cell>
          <cell r="J1650">
            <v>4.0599999999999996</v>
          </cell>
          <cell r="K1650">
            <v>7.0000000000000007E-2</v>
          </cell>
          <cell r="L1650" t="str">
            <v>01-Nov-05</v>
          </cell>
          <cell r="M1650" t="str">
            <v>01-Dec-83</v>
          </cell>
          <cell r="N1650">
            <v>6</v>
          </cell>
          <cell r="O1650" t="str">
            <v>2501</v>
          </cell>
          <cell r="P1650" t="str">
            <v>2501</v>
          </cell>
          <cell r="Q1650" t="str">
            <v>13.096</v>
          </cell>
          <cell r="R1650" t="str">
            <v>13.096</v>
          </cell>
          <cell r="S1650" t="str">
            <v/>
          </cell>
          <cell r="T1650">
            <v>0</v>
          </cell>
          <cell r="U1650" t="str">
            <v>T.Cấp</v>
          </cell>
          <cell r="V1650" t="str">
            <v>011117046</v>
          </cell>
        </row>
        <row r="1651">
          <cell r="B1651" t="str">
            <v/>
          </cell>
          <cell r="C1651" t="str">
            <v/>
          </cell>
          <cell r="D1651" t="str">
            <v>Vũ Thị Thu</v>
          </cell>
          <cell r="E1651" t="str">
            <v>Trang</v>
          </cell>
          <cell r="F1651">
            <v>25</v>
          </cell>
          <cell r="G1651" t="str">
            <v>Hành chính, Quản trị và Pháp chế - KH và Tổng hợp</v>
          </cell>
          <cell r="H1651" t="str">
            <v>Văn phòng Học viện</v>
          </cell>
          <cell r="I1651" t="str">
            <v/>
          </cell>
          <cell r="J1651">
            <v>1.86</v>
          </cell>
          <cell r="K1651">
            <v>0</v>
          </cell>
          <cell r="L1651" t="str">
            <v>01-Dec-04</v>
          </cell>
          <cell r="M1651" t="str">
            <v>01-Dec-04</v>
          </cell>
          <cell r="N1651">
            <v>6</v>
          </cell>
          <cell r="O1651" t="str">
            <v>2501</v>
          </cell>
          <cell r="P1651" t="str">
            <v>2501</v>
          </cell>
          <cell r="Q1651" t="str">
            <v>13.096</v>
          </cell>
          <cell r="R1651" t="str">
            <v>13.096</v>
          </cell>
          <cell r="S1651" t="str">
            <v/>
          </cell>
          <cell r="T1651">
            <v>0</v>
          </cell>
          <cell r="U1651" t="str">
            <v>T.cấp</v>
          </cell>
          <cell r="V1651" t="str">
            <v>162499280</v>
          </cell>
        </row>
        <row r="1652">
          <cell r="B1652" t="str">
            <v/>
          </cell>
          <cell r="C1652" t="str">
            <v>3120215007046</v>
          </cell>
          <cell r="D1652" t="str">
            <v>Trương Thị</v>
          </cell>
          <cell r="E1652" t="str">
            <v>Thắng</v>
          </cell>
          <cell r="F1652">
            <v>25</v>
          </cell>
          <cell r="G1652" t="str">
            <v>Hành chính, KH và Tổng hợp</v>
          </cell>
          <cell r="H1652" t="str">
            <v>Văn phòng Học viện</v>
          </cell>
          <cell r="I1652" t="str">
            <v>Nhân viên phục vụ</v>
          </cell>
          <cell r="J1652">
            <v>2.8</v>
          </cell>
          <cell r="K1652">
            <v>0</v>
          </cell>
          <cell r="L1652" t="str">
            <v>01-May-24</v>
          </cell>
          <cell r="M1652" t="str">
            <v>01-Jan-06</v>
          </cell>
          <cell r="N1652">
            <v>4</v>
          </cell>
          <cell r="O1652" t="str">
            <v>2501</v>
          </cell>
          <cell r="P1652" t="str">
            <v>2501</v>
          </cell>
          <cell r="Q1652" t="str">
            <v>01.009</v>
          </cell>
          <cell r="R1652" t="str">
            <v>01.009</v>
          </cell>
          <cell r="S1652" t="str">
            <v/>
          </cell>
          <cell r="T1652">
            <v>0</v>
          </cell>
          <cell r="U1652" t="str">
            <v>Đại học</v>
          </cell>
          <cell r="V1652" t="str">
            <v>001169025905</v>
          </cell>
        </row>
        <row r="1653">
          <cell r="B1653" t="str">
            <v/>
          </cell>
          <cell r="C1653" t="str">
            <v/>
          </cell>
          <cell r="D1653" t="str">
            <v>Nguyễn Thị Thuý</v>
          </cell>
          <cell r="E1653" t="str">
            <v>Hồng</v>
          </cell>
          <cell r="F1653">
            <v>25</v>
          </cell>
          <cell r="G1653" t="str">
            <v>Hành chính, Quản trị và Pháp chế - KH và Tổng hợp</v>
          </cell>
          <cell r="H1653" t="str">
            <v>Văn phòng Học viện</v>
          </cell>
          <cell r="I1653" t="str">
            <v/>
          </cell>
          <cell r="J1653">
            <v>1.99</v>
          </cell>
          <cell r="K1653">
            <v>0</v>
          </cell>
          <cell r="L1653" t="str">
            <v>01-Oct-05</v>
          </cell>
          <cell r="M1653" t="str">
            <v>01-Oct-05</v>
          </cell>
          <cell r="N1653">
            <v>4</v>
          </cell>
          <cell r="O1653" t="str">
            <v>2501</v>
          </cell>
          <cell r="P1653" t="str">
            <v>2501</v>
          </cell>
          <cell r="Q1653" t="str">
            <v>01.003</v>
          </cell>
          <cell r="R1653" t="str">
            <v>01.003</v>
          </cell>
          <cell r="S1653" t="str">
            <v/>
          </cell>
          <cell r="T1653">
            <v>0</v>
          </cell>
          <cell r="U1653" t="str">
            <v>Đại học</v>
          </cell>
          <cell r="V1653" t="str">
            <v>111663439</v>
          </cell>
        </row>
        <row r="1654">
          <cell r="B1654" t="str">
            <v/>
          </cell>
          <cell r="C1654" t="str">
            <v>3120215007023</v>
          </cell>
          <cell r="D1654" t="str">
            <v>Trần Tất</v>
          </cell>
          <cell r="E1654" t="str">
            <v>Nhật</v>
          </cell>
          <cell r="F1654">
            <v>25</v>
          </cell>
          <cell r="G1654" t="str">
            <v>Hành chính, Quản trị và Pháp chế - KH và Tổng hợp</v>
          </cell>
          <cell r="H1654" t="str">
            <v>Văn phòng Học viện</v>
          </cell>
          <cell r="I1654" t="str">
            <v>Thạc sĩ, Chuyên viên</v>
          </cell>
          <cell r="J1654">
            <v>3.66</v>
          </cell>
          <cell r="K1654">
            <v>0</v>
          </cell>
          <cell r="L1654" t="str">
            <v>01-May-14</v>
          </cell>
          <cell r="M1654" t="str">
            <v>01-May-02</v>
          </cell>
          <cell r="N1654">
            <v>3</v>
          </cell>
          <cell r="O1654" t="str">
            <v>2501</v>
          </cell>
          <cell r="P1654" t="str">
            <v>2501</v>
          </cell>
          <cell r="Q1654" t="str">
            <v>01.003</v>
          </cell>
          <cell r="R1654" t="str">
            <v>01.003</v>
          </cell>
          <cell r="S1654" t="str">
            <v/>
          </cell>
          <cell r="T1654">
            <v>0</v>
          </cell>
          <cell r="U1654" t="str">
            <v>Thạc sĩ</v>
          </cell>
          <cell r="V1654" t="str">
            <v>036076005344</v>
          </cell>
        </row>
        <row r="1655">
          <cell r="B1655" t="str">
            <v/>
          </cell>
          <cell r="C1655" t="str">
            <v>3120215007618</v>
          </cell>
          <cell r="D1655" t="str">
            <v>Bùi Duy</v>
          </cell>
          <cell r="E1655" t="str">
            <v>Sơn</v>
          </cell>
          <cell r="F1655">
            <v>25</v>
          </cell>
          <cell r="G1655" t="str">
            <v>Hành chính, Quản trị và Pháp chế - KH và Tổng hợp</v>
          </cell>
          <cell r="H1655" t="str">
            <v>Văn phòng Học viện</v>
          </cell>
          <cell r="I1655" t="str">
            <v>Chuyên viên, Bảo lưu PCCV</v>
          </cell>
          <cell r="J1655">
            <v>4.9800000000000004</v>
          </cell>
          <cell r="K1655">
            <v>0.08</v>
          </cell>
          <cell r="L1655" t="str">
            <v>01-Dec-14</v>
          </cell>
          <cell r="M1655" t="str">
            <v>01-May-88</v>
          </cell>
          <cell r="N1655">
            <v>4</v>
          </cell>
          <cell r="O1655" t="str">
            <v>2501</v>
          </cell>
          <cell r="P1655" t="str">
            <v>2501</v>
          </cell>
          <cell r="Q1655" t="str">
            <v>01.003</v>
          </cell>
          <cell r="R1655" t="str">
            <v>01.003</v>
          </cell>
          <cell r="S1655" t="str">
            <v/>
          </cell>
          <cell r="T1655">
            <v>0</v>
          </cell>
          <cell r="U1655" t="str">
            <v>Đại học</v>
          </cell>
          <cell r="V1655" t="str">
            <v>012471788</v>
          </cell>
        </row>
        <row r="1656">
          <cell r="B1656" t="str">
            <v/>
          </cell>
          <cell r="C1656" t="str">
            <v>3120215007052</v>
          </cell>
          <cell r="D1656" t="str">
            <v>Trần Hồng</v>
          </cell>
          <cell r="E1656" t="str">
            <v>Nhật</v>
          </cell>
          <cell r="F1656">
            <v>25</v>
          </cell>
          <cell r="G1656" t="str">
            <v>Hành chính, KH và Tổng hợp</v>
          </cell>
          <cell r="H1656" t="str">
            <v>Văn phòng Học viện</v>
          </cell>
          <cell r="I1656" t="str">
            <v>Kỹ sư</v>
          </cell>
          <cell r="J1656">
            <v>4.9800000000000004</v>
          </cell>
          <cell r="K1656">
            <v>0.05</v>
          </cell>
          <cell r="L1656" t="str">
            <v>01-Jul-24</v>
          </cell>
          <cell r="M1656" t="str">
            <v>01-Jan-14</v>
          </cell>
          <cell r="N1656">
            <v>4</v>
          </cell>
          <cell r="O1656" t="str">
            <v>2501</v>
          </cell>
          <cell r="P1656" t="str">
            <v>2501</v>
          </cell>
          <cell r="Q1656" t="str">
            <v>13.095</v>
          </cell>
          <cell r="R1656" t="str">
            <v>V.05.02.07</v>
          </cell>
          <cell r="S1656" t="str">
            <v/>
          </cell>
          <cell r="T1656">
            <v>0</v>
          </cell>
          <cell r="U1656" t="str">
            <v>Đại học</v>
          </cell>
          <cell r="V1656" t="str">
            <v>027066002950</v>
          </cell>
        </row>
        <row r="1657">
          <cell r="B1657" t="str">
            <v/>
          </cell>
          <cell r="C1657" t="str">
            <v>3120215006991</v>
          </cell>
          <cell r="D1657" t="str">
            <v>Nguyễn Thị Hà</v>
          </cell>
          <cell r="E1657" t="str">
            <v>Nam</v>
          </cell>
          <cell r="F1657">
            <v>25</v>
          </cell>
          <cell r="G1657" t="str">
            <v>Hành chính, KH và Tổng hợp</v>
          </cell>
          <cell r="H1657" t="str">
            <v>Văn phòng Học viện</v>
          </cell>
          <cell r="I1657" t="str">
            <v>Chuyên viên chính</v>
          </cell>
          <cell r="J1657">
            <v>5.42</v>
          </cell>
          <cell r="K1657">
            <v>0</v>
          </cell>
          <cell r="L1657" t="str">
            <v>01-May-24</v>
          </cell>
          <cell r="M1657" t="str">
            <v>01-Apr-18</v>
          </cell>
          <cell r="N1657">
            <v>4</v>
          </cell>
          <cell r="O1657" t="str">
            <v>2501</v>
          </cell>
          <cell r="P1657" t="str">
            <v>2501</v>
          </cell>
          <cell r="Q1657" t="str">
            <v>01.002</v>
          </cell>
          <cell r="R1657" t="str">
            <v>01.002</v>
          </cell>
          <cell r="S1657" t="str">
            <v/>
          </cell>
          <cell r="T1657">
            <v>0</v>
          </cell>
          <cell r="U1657" t="str">
            <v>Đại học</v>
          </cell>
          <cell r="V1657" t="str">
            <v>001173002610</v>
          </cell>
        </row>
        <row r="1658">
          <cell r="B1658" t="str">
            <v/>
          </cell>
          <cell r="C1658" t="str">
            <v>3120215007030</v>
          </cell>
          <cell r="D1658" t="str">
            <v>Chử Thị Thu</v>
          </cell>
          <cell r="E1658" t="str">
            <v>Huyền</v>
          </cell>
          <cell r="F1658">
            <v>25</v>
          </cell>
          <cell r="G1658" t="str">
            <v>Hành chính, KH và Tổng hợp</v>
          </cell>
          <cell r="H1658" t="str">
            <v>Văn phòng Học viện</v>
          </cell>
          <cell r="I1658" t="str">
            <v>Chuyên viên</v>
          </cell>
          <cell r="J1658">
            <v>4.32</v>
          </cell>
          <cell r="K1658">
            <v>0</v>
          </cell>
          <cell r="L1658" t="str">
            <v>01-Nov-24</v>
          </cell>
          <cell r="M1658" t="str">
            <v>01-Jan-14</v>
          </cell>
          <cell r="N1658">
            <v>4</v>
          </cell>
          <cell r="O1658" t="str">
            <v>2501</v>
          </cell>
          <cell r="P1658" t="str">
            <v>2501</v>
          </cell>
          <cell r="Q1658" t="str">
            <v>01.003</v>
          </cell>
          <cell r="R1658" t="str">
            <v>01.003</v>
          </cell>
          <cell r="S1658" t="str">
            <v/>
          </cell>
          <cell r="T1658">
            <v>0</v>
          </cell>
          <cell r="U1658" t="str">
            <v>Đại học</v>
          </cell>
          <cell r="V1658" t="str">
            <v>001175003209</v>
          </cell>
        </row>
        <row r="1659">
          <cell r="B1659" t="str">
            <v/>
          </cell>
          <cell r="C1659" t="str">
            <v>3120215040041</v>
          </cell>
          <cell r="D1659" t="str">
            <v>Nguyễn Thị Ngọc</v>
          </cell>
          <cell r="E1659" t="str">
            <v>Oanh</v>
          </cell>
          <cell r="F1659">
            <v>25</v>
          </cell>
          <cell r="G1659" t="str">
            <v>Hành chính, KH và Tổng hợp</v>
          </cell>
          <cell r="H1659" t="str">
            <v>Văn phòng Học viện</v>
          </cell>
          <cell r="I1659" t="str">
            <v>Thạc sĩ, Chuyên viên chính, Phó Chánh Văn phòng</v>
          </cell>
          <cell r="J1659">
            <v>5.08</v>
          </cell>
          <cell r="K1659">
            <v>0</v>
          </cell>
          <cell r="L1659" t="str">
            <v>01-Apr-23</v>
          </cell>
          <cell r="M1659" t="str">
            <v>01-Apr-18</v>
          </cell>
          <cell r="N1659">
            <v>3</v>
          </cell>
          <cell r="O1659" t="str">
            <v>2501</v>
          </cell>
          <cell r="P1659" t="str">
            <v>2501</v>
          </cell>
          <cell r="Q1659" t="str">
            <v>01.002</v>
          </cell>
          <cell r="R1659" t="str">
            <v>01.002</v>
          </cell>
          <cell r="S1659" t="str">
            <v/>
          </cell>
          <cell r="T1659">
            <v>0</v>
          </cell>
          <cell r="U1659" t="str">
            <v>Thạc sĩ</v>
          </cell>
          <cell r="V1659" t="str">
            <v>015179000065</v>
          </cell>
        </row>
        <row r="1660">
          <cell r="B1660" t="str">
            <v/>
          </cell>
          <cell r="C1660" t="str">
            <v>3120215051599</v>
          </cell>
          <cell r="D1660" t="str">
            <v>Nguyễn Thị</v>
          </cell>
          <cell r="E1660" t="str">
            <v>Thủy</v>
          </cell>
          <cell r="F1660">
            <v>25</v>
          </cell>
          <cell r="G1660" t="str">
            <v>Hành chính, KH và Tổng hợp</v>
          </cell>
          <cell r="H1660" t="str">
            <v>Văn phòng Học viện</v>
          </cell>
          <cell r="I1660" t="str">
            <v>Kỹ sư</v>
          </cell>
          <cell r="J1660">
            <v>4.9800000000000004</v>
          </cell>
          <cell r="K1660">
            <v>0.08</v>
          </cell>
          <cell r="L1660" t="str">
            <v>01-Apr-25</v>
          </cell>
          <cell r="M1660" t="str">
            <v>01-Apr-16</v>
          </cell>
          <cell r="N1660">
            <v>4</v>
          </cell>
          <cell r="O1660" t="str">
            <v>2501</v>
          </cell>
          <cell r="P1660" t="str">
            <v>2501</v>
          </cell>
          <cell r="Q1660" t="str">
            <v>13.095</v>
          </cell>
          <cell r="R1660" t="str">
            <v>V.05.02.07</v>
          </cell>
          <cell r="S1660" t="str">
            <v/>
          </cell>
          <cell r="T1660">
            <v>0</v>
          </cell>
          <cell r="U1660" t="str">
            <v>Đại học</v>
          </cell>
          <cell r="V1660" t="str">
            <v>001173022261</v>
          </cell>
        </row>
        <row r="1661">
          <cell r="B1661" t="str">
            <v/>
          </cell>
          <cell r="C1661" t="str">
            <v>3120215010483</v>
          </cell>
          <cell r="D1661" t="str">
            <v>Dương Thị</v>
          </cell>
          <cell r="E1661" t="str">
            <v>Ngát</v>
          </cell>
          <cell r="F1661">
            <v>25</v>
          </cell>
          <cell r="G1661" t="str">
            <v>Hành chính, KH và Tổng hợp</v>
          </cell>
          <cell r="H1661" t="str">
            <v>Văn phòng Học viện</v>
          </cell>
          <cell r="I1661" t="str">
            <v>Nhân viên kỹ thuật</v>
          </cell>
          <cell r="J1661">
            <v>2.91</v>
          </cell>
          <cell r="K1661">
            <v>0</v>
          </cell>
          <cell r="L1661" t="str">
            <v>01-Jan-25</v>
          </cell>
          <cell r="M1661" t="str">
            <v>01-Aug-08</v>
          </cell>
          <cell r="N1661">
            <v>4</v>
          </cell>
          <cell r="O1661" t="str">
            <v>2501</v>
          </cell>
          <cell r="P1661" t="str">
            <v>2501</v>
          </cell>
          <cell r="Q1661" t="str">
            <v>01.007</v>
          </cell>
          <cell r="R1661" t="str">
            <v>01.007</v>
          </cell>
          <cell r="S1661" t="str">
            <v/>
          </cell>
          <cell r="T1661">
            <v>0</v>
          </cell>
          <cell r="U1661" t="str">
            <v>Đại học</v>
          </cell>
          <cell r="V1661" t="str">
            <v>036186004091</v>
          </cell>
        </row>
        <row r="1662">
          <cell r="B1662" t="str">
            <v/>
          </cell>
          <cell r="C1662" t="str">
            <v>3120215037342</v>
          </cell>
          <cell r="D1662" t="str">
            <v>Đỗ Thị</v>
          </cell>
          <cell r="E1662" t="str">
            <v>Xuân</v>
          </cell>
          <cell r="F1662">
            <v>25</v>
          </cell>
          <cell r="G1662" t="str">
            <v>Tổ Vệ sinh</v>
          </cell>
          <cell r="H1662" t="str">
            <v>Văn phòng Học viện</v>
          </cell>
          <cell r="I1662" t="str">
            <v>Nhân viên phục vụ</v>
          </cell>
          <cell r="J1662">
            <v>2.44</v>
          </cell>
          <cell r="K1662">
            <v>0</v>
          </cell>
          <cell r="L1662" t="str">
            <v>01-Jun-24</v>
          </cell>
          <cell r="M1662" t="str">
            <v>01-Jun-11</v>
          </cell>
          <cell r="N1662">
            <v>8</v>
          </cell>
          <cell r="O1662" t="str">
            <v>2501</v>
          </cell>
          <cell r="P1662" t="str">
            <v>2501</v>
          </cell>
          <cell r="Q1662" t="str">
            <v>01.009</v>
          </cell>
          <cell r="R1662" t="str">
            <v>01.009</v>
          </cell>
          <cell r="S1662" t="str">
            <v/>
          </cell>
          <cell r="T1662">
            <v>0</v>
          </cell>
          <cell r="U1662" t="str">
            <v>KhôngBCấp</v>
          </cell>
          <cell r="V1662" t="str">
            <v>001174009640</v>
          </cell>
        </row>
        <row r="1663">
          <cell r="B1663" t="str">
            <v/>
          </cell>
          <cell r="C1663" t="str">
            <v>3120215049703</v>
          </cell>
          <cell r="D1663" t="str">
            <v>Ngô Thị Hồng</v>
          </cell>
          <cell r="E1663" t="str">
            <v>Nhung</v>
          </cell>
          <cell r="F1663">
            <v>25</v>
          </cell>
          <cell r="G1663" t="str">
            <v>Hành chính, KH và Tổng hợp</v>
          </cell>
          <cell r="H1663" t="str">
            <v>Văn phòng Học viện</v>
          </cell>
          <cell r="I1663" t="str">
            <v>Nhân viên phục vụ</v>
          </cell>
          <cell r="J1663">
            <v>2.2599999999999998</v>
          </cell>
          <cell r="K1663">
            <v>0</v>
          </cell>
          <cell r="L1663" t="str">
            <v>01-Jun-24</v>
          </cell>
          <cell r="M1663" t="str">
            <v>01-Jun-14</v>
          </cell>
          <cell r="N1663">
            <v>4</v>
          </cell>
          <cell r="O1663" t="str">
            <v>2501</v>
          </cell>
          <cell r="P1663" t="str">
            <v>2501</v>
          </cell>
          <cell r="Q1663" t="str">
            <v>01.009</v>
          </cell>
          <cell r="R1663" t="str">
            <v>01.009</v>
          </cell>
          <cell r="S1663" t="str">
            <v/>
          </cell>
          <cell r="T1663">
            <v>0</v>
          </cell>
          <cell r="U1663" t="str">
            <v>Đại học</v>
          </cell>
          <cell r="V1663" t="str">
            <v>001190039164</v>
          </cell>
        </row>
        <row r="1664">
          <cell r="B1664" t="str">
            <v/>
          </cell>
          <cell r="C1664" t="str">
            <v>3120205915131</v>
          </cell>
          <cell r="D1664" t="str">
            <v>Khúc Thị Thanh</v>
          </cell>
          <cell r="E1664" t="str">
            <v>Hương</v>
          </cell>
          <cell r="F1664">
            <v>25</v>
          </cell>
          <cell r="G1664" t="str">
            <v>Tổ Vệ sinh</v>
          </cell>
          <cell r="H1664" t="str">
            <v>Văn phòng Học viện</v>
          </cell>
          <cell r="I1664" t="str">
            <v>Nhân viên phục vụ</v>
          </cell>
          <cell r="J1664">
            <v>2.2599999999999998</v>
          </cell>
          <cell r="K1664">
            <v>0</v>
          </cell>
          <cell r="L1664" t="str">
            <v>01-Jan-23</v>
          </cell>
          <cell r="M1664" t="str">
            <v>01-Jan-17</v>
          </cell>
          <cell r="N1664">
            <v>8</v>
          </cell>
          <cell r="O1664" t="str">
            <v>2501</v>
          </cell>
          <cell r="P1664" t="str">
            <v>2501</v>
          </cell>
          <cell r="Q1664" t="str">
            <v>01.009</v>
          </cell>
          <cell r="R1664" t="str">
            <v>01.009</v>
          </cell>
          <cell r="S1664" t="str">
            <v/>
          </cell>
          <cell r="T1664">
            <v>0</v>
          </cell>
          <cell r="U1664" t="str">
            <v>KhôngBCấp</v>
          </cell>
          <cell r="V1664" t="str">
            <v>001181025324</v>
          </cell>
        </row>
        <row r="1665">
          <cell r="B1665" t="str">
            <v/>
          </cell>
          <cell r="C1665" t="str">
            <v>3120215055889</v>
          </cell>
          <cell r="D1665" t="str">
            <v>Hoàng Thị Thu</v>
          </cell>
          <cell r="E1665" t="str">
            <v>Hiền</v>
          </cell>
          <cell r="F1665">
            <v>25</v>
          </cell>
          <cell r="G1665" t="str">
            <v>Hành chính, KH và Tổng hợp</v>
          </cell>
          <cell r="H1665" t="str">
            <v>Văn phòng Học viện</v>
          </cell>
          <cell r="I1665" t="str">
            <v>Thạc sĩ, Chuyên viên</v>
          </cell>
          <cell r="J1665">
            <v>3.33</v>
          </cell>
          <cell r="K1665">
            <v>0</v>
          </cell>
          <cell r="L1665" t="str">
            <v>01-Sep-23</v>
          </cell>
          <cell r="M1665" t="str">
            <v>01-Sep-20</v>
          </cell>
          <cell r="N1665">
            <v>3</v>
          </cell>
          <cell r="O1665" t="str">
            <v>2501</v>
          </cell>
          <cell r="P1665" t="str">
            <v>2501</v>
          </cell>
          <cell r="Q1665" t="str">
            <v>01.003</v>
          </cell>
          <cell r="R1665" t="str">
            <v>01.003</v>
          </cell>
          <cell r="S1665" t="str">
            <v/>
          </cell>
          <cell r="T1665">
            <v>0</v>
          </cell>
          <cell r="U1665" t="str">
            <v>Thạc sĩ</v>
          </cell>
          <cell r="V1665" t="str">
            <v>001172001160</v>
          </cell>
        </row>
        <row r="1666">
          <cell r="B1666" t="str">
            <v/>
          </cell>
          <cell r="C1666" t="str">
            <v>1507205740723</v>
          </cell>
          <cell r="D1666" t="str">
            <v>Đỗ Thị Ngọc</v>
          </cell>
          <cell r="E1666" t="str">
            <v>Anh</v>
          </cell>
          <cell r="F1666">
            <v>25</v>
          </cell>
          <cell r="G1666" t="str">
            <v>Văn phòng dự án WB</v>
          </cell>
          <cell r="H1666" t="str">
            <v>Văn phòng Học viện</v>
          </cell>
          <cell r="I1666" t="str">
            <v>Chuyên viên</v>
          </cell>
          <cell r="J1666">
            <v>2.34</v>
          </cell>
          <cell r="K1666">
            <v>0</v>
          </cell>
          <cell r="L1666" t="str">
            <v>01-Jul-21</v>
          </cell>
          <cell r="M1666" t="str">
            <v>01-Jul-21</v>
          </cell>
          <cell r="N1666">
            <v>4</v>
          </cell>
          <cell r="O1666" t="str">
            <v>2501</v>
          </cell>
          <cell r="P1666" t="str">
            <v>2501</v>
          </cell>
          <cell r="Q1666" t="str">
            <v>01.003</v>
          </cell>
          <cell r="R1666" t="str">
            <v>01.003</v>
          </cell>
          <cell r="S1666" t="str">
            <v/>
          </cell>
          <cell r="T1666">
            <v>0</v>
          </cell>
          <cell r="U1666" t="str">
            <v>Đại học</v>
          </cell>
          <cell r="V1666" t="str">
            <v>035194000007</v>
          </cell>
        </row>
        <row r="1667">
          <cell r="B1667" t="str">
            <v/>
          </cell>
          <cell r="C1667" t="str">
            <v>3120281002921</v>
          </cell>
          <cell r="D1667" t="str">
            <v>Đào Thị Bích</v>
          </cell>
          <cell r="E1667" t="str">
            <v>Ngọc</v>
          </cell>
          <cell r="F1667">
            <v>25</v>
          </cell>
          <cell r="G1667" t="str">
            <v>Văn phòng dự án WB</v>
          </cell>
          <cell r="H1667" t="str">
            <v>Văn phòng Học viện</v>
          </cell>
          <cell r="I1667" t="str">
            <v>Chuyên viên</v>
          </cell>
          <cell r="J1667">
            <v>2.34</v>
          </cell>
          <cell r="K1667">
            <v>0</v>
          </cell>
          <cell r="L1667" t="str">
            <v>01-Jul-21</v>
          </cell>
          <cell r="M1667" t="str">
            <v>01-Jul-21</v>
          </cell>
          <cell r="N1667">
            <v>4</v>
          </cell>
          <cell r="O1667" t="str">
            <v>2501</v>
          </cell>
          <cell r="P1667" t="str">
            <v>2501</v>
          </cell>
          <cell r="Q1667" t="str">
            <v>01.003</v>
          </cell>
          <cell r="R1667" t="str">
            <v>01.003</v>
          </cell>
          <cell r="S1667" t="str">
            <v/>
          </cell>
          <cell r="T1667">
            <v>0</v>
          </cell>
          <cell r="U1667" t="str">
            <v>Đại học</v>
          </cell>
          <cell r="V1667" t="str">
            <v>030190000160</v>
          </cell>
        </row>
        <row r="1668">
          <cell r="B1668" t="str">
            <v/>
          </cell>
          <cell r="C1668" t="str">
            <v>3120205214811</v>
          </cell>
          <cell r="D1668" t="str">
            <v>Nguyễn Thị</v>
          </cell>
          <cell r="E1668" t="str">
            <v>Khánh</v>
          </cell>
          <cell r="F1668">
            <v>25</v>
          </cell>
          <cell r="G1668" t="str">
            <v>Tổ Vệ sinh</v>
          </cell>
          <cell r="H1668" t="str">
            <v>Văn phòng Học viện</v>
          </cell>
          <cell r="I1668" t="str">
            <v>Nhân viên phục vụ</v>
          </cell>
          <cell r="J1668">
            <v>0</v>
          </cell>
          <cell r="K1668">
            <v>0</v>
          </cell>
          <cell r="L1668" t="str">
            <v>01-Aug-24</v>
          </cell>
          <cell r="M1668" t="str">
            <v>01-Aug-24</v>
          </cell>
          <cell r="N1668">
            <v>8</v>
          </cell>
          <cell r="O1668" t="str">
            <v>2501</v>
          </cell>
          <cell r="P1668" t="str">
            <v>2501</v>
          </cell>
          <cell r="Q1668" t="str">
            <v>01.009</v>
          </cell>
          <cell r="R1668" t="str">
            <v>01.009</v>
          </cell>
          <cell r="S1668" t="str">
            <v/>
          </cell>
          <cell r="T1668">
            <v>0</v>
          </cell>
          <cell r="U1668" t="str">
            <v>KhôngBCấp</v>
          </cell>
          <cell r="V1668" t="str">
            <v>001188020274</v>
          </cell>
        </row>
        <row r="1669">
          <cell r="B1669" t="str">
            <v/>
          </cell>
          <cell r="C1669" t="str">
            <v>3120205219867</v>
          </cell>
          <cell r="D1669" t="str">
            <v>Phạm Thị</v>
          </cell>
          <cell r="E1669" t="str">
            <v>Thúy</v>
          </cell>
          <cell r="F1669">
            <v>25</v>
          </cell>
          <cell r="G1669" t="str">
            <v>Hành chính, KH và Tổng hợp</v>
          </cell>
          <cell r="H1669" t="str">
            <v>Văn phòng Học viện</v>
          </cell>
          <cell r="I1669" t="str">
            <v>Chuyên viên</v>
          </cell>
          <cell r="J1669">
            <v>2.34</v>
          </cell>
          <cell r="K1669">
            <v>0</v>
          </cell>
          <cell r="L1669" t="str">
            <v>01-Jan-26</v>
          </cell>
          <cell r="M1669" t="str">
            <v>01-Jul-24</v>
          </cell>
          <cell r="N1669">
            <v>4</v>
          </cell>
          <cell r="O1669" t="str">
            <v>2501</v>
          </cell>
          <cell r="P1669" t="str">
            <v>2501</v>
          </cell>
          <cell r="Q1669" t="str">
            <v>01.003</v>
          </cell>
          <cell r="R1669" t="str">
            <v>01.003</v>
          </cell>
          <cell r="S1669" t="str">
            <v/>
          </cell>
          <cell r="T1669">
            <v>0</v>
          </cell>
          <cell r="U1669" t="str">
            <v>Đại học</v>
          </cell>
          <cell r="V1669" t="str">
            <v>034198003254</v>
          </cell>
        </row>
        <row r="1670">
          <cell r="B1670" t="str">
            <v/>
          </cell>
          <cell r="C1670" t="str">
            <v>3120205966409</v>
          </cell>
          <cell r="D1670" t="str">
            <v>Trần Thu</v>
          </cell>
          <cell r="E1670" t="str">
            <v>Phương</v>
          </cell>
          <cell r="F1670">
            <v>25</v>
          </cell>
          <cell r="G1670" t="str">
            <v>Bếp ăn tập thể</v>
          </cell>
          <cell r="H1670" t="str">
            <v>Văn phòng Học viện</v>
          </cell>
          <cell r="I1670" t="str">
            <v>Nhân viên phục vụ</v>
          </cell>
          <cell r="J1670">
            <v>0</v>
          </cell>
          <cell r="K1670">
            <v>0</v>
          </cell>
          <cell r="L1670" t="str">
            <v>18-Sep-24</v>
          </cell>
          <cell r="M1670" t="str">
            <v>18-Sep-24</v>
          </cell>
          <cell r="N1670">
            <v>8</v>
          </cell>
          <cell r="O1670" t="str">
            <v>2501</v>
          </cell>
          <cell r="P1670" t="str">
            <v>2501</v>
          </cell>
          <cell r="Q1670" t="str">
            <v>01.009</v>
          </cell>
          <cell r="R1670" t="str">
            <v>01.009</v>
          </cell>
          <cell r="S1670" t="str">
            <v/>
          </cell>
          <cell r="T1670">
            <v>0</v>
          </cell>
          <cell r="U1670" t="str">
            <v>KhôngBCấp</v>
          </cell>
          <cell r="V1670" t="str">
            <v>001198019167</v>
          </cell>
        </row>
        <row r="1671">
          <cell r="B1671" t="str">
            <v/>
          </cell>
          <cell r="C1671" t="str">
            <v/>
          </cell>
          <cell r="D1671" t="str">
            <v>Nguyễn Văn</v>
          </cell>
          <cell r="E1671" t="str">
            <v>Khuê</v>
          </cell>
          <cell r="F1671">
            <v>25</v>
          </cell>
          <cell r="G1671" t="str">
            <v>Đội xe</v>
          </cell>
          <cell r="H1671" t="str">
            <v>Văn phòng Học viện</v>
          </cell>
          <cell r="I1671" t="str">
            <v/>
          </cell>
          <cell r="J1671">
            <v>3.35</v>
          </cell>
          <cell r="K1671">
            <v>0</v>
          </cell>
          <cell r="L1671" t="str">
            <v>01-Sep-99</v>
          </cell>
          <cell r="M1671" t="str">
            <v>01-Jan-08</v>
          </cell>
          <cell r="N1671">
            <v>6</v>
          </cell>
          <cell r="O1671" t="str">
            <v>2504</v>
          </cell>
          <cell r="P1671" t="str">
            <v>2504</v>
          </cell>
          <cell r="Q1671" t="str">
            <v>01.010</v>
          </cell>
          <cell r="R1671" t="str">
            <v>01.010</v>
          </cell>
          <cell r="S1671" t="str">
            <v/>
          </cell>
          <cell r="T1671">
            <v>0</v>
          </cell>
          <cell r="U1671" t="str">
            <v/>
          </cell>
          <cell r="V1671" t="str">
            <v/>
          </cell>
        </row>
        <row r="1672">
          <cell r="B1672" t="str">
            <v/>
          </cell>
          <cell r="C1672" t="str">
            <v>3120215007131</v>
          </cell>
          <cell r="D1672" t="str">
            <v>Trần Văn</v>
          </cell>
          <cell r="E1672" t="str">
            <v>Hải</v>
          </cell>
          <cell r="F1672">
            <v>25</v>
          </cell>
          <cell r="G1672" t="str">
            <v>Đội xe</v>
          </cell>
          <cell r="H1672" t="str">
            <v>Văn phòng Học viện</v>
          </cell>
          <cell r="I1672" t="str">
            <v>Lái xe cơ quan</v>
          </cell>
          <cell r="J1672">
            <v>4.03</v>
          </cell>
          <cell r="K1672">
            <v>0.21</v>
          </cell>
          <cell r="L1672" t="str">
            <v>01-Sep-17</v>
          </cell>
          <cell r="M1672" t="str">
            <v>01-Dec-77</v>
          </cell>
          <cell r="N1672">
            <v>7</v>
          </cell>
          <cell r="O1672" t="str">
            <v>2504</v>
          </cell>
          <cell r="P1672" t="str">
            <v>2504</v>
          </cell>
          <cell r="Q1672" t="str">
            <v>01.010</v>
          </cell>
          <cell r="R1672" t="str">
            <v>01.010</v>
          </cell>
          <cell r="S1672" t="str">
            <v/>
          </cell>
          <cell r="T1672">
            <v>0</v>
          </cell>
          <cell r="U1672" t="str">
            <v>CN-SơCấp</v>
          </cell>
          <cell r="V1672" t="str">
            <v>012803587</v>
          </cell>
        </row>
        <row r="1673">
          <cell r="B1673" t="str">
            <v/>
          </cell>
          <cell r="C1673" t="str">
            <v>3120215007075</v>
          </cell>
          <cell r="D1673" t="str">
            <v>Ngô Văn</v>
          </cell>
          <cell r="E1673" t="str">
            <v>Tuấn</v>
          </cell>
          <cell r="F1673">
            <v>25</v>
          </cell>
          <cell r="G1673" t="str">
            <v>Đội xe</v>
          </cell>
          <cell r="H1673" t="str">
            <v>Văn phòng Học viện</v>
          </cell>
          <cell r="I1673" t="str">
            <v>Lái xe cơ quan</v>
          </cell>
          <cell r="J1673">
            <v>4.03</v>
          </cell>
          <cell r="K1673">
            <v>0.21</v>
          </cell>
          <cell r="L1673" t="str">
            <v>01-Nov-16</v>
          </cell>
          <cell r="M1673" t="str">
            <v>01-Jul-81</v>
          </cell>
          <cell r="N1673">
            <v>7</v>
          </cell>
          <cell r="O1673" t="str">
            <v>2504</v>
          </cell>
          <cell r="P1673" t="str">
            <v>2504</v>
          </cell>
          <cell r="Q1673" t="str">
            <v>01.010</v>
          </cell>
          <cell r="R1673" t="str">
            <v>01.010</v>
          </cell>
          <cell r="S1673" t="str">
            <v/>
          </cell>
          <cell r="T1673">
            <v>0</v>
          </cell>
          <cell r="U1673" t="str">
            <v>CN-SơCấp</v>
          </cell>
          <cell r="V1673" t="str">
            <v>011582214</v>
          </cell>
        </row>
        <row r="1674">
          <cell r="B1674" t="str">
            <v/>
          </cell>
          <cell r="C1674" t="str">
            <v>3120215007081</v>
          </cell>
          <cell r="D1674" t="str">
            <v>Bùi Trung</v>
          </cell>
          <cell r="E1674" t="str">
            <v>Lương</v>
          </cell>
          <cell r="F1674">
            <v>25</v>
          </cell>
          <cell r="G1674" t="str">
            <v>Đội xe</v>
          </cell>
          <cell r="H1674" t="str">
            <v>Văn phòng Học viện</v>
          </cell>
          <cell r="I1674" t="str">
            <v>Lái xe cơ quan</v>
          </cell>
          <cell r="J1674">
            <v>4.03</v>
          </cell>
          <cell r="K1674">
            <v>0.19</v>
          </cell>
          <cell r="L1674" t="str">
            <v>01-Dec-19</v>
          </cell>
          <cell r="M1674" t="str">
            <v>01-Jul-83</v>
          </cell>
          <cell r="N1674">
            <v>7</v>
          </cell>
          <cell r="O1674" t="str">
            <v>2504</v>
          </cell>
          <cell r="P1674" t="str">
            <v>2504</v>
          </cell>
          <cell r="Q1674" t="str">
            <v>01.010</v>
          </cell>
          <cell r="R1674" t="str">
            <v>01.010</v>
          </cell>
          <cell r="S1674" t="str">
            <v/>
          </cell>
          <cell r="T1674">
            <v>0</v>
          </cell>
          <cell r="U1674" t="str">
            <v>CN-SơCấp</v>
          </cell>
          <cell r="V1674" t="str">
            <v>010812268</v>
          </cell>
        </row>
        <row r="1675">
          <cell r="B1675" t="str">
            <v/>
          </cell>
          <cell r="C1675" t="str">
            <v>3120215007098</v>
          </cell>
          <cell r="D1675" t="str">
            <v>Hoàng Ngọc</v>
          </cell>
          <cell r="E1675" t="str">
            <v>Lâm</v>
          </cell>
          <cell r="F1675">
            <v>25</v>
          </cell>
          <cell r="G1675" t="str">
            <v>Đội xe</v>
          </cell>
          <cell r="H1675" t="str">
            <v>Văn phòng Học viện</v>
          </cell>
          <cell r="I1675" t="str">
            <v>Lái xe cơ quan</v>
          </cell>
          <cell r="J1675">
            <v>4.03</v>
          </cell>
          <cell r="K1675">
            <v>0.17</v>
          </cell>
          <cell r="L1675" t="str">
            <v>01-Dec-21</v>
          </cell>
          <cell r="M1675" t="str">
            <v>01-Dec-05</v>
          </cell>
          <cell r="N1675">
            <v>7</v>
          </cell>
          <cell r="O1675" t="str">
            <v>2504</v>
          </cell>
          <cell r="P1675" t="str">
            <v>2504</v>
          </cell>
          <cell r="Q1675" t="str">
            <v>01.010</v>
          </cell>
          <cell r="R1675" t="str">
            <v>01.010</v>
          </cell>
          <cell r="S1675" t="str">
            <v/>
          </cell>
          <cell r="T1675">
            <v>0</v>
          </cell>
          <cell r="U1675" t="str">
            <v>CN-SơCấp</v>
          </cell>
          <cell r="V1675" t="str">
            <v>001061022045</v>
          </cell>
        </row>
        <row r="1676">
          <cell r="B1676" t="str">
            <v/>
          </cell>
          <cell r="C1676" t="str">
            <v/>
          </cell>
          <cell r="D1676" t="str">
            <v>Nguyễn Công</v>
          </cell>
          <cell r="E1676" t="str">
            <v>Trứ</v>
          </cell>
          <cell r="F1676">
            <v>25</v>
          </cell>
          <cell r="G1676" t="str">
            <v>Đội xe</v>
          </cell>
          <cell r="H1676" t="str">
            <v>Văn phòng Học viện</v>
          </cell>
          <cell r="I1676" t="str">
            <v/>
          </cell>
          <cell r="J1676">
            <v>4.03</v>
          </cell>
          <cell r="K1676">
            <v>0</v>
          </cell>
          <cell r="L1676" t="str">
            <v>01-Apr-03</v>
          </cell>
          <cell r="M1676" t="str">
            <v>01-Jan-81</v>
          </cell>
          <cell r="N1676">
            <v>6</v>
          </cell>
          <cell r="O1676" t="str">
            <v>2504</v>
          </cell>
          <cell r="P1676" t="str">
            <v>2504</v>
          </cell>
          <cell r="Q1676" t="str">
            <v>01.010</v>
          </cell>
          <cell r="R1676" t="str">
            <v>01.010</v>
          </cell>
          <cell r="S1676" t="str">
            <v/>
          </cell>
          <cell r="T1676">
            <v>0</v>
          </cell>
          <cell r="U1676" t="str">
            <v>T.Cấp</v>
          </cell>
          <cell r="V1676" t="str">
            <v>160133341</v>
          </cell>
        </row>
        <row r="1677">
          <cell r="B1677" t="str">
            <v/>
          </cell>
          <cell r="C1677" t="str">
            <v>3120215007102</v>
          </cell>
          <cell r="D1677" t="str">
            <v>Phạm Quốc</v>
          </cell>
          <cell r="E1677" t="str">
            <v>Việt</v>
          </cell>
          <cell r="F1677">
            <v>25</v>
          </cell>
          <cell r="G1677" t="str">
            <v>Đội xe</v>
          </cell>
          <cell r="H1677" t="str">
            <v>Văn phòng Học viện</v>
          </cell>
          <cell r="I1677" t="str">
            <v>Lái xe cơ quan</v>
          </cell>
          <cell r="J1677">
            <v>4.03</v>
          </cell>
          <cell r="K1677">
            <v>0.05</v>
          </cell>
          <cell r="L1677" t="str">
            <v>01-May-25</v>
          </cell>
          <cell r="M1677" t="str">
            <v>01-Feb-02</v>
          </cell>
          <cell r="N1677">
            <v>4</v>
          </cell>
          <cell r="O1677" t="str">
            <v>2504</v>
          </cell>
          <cell r="P1677" t="str">
            <v>2504</v>
          </cell>
          <cell r="Q1677" t="str">
            <v>01.010</v>
          </cell>
          <cell r="R1677" t="str">
            <v>01.010</v>
          </cell>
          <cell r="S1677" t="str">
            <v/>
          </cell>
          <cell r="T1677">
            <v>0</v>
          </cell>
          <cell r="U1677" t="str">
            <v>Đại học</v>
          </cell>
          <cell r="V1677" t="str">
            <v>001075031648</v>
          </cell>
        </row>
        <row r="1678">
          <cell r="B1678" t="str">
            <v/>
          </cell>
          <cell r="C1678" t="str">
            <v>3120215007148</v>
          </cell>
          <cell r="D1678" t="str">
            <v>Dương Ngọc</v>
          </cell>
          <cell r="E1678" t="str">
            <v>Anh</v>
          </cell>
          <cell r="F1678">
            <v>25</v>
          </cell>
          <cell r="G1678" t="str">
            <v>Đội xe</v>
          </cell>
          <cell r="H1678" t="str">
            <v>Văn phòng Học viện</v>
          </cell>
          <cell r="I1678" t="str">
            <v>Lái xe cơ quan</v>
          </cell>
          <cell r="J1678">
            <v>4.03</v>
          </cell>
          <cell r="K1678">
            <v>0.11</v>
          </cell>
          <cell r="L1678" t="str">
            <v>01-Mar-25</v>
          </cell>
          <cell r="M1678" t="str">
            <v>01-Mar-07</v>
          </cell>
          <cell r="N1678">
            <v>4</v>
          </cell>
          <cell r="O1678" t="str">
            <v>2504</v>
          </cell>
          <cell r="P1678" t="str">
            <v>2504</v>
          </cell>
          <cell r="Q1678" t="str">
            <v>01.010</v>
          </cell>
          <cell r="R1678" t="str">
            <v>01.010</v>
          </cell>
          <cell r="S1678" t="str">
            <v/>
          </cell>
          <cell r="T1678">
            <v>0</v>
          </cell>
          <cell r="U1678" t="str">
            <v>Đại học</v>
          </cell>
          <cell r="V1678" t="str">
            <v>001070014316</v>
          </cell>
        </row>
        <row r="1679">
          <cell r="B1679" t="str">
            <v/>
          </cell>
          <cell r="C1679" t="str">
            <v>3120215007125</v>
          </cell>
          <cell r="D1679" t="str">
            <v>Nguyễn Xuân</v>
          </cell>
          <cell r="E1679" t="str">
            <v>Bình</v>
          </cell>
          <cell r="F1679">
            <v>25</v>
          </cell>
          <cell r="G1679" t="str">
            <v>Đội xe</v>
          </cell>
          <cell r="H1679" t="str">
            <v>Văn phòng Học viện</v>
          </cell>
          <cell r="I1679" t="str">
            <v>Lái xe cơ quan</v>
          </cell>
          <cell r="J1679">
            <v>4.03</v>
          </cell>
          <cell r="K1679">
            <v>0</v>
          </cell>
          <cell r="L1679" t="str">
            <v>01-Jan-23</v>
          </cell>
          <cell r="M1679" t="str">
            <v>01-Jan-03</v>
          </cell>
          <cell r="N1679">
            <v>7</v>
          </cell>
          <cell r="O1679" t="str">
            <v>2504</v>
          </cell>
          <cell r="P1679" t="str">
            <v>2504</v>
          </cell>
          <cell r="Q1679" t="str">
            <v>01.010</v>
          </cell>
          <cell r="R1679" t="str">
            <v>01.010</v>
          </cell>
          <cell r="S1679" t="str">
            <v/>
          </cell>
          <cell r="T1679">
            <v>0</v>
          </cell>
          <cell r="U1679" t="str">
            <v>CN-SơCấp</v>
          </cell>
          <cell r="V1679" t="str">
            <v>001062028096</v>
          </cell>
        </row>
        <row r="1680">
          <cell r="B1680" t="str">
            <v/>
          </cell>
          <cell r="C1680" t="str">
            <v>3120215007119</v>
          </cell>
          <cell r="D1680" t="str">
            <v>Nguyễn Di</v>
          </cell>
          <cell r="E1680" t="str">
            <v>Tuấn</v>
          </cell>
          <cell r="F1680">
            <v>25</v>
          </cell>
          <cell r="G1680" t="str">
            <v>Đội xe</v>
          </cell>
          <cell r="H1680" t="str">
            <v>Văn phòng Học viện</v>
          </cell>
          <cell r="I1680" t="str">
            <v>Lái xe cơ quan</v>
          </cell>
          <cell r="J1680">
            <v>4.03</v>
          </cell>
          <cell r="K1680">
            <v>0</v>
          </cell>
          <cell r="L1680" t="str">
            <v>01-Aug-24</v>
          </cell>
          <cell r="M1680" t="str">
            <v>01-Aug-03</v>
          </cell>
          <cell r="N1680">
            <v>7</v>
          </cell>
          <cell r="O1680" t="str">
            <v>2504</v>
          </cell>
          <cell r="P1680" t="str">
            <v>2504</v>
          </cell>
          <cell r="Q1680" t="str">
            <v>01.010</v>
          </cell>
          <cell r="R1680" t="str">
            <v>01.010</v>
          </cell>
          <cell r="S1680" t="str">
            <v/>
          </cell>
          <cell r="T1680">
            <v>0</v>
          </cell>
          <cell r="U1680" t="str">
            <v>CN-SơCấp</v>
          </cell>
          <cell r="V1680" t="str">
            <v>001076034393</v>
          </cell>
        </row>
        <row r="1681">
          <cell r="B1681" t="str">
            <v/>
          </cell>
          <cell r="C1681" t="str">
            <v>3120215035563</v>
          </cell>
          <cell r="D1681" t="str">
            <v>Bùi Đăng</v>
          </cell>
          <cell r="E1681" t="str">
            <v>Lưu</v>
          </cell>
          <cell r="F1681">
            <v>25</v>
          </cell>
          <cell r="G1681" t="str">
            <v>Đội xe</v>
          </cell>
          <cell r="H1681" t="str">
            <v>Văn phòng Học viện</v>
          </cell>
          <cell r="I1681" t="str">
            <v>Lái xe cơ quan</v>
          </cell>
          <cell r="J1681">
            <v>3.67</v>
          </cell>
          <cell r="K1681">
            <v>0</v>
          </cell>
          <cell r="L1681" t="str">
            <v>01-Oct-24</v>
          </cell>
          <cell r="M1681" t="str">
            <v>01-Oct-10</v>
          </cell>
          <cell r="N1681">
            <v>7</v>
          </cell>
          <cell r="O1681" t="str">
            <v>2504</v>
          </cell>
          <cell r="P1681" t="str">
            <v>2504</v>
          </cell>
          <cell r="Q1681" t="str">
            <v>01.010</v>
          </cell>
          <cell r="R1681" t="str">
            <v>01.010</v>
          </cell>
          <cell r="S1681" t="str">
            <v/>
          </cell>
          <cell r="T1681">
            <v>0</v>
          </cell>
          <cell r="U1681" t="str">
            <v>CN-SơCấp</v>
          </cell>
          <cell r="V1681" t="str">
            <v>001074005441</v>
          </cell>
        </row>
        <row r="1682">
          <cell r="B1682" t="str">
            <v/>
          </cell>
          <cell r="C1682" t="str">
            <v/>
          </cell>
          <cell r="D1682" t="str">
            <v>Nguyễn Huy</v>
          </cell>
          <cell r="E1682" t="str">
            <v>Thế</v>
          </cell>
          <cell r="F1682">
            <v>25</v>
          </cell>
          <cell r="G1682" t="str">
            <v>Đội xe</v>
          </cell>
          <cell r="H1682" t="str">
            <v>Văn phòng Học viện</v>
          </cell>
          <cell r="I1682" t="str">
            <v/>
          </cell>
          <cell r="J1682">
            <v>4.9800000000000004</v>
          </cell>
          <cell r="K1682">
            <v>0</v>
          </cell>
          <cell r="L1682" t="str">
            <v>01-Sep-06</v>
          </cell>
          <cell r="M1682" t="str">
            <v>01-Jun-68</v>
          </cell>
          <cell r="N1682">
            <v>4</v>
          </cell>
          <cell r="O1682" t="str">
            <v>2504</v>
          </cell>
          <cell r="P1682" t="str">
            <v>2504</v>
          </cell>
          <cell r="Q1682" t="str">
            <v>13.095</v>
          </cell>
          <cell r="R1682" t="str">
            <v>13.095</v>
          </cell>
          <cell r="S1682" t="str">
            <v/>
          </cell>
          <cell r="T1682">
            <v>0</v>
          </cell>
          <cell r="U1682" t="str">
            <v>Đại học</v>
          </cell>
          <cell r="V1682" t="str">
            <v>011027863</v>
          </cell>
        </row>
        <row r="1683">
          <cell r="B1683" t="str">
            <v/>
          </cell>
          <cell r="C1683" t="str">
            <v>1220205064777</v>
          </cell>
          <cell r="D1683" t="str">
            <v>Nguyễn Thành</v>
          </cell>
          <cell r="E1683" t="str">
            <v>Nam</v>
          </cell>
          <cell r="F1683">
            <v>25</v>
          </cell>
          <cell r="G1683" t="str">
            <v>Đội xe</v>
          </cell>
          <cell r="H1683" t="str">
            <v>Văn phòng Học viện</v>
          </cell>
          <cell r="I1683" t="str">
            <v>Lái xe cơ quan</v>
          </cell>
          <cell r="J1683">
            <v>2.23</v>
          </cell>
          <cell r="K1683">
            <v>0</v>
          </cell>
          <cell r="L1683" t="str">
            <v>01-Jan-25</v>
          </cell>
          <cell r="M1683" t="str">
            <v>01-Jul-09</v>
          </cell>
          <cell r="N1683">
            <v>6</v>
          </cell>
          <cell r="O1683" t="str">
            <v>2504</v>
          </cell>
          <cell r="P1683" t="str">
            <v>2504</v>
          </cell>
          <cell r="Q1683" t="str">
            <v>01.010</v>
          </cell>
          <cell r="R1683" t="str">
            <v>01.010</v>
          </cell>
          <cell r="S1683" t="str">
            <v/>
          </cell>
          <cell r="T1683">
            <v>0</v>
          </cell>
          <cell r="U1683" t="str">
            <v>Trung cấp</v>
          </cell>
          <cell r="V1683" t="str">
            <v>019076000618</v>
          </cell>
        </row>
        <row r="1684">
          <cell r="B1684" t="str">
            <v/>
          </cell>
          <cell r="C1684" t="str">
            <v>3120205301084</v>
          </cell>
          <cell r="D1684" t="str">
            <v>Nguyễn Văn</v>
          </cell>
          <cell r="E1684" t="str">
            <v>Bài</v>
          </cell>
          <cell r="F1684">
            <v>25</v>
          </cell>
          <cell r="G1684" t="str">
            <v>Đội Bảo vệ</v>
          </cell>
          <cell r="H1684" t="str">
            <v>Văn phòng Học viện</v>
          </cell>
          <cell r="I1684" t="str">
            <v>Nhân viên bảo vệ</v>
          </cell>
          <cell r="J1684">
            <v>2.58</v>
          </cell>
          <cell r="K1684">
            <v>0</v>
          </cell>
          <cell r="L1684" t="str">
            <v>01-Aug-23</v>
          </cell>
          <cell r="M1684" t="str">
            <v>01-Aug-15</v>
          </cell>
          <cell r="N1684">
            <v>8</v>
          </cell>
          <cell r="O1684" t="str">
            <v>2509</v>
          </cell>
          <cell r="P1684" t="str">
            <v>2509</v>
          </cell>
          <cell r="Q1684" t="str">
            <v>01.011</v>
          </cell>
          <cell r="R1684" t="str">
            <v>01.011</v>
          </cell>
          <cell r="S1684" t="str">
            <v/>
          </cell>
          <cell r="T1684">
            <v>0</v>
          </cell>
          <cell r="U1684" t="str">
            <v>KhôngBCấp</v>
          </cell>
          <cell r="V1684" t="str">
            <v>001067002697</v>
          </cell>
        </row>
        <row r="1685">
          <cell r="B1685" t="str">
            <v/>
          </cell>
          <cell r="C1685" t="str">
            <v>3120215007942</v>
          </cell>
          <cell r="D1685" t="str">
            <v>Nhữ Ngọc</v>
          </cell>
          <cell r="E1685" t="str">
            <v>Hùng</v>
          </cell>
          <cell r="F1685">
            <v>25</v>
          </cell>
          <cell r="G1685" t="str">
            <v>Đội Bảo vệ</v>
          </cell>
          <cell r="H1685" t="str">
            <v>Văn phòng Học viện</v>
          </cell>
          <cell r="I1685" t="str">
            <v>Nhân viên bảo vệ</v>
          </cell>
          <cell r="J1685">
            <v>3.48</v>
          </cell>
          <cell r="K1685">
            <v>0.16</v>
          </cell>
          <cell r="L1685" t="str">
            <v>01-Dec-21</v>
          </cell>
          <cell r="M1685" t="str">
            <v>01-Jul-91</v>
          </cell>
          <cell r="N1685">
            <v>8</v>
          </cell>
          <cell r="O1685" t="str">
            <v>2509</v>
          </cell>
          <cell r="P1685" t="str">
            <v>2509</v>
          </cell>
          <cell r="Q1685" t="str">
            <v>01.011</v>
          </cell>
          <cell r="R1685" t="str">
            <v>01.011</v>
          </cell>
          <cell r="S1685" t="str">
            <v/>
          </cell>
          <cell r="T1685">
            <v>0</v>
          </cell>
          <cell r="U1685" t="str">
            <v>KhôngBCấp</v>
          </cell>
          <cell r="V1685" t="str">
            <v>030066000822</v>
          </cell>
        </row>
        <row r="1686">
          <cell r="B1686" t="str">
            <v/>
          </cell>
          <cell r="C1686" t="str">
            <v>3120215008078</v>
          </cell>
          <cell r="D1686" t="str">
            <v>Nguyễn Bá</v>
          </cell>
          <cell r="E1686" t="str">
            <v>Chung</v>
          </cell>
          <cell r="F1686">
            <v>25</v>
          </cell>
          <cell r="G1686" t="str">
            <v>Đội Bảo vệ</v>
          </cell>
          <cell r="H1686" t="str">
            <v>Văn phòng Học viện</v>
          </cell>
          <cell r="I1686" t="str">
            <v>Nhân viên bảo vệ</v>
          </cell>
          <cell r="J1686">
            <v>3.48</v>
          </cell>
          <cell r="K1686">
            <v>0.16</v>
          </cell>
          <cell r="L1686" t="str">
            <v>01-Dec-21</v>
          </cell>
          <cell r="M1686" t="str">
            <v>01-Dec-88</v>
          </cell>
          <cell r="N1686">
            <v>8</v>
          </cell>
          <cell r="O1686" t="str">
            <v>2509</v>
          </cell>
          <cell r="P1686" t="str">
            <v>2509</v>
          </cell>
          <cell r="Q1686" t="str">
            <v>01.011</v>
          </cell>
          <cell r="R1686" t="str">
            <v>01.011</v>
          </cell>
          <cell r="S1686" t="str">
            <v/>
          </cell>
          <cell r="T1686">
            <v>0</v>
          </cell>
          <cell r="U1686" t="str">
            <v>KhôngBCấp</v>
          </cell>
          <cell r="V1686" t="str">
            <v>011919781</v>
          </cell>
        </row>
        <row r="1687">
          <cell r="B1687" t="str">
            <v/>
          </cell>
          <cell r="C1687" t="str">
            <v>3120215007971</v>
          </cell>
          <cell r="D1687" t="str">
            <v>Bùi Văn</v>
          </cell>
          <cell r="E1687" t="str">
            <v>Sáng</v>
          </cell>
          <cell r="F1687">
            <v>25</v>
          </cell>
          <cell r="G1687" t="str">
            <v>Đội Bảo vệ</v>
          </cell>
          <cell r="H1687" t="str">
            <v>Văn phòng Học viện</v>
          </cell>
          <cell r="I1687" t="str">
            <v>Nhân viên bảo vệ</v>
          </cell>
          <cell r="J1687">
            <v>3.48</v>
          </cell>
          <cell r="K1687">
            <v>0.2</v>
          </cell>
          <cell r="L1687" t="str">
            <v>01-Dec-17</v>
          </cell>
          <cell r="M1687" t="str">
            <v>01-Jan-83</v>
          </cell>
          <cell r="N1687">
            <v>7</v>
          </cell>
          <cell r="O1687" t="str">
            <v>2509</v>
          </cell>
          <cell r="P1687" t="str">
            <v>2509</v>
          </cell>
          <cell r="Q1687" t="str">
            <v>01.011</v>
          </cell>
          <cell r="R1687" t="str">
            <v>01.011</v>
          </cell>
          <cell r="S1687" t="str">
            <v/>
          </cell>
          <cell r="T1687">
            <v>0</v>
          </cell>
          <cell r="U1687" t="str">
            <v>CN-SơCấp</v>
          </cell>
          <cell r="V1687" t="str">
            <v>011779801</v>
          </cell>
        </row>
        <row r="1688">
          <cell r="B1688" t="str">
            <v/>
          </cell>
          <cell r="C1688" t="str">
            <v>3120205805779</v>
          </cell>
          <cell r="D1688" t="str">
            <v>Ngô Huy</v>
          </cell>
          <cell r="E1688" t="str">
            <v>Dũng</v>
          </cell>
          <cell r="F1688">
            <v>25</v>
          </cell>
          <cell r="G1688" t="str">
            <v>Đội Bảo vệ</v>
          </cell>
          <cell r="H1688" t="str">
            <v>Văn phòng Học viện</v>
          </cell>
          <cell r="I1688" t="str">
            <v>Nhân viên bảo vệ</v>
          </cell>
          <cell r="J1688">
            <v>2.76</v>
          </cell>
          <cell r="K1688">
            <v>0</v>
          </cell>
          <cell r="L1688" t="str">
            <v>01-Aug-23</v>
          </cell>
          <cell r="M1688" t="str">
            <v>01-Aug-15</v>
          </cell>
          <cell r="N1688">
            <v>4</v>
          </cell>
          <cell r="O1688" t="str">
            <v>2509</v>
          </cell>
          <cell r="P1688" t="str">
            <v>2509</v>
          </cell>
          <cell r="Q1688" t="str">
            <v>01.011</v>
          </cell>
          <cell r="R1688" t="str">
            <v>01.011</v>
          </cell>
          <cell r="S1688" t="str">
            <v/>
          </cell>
          <cell r="T1688">
            <v>0</v>
          </cell>
          <cell r="U1688" t="str">
            <v>Đại học</v>
          </cell>
          <cell r="V1688" t="str">
            <v>027070011006</v>
          </cell>
        </row>
        <row r="1689">
          <cell r="B1689" t="str">
            <v/>
          </cell>
          <cell r="C1689" t="str">
            <v/>
          </cell>
          <cell r="D1689" t="str">
            <v>Nguyễn Tiến</v>
          </cell>
          <cell r="E1689" t="str">
            <v>Thành</v>
          </cell>
          <cell r="F1689">
            <v>25</v>
          </cell>
          <cell r="G1689" t="str">
            <v>Đội Bảo vệ</v>
          </cell>
          <cell r="H1689" t="str">
            <v>Văn phòng Học viện</v>
          </cell>
          <cell r="I1689" t="str">
            <v>Nhân viên bảo vệ</v>
          </cell>
          <cell r="J1689">
            <v>1.68</v>
          </cell>
          <cell r="K1689">
            <v>0</v>
          </cell>
          <cell r="L1689" t="str">
            <v>01-Jan-19</v>
          </cell>
          <cell r="M1689" t="str">
            <v>01-Sep-13</v>
          </cell>
          <cell r="N1689">
            <v>8</v>
          </cell>
          <cell r="O1689" t="str">
            <v>2509</v>
          </cell>
          <cell r="P1689" t="str">
            <v>2509</v>
          </cell>
          <cell r="Q1689" t="str">
            <v>01.011</v>
          </cell>
          <cell r="R1689" t="str">
            <v>01.011</v>
          </cell>
          <cell r="S1689" t="str">
            <v/>
          </cell>
          <cell r="T1689">
            <v>0</v>
          </cell>
          <cell r="U1689" t="str">
            <v>KhôngBCấp</v>
          </cell>
          <cell r="V1689" t="str">
            <v>012554418</v>
          </cell>
        </row>
        <row r="1690">
          <cell r="B1690" t="str">
            <v/>
          </cell>
          <cell r="C1690" t="str">
            <v/>
          </cell>
          <cell r="D1690" t="str">
            <v>Nguyễn Huy</v>
          </cell>
          <cell r="E1690" t="str">
            <v>Huận</v>
          </cell>
          <cell r="F1690">
            <v>25</v>
          </cell>
          <cell r="G1690" t="str">
            <v>Đội Bảo vệ</v>
          </cell>
          <cell r="H1690" t="str">
            <v>Văn phòng Học viện</v>
          </cell>
          <cell r="I1690" t="str">
            <v/>
          </cell>
          <cell r="J1690">
            <v>3.63</v>
          </cell>
          <cell r="K1690">
            <v>0.11</v>
          </cell>
          <cell r="L1690" t="str">
            <v>01-Dec-07</v>
          </cell>
          <cell r="M1690" t="str">
            <v>01-Nov-70</v>
          </cell>
          <cell r="N1690">
            <v>7</v>
          </cell>
          <cell r="O1690" t="str">
            <v>2509</v>
          </cell>
          <cell r="P1690" t="str">
            <v>2509</v>
          </cell>
          <cell r="Q1690" t="str">
            <v>01.007</v>
          </cell>
          <cell r="R1690" t="str">
            <v>01.007</v>
          </cell>
          <cell r="S1690" t="str">
            <v/>
          </cell>
          <cell r="T1690">
            <v>0</v>
          </cell>
          <cell r="U1690" t="str">
            <v>CN-SơCấp</v>
          </cell>
          <cell r="V1690" t="str">
            <v>010812734</v>
          </cell>
        </row>
        <row r="1691">
          <cell r="B1691" t="str">
            <v/>
          </cell>
          <cell r="C1691" t="str">
            <v>3120215008032</v>
          </cell>
          <cell r="D1691" t="str">
            <v>Tạ Ngọc</v>
          </cell>
          <cell r="E1691" t="str">
            <v>Phóng</v>
          </cell>
          <cell r="F1691">
            <v>25</v>
          </cell>
          <cell r="G1691" t="str">
            <v>Đội Bảo vệ</v>
          </cell>
          <cell r="H1691" t="str">
            <v>Văn phòng Học viện</v>
          </cell>
          <cell r="I1691" t="str">
            <v/>
          </cell>
          <cell r="J1691">
            <v>3.63</v>
          </cell>
          <cell r="K1691">
            <v>0.13</v>
          </cell>
          <cell r="L1691" t="str">
            <v>01-Dec-09</v>
          </cell>
          <cell r="M1691" t="str">
            <v>01-Dec-77</v>
          </cell>
          <cell r="N1691">
            <v>7</v>
          </cell>
          <cell r="O1691" t="str">
            <v>2509</v>
          </cell>
          <cell r="P1691" t="str">
            <v>2509</v>
          </cell>
          <cell r="Q1691" t="str">
            <v>01.007</v>
          </cell>
          <cell r="R1691" t="str">
            <v>01.007</v>
          </cell>
          <cell r="S1691" t="str">
            <v/>
          </cell>
          <cell r="T1691">
            <v>0</v>
          </cell>
          <cell r="U1691" t="str">
            <v>CN-SơCấp</v>
          </cell>
          <cell r="V1691" t="str">
            <v>010812266</v>
          </cell>
        </row>
        <row r="1692">
          <cell r="B1692" t="str">
            <v/>
          </cell>
          <cell r="C1692" t="str">
            <v>3120215007920</v>
          </cell>
          <cell r="D1692" t="str">
            <v>Nguyễn Huy</v>
          </cell>
          <cell r="E1692" t="str">
            <v>Biếm</v>
          </cell>
          <cell r="F1692">
            <v>25</v>
          </cell>
          <cell r="G1692" t="str">
            <v>Đội Bảo vệ</v>
          </cell>
          <cell r="H1692" t="str">
            <v>Văn phòng Học viện</v>
          </cell>
          <cell r="I1692" t="str">
            <v>Nhân viên bảo vệ</v>
          </cell>
          <cell r="J1692">
            <v>3.48</v>
          </cell>
          <cell r="K1692">
            <v>0.2</v>
          </cell>
          <cell r="L1692" t="str">
            <v>01-Dec-16</v>
          </cell>
          <cell r="M1692" t="str">
            <v>01-Jul-81</v>
          </cell>
          <cell r="N1692">
            <v>8</v>
          </cell>
          <cell r="O1692" t="str">
            <v>2509</v>
          </cell>
          <cell r="P1692" t="str">
            <v>2509</v>
          </cell>
          <cell r="Q1692" t="str">
            <v>01.011</v>
          </cell>
          <cell r="R1692" t="str">
            <v>01.011</v>
          </cell>
          <cell r="S1692" t="str">
            <v/>
          </cell>
          <cell r="T1692">
            <v>0</v>
          </cell>
          <cell r="U1692" t="str">
            <v>KhôngBCấp</v>
          </cell>
          <cell r="V1692" t="str">
            <v>011157185</v>
          </cell>
        </row>
        <row r="1693">
          <cell r="B1693" t="str">
            <v/>
          </cell>
          <cell r="C1693" t="str">
            <v>3120215007892</v>
          </cell>
          <cell r="D1693" t="str">
            <v>Nguyễn Văn</v>
          </cell>
          <cell r="E1693" t="str">
            <v>Mui</v>
          </cell>
          <cell r="F1693">
            <v>25</v>
          </cell>
          <cell r="G1693" t="str">
            <v>Đội Bảo vệ</v>
          </cell>
          <cell r="H1693" t="str">
            <v>Văn phòng Học viện</v>
          </cell>
          <cell r="I1693" t="str">
            <v>Nhân viên bảo vệ</v>
          </cell>
          <cell r="J1693">
            <v>3.48</v>
          </cell>
          <cell r="K1693">
            <v>0.14000000000000001</v>
          </cell>
          <cell r="L1693" t="str">
            <v>01-Dec-15</v>
          </cell>
          <cell r="M1693" t="str">
            <v>01-Dec-84</v>
          </cell>
          <cell r="N1693">
            <v>8</v>
          </cell>
          <cell r="O1693" t="str">
            <v>2509</v>
          </cell>
          <cell r="P1693" t="str">
            <v>2509</v>
          </cell>
          <cell r="Q1693" t="str">
            <v>01.011</v>
          </cell>
          <cell r="R1693" t="str">
            <v>01.011</v>
          </cell>
          <cell r="S1693" t="str">
            <v/>
          </cell>
          <cell r="T1693">
            <v>0</v>
          </cell>
          <cell r="U1693" t="str">
            <v>KhôngBCấp</v>
          </cell>
          <cell r="V1693" t="str">
            <v>011748310</v>
          </cell>
        </row>
        <row r="1694">
          <cell r="B1694" t="str">
            <v/>
          </cell>
          <cell r="C1694" t="str">
            <v>3120215008084</v>
          </cell>
          <cell r="D1694" t="str">
            <v>Bùi Nho</v>
          </cell>
          <cell r="E1694" t="str">
            <v>Doãn</v>
          </cell>
          <cell r="F1694">
            <v>25</v>
          </cell>
          <cell r="G1694" t="str">
            <v>Đội Bảo vệ</v>
          </cell>
          <cell r="H1694" t="str">
            <v>Văn phòng Học viện</v>
          </cell>
          <cell r="I1694" t="str">
            <v>Nhân viên bảo vệ</v>
          </cell>
          <cell r="J1694">
            <v>3.48</v>
          </cell>
          <cell r="K1694">
            <v>0.17</v>
          </cell>
          <cell r="L1694" t="str">
            <v>01-Dec-22</v>
          </cell>
          <cell r="M1694" t="str">
            <v>01-Sep-90</v>
          </cell>
          <cell r="N1694">
            <v>8</v>
          </cell>
          <cell r="O1694" t="str">
            <v>2509</v>
          </cell>
          <cell r="P1694" t="str">
            <v>2509</v>
          </cell>
          <cell r="Q1694" t="str">
            <v>01.011</v>
          </cell>
          <cell r="R1694" t="str">
            <v>01.011</v>
          </cell>
          <cell r="S1694" t="str">
            <v/>
          </cell>
          <cell r="T1694">
            <v>0</v>
          </cell>
          <cell r="U1694" t="str">
            <v>KhôngBCấp</v>
          </cell>
          <cell r="V1694" t="str">
            <v>001064025746</v>
          </cell>
        </row>
        <row r="1695">
          <cell r="B1695" t="str">
            <v/>
          </cell>
          <cell r="C1695" t="str">
            <v>3120215008090</v>
          </cell>
          <cell r="D1695" t="str">
            <v>Phạm Văn</v>
          </cell>
          <cell r="E1695" t="str">
            <v>Tuyến</v>
          </cell>
          <cell r="F1695">
            <v>25</v>
          </cell>
          <cell r="G1695" t="str">
            <v>Đội Bảo vệ</v>
          </cell>
          <cell r="H1695" t="str">
            <v>Văn phòng Học viện</v>
          </cell>
          <cell r="I1695" t="str">
            <v>Nhân viên bảo vệ</v>
          </cell>
          <cell r="J1695">
            <v>3.48</v>
          </cell>
          <cell r="K1695">
            <v>0.16</v>
          </cell>
          <cell r="L1695" t="str">
            <v>01-Jun-22</v>
          </cell>
          <cell r="M1695" t="str">
            <v>01-Jul-91</v>
          </cell>
          <cell r="N1695">
            <v>8</v>
          </cell>
          <cell r="O1695" t="str">
            <v>2509</v>
          </cell>
          <cell r="P1695" t="str">
            <v>2509</v>
          </cell>
          <cell r="Q1695" t="str">
            <v>01.011</v>
          </cell>
          <cell r="R1695" t="str">
            <v>01.011</v>
          </cell>
          <cell r="S1695" t="str">
            <v/>
          </cell>
          <cell r="T1695">
            <v>0</v>
          </cell>
          <cell r="U1695" t="str">
            <v>KhôngBCấp</v>
          </cell>
          <cell r="V1695" t="str">
            <v>001065025478</v>
          </cell>
        </row>
        <row r="1696">
          <cell r="B1696" t="str">
            <v/>
          </cell>
          <cell r="C1696" t="str">
            <v>3120215007913</v>
          </cell>
          <cell r="D1696" t="str">
            <v>Lưu Quang</v>
          </cell>
          <cell r="E1696" t="str">
            <v>Hồng</v>
          </cell>
          <cell r="F1696">
            <v>25</v>
          </cell>
          <cell r="G1696" t="str">
            <v>Đội Bảo vệ</v>
          </cell>
          <cell r="H1696" t="str">
            <v>Văn phòng Học viện</v>
          </cell>
          <cell r="I1696" t="str">
            <v>Nhân viên bảo vệ</v>
          </cell>
          <cell r="J1696">
            <v>3.48</v>
          </cell>
          <cell r="K1696">
            <v>0.12</v>
          </cell>
          <cell r="L1696" t="str">
            <v>01-Jul-22</v>
          </cell>
          <cell r="M1696" t="str">
            <v>01-Jul-91</v>
          </cell>
          <cell r="N1696">
            <v>8</v>
          </cell>
          <cell r="O1696" t="str">
            <v>2509</v>
          </cell>
          <cell r="P1696" t="str">
            <v>2509</v>
          </cell>
          <cell r="Q1696" t="str">
            <v>01.011</v>
          </cell>
          <cell r="R1696" t="str">
            <v>01.011</v>
          </cell>
          <cell r="S1696" t="str">
            <v/>
          </cell>
          <cell r="T1696">
            <v>0</v>
          </cell>
          <cell r="U1696" t="str">
            <v>KhôngBCấp</v>
          </cell>
          <cell r="V1696" t="str">
            <v>001064008865</v>
          </cell>
        </row>
        <row r="1697">
          <cell r="B1697" t="str">
            <v/>
          </cell>
          <cell r="C1697" t="str">
            <v>3120215008026</v>
          </cell>
          <cell r="D1697" t="str">
            <v>Nguyễn Văn</v>
          </cell>
          <cell r="E1697" t="str">
            <v>Thành</v>
          </cell>
          <cell r="F1697">
            <v>25</v>
          </cell>
          <cell r="G1697" t="str">
            <v>Đội Bảo vệ</v>
          </cell>
          <cell r="H1697" t="str">
            <v>Văn phòng Học viện</v>
          </cell>
          <cell r="I1697" t="str">
            <v/>
          </cell>
          <cell r="J1697">
            <v>3.63</v>
          </cell>
          <cell r="K1697">
            <v>0.14000000000000001</v>
          </cell>
          <cell r="L1697" t="str">
            <v>01-Dec-09</v>
          </cell>
          <cell r="M1697" t="str">
            <v>01-May-78</v>
          </cell>
          <cell r="N1697">
            <v>7</v>
          </cell>
          <cell r="O1697" t="str">
            <v>2509</v>
          </cell>
          <cell r="P1697" t="str">
            <v>2509</v>
          </cell>
          <cell r="Q1697" t="str">
            <v>01.007</v>
          </cell>
          <cell r="R1697" t="str">
            <v>01.007</v>
          </cell>
          <cell r="S1697" t="str">
            <v/>
          </cell>
          <cell r="T1697">
            <v>0</v>
          </cell>
          <cell r="U1697" t="str">
            <v>CN-SơCấp</v>
          </cell>
          <cell r="V1697" t="str">
            <v>010812719</v>
          </cell>
        </row>
        <row r="1698">
          <cell r="B1698" t="str">
            <v/>
          </cell>
          <cell r="C1698" t="str">
            <v>3120205167126</v>
          </cell>
          <cell r="D1698" t="str">
            <v>Cao Văn</v>
          </cell>
          <cell r="E1698" t="str">
            <v>Tấn</v>
          </cell>
          <cell r="F1698">
            <v>25</v>
          </cell>
          <cell r="G1698" t="str">
            <v>Đội Bảo vệ</v>
          </cell>
          <cell r="H1698" t="str">
            <v>Văn phòng Học viện</v>
          </cell>
          <cell r="I1698" t="str">
            <v>Nhân viên kỹ thuật</v>
          </cell>
          <cell r="J1698">
            <v>3.63</v>
          </cell>
          <cell r="K1698">
            <v>0.18</v>
          </cell>
          <cell r="L1698" t="str">
            <v>01-Dec-14</v>
          </cell>
          <cell r="M1698" t="str">
            <v>01-Aug-80</v>
          </cell>
          <cell r="N1698">
            <v>7</v>
          </cell>
          <cell r="O1698" t="str">
            <v>2509</v>
          </cell>
          <cell r="P1698" t="str">
            <v>2509</v>
          </cell>
          <cell r="Q1698" t="str">
            <v>01.007</v>
          </cell>
          <cell r="R1698" t="str">
            <v>01.007</v>
          </cell>
          <cell r="S1698" t="str">
            <v/>
          </cell>
          <cell r="T1698">
            <v>0</v>
          </cell>
          <cell r="U1698" t="str">
            <v>CN-SơCấp</v>
          </cell>
          <cell r="V1698" t="str">
            <v>001055000879</v>
          </cell>
        </row>
        <row r="1699">
          <cell r="B1699" t="str">
            <v/>
          </cell>
          <cell r="C1699" t="str">
            <v>3120215008049</v>
          </cell>
          <cell r="D1699" t="str">
            <v>Lê Văn</v>
          </cell>
          <cell r="E1699" t="str">
            <v>Thành</v>
          </cell>
          <cell r="F1699">
            <v>25</v>
          </cell>
          <cell r="G1699" t="str">
            <v>Đội Bảo vệ</v>
          </cell>
          <cell r="H1699" t="str">
            <v>Văn phòng Học viện</v>
          </cell>
          <cell r="I1699" t="str">
            <v>Nhân viên kỹ thuật</v>
          </cell>
          <cell r="J1699">
            <v>3.63</v>
          </cell>
          <cell r="K1699">
            <v>0.2</v>
          </cell>
          <cell r="L1699" t="str">
            <v>01-Dec-15</v>
          </cell>
          <cell r="M1699" t="str">
            <v>01-May-81</v>
          </cell>
          <cell r="N1699">
            <v>7</v>
          </cell>
          <cell r="O1699" t="str">
            <v>2509</v>
          </cell>
          <cell r="P1699" t="str">
            <v>2509</v>
          </cell>
          <cell r="Q1699" t="str">
            <v>01.007</v>
          </cell>
          <cell r="R1699" t="str">
            <v>01.007</v>
          </cell>
          <cell r="S1699" t="str">
            <v/>
          </cell>
          <cell r="T1699">
            <v>0</v>
          </cell>
          <cell r="U1699" t="str">
            <v>CN-SơCấp</v>
          </cell>
          <cell r="V1699" t="str">
            <v>011319521</v>
          </cell>
        </row>
        <row r="1700">
          <cell r="B1700" t="str">
            <v/>
          </cell>
          <cell r="C1700" t="str">
            <v>3120215008207</v>
          </cell>
          <cell r="D1700" t="str">
            <v>Hoàng Văn</v>
          </cell>
          <cell r="E1700" t="str">
            <v>Dinh</v>
          </cell>
          <cell r="F1700">
            <v>25</v>
          </cell>
          <cell r="G1700" t="str">
            <v>Đội Bảo vệ</v>
          </cell>
          <cell r="H1700" t="str">
            <v>Văn phòng Học viện</v>
          </cell>
          <cell r="I1700" t="str">
            <v/>
          </cell>
          <cell r="J1700">
            <v>3.63</v>
          </cell>
          <cell r="K1700">
            <v>0.12</v>
          </cell>
          <cell r="L1700" t="str">
            <v>01-Dec-09</v>
          </cell>
          <cell r="M1700" t="str">
            <v>01-Jan-83</v>
          </cell>
          <cell r="N1700">
            <v>7</v>
          </cell>
          <cell r="O1700" t="str">
            <v>2509</v>
          </cell>
          <cell r="P1700" t="str">
            <v>2509</v>
          </cell>
          <cell r="Q1700" t="str">
            <v>01.007</v>
          </cell>
          <cell r="R1700" t="str">
            <v>01.007</v>
          </cell>
          <cell r="S1700" t="str">
            <v/>
          </cell>
          <cell r="T1700">
            <v>0</v>
          </cell>
          <cell r="U1700" t="str">
            <v>CN-SơCấp</v>
          </cell>
          <cell r="V1700" t="str">
            <v>012803257</v>
          </cell>
        </row>
        <row r="1701">
          <cell r="B1701" t="str">
            <v/>
          </cell>
          <cell r="C1701" t="str">
            <v>3120215008610</v>
          </cell>
          <cell r="D1701" t="str">
            <v>Nguyễn Văn</v>
          </cell>
          <cell r="E1701" t="str">
            <v>Hành</v>
          </cell>
          <cell r="F1701">
            <v>25</v>
          </cell>
          <cell r="G1701" t="str">
            <v>Đội Bảo vệ</v>
          </cell>
          <cell r="H1701" t="str">
            <v>Văn phòng Học viện</v>
          </cell>
          <cell r="I1701" t="str">
            <v>Nhân viên kỹ thuật</v>
          </cell>
          <cell r="J1701">
            <v>3.63</v>
          </cell>
          <cell r="K1701">
            <v>0.15</v>
          </cell>
          <cell r="L1701" t="str">
            <v>01-Dec-15</v>
          </cell>
          <cell r="M1701" t="str">
            <v>01-Aug-78</v>
          </cell>
          <cell r="N1701">
            <v>7</v>
          </cell>
          <cell r="O1701" t="str">
            <v>2509</v>
          </cell>
          <cell r="P1701" t="str">
            <v>2509</v>
          </cell>
          <cell r="Q1701" t="str">
            <v>01.007</v>
          </cell>
          <cell r="R1701" t="str">
            <v>01.007</v>
          </cell>
          <cell r="S1701" t="str">
            <v/>
          </cell>
          <cell r="T1701">
            <v>0</v>
          </cell>
          <cell r="U1701" t="str">
            <v>CN-SơCấp</v>
          </cell>
          <cell r="V1701" t="str">
            <v>011319385</v>
          </cell>
        </row>
        <row r="1702">
          <cell r="B1702" t="str">
            <v/>
          </cell>
          <cell r="C1702" t="str">
            <v>3120215008633</v>
          </cell>
          <cell r="D1702" t="str">
            <v>Nguyễn Ngọc</v>
          </cell>
          <cell r="E1702" t="str">
            <v>ánh</v>
          </cell>
          <cell r="F1702">
            <v>25</v>
          </cell>
          <cell r="G1702" t="str">
            <v>Đội Bảo vệ</v>
          </cell>
          <cell r="H1702" t="str">
            <v>Văn phòng Học viện</v>
          </cell>
          <cell r="I1702" t="str">
            <v>Nhân viên kỹ thuật</v>
          </cell>
          <cell r="J1702">
            <v>3.63</v>
          </cell>
          <cell r="K1702">
            <v>0.23</v>
          </cell>
          <cell r="L1702" t="str">
            <v>01-Dec-22</v>
          </cell>
          <cell r="M1702" t="str">
            <v>01-Apr-80</v>
          </cell>
          <cell r="N1702">
            <v>7</v>
          </cell>
          <cell r="O1702" t="str">
            <v>2509</v>
          </cell>
          <cell r="P1702" t="str">
            <v>2509</v>
          </cell>
          <cell r="Q1702" t="str">
            <v>01.007</v>
          </cell>
          <cell r="R1702" t="str">
            <v>01.007</v>
          </cell>
          <cell r="S1702" t="str">
            <v/>
          </cell>
          <cell r="T1702">
            <v>0</v>
          </cell>
          <cell r="U1702" t="str">
            <v>CN-SơCấp</v>
          </cell>
          <cell r="V1702" t="str">
            <v>001062012637</v>
          </cell>
        </row>
        <row r="1703">
          <cell r="B1703" t="str">
            <v/>
          </cell>
          <cell r="C1703" t="str">
            <v>3120215007959</v>
          </cell>
          <cell r="D1703" t="str">
            <v>Nguyễn Văn</v>
          </cell>
          <cell r="E1703" t="str">
            <v>Duy</v>
          </cell>
          <cell r="F1703">
            <v>25</v>
          </cell>
          <cell r="G1703" t="str">
            <v>Đội Bảo vệ</v>
          </cell>
          <cell r="H1703" t="str">
            <v>Văn phòng Học viện</v>
          </cell>
          <cell r="I1703" t="str">
            <v>Nhân viên kỹ thuật</v>
          </cell>
          <cell r="J1703">
            <v>3.63</v>
          </cell>
          <cell r="K1703">
            <v>0.15</v>
          </cell>
          <cell r="L1703" t="str">
            <v>01-Sep-15</v>
          </cell>
          <cell r="M1703" t="str">
            <v>01-May-81</v>
          </cell>
          <cell r="N1703">
            <v>7</v>
          </cell>
          <cell r="O1703" t="str">
            <v>2509</v>
          </cell>
          <cell r="P1703" t="str">
            <v>2509</v>
          </cell>
          <cell r="Q1703" t="str">
            <v>01.007</v>
          </cell>
          <cell r="R1703" t="str">
            <v>01.007</v>
          </cell>
          <cell r="S1703" t="str">
            <v/>
          </cell>
          <cell r="T1703">
            <v>0</v>
          </cell>
          <cell r="U1703" t="str">
            <v>CN-SơCấp</v>
          </cell>
          <cell r="V1703" t="str">
            <v>011679529</v>
          </cell>
        </row>
        <row r="1704">
          <cell r="B1704" t="str">
            <v/>
          </cell>
          <cell r="C1704" t="str">
            <v>3120215009114</v>
          </cell>
          <cell r="D1704" t="str">
            <v>Nguyễn Đình</v>
          </cell>
          <cell r="E1704" t="str">
            <v>Văn</v>
          </cell>
          <cell r="F1704">
            <v>25</v>
          </cell>
          <cell r="G1704" t="str">
            <v>Đội Bảo vệ</v>
          </cell>
          <cell r="H1704" t="str">
            <v>Văn phòng Học viện</v>
          </cell>
          <cell r="I1704" t="str">
            <v>Nhân viên kỹ thuật</v>
          </cell>
          <cell r="J1704">
            <v>3.63</v>
          </cell>
          <cell r="K1704">
            <v>0.14000000000000001</v>
          </cell>
          <cell r="L1704" t="str">
            <v>01-Dec-15</v>
          </cell>
          <cell r="M1704" t="str">
            <v>01-May-85</v>
          </cell>
          <cell r="N1704">
            <v>7</v>
          </cell>
          <cell r="O1704" t="str">
            <v>2509</v>
          </cell>
          <cell r="P1704" t="str">
            <v>2509</v>
          </cell>
          <cell r="Q1704" t="str">
            <v>01.007</v>
          </cell>
          <cell r="R1704" t="str">
            <v>01.007</v>
          </cell>
          <cell r="S1704" t="str">
            <v/>
          </cell>
          <cell r="T1704">
            <v>0</v>
          </cell>
          <cell r="U1704" t="str">
            <v>CN-SơCấp</v>
          </cell>
          <cell r="V1704" t="str">
            <v>011089404</v>
          </cell>
        </row>
        <row r="1705">
          <cell r="B1705" t="str">
            <v/>
          </cell>
          <cell r="C1705" t="str">
            <v>3120215008055</v>
          </cell>
          <cell r="D1705" t="str">
            <v>Lê Văn</v>
          </cell>
          <cell r="E1705" t="str">
            <v>Bích</v>
          </cell>
          <cell r="F1705">
            <v>25</v>
          </cell>
          <cell r="G1705" t="str">
            <v>Đội Bảo vệ</v>
          </cell>
          <cell r="H1705" t="str">
            <v>Văn phòng Học viện</v>
          </cell>
          <cell r="I1705" t="str">
            <v>Nhân viên bảo vệ</v>
          </cell>
          <cell r="J1705">
            <v>3.48</v>
          </cell>
          <cell r="K1705">
            <v>0.18</v>
          </cell>
          <cell r="L1705" t="str">
            <v>01-Dec-15</v>
          </cell>
          <cell r="M1705" t="str">
            <v>01-Oct-78</v>
          </cell>
          <cell r="N1705">
            <v>8</v>
          </cell>
          <cell r="O1705" t="str">
            <v>2509</v>
          </cell>
          <cell r="P1705" t="str">
            <v>2509</v>
          </cell>
          <cell r="Q1705" t="str">
            <v>01.011</v>
          </cell>
          <cell r="R1705" t="str">
            <v>01.011</v>
          </cell>
          <cell r="S1705" t="str">
            <v/>
          </cell>
          <cell r="T1705">
            <v>0</v>
          </cell>
          <cell r="U1705" t="str">
            <v>KhôngBCấp</v>
          </cell>
          <cell r="V1705" t="str">
            <v>011319414</v>
          </cell>
        </row>
        <row r="1706">
          <cell r="B1706" t="str">
            <v/>
          </cell>
          <cell r="C1706" t="str">
            <v/>
          </cell>
          <cell r="D1706" t="str">
            <v>Nguyễn Văn</v>
          </cell>
          <cell r="E1706" t="str">
            <v>Thiệp</v>
          </cell>
          <cell r="F1706">
            <v>25</v>
          </cell>
          <cell r="G1706" t="str">
            <v>Đội Bảo vệ</v>
          </cell>
          <cell r="H1706" t="str">
            <v>Văn phòng Học viện</v>
          </cell>
          <cell r="I1706" t="str">
            <v/>
          </cell>
          <cell r="J1706">
            <v>3.48</v>
          </cell>
          <cell r="K1706">
            <v>0.11</v>
          </cell>
          <cell r="L1706" t="str">
            <v>01-Dec-08</v>
          </cell>
          <cell r="M1706" t="str">
            <v>01-May-83</v>
          </cell>
          <cell r="N1706">
            <v>8</v>
          </cell>
          <cell r="O1706" t="str">
            <v>2509</v>
          </cell>
          <cell r="P1706" t="str">
            <v>2509</v>
          </cell>
          <cell r="Q1706" t="str">
            <v>01.011</v>
          </cell>
          <cell r="R1706" t="str">
            <v>01.011</v>
          </cell>
          <cell r="S1706" t="str">
            <v/>
          </cell>
          <cell r="T1706">
            <v>0</v>
          </cell>
          <cell r="U1706" t="str">
            <v>KhôngBCấp</v>
          </cell>
          <cell r="V1706" t="str">
            <v>011239061</v>
          </cell>
        </row>
        <row r="1707">
          <cell r="B1707" t="str">
            <v/>
          </cell>
          <cell r="C1707" t="str">
            <v>3120215007907</v>
          </cell>
          <cell r="D1707" t="str">
            <v>Nguyễn Viết</v>
          </cell>
          <cell r="E1707" t="str">
            <v>Thễn</v>
          </cell>
          <cell r="F1707">
            <v>25</v>
          </cell>
          <cell r="G1707" t="str">
            <v>Đội Bảo vệ</v>
          </cell>
          <cell r="H1707" t="str">
            <v>Văn phòng Học viện</v>
          </cell>
          <cell r="I1707" t="str">
            <v>Nhân viên bảo vệ</v>
          </cell>
          <cell r="J1707">
            <v>3.48</v>
          </cell>
          <cell r="K1707">
            <v>0.15</v>
          </cell>
          <cell r="L1707" t="str">
            <v>01-Oct-15</v>
          </cell>
          <cell r="M1707" t="str">
            <v>01-May-83</v>
          </cell>
          <cell r="N1707">
            <v>8</v>
          </cell>
          <cell r="O1707" t="str">
            <v>2509</v>
          </cell>
          <cell r="P1707" t="str">
            <v>2509</v>
          </cell>
          <cell r="Q1707" t="str">
            <v>01.011</v>
          </cell>
          <cell r="R1707" t="str">
            <v>01.011</v>
          </cell>
          <cell r="S1707" t="str">
            <v/>
          </cell>
          <cell r="T1707">
            <v>0</v>
          </cell>
          <cell r="U1707" t="str">
            <v>KhôngBCấp</v>
          </cell>
          <cell r="V1707" t="str">
            <v>011239031</v>
          </cell>
        </row>
        <row r="1708">
          <cell r="B1708" t="str">
            <v/>
          </cell>
          <cell r="C1708" t="str">
            <v>3120215008111</v>
          </cell>
          <cell r="D1708" t="str">
            <v>Đặng Quang</v>
          </cell>
          <cell r="E1708" t="str">
            <v>ứng</v>
          </cell>
          <cell r="F1708">
            <v>25</v>
          </cell>
          <cell r="G1708" t="str">
            <v>Đội Bảo vệ</v>
          </cell>
          <cell r="H1708" t="str">
            <v>Văn phòng Học viện</v>
          </cell>
          <cell r="I1708" t="str">
            <v>Nhân viên bảo vệ</v>
          </cell>
          <cell r="J1708">
            <v>3.48</v>
          </cell>
          <cell r="K1708">
            <v>0.15</v>
          </cell>
          <cell r="L1708" t="str">
            <v>01-Dec-13</v>
          </cell>
          <cell r="M1708" t="str">
            <v>01-Jan-84</v>
          </cell>
          <cell r="N1708">
            <v>8</v>
          </cell>
          <cell r="O1708" t="str">
            <v>2509</v>
          </cell>
          <cell r="P1708" t="str">
            <v>2509</v>
          </cell>
          <cell r="Q1708" t="str">
            <v>01.011</v>
          </cell>
          <cell r="R1708" t="str">
            <v>01.011</v>
          </cell>
          <cell r="S1708" t="str">
            <v/>
          </cell>
          <cell r="T1708">
            <v>0</v>
          </cell>
          <cell r="U1708" t="str">
            <v>KhôngBCấp</v>
          </cell>
          <cell r="V1708" t="str">
            <v>012776941</v>
          </cell>
        </row>
        <row r="1709">
          <cell r="B1709" t="str">
            <v/>
          </cell>
          <cell r="C1709" t="str">
            <v>3120215008105</v>
          </cell>
          <cell r="D1709" t="str">
            <v>Hoàng Văn</v>
          </cell>
          <cell r="E1709" t="str">
            <v>Việt</v>
          </cell>
          <cell r="F1709">
            <v>25</v>
          </cell>
          <cell r="G1709" t="str">
            <v>Đội Bảo vệ</v>
          </cell>
          <cell r="H1709" t="str">
            <v>Văn phòng Học viện</v>
          </cell>
          <cell r="I1709" t="str">
            <v/>
          </cell>
          <cell r="J1709">
            <v>3.48</v>
          </cell>
          <cell r="K1709">
            <v>0.14000000000000001</v>
          </cell>
          <cell r="L1709" t="str">
            <v>01-Dec-10</v>
          </cell>
          <cell r="M1709" t="str">
            <v>01-Aug-81</v>
          </cell>
          <cell r="N1709">
            <v>7</v>
          </cell>
          <cell r="O1709" t="str">
            <v>2509</v>
          </cell>
          <cell r="P1709" t="str">
            <v>2509</v>
          </cell>
          <cell r="Q1709" t="str">
            <v>01.011</v>
          </cell>
          <cell r="R1709" t="str">
            <v>01.011</v>
          </cell>
          <cell r="S1709" t="str">
            <v/>
          </cell>
          <cell r="T1709">
            <v>0</v>
          </cell>
          <cell r="U1709" t="str">
            <v>CN-SơCấp</v>
          </cell>
          <cell r="V1709" t="str">
            <v>011212879</v>
          </cell>
        </row>
        <row r="1710">
          <cell r="B1710" t="str">
            <v/>
          </cell>
          <cell r="C1710" t="str">
            <v>3120215008498</v>
          </cell>
          <cell r="D1710" t="str">
            <v>Nguyễn Văn</v>
          </cell>
          <cell r="E1710" t="str">
            <v>Kiên</v>
          </cell>
          <cell r="F1710">
            <v>25</v>
          </cell>
          <cell r="G1710" t="str">
            <v>Đội Bảo vệ</v>
          </cell>
          <cell r="H1710" t="str">
            <v>Văn phòng Học viện</v>
          </cell>
          <cell r="I1710" t="str">
            <v>Nhân viên bảo vệ</v>
          </cell>
          <cell r="J1710">
            <v>3.48</v>
          </cell>
          <cell r="K1710">
            <v>0.16</v>
          </cell>
          <cell r="L1710" t="str">
            <v>01-Jan-16</v>
          </cell>
          <cell r="M1710" t="str">
            <v>01-Nov-83</v>
          </cell>
          <cell r="N1710">
            <v>8</v>
          </cell>
          <cell r="O1710" t="str">
            <v>2509</v>
          </cell>
          <cell r="P1710" t="str">
            <v>2509</v>
          </cell>
          <cell r="Q1710" t="str">
            <v>01.011</v>
          </cell>
          <cell r="R1710" t="str">
            <v>01.011</v>
          </cell>
          <cell r="S1710" t="str">
            <v/>
          </cell>
          <cell r="T1710">
            <v>0</v>
          </cell>
          <cell r="U1710" t="str">
            <v>KhôngBCấp</v>
          </cell>
          <cell r="V1710" t="str">
            <v>011582386</v>
          </cell>
        </row>
        <row r="1711">
          <cell r="B1711" t="str">
            <v/>
          </cell>
          <cell r="C1711" t="str">
            <v/>
          </cell>
          <cell r="D1711" t="str">
            <v>Tôn Thất</v>
          </cell>
          <cell r="E1711" t="str">
            <v>Lâm</v>
          </cell>
          <cell r="F1711">
            <v>25</v>
          </cell>
          <cell r="G1711" t="str">
            <v>Đội Bảo vệ</v>
          </cell>
          <cell r="H1711" t="str">
            <v>Văn phòng Học viện</v>
          </cell>
          <cell r="I1711" t="str">
            <v/>
          </cell>
          <cell r="J1711">
            <v>3.27</v>
          </cell>
          <cell r="K1711">
            <v>0</v>
          </cell>
          <cell r="L1711" t="str">
            <v>01-Dec-03</v>
          </cell>
          <cell r="M1711" t="str">
            <v>01-Apr-78</v>
          </cell>
          <cell r="N1711">
            <v>7</v>
          </cell>
          <cell r="O1711" t="str">
            <v>2509</v>
          </cell>
          <cell r="P1711" t="str">
            <v>2509</v>
          </cell>
          <cell r="Q1711" t="str">
            <v>01.007</v>
          </cell>
          <cell r="R1711" t="str">
            <v>01.007</v>
          </cell>
          <cell r="S1711" t="str">
            <v/>
          </cell>
          <cell r="T1711">
            <v>0</v>
          </cell>
          <cell r="U1711" t="str">
            <v>CN-SơCấp</v>
          </cell>
          <cell r="V1711" t="str">
            <v>010812680</v>
          </cell>
        </row>
        <row r="1712">
          <cell r="B1712" t="str">
            <v/>
          </cell>
          <cell r="C1712" t="str">
            <v>3120215007965</v>
          </cell>
          <cell r="D1712" t="str">
            <v>Ngô  Quang</v>
          </cell>
          <cell r="E1712" t="str">
            <v>Lịch</v>
          </cell>
          <cell r="F1712">
            <v>25</v>
          </cell>
          <cell r="G1712" t="str">
            <v>Đội Bảo vệ</v>
          </cell>
          <cell r="H1712" t="str">
            <v>Văn phòng Học viện</v>
          </cell>
          <cell r="I1712" t="str">
            <v/>
          </cell>
          <cell r="J1712">
            <v>3.48</v>
          </cell>
          <cell r="K1712">
            <v>0.16</v>
          </cell>
          <cell r="L1712" t="str">
            <v>01-Dec-09</v>
          </cell>
          <cell r="M1712" t="str">
            <v>01-Mar-78</v>
          </cell>
          <cell r="N1712">
            <v>7</v>
          </cell>
          <cell r="O1712" t="str">
            <v>2509</v>
          </cell>
          <cell r="P1712" t="str">
            <v>2509</v>
          </cell>
          <cell r="Q1712" t="str">
            <v>01.011</v>
          </cell>
          <cell r="R1712" t="str">
            <v>01.011</v>
          </cell>
          <cell r="S1712" t="str">
            <v/>
          </cell>
          <cell r="T1712">
            <v>0</v>
          </cell>
          <cell r="U1712" t="str">
            <v>CN-SơCấp</v>
          </cell>
          <cell r="V1712" t="str">
            <v>010812698</v>
          </cell>
        </row>
        <row r="1713">
          <cell r="B1713" t="str">
            <v/>
          </cell>
          <cell r="C1713" t="str">
            <v>3120215007936</v>
          </cell>
          <cell r="D1713" t="str">
            <v>Nguyễn Đức</v>
          </cell>
          <cell r="E1713" t="str">
            <v>Năng</v>
          </cell>
          <cell r="F1713">
            <v>25</v>
          </cell>
          <cell r="G1713" t="str">
            <v>Đội Bảo vệ</v>
          </cell>
          <cell r="H1713" t="str">
            <v>Văn phòng Học viện</v>
          </cell>
          <cell r="I1713" t="str">
            <v>Nhân viên bảo vệ</v>
          </cell>
          <cell r="J1713">
            <v>3.48</v>
          </cell>
          <cell r="K1713">
            <v>0.25</v>
          </cell>
          <cell r="L1713" t="str">
            <v>01-Sep-21</v>
          </cell>
          <cell r="M1713" t="str">
            <v>01-Mar-90</v>
          </cell>
          <cell r="N1713">
            <v>8</v>
          </cell>
          <cell r="O1713" t="str">
            <v>2509</v>
          </cell>
          <cell r="P1713" t="str">
            <v>2509</v>
          </cell>
          <cell r="Q1713" t="str">
            <v>01.011</v>
          </cell>
          <cell r="R1713" t="str">
            <v>01.011</v>
          </cell>
          <cell r="S1713" t="str">
            <v/>
          </cell>
          <cell r="T1713">
            <v>0</v>
          </cell>
          <cell r="U1713" t="str">
            <v>KhôngBCấp</v>
          </cell>
          <cell r="V1713" t="str">
            <v>012554366</v>
          </cell>
        </row>
        <row r="1714">
          <cell r="B1714" t="str">
            <v/>
          </cell>
          <cell r="C1714" t="str">
            <v/>
          </cell>
          <cell r="D1714" t="str">
            <v>Phùng Xuân</v>
          </cell>
          <cell r="E1714" t="str">
            <v>Ngà</v>
          </cell>
          <cell r="F1714">
            <v>25</v>
          </cell>
          <cell r="G1714" t="str">
            <v>Đội Bảo vệ</v>
          </cell>
          <cell r="H1714" t="str">
            <v>Văn phòng Học viện</v>
          </cell>
          <cell r="I1714" t="str">
            <v/>
          </cell>
          <cell r="J1714">
            <v>3.48</v>
          </cell>
          <cell r="K1714">
            <v>0.14000000000000001</v>
          </cell>
          <cell r="L1714" t="str">
            <v>01-Dec-08</v>
          </cell>
          <cell r="M1714" t="str">
            <v>01-Jul-77</v>
          </cell>
          <cell r="N1714">
            <v>8</v>
          </cell>
          <cell r="O1714" t="str">
            <v>2509</v>
          </cell>
          <cell r="P1714" t="str">
            <v>2509</v>
          </cell>
          <cell r="Q1714" t="str">
            <v>01.011</v>
          </cell>
          <cell r="R1714" t="str">
            <v>01.011</v>
          </cell>
          <cell r="S1714" t="str">
            <v/>
          </cell>
          <cell r="T1714">
            <v>0</v>
          </cell>
          <cell r="U1714" t="str">
            <v>KhôngBCấp</v>
          </cell>
          <cell r="V1714" t="str">
            <v>011196880</v>
          </cell>
        </row>
        <row r="1715">
          <cell r="B1715" t="str">
            <v/>
          </cell>
          <cell r="C1715" t="str">
            <v/>
          </cell>
          <cell r="D1715" t="str">
            <v>Nguyễn  Đình</v>
          </cell>
          <cell r="E1715" t="str">
            <v>Sâm</v>
          </cell>
          <cell r="F1715">
            <v>25</v>
          </cell>
          <cell r="G1715" t="str">
            <v>Đội Bảo vệ</v>
          </cell>
          <cell r="H1715" t="str">
            <v>Văn phòng Học viện</v>
          </cell>
          <cell r="I1715" t="str">
            <v/>
          </cell>
          <cell r="J1715">
            <v>3.48</v>
          </cell>
          <cell r="K1715">
            <v>0.1</v>
          </cell>
          <cell r="L1715" t="str">
            <v>01-Sep-05</v>
          </cell>
          <cell r="M1715" t="str">
            <v>01-Mar-83</v>
          </cell>
          <cell r="N1715">
            <v>8</v>
          </cell>
          <cell r="O1715" t="str">
            <v>2509</v>
          </cell>
          <cell r="P1715" t="str">
            <v>2509</v>
          </cell>
          <cell r="Q1715" t="str">
            <v>01.011</v>
          </cell>
          <cell r="R1715" t="str">
            <v>01.011</v>
          </cell>
          <cell r="S1715" t="str">
            <v/>
          </cell>
          <cell r="T1715">
            <v>0</v>
          </cell>
          <cell r="U1715" t="str">
            <v>KhôngBCấp</v>
          </cell>
          <cell r="V1715" t="str">
            <v/>
          </cell>
        </row>
        <row r="1716">
          <cell r="B1716" t="str">
            <v/>
          </cell>
          <cell r="C1716" t="str">
            <v>3120215008170</v>
          </cell>
          <cell r="D1716" t="str">
            <v>Bùi Văn</v>
          </cell>
          <cell r="E1716" t="str">
            <v>Đức</v>
          </cell>
          <cell r="F1716">
            <v>25</v>
          </cell>
          <cell r="G1716" t="str">
            <v>Đội Bảo vệ</v>
          </cell>
          <cell r="H1716" t="str">
            <v>Văn phòng Học viện</v>
          </cell>
          <cell r="I1716" t="str">
            <v>Nhân viên bảo vệ</v>
          </cell>
          <cell r="J1716">
            <v>3.48</v>
          </cell>
          <cell r="K1716">
            <v>7.0000000000000007E-2</v>
          </cell>
          <cell r="L1716" t="str">
            <v>01-Oct-24</v>
          </cell>
          <cell r="M1716" t="str">
            <v>01-Oct-00</v>
          </cell>
          <cell r="N1716">
            <v>8</v>
          </cell>
          <cell r="O1716" t="str">
            <v>2509</v>
          </cell>
          <cell r="P1716" t="str">
            <v>2509</v>
          </cell>
          <cell r="Q1716" t="str">
            <v>01.011</v>
          </cell>
          <cell r="R1716" t="str">
            <v>01.011</v>
          </cell>
          <cell r="S1716" t="str">
            <v/>
          </cell>
          <cell r="T1716">
            <v>0</v>
          </cell>
          <cell r="U1716" t="str">
            <v>KhôngBCấp</v>
          </cell>
          <cell r="V1716" t="str">
            <v>001070010290</v>
          </cell>
        </row>
        <row r="1717">
          <cell r="B1717" t="str">
            <v/>
          </cell>
          <cell r="C1717" t="str">
            <v>3120215008186</v>
          </cell>
          <cell r="D1717" t="str">
            <v>Phùng Minh</v>
          </cell>
          <cell r="E1717" t="str">
            <v>Đức</v>
          </cell>
          <cell r="F1717">
            <v>25</v>
          </cell>
          <cell r="G1717" t="str">
            <v>Đội Bảo vệ</v>
          </cell>
          <cell r="H1717" t="str">
            <v>Văn phòng Học viện</v>
          </cell>
          <cell r="I1717" t="str">
            <v>Nhân viên bảo vệ</v>
          </cell>
          <cell r="J1717">
            <v>3.48</v>
          </cell>
          <cell r="K1717">
            <v>0</v>
          </cell>
          <cell r="L1717" t="str">
            <v>01-Oct-21</v>
          </cell>
          <cell r="M1717" t="str">
            <v>01-Oct-00</v>
          </cell>
          <cell r="N1717">
            <v>8</v>
          </cell>
          <cell r="O1717" t="str">
            <v>2509</v>
          </cell>
          <cell r="P1717" t="str">
            <v>2509</v>
          </cell>
          <cell r="Q1717" t="str">
            <v>01.011</v>
          </cell>
          <cell r="R1717" t="str">
            <v>01.011</v>
          </cell>
          <cell r="S1717" t="str">
            <v/>
          </cell>
          <cell r="T1717">
            <v>0</v>
          </cell>
          <cell r="U1717" t="str">
            <v>KhôngBCấp</v>
          </cell>
          <cell r="V1717" t="str">
            <v>001062057436</v>
          </cell>
        </row>
        <row r="1718">
          <cell r="B1718" t="str">
            <v/>
          </cell>
          <cell r="C1718" t="str">
            <v>3120215008163</v>
          </cell>
          <cell r="D1718" t="str">
            <v>Lê Đức</v>
          </cell>
          <cell r="E1718" t="str">
            <v>Toàn</v>
          </cell>
          <cell r="F1718">
            <v>25</v>
          </cell>
          <cell r="G1718" t="str">
            <v>Đội Bảo vệ</v>
          </cell>
          <cell r="H1718" t="str">
            <v>Văn phòng Học viện</v>
          </cell>
          <cell r="I1718" t="str">
            <v>Nhân viên bảo vệ</v>
          </cell>
          <cell r="J1718">
            <v>3.48</v>
          </cell>
          <cell r="K1718">
            <v>0.05</v>
          </cell>
          <cell r="L1718" t="str">
            <v>01-Oct-24</v>
          </cell>
          <cell r="M1718" t="str">
            <v>01-Oct-00</v>
          </cell>
          <cell r="N1718">
            <v>8</v>
          </cell>
          <cell r="O1718" t="str">
            <v>2509</v>
          </cell>
          <cell r="P1718" t="str">
            <v>2509</v>
          </cell>
          <cell r="Q1718" t="str">
            <v>01.011</v>
          </cell>
          <cell r="R1718" t="str">
            <v>01.011</v>
          </cell>
          <cell r="S1718" t="str">
            <v/>
          </cell>
          <cell r="T1718">
            <v>0</v>
          </cell>
          <cell r="U1718" t="str">
            <v>KhôngBCấp</v>
          </cell>
          <cell r="V1718" t="str">
            <v>001077001359</v>
          </cell>
        </row>
        <row r="1719">
          <cell r="B1719" t="str">
            <v/>
          </cell>
          <cell r="C1719" t="str">
            <v>3120215008128</v>
          </cell>
          <cell r="D1719" t="str">
            <v>Đoàn Bảo</v>
          </cell>
          <cell r="E1719" t="str">
            <v>Trúc</v>
          </cell>
          <cell r="F1719">
            <v>25</v>
          </cell>
          <cell r="G1719" t="str">
            <v>Đội Bảo vệ</v>
          </cell>
          <cell r="H1719" t="str">
            <v>Văn phòng Học viện</v>
          </cell>
          <cell r="I1719" t="str">
            <v>Nhân viên bảo vệ</v>
          </cell>
          <cell r="J1719">
            <v>3.3</v>
          </cell>
          <cell r="K1719">
            <v>0</v>
          </cell>
          <cell r="L1719" t="str">
            <v>01-Oct-19</v>
          </cell>
          <cell r="M1719" t="str">
            <v>01-Oct-00</v>
          </cell>
          <cell r="N1719">
            <v>6</v>
          </cell>
          <cell r="O1719" t="str">
            <v>2509</v>
          </cell>
          <cell r="P1719" t="str">
            <v>2509</v>
          </cell>
          <cell r="Q1719" t="str">
            <v>01.011</v>
          </cell>
          <cell r="R1719" t="str">
            <v>01.011</v>
          </cell>
          <cell r="S1719" t="str">
            <v/>
          </cell>
          <cell r="T1719">
            <v>0</v>
          </cell>
          <cell r="U1719" t="str">
            <v>Trung cấp</v>
          </cell>
          <cell r="V1719" t="str">
            <v>012991722</v>
          </cell>
        </row>
        <row r="1720">
          <cell r="B1720" t="str">
            <v/>
          </cell>
          <cell r="C1720" t="str">
            <v/>
          </cell>
          <cell r="D1720" t="str">
            <v>Phạm Văn</v>
          </cell>
          <cell r="E1720" t="str">
            <v>Tuyên</v>
          </cell>
          <cell r="F1720">
            <v>25</v>
          </cell>
          <cell r="G1720" t="str">
            <v>Đội Bảo vệ</v>
          </cell>
          <cell r="H1720" t="str">
            <v>Văn phòng Học viện</v>
          </cell>
          <cell r="I1720" t="str">
            <v/>
          </cell>
          <cell r="J1720">
            <v>2.04</v>
          </cell>
          <cell r="K1720">
            <v>0</v>
          </cell>
          <cell r="L1720" t="str">
            <v>01-Oct-06</v>
          </cell>
          <cell r="M1720" t="str">
            <v>01-Oct-00</v>
          </cell>
          <cell r="N1720">
            <v>8</v>
          </cell>
          <cell r="O1720" t="str">
            <v>2509</v>
          </cell>
          <cell r="P1720" t="str">
            <v>2509</v>
          </cell>
          <cell r="Q1720" t="str">
            <v>01.011</v>
          </cell>
          <cell r="R1720" t="str">
            <v>01.011</v>
          </cell>
          <cell r="S1720" t="str">
            <v/>
          </cell>
          <cell r="T1720">
            <v>0</v>
          </cell>
          <cell r="U1720" t="str">
            <v>KhôngBCấp</v>
          </cell>
          <cell r="V1720" t="str">
            <v>012364259</v>
          </cell>
        </row>
        <row r="1721">
          <cell r="B1721" t="str">
            <v/>
          </cell>
          <cell r="C1721" t="str">
            <v>3120215008134</v>
          </cell>
          <cell r="D1721" t="str">
            <v>Nguyễn Đức</v>
          </cell>
          <cell r="E1721" t="str">
            <v>Bằng</v>
          </cell>
          <cell r="F1721">
            <v>25</v>
          </cell>
          <cell r="G1721" t="str">
            <v>Đội Bảo vệ</v>
          </cell>
          <cell r="H1721" t="str">
            <v>Văn phòng Học viện</v>
          </cell>
          <cell r="I1721" t="str">
            <v>Nhân viên bảo vệ</v>
          </cell>
          <cell r="J1721">
            <v>3.48</v>
          </cell>
          <cell r="K1721">
            <v>0.05</v>
          </cell>
          <cell r="L1721" t="str">
            <v>01-Oct-24</v>
          </cell>
          <cell r="M1721" t="str">
            <v>01-Oct-00</v>
          </cell>
          <cell r="N1721">
            <v>4</v>
          </cell>
          <cell r="O1721" t="str">
            <v>2509</v>
          </cell>
          <cell r="P1721" t="str">
            <v>2509</v>
          </cell>
          <cell r="Q1721" t="str">
            <v>01.011</v>
          </cell>
          <cell r="R1721" t="str">
            <v>01.011</v>
          </cell>
          <cell r="S1721" t="str">
            <v/>
          </cell>
          <cell r="T1721">
            <v>0</v>
          </cell>
          <cell r="U1721" t="str">
            <v>Đại học</v>
          </cell>
          <cell r="V1721" t="str">
            <v>001075026219</v>
          </cell>
        </row>
        <row r="1722">
          <cell r="B1722" t="str">
            <v/>
          </cell>
          <cell r="C1722" t="str">
            <v>3120215008140</v>
          </cell>
          <cell r="D1722" t="str">
            <v>Nguyễn Hồng</v>
          </cell>
          <cell r="E1722" t="str">
            <v>Khanh</v>
          </cell>
          <cell r="F1722">
            <v>25</v>
          </cell>
          <cell r="G1722" t="str">
            <v>Đội Bảo vệ</v>
          </cell>
          <cell r="H1722" t="str">
            <v>Văn phòng Học viện</v>
          </cell>
          <cell r="I1722" t="str">
            <v/>
          </cell>
          <cell r="J1722">
            <v>2.58</v>
          </cell>
          <cell r="K1722">
            <v>0</v>
          </cell>
          <cell r="L1722" t="str">
            <v>01-Oct-12</v>
          </cell>
          <cell r="M1722" t="str">
            <v>01-Oct-00</v>
          </cell>
          <cell r="N1722">
            <v>8</v>
          </cell>
          <cell r="O1722" t="str">
            <v>2509</v>
          </cell>
          <cell r="P1722" t="str">
            <v>2509</v>
          </cell>
          <cell r="Q1722" t="str">
            <v>01.011</v>
          </cell>
          <cell r="R1722" t="str">
            <v>01.011</v>
          </cell>
          <cell r="S1722" t="str">
            <v/>
          </cell>
          <cell r="T1722">
            <v>0</v>
          </cell>
          <cell r="U1722" t="str">
            <v>KhôngBCấp</v>
          </cell>
          <cell r="V1722" t="str">
            <v>145065244</v>
          </cell>
        </row>
        <row r="1723">
          <cell r="B1723" t="str">
            <v/>
          </cell>
          <cell r="C1723" t="str">
            <v/>
          </cell>
          <cell r="D1723" t="str">
            <v>Ngô Tiến</v>
          </cell>
          <cell r="E1723" t="str">
            <v>Dũng</v>
          </cell>
          <cell r="F1723">
            <v>25</v>
          </cell>
          <cell r="G1723" t="str">
            <v>Đội Bảo vệ</v>
          </cell>
          <cell r="H1723" t="str">
            <v>Văn phòng Học viện</v>
          </cell>
          <cell r="I1723" t="str">
            <v/>
          </cell>
          <cell r="J1723">
            <v>1.65</v>
          </cell>
          <cell r="K1723">
            <v>0</v>
          </cell>
          <cell r="L1723" t="str">
            <v>01-Oct-00</v>
          </cell>
          <cell r="M1723" t="str">
            <v>01-Jan-08</v>
          </cell>
          <cell r="N1723">
            <v>8</v>
          </cell>
          <cell r="O1723" t="str">
            <v>2509</v>
          </cell>
          <cell r="P1723" t="str">
            <v>2509</v>
          </cell>
          <cell r="Q1723" t="str">
            <v>01.011</v>
          </cell>
          <cell r="R1723" t="str">
            <v>01.011</v>
          </cell>
          <cell r="S1723" t="str">
            <v/>
          </cell>
          <cell r="T1723">
            <v>0</v>
          </cell>
          <cell r="U1723" t="str">
            <v>KhôngBCấp</v>
          </cell>
          <cell r="V1723" t="str">
            <v>162019634</v>
          </cell>
        </row>
        <row r="1724">
          <cell r="B1724" t="str">
            <v/>
          </cell>
          <cell r="C1724" t="str">
            <v>3120215008192</v>
          </cell>
          <cell r="D1724" t="str">
            <v>Võ Văn</v>
          </cell>
          <cell r="E1724" t="str">
            <v>Ngà</v>
          </cell>
          <cell r="F1724">
            <v>25</v>
          </cell>
          <cell r="G1724" t="str">
            <v>Đội Bảo vệ</v>
          </cell>
          <cell r="H1724" t="str">
            <v>Văn phòng Học viện</v>
          </cell>
          <cell r="I1724" t="str">
            <v>Nhân viên bảo vệ</v>
          </cell>
          <cell r="J1724">
            <v>3.48</v>
          </cell>
          <cell r="K1724">
            <v>0.05</v>
          </cell>
          <cell r="L1724" t="str">
            <v>01-Aug-25</v>
          </cell>
          <cell r="M1724" t="str">
            <v>01-Aug-02</v>
          </cell>
          <cell r="N1724">
            <v>8</v>
          </cell>
          <cell r="O1724" t="str">
            <v>2509</v>
          </cell>
          <cell r="P1724" t="str">
            <v>2509</v>
          </cell>
          <cell r="Q1724" t="str">
            <v>01.011</v>
          </cell>
          <cell r="R1724" t="str">
            <v>01.011</v>
          </cell>
          <cell r="S1724" t="str">
            <v/>
          </cell>
          <cell r="T1724">
            <v>0</v>
          </cell>
          <cell r="U1724" t="str">
            <v>KhôngBCấp</v>
          </cell>
          <cell r="V1724" t="str">
            <v>001064000778</v>
          </cell>
        </row>
        <row r="1725">
          <cell r="B1725" t="str">
            <v/>
          </cell>
          <cell r="C1725" t="str">
            <v>3120215034417</v>
          </cell>
          <cell r="D1725" t="str">
            <v>Đặng Bá</v>
          </cell>
          <cell r="E1725" t="str">
            <v>Trung</v>
          </cell>
          <cell r="F1725">
            <v>25</v>
          </cell>
          <cell r="G1725" t="str">
            <v>Đội Bảo vệ</v>
          </cell>
          <cell r="H1725" t="str">
            <v>Văn phòng Học viện</v>
          </cell>
          <cell r="I1725" t="str">
            <v>Nhân viên bảo vệ</v>
          </cell>
          <cell r="J1725">
            <v>2.76</v>
          </cell>
          <cell r="K1725">
            <v>0</v>
          </cell>
          <cell r="L1725" t="str">
            <v>01-Sep-23</v>
          </cell>
          <cell r="M1725" t="str">
            <v>01-Sep-10</v>
          </cell>
          <cell r="N1725">
            <v>8</v>
          </cell>
          <cell r="O1725" t="str">
            <v>2509</v>
          </cell>
          <cell r="P1725" t="str">
            <v>2509</v>
          </cell>
          <cell r="Q1725" t="str">
            <v>01.011</v>
          </cell>
          <cell r="R1725" t="str">
            <v>01.011</v>
          </cell>
          <cell r="S1725" t="str">
            <v/>
          </cell>
          <cell r="T1725">
            <v>0</v>
          </cell>
          <cell r="U1725" t="str">
            <v>KhôngBCấp</v>
          </cell>
          <cell r="V1725" t="str">
            <v>001075020805</v>
          </cell>
        </row>
        <row r="1726">
          <cell r="B1726" t="str">
            <v/>
          </cell>
          <cell r="C1726" t="str">
            <v>3120215034430</v>
          </cell>
          <cell r="D1726" t="str">
            <v>Nguyễn Quang</v>
          </cell>
          <cell r="E1726" t="str">
            <v>Tình</v>
          </cell>
          <cell r="F1726">
            <v>25</v>
          </cell>
          <cell r="G1726" t="str">
            <v>Đội Bảo vệ</v>
          </cell>
          <cell r="H1726" t="str">
            <v>Văn phòng Học viện</v>
          </cell>
          <cell r="I1726" t="str">
            <v>Nhân viên bảo vệ</v>
          </cell>
          <cell r="J1726">
            <v>2.76</v>
          </cell>
          <cell r="K1726">
            <v>0</v>
          </cell>
          <cell r="L1726" t="str">
            <v>01-Sep-24</v>
          </cell>
          <cell r="M1726" t="str">
            <v>01-Sep-10</v>
          </cell>
          <cell r="N1726">
            <v>8</v>
          </cell>
          <cell r="O1726" t="str">
            <v>2509</v>
          </cell>
          <cell r="P1726" t="str">
            <v>2509</v>
          </cell>
          <cell r="Q1726" t="str">
            <v>01.011</v>
          </cell>
          <cell r="R1726" t="str">
            <v>01.011</v>
          </cell>
          <cell r="S1726" t="str">
            <v/>
          </cell>
          <cell r="T1726">
            <v>0</v>
          </cell>
          <cell r="U1726" t="str">
            <v>KhôngBCấp</v>
          </cell>
          <cell r="V1726" t="str">
            <v>001068007311</v>
          </cell>
        </row>
        <row r="1727">
          <cell r="B1727" t="str">
            <v/>
          </cell>
          <cell r="C1727" t="str">
            <v>3120205111571</v>
          </cell>
          <cell r="D1727" t="str">
            <v>Phạm Văn</v>
          </cell>
          <cell r="E1727" t="str">
            <v>Tạo</v>
          </cell>
          <cell r="F1727">
            <v>25</v>
          </cell>
          <cell r="G1727" t="str">
            <v>Đội Bảo vệ</v>
          </cell>
          <cell r="H1727" t="str">
            <v>Văn phòng Học viện</v>
          </cell>
          <cell r="I1727" t="str">
            <v>Nhân viên bảo vệ</v>
          </cell>
          <cell r="J1727">
            <v>1.86</v>
          </cell>
          <cell r="K1727">
            <v>0</v>
          </cell>
          <cell r="L1727" t="str">
            <v>01-Nov-24</v>
          </cell>
          <cell r="M1727" t="str">
            <v>01-Nov-20</v>
          </cell>
          <cell r="N1727">
            <v>8</v>
          </cell>
          <cell r="O1727" t="str">
            <v>2509</v>
          </cell>
          <cell r="P1727" t="str">
            <v>2509</v>
          </cell>
          <cell r="Q1727" t="str">
            <v>01.011</v>
          </cell>
          <cell r="R1727" t="str">
            <v>01.011</v>
          </cell>
          <cell r="S1727" t="str">
            <v/>
          </cell>
          <cell r="T1727">
            <v>0</v>
          </cell>
          <cell r="U1727" t="str">
            <v>KhôngBCấp</v>
          </cell>
          <cell r="V1727" t="str">
            <v>001071018088</v>
          </cell>
        </row>
        <row r="1728">
          <cell r="B1728" t="str">
            <v/>
          </cell>
          <cell r="C1728" t="str">
            <v>3120215042812</v>
          </cell>
          <cell r="D1728" t="str">
            <v>Nguyễn Thế</v>
          </cell>
          <cell r="E1728" t="str">
            <v>Hưng</v>
          </cell>
          <cell r="F1728">
            <v>25</v>
          </cell>
          <cell r="G1728" t="str">
            <v>Đội Bảo vệ</v>
          </cell>
          <cell r="H1728" t="str">
            <v>Văn phòng Học viện</v>
          </cell>
          <cell r="I1728" t="str">
            <v>Nhân viên bảo vệ</v>
          </cell>
          <cell r="J1728">
            <v>2.58</v>
          </cell>
          <cell r="K1728">
            <v>0</v>
          </cell>
          <cell r="L1728" t="str">
            <v>01-Feb-25</v>
          </cell>
          <cell r="M1728" t="str">
            <v>01-Feb-13</v>
          </cell>
          <cell r="N1728">
            <v>8</v>
          </cell>
          <cell r="O1728" t="str">
            <v>2509</v>
          </cell>
          <cell r="P1728" t="str">
            <v>2509</v>
          </cell>
          <cell r="Q1728" t="str">
            <v>01.011</v>
          </cell>
          <cell r="R1728" t="str">
            <v>01.011</v>
          </cell>
          <cell r="S1728" t="str">
            <v/>
          </cell>
          <cell r="T1728">
            <v>0</v>
          </cell>
          <cell r="U1728" t="str">
            <v>KhôngBCấp</v>
          </cell>
          <cell r="V1728" t="str">
            <v>001087053128</v>
          </cell>
        </row>
        <row r="1729">
          <cell r="B1729" t="str">
            <v/>
          </cell>
          <cell r="C1729" t="str">
            <v>3120215042791</v>
          </cell>
          <cell r="D1729" t="str">
            <v>Lê Tiến</v>
          </cell>
          <cell r="E1729" t="str">
            <v>Nam</v>
          </cell>
          <cell r="F1729">
            <v>25</v>
          </cell>
          <cell r="G1729" t="str">
            <v>Đội Bảo vệ</v>
          </cell>
          <cell r="H1729" t="str">
            <v>Văn phòng Học viện</v>
          </cell>
          <cell r="I1729" t="str">
            <v>Nhân viên bảo vệ</v>
          </cell>
          <cell r="J1729">
            <v>2.58</v>
          </cell>
          <cell r="K1729">
            <v>0</v>
          </cell>
          <cell r="L1729" t="str">
            <v>01-Feb-24</v>
          </cell>
          <cell r="M1729" t="str">
            <v>01-Feb-13</v>
          </cell>
          <cell r="N1729">
            <v>8</v>
          </cell>
          <cell r="O1729" t="str">
            <v>2509</v>
          </cell>
          <cell r="P1729" t="str">
            <v>2509</v>
          </cell>
          <cell r="Q1729" t="str">
            <v>01.011</v>
          </cell>
          <cell r="R1729" t="str">
            <v>01.011</v>
          </cell>
          <cell r="S1729" t="str">
            <v/>
          </cell>
          <cell r="T1729">
            <v>0</v>
          </cell>
          <cell r="U1729" t="str">
            <v>KhôngBCấp</v>
          </cell>
          <cell r="V1729" t="str">
            <v>001075004054</v>
          </cell>
        </row>
        <row r="1730">
          <cell r="B1730" t="str">
            <v/>
          </cell>
          <cell r="C1730" t="str">
            <v>3120205875903</v>
          </cell>
          <cell r="D1730" t="str">
            <v>Vũ Mạnh</v>
          </cell>
          <cell r="E1730" t="str">
            <v>Hướng</v>
          </cell>
          <cell r="F1730">
            <v>25</v>
          </cell>
          <cell r="G1730" t="str">
            <v>Đội Bảo vệ</v>
          </cell>
          <cell r="H1730" t="str">
            <v>Văn phòng Học viện</v>
          </cell>
          <cell r="I1730" t="str">
            <v>Nhân viên bảo vệ</v>
          </cell>
          <cell r="J1730">
            <v>0</v>
          </cell>
          <cell r="K1730">
            <v>0</v>
          </cell>
          <cell r="L1730" t="str">
            <v>01-Jul-22</v>
          </cell>
          <cell r="M1730" t="str">
            <v>01-Sep-14</v>
          </cell>
          <cell r="N1730">
            <v>8</v>
          </cell>
          <cell r="O1730" t="str">
            <v>2509</v>
          </cell>
          <cell r="P1730" t="str">
            <v>2509</v>
          </cell>
          <cell r="Q1730" t="str">
            <v>01.011</v>
          </cell>
          <cell r="R1730" t="str">
            <v>01.011</v>
          </cell>
          <cell r="S1730" t="str">
            <v/>
          </cell>
          <cell r="T1730">
            <v>0</v>
          </cell>
          <cell r="U1730" t="str">
            <v>KhôngBCấp</v>
          </cell>
          <cell r="V1730" t="str">
            <v>001073005203</v>
          </cell>
        </row>
        <row r="1731">
          <cell r="B1731" t="str">
            <v/>
          </cell>
          <cell r="C1731" t="str">
            <v/>
          </cell>
          <cell r="D1731" t="str">
            <v>Đỗ Đức</v>
          </cell>
          <cell r="E1731" t="str">
            <v>Hanh</v>
          </cell>
          <cell r="F1731">
            <v>25</v>
          </cell>
          <cell r="G1731" t="str">
            <v>Đội Bảo vệ</v>
          </cell>
          <cell r="H1731" t="str">
            <v>Văn phòng Học viện</v>
          </cell>
          <cell r="I1731" t="str">
            <v>Nhân viên bảo vệ</v>
          </cell>
          <cell r="J1731">
            <v>1.5</v>
          </cell>
          <cell r="K1731">
            <v>0</v>
          </cell>
          <cell r="L1731" t="str">
            <v>01-Oct-14</v>
          </cell>
          <cell r="M1731" t="str">
            <v>01-Oct-14</v>
          </cell>
          <cell r="N1731">
            <v>8</v>
          </cell>
          <cell r="O1731" t="str">
            <v>2509</v>
          </cell>
          <cell r="P1731" t="str">
            <v>2509</v>
          </cell>
          <cell r="Q1731" t="str">
            <v>01.011</v>
          </cell>
          <cell r="R1731" t="str">
            <v>01.011</v>
          </cell>
          <cell r="S1731" t="str">
            <v/>
          </cell>
          <cell r="T1731">
            <v>0</v>
          </cell>
          <cell r="U1731" t="str">
            <v>KhôngBCấp</v>
          </cell>
          <cell r="V1731" t="str">
            <v>012662434</v>
          </cell>
        </row>
        <row r="1732">
          <cell r="B1732" t="str">
            <v/>
          </cell>
          <cell r="C1732" t="str">
            <v>3120205875774</v>
          </cell>
          <cell r="D1732" t="str">
            <v>Nguyễn Bá</v>
          </cell>
          <cell r="E1732" t="str">
            <v>Hậu</v>
          </cell>
          <cell r="F1732">
            <v>25</v>
          </cell>
          <cell r="G1732" t="str">
            <v>Đội Bảo vệ</v>
          </cell>
          <cell r="H1732" t="str">
            <v>Văn phòng Học viện</v>
          </cell>
          <cell r="I1732" t="str">
            <v>Nhân viên bảo vệ</v>
          </cell>
          <cell r="J1732">
            <v>1.5</v>
          </cell>
          <cell r="K1732">
            <v>0</v>
          </cell>
          <cell r="L1732" t="str">
            <v>01-Oct-16</v>
          </cell>
          <cell r="M1732" t="str">
            <v>01-Oct-16</v>
          </cell>
          <cell r="N1732">
            <v>8</v>
          </cell>
          <cell r="O1732" t="str">
            <v>2509</v>
          </cell>
          <cell r="P1732" t="str">
            <v>2509</v>
          </cell>
          <cell r="Q1732" t="str">
            <v>01.011</v>
          </cell>
          <cell r="R1732" t="str">
            <v>01.011</v>
          </cell>
          <cell r="S1732" t="str">
            <v/>
          </cell>
          <cell r="T1732">
            <v>0</v>
          </cell>
          <cell r="U1732" t="str">
            <v>KhôngBCấp</v>
          </cell>
          <cell r="V1732" t="str">
            <v>001088003645</v>
          </cell>
        </row>
        <row r="1733">
          <cell r="B1733" t="str">
            <v/>
          </cell>
          <cell r="C1733" t="str">
            <v>3120215049749</v>
          </cell>
          <cell r="D1733" t="str">
            <v>Trần Văn</v>
          </cell>
          <cell r="E1733" t="str">
            <v>Thuần</v>
          </cell>
          <cell r="F1733">
            <v>25</v>
          </cell>
          <cell r="G1733" t="str">
            <v>Đội Bảo vệ</v>
          </cell>
          <cell r="H1733" t="str">
            <v>Văn phòng Học viện</v>
          </cell>
          <cell r="I1733" t="str">
            <v>Nhân viên bảo vệ</v>
          </cell>
          <cell r="J1733">
            <v>2.76</v>
          </cell>
          <cell r="K1733">
            <v>0</v>
          </cell>
          <cell r="L1733" t="str">
            <v>01-May-25</v>
          </cell>
          <cell r="M1733" t="str">
            <v>01-Jan-16</v>
          </cell>
          <cell r="N1733">
            <v>4</v>
          </cell>
          <cell r="O1733" t="str">
            <v>2509</v>
          </cell>
          <cell r="P1733" t="str">
            <v>2509</v>
          </cell>
          <cell r="Q1733" t="str">
            <v>01.011</v>
          </cell>
          <cell r="R1733" t="str">
            <v>01.011</v>
          </cell>
          <cell r="S1733" t="str">
            <v/>
          </cell>
          <cell r="T1733">
            <v>0</v>
          </cell>
          <cell r="U1733" t="str">
            <v>Đại học</v>
          </cell>
          <cell r="V1733" t="str">
            <v>034083012567</v>
          </cell>
        </row>
        <row r="1734">
          <cell r="B1734" t="str">
            <v/>
          </cell>
          <cell r="C1734" t="str">
            <v>3120215007994</v>
          </cell>
          <cell r="D1734" t="str">
            <v>Trịnh Đăng</v>
          </cell>
          <cell r="E1734" t="str">
            <v>Lạc</v>
          </cell>
          <cell r="F1734">
            <v>25</v>
          </cell>
          <cell r="G1734" t="str">
            <v>Đội Bảo vệ</v>
          </cell>
          <cell r="H1734" t="str">
            <v>Văn phòng Học viện</v>
          </cell>
          <cell r="I1734" t="str">
            <v/>
          </cell>
          <cell r="J1734">
            <v>4.9800000000000004</v>
          </cell>
          <cell r="K1734">
            <v>0.09</v>
          </cell>
          <cell r="L1734" t="str">
            <v>01-Dec-11</v>
          </cell>
          <cell r="M1734" t="str">
            <v>01-Jan-80</v>
          </cell>
          <cell r="N1734">
            <v>6</v>
          </cell>
          <cell r="O1734" t="str">
            <v>2509</v>
          </cell>
          <cell r="P1734" t="str">
            <v>2509</v>
          </cell>
          <cell r="Q1734" t="str">
            <v>01.003</v>
          </cell>
          <cell r="R1734" t="str">
            <v>01.003</v>
          </cell>
          <cell r="S1734" t="str">
            <v/>
          </cell>
          <cell r="T1734">
            <v>0</v>
          </cell>
          <cell r="U1734" t="str">
            <v>Trung cấp</v>
          </cell>
          <cell r="V1734" t="str">
            <v>011582461</v>
          </cell>
        </row>
        <row r="1735">
          <cell r="B1735" t="str">
            <v/>
          </cell>
          <cell r="C1735" t="str">
            <v>3120215008003</v>
          </cell>
          <cell r="D1735" t="str">
            <v>Nguyễn Doãn</v>
          </cell>
          <cell r="E1735" t="str">
            <v>Quỳnh</v>
          </cell>
          <cell r="F1735">
            <v>25</v>
          </cell>
          <cell r="G1735" t="str">
            <v>Đội Bảo vệ</v>
          </cell>
          <cell r="H1735" t="str">
            <v>Văn phòng Học viện</v>
          </cell>
          <cell r="I1735" t="str">
            <v/>
          </cell>
          <cell r="J1735">
            <v>5.76</v>
          </cell>
          <cell r="K1735">
            <v>0</v>
          </cell>
          <cell r="L1735" t="str">
            <v>01-Oct-11</v>
          </cell>
          <cell r="M1735" t="str">
            <v>01-Dec-76</v>
          </cell>
          <cell r="N1735">
            <v>4</v>
          </cell>
          <cell r="O1735" t="str">
            <v>2509</v>
          </cell>
          <cell r="P1735" t="str">
            <v>2509</v>
          </cell>
          <cell r="Q1735" t="str">
            <v>01.002</v>
          </cell>
          <cell r="R1735" t="str">
            <v>01.002</v>
          </cell>
          <cell r="S1735" t="str">
            <v/>
          </cell>
          <cell r="T1735">
            <v>0</v>
          </cell>
          <cell r="U1735" t="str">
            <v>Đại học</v>
          </cell>
          <cell r="V1735" t="str">
            <v>011239111</v>
          </cell>
        </row>
        <row r="1736">
          <cell r="B1736" t="str">
            <v/>
          </cell>
          <cell r="C1736" t="str">
            <v>3120215009041</v>
          </cell>
          <cell r="D1736" t="str">
            <v>Nguyễn Quốc</v>
          </cell>
          <cell r="E1736" t="str">
            <v>Trọng</v>
          </cell>
          <cell r="F1736">
            <v>25</v>
          </cell>
          <cell r="G1736" t="str">
            <v>Đội Bảo vệ</v>
          </cell>
          <cell r="H1736" t="str">
            <v>Văn phòng Học viện</v>
          </cell>
          <cell r="I1736" t="str">
            <v>Kỹ sư</v>
          </cell>
          <cell r="J1736">
            <v>4.9800000000000004</v>
          </cell>
          <cell r="K1736">
            <v>0</v>
          </cell>
          <cell r="L1736" t="str">
            <v>01-Jan-16</v>
          </cell>
          <cell r="M1736" t="str">
            <v>01-Jan-08</v>
          </cell>
          <cell r="N1736">
            <v>4</v>
          </cell>
          <cell r="O1736" t="str">
            <v>2509</v>
          </cell>
          <cell r="P1736" t="str">
            <v>2509</v>
          </cell>
          <cell r="Q1736" t="str">
            <v>13.095</v>
          </cell>
          <cell r="R1736" t="str">
            <v>13.095</v>
          </cell>
          <cell r="S1736" t="str">
            <v/>
          </cell>
          <cell r="T1736">
            <v>0</v>
          </cell>
          <cell r="U1736" t="str">
            <v>Đại học</v>
          </cell>
          <cell r="V1736" t="str">
            <v>011319422</v>
          </cell>
        </row>
        <row r="1737">
          <cell r="B1737" t="str">
            <v/>
          </cell>
          <cell r="C1737" t="str">
            <v>3120215039722</v>
          </cell>
          <cell r="D1737" t="str">
            <v>Nguyễn Văn</v>
          </cell>
          <cell r="E1737" t="str">
            <v>Nam</v>
          </cell>
          <cell r="F1737">
            <v>25</v>
          </cell>
          <cell r="G1737" t="str">
            <v>Đội Bảo vệ</v>
          </cell>
          <cell r="H1737" t="str">
            <v>Văn phòng Học viện</v>
          </cell>
          <cell r="I1737" t="str">
            <v>Thạc sĩ, Chuyên viên</v>
          </cell>
          <cell r="J1737">
            <v>2.34</v>
          </cell>
          <cell r="K1737">
            <v>0</v>
          </cell>
          <cell r="L1737" t="str">
            <v>01-Dec-12</v>
          </cell>
          <cell r="M1737" t="str">
            <v>01-Dec-12</v>
          </cell>
          <cell r="N1737">
            <v>3</v>
          </cell>
          <cell r="O1737" t="str">
            <v>2509</v>
          </cell>
          <cell r="P1737" t="str">
            <v>2509</v>
          </cell>
          <cell r="Q1737" t="str">
            <v>01.003</v>
          </cell>
          <cell r="R1737" t="str">
            <v>01.003</v>
          </cell>
          <cell r="S1737" t="str">
            <v/>
          </cell>
          <cell r="T1737">
            <v>0</v>
          </cell>
          <cell r="U1737" t="str">
            <v>Thạc sĩ</v>
          </cell>
          <cell r="V1737" t="str">
            <v>141503742</v>
          </cell>
        </row>
        <row r="1738">
          <cell r="B1738" t="str">
            <v/>
          </cell>
          <cell r="C1738" t="str">
            <v>3120205910637</v>
          </cell>
          <cell r="D1738" t="str">
            <v>Nguyễn Hữu</v>
          </cell>
          <cell r="E1738" t="str">
            <v>Vũ</v>
          </cell>
          <cell r="F1738">
            <v>25</v>
          </cell>
          <cell r="G1738" t="str">
            <v>Đội Bảo vệ</v>
          </cell>
          <cell r="H1738" t="str">
            <v>Văn phòng Học viện</v>
          </cell>
          <cell r="I1738" t="str">
            <v>Nhân viên bảo vệ</v>
          </cell>
          <cell r="J1738">
            <v>1.68</v>
          </cell>
          <cell r="K1738">
            <v>0</v>
          </cell>
          <cell r="L1738" t="str">
            <v>01-Nov-18</v>
          </cell>
          <cell r="M1738" t="str">
            <v>01-Nov-16</v>
          </cell>
          <cell r="N1738">
            <v>8</v>
          </cell>
          <cell r="O1738" t="str">
            <v>2509</v>
          </cell>
          <cell r="P1738" t="str">
            <v>2509</v>
          </cell>
          <cell r="Q1738" t="str">
            <v>01.011</v>
          </cell>
          <cell r="R1738" t="str">
            <v>01.011</v>
          </cell>
          <cell r="S1738" t="str">
            <v/>
          </cell>
          <cell r="T1738">
            <v>0</v>
          </cell>
          <cell r="U1738" t="str">
            <v>KhôngBCấp</v>
          </cell>
          <cell r="V1738" t="str">
            <v>012262999</v>
          </cell>
        </row>
        <row r="1739">
          <cell r="B1739" t="str">
            <v/>
          </cell>
          <cell r="C1739" t="str">
            <v>3120205768189</v>
          </cell>
          <cell r="D1739" t="str">
            <v>Đỗ Hoàng</v>
          </cell>
          <cell r="E1739" t="str">
            <v>Hoàn</v>
          </cell>
          <cell r="F1739">
            <v>25</v>
          </cell>
          <cell r="G1739" t="str">
            <v>Đội Bảo vệ</v>
          </cell>
          <cell r="H1739" t="str">
            <v>Văn phòng Học viện</v>
          </cell>
          <cell r="I1739" t="str">
            <v>Nhân viên bảo vệ</v>
          </cell>
          <cell r="J1739">
            <v>2.2200000000000002</v>
          </cell>
          <cell r="K1739">
            <v>0</v>
          </cell>
          <cell r="L1739" t="str">
            <v>01-Oct-24</v>
          </cell>
          <cell r="M1739" t="str">
            <v>01-Oct-16</v>
          </cell>
          <cell r="N1739">
            <v>4</v>
          </cell>
          <cell r="O1739" t="str">
            <v>2509</v>
          </cell>
          <cell r="P1739" t="str">
            <v>2509</v>
          </cell>
          <cell r="Q1739" t="str">
            <v>01.011</v>
          </cell>
          <cell r="R1739" t="str">
            <v>01.011</v>
          </cell>
          <cell r="S1739" t="str">
            <v/>
          </cell>
          <cell r="T1739">
            <v>0</v>
          </cell>
          <cell r="U1739" t="str">
            <v>Đại học</v>
          </cell>
          <cell r="V1739" t="str">
            <v>036081009805</v>
          </cell>
        </row>
        <row r="1740">
          <cell r="B1740" t="str">
            <v/>
          </cell>
          <cell r="C1740" t="str">
            <v>3120215052795</v>
          </cell>
          <cell r="D1740" t="str">
            <v>Nguyễn Đăng</v>
          </cell>
          <cell r="E1740" t="str">
            <v>Dũng</v>
          </cell>
          <cell r="F1740">
            <v>25</v>
          </cell>
          <cell r="G1740" t="str">
            <v>Đội Bảo vệ</v>
          </cell>
          <cell r="H1740" t="str">
            <v>Văn phòng Học viện</v>
          </cell>
          <cell r="I1740" t="str">
            <v>Nhân viên bảo vệ</v>
          </cell>
          <cell r="J1740">
            <v>1.86</v>
          </cell>
          <cell r="K1740">
            <v>0</v>
          </cell>
          <cell r="L1740" t="str">
            <v>01-Oct-20</v>
          </cell>
          <cell r="M1740" t="str">
            <v>01-Oct-16</v>
          </cell>
          <cell r="N1740">
            <v>8</v>
          </cell>
          <cell r="O1740" t="str">
            <v>2509</v>
          </cell>
          <cell r="P1740" t="str">
            <v>2509</v>
          </cell>
          <cell r="Q1740" t="str">
            <v>01.011</v>
          </cell>
          <cell r="R1740" t="str">
            <v>01.011</v>
          </cell>
          <cell r="S1740" t="str">
            <v/>
          </cell>
          <cell r="T1740">
            <v>0</v>
          </cell>
          <cell r="U1740" t="str">
            <v>KhôngBCấp</v>
          </cell>
          <cell r="V1740" t="str">
            <v>013126789</v>
          </cell>
        </row>
        <row r="1741">
          <cell r="B1741" t="str">
            <v/>
          </cell>
          <cell r="C1741" t="str">
            <v>3120205630802</v>
          </cell>
          <cell r="D1741" t="str">
            <v>Nguyễn Thành</v>
          </cell>
          <cell r="E1741" t="str">
            <v>Trung</v>
          </cell>
          <cell r="F1741">
            <v>25</v>
          </cell>
          <cell r="G1741" t="str">
            <v>Đội Bảo vệ</v>
          </cell>
          <cell r="H1741" t="str">
            <v>Văn phòng Học viện</v>
          </cell>
          <cell r="I1741" t="str">
            <v>Nhân viên bảo vệ</v>
          </cell>
          <cell r="J1741">
            <v>1.68</v>
          </cell>
          <cell r="K1741">
            <v>0</v>
          </cell>
          <cell r="L1741" t="str">
            <v>01-Oct-18</v>
          </cell>
          <cell r="M1741" t="str">
            <v>01-Oct-16</v>
          </cell>
          <cell r="N1741">
            <v>4</v>
          </cell>
          <cell r="O1741" t="str">
            <v>2509</v>
          </cell>
          <cell r="P1741" t="str">
            <v>2509</v>
          </cell>
          <cell r="Q1741" t="str">
            <v>01.011</v>
          </cell>
          <cell r="R1741" t="str">
            <v>01.011</v>
          </cell>
          <cell r="S1741" t="str">
            <v/>
          </cell>
          <cell r="T1741">
            <v>0</v>
          </cell>
          <cell r="U1741" t="str">
            <v>Đại học</v>
          </cell>
          <cell r="V1741" t="str">
            <v>012210648</v>
          </cell>
        </row>
        <row r="1742">
          <cell r="B1742" t="str">
            <v/>
          </cell>
          <cell r="C1742" t="str">
            <v>3120205907185</v>
          </cell>
          <cell r="D1742" t="str">
            <v>Vũ Việt</v>
          </cell>
          <cell r="E1742" t="str">
            <v>Dũng</v>
          </cell>
          <cell r="F1742">
            <v>25</v>
          </cell>
          <cell r="G1742" t="str">
            <v>Đội Bảo vệ</v>
          </cell>
          <cell r="H1742" t="str">
            <v>Văn phòng Học viện</v>
          </cell>
          <cell r="I1742" t="str">
            <v>Nhân viên bảo vệ</v>
          </cell>
          <cell r="J1742">
            <v>2.2200000000000002</v>
          </cell>
          <cell r="K1742">
            <v>0</v>
          </cell>
          <cell r="L1742" t="str">
            <v>01-Oct-24</v>
          </cell>
          <cell r="M1742" t="str">
            <v>01-Oct-16</v>
          </cell>
          <cell r="N1742">
            <v>4</v>
          </cell>
          <cell r="O1742" t="str">
            <v>2509</v>
          </cell>
          <cell r="P1742" t="str">
            <v>2509</v>
          </cell>
          <cell r="Q1742" t="str">
            <v>01.011</v>
          </cell>
          <cell r="R1742" t="str">
            <v>01.011</v>
          </cell>
          <cell r="S1742" t="str">
            <v/>
          </cell>
          <cell r="T1742">
            <v>0</v>
          </cell>
          <cell r="U1742" t="str">
            <v>Đại học</v>
          </cell>
          <cell r="V1742" t="str">
            <v>001074024805</v>
          </cell>
        </row>
        <row r="1743">
          <cell r="B1743" t="str">
            <v/>
          </cell>
          <cell r="C1743" t="str">
            <v>3120215058864</v>
          </cell>
          <cell r="D1743" t="str">
            <v>Bùi Văn</v>
          </cell>
          <cell r="E1743" t="str">
            <v>Cảnh</v>
          </cell>
          <cell r="F1743">
            <v>25</v>
          </cell>
          <cell r="G1743" t="str">
            <v>Đội Bảo vệ</v>
          </cell>
          <cell r="H1743" t="str">
            <v>Văn phòng Học viện</v>
          </cell>
          <cell r="I1743" t="str">
            <v>Nhân viên bảo vệ</v>
          </cell>
          <cell r="J1743">
            <v>1.68</v>
          </cell>
          <cell r="K1743">
            <v>0</v>
          </cell>
          <cell r="L1743" t="str">
            <v>10-Jul-24</v>
          </cell>
          <cell r="M1743" t="str">
            <v>10-Jul-22</v>
          </cell>
          <cell r="N1743">
            <v>4</v>
          </cell>
          <cell r="O1743" t="str">
            <v>2509</v>
          </cell>
          <cell r="P1743" t="str">
            <v>2509</v>
          </cell>
          <cell r="Q1743" t="str">
            <v>01.011</v>
          </cell>
          <cell r="R1743" t="str">
            <v>01.011</v>
          </cell>
          <cell r="S1743" t="str">
            <v/>
          </cell>
          <cell r="T1743">
            <v>0</v>
          </cell>
          <cell r="U1743" t="str">
            <v>Đại học</v>
          </cell>
          <cell r="V1743" t="str">
            <v>001089039405</v>
          </cell>
        </row>
        <row r="1744">
          <cell r="B1744" t="str">
            <v/>
          </cell>
          <cell r="C1744" t="str">
            <v>3120215053991</v>
          </cell>
          <cell r="D1744" t="str">
            <v>Nguyễn Đình</v>
          </cell>
          <cell r="E1744" t="str">
            <v>Thuật</v>
          </cell>
          <cell r="F1744">
            <v>25</v>
          </cell>
          <cell r="G1744" t="str">
            <v>Đội Bảo vệ</v>
          </cell>
          <cell r="H1744" t="str">
            <v>Văn phòng Học viện</v>
          </cell>
          <cell r="I1744" t="str">
            <v>Nhân viên bảo vệ</v>
          </cell>
          <cell r="J1744">
            <v>2.2200000000000002</v>
          </cell>
          <cell r="K1744">
            <v>0</v>
          </cell>
          <cell r="L1744" t="str">
            <v>01-Jun-25</v>
          </cell>
          <cell r="M1744" t="str">
            <v>01-Jun-17</v>
          </cell>
          <cell r="N1744">
            <v>8</v>
          </cell>
          <cell r="O1744" t="str">
            <v>2509</v>
          </cell>
          <cell r="P1744" t="str">
            <v>2509</v>
          </cell>
          <cell r="Q1744" t="str">
            <v>01.011</v>
          </cell>
          <cell r="R1744" t="str">
            <v>01.011</v>
          </cell>
          <cell r="S1744" t="str">
            <v/>
          </cell>
          <cell r="T1744">
            <v>0</v>
          </cell>
          <cell r="U1744" t="str">
            <v>KhôngBCấp</v>
          </cell>
          <cell r="V1744" t="str">
            <v>001083015398</v>
          </cell>
        </row>
        <row r="1745">
          <cell r="B1745" t="str">
            <v/>
          </cell>
          <cell r="C1745" t="str">
            <v>3120205929868</v>
          </cell>
          <cell r="D1745" t="str">
            <v>Đinh Việt</v>
          </cell>
          <cell r="E1745" t="str">
            <v>Dũng</v>
          </cell>
          <cell r="F1745">
            <v>25</v>
          </cell>
          <cell r="G1745" t="str">
            <v>Đội Bảo vệ</v>
          </cell>
          <cell r="H1745" t="str">
            <v>Văn phòng Học viện</v>
          </cell>
          <cell r="I1745" t="str">
            <v>Nhân viên bảo vệ</v>
          </cell>
          <cell r="J1745">
            <v>2.2200000000000002</v>
          </cell>
          <cell r="K1745">
            <v>0</v>
          </cell>
          <cell r="L1745" t="str">
            <v>01-Jun-25</v>
          </cell>
          <cell r="M1745" t="str">
            <v>01-Jun-17</v>
          </cell>
          <cell r="N1745">
            <v>4</v>
          </cell>
          <cell r="O1745" t="str">
            <v>2509</v>
          </cell>
          <cell r="P1745" t="str">
            <v>2509</v>
          </cell>
          <cell r="Q1745" t="str">
            <v>01.011</v>
          </cell>
          <cell r="R1745" t="str">
            <v>01.011</v>
          </cell>
          <cell r="S1745" t="str">
            <v/>
          </cell>
          <cell r="T1745">
            <v>0</v>
          </cell>
          <cell r="U1745" t="str">
            <v>Đại học</v>
          </cell>
          <cell r="V1745" t="str">
            <v>001072028946</v>
          </cell>
        </row>
        <row r="1746">
          <cell r="B1746" t="str">
            <v/>
          </cell>
          <cell r="C1746" t="str">
            <v>3120205919812</v>
          </cell>
          <cell r="D1746" t="str">
            <v>Nguyễn Thế</v>
          </cell>
          <cell r="E1746" t="str">
            <v>Quỳnh</v>
          </cell>
          <cell r="F1746">
            <v>25</v>
          </cell>
          <cell r="G1746" t="str">
            <v>Đội Bảo vệ</v>
          </cell>
          <cell r="H1746" t="str">
            <v>Văn phòng Học viện</v>
          </cell>
          <cell r="I1746" t="str">
            <v>Nhân viên bảo vệ</v>
          </cell>
          <cell r="J1746">
            <v>1.68</v>
          </cell>
          <cell r="K1746">
            <v>0</v>
          </cell>
          <cell r="L1746" t="str">
            <v>10-Jul-24</v>
          </cell>
          <cell r="M1746" t="str">
            <v>10-Jul-22</v>
          </cell>
          <cell r="N1746">
            <v>8</v>
          </cell>
          <cell r="O1746" t="str">
            <v>2509</v>
          </cell>
          <cell r="P1746" t="str">
            <v>2509</v>
          </cell>
          <cell r="Q1746" t="str">
            <v>01.011</v>
          </cell>
          <cell r="R1746" t="str">
            <v>01.011</v>
          </cell>
          <cell r="S1746" t="str">
            <v/>
          </cell>
          <cell r="T1746">
            <v>0</v>
          </cell>
          <cell r="U1746" t="str">
            <v>KhôngBCấp</v>
          </cell>
          <cell r="V1746" t="str">
            <v>033085002593</v>
          </cell>
        </row>
        <row r="1747">
          <cell r="B1747" t="str">
            <v/>
          </cell>
          <cell r="C1747" t="str">
            <v>3120215058908</v>
          </cell>
          <cell r="D1747" t="str">
            <v>Dương Mạnh</v>
          </cell>
          <cell r="E1747" t="str">
            <v>Quỳnh</v>
          </cell>
          <cell r="F1747">
            <v>25</v>
          </cell>
          <cell r="G1747" t="str">
            <v>Đội Bảo vệ</v>
          </cell>
          <cell r="H1747" t="str">
            <v>Văn phòng Học viện</v>
          </cell>
          <cell r="I1747" t="str">
            <v>Nhân viên bảo vệ</v>
          </cell>
          <cell r="J1747">
            <v>1.68</v>
          </cell>
          <cell r="K1747">
            <v>0</v>
          </cell>
          <cell r="L1747" t="str">
            <v>10-Jul-24</v>
          </cell>
          <cell r="M1747" t="str">
            <v>10-Jul-22</v>
          </cell>
          <cell r="N1747">
            <v>8</v>
          </cell>
          <cell r="O1747" t="str">
            <v>2509</v>
          </cell>
          <cell r="P1747" t="str">
            <v>2509</v>
          </cell>
          <cell r="Q1747" t="str">
            <v>01.011</v>
          </cell>
          <cell r="R1747" t="str">
            <v>01.011</v>
          </cell>
          <cell r="S1747" t="str">
            <v/>
          </cell>
          <cell r="T1747">
            <v>0</v>
          </cell>
          <cell r="U1747" t="str">
            <v>KhôngBCấp</v>
          </cell>
          <cell r="V1747" t="str">
            <v>001092015171</v>
          </cell>
        </row>
        <row r="1748">
          <cell r="B1748" t="str">
            <v/>
          </cell>
          <cell r="C1748" t="str">
            <v>3120205165399</v>
          </cell>
          <cell r="D1748" t="str">
            <v>Phạm Trung</v>
          </cell>
          <cell r="E1748" t="str">
            <v>Kiên</v>
          </cell>
          <cell r="F1748">
            <v>25</v>
          </cell>
          <cell r="G1748" t="str">
            <v>Đội Bảo vệ</v>
          </cell>
          <cell r="H1748" t="str">
            <v>Văn phòng Học viện</v>
          </cell>
          <cell r="I1748" t="str">
            <v>Nhân viên bảo vệ</v>
          </cell>
          <cell r="J1748">
            <v>1.68</v>
          </cell>
          <cell r="K1748">
            <v>0</v>
          </cell>
          <cell r="L1748" t="str">
            <v>10-Jul-24</v>
          </cell>
          <cell r="M1748" t="str">
            <v>10-Jul-22</v>
          </cell>
          <cell r="N1748">
            <v>8</v>
          </cell>
          <cell r="O1748" t="str">
            <v>2509</v>
          </cell>
          <cell r="P1748" t="str">
            <v>2509</v>
          </cell>
          <cell r="Q1748" t="str">
            <v>01.011</v>
          </cell>
          <cell r="R1748" t="str">
            <v>01.011</v>
          </cell>
          <cell r="S1748" t="str">
            <v/>
          </cell>
          <cell r="T1748">
            <v>0</v>
          </cell>
          <cell r="U1748" t="str">
            <v>KhôngBCấp</v>
          </cell>
          <cell r="V1748" t="str">
            <v>001098028604</v>
          </cell>
        </row>
        <row r="1749">
          <cell r="B1749" t="str">
            <v/>
          </cell>
          <cell r="C1749" t="str">
            <v>3120205165035</v>
          </cell>
          <cell r="D1749" t="str">
            <v>Tạ Quốc</v>
          </cell>
          <cell r="E1749" t="str">
            <v>Cương</v>
          </cell>
          <cell r="F1749">
            <v>25</v>
          </cell>
          <cell r="G1749" t="str">
            <v>Đội Bảo vệ</v>
          </cell>
          <cell r="H1749" t="str">
            <v>Văn phòng Học viện</v>
          </cell>
          <cell r="I1749" t="str">
            <v>Nhân viên bảo vệ</v>
          </cell>
          <cell r="J1749">
            <v>1.68</v>
          </cell>
          <cell r="K1749">
            <v>0</v>
          </cell>
          <cell r="L1749" t="str">
            <v>10-Jul-24</v>
          </cell>
          <cell r="M1749" t="str">
            <v>10-Jul-22</v>
          </cell>
          <cell r="N1749">
            <v>7</v>
          </cell>
          <cell r="O1749" t="str">
            <v>2509</v>
          </cell>
          <cell r="P1749" t="str">
            <v>2509</v>
          </cell>
          <cell r="Q1749" t="str">
            <v>01.011</v>
          </cell>
          <cell r="R1749" t="str">
            <v>01.011</v>
          </cell>
          <cell r="S1749" t="str">
            <v/>
          </cell>
          <cell r="T1749">
            <v>0</v>
          </cell>
          <cell r="U1749" t="str">
            <v>CN-SơCấp</v>
          </cell>
          <cell r="V1749" t="str">
            <v>001079035197</v>
          </cell>
        </row>
        <row r="1750">
          <cell r="B1750" t="str">
            <v/>
          </cell>
          <cell r="C1750" t="str">
            <v>3120205165029</v>
          </cell>
          <cell r="D1750" t="str">
            <v>Đinh Văn</v>
          </cell>
          <cell r="E1750" t="str">
            <v>Đáng</v>
          </cell>
          <cell r="F1750">
            <v>25</v>
          </cell>
          <cell r="G1750" t="str">
            <v>Đội Bảo vệ</v>
          </cell>
          <cell r="H1750" t="str">
            <v>Văn phòng Học viện</v>
          </cell>
          <cell r="I1750" t="str">
            <v>Nhân viên bảo vệ</v>
          </cell>
          <cell r="J1750">
            <v>1.68</v>
          </cell>
          <cell r="K1750">
            <v>0</v>
          </cell>
          <cell r="L1750" t="str">
            <v>10-Jul-24</v>
          </cell>
          <cell r="M1750" t="str">
            <v>10-Jul-22</v>
          </cell>
          <cell r="N1750">
            <v>8</v>
          </cell>
          <cell r="O1750" t="str">
            <v>2509</v>
          </cell>
          <cell r="P1750" t="str">
            <v>2509</v>
          </cell>
          <cell r="Q1750" t="str">
            <v>01.011</v>
          </cell>
          <cell r="R1750" t="str">
            <v>01.011</v>
          </cell>
          <cell r="S1750" t="str">
            <v/>
          </cell>
          <cell r="T1750">
            <v>0</v>
          </cell>
          <cell r="U1750" t="str">
            <v>KhôngBCấp</v>
          </cell>
          <cell r="V1750" t="str">
            <v>033082016380</v>
          </cell>
        </row>
        <row r="1751">
          <cell r="B1751" t="str">
            <v/>
          </cell>
          <cell r="C1751" t="str">
            <v>3120205186505</v>
          </cell>
          <cell r="D1751" t="str">
            <v>Hoàng Đình</v>
          </cell>
          <cell r="E1751" t="str">
            <v>Vương</v>
          </cell>
          <cell r="F1751">
            <v>25</v>
          </cell>
          <cell r="G1751" t="str">
            <v>Đội Bảo vệ</v>
          </cell>
          <cell r="H1751" t="str">
            <v>Văn phòng Học viện</v>
          </cell>
          <cell r="I1751" t="str">
            <v>Nhân viên bảo vệ</v>
          </cell>
          <cell r="J1751">
            <v>1.68</v>
          </cell>
          <cell r="K1751">
            <v>0</v>
          </cell>
          <cell r="L1751" t="str">
            <v>08-Mar-25</v>
          </cell>
          <cell r="M1751" t="str">
            <v>08-Mar-23</v>
          </cell>
          <cell r="N1751">
            <v>8</v>
          </cell>
          <cell r="O1751" t="str">
            <v>2509</v>
          </cell>
          <cell r="P1751" t="str">
            <v>2509</v>
          </cell>
          <cell r="Q1751" t="str">
            <v>01.011</v>
          </cell>
          <cell r="R1751" t="str">
            <v>01.011</v>
          </cell>
          <cell r="S1751" t="str">
            <v/>
          </cell>
          <cell r="T1751">
            <v>0</v>
          </cell>
          <cell r="U1751" t="str">
            <v>KhôngBCấp</v>
          </cell>
          <cell r="V1751" t="str">
            <v>001088008054</v>
          </cell>
        </row>
        <row r="1752">
          <cell r="B1752" t="str">
            <v/>
          </cell>
          <cell r="C1752" t="str">
            <v>3120205186541</v>
          </cell>
          <cell r="D1752" t="str">
            <v>Đỗ Văn</v>
          </cell>
          <cell r="E1752" t="str">
            <v>Tuân</v>
          </cell>
          <cell r="F1752">
            <v>25</v>
          </cell>
          <cell r="G1752" t="str">
            <v>Đội Bảo vệ</v>
          </cell>
          <cell r="H1752" t="str">
            <v>Văn phòng Học viện</v>
          </cell>
          <cell r="I1752" t="str">
            <v>Nhân viên bảo vệ</v>
          </cell>
          <cell r="J1752">
            <v>1.68</v>
          </cell>
          <cell r="K1752">
            <v>0</v>
          </cell>
          <cell r="L1752" t="str">
            <v>08-Mar-25</v>
          </cell>
          <cell r="M1752" t="str">
            <v>08-Mar-23</v>
          </cell>
          <cell r="N1752">
            <v>4</v>
          </cell>
          <cell r="O1752" t="str">
            <v>2509</v>
          </cell>
          <cell r="P1752" t="str">
            <v>2509</v>
          </cell>
          <cell r="Q1752" t="str">
            <v>01.011</v>
          </cell>
          <cell r="R1752" t="str">
            <v>01.011</v>
          </cell>
          <cell r="S1752" t="str">
            <v/>
          </cell>
          <cell r="T1752">
            <v>0</v>
          </cell>
          <cell r="U1752" t="str">
            <v>Đại học</v>
          </cell>
          <cell r="V1752" t="str">
            <v>034087001277</v>
          </cell>
        </row>
        <row r="1753">
          <cell r="B1753" t="str">
            <v/>
          </cell>
          <cell r="C1753" t="str">
            <v>3120205186534</v>
          </cell>
          <cell r="D1753" t="str">
            <v>Võ Quang</v>
          </cell>
          <cell r="E1753" t="str">
            <v>Mỹ</v>
          </cell>
          <cell r="F1753">
            <v>25</v>
          </cell>
          <cell r="G1753" t="str">
            <v>Đội Bảo vệ</v>
          </cell>
          <cell r="H1753" t="str">
            <v>Văn phòng Học viện</v>
          </cell>
          <cell r="I1753" t="str">
            <v>Nhân viên bảo vệ</v>
          </cell>
          <cell r="J1753">
            <v>1.5</v>
          </cell>
          <cell r="K1753">
            <v>0</v>
          </cell>
          <cell r="L1753" t="str">
            <v>08-Mar-23</v>
          </cell>
          <cell r="M1753" t="str">
            <v>08-Mar-23</v>
          </cell>
          <cell r="N1753">
            <v>8</v>
          </cell>
          <cell r="O1753" t="str">
            <v>2509</v>
          </cell>
          <cell r="P1753" t="str">
            <v>2509</v>
          </cell>
          <cell r="Q1753" t="str">
            <v>01.011</v>
          </cell>
          <cell r="R1753" t="str">
            <v>01.011</v>
          </cell>
          <cell r="S1753" t="str">
            <v/>
          </cell>
          <cell r="T1753">
            <v>0</v>
          </cell>
          <cell r="U1753" t="str">
            <v>KhôngBCấp</v>
          </cell>
          <cell r="V1753" t="str">
            <v>044091005423</v>
          </cell>
        </row>
        <row r="1754">
          <cell r="B1754" t="str">
            <v/>
          </cell>
          <cell r="C1754" t="str">
            <v>3120205050640</v>
          </cell>
          <cell r="D1754" t="str">
            <v>Phạm Văn</v>
          </cell>
          <cell r="E1754" t="str">
            <v>Lập</v>
          </cell>
          <cell r="F1754">
            <v>25</v>
          </cell>
          <cell r="G1754" t="str">
            <v>Đội Bảo vệ</v>
          </cell>
          <cell r="H1754" t="str">
            <v>Văn phòng Học viện</v>
          </cell>
          <cell r="I1754" t="str">
            <v>Nhân viên bảo vệ</v>
          </cell>
          <cell r="J1754">
            <v>1.68</v>
          </cell>
          <cell r="K1754">
            <v>0</v>
          </cell>
          <cell r="L1754" t="str">
            <v>08-Mar-25</v>
          </cell>
          <cell r="M1754" t="str">
            <v>08-Mar-23</v>
          </cell>
          <cell r="N1754">
            <v>4</v>
          </cell>
          <cell r="O1754" t="str">
            <v>2509</v>
          </cell>
          <cell r="P1754" t="str">
            <v>2509</v>
          </cell>
          <cell r="Q1754" t="str">
            <v>01.011</v>
          </cell>
          <cell r="R1754" t="str">
            <v>01.011</v>
          </cell>
          <cell r="S1754" t="str">
            <v/>
          </cell>
          <cell r="T1754">
            <v>0</v>
          </cell>
          <cell r="U1754" t="str">
            <v>Đại học</v>
          </cell>
          <cell r="V1754" t="str">
            <v>037073003170</v>
          </cell>
        </row>
        <row r="1755">
          <cell r="B1755" t="str">
            <v/>
          </cell>
          <cell r="C1755" t="str">
            <v>3120205186528</v>
          </cell>
          <cell r="D1755" t="str">
            <v>Đặng Văn</v>
          </cell>
          <cell r="E1755" t="str">
            <v>Bằng</v>
          </cell>
          <cell r="F1755">
            <v>25</v>
          </cell>
          <cell r="G1755" t="str">
            <v>Đội Bảo vệ</v>
          </cell>
          <cell r="H1755" t="str">
            <v>Văn phòng Học viện</v>
          </cell>
          <cell r="I1755" t="str">
            <v>Nhân viên bảo vệ</v>
          </cell>
          <cell r="J1755">
            <v>1.68</v>
          </cell>
          <cell r="K1755">
            <v>0</v>
          </cell>
          <cell r="L1755" t="str">
            <v>08-Mar-25</v>
          </cell>
          <cell r="M1755" t="str">
            <v>08-Mar-23</v>
          </cell>
          <cell r="N1755">
            <v>8</v>
          </cell>
          <cell r="O1755" t="str">
            <v>2509</v>
          </cell>
          <cell r="P1755" t="str">
            <v>2509</v>
          </cell>
          <cell r="Q1755" t="str">
            <v>01.011</v>
          </cell>
          <cell r="R1755" t="str">
            <v>01.011</v>
          </cell>
          <cell r="S1755" t="str">
            <v/>
          </cell>
          <cell r="T1755">
            <v>0</v>
          </cell>
          <cell r="U1755" t="str">
            <v>KhôngBCấp</v>
          </cell>
          <cell r="V1755" t="str">
            <v>001074010458</v>
          </cell>
        </row>
        <row r="1756">
          <cell r="B1756" t="str">
            <v/>
          </cell>
          <cell r="C1756" t="str">
            <v>3120205201487</v>
          </cell>
          <cell r="D1756" t="str">
            <v>Vũ Đức</v>
          </cell>
          <cell r="E1756" t="str">
            <v>Toàn</v>
          </cell>
          <cell r="F1756">
            <v>25</v>
          </cell>
          <cell r="G1756" t="str">
            <v>Đội Bảo vệ</v>
          </cell>
          <cell r="H1756" t="str">
            <v>Văn phòng Học viện</v>
          </cell>
          <cell r="I1756" t="str">
            <v>Nhân viên bảo vệ</v>
          </cell>
          <cell r="J1756">
            <v>1.5</v>
          </cell>
          <cell r="K1756">
            <v>0</v>
          </cell>
          <cell r="L1756" t="str">
            <v>01-Jul-24</v>
          </cell>
          <cell r="M1756" t="str">
            <v>01-Jul-24</v>
          </cell>
          <cell r="N1756">
            <v>4</v>
          </cell>
          <cell r="O1756" t="str">
            <v>2509</v>
          </cell>
          <cell r="P1756" t="str">
            <v>2509</v>
          </cell>
          <cell r="Q1756" t="str">
            <v>01.011</v>
          </cell>
          <cell r="R1756" t="str">
            <v>01.011</v>
          </cell>
          <cell r="S1756" t="str">
            <v/>
          </cell>
          <cell r="T1756">
            <v>0</v>
          </cell>
          <cell r="U1756" t="str">
            <v>Đại học</v>
          </cell>
          <cell r="V1756" t="str">
            <v>001088037909</v>
          </cell>
        </row>
        <row r="1757">
          <cell r="B1757" t="str">
            <v/>
          </cell>
          <cell r="C1757" t="str">
            <v>2707788889999</v>
          </cell>
          <cell r="D1757" t="str">
            <v>Nguyễn Văn</v>
          </cell>
          <cell r="E1757" t="str">
            <v>Thao</v>
          </cell>
          <cell r="F1757">
            <v>25</v>
          </cell>
          <cell r="G1757" t="str">
            <v>Đội Bảo vệ</v>
          </cell>
          <cell r="H1757" t="str">
            <v>Văn phòng Học viện</v>
          </cell>
          <cell r="I1757" t="str">
            <v>Nhân viên bảo vệ</v>
          </cell>
          <cell r="J1757">
            <v>1.5</v>
          </cell>
          <cell r="K1757">
            <v>0</v>
          </cell>
          <cell r="L1757" t="str">
            <v>01-Jul-24</v>
          </cell>
          <cell r="M1757" t="str">
            <v>01-Jul-24</v>
          </cell>
          <cell r="N1757">
            <v>4</v>
          </cell>
          <cell r="O1757" t="str">
            <v>2509</v>
          </cell>
          <cell r="P1757" t="str">
            <v>2509</v>
          </cell>
          <cell r="Q1757" t="str">
            <v>01.011</v>
          </cell>
          <cell r="R1757" t="str">
            <v>01.011</v>
          </cell>
          <cell r="S1757" t="str">
            <v/>
          </cell>
          <cell r="T1757">
            <v>0</v>
          </cell>
          <cell r="U1757" t="str">
            <v>Đại học</v>
          </cell>
          <cell r="V1757" t="str">
            <v>025092012541</v>
          </cell>
        </row>
        <row r="1758">
          <cell r="B1758" t="str">
            <v/>
          </cell>
          <cell r="C1758" t="str">
            <v>3120205215315</v>
          </cell>
          <cell r="D1758" t="str">
            <v>Phạm Ngọc</v>
          </cell>
          <cell r="E1758" t="str">
            <v>Lân</v>
          </cell>
          <cell r="F1758">
            <v>25</v>
          </cell>
          <cell r="G1758" t="str">
            <v>Đội Bảo vệ</v>
          </cell>
          <cell r="H1758" t="str">
            <v>Văn phòng Học viện</v>
          </cell>
          <cell r="I1758" t="str">
            <v>Nhân viên bảo vệ</v>
          </cell>
          <cell r="J1758">
            <v>1.5</v>
          </cell>
          <cell r="K1758">
            <v>0</v>
          </cell>
          <cell r="L1758" t="str">
            <v>01-Jul-24</v>
          </cell>
          <cell r="M1758" t="str">
            <v>01-Jul-24</v>
          </cell>
          <cell r="N1758">
            <v>5</v>
          </cell>
          <cell r="O1758" t="str">
            <v>2509</v>
          </cell>
          <cell r="P1758" t="str">
            <v>2509</v>
          </cell>
          <cell r="Q1758" t="str">
            <v>01.011</v>
          </cell>
          <cell r="R1758" t="str">
            <v>01.011</v>
          </cell>
          <cell r="S1758" t="str">
            <v/>
          </cell>
          <cell r="T1758">
            <v>0</v>
          </cell>
          <cell r="U1758" t="str">
            <v>Cao đẳng</v>
          </cell>
          <cell r="V1758" t="str">
            <v>001074046087</v>
          </cell>
        </row>
        <row r="1759">
          <cell r="B1759" t="str">
            <v/>
          </cell>
          <cell r="C1759" t="str">
            <v>3120205201464</v>
          </cell>
          <cell r="D1759" t="str">
            <v>Vương Thanh</v>
          </cell>
          <cell r="E1759" t="str">
            <v>Trí</v>
          </cell>
          <cell r="F1759">
            <v>25</v>
          </cell>
          <cell r="G1759" t="str">
            <v>Đội Bảo vệ</v>
          </cell>
          <cell r="H1759" t="str">
            <v>Văn phòng Học viện</v>
          </cell>
          <cell r="I1759" t="str">
            <v>Nhân viên bảo vệ</v>
          </cell>
          <cell r="J1759">
            <v>0</v>
          </cell>
          <cell r="K1759">
            <v>0</v>
          </cell>
          <cell r="L1759" t="str">
            <v>01-Apr-25</v>
          </cell>
          <cell r="M1759" t="str">
            <v>01-Apr-25</v>
          </cell>
          <cell r="N1759">
            <v>4</v>
          </cell>
          <cell r="O1759" t="str">
            <v>2509</v>
          </cell>
          <cell r="P1759" t="str">
            <v>2509</v>
          </cell>
          <cell r="Q1759" t="str">
            <v>01.011</v>
          </cell>
          <cell r="R1759" t="str">
            <v>01.011</v>
          </cell>
          <cell r="S1759" t="str">
            <v/>
          </cell>
          <cell r="T1759">
            <v>0</v>
          </cell>
          <cell r="U1759" t="str">
            <v>Đại học</v>
          </cell>
          <cell r="V1759" t="str">
            <v>001086036785</v>
          </cell>
        </row>
        <row r="1760">
          <cell r="B1760" t="str">
            <v/>
          </cell>
          <cell r="C1760" t="str">
            <v>3120205201508</v>
          </cell>
          <cell r="D1760" t="str">
            <v>Bùi Văn</v>
          </cell>
          <cell r="E1760" t="str">
            <v>Thanh</v>
          </cell>
          <cell r="F1760">
            <v>25</v>
          </cell>
          <cell r="G1760" t="str">
            <v>Đội Bảo vệ</v>
          </cell>
          <cell r="H1760" t="str">
            <v>Văn phòng Học viện</v>
          </cell>
          <cell r="I1760" t="str">
            <v>Nhân viên bảo vệ</v>
          </cell>
          <cell r="J1760">
            <v>0</v>
          </cell>
          <cell r="K1760">
            <v>0</v>
          </cell>
          <cell r="L1760" t="str">
            <v>01-Apr-25</v>
          </cell>
          <cell r="M1760" t="str">
            <v>01-Apr-25</v>
          </cell>
          <cell r="N1760">
            <v>8</v>
          </cell>
          <cell r="O1760" t="str">
            <v>2509</v>
          </cell>
          <cell r="P1760" t="str">
            <v>2509</v>
          </cell>
          <cell r="Q1760" t="str">
            <v>01.011</v>
          </cell>
          <cell r="R1760" t="str">
            <v>01.011</v>
          </cell>
          <cell r="S1760" t="str">
            <v/>
          </cell>
          <cell r="T1760">
            <v>0</v>
          </cell>
          <cell r="U1760" t="str">
            <v>KhôngBCấp</v>
          </cell>
          <cell r="V1760" t="str">
            <v>001201007017</v>
          </cell>
        </row>
        <row r="1761">
          <cell r="B1761" t="str">
            <v/>
          </cell>
          <cell r="C1761" t="str">
            <v>3120205201572</v>
          </cell>
          <cell r="D1761" t="str">
            <v>Bùi Thành</v>
          </cell>
          <cell r="E1761" t="str">
            <v>Nam</v>
          </cell>
          <cell r="F1761">
            <v>25</v>
          </cell>
          <cell r="G1761" t="str">
            <v>Đội Bảo vệ</v>
          </cell>
          <cell r="H1761" t="str">
            <v>Văn phòng Học viện</v>
          </cell>
          <cell r="I1761" t="str">
            <v>Nhân viên bảo vệ</v>
          </cell>
          <cell r="J1761">
            <v>0</v>
          </cell>
          <cell r="K1761">
            <v>0</v>
          </cell>
          <cell r="L1761" t="str">
            <v>01-Apr-25</v>
          </cell>
          <cell r="M1761" t="str">
            <v>01-Apr-25</v>
          </cell>
          <cell r="N1761">
            <v>4</v>
          </cell>
          <cell r="O1761" t="str">
            <v>2509</v>
          </cell>
          <cell r="P1761" t="str">
            <v>2509</v>
          </cell>
          <cell r="Q1761" t="str">
            <v>01.011</v>
          </cell>
          <cell r="R1761" t="str">
            <v>01.011</v>
          </cell>
          <cell r="S1761" t="str">
            <v/>
          </cell>
          <cell r="T1761">
            <v>0</v>
          </cell>
          <cell r="U1761" t="str">
            <v>Đại học</v>
          </cell>
          <cell r="V1761" t="str">
            <v>001099025751</v>
          </cell>
        </row>
        <row r="1762">
          <cell r="B1762" t="str">
            <v/>
          </cell>
          <cell r="C1762" t="str">
            <v>3140205113276</v>
          </cell>
          <cell r="D1762" t="str">
            <v>Lê Xuân</v>
          </cell>
          <cell r="E1762" t="str">
            <v>Hỷ</v>
          </cell>
          <cell r="F1762">
            <v>25</v>
          </cell>
          <cell r="G1762" t="str">
            <v>Đội Bảo vệ</v>
          </cell>
          <cell r="H1762" t="str">
            <v>Văn phòng Học viện</v>
          </cell>
          <cell r="I1762" t="str">
            <v>Nhân viên bảo vệ</v>
          </cell>
          <cell r="J1762">
            <v>0</v>
          </cell>
          <cell r="K1762">
            <v>0</v>
          </cell>
          <cell r="L1762" t="str">
            <v>01-Apr-25</v>
          </cell>
          <cell r="M1762" t="str">
            <v>01-Apr-25</v>
          </cell>
          <cell r="N1762">
            <v>8</v>
          </cell>
          <cell r="O1762" t="str">
            <v>2509</v>
          </cell>
          <cell r="P1762" t="str">
            <v>2509</v>
          </cell>
          <cell r="Q1762" t="str">
            <v>01.011</v>
          </cell>
          <cell r="R1762" t="str">
            <v>01.011</v>
          </cell>
          <cell r="S1762" t="str">
            <v/>
          </cell>
          <cell r="T1762">
            <v>0</v>
          </cell>
          <cell r="U1762" t="str">
            <v>KhôngBCấp</v>
          </cell>
          <cell r="V1762" t="str">
            <v>034063010489</v>
          </cell>
        </row>
        <row r="1763">
          <cell r="B1763" t="str">
            <v/>
          </cell>
          <cell r="C1763" t="str">
            <v>3120205034007</v>
          </cell>
          <cell r="D1763" t="str">
            <v>Cao Hữu</v>
          </cell>
          <cell r="E1763" t="str">
            <v>Kiểm</v>
          </cell>
          <cell r="F1763">
            <v>25</v>
          </cell>
          <cell r="G1763" t="str">
            <v>Đội Bảo vệ</v>
          </cell>
          <cell r="H1763" t="str">
            <v>Văn phòng Học viện</v>
          </cell>
          <cell r="I1763" t="str">
            <v>Nhân viên bảo vệ</v>
          </cell>
          <cell r="J1763">
            <v>0</v>
          </cell>
          <cell r="K1763">
            <v>0</v>
          </cell>
          <cell r="L1763" t="str">
            <v>01-Apr-25</v>
          </cell>
          <cell r="M1763" t="str">
            <v>01-Apr-25</v>
          </cell>
          <cell r="N1763">
            <v>8</v>
          </cell>
          <cell r="O1763" t="str">
            <v>2509</v>
          </cell>
          <cell r="P1763" t="str">
            <v>2509</v>
          </cell>
          <cell r="Q1763" t="str">
            <v>01.011</v>
          </cell>
          <cell r="R1763" t="str">
            <v>01.011</v>
          </cell>
          <cell r="S1763" t="str">
            <v/>
          </cell>
          <cell r="T1763">
            <v>0</v>
          </cell>
          <cell r="U1763" t="str">
            <v>KhôngBCấp</v>
          </cell>
          <cell r="V1763" t="str">
            <v>026082004273</v>
          </cell>
        </row>
        <row r="1764">
          <cell r="B1764" t="str">
            <v/>
          </cell>
          <cell r="C1764" t="str">
            <v>1483281017546</v>
          </cell>
          <cell r="D1764" t="str">
            <v>Trần Mạnh</v>
          </cell>
          <cell r="E1764" t="str">
            <v>Tuấn</v>
          </cell>
          <cell r="F1764">
            <v>25</v>
          </cell>
          <cell r="G1764" t="str">
            <v>Đội Bảo vệ</v>
          </cell>
          <cell r="H1764" t="str">
            <v>Văn phòng Học viện</v>
          </cell>
          <cell r="I1764" t="str">
            <v>Nhân viên bảo vệ</v>
          </cell>
          <cell r="J1764">
            <v>0</v>
          </cell>
          <cell r="K1764">
            <v>0</v>
          </cell>
          <cell r="L1764" t="str">
            <v>01-Apr-25</v>
          </cell>
          <cell r="M1764" t="str">
            <v>01-Apr-25</v>
          </cell>
          <cell r="N1764">
            <v>8</v>
          </cell>
          <cell r="O1764" t="str">
            <v>2509</v>
          </cell>
          <cell r="P1764" t="str">
            <v>2509</v>
          </cell>
          <cell r="Q1764" t="str">
            <v>01.011</v>
          </cell>
          <cell r="R1764" t="str">
            <v>01.011</v>
          </cell>
          <cell r="S1764" t="str">
            <v/>
          </cell>
          <cell r="T1764">
            <v>0</v>
          </cell>
          <cell r="U1764" t="str">
            <v>KhôngBCấp</v>
          </cell>
          <cell r="V1764" t="str">
            <v>034203008899</v>
          </cell>
        </row>
        <row r="1765">
          <cell r="B1765" t="str">
            <v/>
          </cell>
          <cell r="C1765" t="str">
            <v>3120205207671</v>
          </cell>
          <cell r="D1765" t="str">
            <v>Lê Quý</v>
          </cell>
          <cell r="E1765" t="str">
            <v>Đàm</v>
          </cell>
          <cell r="F1765">
            <v>25</v>
          </cell>
          <cell r="G1765" t="str">
            <v>Đội Bảo vệ</v>
          </cell>
          <cell r="H1765" t="str">
            <v>Văn phòng Học viện</v>
          </cell>
          <cell r="I1765" t="str">
            <v>Nhân viên bảo vệ</v>
          </cell>
          <cell r="J1765">
            <v>0</v>
          </cell>
          <cell r="K1765">
            <v>0</v>
          </cell>
          <cell r="L1765" t="str">
            <v>01-Apr-25</v>
          </cell>
          <cell r="M1765" t="str">
            <v>01-Apr-25</v>
          </cell>
          <cell r="N1765">
            <v>8</v>
          </cell>
          <cell r="O1765" t="str">
            <v>2509</v>
          </cell>
          <cell r="P1765" t="str">
            <v>2509</v>
          </cell>
          <cell r="Q1765" t="str">
            <v>01.011</v>
          </cell>
          <cell r="R1765" t="str">
            <v>01.011</v>
          </cell>
          <cell r="S1765" t="str">
            <v/>
          </cell>
          <cell r="T1765">
            <v>0</v>
          </cell>
          <cell r="U1765" t="str">
            <v>KhôngBCấp</v>
          </cell>
          <cell r="V1765" t="str">
            <v>034077007762</v>
          </cell>
        </row>
        <row r="1766">
          <cell r="B1766" t="str">
            <v/>
          </cell>
          <cell r="C1766" t="str">
            <v>3120205208145</v>
          </cell>
          <cell r="D1766" t="str">
            <v>Đặng Việt</v>
          </cell>
          <cell r="E1766" t="str">
            <v>Dũng</v>
          </cell>
          <cell r="F1766">
            <v>25</v>
          </cell>
          <cell r="G1766" t="str">
            <v>Đội Bảo vệ</v>
          </cell>
          <cell r="H1766" t="str">
            <v>Văn phòng Học viện</v>
          </cell>
          <cell r="I1766" t="str">
            <v>Nhân viên bảo vệ</v>
          </cell>
          <cell r="J1766">
            <v>0</v>
          </cell>
          <cell r="K1766">
            <v>0</v>
          </cell>
          <cell r="L1766" t="str">
            <v>01-Apr-25</v>
          </cell>
          <cell r="M1766" t="str">
            <v>01-Apr-25</v>
          </cell>
          <cell r="N1766">
            <v>8</v>
          </cell>
          <cell r="O1766" t="str">
            <v>2509</v>
          </cell>
          <cell r="P1766" t="str">
            <v>2509</v>
          </cell>
          <cell r="Q1766" t="str">
            <v>01.011</v>
          </cell>
          <cell r="R1766" t="str">
            <v>01.011</v>
          </cell>
          <cell r="S1766" t="str">
            <v/>
          </cell>
          <cell r="T1766">
            <v>0</v>
          </cell>
          <cell r="U1766" t="str">
            <v>KhôngBCấp</v>
          </cell>
          <cell r="V1766" t="str">
            <v>001204008761</v>
          </cell>
        </row>
        <row r="1767">
          <cell r="B1767" t="str">
            <v/>
          </cell>
          <cell r="C1767" t="str">
            <v>3120205232915</v>
          </cell>
          <cell r="D1767" t="str">
            <v>Cái Đức</v>
          </cell>
          <cell r="E1767" t="str">
            <v>Lân</v>
          </cell>
          <cell r="F1767">
            <v>25</v>
          </cell>
          <cell r="G1767" t="str">
            <v>Đội Bảo vệ</v>
          </cell>
          <cell r="H1767" t="str">
            <v>Văn phòng Học viện</v>
          </cell>
          <cell r="I1767" t="str">
            <v>Nhân viên bảo vệ</v>
          </cell>
          <cell r="J1767">
            <v>0</v>
          </cell>
          <cell r="K1767">
            <v>0</v>
          </cell>
          <cell r="L1767" t="str">
            <v>15-Apr-25</v>
          </cell>
          <cell r="M1767" t="str">
            <v>15-Apr-25</v>
          </cell>
          <cell r="N1767">
            <v>8</v>
          </cell>
          <cell r="O1767" t="str">
            <v>2509</v>
          </cell>
          <cell r="P1767" t="str">
            <v>2509</v>
          </cell>
          <cell r="Q1767" t="str">
            <v>01.011</v>
          </cell>
          <cell r="R1767" t="str">
            <v>01.011</v>
          </cell>
          <cell r="S1767" t="str">
            <v/>
          </cell>
          <cell r="T1767">
            <v>0</v>
          </cell>
          <cell r="U1767" t="str">
            <v>KhôngBCấp</v>
          </cell>
          <cell r="V1767" t="str">
            <v>001069027339</v>
          </cell>
        </row>
        <row r="1768">
          <cell r="B1768" t="str">
            <v/>
          </cell>
          <cell r="C1768" t="str">
            <v>3120205208168</v>
          </cell>
          <cell r="D1768" t="str">
            <v>Trần Văn</v>
          </cell>
          <cell r="E1768" t="str">
            <v>Tiến</v>
          </cell>
          <cell r="F1768">
            <v>25</v>
          </cell>
          <cell r="G1768" t="str">
            <v>Đội Bảo vệ</v>
          </cell>
          <cell r="H1768" t="str">
            <v>Văn phòng Học viện</v>
          </cell>
          <cell r="I1768" t="str">
            <v>Nhân viên bảo vệ</v>
          </cell>
          <cell r="J1768">
            <v>0</v>
          </cell>
          <cell r="K1768">
            <v>0</v>
          </cell>
          <cell r="L1768" t="str">
            <v>01-Apr-25</v>
          </cell>
          <cell r="M1768" t="str">
            <v>01-Apr-25</v>
          </cell>
          <cell r="N1768">
            <v>8</v>
          </cell>
          <cell r="O1768" t="str">
            <v>2509</v>
          </cell>
          <cell r="P1768" t="str">
            <v>2509</v>
          </cell>
          <cell r="Q1768" t="str">
            <v>01.011</v>
          </cell>
          <cell r="R1768" t="str">
            <v>01.011</v>
          </cell>
          <cell r="S1768" t="str">
            <v/>
          </cell>
          <cell r="T1768">
            <v>0</v>
          </cell>
          <cell r="U1768" t="str">
            <v>KhôngBCấp</v>
          </cell>
          <cell r="V1768" t="str">
            <v>034086017240</v>
          </cell>
        </row>
        <row r="1769">
          <cell r="B1769" t="str">
            <v/>
          </cell>
          <cell r="C1769" t="str">
            <v>3120205201595</v>
          </cell>
          <cell r="D1769" t="str">
            <v>Nguyễn Xuân</v>
          </cell>
          <cell r="E1769" t="str">
            <v>Tình</v>
          </cell>
          <cell r="F1769">
            <v>25</v>
          </cell>
          <cell r="G1769" t="str">
            <v>Đội Bảo vệ</v>
          </cell>
          <cell r="H1769" t="str">
            <v>Văn phòng Học viện</v>
          </cell>
          <cell r="I1769" t="str">
            <v>Nhân viên bảo vệ</v>
          </cell>
          <cell r="J1769">
            <v>0</v>
          </cell>
          <cell r="K1769">
            <v>0</v>
          </cell>
          <cell r="L1769" t="str">
            <v>01-Apr-25</v>
          </cell>
          <cell r="M1769" t="str">
            <v>01-Apr-25</v>
          </cell>
          <cell r="N1769">
            <v>8</v>
          </cell>
          <cell r="O1769" t="str">
            <v>2509</v>
          </cell>
          <cell r="P1769" t="str">
            <v>2509</v>
          </cell>
          <cell r="Q1769" t="str">
            <v>01.011</v>
          </cell>
          <cell r="R1769" t="str">
            <v>01.011</v>
          </cell>
          <cell r="S1769" t="str">
            <v/>
          </cell>
          <cell r="T1769">
            <v>0</v>
          </cell>
          <cell r="U1769" t="str">
            <v>KhôngBCấp</v>
          </cell>
          <cell r="V1769" t="str">
            <v>042091006347</v>
          </cell>
        </row>
        <row r="1770">
          <cell r="B1770" t="str">
            <v/>
          </cell>
          <cell r="C1770" t="str">
            <v>3120205239053</v>
          </cell>
          <cell r="D1770" t="str">
            <v>Lê Hồng</v>
          </cell>
          <cell r="E1770" t="str">
            <v>Hải</v>
          </cell>
          <cell r="F1770">
            <v>25</v>
          </cell>
          <cell r="G1770" t="str">
            <v>Đội Bảo vệ</v>
          </cell>
          <cell r="H1770" t="str">
            <v>Văn phòng Học viện</v>
          </cell>
          <cell r="I1770" t="str">
            <v>Nhân viên bảo vệ</v>
          </cell>
          <cell r="J1770">
            <v>0</v>
          </cell>
          <cell r="K1770">
            <v>0</v>
          </cell>
          <cell r="L1770" t="str">
            <v>01-Apr-25</v>
          </cell>
          <cell r="M1770" t="str">
            <v>01-Apr-25</v>
          </cell>
          <cell r="N1770">
            <v>8</v>
          </cell>
          <cell r="O1770" t="str">
            <v>2509</v>
          </cell>
          <cell r="P1770" t="str">
            <v>2509</v>
          </cell>
          <cell r="Q1770" t="str">
            <v>01.011</v>
          </cell>
          <cell r="R1770" t="str">
            <v>01.011</v>
          </cell>
          <cell r="S1770" t="str">
            <v/>
          </cell>
          <cell r="T1770">
            <v>0</v>
          </cell>
          <cell r="U1770" t="str">
            <v>KhôngBCấp</v>
          </cell>
          <cell r="V1770" t="str">
            <v>001071024328</v>
          </cell>
        </row>
        <row r="1771">
          <cell r="B1771" t="str">
            <v>MOI67</v>
          </cell>
          <cell r="C1771" t="str">
            <v>3120215008525</v>
          </cell>
          <cell r="D1771" t="str">
            <v>Trần Văn</v>
          </cell>
          <cell r="E1771" t="str">
            <v>Vũ</v>
          </cell>
          <cell r="F1771">
            <v>34</v>
          </cell>
          <cell r="G1771" t="str">
            <v>Nhà xuất bản Học viện Nông nghiệp</v>
          </cell>
          <cell r="H1771" t="str">
            <v>Nhà xuất bản Học viện Nông nghiệp</v>
          </cell>
          <cell r="I1771" t="str">
            <v/>
          </cell>
          <cell r="J1771">
            <v>5.76</v>
          </cell>
          <cell r="K1771">
            <v>0</v>
          </cell>
          <cell r="L1771" t="str">
            <v>01-Feb-11</v>
          </cell>
          <cell r="M1771" t="str">
            <v>01-Oct-78</v>
          </cell>
          <cell r="N1771">
            <v>4</v>
          </cell>
          <cell r="O1771" t="str">
            <v>3400</v>
          </cell>
          <cell r="P1771" t="str">
            <v>2600</v>
          </cell>
          <cell r="Q1771" t="str">
            <v>01.002</v>
          </cell>
          <cell r="R1771" t="str">
            <v>01.002</v>
          </cell>
          <cell r="S1771" t="str">
            <v>MOI67</v>
          </cell>
          <cell r="T1771">
            <v>0</v>
          </cell>
          <cell r="U1771" t="str">
            <v>Đại học</v>
          </cell>
          <cell r="V1771" t="str">
            <v>011027978</v>
          </cell>
        </row>
        <row r="1772">
          <cell r="B1772" t="str">
            <v/>
          </cell>
          <cell r="C1772" t="str">
            <v>3120215046582</v>
          </cell>
          <cell r="D1772" t="str">
            <v>Nguyễn Trọng</v>
          </cell>
          <cell r="E1772" t="str">
            <v>Thể</v>
          </cell>
          <cell r="F1772">
            <v>26</v>
          </cell>
          <cell r="G1772" t="str">
            <v>Văn phòng</v>
          </cell>
          <cell r="H1772" t="str">
            <v>Ban Cơ sở vật chất và Đầu tư</v>
          </cell>
          <cell r="I1772" t="str">
            <v>Kỹ sư</v>
          </cell>
          <cell r="J1772">
            <v>3</v>
          </cell>
          <cell r="K1772">
            <v>0</v>
          </cell>
          <cell r="L1772" t="str">
            <v>01-Jan-21</v>
          </cell>
          <cell r="M1772" t="str">
            <v>01-Jan-15</v>
          </cell>
          <cell r="N1772">
            <v>4</v>
          </cell>
          <cell r="O1772" t="str">
            <v>2601</v>
          </cell>
          <cell r="P1772" t="str">
            <v>2601</v>
          </cell>
          <cell r="Q1772" t="str">
            <v>13.095</v>
          </cell>
          <cell r="R1772" t="str">
            <v>13.095</v>
          </cell>
          <cell r="S1772" t="str">
            <v/>
          </cell>
          <cell r="T1772">
            <v>0</v>
          </cell>
          <cell r="U1772" t="str">
            <v>Đại học</v>
          </cell>
          <cell r="V1772" t="str">
            <v>151267066</v>
          </cell>
        </row>
        <row r="1773">
          <cell r="B1773" t="str">
            <v/>
          </cell>
          <cell r="C1773" t="str">
            <v/>
          </cell>
          <cell r="D1773" t="str">
            <v>Đào Thị</v>
          </cell>
          <cell r="E1773" t="str">
            <v>Liệu</v>
          </cell>
          <cell r="F1773">
            <v>26</v>
          </cell>
          <cell r="G1773" t="str">
            <v>VSMT</v>
          </cell>
          <cell r="H1773" t="str">
            <v>Ban Cơ sở vật chất và Đầu tư</v>
          </cell>
          <cell r="I1773" t="str">
            <v/>
          </cell>
          <cell r="J1773">
            <v>2.75</v>
          </cell>
          <cell r="K1773">
            <v>0</v>
          </cell>
          <cell r="L1773" t="str">
            <v>01-Dec-00</v>
          </cell>
          <cell r="M1773" t="str">
            <v>01-Jan-08</v>
          </cell>
          <cell r="N1773">
            <v>6</v>
          </cell>
          <cell r="O1773" t="str">
            <v>2601</v>
          </cell>
          <cell r="P1773" t="str">
            <v>2601</v>
          </cell>
          <cell r="Q1773" t="str">
            <v>01.007</v>
          </cell>
          <cell r="R1773" t="str">
            <v>01.007</v>
          </cell>
          <cell r="S1773" t="str">
            <v/>
          </cell>
          <cell r="T1773">
            <v>0</v>
          </cell>
          <cell r="U1773" t="str">
            <v/>
          </cell>
          <cell r="V1773" t="str">
            <v/>
          </cell>
        </row>
        <row r="1774">
          <cell r="B1774" t="str">
            <v/>
          </cell>
          <cell r="C1774" t="str">
            <v/>
          </cell>
          <cell r="D1774" t="str">
            <v>Ngô Hoàng</v>
          </cell>
          <cell r="E1774" t="str">
            <v>Sơn</v>
          </cell>
          <cell r="F1774">
            <v>26</v>
          </cell>
          <cell r="G1774" t="str">
            <v>VSMT</v>
          </cell>
          <cell r="H1774" t="str">
            <v>Ban Cơ sở vật chất và Đầu tư</v>
          </cell>
          <cell r="I1774" t="str">
            <v/>
          </cell>
          <cell r="J1774">
            <v>1.71</v>
          </cell>
          <cell r="K1774">
            <v>0</v>
          </cell>
          <cell r="L1774" t="str">
            <v>01-Sep-00</v>
          </cell>
          <cell r="M1774" t="str">
            <v>01-Jan-08</v>
          </cell>
          <cell r="N1774">
            <v>7</v>
          </cell>
          <cell r="O1774" t="str">
            <v>2601</v>
          </cell>
          <cell r="P1774" t="str">
            <v>2601</v>
          </cell>
          <cell r="Q1774" t="str">
            <v>01.011</v>
          </cell>
          <cell r="R1774" t="str">
            <v>01.011</v>
          </cell>
          <cell r="S1774" t="str">
            <v/>
          </cell>
          <cell r="T1774">
            <v>0</v>
          </cell>
          <cell r="U1774" t="str">
            <v/>
          </cell>
          <cell r="V1774" t="str">
            <v/>
          </cell>
        </row>
        <row r="1775">
          <cell r="B1775" t="str">
            <v/>
          </cell>
          <cell r="C1775" t="str">
            <v/>
          </cell>
          <cell r="D1775" t="str">
            <v>Lê Thị</v>
          </cell>
          <cell r="E1775" t="str">
            <v>Hồng</v>
          </cell>
          <cell r="F1775">
            <v>26</v>
          </cell>
          <cell r="G1775" t="str">
            <v>VP-GĐ</v>
          </cell>
          <cell r="H1775" t="str">
            <v>Ban Cơ sở vật chất và Đầu tư</v>
          </cell>
          <cell r="I1775" t="str">
            <v/>
          </cell>
          <cell r="J1775">
            <v>3.63</v>
          </cell>
          <cell r="K1775">
            <v>0.1</v>
          </cell>
          <cell r="L1775" t="str">
            <v>01-Dec-06</v>
          </cell>
          <cell r="M1775" t="str">
            <v>01-Jan-69</v>
          </cell>
          <cell r="N1775">
            <v>7</v>
          </cell>
          <cell r="O1775" t="str">
            <v>2601</v>
          </cell>
          <cell r="P1775" t="str">
            <v>2601</v>
          </cell>
          <cell r="Q1775" t="str">
            <v>01.007</v>
          </cell>
          <cell r="R1775" t="str">
            <v>01.007</v>
          </cell>
          <cell r="S1775" t="str">
            <v/>
          </cell>
          <cell r="T1775">
            <v>0</v>
          </cell>
          <cell r="U1775" t="str">
            <v>CN-SơCấp</v>
          </cell>
          <cell r="V1775" t="str">
            <v>010779708</v>
          </cell>
        </row>
        <row r="1776">
          <cell r="B1776" t="str">
            <v/>
          </cell>
          <cell r="C1776" t="str">
            <v>3120215007204</v>
          </cell>
          <cell r="D1776" t="str">
            <v>Lê Thị</v>
          </cell>
          <cell r="E1776" t="str">
            <v>Vân</v>
          </cell>
          <cell r="F1776">
            <v>26</v>
          </cell>
          <cell r="G1776" t="str">
            <v>Văn phòng</v>
          </cell>
          <cell r="H1776" t="str">
            <v>Ban Cơ sở vật chất và Đầu tư</v>
          </cell>
          <cell r="I1776" t="str">
            <v/>
          </cell>
          <cell r="J1776">
            <v>3.63</v>
          </cell>
          <cell r="K1776">
            <v>0.15</v>
          </cell>
          <cell r="L1776" t="str">
            <v>01-Dec-12</v>
          </cell>
          <cell r="M1776" t="str">
            <v>01-Jan-77</v>
          </cell>
          <cell r="N1776">
            <v>7</v>
          </cell>
          <cell r="O1776" t="str">
            <v>2601</v>
          </cell>
          <cell r="P1776" t="str">
            <v>2601</v>
          </cell>
          <cell r="Q1776" t="str">
            <v>01.007</v>
          </cell>
          <cell r="R1776" t="str">
            <v>01.007</v>
          </cell>
          <cell r="S1776" t="str">
            <v/>
          </cell>
          <cell r="T1776">
            <v>0</v>
          </cell>
          <cell r="U1776" t="str">
            <v>CN-SơCấp</v>
          </cell>
          <cell r="V1776" t="str">
            <v>010809470</v>
          </cell>
        </row>
        <row r="1777">
          <cell r="B1777" t="str">
            <v/>
          </cell>
          <cell r="C1777" t="str">
            <v/>
          </cell>
          <cell r="D1777" t="str">
            <v>Trần Văn</v>
          </cell>
          <cell r="E1777" t="str">
            <v>Bình</v>
          </cell>
          <cell r="F1777">
            <v>26</v>
          </cell>
          <cell r="G1777" t="str">
            <v>VP-GĐ</v>
          </cell>
          <cell r="H1777" t="str">
            <v>Ban Cơ sở vật chất và Đầu tư</v>
          </cell>
          <cell r="I1777" t="str">
            <v/>
          </cell>
          <cell r="J1777">
            <v>4.0599999999999996</v>
          </cell>
          <cell r="K1777">
            <v>7.0000000000000007E-2</v>
          </cell>
          <cell r="L1777" t="str">
            <v>01-Dec-04</v>
          </cell>
          <cell r="M1777" t="str">
            <v>01-Oct-77</v>
          </cell>
          <cell r="N1777">
            <v>6</v>
          </cell>
          <cell r="O1777" t="str">
            <v>2601</v>
          </cell>
          <cell r="P1777" t="str">
            <v>2601</v>
          </cell>
          <cell r="Q1777" t="str">
            <v>13.096</v>
          </cell>
          <cell r="R1777" t="str">
            <v>13.096</v>
          </cell>
          <cell r="S1777" t="str">
            <v/>
          </cell>
          <cell r="T1777">
            <v>0</v>
          </cell>
          <cell r="U1777" t="str">
            <v>T.Cấp</v>
          </cell>
          <cell r="V1777" t="str">
            <v>010812560</v>
          </cell>
        </row>
        <row r="1778">
          <cell r="B1778" t="str">
            <v/>
          </cell>
          <cell r="C1778" t="str">
            <v/>
          </cell>
          <cell r="D1778" t="str">
            <v>Dương Công</v>
          </cell>
          <cell r="E1778" t="str">
            <v>Định</v>
          </cell>
          <cell r="F1778">
            <v>26</v>
          </cell>
          <cell r="G1778" t="str">
            <v>VSMT</v>
          </cell>
          <cell r="H1778" t="str">
            <v>Ban Cơ sở vật chất và Đầu tư</v>
          </cell>
          <cell r="I1778" t="str">
            <v/>
          </cell>
          <cell r="J1778">
            <v>1.18</v>
          </cell>
          <cell r="K1778">
            <v>0</v>
          </cell>
          <cell r="L1778" t="str">
            <v>01-Jan-00</v>
          </cell>
          <cell r="M1778" t="str">
            <v xml:space="preserve">  -   -</v>
          </cell>
          <cell r="N1778">
            <v>8</v>
          </cell>
          <cell r="O1778" t="str">
            <v>2601</v>
          </cell>
          <cell r="P1778" t="str">
            <v>2601</v>
          </cell>
          <cell r="Q1778" t="str">
            <v>01.009</v>
          </cell>
          <cell r="R1778" t="str">
            <v>01.009</v>
          </cell>
          <cell r="S1778" t="str">
            <v/>
          </cell>
          <cell r="T1778">
            <v>0</v>
          </cell>
          <cell r="U1778" t="str">
            <v>KhôngBCấp</v>
          </cell>
          <cell r="V1778" t="str">
            <v>010802891</v>
          </cell>
        </row>
        <row r="1779">
          <cell r="B1779" t="str">
            <v/>
          </cell>
          <cell r="C1779" t="str">
            <v/>
          </cell>
          <cell r="D1779" t="str">
            <v>Nguyễn Thị</v>
          </cell>
          <cell r="E1779" t="str">
            <v>Bắc</v>
          </cell>
          <cell r="F1779">
            <v>26</v>
          </cell>
          <cell r="G1779" t="str">
            <v>VSMT</v>
          </cell>
          <cell r="H1779" t="str">
            <v>Ban Cơ sở vật chất và Đầu tư</v>
          </cell>
          <cell r="I1779" t="str">
            <v/>
          </cell>
          <cell r="J1779">
            <v>3.63</v>
          </cell>
          <cell r="K1779">
            <v>0.08</v>
          </cell>
          <cell r="L1779" t="str">
            <v>01-Sep-07</v>
          </cell>
          <cell r="M1779" t="str">
            <v>01-Apr-80</v>
          </cell>
          <cell r="N1779">
            <v>7</v>
          </cell>
          <cell r="O1779" t="str">
            <v>2601</v>
          </cell>
          <cell r="P1779" t="str">
            <v>2601</v>
          </cell>
          <cell r="Q1779" t="str">
            <v>01.007</v>
          </cell>
          <cell r="R1779" t="str">
            <v>01.007</v>
          </cell>
          <cell r="S1779" t="str">
            <v/>
          </cell>
          <cell r="T1779">
            <v>0</v>
          </cell>
          <cell r="U1779" t="str">
            <v>CN-SơCấp</v>
          </cell>
          <cell r="V1779" t="str">
            <v>010786896</v>
          </cell>
        </row>
        <row r="1780">
          <cell r="B1780" t="str">
            <v/>
          </cell>
          <cell r="C1780" t="str">
            <v>3120215007160</v>
          </cell>
          <cell r="D1780" t="str">
            <v>Bùi  Đình</v>
          </cell>
          <cell r="E1780" t="str">
            <v>Phiêu</v>
          </cell>
          <cell r="F1780">
            <v>26</v>
          </cell>
          <cell r="G1780" t="str">
            <v>Thiết bị vật tư</v>
          </cell>
          <cell r="H1780" t="str">
            <v>Ban Cơ sở vật chất và Đầu tư</v>
          </cell>
          <cell r="I1780" t="str">
            <v/>
          </cell>
          <cell r="J1780">
            <v>3.63</v>
          </cell>
          <cell r="K1780">
            <v>0.13</v>
          </cell>
          <cell r="L1780" t="str">
            <v>01-Dec-09</v>
          </cell>
          <cell r="M1780" t="str">
            <v>01-Aug-81</v>
          </cell>
          <cell r="N1780">
            <v>7</v>
          </cell>
          <cell r="O1780" t="str">
            <v>2601</v>
          </cell>
          <cell r="P1780" t="str">
            <v>2601</v>
          </cell>
          <cell r="Q1780" t="str">
            <v>01.007</v>
          </cell>
          <cell r="R1780" t="str">
            <v>01.007</v>
          </cell>
          <cell r="S1780" t="str">
            <v/>
          </cell>
          <cell r="T1780">
            <v>0</v>
          </cell>
          <cell r="U1780" t="str">
            <v>CN-SơCấp</v>
          </cell>
          <cell r="V1780" t="str">
            <v>011582575</v>
          </cell>
        </row>
        <row r="1781">
          <cell r="B1781" t="str">
            <v/>
          </cell>
          <cell r="C1781" t="str">
            <v>3120215007647</v>
          </cell>
          <cell r="D1781" t="str">
            <v>Đào Xuân</v>
          </cell>
          <cell r="E1781" t="str">
            <v>ánh</v>
          </cell>
          <cell r="F1781">
            <v>26</v>
          </cell>
          <cell r="G1781" t="str">
            <v>Văn phòng</v>
          </cell>
          <cell r="H1781" t="str">
            <v>Ban Cơ sở vật chất và Đầu tư</v>
          </cell>
          <cell r="I1781" t="str">
            <v>Kỹ sư</v>
          </cell>
          <cell r="J1781">
            <v>3.99</v>
          </cell>
          <cell r="K1781">
            <v>0</v>
          </cell>
          <cell r="L1781" t="str">
            <v>01-Mar-24</v>
          </cell>
          <cell r="M1781" t="str">
            <v>01-Mar-10</v>
          </cell>
          <cell r="N1781">
            <v>4</v>
          </cell>
          <cell r="O1781" t="str">
            <v>2601</v>
          </cell>
          <cell r="P1781" t="str">
            <v>2601</v>
          </cell>
          <cell r="Q1781" t="str">
            <v>13.095</v>
          </cell>
          <cell r="R1781" t="str">
            <v>V.05.02.07</v>
          </cell>
          <cell r="S1781" t="str">
            <v/>
          </cell>
          <cell r="T1781">
            <v>0</v>
          </cell>
          <cell r="U1781" t="str">
            <v>Đại học</v>
          </cell>
          <cell r="V1781" t="str">
            <v>027077012081</v>
          </cell>
        </row>
        <row r="1782">
          <cell r="B1782" t="str">
            <v/>
          </cell>
          <cell r="C1782" t="str">
            <v>3120215006299</v>
          </cell>
          <cell r="D1782" t="str">
            <v>Vũ Thị</v>
          </cell>
          <cell r="E1782" t="str">
            <v>Dân</v>
          </cell>
          <cell r="F1782">
            <v>26</v>
          </cell>
          <cell r="G1782" t="str">
            <v>Văn phòng</v>
          </cell>
          <cell r="H1782" t="str">
            <v>Ban Cơ sở vật chất và Đầu tư</v>
          </cell>
          <cell r="I1782" t="str">
            <v>Thạc sĩ, Chuyên viên</v>
          </cell>
          <cell r="J1782">
            <v>4.9800000000000004</v>
          </cell>
          <cell r="K1782">
            <v>7.0000000000000007E-2</v>
          </cell>
          <cell r="L1782" t="str">
            <v>01-Sep-24</v>
          </cell>
          <cell r="M1782" t="str">
            <v>01-Oct-02</v>
          </cell>
          <cell r="N1782">
            <v>3</v>
          </cell>
          <cell r="O1782" t="str">
            <v>2601</v>
          </cell>
          <cell r="P1782" t="str">
            <v>2601</v>
          </cell>
          <cell r="Q1782" t="str">
            <v>01.003</v>
          </cell>
          <cell r="R1782" t="str">
            <v>01.003</v>
          </cell>
          <cell r="S1782" t="str">
            <v/>
          </cell>
          <cell r="T1782">
            <v>0</v>
          </cell>
          <cell r="U1782" t="str">
            <v>Thạc sĩ</v>
          </cell>
          <cell r="V1782" t="str">
            <v>001169025897</v>
          </cell>
        </row>
        <row r="1783">
          <cell r="B1783" t="str">
            <v/>
          </cell>
          <cell r="C1783" t="str">
            <v>3120215007177</v>
          </cell>
          <cell r="D1783" t="str">
            <v>Hồ Hồng</v>
          </cell>
          <cell r="E1783" t="str">
            <v>Thái</v>
          </cell>
          <cell r="F1783">
            <v>26</v>
          </cell>
          <cell r="G1783" t="str">
            <v>Văn phòng</v>
          </cell>
          <cell r="H1783" t="str">
            <v>Ban Cơ sở vật chất và Đầu tư</v>
          </cell>
          <cell r="I1783" t="str">
            <v>Chuyên viên chính</v>
          </cell>
          <cell r="J1783">
            <v>5.76</v>
          </cell>
          <cell r="K1783">
            <v>0</v>
          </cell>
          <cell r="L1783" t="str">
            <v>01-Apr-17</v>
          </cell>
          <cell r="M1783" t="str">
            <v>01-Dec-81</v>
          </cell>
          <cell r="N1783">
            <v>4</v>
          </cell>
          <cell r="O1783" t="str">
            <v>2601</v>
          </cell>
          <cell r="P1783" t="str">
            <v>2601</v>
          </cell>
          <cell r="Q1783" t="str">
            <v>01.002</v>
          </cell>
          <cell r="R1783" t="str">
            <v>01.002</v>
          </cell>
          <cell r="S1783" t="str">
            <v/>
          </cell>
          <cell r="T1783">
            <v>0</v>
          </cell>
          <cell r="U1783" t="str">
            <v>Đại học</v>
          </cell>
          <cell r="V1783" t="str">
            <v>011157256</v>
          </cell>
        </row>
        <row r="1784">
          <cell r="B1784" t="str">
            <v/>
          </cell>
          <cell r="C1784" t="str">
            <v/>
          </cell>
          <cell r="D1784" t="str">
            <v>Vũ Hồng</v>
          </cell>
          <cell r="E1784" t="str">
            <v>Sơn</v>
          </cell>
          <cell r="F1784">
            <v>26</v>
          </cell>
          <cell r="G1784" t="str">
            <v>VP-GĐ</v>
          </cell>
          <cell r="H1784" t="str">
            <v>Ban Cơ sở vật chất và Đầu tư</v>
          </cell>
          <cell r="I1784" t="str">
            <v/>
          </cell>
          <cell r="J1784">
            <v>6.78</v>
          </cell>
          <cell r="K1784">
            <v>0</v>
          </cell>
          <cell r="L1784" t="str">
            <v>01-Dec-05</v>
          </cell>
          <cell r="M1784" t="str">
            <v>01-Nov-71</v>
          </cell>
          <cell r="N1784">
            <v>4</v>
          </cell>
          <cell r="O1784" t="str">
            <v>2601</v>
          </cell>
          <cell r="P1784" t="str">
            <v>2601</v>
          </cell>
          <cell r="Q1784" t="str">
            <v>01.002</v>
          </cell>
          <cell r="R1784" t="str">
            <v>01.002</v>
          </cell>
          <cell r="S1784" t="str">
            <v/>
          </cell>
          <cell r="T1784">
            <v>0</v>
          </cell>
          <cell r="U1784" t="str">
            <v>Đại học</v>
          </cell>
          <cell r="V1784" t="str">
            <v/>
          </cell>
        </row>
        <row r="1785">
          <cell r="B1785" t="str">
            <v/>
          </cell>
          <cell r="C1785" t="str">
            <v>3120215007210</v>
          </cell>
          <cell r="D1785" t="str">
            <v>Nguyễn Tô</v>
          </cell>
          <cell r="E1785" t="str">
            <v>Vũ</v>
          </cell>
          <cell r="F1785">
            <v>26</v>
          </cell>
          <cell r="G1785" t="str">
            <v>Văn phòng</v>
          </cell>
          <cell r="H1785" t="str">
            <v>Ban Cơ sở vật chất và Đầu tư</v>
          </cell>
          <cell r="I1785" t="str">
            <v>Chuyên viên</v>
          </cell>
          <cell r="J1785">
            <v>4.9800000000000004</v>
          </cell>
          <cell r="K1785">
            <v>0.08</v>
          </cell>
          <cell r="L1785" t="str">
            <v>01-Nov-19</v>
          </cell>
          <cell r="M1785" t="str">
            <v>01-Oct-02</v>
          </cell>
          <cell r="N1785">
            <v>4</v>
          </cell>
          <cell r="O1785" t="str">
            <v>2601</v>
          </cell>
          <cell r="P1785" t="str">
            <v>2601</v>
          </cell>
          <cell r="Q1785" t="str">
            <v>01.003</v>
          </cell>
          <cell r="R1785" t="str">
            <v>01.003</v>
          </cell>
          <cell r="S1785" t="str">
            <v/>
          </cell>
          <cell r="T1785">
            <v>0</v>
          </cell>
          <cell r="U1785" t="str">
            <v>Đại học</v>
          </cell>
          <cell r="V1785" t="str">
            <v>011212824</v>
          </cell>
        </row>
        <row r="1786">
          <cell r="B1786" t="str">
            <v/>
          </cell>
          <cell r="C1786" t="str">
            <v>3120215007233</v>
          </cell>
          <cell r="D1786" t="str">
            <v>Võ Văn</v>
          </cell>
          <cell r="E1786" t="str">
            <v>Nam</v>
          </cell>
          <cell r="F1786">
            <v>26</v>
          </cell>
          <cell r="G1786" t="str">
            <v>Văn phòng</v>
          </cell>
          <cell r="H1786" t="str">
            <v>Ban Cơ sở vật chất và Đầu tư</v>
          </cell>
          <cell r="I1786" t="str">
            <v>Thạc sĩ, Chuyên viên chính, Phó Trưởng Ban, Bảo lưu PCCV</v>
          </cell>
          <cell r="J1786">
            <v>6.1</v>
          </cell>
          <cell r="K1786">
            <v>0</v>
          </cell>
          <cell r="L1786" t="str">
            <v>01-Aug-24</v>
          </cell>
          <cell r="M1786" t="str">
            <v>01-Aug-11</v>
          </cell>
          <cell r="N1786">
            <v>3</v>
          </cell>
          <cell r="O1786" t="str">
            <v>2601</v>
          </cell>
          <cell r="P1786" t="str">
            <v>2601</v>
          </cell>
          <cell r="Q1786" t="str">
            <v>01.002</v>
          </cell>
          <cell r="R1786" t="str">
            <v>01.002</v>
          </cell>
          <cell r="S1786" t="str">
            <v/>
          </cell>
          <cell r="T1786">
            <v>0</v>
          </cell>
          <cell r="U1786" t="str">
            <v>Thạc sĩ</v>
          </cell>
          <cell r="V1786" t="str">
            <v>001072012354</v>
          </cell>
        </row>
        <row r="1787">
          <cell r="B1787" t="str">
            <v/>
          </cell>
          <cell r="C1787" t="str">
            <v>3120215008691</v>
          </cell>
          <cell r="D1787" t="str">
            <v>Nguyễn Việt</v>
          </cell>
          <cell r="E1787" t="str">
            <v>Dũng</v>
          </cell>
          <cell r="F1787">
            <v>26</v>
          </cell>
          <cell r="G1787" t="str">
            <v>Văn phòng</v>
          </cell>
          <cell r="H1787" t="str">
            <v>Ban Cơ sở vật chất và Đầu tư</v>
          </cell>
          <cell r="I1787" t="str">
            <v>Kỹ sư</v>
          </cell>
          <cell r="J1787">
            <v>4.6500000000000004</v>
          </cell>
          <cell r="K1787">
            <v>0</v>
          </cell>
          <cell r="L1787" t="str">
            <v>01-Sep-23</v>
          </cell>
          <cell r="M1787" t="str">
            <v>01-Sep-03</v>
          </cell>
          <cell r="N1787">
            <v>4</v>
          </cell>
          <cell r="O1787" t="str">
            <v>2601</v>
          </cell>
          <cell r="P1787" t="str">
            <v>2601</v>
          </cell>
          <cell r="Q1787" t="str">
            <v>13.095</v>
          </cell>
          <cell r="R1787" t="str">
            <v>V.05.02.07</v>
          </cell>
          <cell r="S1787" t="str">
            <v/>
          </cell>
          <cell r="T1787">
            <v>0</v>
          </cell>
          <cell r="U1787" t="str">
            <v>Đại học</v>
          </cell>
          <cell r="V1787" t="str">
            <v>001075021644</v>
          </cell>
        </row>
        <row r="1788">
          <cell r="B1788" t="str">
            <v/>
          </cell>
          <cell r="C1788" t="str">
            <v>3120215010369</v>
          </cell>
          <cell r="D1788" t="str">
            <v>Nguyễn Anh</v>
          </cell>
          <cell r="E1788" t="str">
            <v>Đức</v>
          </cell>
          <cell r="F1788">
            <v>26</v>
          </cell>
          <cell r="G1788" t="str">
            <v>Văn phòng</v>
          </cell>
          <cell r="H1788" t="str">
            <v>Ban Cơ sở vật chất và Đầu tư</v>
          </cell>
          <cell r="I1788" t="str">
            <v/>
          </cell>
          <cell r="J1788">
            <v>3</v>
          </cell>
          <cell r="K1788">
            <v>0</v>
          </cell>
          <cell r="L1788" t="str">
            <v>01-Jan-07</v>
          </cell>
          <cell r="M1788" t="str">
            <v>03-Mar-08</v>
          </cell>
          <cell r="N1788">
            <v>4</v>
          </cell>
          <cell r="O1788" t="str">
            <v>2601</v>
          </cell>
          <cell r="P1788" t="str">
            <v>2601</v>
          </cell>
          <cell r="Q1788" t="str">
            <v>01.003</v>
          </cell>
          <cell r="R1788" t="str">
            <v>01.003</v>
          </cell>
          <cell r="S1788" t="str">
            <v/>
          </cell>
          <cell r="T1788">
            <v>0</v>
          </cell>
          <cell r="U1788" t="str">
            <v>Đại học</v>
          </cell>
          <cell r="V1788" t="str">
            <v>012288802</v>
          </cell>
        </row>
        <row r="1789">
          <cell r="B1789" t="str">
            <v/>
          </cell>
          <cell r="C1789" t="str">
            <v>3120215026398</v>
          </cell>
          <cell r="D1789" t="str">
            <v>Ngô Đăng</v>
          </cell>
          <cell r="E1789" t="str">
            <v>Truyền</v>
          </cell>
          <cell r="F1789">
            <v>26</v>
          </cell>
          <cell r="G1789" t="str">
            <v>Văn phòng</v>
          </cell>
          <cell r="H1789" t="str">
            <v>Ban Cơ sở vật chất và Đầu tư</v>
          </cell>
          <cell r="I1789" t="str">
            <v>Thạc sĩ, Kỹ sư</v>
          </cell>
          <cell r="J1789">
            <v>4.32</v>
          </cell>
          <cell r="K1789">
            <v>0</v>
          </cell>
          <cell r="L1789" t="str">
            <v>01-May-23</v>
          </cell>
          <cell r="M1789" t="str">
            <v>01-May-09</v>
          </cell>
          <cell r="N1789">
            <v>3</v>
          </cell>
          <cell r="O1789" t="str">
            <v>2601</v>
          </cell>
          <cell r="P1789" t="str">
            <v>2601</v>
          </cell>
          <cell r="Q1789" t="str">
            <v>13.095</v>
          </cell>
          <cell r="R1789" t="str">
            <v>13.095</v>
          </cell>
          <cell r="S1789" t="str">
            <v/>
          </cell>
          <cell r="T1789">
            <v>0</v>
          </cell>
          <cell r="U1789" t="str">
            <v>Thạc sĩ</v>
          </cell>
          <cell r="V1789" t="str">
            <v>017079000138</v>
          </cell>
        </row>
        <row r="1790">
          <cell r="B1790" t="str">
            <v/>
          </cell>
          <cell r="C1790" t="str">
            <v>3120215035426</v>
          </cell>
          <cell r="D1790" t="str">
            <v>Nguyễn Thị</v>
          </cell>
          <cell r="E1790" t="str">
            <v>Hà</v>
          </cell>
          <cell r="F1790">
            <v>26</v>
          </cell>
          <cell r="G1790" t="str">
            <v>Văn phòng</v>
          </cell>
          <cell r="H1790" t="str">
            <v>Ban Cơ sở vật chất và Đầu tư</v>
          </cell>
          <cell r="I1790" t="str">
            <v>Thạc sĩ, Kỹ sư</v>
          </cell>
          <cell r="J1790">
            <v>3.66</v>
          </cell>
          <cell r="K1790">
            <v>0</v>
          </cell>
          <cell r="L1790" t="str">
            <v>01-Nov-24</v>
          </cell>
          <cell r="M1790" t="str">
            <v>01-Nov-12</v>
          </cell>
          <cell r="N1790">
            <v>3</v>
          </cell>
          <cell r="O1790" t="str">
            <v>2601</v>
          </cell>
          <cell r="P1790" t="str">
            <v>2601</v>
          </cell>
          <cell r="Q1790" t="str">
            <v>13.095</v>
          </cell>
          <cell r="R1790" t="str">
            <v>V.05.02.07</v>
          </cell>
          <cell r="S1790" t="str">
            <v/>
          </cell>
          <cell r="T1790">
            <v>0</v>
          </cell>
          <cell r="U1790" t="str">
            <v>Thạc sĩ</v>
          </cell>
          <cell r="V1790" t="str">
            <v>034184018451</v>
          </cell>
        </row>
        <row r="1791">
          <cell r="B1791" t="str">
            <v/>
          </cell>
          <cell r="C1791" t="str">
            <v>3120215039903</v>
          </cell>
          <cell r="D1791" t="str">
            <v>Hoàng Văn</v>
          </cell>
          <cell r="E1791" t="str">
            <v>Quyết</v>
          </cell>
          <cell r="F1791">
            <v>26</v>
          </cell>
          <cell r="G1791" t="str">
            <v>Văn phòng</v>
          </cell>
          <cell r="H1791" t="str">
            <v>Ban Cơ sở vật chất và Đầu tư</v>
          </cell>
          <cell r="I1791" t="str">
            <v>Kỹ sư</v>
          </cell>
          <cell r="J1791">
            <v>3.33</v>
          </cell>
          <cell r="K1791">
            <v>0</v>
          </cell>
          <cell r="L1791" t="str">
            <v>01-Jan-23</v>
          </cell>
          <cell r="M1791" t="str">
            <v>01-Jan-14</v>
          </cell>
          <cell r="N1791">
            <v>4</v>
          </cell>
          <cell r="O1791" t="str">
            <v>2601</v>
          </cell>
          <cell r="P1791" t="str">
            <v>2601</v>
          </cell>
          <cell r="Q1791" t="str">
            <v>13.095</v>
          </cell>
          <cell r="R1791" t="str">
            <v>V.05.02.07</v>
          </cell>
          <cell r="S1791" t="str">
            <v/>
          </cell>
          <cell r="T1791">
            <v>0</v>
          </cell>
          <cell r="U1791" t="str">
            <v>Đại học</v>
          </cell>
          <cell r="V1791" t="str">
            <v>019084000199</v>
          </cell>
        </row>
        <row r="1792">
          <cell r="B1792" t="str">
            <v/>
          </cell>
          <cell r="C1792" t="str">
            <v>3120215007256</v>
          </cell>
          <cell r="D1792" t="str">
            <v>Nguyễn Thế</v>
          </cell>
          <cell r="E1792" t="str">
            <v>Toàn</v>
          </cell>
          <cell r="F1792">
            <v>26</v>
          </cell>
          <cell r="G1792" t="str">
            <v>Văn phòng</v>
          </cell>
          <cell r="H1792" t="str">
            <v>Ban Cơ sở vật chất và Đầu tư</v>
          </cell>
          <cell r="I1792" t="str">
            <v>Kỹ sư</v>
          </cell>
          <cell r="J1792">
            <v>4.9800000000000004</v>
          </cell>
          <cell r="K1792">
            <v>7.0000000000000007E-2</v>
          </cell>
          <cell r="L1792" t="str">
            <v>01-Jan-25</v>
          </cell>
          <cell r="M1792" t="str">
            <v>01-Jan-14</v>
          </cell>
          <cell r="N1792">
            <v>4</v>
          </cell>
          <cell r="O1792" t="str">
            <v>2601</v>
          </cell>
          <cell r="P1792" t="str">
            <v>2601</v>
          </cell>
          <cell r="Q1792" t="str">
            <v>13.095</v>
          </cell>
          <cell r="R1792" t="str">
            <v>V.05.02.07</v>
          </cell>
          <cell r="S1792" t="str">
            <v/>
          </cell>
          <cell r="T1792">
            <v>0</v>
          </cell>
          <cell r="U1792" t="str">
            <v>Đại học</v>
          </cell>
          <cell r="V1792" t="str">
            <v>036076008209</v>
          </cell>
        </row>
        <row r="1793">
          <cell r="B1793" t="str">
            <v/>
          </cell>
          <cell r="C1793" t="str">
            <v/>
          </cell>
          <cell r="D1793" t="str">
            <v>Phạm Quyết</v>
          </cell>
          <cell r="E1793" t="str">
            <v>Chiến</v>
          </cell>
          <cell r="F1793">
            <v>26</v>
          </cell>
          <cell r="G1793" t="str">
            <v>Thiết bị vật tư</v>
          </cell>
          <cell r="H1793" t="str">
            <v>Ban Cơ sở vật chất và Đầu tư</v>
          </cell>
          <cell r="I1793" t="str">
            <v/>
          </cell>
          <cell r="J1793">
            <v>6.1</v>
          </cell>
          <cell r="K1793">
            <v>0</v>
          </cell>
          <cell r="L1793" t="str">
            <v>01-Oct-07</v>
          </cell>
          <cell r="M1793" t="str">
            <v>01-Sep-87</v>
          </cell>
          <cell r="N1793">
            <v>4</v>
          </cell>
          <cell r="O1793" t="str">
            <v>2601</v>
          </cell>
          <cell r="P1793" t="str">
            <v>2601</v>
          </cell>
          <cell r="Q1793" t="str">
            <v>01.002</v>
          </cell>
          <cell r="R1793" t="str">
            <v>01.002</v>
          </cell>
          <cell r="S1793" t="str">
            <v/>
          </cell>
          <cell r="T1793">
            <v>0</v>
          </cell>
          <cell r="U1793" t="str">
            <v>Đại học</v>
          </cell>
          <cell r="V1793" t="str">
            <v>011582552</v>
          </cell>
        </row>
        <row r="1794">
          <cell r="B1794" t="str">
            <v/>
          </cell>
          <cell r="C1794" t="str">
            <v>3120215009403</v>
          </cell>
          <cell r="D1794" t="str">
            <v>Phạm Văn</v>
          </cell>
          <cell r="E1794" t="str">
            <v>Thạo</v>
          </cell>
          <cell r="F1794">
            <v>26</v>
          </cell>
          <cell r="G1794" t="str">
            <v>Thiết bị vật tư</v>
          </cell>
          <cell r="H1794" t="str">
            <v>Ban Cơ sở vật chất và Đầu tư</v>
          </cell>
          <cell r="I1794" t="str">
            <v/>
          </cell>
          <cell r="J1794">
            <v>2.34</v>
          </cell>
          <cell r="K1794">
            <v>0</v>
          </cell>
          <cell r="L1794" t="str">
            <v>01-Apr-09</v>
          </cell>
          <cell r="M1794" t="str">
            <v>01-Apr-08</v>
          </cell>
          <cell r="N1794">
            <v>4</v>
          </cell>
          <cell r="O1794" t="str">
            <v>2601</v>
          </cell>
          <cell r="P1794" t="str">
            <v>2601</v>
          </cell>
          <cell r="Q1794" t="str">
            <v>13.095</v>
          </cell>
          <cell r="R1794" t="str">
            <v>13.095</v>
          </cell>
          <cell r="S1794" t="str">
            <v/>
          </cell>
          <cell r="T1794">
            <v>0</v>
          </cell>
          <cell r="U1794" t="str">
            <v>Đại học</v>
          </cell>
          <cell r="V1794" t="str">
            <v>164055340</v>
          </cell>
        </row>
        <row r="1795">
          <cell r="B1795" t="str">
            <v/>
          </cell>
          <cell r="C1795" t="str">
            <v>3120215010585</v>
          </cell>
          <cell r="D1795" t="str">
            <v>Phạm Thị</v>
          </cell>
          <cell r="E1795" t="str">
            <v>Thanh</v>
          </cell>
          <cell r="F1795">
            <v>26</v>
          </cell>
          <cell r="G1795" t="str">
            <v>Văn phòng</v>
          </cell>
          <cell r="H1795" t="str">
            <v>Ban Cơ sở vật chất và Đầu tư</v>
          </cell>
          <cell r="I1795" t="str">
            <v/>
          </cell>
          <cell r="J1795">
            <v>4.32</v>
          </cell>
          <cell r="K1795">
            <v>0</v>
          </cell>
          <cell r="L1795" t="str">
            <v>01-Oct-10</v>
          </cell>
          <cell r="M1795" t="str">
            <v>01-Jun-76</v>
          </cell>
          <cell r="N1795">
            <v>4</v>
          </cell>
          <cell r="O1795" t="str">
            <v>2601</v>
          </cell>
          <cell r="P1795" t="str">
            <v>2601</v>
          </cell>
          <cell r="Q1795" t="str">
            <v>06.031</v>
          </cell>
          <cell r="R1795" t="str">
            <v>06.031</v>
          </cell>
          <cell r="S1795" t="str">
            <v/>
          </cell>
          <cell r="T1795">
            <v>0</v>
          </cell>
          <cell r="U1795" t="str">
            <v>Đại học</v>
          </cell>
          <cell r="V1795" t="str">
            <v>010412410</v>
          </cell>
        </row>
        <row r="1796">
          <cell r="B1796" t="str">
            <v/>
          </cell>
          <cell r="C1796" t="str">
            <v>3120215007624</v>
          </cell>
          <cell r="D1796" t="str">
            <v>Phạm Thị</v>
          </cell>
          <cell r="E1796" t="str">
            <v>Thư</v>
          </cell>
          <cell r="F1796">
            <v>26</v>
          </cell>
          <cell r="G1796" t="str">
            <v>Văn phòng</v>
          </cell>
          <cell r="H1796" t="str">
            <v>Ban Cơ sở vật chất và Đầu tư</v>
          </cell>
          <cell r="I1796" t="str">
            <v/>
          </cell>
          <cell r="J1796">
            <v>5.42</v>
          </cell>
          <cell r="K1796">
            <v>0</v>
          </cell>
          <cell r="L1796" t="str">
            <v>01-Aug-11</v>
          </cell>
          <cell r="M1796" t="str">
            <v>01-Jun-78</v>
          </cell>
          <cell r="N1796">
            <v>4</v>
          </cell>
          <cell r="O1796" t="str">
            <v>2601</v>
          </cell>
          <cell r="P1796" t="str">
            <v>2601</v>
          </cell>
          <cell r="Q1796" t="str">
            <v>01.002</v>
          </cell>
          <cell r="R1796" t="str">
            <v>01.002</v>
          </cell>
          <cell r="S1796" t="str">
            <v/>
          </cell>
          <cell r="T1796">
            <v>0</v>
          </cell>
          <cell r="U1796" t="str">
            <v>Đại học</v>
          </cell>
          <cell r="V1796" t="str">
            <v>010812424</v>
          </cell>
        </row>
        <row r="1797">
          <cell r="B1797" t="str">
            <v/>
          </cell>
          <cell r="C1797" t="str">
            <v/>
          </cell>
          <cell r="D1797" t="str">
            <v>Phạm Minh</v>
          </cell>
          <cell r="E1797" t="str">
            <v>Đức</v>
          </cell>
          <cell r="F1797">
            <v>26</v>
          </cell>
          <cell r="G1797" t="str">
            <v>Ban Quản lý dự án XDCB</v>
          </cell>
          <cell r="H1797" t="str">
            <v>Ban Cơ sở vật chất và Đầu tư</v>
          </cell>
          <cell r="I1797" t="str">
            <v/>
          </cell>
          <cell r="J1797">
            <v>1.99</v>
          </cell>
          <cell r="K1797">
            <v>0</v>
          </cell>
          <cell r="L1797" t="str">
            <v>01-Oct-05</v>
          </cell>
          <cell r="M1797" t="str">
            <v>01-Oct-05</v>
          </cell>
          <cell r="N1797">
            <v>4</v>
          </cell>
          <cell r="O1797" t="str">
            <v>2601</v>
          </cell>
          <cell r="P1797" t="str">
            <v>2601</v>
          </cell>
          <cell r="Q1797" t="str">
            <v>13.095</v>
          </cell>
          <cell r="R1797" t="str">
            <v>13.095</v>
          </cell>
          <cell r="S1797" t="str">
            <v/>
          </cell>
          <cell r="T1797">
            <v>0</v>
          </cell>
          <cell r="U1797" t="str">
            <v>Đại học</v>
          </cell>
          <cell r="V1797" t="str">
            <v>125316419</v>
          </cell>
        </row>
        <row r="1798">
          <cell r="B1798" t="str">
            <v/>
          </cell>
          <cell r="C1798" t="str">
            <v/>
          </cell>
          <cell r="D1798" t="str">
            <v>Nguyễn Văn</v>
          </cell>
          <cell r="E1798" t="str">
            <v>Mạnh</v>
          </cell>
          <cell r="F1798">
            <v>26</v>
          </cell>
          <cell r="G1798" t="str">
            <v>Ban Quản lý dự án XDCB</v>
          </cell>
          <cell r="H1798" t="str">
            <v>Ban Cơ sở vật chất và Đầu tư</v>
          </cell>
          <cell r="I1798" t="str">
            <v/>
          </cell>
          <cell r="J1798">
            <v>1.99</v>
          </cell>
          <cell r="K1798">
            <v>0</v>
          </cell>
          <cell r="L1798" t="str">
            <v>01-Aug-07</v>
          </cell>
          <cell r="M1798" t="str">
            <v>01-Aug-07</v>
          </cell>
          <cell r="N1798">
            <v>4</v>
          </cell>
          <cell r="O1798" t="str">
            <v>2601</v>
          </cell>
          <cell r="P1798" t="str">
            <v>2601</v>
          </cell>
          <cell r="Q1798" t="str">
            <v>13.095</v>
          </cell>
          <cell r="R1798" t="str">
            <v>13.095</v>
          </cell>
          <cell r="S1798" t="str">
            <v/>
          </cell>
          <cell r="T1798">
            <v>0</v>
          </cell>
          <cell r="U1798" t="str">
            <v>Đại học</v>
          </cell>
          <cell r="V1798" t="str">
            <v>121386941</v>
          </cell>
        </row>
        <row r="1799">
          <cell r="B1799" t="str">
            <v/>
          </cell>
          <cell r="C1799" t="str">
            <v>3120215053326</v>
          </cell>
          <cell r="D1799" t="str">
            <v>Nguyễn Phúc</v>
          </cell>
          <cell r="E1799" t="str">
            <v>Việt</v>
          </cell>
          <cell r="F1799">
            <v>26</v>
          </cell>
          <cell r="G1799" t="str">
            <v>Văn phòng</v>
          </cell>
          <cell r="H1799" t="str">
            <v>Ban Cơ sở vật chất và Đầu tư</v>
          </cell>
          <cell r="I1799" t="str">
            <v>Thạc sĩ, Chuyên viên</v>
          </cell>
          <cell r="J1799">
            <v>3</v>
          </cell>
          <cell r="K1799">
            <v>0</v>
          </cell>
          <cell r="L1799" t="str">
            <v>18-Oct-24</v>
          </cell>
          <cell r="M1799" t="str">
            <v>18-Oct-19</v>
          </cell>
          <cell r="N1799">
            <v>3</v>
          </cell>
          <cell r="O1799" t="str">
            <v>2601</v>
          </cell>
          <cell r="P1799" t="str">
            <v>2601</v>
          </cell>
          <cell r="Q1799" t="str">
            <v>01.003</v>
          </cell>
          <cell r="R1799" t="str">
            <v>01.003</v>
          </cell>
          <cell r="S1799" t="str">
            <v/>
          </cell>
          <cell r="T1799">
            <v>0</v>
          </cell>
          <cell r="U1799" t="str">
            <v>Thạc sĩ</v>
          </cell>
          <cell r="V1799" t="str">
            <v>001092001623</v>
          </cell>
        </row>
        <row r="1800">
          <cell r="B1800" t="str">
            <v/>
          </cell>
          <cell r="C1800" t="str">
            <v>3120205087685</v>
          </cell>
          <cell r="D1800" t="str">
            <v>Hoàng Thị An</v>
          </cell>
          <cell r="E1800" t="str">
            <v>Phương</v>
          </cell>
          <cell r="F1800">
            <v>26</v>
          </cell>
          <cell r="G1800" t="str">
            <v>Văn phòng</v>
          </cell>
          <cell r="H1800" t="str">
            <v>Ban Cơ sở vật chất và Đầu tư</v>
          </cell>
          <cell r="I1800" t="str">
            <v>Kỹ sư</v>
          </cell>
          <cell r="J1800">
            <v>2.67</v>
          </cell>
          <cell r="K1800">
            <v>0</v>
          </cell>
          <cell r="L1800" t="str">
            <v>16-Mar-25</v>
          </cell>
          <cell r="M1800" t="str">
            <v>16-Oct-21</v>
          </cell>
          <cell r="N1800">
            <v>4</v>
          </cell>
          <cell r="O1800" t="str">
            <v>2601</v>
          </cell>
          <cell r="P1800" t="str">
            <v>2601</v>
          </cell>
          <cell r="Q1800" t="str">
            <v>13.095</v>
          </cell>
          <cell r="R1800" t="str">
            <v>V.05.02.07</v>
          </cell>
          <cell r="S1800" t="str">
            <v/>
          </cell>
          <cell r="T1800">
            <v>0</v>
          </cell>
          <cell r="U1800" t="str">
            <v>Đại học</v>
          </cell>
          <cell r="V1800" t="str">
            <v>034191007562</v>
          </cell>
        </row>
        <row r="1801">
          <cell r="B1801" t="str">
            <v/>
          </cell>
          <cell r="C1801" t="str">
            <v>3120205172887</v>
          </cell>
          <cell r="D1801" t="str">
            <v>Nguyễn Văn</v>
          </cell>
          <cell r="E1801" t="str">
            <v>Dương</v>
          </cell>
          <cell r="F1801">
            <v>26</v>
          </cell>
          <cell r="G1801" t="str">
            <v>Văn phòng</v>
          </cell>
          <cell r="H1801" t="str">
            <v>Ban Cơ sở vật chất và Đầu tư</v>
          </cell>
          <cell r="I1801" t="str">
            <v>Chuyên viên</v>
          </cell>
          <cell r="J1801">
            <v>2.34</v>
          </cell>
          <cell r="K1801">
            <v>0</v>
          </cell>
          <cell r="L1801" t="str">
            <v>04-May-24</v>
          </cell>
          <cell r="M1801" t="str">
            <v>04-May-22</v>
          </cell>
          <cell r="N1801">
            <v>4</v>
          </cell>
          <cell r="O1801" t="str">
            <v>2601</v>
          </cell>
          <cell r="P1801" t="str">
            <v>2601</v>
          </cell>
          <cell r="Q1801" t="str">
            <v>01.003</v>
          </cell>
          <cell r="R1801" t="str">
            <v>01.003</v>
          </cell>
          <cell r="S1801" t="str">
            <v/>
          </cell>
          <cell r="T1801">
            <v>0</v>
          </cell>
          <cell r="U1801" t="str">
            <v>Đại học</v>
          </cell>
          <cell r="V1801" t="str">
            <v>031075015477</v>
          </cell>
        </row>
        <row r="1802">
          <cell r="B1802" t="str">
            <v/>
          </cell>
          <cell r="C1802" t="str">
            <v>3120215063415</v>
          </cell>
          <cell r="D1802" t="str">
            <v>Nguyễn Thị</v>
          </cell>
          <cell r="E1802" t="str">
            <v>Hạnh</v>
          </cell>
          <cell r="F1802">
            <v>26</v>
          </cell>
          <cell r="G1802" t="str">
            <v>Văn phòng</v>
          </cell>
          <cell r="H1802" t="str">
            <v>Ban Cơ sở vật chất và Đầu tư</v>
          </cell>
          <cell r="I1802" t="str">
            <v>Chuyên viên</v>
          </cell>
          <cell r="J1802">
            <v>1.9890000000000001</v>
          </cell>
          <cell r="K1802">
            <v>0</v>
          </cell>
          <cell r="L1802" t="str">
            <v>08-Apr-25</v>
          </cell>
          <cell r="M1802" t="str">
            <v>08-Apr-25</v>
          </cell>
          <cell r="N1802">
            <v>4</v>
          </cell>
          <cell r="O1802" t="str">
            <v>2601</v>
          </cell>
          <cell r="P1802" t="str">
            <v>2601</v>
          </cell>
          <cell r="Q1802" t="str">
            <v>01.003</v>
          </cell>
          <cell r="R1802" t="str">
            <v>01.003</v>
          </cell>
          <cell r="S1802" t="str">
            <v/>
          </cell>
          <cell r="T1802">
            <v>0</v>
          </cell>
          <cell r="U1802" t="str">
            <v>Đại học</v>
          </cell>
          <cell r="V1802" t="str">
            <v>040185001158</v>
          </cell>
        </row>
        <row r="1803">
          <cell r="B1803" t="str">
            <v/>
          </cell>
          <cell r="C1803" t="str">
            <v/>
          </cell>
          <cell r="D1803" t="str">
            <v>Phạm Thị</v>
          </cell>
          <cell r="E1803" t="str">
            <v>Mừng</v>
          </cell>
          <cell r="F1803">
            <v>26</v>
          </cell>
          <cell r="G1803" t="str">
            <v>Điện nước</v>
          </cell>
          <cell r="H1803" t="str">
            <v>Ban Cơ sở vật chất và Đầu tư</v>
          </cell>
          <cell r="I1803" t="str">
            <v/>
          </cell>
          <cell r="J1803">
            <v>3.63</v>
          </cell>
          <cell r="K1803">
            <v>0.12</v>
          </cell>
          <cell r="L1803" t="str">
            <v>01-Sep-07</v>
          </cell>
          <cell r="M1803" t="str">
            <v>01-Apr-77</v>
          </cell>
          <cell r="N1803">
            <v>7</v>
          </cell>
          <cell r="O1803" t="str">
            <v>2602</v>
          </cell>
          <cell r="P1803" t="str">
            <v>2602</v>
          </cell>
          <cell r="Q1803" t="str">
            <v>01.007</v>
          </cell>
          <cell r="R1803" t="str">
            <v>01.007</v>
          </cell>
          <cell r="S1803" t="str">
            <v/>
          </cell>
          <cell r="T1803">
            <v>0</v>
          </cell>
          <cell r="U1803" t="str">
            <v>CN-SơCấp</v>
          </cell>
          <cell r="V1803" t="str">
            <v>010812386</v>
          </cell>
        </row>
        <row r="1804">
          <cell r="B1804" t="str">
            <v/>
          </cell>
          <cell r="C1804" t="str">
            <v>3120215007450</v>
          </cell>
          <cell r="D1804" t="str">
            <v>Nguyễn Thanh</v>
          </cell>
          <cell r="E1804" t="str">
            <v>Hải</v>
          </cell>
          <cell r="F1804">
            <v>26</v>
          </cell>
          <cell r="G1804" t="str">
            <v>Điện nước</v>
          </cell>
          <cell r="H1804" t="str">
            <v>Ban Cơ sở vật chất và Đầu tư</v>
          </cell>
          <cell r="I1804" t="str">
            <v>Nhân viên kỹ thuật</v>
          </cell>
          <cell r="J1804">
            <v>3.63</v>
          </cell>
          <cell r="K1804">
            <v>0.23</v>
          </cell>
          <cell r="L1804" t="str">
            <v>01-Dec-22</v>
          </cell>
          <cell r="M1804" t="str">
            <v>01-Apr-80</v>
          </cell>
          <cell r="N1804">
            <v>7</v>
          </cell>
          <cell r="O1804" t="str">
            <v>2602</v>
          </cell>
          <cell r="P1804" t="str">
            <v>2602</v>
          </cell>
          <cell r="Q1804" t="str">
            <v>01.007</v>
          </cell>
          <cell r="R1804" t="str">
            <v>01.007</v>
          </cell>
          <cell r="S1804" t="str">
            <v/>
          </cell>
          <cell r="T1804">
            <v>0</v>
          </cell>
          <cell r="U1804" t="str">
            <v>CN-SơCấp</v>
          </cell>
          <cell r="V1804" t="str">
            <v>001063027261</v>
          </cell>
        </row>
        <row r="1805">
          <cell r="B1805" t="str">
            <v/>
          </cell>
          <cell r="C1805" t="str">
            <v>3120215007466</v>
          </cell>
          <cell r="D1805" t="str">
            <v>Hồ Bắc</v>
          </cell>
          <cell r="E1805" t="str">
            <v>Sơn</v>
          </cell>
          <cell r="F1805">
            <v>26</v>
          </cell>
          <cell r="G1805" t="str">
            <v>Điện nước</v>
          </cell>
          <cell r="H1805" t="str">
            <v>Ban Cơ sở vật chất và Đầu tư</v>
          </cell>
          <cell r="I1805" t="str">
            <v>Nhân viên kỹ thuật</v>
          </cell>
          <cell r="J1805">
            <v>3.63</v>
          </cell>
          <cell r="K1805">
            <v>0.11</v>
          </cell>
          <cell r="L1805" t="str">
            <v>01-Dec-15</v>
          </cell>
          <cell r="M1805" t="str">
            <v>01-Dec-85</v>
          </cell>
          <cell r="N1805">
            <v>7</v>
          </cell>
          <cell r="O1805" t="str">
            <v>2602</v>
          </cell>
          <cell r="P1805" t="str">
            <v>2602</v>
          </cell>
          <cell r="Q1805" t="str">
            <v>01.007</v>
          </cell>
          <cell r="R1805" t="str">
            <v>01.007</v>
          </cell>
          <cell r="S1805" t="str">
            <v/>
          </cell>
          <cell r="T1805">
            <v>0</v>
          </cell>
          <cell r="U1805" t="str">
            <v>CN-SơCấp</v>
          </cell>
          <cell r="V1805" t="str">
            <v>011157309</v>
          </cell>
        </row>
        <row r="1806">
          <cell r="B1806" t="str">
            <v/>
          </cell>
          <cell r="C1806" t="str">
            <v>3120215007437</v>
          </cell>
          <cell r="D1806" t="str">
            <v>Nguyễn Văn</v>
          </cell>
          <cell r="E1806" t="str">
            <v>Thách</v>
          </cell>
          <cell r="F1806">
            <v>26</v>
          </cell>
          <cell r="G1806" t="str">
            <v>Điện nước</v>
          </cell>
          <cell r="H1806" t="str">
            <v>Ban Cơ sở vật chất và Đầu tư</v>
          </cell>
          <cell r="I1806" t="str">
            <v>Nhân viên kỹ thuật</v>
          </cell>
          <cell r="J1806">
            <v>3.63</v>
          </cell>
          <cell r="K1806">
            <v>0.21</v>
          </cell>
          <cell r="L1806" t="str">
            <v>01-Sep-16</v>
          </cell>
          <cell r="M1806" t="str">
            <v>01-Sep-76</v>
          </cell>
          <cell r="N1806">
            <v>7</v>
          </cell>
          <cell r="O1806" t="str">
            <v>2602</v>
          </cell>
          <cell r="P1806" t="str">
            <v>2602</v>
          </cell>
          <cell r="Q1806" t="str">
            <v>01.007</v>
          </cell>
          <cell r="R1806" t="str">
            <v>01.007</v>
          </cell>
          <cell r="S1806" t="str">
            <v/>
          </cell>
          <cell r="T1806">
            <v>0</v>
          </cell>
          <cell r="U1806" t="str">
            <v>CN-SơCấp</v>
          </cell>
          <cell r="V1806" t="str">
            <v>011679482</v>
          </cell>
        </row>
        <row r="1807">
          <cell r="B1807" t="str">
            <v/>
          </cell>
          <cell r="C1807" t="str">
            <v>3120215007495</v>
          </cell>
          <cell r="D1807" t="str">
            <v>Nguyễn Đức</v>
          </cell>
          <cell r="E1807" t="str">
            <v>Quang</v>
          </cell>
          <cell r="F1807">
            <v>26</v>
          </cell>
          <cell r="G1807" t="str">
            <v>Điện nước</v>
          </cell>
          <cell r="H1807" t="str">
            <v>Ban Cơ sở vật chất và Đầu tư</v>
          </cell>
          <cell r="I1807" t="str">
            <v>Nhân viên kỹ thuật</v>
          </cell>
          <cell r="J1807">
            <v>3.63</v>
          </cell>
          <cell r="K1807">
            <v>0.22</v>
          </cell>
          <cell r="L1807" t="str">
            <v>01-Dec-23</v>
          </cell>
          <cell r="M1807" t="str">
            <v>01-May-80</v>
          </cell>
          <cell r="N1807">
            <v>7</v>
          </cell>
          <cell r="O1807" t="str">
            <v>2602</v>
          </cell>
          <cell r="P1807" t="str">
            <v>2602</v>
          </cell>
          <cell r="Q1807" t="str">
            <v>01.007</v>
          </cell>
          <cell r="R1807" t="str">
            <v>01.007</v>
          </cell>
          <cell r="S1807" t="str">
            <v/>
          </cell>
          <cell r="T1807">
            <v>0</v>
          </cell>
          <cell r="U1807" t="str">
            <v>CN-SơCấp</v>
          </cell>
          <cell r="V1807" t="str">
            <v>001063002278</v>
          </cell>
        </row>
        <row r="1808">
          <cell r="B1808" t="str">
            <v/>
          </cell>
          <cell r="C1808" t="str">
            <v/>
          </cell>
          <cell r="D1808" t="str">
            <v>Đỗ Văn</v>
          </cell>
          <cell r="E1808" t="str">
            <v>Khoáng</v>
          </cell>
          <cell r="F1808">
            <v>26</v>
          </cell>
          <cell r="G1808" t="str">
            <v>Điện nước</v>
          </cell>
          <cell r="H1808" t="str">
            <v>Ban Cơ sở vật chất và Đầu tư</v>
          </cell>
          <cell r="I1808" t="str">
            <v/>
          </cell>
          <cell r="J1808">
            <v>4.9800000000000004</v>
          </cell>
          <cell r="K1808">
            <v>0</v>
          </cell>
          <cell r="L1808" t="str">
            <v>01-Dec-07</v>
          </cell>
          <cell r="M1808" t="str">
            <v>01-Sep-81</v>
          </cell>
          <cell r="N1808">
            <v>4</v>
          </cell>
          <cell r="O1808" t="str">
            <v>2602</v>
          </cell>
          <cell r="P1808" t="str">
            <v>2602</v>
          </cell>
          <cell r="Q1808" t="str">
            <v>13.095</v>
          </cell>
          <cell r="R1808" t="str">
            <v>13.095</v>
          </cell>
          <cell r="S1808" t="str">
            <v/>
          </cell>
          <cell r="T1808">
            <v>0</v>
          </cell>
          <cell r="U1808" t="str">
            <v>Đại học</v>
          </cell>
          <cell r="V1808" t="str">
            <v>010495630</v>
          </cell>
        </row>
        <row r="1809">
          <cell r="B1809" t="str">
            <v/>
          </cell>
          <cell r="C1809" t="str">
            <v>3120215007443</v>
          </cell>
          <cell r="D1809" t="str">
            <v>Phan Văn</v>
          </cell>
          <cell r="E1809" t="str">
            <v>Điệp</v>
          </cell>
          <cell r="F1809">
            <v>26</v>
          </cell>
          <cell r="G1809" t="str">
            <v>Điện nước</v>
          </cell>
          <cell r="H1809" t="str">
            <v>Ban Cơ sở vật chất và Đầu tư</v>
          </cell>
          <cell r="I1809" t="str">
            <v>Kỹ sư</v>
          </cell>
          <cell r="J1809">
            <v>4.9800000000000004</v>
          </cell>
          <cell r="K1809">
            <v>0.05</v>
          </cell>
          <cell r="L1809" t="str">
            <v>01-Jan-23</v>
          </cell>
          <cell r="M1809" t="str">
            <v>01-Jan-14</v>
          </cell>
          <cell r="N1809">
            <v>4</v>
          </cell>
          <cell r="O1809" t="str">
            <v>2602</v>
          </cell>
          <cell r="P1809" t="str">
            <v>2602</v>
          </cell>
          <cell r="Q1809" t="str">
            <v>13.095</v>
          </cell>
          <cell r="R1809" t="str">
            <v>13.095</v>
          </cell>
          <cell r="S1809" t="str">
            <v/>
          </cell>
          <cell r="T1809">
            <v>0</v>
          </cell>
          <cell r="U1809" t="str">
            <v>Đại học</v>
          </cell>
          <cell r="V1809" t="str">
            <v>001063015181</v>
          </cell>
        </row>
        <row r="1810">
          <cell r="B1810" t="str">
            <v/>
          </cell>
          <cell r="C1810" t="str">
            <v>3120215007472</v>
          </cell>
          <cell r="D1810" t="str">
            <v>Đặng Bá</v>
          </cell>
          <cell r="E1810" t="str">
            <v>Chính</v>
          </cell>
          <cell r="F1810">
            <v>26</v>
          </cell>
          <cell r="G1810" t="str">
            <v>Điện nước</v>
          </cell>
          <cell r="H1810" t="str">
            <v>Ban Cơ sở vật chất và Đầu tư</v>
          </cell>
          <cell r="I1810" t="str">
            <v>Kỹ sư</v>
          </cell>
          <cell r="J1810">
            <v>4.9800000000000004</v>
          </cell>
          <cell r="K1810">
            <v>0.06</v>
          </cell>
          <cell r="L1810" t="str">
            <v>01-Sep-24</v>
          </cell>
          <cell r="M1810" t="str">
            <v>01-Jan-14</v>
          </cell>
          <cell r="N1810">
            <v>4</v>
          </cell>
          <cell r="O1810" t="str">
            <v>2602</v>
          </cell>
          <cell r="P1810" t="str">
            <v>2602</v>
          </cell>
          <cell r="Q1810" t="str">
            <v>13.095</v>
          </cell>
          <cell r="R1810" t="str">
            <v>V.05.02.07</v>
          </cell>
          <cell r="S1810" t="str">
            <v/>
          </cell>
          <cell r="T1810">
            <v>0</v>
          </cell>
          <cell r="U1810" t="str">
            <v>Đại học</v>
          </cell>
          <cell r="V1810" t="str">
            <v>001066022977</v>
          </cell>
        </row>
        <row r="1811">
          <cell r="B1811" t="str">
            <v/>
          </cell>
          <cell r="C1811" t="str">
            <v>3120215007420</v>
          </cell>
          <cell r="D1811" t="str">
            <v>Nguyễn Văn</v>
          </cell>
          <cell r="E1811" t="str">
            <v>Mạnh</v>
          </cell>
          <cell r="F1811">
            <v>26</v>
          </cell>
          <cell r="G1811" t="str">
            <v>Điện nước</v>
          </cell>
          <cell r="H1811" t="str">
            <v>Ban Cơ sở vật chất và Đầu tư</v>
          </cell>
          <cell r="I1811" t="str">
            <v>Kỹ sư</v>
          </cell>
          <cell r="J1811">
            <v>4.9800000000000004</v>
          </cell>
          <cell r="K1811">
            <v>0.08</v>
          </cell>
          <cell r="L1811" t="str">
            <v>01-Jun-21</v>
          </cell>
          <cell r="M1811" t="str">
            <v>01-Jun-09</v>
          </cell>
          <cell r="N1811">
            <v>4</v>
          </cell>
          <cell r="O1811" t="str">
            <v>2602</v>
          </cell>
          <cell r="P1811" t="str">
            <v>2602</v>
          </cell>
          <cell r="Q1811" t="str">
            <v>13.095</v>
          </cell>
          <cell r="R1811" t="str">
            <v>13.095</v>
          </cell>
          <cell r="S1811" t="str">
            <v/>
          </cell>
          <cell r="T1811">
            <v>0</v>
          </cell>
          <cell r="U1811" t="str">
            <v>Đại học</v>
          </cell>
          <cell r="V1811" t="str">
            <v>001061012277</v>
          </cell>
        </row>
        <row r="1812">
          <cell r="B1812" t="str">
            <v/>
          </cell>
          <cell r="C1812" t="str">
            <v>3120205934585</v>
          </cell>
          <cell r="D1812" t="str">
            <v>Lê Minh</v>
          </cell>
          <cell r="E1812" t="str">
            <v>Hùng</v>
          </cell>
          <cell r="F1812">
            <v>26</v>
          </cell>
          <cell r="G1812" t="str">
            <v>Điện nước</v>
          </cell>
          <cell r="H1812" t="str">
            <v>Ban Cơ sở vật chất và Đầu tư</v>
          </cell>
          <cell r="I1812" t="str">
            <v>Kỹ sư</v>
          </cell>
          <cell r="J1812">
            <v>3</v>
          </cell>
          <cell r="K1812">
            <v>0</v>
          </cell>
          <cell r="L1812" t="str">
            <v>01-Sep-24</v>
          </cell>
          <cell r="M1812" t="str">
            <v>01-Sep-18</v>
          </cell>
          <cell r="N1812">
            <v>4</v>
          </cell>
          <cell r="O1812" t="str">
            <v>2602</v>
          </cell>
          <cell r="P1812" t="str">
            <v>2602</v>
          </cell>
          <cell r="Q1812" t="str">
            <v>13.095</v>
          </cell>
          <cell r="R1812" t="str">
            <v>V.05.02.07</v>
          </cell>
          <cell r="S1812" t="str">
            <v/>
          </cell>
          <cell r="T1812">
            <v>0</v>
          </cell>
          <cell r="U1812" t="str">
            <v>Đại học</v>
          </cell>
          <cell r="V1812" t="str">
            <v>033090010640</v>
          </cell>
        </row>
        <row r="1813">
          <cell r="B1813" t="str">
            <v/>
          </cell>
          <cell r="C1813" t="str">
            <v>3120205877060</v>
          </cell>
          <cell r="D1813" t="str">
            <v>Cao Minh</v>
          </cell>
          <cell r="E1813" t="str">
            <v>Long</v>
          </cell>
          <cell r="F1813">
            <v>26</v>
          </cell>
          <cell r="G1813" t="str">
            <v>Điện nước</v>
          </cell>
          <cell r="H1813" t="str">
            <v>Ban Cơ sở vật chất và Đầu tư</v>
          </cell>
          <cell r="I1813" t="str">
            <v>Kỹ thuật viên</v>
          </cell>
          <cell r="J1813">
            <v>2.06</v>
          </cell>
          <cell r="K1813">
            <v>0</v>
          </cell>
          <cell r="L1813" t="str">
            <v>01-Dec-23</v>
          </cell>
          <cell r="M1813" t="str">
            <v>24-Sep-24</v>
          </cell>
          <cell r="N1813">
            <v>4</v>
          </cell>
          <cell r="O1813" t="str">
            <v>2602</v>
          </cell>
          <cell r="P1813" t="str">
            <v>2602</v>
          </cell>
          <cell r="Q1813" t="str">
            <v>13.096</v>
          </cell>
          <cell r="R1813" t="str">
            <v>V.05.02.08</v>
          </cell>
          <cell r="S1813" t="str">
            <v/>
          </cell>
          <cell r="T1813">
            <v>0</v>
          </cell>
          <cell r="U1813" t="str">
            <v>Đại học</v>
          </cell>
          <cell r="V1813" t="str">
            <v>001089022211</v>
          </cell>
        </row>
        <row r="1814">
          <cell r="B1814" t="str">
            <v/>
          </cell>
          <cell r="C1814" t="str">
            <v>3120205117922</v>
          </cell>
          <cell r="D1814" t="str">
            <v>Hoàng Khắc</v>
          </cell>
          <cell r="E1814" t="str">
            <v>Sơn</v>
          </cell>
          <cell r="F1814">
            <v>26</v>
          </cell>
          <cell r="G1814" t="str">
            <v>Điện nước</v>
          </cell>
          <cell r="H1814" t="str">
            <v>Ban Cơ sở vật chất và Đầu tư</v>
          </cell>
          <cell r="I1814" t="str">
            <v>Kỹ thuật viên</v>
          </cell>
          <cell r="J1814">
            <v>2.06</v>
          </cell>
          <cell r="K1814">
            <v>0</v>
          </cell>
          <cell r="L1814" t="str">
            <v>01-Jul-23</v>
          </cell>
          <cell r="M1814" t="str">
            <v>01-Jan-21</v>
          </cell>
          <cell r="N1814">
            <v>6</v>
          </cell>
          <cell r="O1814" t="str">
            <v>2602</v>
          </cell>
          <cell r="P1814" t="str">
            <v>2602</v>
          </cell>
          <cell r="Q1814" t="str">
            <v>13.096</v>
          </cell>
          <cell r="R1814" t="str">
            <v>V.05.02.08</v>
          </cell>
          <cell r="S1814" t="str">
            <v/>
          </cell>
          <cell r="T1814">
            <v>0</v>
          </cell>
          <cell r="U1814" t="str">
            <v>Trung cấp</v>
          </cell>
          <cell r="V1814" t="str">
            <v>040084006801</v>
          </cell>
        </row>
        <row r="1815">
          <cell r="B1815" t="str">
            <v/>
          </cell>
          <cell r="C1815" t="str">
            <v>3120281007461</v>
          </cell>
          <cell r="D1815" t="str">
            <v>Phan Duy</v>
          </cell>
          <cell r="E1815" t="str">
            <v>Quang</v>
          </cell>
          <cell r="F1815">
            <v>26</v>
          </cell>
          <cell r="G1815" t="str">
            <v>Điện nước</v>
          </cell>
          <cell r="H1815" t="str">
            <v>Ban Cơ sở vật chất và Đầu tư</v>
          </cell>
          <cell r="I1815" t="str">
            <v>Nhân viên phục vụ</v>
          </cell>
          <cell r="J1815">
            <v>0</v>
          </cell>
          <cell r="K1815">
            <v>0</v>
          </cell>
          <cell r="L1815" t="str">
            <v>01-Jan-22</v>
          </cell>
          <cell r="M1815" t="str">
            <v>01-Jan-22</v>
          </cell>
          <cell r="N1815">
            <v>8</v>
          </cell>
          <cell r="O1815" t="str">
            <v>2602</v>
          </cell>
          <cell r="P1815" t="str">
            <v>2602</v>
          </cell>
          <cell r="Q1815" t="str">
            <v>01.009</v>
          </cell>
          <cell r="R1815" t="str">
            <v>01.009</v>
          </cell>
          <cell r="S1815" t="str">
            <v/>
          </cell>
          <cell r="T1815">
            <v>0</v>
          </cell>
          <cell r="U1815" t="str">
            <v>KhôngBCấp</v>
          </cell>
          <cell r="V1815" t="str">
            <v>001090012654</v>
          </cell>
        </row>
        <row r="1816">
          <cell r="B1816" t="str">
            <v/>
          </cell>
          <cell r="C1816" t="str">
            <v>3120215008741</v>
          </cell>
          <cell r="D1816" t="str">
            <v>Nguyễn Hữu</v>
          </cell>
          <cell r="E1816" t="str">
            <v>Tuấn</v>
          </cell>
          <cell r="F1816">
            <v>26</v>
          </cell>
          <cell r="G1816" t="str">
            <v>Quản trị mạng</v>
          </cell>
          <cell r="H1816" t="str">
            <v>Ban Cơ sở vật chất và Đầu tư</v>
          </cell>
          <cell r="I1816" t="str">
            <v>Kỹ sư</v>
          </cell>
          <cell r="J1816">
            <v>4.6500000000000004</v>
          </cell>
          <cell r="K1816">
            <v>0</v>
          </cell>
          <cell r="L1816" t="str">
            <v>01-May-25</v>
          </cell>
          <cell r="M1816" t="str">
            <v>01-May-05</v>
          </cell>
          <cell r="N1816">
            <v>4</v>
          </cell>
          <cell r="O1816" t="str">
            <v>2604</v>
          </cell>
          <cell r="P1816" t="str">
            <v>2604</v>
          </cell>
          <cell r="Q1816" t="str">
            <v>13.095</v>
          </cell>
          <cell r="R1816" t="str">
            <v>V.05.02.07</v>
          </cell>
          <cell r="S1816" t="str">
            <v/>
          </cell>
          <cell r="T1816">
            <v>0</v>
          </cell>
          <cell r="U1816" t="str">
            <v>Đại học</v>
          </cell>
          <cell r="V1816" t="str">
            <v>027078009651</v>
          </cell>
        </row>
        <row r="1817">
          <cell r="B1817" t="str">
            <v/>
          </cell>
          <cell r="C1817" t="str">
            <v>3120215008770</v>
          </cell>
          <cell r="D1817" t="str">
            <v>Dương Huy</v>
          </cell>
          <cell r="E1817" t="str">
            <v>Thanh</v>
          </cell>
          <cell r="F1817">
            <v>26</v>
          </cell>
          <cell r="G1817" t="str">
            <v>Quản trị mạng</v>
          </cell>
          <cell r="H1817" t="str">
            <v>Ban Cơ sở vật chất và Đầu tư</v>
          </cell>
          <cell r="I1817" t="str">
            <v>Kỹ sư</v>
          </cell>
          <cell r="J1817">
            <v>3.99</v>
          </cell>
          <cell r="K1817">
            <v>0</v>
          </cell>
          <cell r="L1817" t="str">
            <v>01-Aug-23</v>
          </cell>
          <cell r="M1817" t="str">
            <v>01-Aug-08</v>
          </cell>
          <cell r="N1817">
            <v>4</v>
          </cell>
          <cell r="O1817" t="str">
            <v>2604</v>
          </cell>
          <cell r="P1817" t="str">
            <v>2604</v>
          </cell>
          <cell r="Q1817" t="str">
            <v>13.095</v>
          </cell>
          <cell r="R1817" t="str">
            <v>V.05.02.07</v>
          </cell>
          <cell r="S1817" t="str">
            <v/>
          </cell>
          <cell r="T1817">
            <v>0</v>
          </cell>
          <cell r="U1817" t="str">
            <v>Đại học</v>
          </cell>
          <cell r="V1817" t="str">
            <v>001082041853</v>
          </cell>
        </row>
        <row r="1818">
          <cell r="B1818" t="str">
            <v/>
          </cell>
          <cell r="C1818" t="str">
            <v>3120215029446</v>
          </cell>
          <cell r="D1818" t="str">
            <v>Hà Thị Phương</v>
          </cell>
          <cell r="E1818" t="str">
            <v>Mai</v>
          </cell>
          <cell r="F1818">
            <v>26</v>
          </cell>
          <cell r="G1818" t="str">
            <v>Quản trị mạng</v>
          </cell>
          <cell r="H1818" t="str">
            <v>Ban Cơ sở vật chất và Đầu tư</v>
          </cell>
          <cell r="I1818" t="str">
            <v>Kỹ sư</v>
          </cell>
          <cell r="J1818">
            <v>3.66</v>
          </cell>
          <cell r="K1818">
            <v>0</v>
          </cell>
          <cell r="L1818" t="str">
            <v>01-Feb-25</v>
          </cell>
          <cell r="M1818" t="str">
            <v>01-Feb-15</v>
          </cell>
          <cell r="N1818">
            <v>4</v>
          </cell>
          <cell r="O1818" t="str">
            <v>2604</v>
          </cell>
          <cell r="P1818" t="str">
            <v>2604</v>
          </cell>
          <cell r="Q1818" t="str">
            <v>13.095</v>
          </cell>
          <cell r="R1818" t="str">
            <v>V.05.02.07</v>
          </cell>
          <cell r="S1818" t="str">
            <v/>
          </cell>
          <cell r="T1818">
            <v>0</v>
          </cell>
          <cell r="U1818" t="str">
            <v>Đại học</v>
          </cell>
          <cell r="V1818" t="str">
            <v>001185009007</v>
          </cell>
        </row>
        <row r="1819">
          <cell r="B1819" t="str">
            <v/>
          </cell>
          <cell r="C1819" t="str">
            <v>3120205123006</v>
          </cell>
          <cell r="D1819" t="str">
            <v>Nguyễn Việt</v>
          </cell>
          <cell r="E1819" t="str">
            <v>Dũng</v>
          </cell>
          <cell r="F1819">
            <v>26</v>
          </cell>
          <cell r="G1819" t="str">
            <v>Quản trị mạng</v>
          </cell>
          <cell r="H1819" t="str">
            <v>Ban Cơ sở vật chất và Đầu tư</v>
          </cell>
          <cell r="I1819" t="str">
            <v>Kỹ sư</v>
          </cell>
          <cell r="J1819">
            <v>2.67</v>
          </cell>
          <cell r="K1819">
            <v>0</v>
          </cell>
          <cell r="L1819" t="str">
            <v>01-Mar-25</v>
          </cell>
          <cell r="M1819" t="str">
            <v>01-Mar-21</v>
          </cell>
          <cell r="N1819">
            <v>4</v>
          </cell>
          <cell r="O1819" t="str">
            <v>2604</v>
          </cell>
          <cell r="P1819" t="str">
            <v>2604</v>
          </cell>
          <cell r="Q1819" t="str">
            <v>13.095</v>
          </cell>
          <cell r="R1819" t="str">
            <v>V.05.02.07</v>
          </cell>
          <cell r="S1819" t="str">
            <v/>
          </cell>
          <cell r="T1819">
            <v>0</v>
          </cell>
          <cell r="U1819" t="str">
            <v>Đại học</v>
          </cell>
          <cell r="V1819" t="str">
            <v>034094004754</v>
          </cell>
        </row>
        <row r="1820">
          <cell r="B1820" t="str">
            <v/>
          </cell>
          <cell r="C1820" t="str">
            <v>3120205246954</v>
          </cell>
          <cell r="D1820" t="str">
            <v>Chu Anh</v>
          </cell>
          <cell r="E1820" t="str">
            <v>Hải</v>
          </cell>
          <cell r="F1820">
            <v>27</v>
          </cell>
          <cell r="G1820" t="str">
            <v>Ban CTCT và CTSV</v>
          </cell>
          <cell r="H1820" t="str">
            <v>Ban Công tác chính trị và Công tác sinh viên</v>
          </cell>
          <cell r="I1820" t="str">
            <v>Kỹ thuật viên</v>
          </cell>
          <cell r="J1820">
            <v>2.2599999999999998</v>
          </cell>
          <cell r="K1820">
            <v>0</v>
          </cell>
          <cell r="L1820" t="str">
            <v>06-Jul-24</v>
          </cell>
          <cell r="M1820" t="str">
            <v>06-Jul-20</v>
          </cell>
          <cell r="N1820">
            <v>4</v>
          </cell>
          <cell r="O1820" t="str">
            <v>2700</v>
          </cell>
          <cell r="P1820" t="str">
            <v>2700</v>
          </cell>
          <cell r="Q1820" t="str">
            <v>13.096</v>
          </cell>
          <cell r="R1820" t="str">
            <v>V.05.02.08</v>
          </cell>
          <cell r="S1820" t="str">
            <v/>
          </cell>
          <cell r="T1820">
            <v>0</v>
          </cell>
          <cell r="U1820" t="str">
            <v>Đại học</v>
          </cell>
          <cell r="V1820" t="str">
            <v>001073030547</v>
          </cell>
        </row>
        <row r="1821">
          <cell r="B1821" t="str">
            <v/>
          </cell>
          <cell r="C1821" t="str">
            <v/>
          </cell>
          <cell r="D1821" t="str">
            <v>Nguyễn Thị</v>
          </cell>
          <cell r="E1821" t="str">
            <v>Thu</v>
          </cell>
          <cell r="F1821">
            <v>27</v>
          </cell>
          <cell r="G1821" t="str">
            <v>Ban CTCT và CTSV</v>
          </cell>
          <cell r="H1821" t="str">
            <v>Ban Công tác chính trị và Công tác sinh viên</v>
          </cell>
          <cell r="I1821" t="str">
            <v/>
          </cell>
          <cell r="J1821">
            <v>1.18</v>
          </cell>
          <cell r="K1821">
            <v>0</v>
          </cell>
          <cell r="L1821" t="str">
            <v>01-Mar-00</v>
          </cell>
          <cell r="M1821" t="str">
            <v>01-Mar-00</v>
          </cell>
          <cell r="N1821">
            <v>8</v>
          </cell>
          <cell r="O1821" t="str">
            <v>2700</v>
          </cell>
          <cell r="P1821" t="str">
            <v>2700</v>
          </cell>
          <cell r="Q1821" t="str">
            <v>01.009</v>
          </cell>
          <cell r="R1821" t="str">
            <v>01.009</v>
          </cell>
          <cell r="S1821" t="str">
            <v/>
          </cell>
          <cell r="T1821">
            <v>0</v>
          </cell>
          <cell r="U1821" t="str">
            <v>KhôngBCấp</v>
          </cell>
          <cell r="V1821" t="str">
            <v/>
          </cell>
        </row>
        <row r="1822">
          <cell r="B1822" t="str">
            <v/>
          </cell>
          <cell r="C1822" t="str">
            <v>3120215007805</v>
          </cell>
          <cell r="D1822" t="str">
            <v>Trần Thị</v>
          </cell>
          <cell r="E1822" t="str">
            <v>Chi</v>
          </cell>
          <cell r="F1822">
            <v>27</v>
          </cell>
          <cell r="G1822" t="str">
            <v>Ban CTCT và CTSV</v>
          </cell>
          <cell r="H1822" t="str">
            <v>Ban Công tác chính trị và Công tác sinh viên</v>
          </cell>
          <cell r="I1822" t="str">
            <v/>
          </cell>
          <cell r="J1822">
            <v>3.63</v>
          </cell>
          <cell r="K1822">
            <v>0.09</v>
          </cell>
          <cell r="L1822" t="str">
            <v>01-Sep-10</v>
          </cell>
          <cell r="M1822" t="str">
            <v>01-Jan-80</v>
          </cell>
          <cell r="N1822">
            <v>7</v>
          </cell>
          <cell r="O1822" t="str">
            <v>2700</v>
          </cell>
          <cell r="P1822" t="str">
            <v>2700</v>
          </cell>
          <cell r="Q1822" t="str">
            <v>01.007</v>
          </cell>
          <cell r="R1822" t="str">
            <v>01.007</v>
          </cell>
          <cell r="S1822" t="str">
            <v/>
          </cell>
          <cell r="T1822">
            <v>0</v>
          </cell>
          <cell r="U1822" t="str">
            <v>CN-SơCấp</v>
          </cell>
          <cell r="V1822" t="str">
            <v>011089443</v>
          </cell>
        </row>
        <row r="1823">
          <cell r="B1823" t="str">
            <v/>
          </cell>
          <cell r="C1823" t="str">
            <v/>
          </cell>
          <cell r="D1823" t="str">
            <v>Nguyễn Thị</v>
          </cell>
          <cell r="E1823" t="str">
            <v>Tuyết</v>
          </cell>
          <cell r="F1823">
            <v>27</v>
          </cell>
          <cell r="G1823" t="str">
            <v>Ban CTCT và CTSV</v>
          </cell>
          <cell r="H1823" t="str">
            <v>Ban Công tác chính trị và Công tác sinh viên</v>
          </cell>
          <cell r="I1823" t="str">
            <v/>
          </cell>
          <cell r="J1823">
            <v>2.2200000000000002</v>
          </cell>
          <cell r="K1823">
            <v>0</v>
          </cell>
          <cell r="L1823" t="str">
            <v>01-Feb-06</v>
          </cell>
          <cell r="M1823" t="str">
            <v>01-Jan-94</v>
          </cell>
          <cell r="N1823">
            <v>7</v>
          </cell>
          <cell r="O1823" t="str">
            <v>2700</v>
          </cell>
          <cell r="P1823" t="str">
            <v>2700</v>
          </cell>
          <cell r="Q1823" t="str">
            <v>01.011</v>
          </cell>
          <cell r="R1823" t="str">
            <v>01.011</v>
          </cell>
          <cell r="S1823" t="str">
            <v/>
          </cell>
          <cell r="T1823">
            <v>0</v>
          </cell>
          <cell r="U1823" t="str">
            <v>CN-SơCấp</v>
          </cell>
          <cell r="V1823" t="str">
            <v>012416711</v>
          </cell>
        </row>
        <row r="1824">
          <cell r="B1824" t="str">
            <v/>
          </cell>
          <cell r="C1824" t="str">
            <v>3120215007017</v>
          </cell>
          <cell r="D1824" t="str">
            <v>Cam Thị</v>
          </cell>
          <cell r="E1824" t="str">
            <v>Lượng</v>
          </cell>
          <cell r="F1824">
            <v>27</v>
          </cell>
          <cell r="G1824" t="str">
            <v>Ban CTCT và CTSV</v>
          </cell>
          <cell r="H1824" t="str">
            <v>Ban Công tác chính trị và Công tác sinh viên</v>
          </cell>
          <cell r="I1824" t="str">
            <v>Nhân viên kỹ thuật</v>
          </cell>
          <cell r="J1824">
            <v>3.63</v>
          </cell>
          <cell r="K1824">
            <v>0.14000000000000001</v>
          </cell>
          <cell r="L1824" t="str">
            <v>01-Dec-13</v>
          </cell>
          <cell r="M1824" t="str">
            <v>01-Sep-81</v>
          </cell>
          <cell r="N1824">
            <v>7</v>
          </cell>
          <cell r="O1824" t="str">
            <v>2700</v>
          </cell>
          <cell r="P1824" t="str">
            <v>2700</v>
          </cell>
          <cell r="Q1824" t="str">
            <v>01.007</v>
          </cell>
          <cell r="R1824" t="str">
            <v>01.007</v>
          </cell>
          <cell r="S1824" t="str">
            <v/>
          </cell>
          <cell r="T1824">
            <v>0</v>
          </cell>
          <cell r="U1824" t="str">
            <v>CN-SơCấp</v>
          </cell>
          <cell r="V1824" t="str">
            <v>011319298</v>
          </cell>
        </row>
        <row r="1825">
          <cell r="B1825" t="str">
            <v/>
          </cell>
          <cell r="C1825" t="str">
            <v>3120215007834</v>
          </cell>
          <cell r="D1825" t="str">
            <v>Nguyễn Năng</v>
          </cell>
          <cell r="E1825" t="str">
            <v>Bình</v>
          </cell>
          <cell r="F1825">
            <v>27</v>
          </cell>
          <cell r="G1825" t="str">
            <v>Ban CTCT và CTSV</v>
          </cell>
          <cell r="H1825" t="str">
            <v>Ban Công tác chính trị và Công tác sinh viên</v>
          </cell>
          <cell r="I1825" t="str">
            <v>Nhân viên kỹ thuật</v>
          </cell>
          <cell r="J1825">
            <v>3.63</v>
          </cell>
          <cell r="K1825">
            <v>0.16</v>
          </cell>
          <cell r="L1825" t="str">
            <v>01-Nov-18</v>
          </cell>
          <cell r="M1825" t="str">
            <v>01-Sep-78</v>
          </cell>
          <cell r="N1825">
            <v>7</v>
          </cell>
          <cell r="O1825" t="str">
            <v>2700</v>
          </cell>
          <cell r="P1825" t="str">
            <v>2700</v>
          </cell>
          <cell r="Q1825" t="str">
            <v>01.007</v>
          </cell>
          <cell r="R1825" t="str">
            <v>01.007</v>
          </cell>
          <cell r="S1825" t="str">
            <v/>
          </cell>
          <cell r="T1825">
            <v>0</v>
          </cell>
          <cell r="U1825" t="str">
            <v>CN-SơCấp</v>
          </cell>
          <cell r="V1825" t="str">
            <v>011319514</v>
          </cell>
        </row>
        <row r="1826">
          <cell r="B1826" t="str">
            <v/>
          </cell>
          <cell r="C1826" t="str">
            <v>3120215010976</v>
          </cell>
          <cell r="D1826" t="str">
            <v>Nguyễn Phương</v>
          </cell>
          <cell r="E1826" t="str">
            <v>Liên</v>
          </cell>
          <cell r="F1826">
            <v>27</v>
          </cell>
          <cell r="G1826" t="str">
            <v>Ban CTCT và CTSV</v>
          </cell>
          <cell r="H1826" t="str">
            <v>Ban Công tác chính trị và Công tác sinh viên</v>
          </cell>
          <cell r="I1826" t="str">
            <v>Cán sự</v>
          </cell>
          <cell r="J1826">
            <v>2.66</v>
          </cell>
          <cell r="K1826">
            <v>0</v>
          </cell>
          <cell r="L1826" t="str">
            <v>01-Mar-17</v>
          </cell>
          <cell r="M1826" t="str">
            <v>01-Mar-09</v>
          </cell>
          <cell r="N1826">
            <v>4</v>
          </cell>
          <cell r="O1826" t="str">
            <v>2700</v>
          </cell>
          <cell r="P1826" t="str">
            <v>2700</v>
          </cell>
          <cell r="Q1826" t="str">
            <v>01.004</v>
          </cell>
          <cell r="R1826" t="str">
            <v>01.004</v>
          </cell>
          <cell r="S1826" t="str">
            <v/>
          </cell>
          <cell r="T1826">
            <v>0</v>
          </cell>
          <cell r="U1826" t="str">
            <v>Đại học</v>
          </cell>
          <cell r="V1826" t="str">
            <v>012416694</v>
          </cell>
        </row>
        <row r="1827">
          <cell r="B1827" t="str">
            <v/>
          </cell>
          <cell r="C1827" t="str">
            <v>3120215035189</v>
          </cell>
          <cell r="D1827" t="str">
            <v>Tôn Nữ Tuyết</v>
          </cell>
          <cell r="E1827" t="str">
            <v>Lan</v>
          </cell>
          <cell r="F1827">
            <v>27</v>
          </cell>
          <cell r="G1827" t="str">
            <v>Ban CTCT và CTSV</v>
          </cell>
          <cell r="H1827" t="str">
            <v>Ban Công tác chính trị và Công tác sinh viên</v>
          </cell>
          <cell r="I1827" t="str">
            <v>Cán sự</v>
          </cell>
          <cell r="J1827">
            <v>2.86</v>
          </cell>
          <cell r="K1827">
            <v>0</v>
          </cell>
          <cell r="L1827" t="str">
            <v>01-Jul-24</v>
          </cell>
          <cell r="M1827" t="str">
            <v>01-Jul-15</v>
          </cell>
          <cell r="N1827">
            <v>4</v>
          </cell>
          <cell r="O1827" t="str">
            <v>2700</v>
          </cell>
          <cell r="P1827" t="str">
            <v>2700</v>
          </cell>
          <cell r="Q1827" t="str">
            <v>01.004</v>
          </cell>
          <cell r="R1827" t="str">
            <v>01.004</v>
          </cell>
          <cell r="S1827" t="str">
            <v/>
          </cell>
          <cell r="T1827">
            <v>0</v>
          </cell>
          <cell r="U1827" t="str">
            <v>Đại học</v>
          </cell>
          <cell r="V1827" t="str">
            <v>001184053248</v>
          </cell>
        </row>
        <row r="1828">
          <cell r="B1828" t="str">
            <v>PTC02</v>
          </cell>
          <cell r="C1828" t="str">
            <v>3120215009280</v>
          </cell>
          <cell r="D1828" t="str">
            <v>Chu Tuấn</v>
          </cell>
          <cell r="E1828" t="str">
            <v>Quyết</v>
          </cell>
          <cell r="F1828">
            <v>27</v>
          </cell>
          <cell r="G1828" t="str">
            <v>Ban CTCT và CTSV</v>
          </cell>
          <cell r="H1828" t="str">
            <v>Ban Công tác chính trị và Công tác sinh viên</v>
          </cell>
          <cell r="I1828" t="str">
            <v/>
          </cell>
          <cell r="J1828">
            <v>5.08</v>
          </cell>
          <cell r="K1828">
            <v>0</v>
          </cell>
          <cell r="L1828" t="str">
            <v>01-Jul-10</v>
          </cell>
          <cell r="M1828" t="str">
            <v>01-Dec-80</v>
          </cell>
          <cell r="N1828">
            <v>4</v>
          </cell>
          <cell r="O1828" t="str">
            <v>2700</v>
          </cell>
          <cell r="P1828" t="str">
            <v>2700</v>
          </cell>
          <cell r="Q1828" t="str">
            <v>01.002</v>
          </cell>
          <cell r="R1828" t="str">
            <v>01.002</v>
          </cell>
          <cell r="S1828" t="str">
            <v>PTC02</v>
          </cell>
          <cell r="T1828">
            <v>0</v>
          </cell>
          <cell r="U1828" t="str">
            <v>Đại học</v>
          </cell>
          <cell r="V1828" t="str">
            <v>011157409</v>
          </cell>
        </row>
        <row r="1829">
          <cell r="B1829" t="str">
            <v/>
          </cell>
          <cell r="C1829" t="str">
            <v/>
          </cell>
          <cell r="D1829" t="str">
            <v>Nguyễn Văn</v>
          </cell>
          <cell r="E1829" t="str">
            <v>Bớp</v>
          </cell>
          <cell r="F1829">
            <v>27</v>
          </cell>
          <cell r="G1829" t="str">
            <v>Ban CTCT và CTSV</v>
          </cell>
          <cell r="H1829" t="str">
            <v>Ban Công tác chính trị và Công tác sinh viên</v>
          </cell>
          <cell r="I1829" t="str">
            <v/>
          </cell>
          <cell r="J1829">
            <v>5.76</v>
          </cell>
          <cell r="K1829">
            <v>0</v>
          </cell>
          <cell r="L1829" t="str">
            <v>01-Jun-04</v>
          </cell>
          <cell r="M1829" t="str">
            <v>01-Nov-69</v>
          </cell>
          <cell r="N1829">
            <v>4</v>
          </cell>
          <cell r="O1829" t="str">
            <v>2700</v>
          </cell>
          <cell r="P1829" t="str">
            <v>2700</v>
          </cell>
          <cell r="Q1829" t="str">
            <v>01.002</v>
          </cell>
          <cell r="R1829" t="str">
            <v>01.002</v>
          </cell>
          <cell r="S1829" t="str">
            <v/>
          </cell>
          <cell r="T1829">
            <v>0</v>
          </cell>
          <cell r="U1829" t="str">
            <v>Đại học</v>
          </cell>
          <cell r="V1829" t="str">
            <v>010812615</v>
          </cell>
        </row>
        <row r="1830">
          <cell r="B1830" t="str">
            <v>PDT01</v>
          </cell>
          <cell r="C1830" t="str">
            <v>3120215006883</v>
          </cell>
          <cell r="D1830" t="str">
            <v>Dương Chí</v>
          </cell>
          <cell r="E1830" t="str">
            <v>Dũng</v>
          </cell>
          <cell r="F1830">
            <v>27</v>
          </cell>
          <cell r="G1830" t="str">
            <v>Ban CTCT và CTSV</v>
          </cell>
          <cell r="H1830" t="str">
            <v>Ban Công tác chính trị và Công tác sinh viên</v>
          </cell>
          <cell r="I1830" t="str">
            <v>Thạc sĩ, Chuyên viên chính</v>
          </cell>
          <cell r="J1830">
            <v>6.44</v>
          </cell>
          <cell r="K1830">
            <v>0</v>
          </cell>
          <cell r="L1830" t="str">
            <v>01-Dec-16</v>
          </cell>
          <cell r="M1830" t="str">
            <v>01-Jun-05</v>
          </cell>
          <cell r="N1830">
            <v>3</v>
          </cell>
          <cell r="O1830" t="str">
            <v>2700</v>
          </cell>
          <cell r="P1830" t="str">
            <v>2700</v>
          </cell>
          <cell r="Q1830" t="str">
            <v>01.002</v>
          </cell>
          <cell r="R1830" t="str">
            <v>01.002</v>
          </cell>
          <cell r="S1830" t="str">
            <v>PDT01</v>
          </cell>
          <cell r="T1830">
            <v>0</v>
          </cell>
          <cell r="U1830" t="str">
            <v>Thạc sĩ</v>
          </cell>
          <cell r="V1830" t="str">
            <v>011679474</v>
          </cell>
        </row>
        <row r="1831">
          <cell r="B1831" t="str">
            <v/>
          </cell>
          <cell r="C1831" t="str">
            <v>3120215007886</v>
          </cell>
          <cell r="D1831" t="str">
            <v>Nguyễn Ngọc</v>
          </cell>
          <cell r="E1831" t="str">
            <v>ánh</v>
          </cell>
          <cell r="F1831">
            <v>27</v>
          </cell>
          <cell r="G1831" t="str">
            <v>Ban CTCT và CTSV</v>
          </cell>
          <cell r="H1831" t="str">
            <v>Ban Công tác chính trị và Công tác sinh viên</v>
          </cell>
          <cell r="I1831" t="str">
            <v>Thạc sĩ, Chuyên viên chính</v>
          </cell>
          <cell r="J1831">
            <v>6.1</v>
          </cell>
          <cell r="K1831">
            <v>0</v>
          </cell>
          <cell r="L1831" t="str">
            <v>01-Jan-19</v>
          </cell>
          <cell r="M1831" t="str">
            <v>01-Jan-06</v>
          </cell>
          <cell r="N1831">
            <v>3</v>
          </cell>
          <cell r="O1831" t="str">
            <v>2700</v>
          </cell>
          <cell r="P1831" t="str">
            <v>2700</v>
          </cell>
          <cell r="Q1831" t="str">
            <v>01.002</v>
          </cell>
          <cell r="R1831" t="str">
            <v>01.002</v>
          </cell>
          <cell r="S1831" t="str">
            <v/>
          </cell>
          <cell r="T1831">
            <v>0</v>
          </cell>
          <cell r="U1831" t="str">
            <v>Thạc sĩ</v>
          </cell>
          <cell r="V1831" t="str">
            <v>011239015</v>
          </cell>
        </row>
        <row r="1832">
          <cell r="B1832" t="str">
            <v/>
          </cell>
          <cell r="C1832" t="str">
            <v>3120215008010</v>
          </cell>
          <cell r="D1832" t="str">
            <v>Đỗ Xuân</v>
          </cell>
          <cell r="E1832" t="str">
            <v>Thấm</v>
          </cell>
          <cell r="F1832">
            <v>27</v>
          </cell>
          <cell r="G1832" t="str">
            <v>Ban CTCT và CTSV</v>
          </cell>
          <cell r="H1832" t="str">
            <v>Ban Công tác chính trị và Công tác sinh viên</v>
          </cell>
          <cell r="I1832" t="str">
            <v>Chuyên viên chính</v>
          </cell>
          <cell r="J1832">
            <v>5.42</v>
          </cell>
          <cell r="K1832">
            <v>0</v>
          </cell>
          <cell r="L1832" t="str">
            <v>01-Jul-16</v>
          </cell>
          <cell r="M1832" t="str">
            <v>01-Jul-08</v>
          </cell>
          <cell r="N1832">
            <v>4</v>
          </cell>
          <cell r="O1832" t="str">
            <v>2700</v>
          </cell>
          <cell r="P1832" t="str">
            <v>2700</v>
          </cell>
          <cell r="Q1832" t="str">
            <v>01.002</v>
          </cell>
          <cell r="R1832" t="str">
            <v>01.002</v>
          </cell>
          <cell r="S1832" t="str">
            <v/>
          </cell>
          <cell r="T1832">
            <v>0</v>
          </cell>
          <cell r="U1832" t="str">
            <v>Đại học</v>
          </cell>
          <cell r="V1832" t="str">
            <v>011157343</v>
          </cell>
        </row>
        <row r="1833">
          <cell r="B1833" t="str">
            <v/>
          </cell>
          <cell r="C1833" t="str">
            <v>3120215007749</v>
          </cell>
          <cell r="D1833" t="str">
            <v>Nguyễn Thị Tuyết</v>
          </cell>
          <cell r="E1833" t="str">
            <v>Sơn</v>
          </cell>
          <cell r="F1833">
            <v>27</v>
          </cell>
          <cell r="G1833" t="str">
            <v>Ban CTCT và CTSV</v>
          </cell>
          <cell r="H1833" t="str">
            <v>Ban Công tác chính trị và Công tác sinh viên</v>
          </cell>
          <cell r="I1833" t="str">
            <v>Kế toán viên</v>
          </cell>
          <cell r="J1833">
            <v>4.6500000000000004</v>
          </cell>
          <cell r="K1833">
            <v>0</v>
          </cell>
          <cell r="L1833" t="str">
            <v>01-Dec-12</v>
          </cell>
          <cell r="M1833" t="str">
            <v>01-Jan-77</v>
          </cell>
          <cell r="N1833">
            <v>4</v>
          </cell>
          <cell r="O1833" t="str">
            <v>2700</v>
          </cell>
          <cell r="P1833" t="str">
            <v>2700</v>
          </cell>
          <cell r="Q1833" t="str">
            <v>06.031</v>
          </cell>
          <cell r="R1833" t="str">
            <v>06.031</v>
          </cell>
          <cell r="S1833" t="str">
            <v/>
          </cell>
          <cell r="T1833">
            <v>0</v>
          </cell>
          <cell r="U1833" t="str">
            <v>Đại học</v>
          </cell>
          <cell r="V1833" t="str">
            <v>010812275</v>
          </cell>
        </row>
        <row r="1834">
          <cell r="B1834" t="str">
            <v/>
          </cell>
          <cell r="C1834" t="str">
            <v/>
          </cell>
          <cell r="D1834" t="str">
            <v>Nguyễn Xuân</v>
          </cell>
          <cell r="E1834" t="str">
            <v>Mùi</v>
          </cell>
          <cell r="F1834">
            <v>27</v>
          </cell>
          <cell r="G1834" t="str">
            <v>Ban CTCT và CTSV</v>
          </cell>
          <cell r="H1834" t="str">
            <v>Ban Công tác chính trị và Công tác sinh viên</v>
          </cell>
          <cell r="I1834" t="str">
            <v/>
          </cell>
          <cell r="J1834">
            <v>4.9800000000000004</v>
          </cell>
          <cell r="K1834">
            <v>0.06</v>
          </cell>
          <cell r="L1834" t="str">
            <v>01-Oct-05</v>
          </cell>
          <cell r="M1834" t="str">
            <v>01-Nov-69</v>
          </cell>
          <cell r="N1834">
            <v>4</v>
          </cell>
          <cell r="O1834" t="str">
            <v>2700</v>
          </cell>
          <cell r="P1834" t="str">
            <v>2700</v>
          </cell>
          <cell r="Q1834" t="str">
            <v>01.003</v>
          </cell>
          <cell r="R1834" t="str">
            <v>01.003</v>
          </cell>
          <cell r="S1834" t="str">
            <v/>
          </cell>
          <cell r="T1834">
            <v>0</v>
          </cell>
          <cell r="U1834" t="str">
            <v>Đại học</v>
          </cell>
          <cell r="V1834" t="str">
            <v>010812179</v>
          </cell>
        </row>
        <row r="1835">
          <cell r="B1835" t="str">
            <v/>
          </cell>
          <cell r="C1835" t="str">
            <v/>
          </cell>
          <cell r="D1835" t="str">
            <v>Nguyễn Thị</v>
          </cell>
          <cell r="E1835" t="str">
            <v>Quy</v>
          </cell>
          <cell r="F1835">
            <v>27</v>
          </cell>
          <cell r="G1835" t="str">
            <v>Ban CTCT và CTSV</v>
          </cell>
          <cell r="H1835" t="str">
            <v>Ban Công tác chính trị và Công tác sinh viên</v>
          </cell>
          <cell r="I1835" t="str">
            <v/>
          </cell>
          <cell r="J1835">
            <v>5.76</v>
          </cell>
          <cell r="K1835">
            <v>0</v>
          </cell>
          <cell r="L1835" t="str">
            <v>01-Jul-08</v>
          </cell>
          <cell r="M1835" t="str">
            <v>01-Dec-75</v>
          </cell>
          <cell r="N1835">
            <v>4</v>
          </cell>
          <cell r="O1835" t="str">
            <v>2700</v>
          </cell>
          <cell r="P1835" t="str">
            <v>2700</v>
          </cell>
          <cell r="Q1835" t="str">
            <v>01.002</v>
          </cell>
          <cell r="R1835" t="str">
            <v>01.002</v>
          </cell>
          <cell r="S1835" t="str">
            <v/>
          </cell>
          <cell r="T1835">
            <v>0</v>
          </cell>
          <cell r="U1835" t="str">
            <v>Đại học</v>
          </cell>
          <cell r="V1835" t="str">
            <v>010804144</v>
          </cell>
        </row>
        <row r="1836">
          <cell r="B1836" t="str">
            <v/>
          </cell>
          <cell r="C1836" t="str">
            <v/>
          </cell>
          <cell r="D1836" t="str">
            <v>Nguyễn Hồng</v>
          </cell>
          <cell r="E1836" t="str">
            <v>Quang</v>
          </cell>
          <cell r="F1836">
            <v>27</v>
          </cell>
          <cell r="G1836" t="str">
            <v>Ban CTCT và CTSV</v>
          </cell>
          <cell r="H1836" t="str">
            <v>Ban Công tác chính trị và Công tác sinh viên</v>
          </cell>
          <cell r="I1836" t="str">
            <v/>
          </cell>
          <cell r="J1836">
            <v>5.76</v>
          </cell>
          <cell r="K1836">
            <v>0</v>
          </cell>
          <cell r="L1836" t="str">
            <v>01-Feb-06</v>
          </cell>
          <cell r="M1836" t="str">
            <v>01-Feb-06</v>
          </cell>
          <cell r="N1836">
            <v>4</v>
          </cell>
          <cell r="O1836" t="str">
            <v>2700</v>
          </cell>
          <cell r="P1836" t="str">
            <v>2700</v>
          </cell>
          <cell r="Q1836" t="str">
            <v>01.002</v>
          </cell>
          <cell r="R1836" t="str">
            <v>01.002</v>
          </cell>
          <cell r="S1836" t="str">
            <v/>
          </cell>
          <cell r="T1836">
            <v>0</v>
          </cell>
          <cell r="U1836" t="str">
            <v>Đại học</v>
          </cell>
          <cell r="V1836" t="str">
            <v>011919747</v>
          </cell>
        </row>
        <row r="1837">
          <cell r="B1837" t="str">
            <v/>
          </cell>
          <cell r="C1837" t="str">
            <v/>
          </cell>
          <cell r="D1837" t="str">
            <v>Nguyễn Ngọc</v>
          </cell>
          <cell r="E1837" t="str">
            <v>Can</v>
          </cell>
          <cell r="F1837">
            <v>27</v>
          </cell>
          <cell r="G1837" t="str">
            <v>Ban CTCT và CTSV</v>
          </cell>
          <cell r="H1837" t="str">
            <v>Ban Công tác chính trị và Công tác sinh viên</v>
          </cell>
          <cell r="I1837" t="str">
            <v/>
          </cell>
          <cell r="J1837">
            <v>4.9800000000000004</v>
          </cell>
          <cell r="K1837">
            <v>0</v>
          </cell>
          <cell r="L1837" t="str">
            <v>01-Sep-06</v>
          </cell>
          <cell r="M1837" t="str">
            <v>01-Dec-76</v>
          </cell>
          <cell r="N1837">
            <v>4</v>
          </cell>
          <cell r="O1837" t="str">
            <v>2700</v>
          </cell>
          <cell r="P1837" t="str">
            <v>2700</v>
          </cell>
          <cell r="Q1837" t="str">
            <v>01.003</v>
          </cell>
          <cell r="R1837" t="str">
            <v>01.003</v>
          </cell>
          <cell r="S1837" t="str">
            <v/>
          </cell>
          <cell r="T1837">
            <v>0</v>
          </cell>
          <cell r="U1837" t="str">
            <v>Đại học</v>
          </cell>
          <cell r="V1837" t="str">
            <v>010812169</v>
          </cell>
        </row>
        <row r="1838">
          <cell r="B1838" t="str">
            <v/>
          </cell>
          <cell r="C1838" t="str">
            <v>3120215009216</v>
          </cell>
          <cell r="D1838" t="str">
            <v>Vũ Thị Thanh</v>
          </cell>
          <cell r="E1838" t="str">
            <v>Huyền</v>
          </cell>
          <cell r="F1838">
            <v>27</v>
          </cell>
          <cell r="G1838" t="str">
            <v>Ban CTCT và CTSV</v>
          </cell>
          <cell r="H1838" t="str">
            <v>Ban Công tác chính trị và Công tác sinh viên</v>
          </cell>
          <cell r="I1838" t="str">
            <v>Thạc sĩ, Chuyên viên chính</v>
          </cell>
          <cell r="J1838">
            <v>5.08</v>
          </cell>
          <cell r="K1838">
            <v>0</v>
          </cell>
          <cell r="L1838" t="str">
            <v>01-Apr-23</v>
          </cell>
          <cell r="M1838" t="str">
            <v>01-Apr-18</v>
          </cell>
          <cell r="N1838">
            <v>3</v>
          </cell>
          <cell r="O1838" t="str">
            <v>2700</v>
          </cell>
          <cell r="P1838" t="str">
            <v>2700</v>
          </cell>
          <cell r="Q1838" t="str">
            <v>01.002</v>
          </cell>
          <cell r="R1838" t="str">
            <v>01.002</v>
          </cell>
          <cell r="S1838" t="str">
            <v/>
          </cell>
          <cell r="T1838">
            <v>0</v>
          </cell>
          <cell r="U1838" t="str">
            <v>Thạc sĩ</v>
          </cell>
          <cell r="V1838" t="str">
            <v>022175001108</v>
          </cell>
        </row>
        <row r="1839">
          <cell r="B1839" t="str">
            <v/>
          </cell>
          <cell r="C1839" t="str">
            <v>3120215008242</v>
          </cell>
          <cell r="D1839" t="str">
            <v>Nguyễn Xuân</v>
          </cell>
          <cell r="E1839" t="str">
            <v>Hạnh</v>
          </cell>
          <cell r="F1839">
            <v>27</v>
          </cell>
          <cell r="G1839" t="str">
            <v>Ban CTCT và CTSV</v>
          </cell>
          <cell r="H1839" t="str">
            <v>Ban Công tác chính trị và Công tác sinh viên</v>
          </cell>
          <cell r="I1839" t="str">
            <v>Chuyên viên</v>
          </cell>
          <cell r="J1839">
            <v>3</v>
          </cell>
          <cell r="K1839">
            <v>0</v>
          </cell>
          <cell r="L1839" t="str">
            <v>01-Dec-15</v>
          </cell>
          <cell r="M1839" t="str">
            <v>01-Dec-04</v>
          </cell>
          <cell r="N1839">
            <v>4</v>
          </cell>
          <cell r="O1839" t="str">
            <v>2700</v>
          </cell>
          <cell r="P1839" t="str">
            <v>2700</v>
          </cell>
          <cell r="Q1839" t="str">
            <v>01.003</v>
          </cell>
          <cell r="R1839" t="str">
            <v>01.003</v>
          </cell>
          <cell r="S1839" t="str">
            <v/>
          </cell>
          <cell r="T1839">
            <v>0</v>
          </cell>
          <cell r="U1839" t="str">
            <v>Đại học</v>
          </cell>
          <cell r="V1839" t="str">
            <v>012817346</v>
          </cell>
        </row>
        <row r="1840">
          <cell r="B1840" t="str">
            <v/>
          </cell>
          <cell r="C1840" t="str">
            <v>3120215007811</v>
          </cell>
          <cell r="D1840" t="str">
            <v>Vũ Đức</v>
          </cell>
          <cell r="E1840" t="str">
            <v>Bình</v>
          </cell>
          <cell r="F1840">
            <v>27</v>
          </cell>
          <cell r="G1840" t="str">
            <v>Ban CTCT và CTSV</v>
          </cell>
          <cell r="H1840" t="str">
            <v>Ban Công tác chính trị và Công tác sinh viên</v>
          </cell>
          <cell r="I1840" t="str">
            <v/>
          </cell>
          <cell r="J1840">
            <v>2.67</v>
          </cell>
          <cell r="K1840">
            <v>0</v>
          </cell>
          <cell r="L1840" t="str">
            <v>01-Jan-10</v>
          </cell>
          <cell r="M1840" t="str">
            <v>01-Jan-06</v>
          </cell>
          <cell r="N1840">
            <v>4</v>
          </cell>
          <cell r="O1840" t="str">
            <v>2700</v>
          </cell>
          <cell r="P1840" t="str">
            <v>2700</v>
          </cell>
          <cell r="Q1840" t="str">
            <v>01.003</v>
          </cell>
          <cell r="R1840" t="str">
            <v>01.003</v>
          </cell>
          <cell r="S1840" t="str">
            <v/>
          </cell>
          <cell r="T1840">
            <v>0</v>
          </cell>
          <cell r="U1840" t="str">
            <v>Đại học</v>
          </cell>
          <cell r="V1840" t="str">
            <v>012194390</v>
          </cell>
        </row>
        <row r="1841">
          <cell r="B1841" t="str">
            <v/>
          </cell>
          <cell r="C1841" t="str">
            <v/>
          </cell>
          <cell r="D1841" t="str">
            <v>Nguyễn Quang</v>
          </cell>
          <cell r="E1841" t="str">
            <v>Nhã</v>
          </cell>
          <cell r="F1841">
            <v>27</v>
          </cell>
          <cell r="G1841" t="str">
            <v>Ban CTCT và CTSV</v>
          </cell>
          <cell r="H1841" t="str">
            <v>Ban Công tác chính trị và Công tác sinh viên</v>
          </cell>
          <cell r="I1841" t="str">
            <v/>
          </cell>
          <cell r="J1841">
            <v>1.99</v>
          </cell>
          <cell r="K1841">
            <v>0</v>
          </cell>
          <cell r="L1841" t="str">
            <v>01-Jan-06</v>
          </cell>
          <cell r="M1841" t="str">
            <v>01-Jan-06</v>
          </cell>
          <cell r="N1841">
            <v>4</v>
          </cell>
          <cell r="O1841" t="str">
            <v>2700</v>
          </cell>
          <cell r="P1841" t="str">
            <v>2700</v>
          </cell>
          <cell r="Q1841" t="str">
            <v>01.003</v>
          </cell>
          <cell r="R1841" t="str">
            <v>01.003</v>
          </cell>
          <cell r="S1841" t="str">
            <v/>
          </cell>
          <cell r="T1841">
            <v>0</v>
          </cell>
          <cell r="U1841" t="str">
            <v>Đại học</v>
          </cell>
          <cell r="V1841" t="str">
            <v>113096841</v>
          </cell>
        </row>
        <row r="1842">
          <cell r="B1842" t="str">
            <v/>
          </cell>
          <cell r="C1842" t="str">
            <v/>
          </cell>
          <cell r="D1842" t="str">
            <v>Bùi Nhật</v>
          </cell>
          <cell r="E1842" t="str">
            <v>Quang</v>
          </cell>
          <cell r="F1842">
            <v>27</v>
          </cell>
          <cell r="G1842" t="str">
            <v>Ban CTCT và CTSV</v>
          </cell>
          <cell r="H1842" t="str">
            <v>Ban Công tác chính trị và Công tác sinh viên</v>
          </cell>
          <cell r="I1842" t="str">
            <v/>
          </cell>
          <cell r="J1842">
            <v>2.34</v>
          </cell>
          <cell r="K1842">
            <v>0</v>
          </cell>
          <cell r="L1842" t="str">
            <v>01-Feb-08</v>
          </cell>
          <cell r="M1842" t="str">
            <v>01-Nov-06</v>
          </cell>
          <cell r="N1842">
            <v>4</v>
          </cell>
          <cell r="O1842" t="str">
            <v>2700</v>
          </cell>
          <cell r="P1842" t="str">
            <v>2700</v>
          </cell>
          <cell r="Q1842" t="str">
            <v>01.003</v>
          </cell>
          <cell r="R1842" t="str">
            <v>01.003</v>
          </cell>
          <cell r="S1842" t="str">
            <v/>
          </cell>
          <cell r="T1842">
            <v>0</v>
          </cell>
          <cell r="U1842" t="str">
            <v>Đại học</v>
          </cell>
          <cell r="V1842" t="str">
            <v>162433150</v>
          </cell>
        </row>
        <row r="1843">
          <cell r="B1843" t="str">
            <v/>
          </cell>
          <cell r="C1843" t="str">
            <v>3120215022056</v>
          </cell>
          <cell r="D1843" t="str">
            <v>Mai Thị Thanh</v>
          </cell>
          <cell r="E1843" t="str">
            <v>Tuyền</v>
          </cell>
          <cell r="F1843">
            <v>27</v>
          </cell>
          <cell r="G1843" t="str">
            <v>Ban CTCT và CTSV</v>
          </cell>
          <cell r="H1843" t="str">
            <v>Ban Công tác chính trị và Công tác sinh viên</v>
          </cell>
          <cell r="I1843" t="str">
            <v>Thạc sĩ, Chuyên viên chính</v>
          </cell>
          <cell r="J1843">
            <v>5.08</v>
          </cell>
          <cell r="K1843">
            <v>0</v>
          </cell>
          <cell r="L1843" t="str">
            <v>01-Apr-23</v>
          </cell>
          <cell r="M1843" t="str">
            <v>01-Apr-18</v>
          </cell>
          <cell r="N1843">
            <v>3</v>
          </cell>
          <cell r="O1843" t="str">
            <v>2700</v>
          </cell>
          <cell r="P1843" t="str">
            <v>2700</v>
          </cell>
          <cell r="Q1843" t="str">
            <v>01.002</v>
          </cell>
          <cell r="R1843" t="str">
            <v>01.002</v>
          </cell>
          <cell r="S1843" t="str">
            <v/>
          </cell>
          <cell r="T1843">
            <v>0</v>
          </cell>
          <cell r="U1843" t="str">
            <v>Thạc sĩ</v>
          </cell>
          <cell r="V1843" t="str">
            <v>038182004123</v>
          </cell>
        </row>
        <row r="1844">
          <cell r="B1844" t="str">
            <v/>
          </cell>
          <cell r="C1844" t="str">
            <v>3120215041753</v>
          </cell>
          <cell r="D1844" t="str">
            <v>Nguyễn Thái</v>
          </cell>
          <cell r="E1844" t="str">
            <v>Sơn</v>
          </cell>
          <cell r="F1844">
            <v>27</v>
          </cell>
          <cell r="G1844" t="str">
            <v>Ban CTCT và CTSV</v>
          </cell>
          <cell r="H1844" t="str">
            <v>Ban Công tác chính trị và Công tác sinh viên</v>
          </cell>
          <cell r="I1844" t="str">
            <v>Chuyên viên</v>
          </cell>
          <cell r="J1844">
            <v>3.99</v>
          </cell>
          <cell r="K1844">
            <v>0</v>
          </cell>
          <cell r="L1844" t="str">
            <v>01-Oct-23</v>
          </cell>
          <cell r="M1844" t="str">
            <v>05-Dec-12</v>
          </cell>
          <cell r="N1844">
            <v>4</v>
          </cell>
          <cell r="O1844" t="str">
            <v>2700</v>
          </cell>
          <cell r="P1844" t="str">
            <v>2700</v>
          </cell>
          <cell r="Q1844" t="str">
            <v>01.003</v>
          </cell>
          <cell r="R1844" t="str">
            <v>01.003</v>
          </cell>
          <cell r="S1844" t="str">
            <v/>
          </cell>
          <cell r="T1844">
            <v>0</v>
          </cell>
          <cell r="U1844" t="str">
            <v>Đại học</v>
          </cell>
          <cell r="V1844" t="str">
            <v>001077004587</v>
          </cell>
        </row>
        <row r="1845">
          <cell r="B1845" t="str">
            <v/>
          </cell>
          <cell r="C1845" t="str">
            <v>3120215039689</v>
          </cell>
          <cell r="D1845" t="str">
            <v>Trần Thị Phương</v>
          </cell>
          <cell r="E1845" t="str">
            <v>Lan</v>
          </cell>
          <cell r="F1845">
            <v>27</v>
          </cell>
          <cell r="G1845" t="str">
            <v>Ban CTCT và CTSV</v>
          </cell>
          <cell r="H1845" t="str">
            <v>Ban Công tác chính trị và Công tác sinh viên</v>
          </cell>
          <cell r="I1845" t="str">
            <v>Thạc sĩ, Chuyên viên</v>
          </cell>
          <cell r="J1845">
            <v>3.33</v>
          </cell>
          <cell r="K1845">
            <v>0</v>
          </cell>
          <cell r="L1845" t="str">
            <v>01-Jan-23</v>
          </cell>
          <cell r="M1845" t="str">
            <v>01-Jan-14</v>
          </cell>
          <cell r="N1845">
            <v>3</v>
          </cell>
          <cell r="O1845" t="str">
            <v>2700</v>
          </cell>
          <cell r="P1845" t="str">
            <v>2700</v>
          </cell>
          <cell r="Q1845" t="str">
            <v>01.003</v>
          </cell>
          <cell r="R1845" t="str">
            <v>01.003</v>
          </cell>
          <cell r="S1845" t="str">
            <v/>
          </cell>
          <cell r="T1845">
            <v>0</v>
          </cell>
          <cell r="U1845" t="str">
            <v>Thạc sĩ</v>
          </cell>
          <cell r="V1845" t="str">
            <v>035187009729</v>
          </cell>
        </row>
        <row r="1846">
          <cell r="B1846" t="str">
            <v/>
          </cell>
          <cell r="C1846" t="str">
            <v>3120215050232</v>
          </cell>
          <cell r="D1846" t="str">
            <v>Trần Minh</v>
          </cell>
          <cell r="E1846" t="str">
            <v>Đức</v>
          </cell>
          <cell r="F1846">
            <v>27</v>
          </cell>
          <cell r="G1846" t="str">
            <v>Ban CTCT và CTSV</v>
          </cell>
          <cell r="H1846" t="str">
            <v>Ban Công tác chính trị và Công tác sinh viên</v>
          </cell>
          <cell r="I1846" t="str">
            <v>Thạc sĩ, Chuyên viên</v>
          </cell>
          <cell r="J1846">
            <v>3.33</v>
          </cell>
          <cell r="K1846">
            <v>0</v>
          </cell>
          <cell r="L1846" t="str">
            <v>01-Jan-25</v>
          </cell>
          <cell r="M1846" t="str">
            <v>01-Jan-17</v>
          </cell>
          <cell r="N1846">
            <v>3</v>
          </cell>
          <cell r="O1846" t="str">
            <v>2700</v>
          </cell>
          <cell r="P1846" t="str">
            <v>2700</v>
          </cell>
          <cell r="Q1846" t="str">
            <v>01.003</v>
          </cell>
          <cell r="R1846" t="str">
            <v>01.003</v>
          </cell>
          <cell r="S1846" t="str">
            <v/>
          </cell>
          <cell r="T1846">
            <v>0</v>
          </cell>
          <cell r="U1846" t="str">
            <v>Thạc sĩ</v>
          </cell>
          <cell r="V1846" t="str">
            <v>034088000005</v>
          </cell>
        </row>
        <row r="1847">
          <cell r="B1847" t="str">
            <v/>
          </cell>
          <cell r="C1847" t="str">
            <v>3120215045906</v>
          </cell>
          <cell r="D1847" t="str">
            <v>Hà Mạnh</v>
          </cell>
          <cell r="E1847" t="str">
            <v>Hiếu</v>
          </cell>
          <cell r="F1847">
            <v>27</v>
          </cell>
          <cell r="G1847" t="str">
            <v>Ban CTCT và CTSV</v>
          </cell>
          <cell r="H1847" t="str">
            <v>Ban Công tác chính trị và Công tác sinh viên</v>
          </cell>
          <cell r="I1847" t="str">
            <v>Thạc sĩ, Chuyên viên</v>
          </cell>
          <cell r="J1847">
            <v>3.33</v>
          </cell>
          <cell r="K1847">
            <v>0</v>
          </cell>
          <cell r="L1847" t="str">
            <v>01-Jan-24</v>
          </cell>
          <cell r="M1847" t="str">
            <v>01-Jan-16</v>
          </cell>
          <cell r="N1847">
            <v>3</v>
          </cell>
          <cell r="O1847" t="str">
            <v>2700</v>
          </cell>
          <cell r="P1847" t="str">
            <v>2700</v>
          </cell>
          <cell r="Q1847" t="str">
            <v>01.003</v>
          </cell>
          <cell r="R1847" t="str">
            <v>01.003</v>
          </cell>
          <cell r="S1847" t="str">
            <v/>
          </cell>
          <cell r="T1847">
            <v>0</v>
          </cell>
          <cell r="U1847" t="str">
            <v>Thạc sĩ</v>
          </cell>
          <cell r="V1847" t="str">
            <v>036091004851</v>
          </cell>
        </row>
        <row r="1848">
          <cell r="B1848" t="str">
            <v/>
          </cell>
          <cell r="C1848" t="str">
            <v>3120205845954</v>
          </cell>
          <cell r="D1848" t="str">
            <v>Dương Thị</v>
          </cell>
          <cell r="E1848" t="str">
            <v>Nhung</v>
          </cell>
          <cell r="F1848">
            <v>27</v>
          </cell>
          <cell r="G1848" t="str">
            <v>Ban CTCT và CTSV</v>
          </cell>
          <cell r="H1848" t="str">
            <v>Ban Công tác chính trị và Công tác sinh viên</v>
          </cell>
          <cell r="I1848" t="str">
            <v>Chuyên viên</v>
          </cell>
          <cell r="J1848">
            <v>3</v>
          </cell>
          <cell r="K1848">
            <v>0</v>
          </cell>
          <cell r="L1848" t="str">
            <v>01-Apr-23</v>
          </cell>
          <cell r="M1848" t="str">
            <v>01-Jul-15</v>
          </cell>
          <cell r="N1848">
            <v>4</v>
          </cell>
          <cell r="O1848" t="str">
            <v>2700</v>
          </cell>
          <cell r="P1848" t="str">
            <v>2700</v>
          </cell>
          <cell r="Q1848" t="str">
            <v>01.003</v>
          </cell>
          <cell r="R1848" t="str">
            <v>01.003</v>
          </cell>
          <cell r="S1848" t="str">
            <v/>
          </cell>
          <cell r="T1848">
            <v>0</v>
          </cell>
          <cell r="U1848" t="str">
            <v>Đại học</v>
          </cell>
          <cell r="V1848" t="str">
            <v>024192011877</v>
          </cell>
        </row>
        <row r="1849">
          <cell r="B1849" t="str">
            <v/>
          </cell>
          <cell r="C1849" t="str">
            <v>3120205137828</v>
          </cell>
          <cell r="D1849" t="str">
            <v>Nguyễn Thị Hồng</v>
          </cell>
          <cell r="E1849" t="str">
            <v>Ngọc</v>
          </cell>
          <cell r="F1849">
            <v>27</v>
          </cell>
          <cell r="G1849" t="str">
            <v>Ban CTCT và CTSV</v>
          </cell>
          <cell r="H1849" t="str">
            <v>Ban Công tác chính trị và Công tác sinh viên</v>
          </cell>
          <cell r="I1849" t="str">
            <v>Chuyên viên</v>
          </cell>
          <cell r="J1849">
            <v>2.34</v>
          </cell>
          <cell r="K1849">
            <v>0</v>
          </cell>
          <cell r="L1849" t="str">
            <v>01-Mar-23</v>
          </cell>
          <cell r="M1849" t="str">
            <v>01-Dec-21</v>
          </cell>
          <cell r="N1849">
            <v>4</v>
          </cell>
          <cell r="O1849" t="str">
            <v>2700</v>
          </cell>
          <cell r="P1849" t="str">
            <v>2700</v>
          </cell>
          <cell r="Q1849" t="str">
            <v>01.003</v>
          </cell>
          <cell r="R1849" t="str">
            <v>01.003</v>
          </cell>
          <cell r="S1849" t="str">
            <v/>
          </cell>
          <cell r="T1849">
            <v>0</v>
          </cell>
          <cell r="U1849" t="str">
            <v>Đại học</v>
          </cell>
          <cell r="V1849" t="str">
            <v>001197001150</v>
          </cell>
        </row>
        <row r="1850">
          <cell r="B1850" t="str">
            <v/>
          </cell>
          <cell r="C1850" t="str">
            <v>3120215057175</v>
          </cell>
          <cell r="D1850" t="str">
            <v>Nguyễn Thị Thu</v>
          </cell>
          <cell r="E1850" t="str">
            <v>Trang</v>
          </cell>
          <cell r="F1850">
            <v>27</v>
          </cell>
          <cell r="G1850" t="str">
            <v>Ban CTCT và CTSV</v>
          </cell>
          <cell r="H1850" t="str">
            <v>Ban Công tác chính trị và Công tác sinh viên</v>
          </cell>
          <cell r="I1850" t="str">
            <v>Chuyên viên</v>
          </cell>
          <cell r="J1850">
            <v>2.34</v>
          </cell>
          <cell r="K1850">
            <v>0</v>
          </cell>
          <cell r="L1850" t="str">
            <v>01-Oct-20</v>
          </cell>
          <cell r="M1850" t="str">
            <v>01-Oct-20</v>
          </cell>
          <cell r="N1850">
            <v>4</v>
          </cell>
          <cell r="O1850" t="str">
            <v>2700</v>
          </cell>
          <cell r="P1850" t="str">
            <v>2700</v>
          </cell>
          <cell r="Q1850" t="str">
            <v>01.003</v>
          </cell>
          <cell r="R1850" t="str">
            <v>01.003</v>
          </cell>
          <cell r="S1850" t="str">
            <v/>
          </cell>
          <cell r="T1850">
            <v>0</v>
          </cell>
          <cell r="U1850" t="str">
            <v>Đại học</v>
          </cell>
          <cell r="V1850" t="str">
            <v>001192007621</v>
          </cell>
        </row>
        <row r="1851">
          <cell r="B1851" t="str">
            <v/>
          </cell>
          <cell r="C1851" t="str">
            <v>3120215059085</v>
          </cell>
          <cell r="D1851" t="str">
            <v>Nguyễn Thị Bích</v>
          </cell>
          <cell r="E1851" t="str">
            <v>Hằng</v>
          </cell>
          <cell r="F1851">
            <v>27</v>
          </cell>
          <cell r="G1851" t="str">
            <v>Ban CTCT và CTSV</v>
          </cell>
          <cell r="H1851" t="str">
            <v>Ban Công tác chính trị và Công tác sinh viên</v>
          </cell>
          <cell r="I1851" t="str">
            <v>Thạc sĩ, Chuyên viên</v>
          </cell>
          <cell r="J1851">
            <v>2.34</v>
          </cell>
          <cell r="K1851">
            <v>0</v>
          </cell>
          <cell r="L1851" t="str">
            <v>17-Jun-24</v>
          </cell>
          <cell r="M1851" t="str">
            <v>17-Jun-24</v>
          </cell>
          <cell r="N1851">
            <v>3</v>
          </cell>
          <cell r="O1851" t="str">
            <v>2700</v>
          </cell>
          <cell r="P1851" t="str">
            <v>2700</v>
          </cell>
          <cell r="Q1851" t="str">
            <v>01.003</v>
          </cell>
          <cell r="R1851" t="str">
            <v>01.003</v>
          </cell>
          <cell r="S1851" t="str">
            <v/>
          </cell>
          <cell r="T1851">
            <v>0</v>
          </cell>
          <cell r="U1851" t="str">
            <v>Thạc sĩ</v>
          </cell>
          <cell r="V1851" t="str">
            <v>027192000556</v>
          </cell>
        </row>
        <row r="1852">
          <cell r="B1852" t="str">
            <v/>
          </cell>
          <cell r="C1852" t="str">
            <v>3120205219838</v>
          </cell>
          <cell r="D1852" t="str">
            <v>Trần Hải</v>
          </cell>
          <cell r="E1852" t="str">
            <v>Đăng</v>
          </cell>
          <cell r="F1852">
            <v>27</v>
          </cell>
          <cell r="G1852" t="str">
            <v>Ban CTCT và CTSV</v>
          </cell>
          <cell r="H1852" t="str">
            <v>Ban Công tác chính trị và Công tác sinh viên</v>
          </cell>
          <cell r="I1852" t="str">
            <v>Chuyên viên</v>
          </cell>
          <cell r="J1852">
            <v>1.9890000000000001</v>
          </cell>
          <cell r="K1852">
            <v>0</v>
          </cell>
          <cell r="L1852" t="str">
            <v>01-Aug-24</v>
          </cell>
          <cell r="M1852" t="str">
            <v>01-Aug-24</v>
          </cell>
          <cell r="N1852">
            <v>4</v>
          </cell>
          <cell r="O1852" t="str">
            <v>2700</v>
          </cell>
          <cell r="P1852" t="str">
            <v>2700</v>
          </cell>
          <cell r="Q1852" t="str">
            <v>01.003</v>
          </cell>
          <cell r="R1852" t="str">
            <v>01.003</v>
          </cell>
          <cell r="S1852" t="str">
            <v/>
          </cell>
          <cell r="T1852">
            <v>0</v>
          </cell>
          <cell r="U1852" t="str">
            <v>Đại học</v>
          </cell>
          <cell r="V1852" t="str">
            <v>010201007789</v>
          </cell>
        </row>
        <row r="1853">
          <cell r="B1853" t="str">
            <v/>
          </cell>
          <cell r="C1853" t="str">
            <v>3120215059220</v>
          </cell>
          <cell r="D1853" t="str">
            <v>Lê Thị Thùy</v>
          </cell>
          <cell r="E1853" t="str">
            <v>Linh</v>
          </cell>
          <cell r="F1853">
            <v>27</v>
          </cell>
          <cell r="G1853" t="str">
            <v>Ban CTCT và CTSV</v>
          </cell>
          <cell r="H1853" t="str">
            <v>Ban Công tác chính trị và Công tác sinh viên</v>
          </cell>
          <cell r="I1853" t="str">
            <v>Chuyên viên</v>
          </cell>
          <cell r="J1853">
            <v>1.9890000000000001</v>
          </cell>
          <cell r="K1853">
            <v>0</v>
          </cell>
          <cell r="L1853" t="str">
            <v>01-Sep-24</v>
          </cell>
          <cell r="M1853" t="str">
            <v>01-Sep-24</v>
          </cell>
          <cell r="N1853">
            <v>4</v>
          </cell>
          <cell r="O1853" t="str">
            <v>2700</v>
          </cell>
          <cell r="P1853" t="str">
            <v>2700</v>
          </cell>
          <cell r="Q1853" t="str">
            <v>01.003</v>
          </cell>
          <cell r="R1853" t="str">
            <v>01.003</v>
          </cell>
          <cell r="S1853" t="str">
            <v/>
          </cell>
          <cell r="T1853">
            <v>0</v>
          </cell>
          <cell r="U1853" t="str">
            <v>Đại học</v>
          </cell>
          <cell r="V1853" t="str">
            <v>001196040186</v>
          </cell>
        </row>
        <row r="1854">
          <cell r="B1854" t="str">
            <v/>
          </cell>
          <cell r="C1854" t="str">
            <v>3120215059243</v>
          </cell>
          <cell r="D1854" t="str">
            <v>Đào Kiều</v>
          </cell>
          <cell r="E1854" t="str">
            <v>Oanh</v>
          </cell>
          <cell r="F1854">
            <v>27</v>
          </cell>
          <cell r="G1854" t="str">
            <v>Ban CTCT và CTSV</v>
          </cell>
          <cell r="H1854" t="str">
            <v>Ban Công tác chính trị và Công tác sinh viên</v>
          </cell>
          <cell r="I1854" t="str">
            <v>Chuyên viên</v>
          </cell>
          <cell r="J1854">
            <v>2.67</v>
          </cell>
          <cell r="K1854">
            <v>0</v>
          </cell>
          <cell r="L1854" t="str">
            <v>01-Jul-24</v>
          </cell>
          <cell r="M1854" t="str">
            <v>01-Jul-24</v>
          </cell>
          <cell r="N1854">
            <v>4</v>
          </cell>
          <cell r="O1854" t="str">
            <v>2700</v>
          </cell>
          <cell r="P1854" t="str">
            <v>2700</v>
          </cell>
          <cell r="Q1854" t="str">
            <v>01.003</v>
          </cell>
          <cell r="R1854" t="str">
            <v>01.003</v>
          </cell>
          <cell r="S1854" t="str">
            <v/>
          </cell>
          <cell r="T1854">
            <v>0</v>
          </cell>
          <cell r="U1854" t="str">
            <v>Đại học</v>
          </cell>
          <cell r="V1854" t="str">
            <v>001192035394</v>
          </cell>
        </row>
        <row r="1855">
          <cell r="B1855" t="str">
            <v/>
          </cell>
          <cell r="C1855" t="str">
            <v>3120215009301</v>
          </cell>
          <cell r="D1855" t="str">
            <v>Lê Thị</v>
          </cell>
          <cell r="E1855" t="str">
            <v>Liên</v>
          </cell>
          <cell r="F1855">
            <v>28</v>
          </cell>
          <cell r="G1855" t="str">
            <v>Ban Thanh tra</v>
          </cell>
          <cell r="H1855" t="str">
            <v>Ban Đảm bảo chất lượng và Pháp chế</v>
          </cell>
          <cell r="I1855" t="str">
            <v/>
          </cell>
          <cell r="J1855">
            <v>2.34</v>
          </cell>
          <cell r="K1855">
            <v>0</v>
          </cell>
          <cell r="L1855" t="str">
            <v>01-Jun-09</v>
          </cell>
          <cell r="M1855" t="str">
            <v>01-Jun-09</v>
          </cell>
          <cell r="N1855">
            <v>3</v>
          </cell>
          <cell r="O1855" t="str">
            <v>2800</v>
          </cell>
          <cell r="P1855" t="str">
            <v>2800</v>
          </cell>
          <cell r="Q1855" t="str">
            <v>01.003</v>
          </cell>
          <cell r="R1855" t="str">
            <v>01.003</v>
          </cell>
          <cell r="S1855" t="str">
            <v/>
          </cell>
          <cell r="T1855">
            <v>0</v>
          </cell>
          <cell r="U1855" t="str">
            <v>Thạc sĩ</v>
          </cell>
          <cell r="V1855" t="str">
            <v>164089133</v>
          </cell>
        </row>
        <row r="1856">
          <cell r="B1856" t="str">
            <v/>
          </cell>
          <cell r="C1856" t="str">
            <v>3120215009318</v>
          </cell>
          <cell r="D1856" t="str">
            <v>Trần Minh</v>
          </cell>
          <cell r="E1856" t="str">
            <v>Nguyệt</v>
          </cell>
          <cell r="F1856">
            <v>28</v>
          </cell>
          <cell r="G1856" t="str">
            <v>Ban Thanh tra</v>
          </cell>
          <cell r="H1856" t="str">
            <v>Ban Đảm bảo chất lượng và Pháp chế</v>
          </cell>
          <cell r="I1856" t="str">
            <v/>
          </cell>
          <cell r="J1856">
            <v>2.34</v>
          </cell>
          <cell r="K1856">
            <v>0</v>
          </cell>
          <cell r="L1856" t="str">
            <v>01-Sep-08</v>
          </cell>
          <cell r="M1856" t="str">
            <v>01-Sep-07</v>
          </cell>
          <cell r="N1856">
            <v>3</v>
          </cell>
          <cell r="O1856" t="str">
            <v>2800</v>
          </cell>
          <cell r="P1856" t="str">
            <v>2800</v>
          </cell>
          <cell r="Q1856" t="str">
            <v>01.003</v>
          </cell>
          <cell r="R1856" t="str">
            <v>01.003</v>
          </cell>
          <cell r="S1856" t="str">
            <v/>
          </cell>
          <cell r="T1856">
            <v>0</v>
          </cell>
          <cell r="U1856" t="str">
            <v>Thạc sĩ</v>
          </cell>
          <cell r="V1856" t="str">
            <v>012319090</v>
          </cell>
        </row>
        <row r="1857">
          <cell r="B1857" t="str">
            <v/>
          </cell>
          <cell r="C1857" t="str">
            <v>3120215009796</v>
          </cell>
          <cell r="D1857" t="str">
            <v>Phạm Thị Thuý</v>
          </cell>
          <cell r="E1857" t="str">
            <v>Vân</v>
          </cell>
          <cell r="F1857">
            <v>28</v>
          </cell>
          <cell r="G1857" t="str">
            <v>Ban Thanh tra</v>
          </cell>
          <cell r="H1857" t="str">
            <v>Ban Đảm bảo chất lượng và Pháp chế</v>
          </cell>
          <cell r="I1857" t="str">
            <v/>
          </cell>
          <cell r="J1857">
            <v>2.34</v>
          </cell>
          <cell r="K1857">
            <v>0</v>
          </cell>
          <cell r="L1857" t="str">
            <v>01-Apr-09</v>
          </cell>
          <cell r="M1857" t="str">
            <v>01-Apr-08</v>
          </cell>
          <cell r="N1857">
            <v>3</v>
          </cell>
          <cell r="O1857" t="str">
            <v>2800</v>
          </cell>
          <cell r="P1857" t="str">
            <v>2800</v>
          </cell>
          <cell r="Q1857" t="str">
            <v>01.003</v>
          </cell>
          <cell r="R1857" t="str">
            <v>01.003</v>
          </cell>
          <cell r="S1857" t="str">
            <v/>
          </cell>
          <cell r="T1857">
            <v>0</v>
          </cell>
          <cell r="U1857" t="str">
            <v>Thạc sĩ</v>
          </cell>
          <cell r="V1857" t="str">
            <v>012756857</v>
          </cell>
        </row>
        <row r="1858">
          <cell r="B1858" t="str">
            <v/>
          </cell>
          <cell r="C1858" t="str">
            <v>3120215035505</v>
          </cell>
          <cell r="D1858" t="str">
            <v>Trịnh Hồng</v>
          </cell>
          <cell r="E1858" t="str">
            <v>Kiên</v>
          </cell>
          <cell r="F1858">
            <v>28</v>
          </cell>
          <cell r="G1858" t="str">
            <v>Ban Thanh tra</v>
          </cell>
          <cell r="H1858" t="str">
            <v>Ban Đảm bảo chất lượng và Pháp chế</v>
          </cell>
          <cell r="I1858" t="str">
            <v>Tiến sĩ, Chuyên viên</v>
          </cell>
          <cell r="J1858">
            <v>3.33</v>
          </cell>
          <cell r="K1858">
            <v>0</v>
          </cell>
          <cell r="L1858" t="str">
            <v>01-Feb-18</v>
          </cell>
          <cell r="M1858" t="str">
            <v>01-Feb-12</v>
          </cell>
          <cell r="N1858">
            <v>2</v>
          </cell>
          <cell r="O1858" t="str">
            <v>2800</v>
          </cell>
          <cell r="P1858" t="str">
            <v>2800</v>
          </cell>
          <cell r="Q1858" t="str">
            <v>01.003</v>
          </cell>
          <cell r="R1858" t="str">
            <v>01.003</v>
          </cell>
          <cell r="S1858" t="str">
            <v/>
          </cell>
          <cell r="T1858">
            <v>0</v>
          </cell>
          <cell r="U1858" t="str">
            <v>Tiến sĩ</v>
          </cell>
          <cell r="V1858" t="str">
            <v>001078032826</v>
          </cell>
        </row>
        <row r="1859">
          <cell r="B1859" t="str">
            <v/>
          </cell>
          <cell r="C1859" t="str">
            <v>3120215042018</v>
          </cell>
          <cell r="D1859" t="str">
            <v>Nguyễn Thị Thu</v>
          </cell>
          <cell r="E1859" t="str">
            <v>Trang</v>
          </cell>
          <cell r="F1859">
            <v>28</v>
          </cell>
          <cell r="G1859" t="str">
            <v>Trung tâm Đảm bảo chất lượng</v>
          </cell>
          <cell r="H1859" t="str">
            <v>Ban Đảm bảo chất lượng và Pháp chế</v>
          </cell>
          <cell r="I1859" t="str">
            <v>Kỹ thuật viên</v>
          </cell>
          <cell r="J1859">
            <v>2.06</v>
          </cell>
          <cell r="K1859">
            <v>0</v>
          </cell>
          <cell r="L1859" t="str">
            <v>01-Jul-14</v>
          </cell>
          <cell r="M1859" t="str">
            <v>01-Jul-13</v>
          </cell>
          <cell r="N1859">
            <v>4</v>
          </cell>
          <cell r="O1859" t="str">
            <v>2800</v>
          </cell>
          <cell r="P1859" t="str">
            <v>2800</v>
          </cell>
          <cell r="Q1859" t="str">
            <v>13.096</v>
          </cell>
          <cell r="R1859" t="str">
            <v>13.096</v>
          </cell>
          <cell r="S1859" t="str">
            <v/>
          </cell>
          <cell r="T1859">
            <v>0</v>
          </cell>
          <cell r="U1859" t="str">
            <v>Đại học</v>
          </cell>
          <cell r="V1859" t="str">
            <v>012704868</v>
          </cell>
        </row>
        <row r="1860">
          <cell r="B1860" t="str">
            <v/>
          </cell>
          <cell r="C1860" t="str">
            <v>3120215009738</v>
          </cell>
          <cell r="D1860" t="str">
            <v>Nguyễn Thị Hương</v>
          </cell>
          <cell r="E1860" t="str">
            <v>Thơm</v>
          </cell>
          <cell r="F1860">
            <v>28</v>
          </cell>
          <cell r="G1860" t="str">
            <v>Trung tâm Đảm bảo chất lượng</v>
          </cell>
          <cell r="H1860" t="str">
            <v>Ban Đảm bảo chất lượng và Pháp chế</v>
          </cell>
          <cell r="I1860" t="str">
            <v>Chuyên viên</v>
          </cell>
          <cell r="J1860">
            <v>3</v>
          </cell>
          <cell r="K1860">
            <v>0</v>
          </cell>
          <cell r="L1860" t="str">
            <v>01-Nov-14</v>
          </cell>
          <cell r="M1860" t="str">
            <v>01-Aug-09</v>
          </cell>
          <cell r="N1860">
            <v>4</v>
          </cell>
          <cell r="O1860" t="str">
            <v>2800</v>
          </cell>
          <cell r="P1860" t="str">
            <v>2800</v>
          </cell>
          <cell r="Q1860" t="str">
            <v>01.003</v>
          </cell>
          <cell r="R1860" t="str">
            <v>01.003</v>
          </cell>
          <cell r="S1860" t="str">
            <v/>
          </cell>
          <cell r="T1860">
            <v>0</v>
          </cell>
          <cell r="U1860" t="str">
            <v>Đại học</v>
          </cell>
          <cell r="V1860" t="str">
            <v>031234228</v>
          </cell>
        </row>
        <row r="1861">
          <cell r="B1861" t="str">
            <v>TG247</v>
          </cell>
          <cell r="C1861" t="str">
            <v>3120215044614</v>
          </cell>
          <cell r="D1861" t="str">
            <v>Phùng Bá</v>
          </cell>
          <cell r="E1861" t="str">
            <v>Sỹ</v>
          </cell>
          <cell r="F1861">
            <v>28</v>
          </cell>
          <cell r="G1861" t="str">
            <v>Trung tâm Đảm bảo chất lượng</v>
          </cell>
          <cell r="H1861" t="str">
            <v>Ban Đảm bảo chất lượng và Pháp chế</v>
          </cell>
          <cell r="I1861" t="str">
            <v>Thạc sĩ, Chuyên viên</v>
          </cell>
          <cell r="J1861">
            <v>2.34</v>
          </cell>
          <cell r="K1861">
            <v>0</v>
          </cell>
          <cell r="L1861" t="str">
            <v>09-Jan-15</v>
          </cell>
          <cell r="M1861" t="str">
            <v>01-Jan-15</v>
          </cell>
          <cell r="N1861">
            <v>3</v>
          </cell>
          <cell r="O1861" t="str">
            <v>2800</v>
          </cell>
          <cell r="P1861" t="str">
            <v>2800</v>
          </cell>
          <cell r="Q1861" t="str">
            <v>01.003</v>
          </cell>
          <cell r="R1861" t="str">
            <v>01.003</v>
          </cell>
          <cell r="S1861" t="str">
            <v>TG247</v>
          </cell>
          <cell r="T1861">
            <v>0</v>
          </cell>
          <cell r="U1861" t="str">
            <v>Thạc sĩ</v>
          </cell>
          <cell r="V1861" t="str">
            <v>013239570</v>
          </cell>
        </row>
        <row r="1862">
          <cell r="B1862" t="str">
            <v/>
          </cell>
          <cell r="C1862" t="str">
            <v>3120215048145</v>
          </cell>
          <cell r="D1862" t="str">
            <v>Phan Vũ Quỳnh</v>
          </cell>
          <cell r="E1862" t="str">
            <v>My</v>
          </cell>
          <cell r="F1862">
            <v>28</v>
          </cell>
          <cell r="G1862" t="str">
            <v>Trung tâm Đảm bảo chất lượng</v>
          </cell>
          <cell r="H1862" t="str">
            <v>Ban Đảm bảo chất lượng và Pháp chế</v>
          </cell>
          <cell r="I1862" t="str">
            <v>Thạc sĩ, Chuyên viên</v>
          </cell>
          <cell r="J1862">
            <v>3</v>
          </cell>
          <cell r="K1862">
            <v>0</v>
          </cell>
          <cell r="L1862" t="str">
            <v>01-Apr-22</v>
          </cell>
          <cell r="M1862" t="str">
            <v>20-Jan-15</v>
          </cell>
          <cell r="N1862">
            <v>3</v>
          </cell>
          <cell r="O1862" t="str">
            <v>2800</v>
          </cell>
          <cell r="P1862" t="str">
            <v>2800</v>
          </cell>
          <cell r="Q1862" t="str">
            <v>01.003</v>
          </cell>
          <cell r="R1862" t="str">
            <v>01.003</v>
          </cell>
          <cell r="S1862" t="str">
            <v/>
          </cell>
          <cell r="T1862">
            <v>0</v>
          </cell>
          <cell r="U1862" t="str">
            <v>Thạc sĩ</v>
          </cell>
          <cell r="V1862" t="str">
            <v>001192028416</v>
          </cell>
        </row>
        <row r="1863">
          <cell r="B1863" t="str">
            <v/>
          </cell>
          <cell r="C1863" t="str">
            <v>3120205095444</v>
          </cell>
          <cell r="D1863" t="str">
            <v>Hoàng Thị Thu</v>
          </cell>
          <cell r="E1863" t="str">
            <v>Hồng</v>
          </cell>
          <cell r="F1863">
            <v>28</v>
          </cell>
          <cell r="G1863" t="str">
            <v>Trung tâm Đảm bảo chất lượng</v>
          </cell>
          <cell r="H1863" t="str">
            <v>Ban Đảm bảo chất lượng và Pháp chế</v>
          </cell>
          <cell r="I1863" t="str">
            <v>Chuyên viên</v>
          </cell>
          <cell r="J1863">
            <v>1.9890000000000001</v>
          </cell>
          <cell r="K1863">
            <v>0</v>
          </cell>
          <cell r="L1863" t="str">
            <v>01-Jul-20</v>
          </cell>
          <cell r="M1863" t="str">
            <v>01-Jul-20</v>
          </cell>
          <cell r="N1863">
            <v>4</v>
          </cell>
          <cell r="O1863" t="str">
            <v>2800</v>
          </cell>
          <cell r="P1863" t="str">
            <v>2800</v>
          </cell>
          <cell r="Q1863" t="str">
            <v>01.003</v>
          </cell>
          <cell r="R1863" t="str">
            <v>01.003</v>
          </cell>
          <cell r="S1863" t="str">
            <v/>
          </cell>
          <cell r="T1863">
            <v>0</v>
          </cell>
          <cell r="U1863" t="str">
            <v>Đại học</v>
          </cell>
          <cell r="V1863" t="str">
            <v>145748696</v>
          </cell>
        </row>
        <row r="1864">
          <cell r="B1864" t="str">
            <v/>
          </cell>
          <cell r="C1864" t="str">
            <v>3120215058812</v>
          </cell>
          <cell r="D1864" t="str">
            <v>Trần Thị Hà</v>
          </cell>
          <cell r="E1864" t="str">
            <v>Châu</v>
          </cell>
          <cell r="F1864">
            <v>28</v>
          </cell>
          <cell r="G1864" t="str">
            <v>Trung tâm Đảm bảo chất lượng</v>
          </cell>
          <cell r="H1864" t="str">
            <v>Ban Đảm bảo chất lượng và Pháp chế</v>
          </cell>
          <cell r="I1864" t="str">
            <v>Chuyên viên</v>
          </cell>
          <cell r="J1864">
            <v>1.9890000000000001</v>
          </cell>
          <cell r="K1864">
            <v>0</v>
          </cell>
          <cell r="L1864" t="str">
            <v>01-Oct-21</v>
          </cell>
          <cell r="M1864" t="str">
            <v>01-Dec-20</v>
          </cell>
          <cell r="N1864">
            <v>4</v>
          </cell>
          <cell r="O1864" t="str">
            <v>2800</v>
          </cell>
          <cell r="P1864" t="str">
            <v>2800</v>
          </cell>
          <cell r="Q1864" t="str">
            <v>01.003</v>
          </cell>
          <cell r="R1864" t="str">
            <v>01.003</v>
          </cell>
          <cell r="S1864" t="str">
            <v/>
          </cell>
          <cell r="T1864">
            <v>0</v>
          </cell>
          <cell r="U1864" t="str">
            <v>Đại học</v>
          </cell>
          <cell r="V1864" t="str">
            <v>013522408</v>
          </cell>
        </row>
        <row r="1865">
          <cell r="B1865" t="str">
            <v/>
          </cell>
          <cell r="C1865" t="str">
            <v>3120205845665</v>
          </cell>
          <cell r="D1865" t="str">
            <v>Nguyễn Hoàng</v>
          </cell>
          <cell r="E1865" t="str">
            <v>Yến</v>
          </cell>
          <cell r="F1865">
            <v>28</v>
          </cell>
          <cell r="G1865" t="str">
            <v>Tổ Pháp chế</v>
          </cell>
          <cell r="H1865" t="str">
            <v>Ban Đảm bảo chất lượng và Pháp chế</v>
          </cell>
          <cell r="I1865" t="str">
            <v>Chuyên viên</v>
          </cell>
          <cell r="J1865">
            <v>3.33</v>
          </cell>
          <cell r="K1865">
            <v>0</v>
          </cell>
          <cell r="L1865" t="str">
            <v>01-Jan-25</v>
          </cell>
          <cell r="M1865" t="str">
            <v>01-Jan-17</v>
          </cell>
          <cell r="N1865">
            <v>4</v>
          </cell>
          <cell r="O1865" t="str">
            <v>2801</v>
          </cell>
          <cell r="P1865" t="str">
            <v>2801</v>
          </cell>
          <cell r="Q1865" t="str">
            <v>01.003</v>
          </cell>
          <cell r="R1865" t="str">
            <v>01.003</v>
          </cell>
          <cell r="S1865" t="str">
            <v/>
          </cell>
          <cell r="T1865">
            <v>0</v>
          </cell>
          <cell r="U1865" t="str">
            <v>Đại học</v>
          </cell>
          <cell r="V1865" t="str">
            <v>024191021040</v>
          </cell>
        </row>
        <row r="1866">
          <cell r="B1866" t="str">
            <v/>
          </cell>
          <cell r="C1866" t="str">
            <v>8804205109038</v>
          </cell>
          <cell r="D1866" t="str">
            <v>Vũ Ngọc</v>
          </cell>
          <cell r="E1866" t="str">
            <v>Mai</v>
          </cell>
          <cell r="F1866">
            <v>28</v>
          </cell>
          <cell r="G1866" t="str">
            <v>Tổ Pháp chế</v>
          </cell>
          <cell r="H1866" t="str">
            <v>Ban Đảm bảo chất lượng và Pháp chế</v>
          </cell>
          <cell r="I1866" t="str">
            <v>Chuyên viên</v>
          </cell>
          <cell r="J1866">
            <v>2.34</v>
          </cell>
          <cell r="K1866">
            <v>0</v>
          </cell>
          <cell r="L1866" t="str">
            <v>04-Dec-25</v>
          </cell>
          <cell r="M1866" t="str">
            <v>04-Sep-24</v>
          </cell>
          <cell r="N1866">
            <v>4</v>
          </cell>
          <cell r="O1866" t="str">
            <v>2801</v>
          </cell>
          <cell r="P1866" t="str">
            <v>2801</v>
          </cell>
          <cell r="Q1866" t="str">
            <v>01.003</v>
          </cell>
          <cell r="R1866" t="str">
            <v>01.003</v>
          </cell>
          <cell r="S1866" t="str">
            <v/>
          </cell>
          <cell r="T1866">
            <v>0</v>
          </cell>
          <cell r="U1866" t="str">
            <v>Đại học</v>
          </cell>
          <cell r="V1866" t="str">
            <v>010302003418</v>
          </cell>
        </row>
        <row r="1867">
          <cell r="B1867" t="str">
            <v/>
          </cell>
          <cell r="C1867" t="str">
            <v>2208205452088</v>
          </cell>
          <cell r="D1867" t="str">
            <v>Vương Quỳnh</v>
          </cell>
          <cell r="E1867" t="str">
            <v>Trang</v>
          </cell>
          <cell r="F1867">
            <v>28</v>
          </cell>
          <cell r="G1867" t="str">
            <v>Tổ Pháp chế</v>
          </cell>
          <cell r="H1867" t="str">
            <v>Ban Đảm bảo chất lượng và Pháp chế</v>
          </cell>
          <cell r="I1867" t="str">
            <v>Chuyên viên</v>
          </cell>
          <cell r="J1867">
            <v>1.9890000000000001</v>
          </cell>
          <cell r="K1867">
            <v>0</v>
          </cell>
          <cell r="L1867" t="str">
            <v>01-Dec-24</v>
          </cell>
          <cell r="M1867" t="str">
            <v>01-Dec-24</v>
          </cell>
          <cell r="N1867">
            <v>4</v>
          </cell>
          <cell r="O1867" t="str">
            <v>2801</v>
          </cell>
          <cell r="P1867" t="str">
            <v>2801</v>
          </cell>
          <cell r="Q1867" t="str">
            <v>01.003</v>
          </cell>
          <cell r="R1867" t="str">
            <v>01.003</v>
          </cell>
          <cell r="S1867" t="str">
            <v/>
          </cell>
          <cell r="T1867">
            <v>0</v>
          </cell>
          <cell r="U1867" t="str">
            <v>Đại học</v>
          </cell>
          <cell r="V1867" t="str">
            <v>001302035260</v>
          </cell>
        </row>
        <row r="1868">
          <cell r="B1868" t="str">
            <v/>
          </cell>
          <cell r="C1868" t="str">
            <v>3120215057067</v>
          </cell>
          <cell r="D1868" t="str">
            <v>Đỗ Thị Ngọc</v>
          </cell>
          <cell r="E1868" t="str">
            <v>ánh</v>
          </cell>
          <cell r="F1868">
            <v>28</v>
          </cell>
          <cell r="G1868" t="str">
            <v>Tổ Thanh tra</v>
          </cell>
          <cell r="H1868" t="str">
            <v>Ban Đảm bảo chất lượng và Pháp chế</v>
          </cell>
          <cell r="I1868" t="str">
            <v>Chuyên viên</v>
          </cell>
          <cell r="J1868">
            <v>2.67</v>
          </cell>
          <cell r="K1868">
            <v>0</v>
          </cell>
          <cell r="L1868" t="str">
            <v>06-Jan-23</v>
          </cell>
          <cell r="M1868" t="str">
            <v>06-Jan-20</v>
          </cell>
          <cell r="N1868">
            <v>4</v>
          </cell>
          <cell r="O1868" t="str">
            <v>2802</v>
          </cell>
          <cell r="P1868" t="str">
            <v>2802</v>
          </cell>
          <cell r="Q1868" t="str">
            <v>01.003</v>
          </cell>
          <cell r="R1868" t="str">
            <v>01.003</v>
          </cell>
          <cell r="S1868" t="str">
            <v/>
          </cell>
          <cell r="T1868">
            <v>0</v>
          </cell>
          <cell r="U1868" t="str">
            <v>Đại học</v>
          </cell>
          <cell r="V1868" t="str">
            <v>035192004112</v>
          </cell>
        </row>
        <row r="1869">
          <cell r="B1869" t="str">
            <v/>
          </cell>
          <cell r="C1869" t="str">
            <v>3120215048798</v>
          </cell>
          <cell r="D1869" t="str">
            <v>Lê Thị</v>
          </cell>
          <cell r="E1869" t="str">
            <v>Ly</v>
          </cell>
          <cell r="F1869">
            <v>28</v>
          </cell>
          <cell r="G1869" t="str">
            <v>Tổ Thanh tra</v>
          </cell>
          <cell r="H1869" t="str">
            <v>Ban Đảm bảo chất lượng và Pháp chế</v>
          </cell>
          <cell r="I1869" t="str">
            <v>Thạc sĩ, Chuyên viên</v>
          </cell>
          <cell r="J1869">
            <v>3.33</v>
          </cell>
          <cell r="K1869">
            <v>0</v>
          </cell>
          <cell r="L1869" t="str">
            <v>01-Jan-24</v>
          </cell>
          <cell r="M1869" t="str">
            <v>01-Jan-16</v>
          </cell>
          <cell r="N1869">
            <v>3</v>
          </cell>
          <cell r="O1869" t="str">
            <v>2802</v>
          </cell>
          <cell r="P1869" t="str">
            <v>2802</v>
          </cell>
          <cell r="Q1869" t="str">
            <v>01.003</v>
          </cell>
          <cell r="R1869" t="str">
            <v>01.003</v>
          </cell>
          <cell r="S1869" t="str">
            <v/>
          </cell>
          <cell r="T1869">
            <v>0</v>
          </cell>
          <cell r="U1869" t="str">
            <v>Thạc sĩ</v>
          </cell>
          <cell r="V1869" t="str">
            <v>038191046347</v>
          </cell>
        </row>
        <row r="1870">
          <cell r="B1870" t="str">
            <v/>
          </cell>
          <cell r="C1870" t="str">
            <v>3120215009721</v>
          </cell>
          <cell r="D1870" t="str">
            <v>Nguyễn Bình</v>
          </cell>
          <cell r="E1870" t="str">
            <v>Trung</v>
          </cell>
          <cell r="F1870">
            <v>28</v>
          </cell>
          <cell r="G1870" t="str">
            <v>Tổ Thanh tra</v>
          </cell>
          <cell r="H1870" t="str">
            <v>Ban Đảm bảo chất lượng và Pháp chế</v>
          </cell>
          <cell r="I1870" t="str">
            <v>Thạc sĩ, Chuyên viên</v>
          </cell>
          <cell r="J1870">
            <v>3.99</v>
          </cell>
          <cell r="K1870">
            <v>0</v>
          </cell>
          <cell r="L1870" t="str">
            <v>01-Apr-23</v>
          </cell>
          <cell r="M1870" t="str">
            <v>01-Apr-09</v>
          </cell>
          <cell r="N1870">
            <v>3</v>
          </cell>
          <cell r="O1870" t="str">
            <v>2802</v>
          </cell>
          <cell r="P1870" t="str">
            <v>2802</v>
          </cell>
          <cell r="Q1870" t="str">
            <v>01.003</v>
          </cell>
          <cell r="R1870" t="str">
            <v>01.003</v>
          </cell>
          <cell r="S1870" t="str">
            <v/>
          </cell>
          <cell r="T1870">
            <v>0</v>
          </cell>
          <cell r="U1870" t="str">
            <v>Thạc sĩ</v>
          </cell>
          <cell r="V1870" t="str">
            <v>001085030929</v>
          </cell>
        </row>
        <row r="1871">
          <cell r="B1871" t="str">
            <v/>
          </cell>
          <cell r="C1871" t="str">
            <v>3120215036458</v>
          </cell>
          <cell r="D1871" t="str">
            <v>Lê Thị</v>
          </cell>
          <cell r="E1871" t="str">
            <v>Hải</v>
          </cell>
          <cell r="F1871">
            <v>28</v>
          </cell>
          <cell r="G1871" t="str">
            <v>Tổ Thanh tra</v>
          </cell>
          <cell r="H1871" t="str">
            <v>Ban Đảm bảo chất lượng và Pháp chế</v>
          </cell>
          <cell r="I1871" t="str">
            <v>Thạc sĩ, Chuyên viên</v>
          </cell>
          <cell r="J1871">
            <v>3.66</v>
          </cell>
          <cell r="K1871">
            <v>0</v>
          </cell>
          <cell r="L1871" t="str">
            <v>01-Feb-23</v>
          </cell>
          <cell r="M1871" t="str">
            <v>01-Feb-12</v>
          </cell>
          <cell r="N1871">
            <v>3</v>
          </cell>
          <cell r="O1871" t="str">
            <v>2802</v>
          </cell>
          <cell r="P1871" t="str">
            <v>2802</v>
          </cell>
          <cell r="Q1871" t="str">
            <v>01.003</v>
          </cell>
          <cell r="R1871" t="str">
            <v>01.003</v>
          </cell>
          <cell r="S1871" t="str">
            <v/>
          </cell>
          <cell r="T1871">
            <v>0</v>
          </cell>
          <cell r="U1871" t="str">
            <v>Thạc sĩ</v>
          </cell>
          <cell r="V1871" t="str">
            <v>054187011430</v>
          </cell>
        </row>
        <row r="1872">
          <cell r="B1872" t="str">
            <v/>
          </cell>
          <cell r="C1872" t="str">
            <v>3120215042263</v>
          </cell>
          <cell r="D1872" t="str">
            <v>Nguyễn Thùy</v>
          </cell>
          <cell r="E1872" t="str">
            <v>Dung</v>
          </cell>
          <cell r="F1872">
            <v>28</v>
          </cell>
          <cell r="G1872" t="str">
            <v>Tổ Thanh tra</v>
          </cell>
          <cell r="H1872" t="str">
            <v>Ban Đảm bảo chất lượng và Pháp chế</v>
          </cell>
          <cell r="I1872" t="str">
            <v>Thạc sĩ, Chuyên viên</v>
          </cell>
          <cell r="J1872">
            <v>3.99</v>
          </cell>
          <cell r="K1872">
            <v>0</v>
          </cell>
          <cell r="L1872" t="str">
            <v>01-May-23</v>
          </cell>
          <cell r="M1872" t="str">
            <v>01-Jan-14</v>
          </cell>
          <cell r="N1872">
            <v>3</v>
          </cell>
          <cell r="O1872" t="str">
            <v>2802</v>
          </cell>
          <cell r="P1872" t="str">
            <v>2802</v>
          </cell>
          <cell r="Q1872" t="str">
            <v>01.003</v>
          </cell>
          <cell r="R1872" t="str">
            <v>01.003</v>
          </cell>
          <cell r="S1872" t="str">
            <v/>
          </cell>
          <cell r="T1872">
            <v>0</v>
          </cell>
          <cell r="U1872" t="str">
            <v>Thạc sĩ</v>
          </cell>
          <cell r="V1872" t="str">
            <v>030186001833</v>
          </cell>
        </row>
        <row r="1873">
          <cell r="B1873" t="str">
            <v/>
          </cell>
          <cell r="C1873" t="str">
            <v>3120215044637</v>
          </cell>
          <cell r="D1873" t="str">
            <v>Lưu Thị</v>
          </cell>
          <cell r="E1873" t="str">
            <v>Nguyệt</v>
          </cell>
          <cell r="F1873">
            <v>28</v>
          </cell>
          <cell r="G1873" t="str">
            <v>Tổ Quản lý chất lượng</v>
          </cell>
          <cell r="H1873" t="str">
            <v>Ban Đảm bảo chất lượng và Pháp chế</v>
          </cell>
          <cell r="I1873" t="str">
            <v>Thạc sĩ, Chuyên viên</v>
          </cell>
          <cell r="J1873">
            <v>3.33</v>
          </cell>
          <cell r="K1873">
            <v>0</v>
          </cell>
          <cell r="L1873" t="str">
            <v>01-Nov-23</v>
          </cell>
          <cell r="M1873" t="str">
            <v>01-Dec-13</v>
          </cell>
          <cell r="N1873">
            <v>3</v>
          </cell>
          <cell r="O1873" t="str">
            <v>2803</v>
          </cell>
          <cell r="P1873" t="str">
            <v>2803</v>
          </cell>
          <cell r="Q1873" t="str">
            <v>01.003</v>
          </cell>
          <cell r="R1873" t="str">
            <v>01.003</v>
          </cell>
          <cell r="S1873" t="str">
            <v/>
          </cell>
          <cell r="T1873">
            <v>0</v>
          </cell>
          <cell r="U1873" t="str">
            <v>Thạc sĩ</v>
          </cell>
          <cell r="V1873" t="str">
            <v>038184000437</v>
          </cell>
        </row>
        <row r="1874">
          <cell r="B1874" t="str">
            <v/>
          </cell>
          <cell r="C1874" t="str">
            <v>3120215057327</v>
          </cell>
          <cell r="D1874" t="str">
            <v>Vũ Thị Thùy</v>
          </cell>
          <cell r="E1874" t="str">
            <v>Dung</v>
          </cell>
          <cell r="F1874">
            <v>28</v>
          </cell>
          <cell r="G1874" t="str">
            <v>Tổ Quản lý chất lượng</v>
          </cell>
          <cell r="H1874" t="str">
            <v>Ban Đảm bảo chất lượng và Pháp chế</v>
          </cell>
          <cell r="I1874" t="str">
            <v>Chuyên viên</v>
          </cell>
          <cell r="J1874">
            <v>2.67</v>
          </cell>
          <cell r="K1874">
            <v>0</v>
          </cell>
          <cell r="L1874" t="str">
            <v>01-Apr-23</v>
          </cell>
          <cell r="M1874" t="str">
            <v>01-Apr-20</v>
          </cell>
          <cell r="N1874">
            <v>4</v>
          </cell>
          <cell r="O1874" t="str">
            <v>2803</v>
          </cell>
          <cell r="P1874" t="str">
            <v>2803</v>
          </cell>
          <cell r="Q1874" t="str">
            <v>01.003</v>
          </cell>
          <cell r="R1874" t="str">
            <v>01.003</v>
          </cell>
          <cell r="S1874" t="str">
            <v/>
          </cell>
          <cell r="T1874">
            <v>0</v>
          </cell>
          <cell r="U1874" t="str">
            <v>Đại học</v>
          </cell>
          <cell r="V1874" t="str">
            <v>034193012678</v>
          </cell>
        </row>
        <row r="1875">
          <cell r="B1875" t="str">
            <v/>
          </cell>
          <cell r="C1875" t="str">
            <v>3120205194844</v>
          </cell>
          <cell r="D1875" t="str">
            <v>Nguyễn Thị Minh</v>
          </cell>
          <cell r="E1875" t="str">
            <v>Huệ</v>
          </cell>
          <cell r="F1875">
            <v>28</v>
          </cell>
          <cell r="G1875" t="str">
            <v>Tổ Quản lý chất lượng</v>
          </cell>
          <cell r="H1875" t="str">
            <v>Ban Đảm bảo chất lượng và Pháp chế</v>
          </cell>
          <cell r="I1875" t="str">
            <v>Chuyên viên</v>
          </cell>
          <cell r="J1875">
            <v>2.34</v>
          </cell>
          <cell r="K1875">
            <v>0</v>
          </cell>
          <cell r="L1875" t="str">
            <v>03-Oct-24</v>
          </cell>
          <cell r="M1875" t="str">
            <v>03-Oct-24</v>
          </cell>
          <cell r="N1875">
            <v>4</v>
          </cell>
          <cell r="O1875" t="str">
            <v>2803</v>
          </cell>
          <cell r="P1875" t="str">
            <v>2803</v>
          </cell>
          <cell r="Q1875" t="str">
            <v>01.003</v>
          </cell>
          <cell r="R1875" t="str">
            <v>01.003</v>
          </cell>
          <cell r="S1875" t="str">
            <v/>
          </cell>
          <cell r="T1875">
            <v>0</v>
          </cell>
          <cell r="U1875" t="str">
            <v>Đại học</v>
          </cell>
          <cell r="V1875" t="str">
            <v>034193001339</v>
          </cell>
        </row>
        <row r="1876">
          <cell r="B1876" t="str">
            <v/>
          </cell>
          <cell r="C1876" t="str">
            <v>3120215035222</v>
          </cell>
          <cell r="D1876" t="str">
            <v>Nguyễn Thị</v>
          </cell>
          <cell r="E1876" t="str">
            <v>Thu</v>
          </cell>
          <cell r="F1876">
            <v>28</v>
          </cell>
          <cell r="G1876" t="str">
            <v>Tổ Đảm bảo chất lượng</v>
          </cell>
          <cell r="H1876" t="str">
            <v>Ban Đảm bảo chất lượng và Pháp chế</v>
          </cell>
          <cell r="I1876" t="str">
            <v>Chuyên viên</v>
          </cell>
          <cell r="J1876">
            <v>3.66</v>
          </cell>
          <cell r="K1876">
            <v>0</v>
          </cell>
          <cell r="L1876" t="str">
            <v>01-Nov-22</v>
          </cell>
          <cell r="M1876" t="str">
            <v>01-Aug-11</v>
          </cell>
          <cell r="N1876">
            <v>4</v>
          </cell>
          <cell r="O1876" t="str">
            <v>2804</v>
          </cell>
          <cell r="P1876" t="str">
            <v>2804</v>
          </cell>
          <cell r="Q1876" t="str">
            <v>01.003</v>
          </cell>
          <cell r="R1876" t="str">
            <v>01.003</v>
          </cell>
          <cell r="S1876" t="str">
            <v/>
          </cell>
          <cell r="T1876">
            <v>0</v>
          </cell>
          <cell r="U1876" t="str">
            <v>Đại học</v>
          </cell>
          <cell r="V1876" t="str">
            <v>001185014061</v>
          </cell>
        </row>
        <row r="1877">
          <cell r="B1877" t="str">
            <v/>
          </cell>
          <cell r="C1877" t="str">
            <v>3120215044620</v>
          </cell>
          <cell r="D1877" t="str">
            <v>Bùi Thị</v>
          </cell>
          <cell r="E1877" t="str">
            <v>Hậu</v>
          </cell>
          <cell r="F1877">
            <v>28</v>
          </cell>
          <cell r="G1877" t="str">
            <v>Tổ Đảm bảo chất lượng</v>
          </cell>
          <cell r="H1877" t="str">
            <v>Ban Đảm bảo chất lượng và Pháp chế</v>
          </cell>
          <cell r="I1877" t="str">
            <v>Thạc sĩ,, Chuyên viên, Phó Trưởng Ban</v>
          </cell>
          <cell r="J1877">
            <v>3.33</v>
          </cell>
          <cell r="K1877">
            <v>0</v>
          </cell>
          <cell r="L1877" t="str">
            <v>01-Jan-23</v>
          </cell>
          <cell r="M1877" t="str">
            <v>01-Jan-16</v>
          </cell>
          <cell r="N1877">
            <v>3</v>
          </cell>
          <cell r="O1877" t="str">
            <v>2804</v>
          </cell>
          <cell r="P1877" t="str">
            <v>2804</v>
          </cell>
          <cell r="Q1877" t="str">
            <v>01.003</v>
          </cell>
          <cell r="R1877" t="str">
            <v>01.003</v>
          </cell>
          <cell r="S1877" t="str">
            <v/>
          </cell>
          <cell r="T1877">
            <v>0</v>
          </cell>
          <cell r="U1877" t="str">
            <v>Thạc sĩ</v>
          </cell>
          <cell r="V1877" t="str">
            <v>017188010632</v>
          </cell>
        </row>
        <row r="1878">
          <cell r="B1878" t="str">
            <v/>
          </cell>
          <cell r="C1878" t="str">
            <v>3120215057310</v>
          </cell>
          <cell r="D1878" t="str">
            <v>Hoàng Thị Thu</v>
          </cell>
          <cell r="E1878" t="str">
            <v>Hà</v>
          </cell>
          <cell r="F1878">
            <v>28</v>
          </cell>
          <cell r="G1878" t="str">
            <v>Tổ Đảm bảo chất lượng</v>
          </cell>
          <cell r="H1878" t="str">
            <v>Ban Đảm bảo chất lượng và Pháp chế</v>
          </cell>
          <cell r="I1878" t="str">
            <v>Thạc sĩ, Chuyên viên</v>
          </cell>
          <cell r="J1878">
            <v>3</v>
          </cell>
          <cell r="K1878">
            <v>0</v>
          </cell>
          <cell r="L1878" t="str">
            <v>01-Apr-25</v>
          </cell>
          <cell r="M1878" t="str">
            <v>01-Apr-20</v>
          </cell>
          <cell r="N1878">
            <v>3</v>
          </cell>
          <cell r="O1878" t="str">
            <v>2804</v>
          </cell>
          <cell r="P1878" t="str">
            <v>2804</v>
          </cell>
          <cell r="Q1878" t="str">
            <v>01.003</v>
          </cell>
          <cell r="R1878" t="str">
            <v>01.003</v>
          </cell>
          <cell r="S1878" t="str">
            <v/>
          </cell>
          <cell r="T1878">
            <v>0</v>
          </cell>
          <cell r="U1878" t="str">
            <v>Thạc sĩ</v>
          </cell>
          <cell r="V1878" t="str">
            <v>025188016451</v>
          </cell>
        </row>
        <row r="1879">
          <cell r="B1879" t="str">
            <v/>
          </cell>
          <cell r="C1879" t="str">
            <v>3120205194851</v>
          </cell>
          <cell r="D1879" t="str">
            <v>Nguyễn Thị</v>
          </cell>
          <cell r="E1879" t="str">
            <v>Tuyến</v>
          </cell>
          <cell r="F1879">
            <v>28</v>
          </cell>
          <cell r="G1879" t="str">
            <v>Tổ Đảm bảo chất lượng</v>
          </cell>
          <cell r="H1879" t="str">
            <v>Ban Đảm bảo chất lượng và Pháp chế</v>
          </cell>
          <cell r="I1879" t="str">
            <v>Chuyên viên</v>
          </cell>
          <cell r="J1879">
            <v>2.34</v>
          </cell>
          <cell r="K1879">
            <v>0</v>
          </cell>
          <cell r="L1879" t="str">
            <v>03-Oct-24</v>
          </cell>
          <cell r="M1879" t="str">
            <v>03-Oct-24</v>
          </cell>
          <cell r="N1879">
            <v>4</v>
          </cell>
          <cell r="O1879" t="str">
            <v>2804</v>
          </cell>
          <cell r="P1879" t="str">
            <v>2804</v>
          </cell>
          <cell r="Q1879" t="str">
            <v>01.003</v>
          </cell>
          <cell r="R1879" t="str">
            <v>01.003</v>
          </cell>
          <cell r="S1879" t="str">
            <v/>
          </cell>
          <cell r="T1879">
            <v>0</v>
          </cell>
          <cell r="U1879" t="str">
            <v>Đại học</v>
          </cell>
          <cell r="V1879" t="str">
            <v>024300000857</v>
          </cell>
        </row>
        <row r="1880">
          <cell r="B1880" t="str">
            <v/>
          </cell>
          <cell r="C1880" t="str">
            <v>3120215058835</v>
          </cell>
          <cell r="D1880" t="str">
            <v>Lê Xuân</v>
          </cell>
          <cell r="E1880" t="str">
            <v>Chinh</v>
          </cell>
          <cell r="F1880">
            <v>29</v>
          </cell>
          <cell r="G1880" t="str">
            <v>Ban Khoa học và Công nghệ</v>
          </cell>
          <cell r="H1880" t="str">
            <v>Ban Khoa học và Công nghệ</v>
          </cell>
          <cell r="I1880" t="str">
            <v>Thạc sĩ, Chuyên viên</v>
          </cell>
          <cell r="J1880">
            <v>2.34</v>
          </cell>
          <cell r="K1880">
            <v>0</v>
          </cell>
          <cell r="L1880" t="str">
            <v>03-Jan-24</v>
          </cell>
          <cell r="M1880" t="str">
            <v>01-Dec-21</v>
          </cell>
          <cell r="N1880">
            <v>3</v>
          </cell>
          <cell r="O1880" t="str">
            <v>2900</v>
          </cell>
          <cell r="P1880" t="str">
            <v>2900</v>
          </cell>
          <cell r="Q1880" t="str">
            <v>01.003</v>
          </cell>
          <cell r="R1880" t="str">
            <v>01.003</v>
          </cell>
          <cell r="S1880" t="str">
            <v/>
          </cell>
          <cell r="T1880">
            <v>0</v>
          </cell>
          <cell r="U1880" t="str">
            <v>Thạc sĩ</v>
          </cell>
          <cell r="V1880" t="str">
            <v>038094006986</v>
          </cell>
        </row>
        <row r="1881">
          <cell r="B1881" t="str">
            <v/>
          </cell>
          <cell r="C1881" t="str">
            <v/>
          </cell>
          <cell r="D1881" t="str">
            <v>Võ Kim</v>
          </cell>
          <cell r="E1881" t="str">
            <v>Oanh</v>
          </cell>
          <cell r="F1881">
            <v>29</v>
          </cell>
          <cell r="G1881" t="str">
            <v>Ban Khoa học và Công nghệ</v>
          </cell>
          <cell r="H1881" t="str">
            <v>Ban Khoa học và Công nghệ</v>
          </cell>
          <cell r="I1881" t="str">
            <v/>
          </cell>
          <cell r="J1881">
            <v>4.32</v>
          </cell>
          <cell r="K1881">
            <v>0</v>
          </cell>
          <cell r="L1881" t="str">
            <v>01-Oct-04</v>
          </cell>
          <cell r="M1881" t="str">
            <v>05-Nov-83</v>
          </cell>
          <cell r="N1881">
            <v>3</v>
          </cell>
          <cell r="O1881" t="str">
            <v>2900</v>
          </cell>
          <cell r="P1881" t="str">
            <v>2900</v>
          </cell>
          <cell r="Q1881" t="str">
            <v>01.003</v>
          </cell>
          <cell r="R1881" t="str">
            <v>01.003</v>
          </cell>
          <cell r="S1881" t="str">
            <v/>
          </cell>
          <cell r="T1881">
            <v>0</v>
          </cell>
          <cell r="U1881" t="str">
            <v>Thạc sĩ</v>
          </cell>
          <cell r="V1881" t="str">
            <v>011319399</v>
          </cell>
        </row>
        <row r="1882">
          <cell r="B1882" t="str">
            <v>TG956</v>
          </cell>
          <cell r="C1882" t="str">
            <v>3120215006565</v>
          </cell>
          <cell r="D1882" t="str">
            <v>Lê Huỳnh Thanh</v>
          </cell>
          <cell r="E1882" t="str">
            <v>Phương</v>
          </cell>
          <cell r="F1882">
            <v>29</v>
          </cell>
          <cell r="G1882" t="str">
            <v>Ban Khoa học và Công nghệ</v>
          </cell>
          <cell r="H1882" t="str">
            <v>Ban Khoa học và Công nghệ</v>
          </cell>
          <cell r="I1882" t="str">
            <v>Tiến sĩ, Chuyên viên chính, Trưởng Ban</v>
          </cell>
          <cell r="J1882">
            <v>6.44</v>
          </cell>
          <cell r="K1882">
            <v>0</v>
          </cell>
          <cell r="L1882" t="str">
            <v>01-Jan-21</v>
          </cell>
          <cell r="M1882" t="str">
            <v>01-Jan-06</v>
          </cell>
          <cell r="N1882">
            <v>2</v>
          </cell>
          <cell r="O1882" t="str">
            <v>2900</v>
          </cell>
          <cell r="P1882" t="str">
            <v>2900</v>
          </cell>
          <cell r="Q1882" t="str">
            <v>01.002</v>
          </cell>
          <cell r="R1882" t="str">
            <v>01.002</v>
          </cell>
          <cell r="S1882" t="str">
            <v>TG956</v>
          </cell>
          <cell r="T1882">
            <v>0</v>
          </cell>
          <cell r="U1882" t="str">
            <v>Tiến sĩ</v>
          </cell>
          <cell r="V1882" t="str">
            <v>001167003583</v>
          </cell>
        </row>
        <row r="1883">
          <cell r="B1883" t="str">
            <v/>
          </cell>
          <cell r="C1883" t="str">
            <v>3120215006615</v>
          </cell>
          <cell r="D1883" t="str">
            <v>Trần Văn</v>
          </cell>
          <cell r="E1883" t="str">
            <v>Hùng</v>
          </cell>
          <cell r="F1883">
            <v>29</v>
          </cell>
          <cell r="G1883" t="str">
            <v>Ban Khoa học và Công nghệ</v>
          </cell>
          <cell r="H1883" t="str">
            <v>Ban Khoa học và Công nghệ</v>
          </cell>
          <cell r="I1883" t="str">
            <v/>
          </cell>
          <cell r="J1883">
            <v>6.1</v>
          </cell>
          <cell r="K1883">
            <v>0</v>
          </cell>
          <cell r="L1883" t="str">
            <v>01-Oct-11</v>
          </cell>
          <cell r="M1883" t="str">
            <v>01-Oct-76</v>
          </cell>
          <cell r="N1883">
            <v>4</v>
          </cell>
          <cell r="O1883" t="str">
            <v>2900</v>
          </cell>
          <cell r="P1883" t="str">
            <v>2900</v>
          </cell>
          <cell r="Q1883" t="str">
            <v>01.002</v>
          </cell>
          <cell r="R1883" t="str">
            <v>01.002</v>
          </cell>
          <cell r="S1883" t="str">
            <v/>
          </cell>
          <cell r="T1883">
            <v>0</v>
          </cell>
          <cell r="U1883" t="str">
            <v>Đại học</v>
          </cell>
          <cell r="V1883" t="str">
            <v>010804951</v>
          </cell>
        </row>
        <row r="1884">
          <cell r="B1884" t="str">
            <v/>
          </cell>
          <cell r="C1884" t="str">
            <v/>
          </cell>
          <cell r="D1884" t="str">
            <v>Đỗ Huy</v>
          </cell>
          <cell r="E1884" t="str">
            <v>Thục</v>
          </cell>
          <cell r="F1884">
            <v>29</v>
          </cell>
          <cell r="G1884" t="str">
            <v>Ban Khoa học và Công nghệ</v>
          </cell>
          <cell r="H1884" t="str">
            <v>Ban Khoa học và Công nghệ</v>
          </cell>
          <cell r="I1884" t="str">
            <v/>
          </cell>
          <cell r="J1884">
            <v>4.6500000000000004</v>
          </cell>
          <cell r="K1884">
            <v>0</v>
          </cell>
          <cell r="L1884" t="str">
            <v>01-Dec-07</v>
          </cell>
          <cell r="M1884" t="str">
            <v>01-Mar-68</v>
          </cell>
          <cell r="N1884">
            <v>4</v>
          </cell>
          <cell r="O1884" t="str">
            <v>2900</v>
          </cell>
          <cell r="P1884" t="str">
            <v>2900</v>
          </cell>
          <cell r="Q1884" t="str">
            <v>01.003</v>
          </cell>
          <cell r="R1884" t="str">
            <v>01.003</v>
          </cell>
          <cell r="S1884" t="str">
            <v/>
          </cell>
          <cell r="T1884">
            <v>0</v>
          </cell>
          <cell r="U1884" t="str">
            <v>Đại học</v>
          </cell>
          <cell r="V1884" t="str">
            <v>010812202</v>
          </cell>
        </row>
        <row r="1885">
          <cell r="B1885" t="str">
            <v/>
          </cell>
          <cell r="C1885" t="str">
            <v>3120215006638</v>
          </cell>
          <cell r="D1885" t="str">
            <v>Vũ Thị Xuân</v>
          </cell>
          <cell r="E1885" t="str">
            <v>Bình</v>
          </cell>
          <cell r="F1885">
            <v>29</v>
          </cell>
          <cell r="G1885" t="str">
            <v>Ban Khoa học và Công nghệ</v>
          </cell>
          <cell r="H1885" t="str">
            <v>Ban Khoa học và Công nghệ</v>
          </cell>
          <cell r="I1885" t="str">
            <v>Thạc sĩ, Chuyên viên</v>
          </cell>
          <cell r="J1885">
            <v>3.99</v>
          </cell>
          <cell r="K1885">
            <v>0</v>
          </cell>
          <cell r="L1885" t="str">
            <v>01-Nov-23</v>
          </cell>
          <cell r="M1885" t="str">
            <v>01-Aug-08</v>
          </cell>
          <cell r="N1885">
            <v>3</v>
          </cell>
          <cell r="O1885" t="str">
            <v>2900</v>
          </cell>
          <cell r="P1885" t="str">
            <v>2900</v>
          </cell>
          <cell r="Q1885" t="str">
            <v>01.003</v>
          </cell>
          <cell r="R1885" t="str">
            <v>01.003</v>
          </cell>
          <cell r="S1885" t="str">
            <v/>
          </cell>
          <cell r="T1885">
            <v>0</v>
          </cell>
          <cell r="U1885" t="str">
            <v>Thạc sĩ</v>
          </cell>
          <cell r="V1885" t="str">
            <v>030180001861</v>
          </cell>
        </row>
        <row r="1886">
          <cell r="B1886" t="str">
            <v/>
          </cell>
          <cell r="C1886" t="str">
            <v>3120215006609</v>
          </cell>
          <cell r="D1886" t="str">
            <v>Nguyễn Thị Phương</v>
          </cell>
          <cell r="E1886" t="str">
            <v>Lan</v>
          </cell>
          <cell r="F1886">
            <v>29</v>
          </cell>
          <cell r="G1886" t="str">
            <v>Ban Khoa học và Công nghệ</v>
          </cell>
          <cell r="H1886" t="str">
            <v>Ban Khoa học và Công nghệ</v>
          </cell>
          <cell r="I1886" t="str">
            <v>Thạc sĩ, Chuyên viên</v>
          </cell>
          <cell r="J1886">
            <v>3.33</v>
          </cell>
          <cell r="K1886">
            <v>0</v>
          </cell>
          <cell r="L1886" t="str">
            <v>01-Apr-14</v>
          </cell>
          <cell r="M1886" t="str">
            <v>01-Apr-06</v>
          </cell>
          <cell r="N1886">
            <v>3</v>
          </cell>
          <cell r="O1886" t="str">
            <v>2900</v>
          </cell>
          <cell r="P1886" t="str">
            <v>2900</v>
          </cell>
          <cell r="Q1886" t="str">
            <v>01.003</v>
          </cell>
          <cell r="R1886" t="str">
            <v>01.003</v>
          </cell>
          <cell r="S1886" t="str">
            <v/>
          </cell>
          <cell r="T1886">
            <v>0</v>
          </cell>
          <cell r="U1886" t="str">
            <v>Thạc sĩ</v>
          </cell>
          <cell r="V1886" t="str">
            <v>011998805</v>
          </cell>
        </row>
        <row r="1887">
          <cell r="B1887" t="str">
            <v/>
          </cell>
          <cell r="C1887" t="str">
            <v/>
          </cell>
          <cell r="D1887" t="str">
            <v>Vũ Quốc</v>
          </cell>
          <cell r="E1887" t="str">
            <v>Ngữ</v>
          </cell>
          <cell r="F1887">
            <v>29</v>
          </cell>
          <cell r="G1887" t="str">
            <v>Ban Khoa học và Công nghệ</v>
          </cell>
          <cell r="H1887" t="str">
            <v>Ban Khoa học và Công nghệ</v>
          </cell>
          <cell r="I1887" t="str">
            <v/>
          </cell>
          <cell r="J1887">
            <v>3.33</v>
          </cell>
          <cell r="K1887">
            <v>0</v>
          </cell>
          <cell r="L1887" t="str">
            <v>01-Dec-07</v>
          </cell>
          <cell r="M1887" t="str">
            <v>01-Feb-08</v>
          </cell>
          <cell r="N1887">
            <v>3</v>
          </cell>
          <cell r="O1887" t="str">
            <v>2900</v>
          </cell>
          <cell r="P1887" t="str">
            <v>2900</v>
          </cell>
          <cell r="Q1887" t="str">
            <v>01.003</v>
          </cell>
          <cell r="R1887" t="str">
            <v>01.003</v>
          </cell>
          <cell r="S1887" t="str">
            <v/>
          </cell>
          <cell r="T1887">
            <v>0</v>
          </cell>
          <cell r="U1887" t="str">
            <v>Thạc sĩ</v>
          </cell>
          <cell r="V1887" t="str">
            <v>012166933</v>
          </cell>
        </row>
        <row r="1888">
          <cell r="B1888" t="str">
            <v/>
          </cell>
          <cell r="C1888" t="str">
            <v>3120215032962</v>
          </cell>
          <cell r="D1888" t="str">
            <v>Trần Duy</v>
          </cell>
          <cell r="E1888" t="str">
            <v>Tùng</v>
          </cell>
          <cell r="F1888">
            <v>29</v>
          </cell>
          <cell r="G1888" t="str">
            <v>Ban Khoa học và Công nghệ</v>
          </cell>
          <cell r="H1888" t="str">
            <v>Ban Khoa học và Công nghệ</v>
          </cell>
          <cell r="I1888" t="str">
            <v>Thạc sĩ, Chuyên viên, Phó Trưởng Ban</v>
          </cell>
          <cell r="J1888">
            <v>3.99</v>
          </cell>
          <cell r="K1888">
            <v>0</v>
          </cell>
          <cell r="L1888" t="str">
            <v>01-Feb-24</v>
          </cell>
          <cell r="M1888" t="str">
            <v>01-Feb-12</v>
          </cell>
          <cell r="N1888">
            <v>3</v>
          </cell>
          <cell r="O1888" t="str">
            <v>2900</v>
          </cell>
          <cell r="P1888" t="str">
            <v>2900</v>
          </cell>
          <cell r="Q1888" t="str">
            <v>01.003</v>
          </cell>
          <cell r="R1888" t="str">
            <v>01.003</v>
          </cell>
          <cell r="S1888" t="str">
            <v/>
          </cell>
          <cell r="T1888">
            <v>0</v>
          </cell>
          <cell r="U1888" t="str">
            <v>Thạc sĩ</v>
          </cell>
          <cell r="V1888" t="str">
            <v>031081026095</v>
          </cell>
        </row>
        <row r="1889">
          <cell r="B1889" t="str">
            <v/>
          </cell>
          <cell r="C1889" t="str">
            <v/>
          </cell>
          <cell r="D1889" t="str">
            <v>Nguyễn Hữu</v>
          </cell>
          <cell r="E1889" t="str">
            <v>Xuyên</v>
          </cell>
          <cell r="F1889">
            <v>29</v>
          </cell>
          <cell r="G1889" t="str">
            <v>Ban Khoa học và Công nghệ</v>
          </cell>
          <cell r="H1889" t="str">
            <v>Ban Khoa học và Công nghệ</v>
          </cell>
          <cell r="I1889" t="str">
            <v/>
          </cell>
          <cell r="J1889">
            <v>1.99</v>
          </cell>
          <cell r="K1889">
            <v>0</v>
          </cell>
          <cell r="L1889" t="str">
            <v>01-Feb-09</v>
          </cell>
          <cell r="M1889" t="str">
            <v>12-Feb-09</v>
          </cell>
          <cell r="N1889">
            <v>4</v>
          </cell>
          <cell r="O1889" t="str">
            <v>2900</v>
          </cell>
          <cell r="P1889" t="str">
            <v>2900</v>
          </cell>
          <cell r="Q1889" t="str">
            <v>01.003</v>
          </cell>
          <cell r="R1889" t="str">
            <v>01.003</v>
          </cell>
          <cell r="S1889" t="str">
            <v/>
          </cell>
          <cell r="T1889">
            <v>0</v>
          </cell>
          <cell r="U1889" t="str">
            <v>Đại học</v>
          </cell>
          <cell r="V1889" t="str">
            <v>125242471</v>
          </cell>
        </row>
        <row r="1890">
          <cell r="B1890" t="str">
            <v/>
          </cell>
          <cell r="C1890" t="str">
            <v>3120215051950</v>
          </cell>
          <cell r="D1890" t="str">
            <v>Chu Thị Quỳnh</v>
          </cell>
          <cell r="E1890" t="str">
            <v>Chi</v>
          </cell>
          <cell r="F1890">
            <v>29</v>
          </cell>
          <cell r="G1890" t="str">
            <v>Ban Khoa học và Công nghệ</v>
          </cell>
          <cell r="H1890" t="str">
            <v>Ban Khoa học và Công nghệ</v>
          </cell>
          <cell r="I1890" t="str">
            <v>Chuyên viên</v>
          </cell>
          <cell r="J1890">
            <v>2.34</v>
          </cell>
          <cell r="K1890">
            <v>0</v>
          </cell>
          <cell r="L1890" t="str">
            <v>01-Aug-17</v>
          </cell>
          <cell r="M1890" t="str">
            <v>01-May-16</v>
          </cell>
          <cell r="N1890">
            <v>4</v>
          </cell>
          <cell r="O1890" t="str">
            <v>2900</v>
          </cell>
          <cell r="P1890" t="str">
            <v>2900</v>
          </cell>
          <cell r="Q1890" t="str">
            <v>01.003</v>
          </cell>
          <cell r="R1890" t="str">
            <v>01.003</v>
          </cell>
          <cell r="S1890" t="str">
            <v/>
          </cell>
          <cell r="T1890">
            <v>0</v>
          </cell>
          <cell r="U1890" t="str">
            <v>Đại học</v>
          </cell>
          <cell r="V1890" t="str">
            <v>012991728</v>
          </cell>
        </row>
        <row r="1891">
          <cell r="B1891" t="str">
            <v/>
          </cell>
          <cell r="C1891" t="str">
            <v>3120215048680</v>
          </cell>
          <cell r="D1891" t="str">
            <v>Nguyễn Thu</v>
          </cell>
          <cell r="E1891" t="str">
            <v>Trang</v>
          </cell>
          <cell r="F1891">
            <v>29</v>
          </cell>
          <cell r="G1891" t="str">
            <v>Ban Khoa học và Công nghệ</v>
          </cell>
          <cell r="H1891" t="str">
            <v>Ban Khoa học và Công nghệ</v>
          </cell>
          <cell r="I1891" t="str">
            <v>Thạc sĩ, Chuyên viên</v>
          </cell>
          <cell r="J1891">
            <v>3.33</v>
          </cell>
          <cell r="K1891">
            <v>0</v>
          </cell>
          <cell r="L1891" t="str">
            <v>01-Jan-24</v>
          </cell>
          <cell r="M1891" t="str">
            <v>01-Jan-16</v>
          </cell>
          <cell r="N1891">
            <v>3</v>
          </cell>
          <cell r="O1891" t="str">
            <v>2900</v>
          </cell>
          <cell r="P1891" t="str">
            <v>2900</v>
          </cell>
          <cell r="Q1891" t="str">
            <v>01.003</v>
          </cell>
          <cell r="R1891" t="str">
            <v>01.003</v>
          </cell>
          <cell r="S1891" t="str">
            <v/>
          </cell>
          <cell r="T1891">
            <v>0</v>
          </cell>
          <cell r="U1891" t="str">
            <v>Thạc sĩ</v>
          </cell>
          <cell r="V1891" t="str">
            <v>001191027190</v>
          </cell>
        </row>
        <row r="1892">
          <cell r="B1892" t="str">
            <v/>
          </cell>
          <cell r="C1892" t="str">
            <v>3120215053332</v>
          </cell>
          <cell r="D1892" t="str">
            <v>Nguyễn Thị Ngọc</v>
          </cell>
          <cell r="E1892" t="str">
            <v>Hân</v>
          </cell>
          <cell r="F1892">
            <v>29</v>
          </cell>
          <cell r="G1892" t="str">
            <v>Ban Khoa học và Công nghệ</v>
          </cell>
          <cell r="H1892" t="str">
            <v>Ban Khoa học và Công nghệ</v>
          </cell>
          <cell r="I1892" t="str">
            <v>Thạc sĩ, Chuyên viên</v>
          </cell>
          <cell r="J1892">
            <v>3</v>
          </cell>
          <cell r="K1892">
            <v>0</v>
          </cell>
          <cell r="L1892" t="str">
            <v>07-May-24</v>
          </cell>
          <cell r="M1892" t="str">
            <v>07-May-18</v>
          </cell>
          <cell r="N1892">
            <v>3</v>
          </cell>
          <cell r="O1892" t="str">
            <v>2900</v>
          </cell>
          <cell r="P1892" t="str">
            <v>2900</v>
          </cell>
          <cell r="Q1892" t="str">
            <v>01.003</v>
          </cell>
          <cell r="R1892" t="str">
            <v>01.003</v>
          </cell>
          <cell r="S1892" t="str">
            <v/>
          </cell>
          <cell r="T1892">
            <v>0</v>
          </cell>
          <cell r="U1892" t="str">
            <v>Thạc sĩ</v>
          </cell>
          <cell r="V1892" t="str">
            <v>033193009037</v>
          </cell>
        </row>
        <row r="1893">
          <cell r="B1893" t="str">
            <v/>
          </cell>
          <cell r="C1893" t="str">
            <v>3120215045833</v>
          </cell>
          <cell r="D1893" t="str">
            <v>Lê Thị Kim</v>
          </cell>
          <cell r="E1893" t="str">
            <v>Dung</v>
          </cell>
          <cell r="F1893">
            <v>29</v>
          </cell>
          <cell r="G1893" t="str">
            <v>Ban Khoa học và Công nghệ (Tạp chí)</v>
          </cell>
          <cell r="H1893" t="str">
            <v>Ban Khoa học và Công nghệ</v>
          </cell>
          <cell r="I1893" t="str">
            <v>Biên tập viên</v>
          </cell>
          <cell r="J1893">
            <v>3.33</v>
          </cell>
          <cell r="K1893">
            <v>0</v>
          </cell>
          <cell r="L1893" t="str">
            <v>01-Jan-25</v>
          </cell>
          <cell r="M1893" t="str">
            <v>01-Jan-16</v>
          </cell>
          <cell r="N1893">
            <v>4</v>
          </cell>
          <cell r="O1893" t="str">
            <v>2900</v>
          </cell>
          <cell r="P1893" t="str">
            <v>2900</v>
          </cell>
          <cell r="Q1893" t="str">
            <v>17.141</v>
          </cell>
          <cell r="R1893" t="str">
            <v>V.11.01.03</v>
          </cell>
          <cell r="S1893" t="str">
            <v/>
          </cell>
          <cell r="T1893">
            <v>0</v>
          </cell>
          <cell r="U1893" t="str">
            <v>Đại học</v>
          </cell>
          <cell r="V1893" t="str">
            <v>034184007622</v>
          </cell>
        </row>
        <row r="1894">
          <cell r="B1894" t="str">
            <v/>
          </cell>
          <cell r="C1894" t="str">
            <v>3120215056200</v>
          </cell>
          <cell r="D1894" t="str">
            <v>Nguyễn Thị</v>
          </cell>
          <cell r="E1894" t="str">
            <v>Thủy</v>
          </cell>
          <cell r="F1894">
            <v>29</v>
          </cell>
          <cell r="G1894" t="str">
            <v>Ban Khoa học và Công nghệ (Tạp chí)</v>
          </cell>
          <cell r="H1894" t="str">
            <v>Ban Khoa học và Công nghệ</v>
          </cell>
          <cell r="I1894" t="str">
            <v>Biên tập viên</v>
          </cell>
          <cell r="J1894">
            <v>3</v>
          </cell>
          <cell r="K1894">
            <v>0</v>
          </cell>
          <cell r="L1894" t="str">
            <v>01-Feb-25</v>
          </cell>
          <cell r="M1894" t="str">
            <v>01-Feb-19</v>
          </cell>
          <cell r="N1894">
            <v>4</v>
          </cell>
          <cell r="O1894" t="str">
            <v>2900</v>
          </cell>
          <cell r="P1894" t="str">
            <v>2900</v>
          </cell>
          <cell r="Q1894" t="str">
            <v>17.141</v>
          </cell>
          <cell r="R1894" t="str">
            <v>V.11.01.03</v>
          </cell>
          <cell r="S1894" t="str">
            <v/>
          </cell>
          <cell r="T1894">
            <v>0</v>
          </cell>
          <cell r="U1894" t="str">
            <v>Đại học</v>
          </cell>
          <cell r="V1894" t="str">
            <v>001190100071</v>
          </cell>
        </row>
        <row r="1895">
          <cell r="B1895" t="str">
            <v>TG349</v>
          </cell>
          <cell r="C1895" t="str">
            <v>3120205108914</v>
          </cell>
          <cell r="D1895" t="str">
            <v>Nguyễn Thị Thanh</v>
          </cell>
          <cell r="E1895" t="str">
            <v>Phương</v>
          </cell>
          <cell r="F1895">
            <v>29</v>
          </cell>
          <cell r="G1895" t="str">
            <v>Ban Khoa học và Công nghệ</v>
          </cell>
          <cell r="H1895" t="str">
            <v>Ban Khoa học và Công nghệ</v>
          </cell>
          <cell r="I1895" t="str">
            <v>Thạc sĩ, Chuyên viên</v>
          </cell>
          <cell r="J1895">
            <v>1.9890000000000001</v>
          </cell>
          <cell r="K1895">
            <v>0</v>
          </cell>
          <cell r="L1895" t="str">
            <v>01-Mar-19</v>
          </cell>
          <cell r="M1895" t="str">
            <v>01-Mar-19</v>
          </cell>
          <cell r="N1895">
            <v>3</v>
          </cell>
          <cell r="O1895" t="str">
            <v>2900</v>
          </cell>
          <cell r="P1895" t="str">
            <v>2900</v>
          </cell>
          <cell r="Q1895" t="str">
            <v>01.003</v>
          </cell>
          <cell r="R1895" t="str">
            <v>01.003</v>
          </cell>
          <cell r="S1895" t="str">
            <v>TG349</v>
          </cell>
          <cell r="T1895">
            <v>0</v>
          </cell>
          <cell r="U1895" t="str">
            <v>Thạc sĩ</v>
          </cell>
          <cell r="V1895" t="str">
            <v>012192035</v>
          </cell>
        </row>
        <row r="1896">
          <cell r="B1896" t="str">
            <v/>
          </cell>
          <cell r="C1896" t="str">
            <v>3120205178332</v>
          </cell>
          <cell r="D1896" t="str">
            <v>Phạm Minh</v>
          </cell>
          <cell r="E1896" t="str">
            <v>Hẹn</v>
          </cell>
          <cell r="F1896">
            <v>29</v>
          </cell>
          <cell r="G1896" t="str">
            <v>Ban Khoa học và Công nghệ</v>
          </cell>
          <cell r="H1896" t="str">
            <v>Ban Khoa học và Công nghệ</v>
          </cell>
          <cell r="I1896" t="str">
            <v>Chuyên viên</v>
          </cell>
          <cell r="J1896">
            <v>1.9890000000000001</v>
          </cell>
          <cell r="K1896">
            <v>0</v>
          </cell>
          <cell r="L1896" t="str">
            <v>03-Oct-22</v>
          </cell>
          <cell r="M1896" t="str">
            <v>03-Oct-22</v>
          </cell>
          <cell r="N1896">
            <v>4</v>
          </cell>
          <cell r="O1896" t="str">
            <v>2900</v>
          </cell>
          <cell r="P1896" t="str">
            <v>2900</v>
          </cell>
          <cell r="Q1896" t="str">
            <v>01.003</v>
          </cell>
          <cell r="R1896" t="str">
            <v>01.003</v>
          </cell>
          <cell r="S1896" t="str">
            <v/>
          </cell>
          <cell r="T1896">
            <v>0</v>
          </cell>
          <cell r="U1896" t="str">
            <v>Đại học</v>
          </cell>
          <cell r="V1896" t="str">
            <v>033199000379</v>
          </cell>
        </row>
        <row r="1897">
          <cell r="B1897" t="str">
            <v/>
          </cell>
          <cell r="C1897" t="str">
            <v>3120205215186</v>
          </cell>
          <cell r="D1897" t="str">
            <v>Nguyễn Thu</v>
          </cell>
          <cell r="E1897" t="str">
            <v>Duyên</v>
          </cell>
          <cell r="F1897">
            <v>29</v>
          </cell>
          <cell r="G1897" t="str">
            <v>Ban Khoa học và Công nghệ</v>
          </cell>
          <cell r="H1897" t="str">
            <v>Ban Khoa học và Công nghệ</v>
          </cell>
          <cell r="I1897" t="str">
            <v>Chuyên viên</v>
          </cell>
          <cell r="J1897">
            <v>2.34</v>
          </cell>
          <cell r="K1897">
            <v>0</v>
          </cell>
          <cell r="L1897" t="str">
            <v>01-Jan-26</v>
          </cell>
          <cell r="M1897" t="str">
            <v>01-Sep-24</v>
          </cell>
          <cell r="N1897">
            <v>4</v>
          </cell>
          <cell r="O1897" t="str">
            <v>2900</v>
          </cell>
          <cell r="P1897" t="str">
            <v>2900</v>
          </cell>
          <cell r="Q1897" t="str">
            <v>01.003</v>
          </cell>
          <cell r="R1897" t="str">
            <v>01.003</v>
          </cell>
          <cell r="S1897" t="str">
            <v/>
          </cell>
          <cell r="T1897">
            <v>0</v>
          </cell>
          <cell r="U1897" t="str">
            <v>Đại học</v>
          </cell>
          <cell r="V1897" t="str">
            <v>025300000203</v>
          </cell>
        </row>
        <row r="1898">
          <cell r="B1898" t="str">
            <v>MG713</v>
          </cell>
          <cell r="C1898" t="str">
            <v>2100201236087</v>
          </cell>
          <cell r="D1898" t="str">
            <v>Nguyễn Viết</v>
          </cell>
          <cell r="E1898" t="str">
            <v>Nghĩa</v>
          </cell>
          <cell r="F1898">
            <v>29</v>
          </cell>
          <cell r="G1898" t="str">
            <v>Ban Khoa học và Công nghệ</v>
          </cell>
          <cell r="H1898" t="str">
            <v>Ban Khoa học và Công nghệ</v>
          </cell>
          <cell r="I1898" t="str">
            <v>Tiến sĩ, Chuyên viên chính</v>
          </cell>
          <cell r="J1898">
            <v>0</v>
          </cell>
          <cell r="K1898">
            <v>0</v>
          </cell>
          <cell r="L1898" t="str">
            <v>08-Aug-25</v>
          </cell>
          <cell r="M1898" t="str">
            <v>08-Aug-25</v>
          </cell>
          <cell r="N1898">
            <v>2</v>
          </cell>
          <cell r="O1898" t="str">
            <v>2900</v>
          </cell>
          <cell r="P1898" t="str">
            <v>2900</v>
          </cell>
          <cell r="Q1898" t="str">
            <v>01.002</v>
          </cell>
          <cell r="R1898" t="str">
            <v>01.002</v>
          </cell>
          <cell r="S1898" t="str">
            <v>MG713</v>
          </cell>
          <cell r="T1898">
            <v>0</v>
          </cell>
          <cell r="U1898" t="str">
            <v>Tiến sĩ</v>
          </cell>
          <cell r="V1898" t="str">
            <v>001074032706</v>
          </cell>
        </row>
        <row r="1899">
          <cell r="B1899" t="str">
            <v/>
          </cell>
          <cell r="C1899" t="str">
            <v>3120205847943</v>
          </cell>
          <cell r="D1899" t="str">
            <v>Trần Việt</v>
          </cell>
          <cell r="E1899" t="str">
            <v>Hà</v>
          </cell>
          <cell r="F1899">
            <v>30</v>
          </cell>
          <cell r="G1899" t="str">
            <v>TT Thông tin Thư viện Lương Định Của</v>
          </cell>
          <cell r="H1899" t="str">
            <v>Trung tâm Thông tin Thư viện Lương Định Của</v>
          </cell>
          <cell r="I1899" t="str">
            <v>Thạc sĩ, Chuyên viên</v>
          </cell>
          <cell r="J1899">
            <v>3</v>
          </cell>
          <cell r="K1899">
            <v>0</v>
          </cell>
          <cell r="L1899" t="str">
            <v>01-Feb-25</v>
          </cell>
          <cell r="M1899" t="str">
            <v>01-Feb-19</v>
          </cell>
          <cell r="N1899">
            <v>3</v>
          </cell>
          <cell r="O1899" t="str">
            <v>3000</v>
          </cell>
          <cell r="P1899" t="str">
            <v>3000</v>
          </cell>
          <cell r="Q1899" t="str">
            <v>01.003</v>
          </cell>
          <cell r="R1899" t="str">
            <v>01.003</v>
          </cell>
          <cell r="S1899" t="str">
            <v/>
          </cell>
          <cell r="T1899">
            <v>0</v>
          </cell>
          <cell r="U1899" t="str">
            <v>Thạc sĩ</v>
          </cell>
          <cell r="V1899" t="str">
            <v>001193027053</v>
          </cell>
        </row>
        <row r="1900">
          <cell r="B1900" t="str">
            <v/>
          </cell>
          <cell r="C1900" t="str">
            <v>3120215038670</v>
          </cell>
          <cell r="D1900" t="str">
            <v>Nguyễn Anh</v>
          </cell>
          <cell r="E1900" t="str">
            <v>Tuấn</v>
          </cell>
          <cell r="F1900">
            <v>30</v>
          </cell>
          <cell r="G1900" t="str">
            <v>TT Thông tin Thư viện Lương Định Của</v>
          </cell>
          <cell r="H1900" t="str">
            <v>Trung tâm Thông tin Thư viện Lương Định Của</v>
          </cell>
          <cell r="I1900" t="str">
            <v>Kỹ sư</v>
          </cell>
          <cell r="J1900">
            <v>3</v>
          </cell>
          <cell r="K1900">
            <v>0</v>
          </cell>
          <cell r="L1900" t="str">
            <v>01-May-23</v>
          </cell>
          <cell r="M1900" t="str">
            <v>01-May-18</v>
          </cell>
          <cell r="N1900">
            <v>4</v>
          </cell>
          <cell r="O1900" t="str">
            <v>3000</v>
          </cell>
          <cell r="P1900" t="str">
            <v>3000</v>
          </cell>
          <cell r="Q1900" t="str">
            <v>13.095</v>
          </cell>
          <cell r="R1900" t="str">
            <v>13.095</v>
          </cell>
          <cell r="S1900" t="str">
            <v/>
          </cell>
          <cell r="T1900">
            <v>0</v>
          </cell>
          <cell r="U1900" t="str">
            <v>Đại học</v>
          </cell>
          <cell r="V1900" t="str">
            <v>001087024854</v>
          </cell>
        </row>
        <row r="1901">
          <cell r="B1901" t="str">
            <v/>
          </cell>
          <cell r="C1901" t="str">
            <v/>
          </cell>
          <cell r="D1901" t="str">
            <v>Lưu Thị</v>
          </cell>
          <cell r="E1901" t="str">
            <v>Vui</v>
          </cell>
          <cell r="F1901">
            <v>30</v>
          </cell>
          <cell r="G1901" t="str">
            <v>TT Thông tin Thư viện Lương Định Của</v>
          </cell>
          <cell r="H1901" t="str">
            <v>Trung tâm Thông tin Thư viện Lương Định Của</v>
          </cell>
          <cell r="I1901" t="str">
            <v/>
          </cell>
          <cell r="J1901">
            <v>4.0599999999999996</v>
          </cell>
          <cell r="K1901">
            <v>0</v>
          </cell>
          <cell r="L1901" t="str">
            <v>01-Dec-02</v>
          </cell>
          <cell r="M1901" t="str">
            <v>01-Oct-68</v>
          </cell>
          <cell r="N1901">
            <v>5</v>
          </cell>
          <cell r="O1901" t="str">
            <v>3000</v>
          </cell>
          <cell r="P1901" t="str">
            <v>3000</v>
          </cell>
          <cell r="Q1901" t="str">
            <v>17.171</v>
          </cell>
          <cell r="R1901" t="str">
            <v>17.171</v>
          </cell>
          <cell r="S1901" t="str">
            <v/>
          </cell>
          <cell r="T1901">
            <v>0</v>
          </cell>
          <cell r="U1901" t="str">
            <v>Cao đẳng</v>
          </cell>
          <cell r="V1901" t="str">
            <v/>
          </cell>
        </row>
        <row r="1902">
          <cell r="B1902" t="str">
            <v/>
          </cell>
          <cell r="C1902" t="str">
            <v>3120215008531</v>
          </cell>
          <cell r="D1902" t="str">
            <v>Bùi Thị</v>
          </cell>
          <cell r="E1902" t="str">
            <v>Hương</v>
          </cell>
          <cell r="F1902">
            <v>30</v>
          </cell>
          <cell r="G1902" t="str">
            <v>TT Thông tin Thư viện Lương Định Của</v>
          </cell>
          <cell r="H1902" t="str">
            <v>Trung tâm Thông tin Thư viện Lương Định Của</v>
          </cell>
          <cell r="I1902" t="str">
            <v>Nhân viên kỹ thuật</v>
          </cell>
          <cell r="J1902">
            <v>3.63</v>
          </cell>
          <cell r="K1902">
            <v>0.1</v>
          </cell>
          <cell r="L1902" t="str">
            <v>01-Dec-15</v>
          </cell>
          <cell r="M1902" t="str">
            <v>01-Dec-85</v>
          </cell>
          <cell r="N1902">
            <v>7</v>
          </cell>
          <cell r="O1902" t="str">
            <v>3000</v>
          </cell>
          <cell r="P1902" t="str">
            <v>3000</v>
          </cell>
          <cell r="Q1902" t="str">
            <v>01.007</v>
          </cell>
          <cell r="R1902" t="str">
            <v>01.007</v>
          </cell>
          <cell r="S1902" t="str">
            <v/>
          </cell>
          <cell r="T1902">
            <v>0</v>
          </cell>
          <cell r="U1902" t="str">
            <v>CN-SơCấp</v>
          </cell>
          <cell r="V1902" t="str">
            <v>011157240</v>
          </cell>
        </row>
        <row r="1903">
          <cell r="B1903" t="str">
            <v/>
          </cell>
          <cell r="C1903" t="str">
            <v/>
          </cell>
          <cell r="D1903" t="str">
            <v>Phùng Thị</v>
          </cell>
          <cell r="E1903" t="str">
            <v>Mão</v>
          </cell>
          <cell r="F1903">
            <v>30</v>
          </cell>
          <cell r="G1903" t="str">
            <v>TT Thông tin Thư viện Lương Định Của</v>
          </cell>
          <cell r="H1903" t="str">
            <v>Trung tâm Thông tin Thư viện Lương Định Của</v>
          </cell>
          <cell r="I1903" t="str">
            <v/>
          </cell>
          <cell r="J1903">
            <v>3.63</v>
          </cell>
          <cell r="K1903">
            <v>0.13</v>
          </cell>
          <cell r="L1903" t="str">
            <v>01-Dec-05</v>
          </cell>
          <cell r="M1903" t="str">
            <v>01-Mar-68</v>
          </cell>
          <cell r="N1903">
            <v>7</v>
          </cell>
          <cell r="O1903" t="str">
            <v>3000</v>
          </cell>
          <cell r="P1903" t="str">
            <v>3000</v>
          </cell>
          <cell r="Q1903" t="str">
            <v>01.007</v>
          </cell>
          <cell r="R1903" t="str">
            <v>01.007</v>
          </cell>
          <cell r="S1903" t="str">
            <v/>
          </cell>
          <cell r="T1903">
            <v>0</v>
          </cell>
          <cell r="U1903" t="str">
            <v>CN-SơCấp</v>
          </cell>
          <cell r="V1903" t="str">
            <v>010812721</v>
          </cell>
        </row>
        <row r="1904">
          <cell r="B1904" t="str">
            <v/>
          </cell>
          <cell r="C1904" t="str">
            <v/>
          </cell>
          <cell r="D1904" t="str">
            <v>Nguyễn Thị</v>
          </cell>
          <cell r="E1904" t="str">
            <v>Hương</v>
          </cell>
          <cell r="F1904">
            <v>30</v>
          </cell>
          <cell r="G1904" t="str">
            <v>TT Thông tin Thư viện Lương Định Của</v>
          </cell>
          <cell r="H1904" t="str">
            <v>Trung tâm Thông tin Thư viện Lương Định Của</v>
          </cell>
          <cell r="I1904" t="str">
            <v/>
          </cell>
          <cell r="J1904">
            <v>3.63</v>
          </cell>
          <cell r="K1904">
            <v>0.16</v>
          </cell>
          <cell r="L1904" t="str">
            <v>01-Dec-06</v>
          </cell>
          <cell r="M1904" t="str">
            <v>01-Mar-68</v>
          </cell>
          <cell r="N1904">
            <v>7</v>
          </cell>
          <cell r="O1904" t="str">
            <v>3000</v>
          </cell>
          <cell r="P1904" t="str">
            <v>3000</v>
          </cell>
          <cell r="Q1904" t="str">
            <v>01.007</v>
          </cell>
          <cell r="R1904" t="str">
            <v>01.007</v>
          </cell>
          <cell r="S1904" t="str">
            <v/>
          </cell>
          <cell r="T1904">
            <v>0</v>
          </cell>
          <cell r="U1904" t="str">
            <v>CN-SơCấp</v>
          </cell>
          <cell r="V1904" t="str">
            <v>010812532</v>
          </cell>
        </row>
        <row r="1905">
          <cell r="B1905" t="str">
            <v/>
          </cell>
          <cell r="C1905" t="str">
            <v/>
          </cell>
          <cell r="D1905" t="str">
            <v>Đào Duy</v>
          </cell>
          <cell r="E1905" t="str">
            <v>Thứ</v>
          </cell>
          <cell r="F1905">
            <v>30</v>
          </cell>
          <cell r="G1905" t="str">
            <v>TT Thông tin Thư viện Lương Định Của</v>
          </cell>
          <cell r="H1905" t="str">
            <v>Trung tâm Thông tin Thư viện Lương Định Của</v>
          </cell>
          <cell r="I1905" t="str">
            <v/>
          </cell>
          <cell r="J1905">
            <v>3.63</v>
          </cell>
          <cell r="K1905">
            <v>0.13</v>
          </cell>
          <cell r="L1905" t="str">
            <v>01-Dec-07</v>
          </cell>
          <cell r="M1905" t="str">
            <v>01-Jan-68</v>
          </cell>
          <cell r="N1905">
            <v>7</v>
          </cell>
          <cell r="O1905" t="str">
            <v>3000</v>
          </cell>
          <cell r="P1905" t="str">
            <v>3000</v>
          </cell>
          <cell r="Q1905" t="str">
            <v>01.007</v>
          </cell>
          <cell r="R1905" t="str">
            <v>01.007</v>
          </cell>
          <cell r="S1905" t="str">
            <v/>
          </cell>
          <cell r="T1905">
            <v>0</v>
          </cell>
          <cell r="U1905" t="str">
            <v>CN-SơCấp</v>
          </cell>
          <cell r="V1905" t="str">
            <v/>
          </cell>
        </row>
        <row r="1906">
          <cell r="B1906" t="str">
            <v/>
          </cell>
          <cell r="C1906" t="str">
            <v/>
          </cell>
          <cell r="D1906" t="str">
            <v>Nguyễn Thị</v>
          </cell>
          <cell r="E1906" t="str">
            <v>Mưa</v>
          </cell>
          <cell r="F1906">
            <v>30</v>
          </cell>
          <cell r="G1906" t="str">
            <v>TT Thông tin Thư viện Lương Định Của</v>
          </cell>
          <cell r="H1906" t="str">
            <v>Trung tâm Thông tin Thư viện Lương Định Của</v>
          </cell>
          <cell r="I1906" t="str">
            <v/>
          </cell>
          <cell r="J1906">
            <v>3.63</v>
          </cell>
          <cell r="K1906">
            <v>0.08</v>
          </cell>
          <cell r="L1906" t="str">
            <v>01-Dec-06</v>
          </cell>
          <cell r="M1906" t="str">
            <v>01-Sep-76</v>
          </cell>
          <cell r="N1906">
            <v>6</v>
          </cell>
          <cell r="O1906" t="str">
            <v>3000</v>
          </cell>
          <cell r="P1906" t="str">
            <v>3000</v>
          </cell>
          <cell r="Q1906" t="str">
            <v>01.007</v>
          </cell>
          <cell r="R1906" t="str">
            <v>01.007</v>
          </cell>
          <cell r="S1906" t="str">
            <v/>
          </cell>
          <cell r="T1906">
            <v>0</v>
          </cell>
          <cell r="U1906" t="str">
            <v>T.Cấp</v>
          </cell>
          <cell r="V1906" t="str">
            <v>012088765</v>
          </cell>
        </row>
        <row r="1907">
          <cell r="B1907" t="str">
            <v/>
          </cell>
          <cell r="C1907" t="str">
            <v>3120215009528</v>
          </cell>
          <cell r="D1907" t="str">
            <v>Nguyễn Thị Thanh</v>
          </cell>
          <cell r="E1907" t="str">
            <v>Bình</v>
          </cell>
          <cell r="F1907">
            <v>30</v>
          </cell>
          <cell r="G1907" t="str">
            <v>TT Thông tin Thư viện Lương Định Của</v>
          </cell>
          <cell r="H1907" t="str">
            <v>Trung tâm Thông tin Thư viện Lương Định Của</v>
          </cell>
          <cell r="I1907" t="str">
            <v>Kỹ thuật viên</v>
          </cell>
          <cell r="J1907">
            <v>3.46</v>
          </cell>
          <cell r="K1907">
            <v>0</v>
          </cell>
          <cell r="L1907" t="str">
            <v>01-Oct-24</v>
          </cell>
          <cell r="M1907" t="str">
            <v>01-Oct-08</v>
          </cell>
          <cell r="N1907">
            <v>5</v>
          </cell>
          <cell r="O1907" t="str">
            <v>3000</v>
          </cell>
          <cell r="P1907" t="str">
            <v>3000</v>
          </cell>
          <cell r="Q1907" t="str">
            <v>13.096</v>
          </cell>
          <cell r="R1907" t="str">
            <v>V.05.02.08</v>
          </cell>
          <cell r="S1907" t="str">
            <v/>
          </cell>
          <cell r="T1907">
            <v>0</v>
          </cell>
          <cell r="U1907" t="str">
            <v>Cao đẳng</v>
          </cell>
          <cell r="V1907" t="str">
            <v>001183045861</v>
          </cell>
        </row>
        <row r="1908">
          <cell r="B1908" t="str">
            <v/>
          </cell>
          <cell r="C1908" t="str">
            <v>3120215027168</v>
          </cell>
          <cell r="D1908" t="str">
            <v>Lê Hồng</v>
          </cell>
          <cell r="E1908" t="str">
            <v>Giang</v>
          </cell>
          <cell r="F1908">
            <v>30</v>
          </cell>
          <cell r="G1908" t="str">
            <v>TT Thông tin Thư viện Lương Định Của</v>
          </cell>
          <cell r="H1908" t="str">
            <v>Trung tâm Thông tin Thư viện Lương Định Của</v>
          </cell>
          <cell r="I1908" t="str">
            <v>Thạc sĩ, Kỹ thuật viên</v>
          </cell>
          <cell r="J1908">
            <v>3.46</v>
          </cell>
          <cell r="K1908">
            <v>0</v>
          </cell>
          <cell r="L1908" t="str">
            <v>01-Oct-24</v>
          </cell>
          <cell r="M1908" t="str">
            <v>01-Oct-09</v>
          </cell>
          <cell r="N1908">
            <v>3</v>
          </cell>
          <cell r="O1908" t="str">
            <v>3000</v>
          </cell>
          <cell r="P1908" t="str">
            <v>3000</v>
          </cell>
          <cell r="Q1908" t="str">
            <v>13.096</v>
          </cell>
          <cell r="R1908" t="str">
            <v>V.05.02.08</v>
          </cell>
          <cell r="S1908" t="str">
            <v/>
          </cell>
          <cell r="T1908">
            <v>0</v>
          </cell>
          <cell r="U1908" t="str">
            <v>Thạc sĩ</v>
          </cell>
          <cell r="V1908" t="str">
            <v>001085038760</v>
          </cell>
        </row>
        <row r="1909">
          <cell r="B1909" t="str">
            <v/>
          </cell>
          <cell r="C1909" t="str">
            <v/>
          </cell>
          <cell r="D1909" t="str">
            <v>Trần Thu</v>
          </cell>
          <cell r="E1909" t="str">
            <v>Hạnh</v>
          </cell>
          <cell r="F1909">
            <v>30</v>
          </cell>
          <cell r="G1909" t="str">
            <v>TT Thông tin Thư viện Lương Định Của</v>
          </cell>
          <cell r="H1909" t="str">
            <v>Trung tâm Thông tin Thư viện Lương Định Của</v>
          </cell>
          <cell r="I1909" t="str">
            <v/>
          </cell>
          <cell r="J1909">
            <v>1.51</v>
          </cell>
          <cell r="K1909">
            <v>0</v>
          </cell>
          <cell r="L1909" t="str">
            <v>01-May-01</v>
          </cell>
          <cell r="M1909" t="str">
            <v>01-Jan-08</v>
          </cell>
          <cell r="N1909">
            <v>4</v>
          </cell>
          <cell r="O1909" t="str">
            <v>3000</v>
          </cell>
          <cell r="P1909" t="str">
            <v>3000</v>
          </cell>
          <cell r="Q1909" t="str">
            <v>17.170</v>
          </cell>
          <cell r="R1909" t="str">
            <v>17.170</v>
          </cell>
          <cell r="S1909" t="str">
            <v/>
          </cell>
          <cell r="T1909">
            <v>0</v>
          </cell>
          <cell r="U1909" t="str">
            <v>Đại học</v>
          </cell>
          <cell r="V1909" t="str">
            <v>162120518</v>
          </cell>
        </row>
        <row r="1910">
          <cell r="B1910" t="str">
            <v/>
          </cell>
          <cell r="C1910" t="str">
            <v>3120215008679</v>
          </cell>
          <cell r="D1910" t="str">
            <v>Mẫn Quang</v>
          </cell>
          <cell r="E1910" t="str">
            <v>Huy</v>
          </cell>
          <cell r="F1910">
            <v>30</v>
          </cell>
          <cell r="G1910" t="str">
            <v>TT Thông tin Thư viện Lương Định Của</v>
          </cell>
          <cell r="H1910" t="str">
            <v>Trung tâm Thông tin Thư viện Lương Định Của</v>
          </cell>
          <cell r="I1910" t="str">
            <v/>
          </cell>
          <cell r="J1910">
            <v>3</v>
          </cell>
          <cell r="K1910">
            <v>0</v>
          </cell>
          <cell r="L1910" t="str">
            <v>01-May-08</v>
          </cell>
          <cell r="M1910" t="str">
            <v>01-May-01</v>
          </cell>
          <cell r="N1910">
            <v>2</v>
          </cell>
          <cell r="O1910" t="str">
            <v>3000</v>
          </cell>
          <cell r="P1910" t="str">
            <v>3000</v>
          </cell>
          <cell r="Q1910" t="str">
            <v>13.095</v>
          </cell>
          <cell r="R1910" t="str">
            <v>13.095</v>
          </cell>
          <cell r="S1910" t="str">
            <v/>
          </cell>
          <cell r="T1910">
            <v>0</v>
          </cell>
          <cell r="U1910" t="str">
            <v>Tiến sĩ</v>
          </cell>
          <cell r="V1910" t="str">
            <v>012088383</v>
          </cell>
        </row>
        <row r="1911">
          <cell r="B1911" t="str">
            <v/>
          </cell>
          <cell r="C1911" t="str">
            <v>3120215008548</v>
          </cell>
          <cell r="D1911" t="str">
            <v>Nguyễn Viết</v>
          </cell>
          <cell r="E1911" t="str">
            <v>Duy</v>
          </cell>
          <cell r="F1911">
            <v>30</v>
          </cell>
          <cell r="G1911" t="str">
            <v>TT Thông tin Thư viện Lương Định Của</v>
          </cell>
          <cell r="H1911" t="str">
            <v>Trung tâm Thông tin Thư viện Lương Định Của</v>
          </cell>
          <cell r="I1911" t="str">
            <v>Thư viện viên chính</v>
          </cell>
          <cell r="J1911">
            <v>6.04</v>
          </cell>
          <cell r="K1911">
            <v>0</v>
          </cell>
          <cell r="L1911" t="str">
            <v>01-Sep-13</v>
          </cell>
          <cell r="M1911" t="str">
            <v>01-Nov-04</v>
          </cell>
          <cell r="N1911">
            <v>4</v>
          </cell>
          <cell r="O1911" t="str">
            <v>3000</v>
          </cell>
          <cell r="P1911" t="str">
            <v>3000</v>
          </cell>
          <cell r="Q1911" t="str">
            <v>17.169</v>
          </cell>
          <cell r="R1911" t="str">
            <v>17.169</v>
          </cell>
          <cell r="S1911" t="str">
            <v/>
          </cell>
          <cell r="T1911">
            <v>0</v>
          </cell>
          <cell r="U1911" t="str">
            <v>Đại học</v>
          </cell>
          <cell r="V1911" t="str">
            <v>010779843</v>
          </cell>
        </row>
        <row r="1912">
          <cell r="B1912" t="str">
            <v/>
          </cell>
          <cell r="C1912" t="str">
            <v>3120215008554</v>
          </cell>
          <cell r="D1912" t="str">
            <v>Nguyễn Hữu</v>
          </cell>
          <cell r="E1912" t="str">
            <v>Ty</v>
          </cell>
          <cell r="F1912">
            <v>30</v>
          </cell>
          <cell r="G1912" t="str">
            <v>TT Thông tin Thư viện Lương Định Của</v>
          </cell>
          <cell r="H1912" t="str">
            <v>Trung tâm Thông tin Thư viện Lương Định Của</v>
          </cell>
          <cell r="I1912" t="str">
            <v/>
          </cell>
          <cell r="J1912">
            <v>5.36</v>
          </cell>
          <cell r="K1912">
            <v>0</v>
          </cell>
          <cell r="L1912" t="str">
            <v>01-Dec-08</v>
          </cell>
          <cell r="M1912" t="str">
            <v>01-May-87</v>
          </cell>
          <cell r="N1912">
            <v>4</v>
          </cell>
          <cell r="O1912" t="str">
            <v>3000</v>
          </cell>
          <cell r="P1912" t="str">
            <v>3000</v>
          </cell>
          <cell r="Q1912" t="str">
            <v>17.169</v>
          </cell>
          <cell r="R1912" t="str">
            <v>17.169</v>
          </cell>
          <cell r="S1912" t="str">
            <v/>
          </cell>
          <cell r="T1912">
            <v>0</v>
          </cell>
          <cell r="U1912" t="str">
            <v>Đại học</v>
          </cell>
          <cell r="V1912" t="str">
            <v>010084546</v>
          </cell>
        </row>
        <row r="1913">
          <cell r="B1913" t="str">
            <v/>
          </cell>
          <cell r="C1913" t="str">
            <v>3120215008604</v>
          </cell>
          <cell r="D1913" t="str">
            <v>Phạm Thị Hồng</v>
          </cell>
          <cell r="E1913" t="str">
            <v>Nhung</v>
          </cell>
          <cell r="F1913">
            <v>30</v>
          </cell>
          <cell r="G1913" t="str">
            <v>TT Thông tin Thư viện Lương Định Của</v>
          </cell>
          <cell r="H1913" t="str">
            <v>Trung tâm Thông tin Thư viện Lương Định Của</v>
          </cell>
          <cell r="I1913" t="str">
            <v>Chuyên viên</v>
          </cell>
          <cell r="J1913">
            <v>4.6500000000000004</v>
          </cell>
          <cell r="K1913">
            <v>0</v>
          </cell>
          <cell r="L1913" t="str">
            <v>01-Jan-16</v>
          </cell>
          <cell r="M1913" t="str">
            <v>01-Jan-14</v>
          </cell>
          <cell r="N1913">
            <v>4</v>
          </cell>
          <cell r="O1913" t="str">
            <v>3000</v>
          </cell>
          <cell r="P1913" t="str">
            <v>3000</v>
          </cell>
          <cell r="Q1913" t="str">
            <v>01.003</v>
          </cell>
          <cell r="R1913" t="str">
            <v>01.003</v>
          </cell>
          <cell r="S1913" t="str">
            <v/>
          </cell>
          <cell r="T1913">
            <v>0</v>
          </cell>
          <cell r="U1913" t="str">
            <v>Đại học</v>
          </cell>
          <cell r="V1913" t="str">
            <v>010812389</v>
          </cell>
        </row>
        <row r="1914">
          <cell r="B1914" t="str">
            <v/>
          </cell>
          <cell r="C1914" t="str">
            <v>3120215008560</v>
          </cell>
          <cell r="D1914" t="str">
            <v>Trần Thị</v>
          </cell>
          <cell r="E1914" t="str">
            <v>Huyền</v>
          </cell>
          <cell r="F1914">
            <v>30</v>
          </cell>
          <cell r="G1914" t="str">
            <v>TT Thông tin Thư viện Lương Định Của</v>
          </cell>
          <cell r="H1914" t="str">
            <v>Trung tâm Thông tin Thư viện Lương Định Của</v>
          </cell>
          <cell r="I1914" t="str">
            <v/>
          </cell>
          <cell r="J1914">
            <v>3.33</v>
          </cell>
          <cell r="K1914">
            <v>0</v>
          </cell>
          <cell r="L1914" t="str">
            <v>01-May-08</v>
          </cell>
          <cell r="M1914" t="str">
            <v>22-Apr-98</v>
          </cell>
          <cell r="N1914">
            <v>4</v>
          </cell>
          <cell r="O1914" t="str">
            <v>3000</v>
          </cell>
          <cell r="P1914" t="str">
            <v>3000</v>
          </cell>
          <cell r="Q1914" t="str">
            <v>17.170</v>
          </cell>
          <cell r="R1914" t="str">
            <v>17.170</v>
          </cell>
          <cell r="S1914" t="str">
            <v/>
          </cell>
          <cell r="T1914">
            <v>0</v>
          </cell>
          <cell r="U1914" t="str">
            <v>Đại học</v>
          </cell>
          <cell r="V1914" t="str">
            <v>012420493</v>
          </cell>
        </row>
        <row r="1915">
          <cell r="B1915" t="str">
            <v/>
          </cell>
          <cell r="C1915" t="str">
            <v>3120215008577</v>
          </cell>
          <cell r="D1915" t="str">
            <v>Phạm Thị Thanh</v>
          </cell>
          <cell r="E1915" t="str">
            <v>Mai</v>
          </cell>
          <cell r="F1915">
            <v>30</v>
          </cell>
          <cell r="G1915" t="str">
            <v>TT Thông tin Thư viện Lương Định Của</v>
          </cell>
          <cell r="H1915" t="str">
            <v>Trung tâm Thông tin Thư viện Lương Định Của</v>
          </cell>
          <cell r="I1915" t="str">
            <v>Thạc sĩ, Thư viện viên chính, Giám đốc Trung tâm</v>
          </cell>
          <cell r="J1915">
            <v>6.38</v>
          </cell>
          <cell r="K1915">
            <v>0</v>
          </cell>
          <cell r="L1915" t="str">
            <v>01-Nov-24</v>
          </cell>
          <cell r="M1915" t="str">
            <v>01-Jan-13</v>
          </cell>
          <cell r="N1915">
            <v>3</v>
          </cell>
          <cell r="O1915" t="str">
            <v>3000</v>
          </cell>
          <cell r="P1915" t="str">
            <v>3000</v>
          </cell>
          <cell r="Q1915" t="str">
            <v>17.169</v>
          </cell>
          <cell r="R1915" t="str">
            <v>V.10.02.05</v>
          </cell>
          <cell r="S1915" t="str">
            <v/>
          </cell>
          <cell r="T1915">
            <v>0</v>
          </cell>
          <cell r="U1915" t="str">
            <v>Thạc sĩ</v>
          </cell>
          <cell r="V1915" t="str">
            <v>014169000087</v>
          </cell>
        </row>
        <row r="1916">
          <cell r="B1916" t="str">
            <v/>
          </cell>
          <cell r="C1916" t="str">
            <v>3120215008712</v>
          </cell>
          <cell r="D1916" t="str">
            <v>Đinh Nguyệt</v>
          </cell>
          <cell r="E1916" t="str">
            <v>ánh</v>
          </cell>
          <cell r="F1916">
            <v>30</v>
          </cell>
          <cell r="G1916" t="str">
            <v>TT Thông tin Thư viện Lương Định Của</v>
          </cell>
          <cell r="H1916" t="str">
            <v>Trung tâm Thông tin Thư viện Lương Định Của</v>
          </cell>
          <cell r="I1916" t="str">
            <v>Thư viện viên</v>
          </cell>
          <cell r="J1916">
            <v>4.6500000000000004</v>
          </cell>
          <cell r="K1916">
            <v>0</v>
          </cell>
          <cell r="L1916" t="str">
            <v>01-Sep-22</v>
          </cell>
          <cell r="M1916" t="str">
            <v>01-Sep-03</v>
          </cell>
          <cell r="N1916">
            <v>4</v>
          </cell>
          <cell r="O1916" t="str">
            <v>3000</v>
          </cell>
          <cell r="P1916" t="str">
            <v>3000</v>
          </cell>
          <cell r="Q1916" t="str">
            <v>17.170</v>
          </cell>
          <cell r="R1916" t="str">
            <v>V.10.02.06</v>
          </cell>
          <cell r="S1916" t="str">
            <v/>
          </cell>
          <cell r="T1916">
            <v>0</v>
          </cell>
          <cell r="U1916" t="str">
            <v>Đại học</v>
          </cell>
          <cell r="V1916" t="str">
            <v>008176000159</v>
          </cell>
        </row>
        <row r="1917">
          <cell r="B1917" t="str">
            <v/>
          </cell>
          <cell r="C1917" t="str">
            <v>3120215008706</v>
          </cell>
          <cell r="D1917" t="str">
            <v>Trần Thị Thu</v>
          </cell>
          <cell r="E1917" t="str">
            <v>Huyền</v>
          </cell>
          <cell r="F1917">
            <v>30</v>
          </cell>
          <cell r="G1917" t="str">
            <v>TT Thông tin Thư viện Lương Định Của</v>
          </cell>
          <cell r="H1917" t="str">
            <v>Trung tâm Thông tin Thư viện Lương Định Của</v>
          </cell>
          <cell r="I1917" t="str">
            <v>Kỹ sư</v>
          </cell>
          <cell r="J1917">
            <v>4.6500000000000004</v>
          </cell>
          <cell r="K1917">
            <v>0</v>
          </cell>
          <cell r="L1917" t="str">
            <v>01-Jan-25</v>
          </cell>
          <cell r="M1917" t="str">
            <v>01-Jan-04</v>
          </cell>
          <cell r="N1917">
            <v>4</v>
          </cell>
          <cell r="O1917" t="str">
            <v>3000</v>
          </cell>
          <cell r="P1917" t="str">
            <v>3000</v>
          </cell>
          <cell r="Q1917" t="str">
            <v>13.095</v>
          </cell>
          <cell r="R1917" t="str">
            <v>V.05.02.07</v>
          </cell>
          <cell r="S1917" t="str">
            <v/>
          </cell>
          <cell r="T1917">
            <v>0</v>
          </cell>
          <cell r="U1917" t="str">
            <v>Đại học</v>
          </cell>
          <cell r="V1917" t="str">
            <v>001177003719</v>
          </cell>
        </row>
        <row r="1918">
          <cell r="B1918" t="str">
            <v/>
          </cell>
          <cell r="C1918" t="str">
            <v>3120215008758</v>
          </cell>
          <cell r="D1918" t="str">
            <v>Vũ Thị Hồng</v>
          </cell>
          <cell r="E1918" t="str">
            <v>Lan</v>
          </cell>
          <cell r="F1918">
            <v>30</v>
          </cell>
          <cell r="G1918" t="str">
            <v>TT Thông tin Thư viện Lương Định Của</v>
          </cell>
          <cell r="H1918" t="str">
            <v>Trung tâm Thông tin Thư viện Lương Định Của</v>
          </cell>
          <cell r="I1918" t="str">
            <v>Thư viện viên</v>
          </cell>
          <cell r="J1918">
            <v>4.32</v>
          </cell>
          <cell r="K1918">
            <v>0</v>
          </cell>
          <cell r="L1918" t="str">
            <v>01-Nov-23</v>
          </cell>
          <cell r="M1918" t="str">
            <v>01-Nov-05</v>
          </cell>
          <cell r="N1918">
            <v>4</v>
          </cell>
          <cell r="O1918" t="str">
            <v>3000</v>
          </cell>
          <cell r="P1918" t="str">
            <v>3000</v>
          </cell>
          <cell r="Q1918" t="str">
            <v>17.170</v>
          </cell>
          <cell r="R1918" t="str">
            <v>V.10.02.06</v>
          </cell>
          <cell r="S1918" t="str">
            <v/>
          </cell>
          <cell r="T1918">
            <v>0</v>
          </cell>
          <cell r="U1918" t="str">
            <v>Đại học</v>
          </cell>
          <cell r="V1918" t="str">
            <v>034182011560</v>
          </cell>
        </row>
        <row r="1919">
          <cell r="B1919" t="str">
            <v/>
          </cell>
          <cell r="C1919" t="str">
            <v>3120215010273</v>
          </cell>
          <cell r="D1919" t="str">
            <v>Trần Thị</v>
          </cell>
          <cell r="E1919" t="str">
            <v>Nga</v>
          </cell>
          <cell r="F1919">
            <v>30</v>
          </cell>
          <cell r="G1919" t="str">
            <v>TT Thông tin Thư viện Lương Định Của</v>
          </cell>
          <cell r="H1919" t="str">
            <v>Trung tâm Thông tin Thư viện Lương Định Của</v>
          </cell>
          <cell r="I1919" t="str">
            <v>Thư viện viên</v>
          </cell>
          <cell r="J1919">
            <v>3.99</v>
          </cell>
          <cell r="K1919">
            <v>0</v>
          </cell>
          <cell r="L1919" t="str">
            <v>01-Nov-22</v>
          </cell>
          <cell r="M1919" t="str">
            <v>01-Nov-07</v>
          </cell>
          <cell r="N1919">
            <v>4</v>
          </cell>
          <cell r="O1919" t="str">
            <v>3000</v>
          </cell>
          <cell r="P1919" t="str">
            <v>3000</v>
          </cell>
          <cell r="Q1919" t="str">
            <v>17.170</v>
          </cell>
          <cell r="R1919" t="str">
            <v>V.10.02.06</v>
          </cell>
          <cell r="S1919" t="str">
            <v/>
          </cell>
          <cell r="T1919">
            <v>0</v>
          </cell>
          <cell r="U1919" t="str">
            <v>Đại học</v>
          </cell>
          <cell r="V1919" t="str">
            <v>038180030482</v>
          </cell>
        </row>
        <row r="1920">
          <cell r="B1920" t="str">
            <v/>
          </cell>
          <cell r="C1920" t="str">
            <v>3120215008764</v>
          </cell>
          <cell r="D1920" t="str">
            <v>Mai Thị</v>
          </cell>
          <cell r="E1920" t="str">
            <v>Hiền</v>
          </cell>
          <cell r="F1920">
            <v>30</v>
          </cell>
          <cell r="G1920" t="str">
            <v>TT Thông tin Thư viện Lương Định Của</v>
          </cell>
          <cell r="H1920" t="str">
            <v>Trung tâm Thông tin Thư viện Lương Định Của</v>
          </cell>
          <cell r="I1920" t="str">
            <v>Thư viện viên</v>
          </cell>
          <cell r="J1920">
            <v>3.99</v>
          </cell>
          <cell r="K1920">
            <v>0</v>
          </cell>
          <cell r="L1920" t="str">
            <v>01-Dec-22</v>
          </cell>
          <cell r="M1920" t="str">
            <v>01-Aug-08</v>
          </cell>
          <cell r="N1920">
            <v>4</v>
          </cell>
          <cell r="O1920" t="str">
            <v>3000</v>
          </cell>
          <cell r="P1920" t="str">
            <v>3000</v>
          </cell>
          <cell r="Q1920" t="str">
            <v>17.170</v>
          </cell>
          <cell r="R1920" t="str">
            <v>V.10.02.06</v>
          </cell>
          <cell r="S1920" t="str">
            <v/>
          </cell>
          <cell r="T1920">
            <v>0</v>
          </cell>
          <cell r="U1920" t="str">
            <v>Đại học</v>
          </cell>
          <cell r="V1920" t="str">
            <v>033180007524</v>
          </cell>
        </row>
        <row r="1921">
          <cell r="B1921" t="str">
            <v/>
          </cell>
          <cell r="C1921" t="str">
            <v>3120215008787</v>
          </cell>
          <cell r="D1921" t="str">
            <v>Lã Thị Thanh</v>
          </cell>
          <cell r="E1921" t="str">
            <v>Nga</v>
          </cell>
          <cell r="F1921">
            <v>30</v>
          </cell>
          <cell r="G1921" t="str">
            <v>TT Thông tin Thư viện Lương Định Của</v>
          </cell>
          <cell r="H1921" t="str">
            <v>Trung tâm Thông tin Thư viện Lương Định Của</v>
          </cell>
          <cell r="I1921" t="str">
            <v>Thạc sĩ, Kỹ sư</v>
          </cell>
          <cell r="J1921">
            <v>3</v>
          </cell>
          <cell r="K1921">
            <v>0</v>
          </cell>
          <cell r="L1921" t="str">
            <v>01-Sep-14</v>
          </cell>
          <cell r="M1921" t="str">
            <v>01-Sep-08</v>
          </cell>
          <cell r="N1921">
            <v>3</v>
          </cell>
          <cell r="O1921" t="str">
            <v>3000</v>
          </cell>
          <cell r="P1921" t="str">
            <v>3000</v>
          </cell>
          <cell r="Q1921" t="str">
            <v>13.095</v>
          </cell>
          <cell r="R1921" t="str">
            <v>13.095</v>
          </cell>
          <cell r="S1921" t="str">
            <v/>
          </cell>
          <cell r="T1921">
            <v>0</v>
          </cell>
          <cell r="U1921" t="str">
            <v>Thạc sĩ</v>
          </cell>
          <cell r="V1921" t="str">
            <v>012356624</v>
          </cell>
        </row>
        <row r="1922">
          <cell r="B1922" t="str">
            <v/>
          </cell>
          <cell r="C1922" t="str">
            <v>3120215010591</v>
          </cell>
          <cell r="D1922" t="str">
            <v>Nguyễn Văn</v>
          </cell>
          <cell r="E1922" t="str">
            <v>Hải</v>
          </cell>
          <cell r="F1922">
            <v>30</v>
          </cell>
          <cell r="G1922" t="str">
            <v>TT Thông tin Thư viện Lương Định Của</v>
          </cell>
          <cell r="H1922" t="str">
            <v>Trung tâm Thông tin Thư viện Lương Định Của</v>
          </cell>
          <cell r="I1922" t="str">
            <v/>
          </cell>
          <cell r="J1922">
            <v>2.67</v>
          </cell>
          <cell r="K1922">
            <v>0</v>
          </cell>
          <cell r="L1922" t="str">
            <v>01-Apr-12</v>
          </cell>
          <cell r="M1922" t="str">
            <v>01-Apr-08</v>
          </cell>
          <cell r="N1922">
            <v>4</v>
          </cell>
          <cell r="O1922" t="str">
            <v>3000</v>
          </cell>
          <cell r="P1922" t="str">
            <v>3000</v>
          </cell>
          <cell r="Q1922" t="str">
            <v>17.170</v>
          </cell>
          <cell r="R1922" t="str">
            <v>17.170</v>
          </cell>
          <cell r="S1922" t="str">
            <v/>
          </cell>
          <cell r="T1922">
            <v>0</v>
          </cell>
          <cell r="U1922" t="str">
            <v>Đại học</v>
          </cell>
          <cell r="V1922" t="str">
            <v>145016522</v>
          </cell>
        </row>
        <row r="1923">
          <cell r="B1923" t="str">
            <v/>
          </cell>
          <cell r="C1923" t="str">
            <v>3120215009534</v>
          </cell>
          <cell r="D1923" t="str">
            <v>Phạm Thị</v>
          </cell>
          <cell r="E1923" t="str">
            <v>Luyến</v>
          </cell>
          <cell r="F1923">
            <v>30</v>
          </cell>
          <cell r="G1923" t="str">
            <v>TT Thông tin Thư viện Lương Định Của</v>
          </cell>
          <cell r="H1923" t="str">
            <v>Trung tâm Thông tin Thư viện Lương Định Của</v>
          </cell>
          <cell r="I1923" t="str">
            <v>Thư viện viên</v>
          </cell>
          <cell r="J1923">
            <v>3.99</v>
          </cell>
          <cell r="K1923">
            <v>0</v>
          </cell>
          <cell r="L1923" t="str">
            <v>01-Jul-24</v>
          </cell>
          <cell r="M1923" t="str">
            <v>01-Apr-09</v>
          </cell>
          <cell r="N1923">
            <v>4</v>
          </cell>
          <cell r="O1923" t="str">
            <v>3000</v>
          </cell>
          <cell r="P1923" t="str">
            <v>3000</v>
          </cell>
          <cell r="Q1923" t="str">
            <v>17.170</v>
          </cell>
          <cell r="R1923" t="str">
            <v>V.10.02.06</v>
          </cell>
          <cell r="S1923" t="str">
            <v/>
          </cell>
          <cell r="T1923">
            <v>0</v>
          </cell>
          <cell r="U1923" t="str">
            <v>Đại học</v>
          </cell>
          <cell r="V1923" t="str">
            <v>038183000906</v>
          </cell>
        </row>
        <row r="1924">
          <cell r="B1924" t="str">
            <v/>
          </cell>
          <cell r="C1924" t="str">
            <v>3120215027303</v>
          </cell>
          <cell r="D1924" t="str">
            <v>Tô Văn</v>
          </cell>
          <cell r="E1924" t="str">
            <v>Nguyện</v>
          </cell>
          <cell r="F1924">
            <v>30</v>
          </cell>
          <cell r="G1924" t="str">
            <v>TT Thông tin Thư viện Lương Định Của</v>
          </cell>
          <cell r="H1924" t="str">
            <v>Trung tâm Thông tin Thư viện Lương Định Của</v>
          </cell>
          <cell r="I1924" t="str">
            <v>Kỹ sư, Phó Giám đốc Trung tâm</v>
          </cell>
          <cell r="J1924">
            <v>3.66</v>
          </cell>
          <cell r="K1924">
            <v>0</v>
          </cell>
          <cell r="L1924" t="str">
            <v>01-Oct-23</v>
          </cell>
          <cell r="M1924" t="str">
            <v>01-Mar-14</v>
          </cell>
          <cell r="N1924">
            <v>4</v>
          </cell>
          <cell r="O1924" t="str">
            <v>3000</v>
          </cell>
          <cell r="P1924" t="str">
            <v>3000</v>
          </cell>
          <cell r="Q1924" t="str">
            <v>13.095</v>
          </cell>
          <cell r="R1924" t="str">
            <v>13.095</v>
          </cell>
          <cell r="S1924" t="str">
            <v/>
          </cell>
          <cell r="T1924">
            <v>0</v>
          </cell>
          <cell r="U1924" t="str">
            <v>Đại học</v>
          </cell>
          <cell r="V1924" t="str">
            <v>024084013785</v>
          </cell>
        </row>
        <row r="1925">
          <cell r="B1925" t="str">
            <v/>
          </cell>
          <cell r="C1925" t="str">
            <v>3120215031460</v>
          </cell>
          <cell r="D1925" t="str">
            <v>Nguyễn Thị Ngọc</v>
          </cell>
          <cell r="E1925" t="str">
            <v>Lan</v>
          </cell>
          <cell r="F1925">
            <v>30</v>
          </cell>
          <cell r="G1925" t="str">
            <v>TT Thông tin Thư viện Lương Định Của</v>
          </cell>
          <cell r="H1925" t="str">
            <v>Trung tâm Thông tin Thư viện Lương Định Của</v>
          </cell>
          <cell r="I1925" t="str">
            <v>Thạc sĩ, Chuyên viên</v>
          </cell>
          <cell r="J1925">
            <v>3.66</v>
          </cell>
          <cell r="K1925">
            <v>0</v>
          </cell>
          <cell r="L1925" t="str">
            <v>01-Jan-23</v>
          </cell>
          <cell r="M1925" t="str">
            <v>01-Oct-11</v>
          </cell>
          <cell r="N1925">
            <v>3</v>
          </cell>
          <cell r="O1925" t="str">
            <v>3000</v>
          </cell>
          <cell r="P1925" t="str">
            <v>3000</v>
          </cell>
          <cell r="Q1925" t="str">
            <v>01.003</v>
          </cell>
          <cell r="R1925" t="str">
            <v>01.003</v>
          </cell>
          <cell r="S1925" t="str">
            <v/>
          </cell>
          <cell r="T1925">
            <v>0</v>
          </cell>
          <cell r="U1925" t="str">
            <v>Thạc sĩ</v>
          </cell>
          <cell r="V1925" t="str">
            <v>001185040070</v>
          </cell>
        </row>
        <row r="1926">
          <cell r="B1926" t="str">
            <v/>
          </cell>
          <cell r="C1926" t="str">
            <v>3120215034498</v>
          </cell>
          <cell r="D1926" t="str">
            <v>Lê Thị</v>
          </cell>
          <cell r="E1926" t="str">
            <v>Huệ</v>
          </cell>
          <cell r="F1926">
            <v>30</v>
          </cell>
          <cell r="G1926" t="str">
            <v>TT Thông tin Thư viện Lương Định Của</v>
          </cell>
          <cell r="H1926" t="str">
            <v>Trung tâm Thông tin Thư viện Lương Định Của</v>
          </cell>
          <cell r="I1926" t="str">
            <v>Thư viện viên</v>
          </cell>
          <cell r="J1926">
            <v>3.66</v>
          </cell>
          <cell r="K1926">
            <v>0</v>
          </cell>
          <cell r="L1926" t="str">
            <v>01-Feb-23</v>
          </cell>
          <cell r="M1926" t="str">
            <v>01-Feb-12</v>
          </cell>
          <cell r="N1926">
            <v>4</v>
          </cell>
          <cell r="O1926" t="str">
            <v>3000</v>
          </cell>
          <cell r="P1926" t="str">
            <v>3000</v>
          </cell>
          <cell r="Q1926" t="str">
            <v>17.170</v>
          </cell>
          <cell r="R1926" t="str">
            <v>V.10.02.06</v>
          </cell>
          <cell r="S1926" t="str">
            <v/>
          </cell>
          <cell r="T1926">
            <v>0</v>
          </cell>
          <cell r="U1926" t="str">
            <v>Đại học</v>
          </cell>
          <cell r="V1926" t="str">
            <v>034186006589</v>
          </cell>
        </row>
        <row r="1927">
          <cell r="B1927" t="str">
            <v/>
          </cell>
          <cell r="C1927" t="str">
            <v>3120215037690</v>
          </cell>
          <cell r="D1927" t="str">
            <v>Bùi Thị Thúy</v>
          </cell>
          <cell r="E1927" t="str">
            <v>Hải</v>
          </cell>
          <cell r="F1927">
            <v>30</v>
          </cell>
          <cell r="G1927" t="str">
            <v>TT Thông tin Thư viện Lương Định Của</v>
          </cell>
          <cell r="H1927" t="str">
            <v>Trung tâm Thông tin Thư viện Lương Định Của</v>
          </cell>
          <cell r="I1927" t="str">
            <v>Thạc sĩ, Chuyên viên</v>
          </cell>
          <cell r="J1927">
            <v>4.6500000000000004</v>
          </cell>
          <cell r="K1927">
            <v>0</v>
          </cell>
          <cell r="L1927" t="str">
            <v>01-Jun-24</v>
          </cell>
          <cell r="M1927" t="str">
            <v>01-May-03</v>
          </cell>
          <cell r="N1927">
            <v>3</v>
          </cell>
          <cell r="O1927" t="str">
            <v>3000</v>
          </cell>
          <cell r="P1927" t="str">
            <v>3000</v>
          </cell>
          <cell r="Q1927" t="str">
            <v>01.003</v>
          </cell>
          <cell r="R1927" t="str">
            <v>01.003</v>
          </cell>
          <cell r="S1927" t="str">
            <v/>
          </cell>
          <cell r="T1927">
            <v>0</v>
          </cell>
          <cell r="U1927" t="str">
            <v>Thạc sĩ</v>
          </cell>
          <cell r="V1927" t="str">
            <v>001170002071</v>
          </cell>
        </row>
        <row r="1928">
          <cell r="B1928" t="str">
            <v/>
          </cell>
          <cell r="C1928" t="str">
            <v>3120215042598</v>
          </cell>
          <cell r="D1928" t="str">
            <v>Đoàn Thị</v>
          </cell>
          <cell r="E1928" t="str">
            <v>Yên</v>
          </cell>
          <cell r="F1928">
            <v>30</v>
          </cell>
          <cell r="G1928" t="str">
            <v>TT Thông tin Thư viện Lương Định Của</v>
          </cell>
          <cell r="H1928" t="str">
            <v>Trung tâm Thông tin Thư viện Lương Định Của</v>
          </cell>
          <cell r="I1928" t="str">
            <v>Thư viện viên</v>
          </cell>
          <cell r="J1928">
            <v>1.99</v>
          </cell>
          <cell r="K1928">
            <v>0</v>
          </cell>
          <cell r="L1928" t="str">
            <v>01-Feb-13</v>
          </cell>
          <cell r="M1928" t="str">
            <v>01-Feb-13</v>
          </cell>
          <cell r="N1928">
            <v>4</v>
          </cell>
          <cell r="O1928" t="str">
            <v>3000</v>
          </cell>
          <cell r="P1928" t="str">
            <v>3000</v>
          </cell>
          <cell r="Q1928" t="str">
            <v>17.170</v>
          </cell>
          <cell r="R1928" t="str">
            <v>17.170</v>
          </cell>
          <cell r="S1928" t="str">
            <v/>
          </cell>
          <cell r="T1928">
            <v>0</v>
          </cell>
          <cell r="U1928" t="str">
            <v>Đại học</v>
          </cell>
          <cell r="V1928" t="str">
            <v>013527422</v>
          </cell>
        </row>
        <row r="1929">
          <cell r="B1929" t="str">
            <v/>
          </cell>
          <cell r="C1929" t="str">
            <v>3120215045039</v>
          </cell>
          <cell r="D1929" t="str">
            <v>Nguyễn Thị</v>
          </cell>
          <cell r="E1929" t="str">
            <v>Mến</v>
          </cell>
          <cell r="F1929">
            <v>30</v>
          </cell>
          <cell r="G1929" t="str">
            <v>TT Thông tin Thư viện Lương Định Của</v>
          </cell>
          <cell r="H1929" t="str">
            <v>Trung tâm Thông tin Thư viện Lương Định Của</v>
          </cell>
          <cell r="I1929" t="str">
            <v>Thư viện viên</v>
          </cell>
          <cell r="J1929">
            <v>3</v>
          </cell>
          <cell r="K1929">
            <v>0</v>
          </cell>
          <cell r="L1929" t="str">
            <v>01-Jan-21</v>
          </cell>
          <cell r="M1929" t="str">
            <v>01-Jan-15</v>
          </cell>
          <cell r="N1929">
            <v>4</v>
          </cell>
          <cell r="O1929" t="str">
            <v>3000</v>
          </cell>
          <cell r="P1929" t="str">
            <v>3000</v>
          </cell>
          <cell r="Q1929" t="str">
            <v>17.170</v>
          </cell>
          <cell r="R1929" t="str">
            <v>V.10.02.06</v>
          </cell>
          <cell r="S1929" t="str">
            <v/>
          </cell>
          <cell r="T1929">
            <v>0</v>
          </cell>
          <cell r="U1929" t="str">
            <v>Đại học</v>
          </cell>
          <cell r="V1929" t="str">
            <v>125280370</v>
          </cell>
        </row>
        <row r="1930">
          <cell r="B1930" t="str">
            <v/>
          </cell>
          <cell r="C1930" t="str">
            <v>3120215045097</v>
          </cell>
          <cell r="D1930" t="str">
            <v>Phạm Thị</v>
          </cell>
          <cell r="E1930" t="str">
            <v>Dịu</v>
          </cell>
          <cell r="F1930">
            <v>30</v>
          </cell>
          <cell r="G1930" t="str">
            <v>TT Thông tin Thư viện Lương Định Của</v>
          </cell>
          <cell r="H1930" t="str">
            <v>Trung tâm Thông tin Thư viện Lương Định Của</v>
          </cell>
          <cell r="I1930" t="str">
            <v>Kỹ sư</v>
          </cell>
          <cell r="J1930">
            <v>3.33</v>
          </cell>
          <cell r="K1930">
            <v>0</v>
          </cell>
          <cell r="L1930" t="str">
            <v>01-Jan-24</v>
          </cell>
          <cell r="M1930" t="str">
            <v>01-Jan-16</v>
          </cell>
          <cell r="N1930">
            <v>4</v>
          </cell>
          <cell r="O1930" t="str">
            <v>3000</v>
          </cell>
          <cell r="P1930" t="str">
            <v>3000</v>
          </cell>
          <cell r="Q1930" t="str">
            <v>13.095</v>
          </cell>
          <cell r="R1930" t="str">
            <v>V.05.02.07</v>
          </cell>
          <cell r="S1930" t="str">
            <v/>
          </cell>
          <cell r="T1930">
            <v>0</v>
          </cell>
          <cell r="U1930" t="str">
            <v>Đại học</v>
          </cell>
          <cell r="V1930" t="str">
            <v>034182015068</v>
          </cell>
        </row>
        <row r="1931">
          <cell r="B1931" t="str">
            <v/>
          </cell>
          <cell r="C1931" t="str">
            <v>3120215053310</v>
          </cell>
          <cell r="D1931" t="str">
            <v>Tống Ngọc</v>
          </cell>
          <cell r="E1931" t="str">
            <v>Khánh</v>
          </cell>
          <cell r="F1931">
            <v>30</v>
          </cell>
          <cell r="G1931" t="str">
            <v>TT Thông tin Thư viện Lương Định Của</v>
          </cell>
          <cell r="H1931" t="str">
            <v>Trung tâm Thông tin Thư viện Lương Định Của</v>
          </cell>
          <cell r="I1931" t="str">
            <v>Kỹ sư</v>
          </cell>
          <cell r="J1931">
            <v>1.9890000000000001</v>
          </cell>
          <cell r="K1931">
            <v>0</v>
          </cell>
          <cell r="L1931" t="str">
            <v>06-Feb-17</v>
          </cell>
          <cell r="M1931" t="str">
            <v>06-Feb-17</v>
          </cell>
          <cell r="N1931">
            <v>4</v>
          </cell>
          <cell r="O1931" t="str">
            <v>3000</v>
          </cell>
          <cell r="P1931" t="str">
            <v>3000</v>
          </cell>
          <cell r="Q1931" t="str">
            <v>13.095</v>
          </cell>
          <cell r="R1931" t="str">
            <v>13.095</v>
          </cell>
          <cell r="S1931" t="str">
            <v/>
          </cell>
          <cell r="T1931">
            <v>0</v>
          </cell>
          <cell r="U1931" t="str">
            <v>Đại học</v>
          </cell>
          <cell r="V1931" t="str">
            <v>013089866</v>
          </cell>
        </row>
        <row r="1932">
          <cell r="B1932" t="str">
            <v/>
          </cell>
          <cell r="C1932" t="str">
            <v>3120205916170</v>
          </cell>
          <cell r="D1932" t="str">
            <v>Nguyễn Thị Ngọc</v>
          </cell>
          <cell r="E1932" t="str">
            <v>Anh</v>
          </cell>
          <cell r="F1932">
            <v>30</v>
          </cell>
          <cell r="G1932" t="str">
            <v>TT Thông tin Thư viện Lương Định Của</v>
          </cell>
          <cell r="H1932" t="str">
            <v>Trung tâm Thông tin Thư viện Lương Định Của</v>
          </cell>
          <cell r="I1932" t="str">
            <v>Thư viện viên</v>
          </cell>
          <cell r="J1932">
            <v>3</v>
          </cell>
          <cell r="K1932">
            <v>0</v>
          </cell>
          <cell r="L1932" t="str">
            <v>07-May-24</v>
          </cell>
          <cell r="M1932" t="str">
            <v>07-May-18</v>
          </cell>
          <cell r="N1932">
            <v>4</v>
          </cell>
          <cell r="O1932" t="str">
            <v>3000</v>
          </cell>
          <cell r="P1932" t="str">
            <v>3000</v>
          </cell>
          <cell r="Q1932" t="str">
            <v>17.170</v>
          </cell>
          <cell r="R1932" t="str">
            <v>17.170</v>
          </cell>
          <cell r="S1932" t="str">
            <v/>
          </cell>
          <cell r="T1932">
            <v>0</v>
          </cell>
          <cell r="U1932" t="str">
            <v>Đại học</v>
          </cell>
          <cell r="V1932" t="str">
            <v>024192001361</v>
          </cell>
        </row>
        <row r="1933">
          <cell r="B1933" t="str">
            <v/>
          </cell>
          <cell r="C1933" t="str">
            <v>3120205306961</v>
          </cell>
          <cell r="D1933" t="str">
            <v>Hoàng Thị</v>
          </cell>
          <cell r="E1933" t="str">
            <v>Hậu</v>
          </cell>
          <cell r="F1933">
            <v>30</v>
          </cell>
          <cell r="G1933" t="str">
            <v>TT Thông tin Thư viện Lương Định Của</v>
          </cell>
          <cell r="H1933" t="str">
            <v>Trung tâm Thông tin Thư viện Lương Định Của</v>
          </cell>
          <cell r="I1933" t="str">
            <v>Thạc sĩ, Chuyên viên</v>
          </cell>
          <cell r="J1933">
            <v>3</v>
          </cell>
          <cell r="K1933">
            <v>0</v>
          </cell>
          <cell r="L1933" t="str">
            <v>01-Feb-24</v>
          </cell>
          <cell r="M1933" t="str">
            <v>01-Feb-19</v>
          </cell>
          <cell r="N1933">
            <v>3</v>
          </cell>
          <cell r="O1933" t="str">
            <v>3000</v>
          </cell>
          <cell r="P1933" t="str">
            <v>3000</v>
          </cell>
          <cell r="Q1933" t="str">
            <v>01.003</v>
          </cell>
          <cell r="R1933" t="str">
            <v>01.003</v>
          </cell>
          <cell r="S1933" t="str">
            <v/>
          </cell>
          <cell r="T1933">
            <v>0</v>
          </cell>
          <cell r="U1933" t="str">
            <v>Thạc sĩ</v>
          </cell>
          <cell r="V1933" t="str">
            <v>024183000095</v>
          </cell>
        </row>
        <row r="1934">
          <cell r="B1934" t="str">
            <v/>
          </cell>
          <cell r="C1934" t="str">
            <v>3120215042625</v>
          </cell>
          <cell r="D1934" t="str">
            <v>Lại Thành</v>
          </cell>
          <cell r="E1934" t="str">
            <v>Công</v>
          </cell>
          <cell r="F1934">
            <v>33</v>
          </cell>
          <cell r="G1934" t="str">
            <v>TT Giáo dục thể chất và Thể thao</v>
          </cell>
          <cell r="H1934" t="str">
            <v>Trung tâm Giáo dục thể chất và Thể thao</v>
          </cell>
          <cell r="I1934" t="str">
            <v>Nhân viên phục vụ</v>
          </cell>
          <cell r="J1934">
            <v>2.62</v>
          </cell>
          <cell r="K1934">
            <v>0</v>
          </cell>
          <cell r="L1934" t="str">
            <v>01-Feb-25</v>
          </cell>
          <cell r="M1934" t="str">
            <v>01-Feb-13</v>
          </cell>
          <cell r="N1934">
            <v>4</v>
          </cell>
          <cell r="O1934" t="str">
            <v>3300</v>
          </cell>
          <cell r="P1934" t="str">
            <v>3300</v>
          </cell>
          <cell r="Q1934" t="str">
            <v>01.009</v>
          </cell>
          <cell r="R1934" t="str">
            <v>01.009</v>
          </cell>
          <cell r="S1934" t="str">
            <v/>
          </cell>
          <cell r="T1934">
            <v>0</v>
          </cell>
          <cell r="U1934" t="str">
            <v>Đại học</v>
          </cell>
          <cell r="V1934" t="str">
            <v>001080029674</v>
          </cell>
        </row>
        <row r="1935">
          <cell r="B1935" t="str">
            <v/>
          </cell>
          <cell r="C1935" t="str">
            <v>3120215008814</v>
          </cell>
          <cell r="D1935" t="str">
            <v>Nguyễn Ninh</v>
          </cell>
          <cell r="E1935" t="str">
            <v>Thành</v>
          </cell>
          <cell r="F1935">
            <v>33</v>
          </cell>
          <cell r="G1935" t="str">
            <v>TT Giáo dục thể chất và Thể thao</v>
          </cell>
          <cell r="H1935" t="str">
            <v>Trung tâm Giáo dục thể chất và Thể thao</v>
          </cell>
          <cell r="I1935" t="str">
            <v>Nhân viên kỹ thuật</v>
          </cell>
          <cell r="J1935">
            <v>3.63</v>
          </cell>
          <cell r="K1935">
            <v>0.16</v>
          </cell>
          <cell r="L1935" t="str">
            <v>01-Dec-16</v>
          </cell>
          <cell r="M1935" t="str">
            <v>01-Oct-84</v>
          </cell>
          <cell r="N1935">
            <v>7</v>
          </cell>
          <cell r="O1935" t="str">
            <v>3300</v>
          </cell>
          <cell r="P1935" t="str">
            <v>3300</v>
          </cell>
          <cell r="Q1935" t="str">
            <v>01.007</v>
          </cell>
          <cell r="R1935" t="str">
            <v>01.007</v>
          </cell>
          <cell r="S1935" t="str">
            <v/>
          </cell>
          <cell r="T1935">
            <v>0</v>
          </cell>
          <cell r="U1935" t="str">
            <v>CN-SơCấp</v>
          </cell>
          <cell r="V1935" t="str">
            <v>011027871</v>
          </cell>
        </row>
        <row r="1936">
          <cell r="B1936" t="str">
            <v/>
          </cell>
          <cell r="C1936" t="str">
            <v>3120215008900</v>
          </cell>
          <cell r="D1936" t="str">
            <v>Nguyễn Hồng</v>
          </cell>
          <cell r="E1936" t="str">
            <v>Lạng</v>
          </cell>
          <cell r="F1936">
            <v>33</v>
          </cell>
          <cell r="G1936" t="str">
            <v>TT Giáo dục thể chất và Thể thao</v>
          </cell>
          <cell r="H1936" t="str">
            <v>Trung tâm Giáo dục thể chất và Thể thao</v>
          </cell>
          <cell r="I1936" t="str">
            <v/>
          </cell>
          <cell r="J1936">
            <v>3.63</v>
          </cell>
          <cell r="K1936">
            <v>0.14000000000000001</v>
          </cell>
          <cell r="L1936" t="str">
            <v>01-Dec-10</v>
          </cell>
          <cell r="M1936" t="str">
            <v>01-Jan-80</v>
          </cell>
          <cell r="N1936">
            <v>7</v>
          </cell>
          <cell r="O1936" t="str">
            <v>3300</v>
          </cell>
          <cell r="P1936" t="str">
            <v>3300</v>
          </cell>
          <cell r="Q1936" t="str">
            <v>01.007</v>
          </cell>
          <cell r="R1936" t="str">
            <v>01.007</v>
          </cell>
          <cell r="S1936" t="str">
            <v/>
          </cell>
          <cell r="T1936">
            <v>0</v>
          </cell>
          <cell r="U1936" t="str">
            <v>CN-SơCấp</v>
          </cell>
          <cell r="V1936" t="str">
            <v>011157259</v>
          </cell>
        </row>
        <row r="1937">
          <cell r="B1937" t="str">
            <v/>
          </cell>
          <cell r="C1937" t="str">
            <v>3120215009347</v>
          </cell>
          <cell r="D1937" t="str">
            <v>Bùi Thị</v>
          </cell>
          <cell r="E1937" t="str">
            <v>Dung</v>
          </cell>
          <cell r="F1937">
            <v>33</v>
          </cell>
          <cell r="G1937" t="str">
            <v>TT Giáo dục thể chất và Thể thao</v>
          </cell>
          <cell r="H1937" t="str">
            <v>Trung tâm Giáo dục thể chất và Thể thao</v>
          </cell>
          <cell r="I1937" t="str">
            <v>Nhân viên phục vụ</v>
          </cell>
          <cell r="J1937">
            <v>2.08</v>
          </cell>
          <cell r="K1937">
            <v>0</v>
          </cell>
          <cell r="L1937" t="str">
            <v>01-Jan-25</v>
          </cell>
          <cell r="M1937" t="str">
            <v>01-Jan-13</v>
          </cell>
          <cell r="N1937">
            <v>8</v>
          </cell>
          <cell r="O1937" t="str">
            <v>3300</v>
          </cell>
          <cell r="P1937" t="str">
            <v>3300</v>
          </cell>
          <cell r="Q1937" t="str">
            <v>01.009</v>
          </cell>
          <cell r="R1937" t="str">
            <v>01.009</v>
          </cell>
          <cell r="S1937" t="str">
            <v/>
          </cell>
          <cell r="T1937">
            <v>0</v>
          </cell>
          <cell r="U1937" t="str">
            <v>KhôngBCấp</v>
          </cell>
          <cell r="V1937" t="str">
            <v>001173045284</v>
          </cell>
        </row>
        <row r="1938">
          <cell r="B1938" t="str">
            <v/>
          </cell>
          <cell r="C1938" t="str">
            <v>3120215011282</v>
          </cell>
          <cell r="D1938" t="str">
            <v>Dương Lan</v>
          </cell>
          <cell r="E1938" t="str">
            <v>Hương</v>
          </cell>
          <cell r="F1938">
            <v>33</v>
          </cell>
          <cell r="G1938" t="str">
            <v>TT Giáo dục thể chất và Thể thao</v>
          </cell>
          <cell r="H1938" t="str">
            <v>Trung tâm Giáo dục thể chất và Thể thao</v>
          </cell>
          <cell r="I1938" t="str">
            <v>Nhân viên phục vụ</v>
          </cell>
          <cell r="J1938">
            <v>1.36</v>
          </cell>
          <cell r="K1938">
            <v>0</v>
          </cell>
          <cell r="L1938" t="str">
            <v>01-Jan-17</v>
          </cell>
          <cell r="M1938" t="str">
            <v>01-Jan-13</v>
          </cell>
          <cell r="N1938">
            <v>4</v>
          </cell>
          <cell r="O1938" t="str">
            <v>3300</v>
          </cell>
          <cell r="P1938" t="str">
            <v>3300</v>
          </cell>
          <cell r="Q1938" t="str">
            <v>01.009</v>
          </cell>
          <cell r="R1938" t="str">
            <v>01.009</v>
          </cell>
          <cell r="S1938" t="str">
            <v/>
          </cell>
          <cell r="T1938">
            <v>0</v>
          </cell>
          <cell r="U1938" t="str">
            <v>Đại học</v>
          </cell>
          <cell r="V1938" t="str">
            <v>012014350</v>
          </cell>
        </row>
        <row r="1939">
          <cell r="B1939" t="str">
            <v/>
          </cell>
          <cell r="C1939" t="str">
            <v/>
          </cell>
          <cell r="D1939" t="str">
            <v>Nguyễn Thị</v>
          </cell>
          <cell r="E1939" t="str">
            <v>Bình</v>
          </cell>
          <cell r="F1939">
            <v>33</v>
          </cell>
          <cell r="G1939" t="str">
            <v>Giáo dục thể chất</v>
          </cell>
          <cell r="H1939" t="str">
            <v>Trung tâm Giáo dục thể chất và Thể thao</v>
          </cell>
          <cell r="I1939" t="str">
            <v/>
          </cell>
          <cell r="J1939">
            <v>4.47</v>
          </cell>
          <cell r="K1939">
            <v>0</v>
          </cell>
          <cell r="L1939" t="str">
            <v>01-Dec-00</v>
          </cell>
          <cell r="M1939" t="str">
            <v>01-Jan-08</v>
          </cell>
          <cell r="N1939">
            <v>4</v>
          </cell>
          <cell r="O1939" t="str">
            <v>3300</v>
          </cell>
          <cell r="P1939" t="str">
            <v>3300</v>
          </cell>
          <cell r="Q1939" t="str">
            <v>15.110</v>
          </cell>
          <cell r="R1939" t="str">
            <v>15.110</v>
          </cell>
          <cell r="S1939" t="str">
            <v/>
          </cell>
          <cell r="T1939">
            <v>0</v>
          </cell>
          <cell r="U1939" t="str">
            <v>Đại học</v>
          </cell>
          <cell r="V1939" t="str">
            <v/>
          </cell>
        </row>
        <row r="1940">
          <cell r="B1940" t="str">
            <v>GDT11</v>
          </cell>
          <cell r="C1940" t="str">
            <v>3120215008866</v>
          </cell>
          <cell r="D1940" t="str">
            <v>Cao Hùng</v>
          </cell>
          <cell r="E1940" t="str">
            <v>Dũng</v>
          </cell>
          <cell r="F1940">
            <v>33</v>
          </cell>
          <cell r="G1940" t="str">
            <v>Giáo dục thể chất</v>
          </cell>
          <cell r="H1940" t="str">
            <v>Trung tâm Giáo dục thể chất và Thể thao</v>
          </cell>
          <cell r="I1940" t="str">
            <v>Thạc sĩ, Giảng viên chính</v>
          </cell>
          <cell r="J1940">
            <v>5.08</v>
          </cell>
          <cell r="K1940">
            <v>0</v>
          </cell>
          <cell r="L1940" t="str">
            <v>01-May-24</v>
          </cell>
          <cell r="M1940" t="str">
            <v>01-Dec-20</v>
          </cell>
          <cell r="N1940">
            <v>3</v>
          </cell>
          <cell r="O1940" t="str">
            <v>3300</v>
          </cell>
          <cell r="P1940" t="str">
            <v>3300</v>
          </cell>
          <cell r="Q1940" t="str">
            <v>15.110</v>
          </cell>
          <cell r="R1940" t="str">
            <v>V.07.01.02</v>
          </cell>
          <cell r="S1940" t="str">
            <v>GDT11</v>
          </cell>
          <cell r="T1940">
            <v>0</v>
          </cell>
          <cell r="U1940" t="str">
            <v>Thạc sĩ</v>
          </cell>
          <cell r="V1940" t="str">
            <v>001072004120</v>
          </cell>
        </row>
        <row r="1941">
          <cell r="B1941" t="str">
            <v>GDT05</v>
          </cell>
          <cell r="C1941" t="str">
            <v/>
          </cell>
          <cell r="D1941" t="str">
            <v>Đỗ Mộng</v>
          </cell>
          <cell r="E1941" t="str">
            <v>Ngọc</v>
          </cell>
          <cell r="F1941">
            <v>33</v>
          </cell>
          <cell r="G1941" t="str">
            <v>Giáo dục thể chất</v>
          </cell>
          <cell r="H1941" t="str">
            <v>Trung tâm Giáo dục thể chất và Thể thao</v>
          </cell>
          <cell r="I1941" t="str">
            <v/>
          </cell>
          <cell r="J1941">
            <v>6.1</v>
          </cell>
          <cell r="K1941">
            <v>0</v>
          </cell>
          <cell r="L1941" t="str">
            <v>01-Nov-03</v>
          </cell>
          <cell r="M1941" t="str">
            <v>01-Apr-72</v>
          </cell>
          <cell r="N1941">
            <v>4</v>
          </cell>
          <cell r="O1941" t="str">
            <v>3300</v>
          </cell>
          <cell r="P1941" t="str">
            <v>3300</v>
          </cell>
          <cell r="Q1941" t="str">
            <v>15.110</v>
          </cell>
          <cell r="R1941" t="str">
            <v>15.110</v>
          </cell>
          <cell r="S1941" t="str">
            <v>GDT05</v>
          </cell>
          <cell r="T1941">
            <v>0</v>
          </cell>
          <cell r="U1941" t="str">
            <v>Đại học</v>
          </cell>
          <cell r="V1941" t="str">
            <v>010812722</v>
          </cell>
        </row>
        <row r="1942">
          <cell r="B1942" t="str">
            <v>GDT06</v>
          </cell>
          <cell r="C1942" t="str">
            <v/>
          </cell>
          <cell r="D1942" t="str">
            <v>Nguyễn Thị</v>
          </cell>
          <cell r="E1942" t="str">
            <v>The</v>
          </cell>
          <cell r="F1942">
            <v>33</v>
          </cell>
          <cell r="G1942" t="str">
            <v>Giáo dục thể chất</v>
          </cell>
          <cell r="H1942" t="str">
            <v>Trung tâm Giáo dục thể chất và Thể thao</v>
          </cell>
          <cell r="I1942" t="str">
            <v/>
          </cell>
          <cell r="J1942">
            <v>4.9800000000000004</v>
          </cell>
          <cell r="K1942">
            <v>0.1</v>
          </cell>
          <cell r="L1942" t="str">
            <v>01-Dec-06</v>
          </cell>
          <cell r="M1942" t="str">
            <v>15-Feb-75</v>
          </cell>
          <cell r="N1942">
            <v>4</v>
          </cell>
          <cell r="O1942" t="str">
            <v>3300</v>
          </cell>
          <cell r="P1942" t="str">
            <v>3300</v>
          </cell>
          <cell r="Q1942" t="str">
            <v>15.111</v>
          </cell>
          <cell r="R1942" t="str">
            <v>15.111</v>
          </cell>
          <cell r="S1942" t="str">
            <v>TG053</v>
          </cell>
          <cell r="T1942">
            <v>0</v>
          </cell>
          <cell r="U1942" t="str">
            <v>Đại học</v>
          </cell>
          <cell r="V1942" t="str">
            <v>010779972</v>
          </cell>
        </row>
        <row r="1943">
          <cell r="B1943" t="str">
            <v>GDT09</v>
          </cell>
          <cell r="C1943" t="str">
            <v>3120215008820</v>
          </cell>
          <cell r="D1943" t="str">
            <v>Trần Văn</v>
          </cell>
          <cell r="E1943" t="str">
            <v>Tác</v>
          </cell>
          <cell r="F1943">
            <v>33</v>
          </cell>
          <cell r="G1943" t="str">
            <v>Giáo dục thể chất</v>
          </cell>
          <cell r="H1943" t="str">
            <v>Trung tâm Giáo dục thể chất và Thể thao</v>
          </cell>
          <cell r="I1943" t="str">
            <v>Thạc sĩ, Giảng viên chính</v>
          </cell>
          <cell r="J1943">
            <v>6.78</v>
          </cell>
          <cell r="K1943">
            <v>0</v>
          </cell>
          <cell r="L1943" t="str">
            <v>01-Dec-17</v>
          </cell>
          <cell r="M1943" t="str">
            <v>01-Apr-01</v>
          </cell>
          <cell r="N1943">
            <v>3</v>
          </cell>
          <cell r="O1943" t="str">
            <v>3300</v>
          </cell>
          <cell r="P1943" t="str">
            <v>3300</v>
          </cell>
          <cell r="Q1943" t="str">
            <v>15.110</v>
          </cell>
          <cell r="R1943" t="str">
            <v>V.07.01.02</v>
          </cell>
          <cell r="S1943" t="str">
            <v>GDT09</v>
          </cell>
          <cell r="T1943">
            <v>0</v>
          </cell>
          <cell r="U1943" t="str">
            <v>Thạc sĩ</v>
          </cell>
          <cell r="V1943" t="str">
            <v>011734761</v>
          </cell>
        </row>
        <row r="1944">
          <cell r="B1944" t="str">
            <v>GDT02</v>
          </cell>
          <cell r="C1944" t="str">
            <v>3120215008837</v>
          </cell>
          <cell r="D1944" t="str">
            <v>Hoàng Văn</v>
          </cell>
          <cell r="E1944" t="str">
            <v>Hưng</v>
          </cell>
          <cell r="F1944">
            <v>33</v>
          </cell>
          <cell r="G1944" t="str">
            <v>Giáo dục thể chất</v>
          </cell>
          <cell r="H1944" t="str">
            <v>Trung tâm Giáo dục thể chất và Thể thao</v>
          </cell>
          <cell r="I1944" t="str">
            <v>Thạc sĩ, Giảng viên chính</v>
          </cell>
          <cell r="J1944">
            <v>6.44</v>
          </cell>
          <cell r="K1944">
            <v>0</v>
          </cell>
          <cell r="L1944" t="str">
            <v>01-Nov-16</v>
          </cell>
          <cell r="M1944" t="str">
            <v>01-Jul-03</v>
          </cell>
          <cell r="N1944">
            <v>3</v>
          </cell>
          <cell r="O1944" t="str">
            <v>3300</v>
          </cell>
          <cell r="P1944" t="str">
            <v>3300</v>
          </cell>
          <cell r="Q1944" t="str">
            <v>15.110</v>
          </cell>
          <cell r="R1944" t="str">
            <v>V.07.01.02</v>
          </cell>
          <cell r="S1944" t="str">
            <v>GDT02</v>
          </cell>
          <cell r="T1944">
            <v>0</v>
          </cell>
          <cell r="U1944" t="str">
            <v>Thạc sĩ</v>
          </cell>
          <cell r="V1944" t="str">
            <v>011212943</v>
          </cell>
        </row>
        <row r="1945">
          <cell r="B1945" t="str">
            <v>GDT07</v>
          </cell>
          <cell r="C1945" t="str">
            <v>3120215008843</v>
          </cell>
          <cell r="D1945" t="str">
            <v>Nguyễn Đăng</v>
          </cell>
          <cell r="E1945" t="str">
            <v>Thiện</v>
          </cell>
          <cell r="F1945">
            <v>33</v>
          </cell>
          <cell r="G1945" t="str">
            <v>Giáo dục thể chất</v>
          </cell>
          <cell r="H1945" t="str">
            <v>Trung tâm Giáo dục thể chất và Thể thao</v>
          </cell>
          <cell r="I1945" t="str">
            <v>Thạc sĩ, Giảng viên chính</v>
          </cell>
          <cell r="J1945">
            <v>6.78</v>
          </cell>
          <cell r="K1945">
            <v>0</v>
          </cell>
          <cell r="L1945" t="str">
            <v>01-Dec-23</v>
          </cell>
          <cell r="M1945" t="str">
            <v>01-Dec-06</v>
          </cell>
          <cell r="N1945">
            <v>3</v>
          </cell>
          <cell r="O1945" t="str">
            <v>3300</v>
          </cell>
          <cell r="P1945" t="str">
            <v>3300</v>
          </cell>
          <cell r="Q1945" t="str">
            <v>15.110</v>
          </cell>
          <cell r="R1945" t="str">
            <v>V.07.01.02</v>
          </cell>
          <cell r="S1945" t="str">
            <v>GDT07</v>
          </cell>
          <cell r="T1945">
            <v>0</v>
          </cell>
          <cell r="U1945" t="str">
            <v>Thạc sĩ</v>
          </cell>
          <cell r="V1945" t="str">
            <v>001066011770</v>
          </cell>
        </row>
        <row r="1946">
          <cell r="B1946" t="str">
            <v/>
          </cell>
          <cell r="C1946" t="str">
            <v/>
          </cell>
          <cell r="D1946" t="str">
            <v>Phạm Thị</v>
          </cell>
          <cell r="E1946" t="str">
            <v>Thành</v>
          </cell>
          <cell r="F1946">
            <v>33</v>
          </cell>
          <cell r="G1946" t="str">
            <v>Giáo dục thể chất</v>
          </cell>
          <cell r="H1946" t="str">
            <v>Trung tâm Giáo dục thể chất và Thể thao</v>
          </cell>
          <cell r="I1946" t="str">
            <v/>
          </cell>
          <cell r="J1946">
            <v>4.9800000000000004</v>
          </cell>
          <cell r="K1946">
            <v>0</v>
          </cell>
          <cell r="L1946" t="str">
            <v>01-Sep-04</v>
          </cell>
          <cell r="M1946" t="str">
            <v>01-Mar-66</v>
          </cell>
          <cell r="N1946">
            <v>4</v>
          </cell>
          <cell r="O1946" t="str">
            <v>3300</v>
          </cell>
          <cell r="P1946" t="str">
            <v>3300</v>
          </cell>
          <cell r="Q1946" t="str">
            <v>15.111</v>
          </cell>
          <cell r="R1946" t="str">
            <v>15.111</v>
          </cell>
          <cell r="S1946" t="str">
            <v/>
          </cell>
          <cell r="T1946">
            <v>0</v>
          </cell>
          <cell r="U1946" t="str">
            <v>Đại học</v>
          </cell>
          <cell r="V1946" t="str">
            <v>010812735</v>
          </cell>
        </row>
        <row r="1947">
          <cell r="B1947" t="str">
            <v/>
          </cell>
          <cell r="C1947" t="str">
            <v>3120215008396</v>
          </cell>
          <cell r="D1947" t="str">
            <v>Nguyễn Thị</v>
          </cell>
          <cell r="E1947" t="str">
            <v>Xá</v>
          </cell>
          <cell r="F1947">
            <v>33</v>
          </cell>
          <cell r="G1947" t="str">
            <v>TT Giáo dục thể chất và Thể thao</v>
          </cell>
          <cell r="H1947" t="str">
            <v>Trung tâm Giáo dục thể chất và Thể thao</v>
          </cell>
          <cell r="I1947" t="str">
            <v>Giáo viên mầm non chính</v>
          </cell>
          <cell r="J1947">
            <v>4.8899999999999997</v>
          </cell>
          <cell r="K1947">
            <v>7.0000000000000007E-2</v>
          </cell>
          <cell r="L1947" t="str">
            <v>01-Aug-15</v>
          </cell>
          <cell r="M1947" t="str">
            <v>01-Aug-05</v>
          </cell>
          <cell r="N1947">
            <v>5</v>
          </cell>
          <cell r="O1947" t="str">
            <v>3300</v>
          </cell>
          <cell r="P1947" t="str">
            <v>3300</v>
          </cell>
          <cell r="Q1947" t="str">
            <v>15a.206</v>
          </cell>
          <cell r="R1947" t="str">
            <v>15a.206</v>
          </cell>
          <cell r="S1947" t="str">
            <v/>
          </cell>
          <cell r="T1947">
            <v>0</v>
          </cell>
          <cell r="U1947" t="str">
            <v>Cao đẳng</v>
          </cell>
          <cell r="V1947" t="str">
            <v>010826238</v>
          </cell>
        </row>
        <row r="1948">
          <cell r="B1948" t="str">
            <v/>
          </cell>
          <cell r="C1948" t="str">
            <v/>
          </cell>
          <cell r="D1948" t="str">
            <v>Đỗ Gia</v>
          </cell>
          <cell r="E1948" t="str">
            <v>Thanh</v>
          </cell>
          <cell r="F1948">
            <v>33</v>
          </cell>
          <cell r="G1948" t="str">
            <v>Giáo dục thể chất</v>
          </cell>
          <cell r="H1948" t="str">
            <v>Trung tâm Giáo dục thể chất và Thể thao</v>
          </cell>
          <cell r="I1948" t="str">
            <v/>
          </cell>
          <cell r="J1948">
            <v>5.76</v>
          </cell>
          <cell r="K1948">
            <v>0</v>
          </cell>
          <cell r="L1948" t="str">
            <v>01-Aug-03</v>
          </cell>
          <cell r="M1948" t="str">
            <v>01-Dec-77</v>
          </cell>
          <cell r="N1948">
            <v>4</v>
          </cell>
          <cell r="O1948" t="str">
            <v>3300</v>
          </cell>
          <cell r="P1948" t="str">
            <v>3300</v>
          </cell>
          <cell r="Q1948" t="str">
            <v>15.110</v>
          </cell>
          <cell r="R1948" t="str">
            <v>15.110</v>
          </cell>
          <cell r="S1948" t="str">
            <v/>
          </cell>
          <cell r="T1948">
            <v>0</v>
          </cell>
          <cell r="U1948" t="str">
            <v>Đại học</v>
          </cell>
          <cell r="V1948" t="str">
            <v>010812652</v>
          </cell>
        </row>
        <row r="1949">
          <cell r="B1949" t="str">
            <v>GDT08</v>
          </cell>
          <cell r="C1949" t="str">
            <v>3120215008850</v>
          </cell>
          <cell r="D1949" t="str">
            <v>Nguyễn Xuân</v>
          </cell>
          <cell r="E1949" t="str">
            <v>Cừ</v>
          </cell>
          <cell r="F1949">
            <v>33</v>
          </cell>
          <cell r="G1949" t="str">
            <v>Giáo dục thể chất</v>
          </cell>
          <cell r="H1949" t="str">
            <v>Trung tâm Giáo dục thể chất và Thể thao</v>
          </cell>
          <cell r="I1949" t="str">
            <v>Thạc sĩ, Giảng viên chính, Giám đốc Trung tâm</v>
          </cell>
          <cell r="J1949">
            <v>6.1</v>
          </cell>
          <cell r="K1949">
            <v>0</v>
          </cell>
          <cell r="L1949" t="str">
            <v>01-Mar-24</v>
          </cell>
          <cell r="M1949" t="str">
            <v>01-Mar-11</v>
          </cell>
          <cell r="N1949">
            <v>3</v>
          </cell>
          <cell r="O1949" t="str">
            <v>3300</v>
          </cell>
          <cell r="P1949" t="str">
            <v>3300</v>
          </cell>
          <cell r="Q1949" t="str">
            <v>15.110</v>
          </cell>
          <cell r="R1949" t="str">
            <v>V.07.01.02</v>
          </cell>
          <cell r="S1949" t="str">
            <v>GDT08</v>
          </cell>
          <cell r="T1949">
            <v>0</v>
          </cell>
          <cell r="U1949" t="str">
            <v>Thạc sĩ</v>
          </cell>
          <cell r="V1949" t="str">
            <v>001074010259</v>
          </cell>
        </row>
        <row r="1950">
          <cell r="B1950" t="str">
            <v>GDT04</v>
          </cell>
          <cell r="C1950" t="str">
            <v/>
          </cell>
          <cell r="D1950" t="str">
            <v>Hoàng Đức</v>
          </cell>
          <cell r="E1950" t="str">
            <v>Vĩnh</v>
          </cell>
          <cell r="F1950">
            <v>33</v>
          </cell>
          <cell r="G1950" t="str">
            <v>Giáo dục thể chất</v>
          </cell>
          <cell r="H1950" t="str">
            <v>Trung tâm Giáo dục thể chất và Thể thao</v>
          </cell>
          <cell r="I1950" t="str">
            <v/>
          </cell>
          <cell r="J1950">
            <v>3</v>
          </cell>
          <cell r="K1950">
            <v>0</v>
          </cell>
          <cell r="L1950" t="str">
            <v>01-Apr-05</v>
          </cell>
          <cell r="M1950" t="str">
            <v>01-Apr-97</v>
          </cell>
          <cell r="N1950">
            <v>3</v>
          </cell>
          <cell r="O1950" t="str">
            <v>3300</v>
          </cell>
          <cell r="P1950" t="str">
            <v>3300</v>
          </cell>
          <cell r="Q1950" t="str">
            <v>15.111</v>
          </cell>
          <cell r="R1950" t="str">
            <v>15.111</v>
          </cell>
          <cell r="S1950" t="str">
            <v>GDT04</v>
          </cell>
          <cell r="T1950">
            <v>0</v>
          </cell>
          <cell r="U1950" t="str">
            <v>Thạc sĩ</v>
          </cell>
          <cell r="V1950" t="str">
            <v>011594286</v>
          </cell>
        </row>
        <row r="1951">
          <cell r="B1951" t="str">
            <v>GDT12</v>
          </cell>
          <cell r="C1951" t="str">
            <v>3120215008872</v>
          </cell>
          <cell r="D1951" t="str">
            <v>Lê Thị Kim</v>
          </cell>
          <cell r="E1951" t="str">
            <v>Lan</v>
          </cell>
          <cell r="F1951">
            <v>33</v>
          </cell>
          <cell r="G1951" t="str">
            <v>Giáo dục thể chất</v>
          </cell>
          <cell r="H1951" t="str">
            <v>Trung tâm Giáo dục thể chất và Thể thao</v>
          </cell>
          <cell r="I1951" t="str">
            <v>Thạc sĩ, Giảng viên chính, Phó GĐTT</v>
          </cell>
          <cell r="J1951">
            <v>5.08</v>
          </cell>
          <cell r="K1951">
            <v>0</v>
          </cell>
          <cell r="L1951" t="str">
            <v>01-May-25</v>
          </cell>
          <cell r="M1951" t="str">
            <v>01-Dec-20</v>
          </cell>
          <cell r="N1951">
            <v>3</v>
          </cell>
          <cell r="O1951" t="str">
            <v>3300</v>
          </cell>
          <cell r="P1951" t="str">
            <v>3300</v>
          </cell>
          <cell r="Q1951" t="str">
            <v>15.110</v>
          </cell>
          <cell r="R1951" t="str">
            <v>V.07.01.02</v>
          </cell>
          <cell r="S1951" t="str">
            <v>GDT12</v>
          </cell>
          <cell r="T1951">
            <v>0</v>
          </cell>
          <cell r="U1951" t="str">
            <v>Thạc sĩ</v>
          </cell>
          <cell r="V1951" t="str">
            <v>001179022230</v>
          </cell>
        </row>
        <row r="1952">
          <cell r="B1952" t="str">
            <v>GDT01</v>
          </cell>
          <cell r="C1952" t="str">
            <v>3120215008889</v>
          </cell>
          <cell r="D1952" t="str">
            <v>Nguyễn Văn</v>
          </cell>
          <cell r="E1952" t="str">
            <v>Quảng</v>
          </cell>
          <cell r="F1952">
            <v>33</v>
          </cell>
          <cell r="G1952" t="str">
            <v>Giáo dục thể chất</v>
          </cell>
          <cell r="H1952" t="str">
            <v>Trung tâm Giáo dục thể chất và Thể thao</v>
          </cell>
          <cell r="I1952" t="str">
            <v>Thạc sĩ, Giảng viên chính</v>
          </cell>
          <cell r="J1952">
            <v>4.74</v>
          </cell>
          <cell r="K1952">
            <v>0</v>
          </cell>
          <cell r="L1952" t="str">
            <v>01-Feb-25</v>
          </cell>
          <cell r="M1952" t="str">
            <v>01-Nov-04</v>
          </cell>
          <cell r="N1952">
            <v>3</v>
          </cell>
          <cell r="O1952" t="str">
            <v>3300</v>
          </cell>
          <cell r="P1952" t="str">
            <v>3300</v>
          </cell>
          <cell r="Q1952" t="str">
            <v>15.110</v>
          </cell>
          <cell r="R1952" t="str">
            <v>V.07.01.02</v>
          </cell>
          <cell r="S1952" t="str">
            <v>GDT01</v>
          </cell>
          <cell r="T1952">
            <v>0</v>
          </cell>
          <cell r="U1952" t="str">
            <v>Thạc sĩ</v>
          </cell>
          <cell r="V1952" t="str">
            <v>001079016068</v>
          </cell>
        </row>
        <row r="1953">
          <cell r="B1953" t="str">
            <v>GDT13</v>
          </cell>
          <cell r="C1953" t="str">
            <v>3120215008895</v>
          </cell>
          <cell r="D1953" t="str">
            <v>Trần Văn</v>
          </cell>
          <cell r="E1953" t="str">
            <v>Hậu</v>
          </cell>
          <cell r="F1953">
            <v>33</v>
          </cell>
          <cell r="G1953" t="str">
            <v>Giáo dục thể chất</v>
          </cell>
          <cell r="H1953" t="str">
            <v>Trung tâm Giáo dục thể chất và Thể thao</v>
          </cell>
          <cell r="I1953" t="str">
            <v>Thạc sĩ, Giảng viên chính</v>
          </cell>
          <cell r="J1953">
            <v>4.74</v>
          </cell>
          <cell r="K1953">
            <v>0</v>
          </cell>
          <cell r="L1953" t="str">
            <v>01-Oct-24</v>
          </cell>
          <cell r="M1953" t="str">
            <v>01-Oct-06</v>
          </cell>
          <cell r="N1953">
            <v>3</v>
          </cell>
          <cell r="O1953" t="str">
            <v>3300</v>
          </cell>
          <cell r="P1953" t="str">
            <v>3300</v>
          </cell>
          <cell r="Q1953" t="str">
            <v>15.110</v>
          </cell>
          <cell r="R1953" t="str">
            <v>V.07.01.02</v>
          </cell>
          <cell r="S1953" t="str">
            <v>GDT13</v>
          </cell>
          <cell r="T1953">
            <v>0</v>
          </cell>
          <cell r="U1953" t="str">
            <v>Thạc sĩ</v>
          </cell>
          <cell r="V1953" t="str">
            <v>036082000392</v>
          </cell>
        </row>
        <row r="1954">
          <cell r="B1954" t="str">
            <v>GDT03</v>
          </cell>
          <cell r="C1954" t="str">
            <v>3120215010280</v>
          </cell>
          <cell r="D1954" t="str">
            <v>Đặng Đức</v>
          </cell>
          <cell r="E1954" t="str">
            <v>Hoàn</v>
          </cell>
          <cell r="F1954">
            <v>33</v>
          </cell>
          <cell r="G1954" t="str">
            <v>Giáo dục thể chất</v>
          </cell>
          <cell r="H1954" t="str">
            <v>Trung tâm Giáo dục thể chất và Thể thao</v>
          </cell>
          <cell r="I1954" t="str">
            <v>Tiến sĩ, Giảng viên chính, Phó GĐTT, Trưởng Bộ môn</v>
          </cell>
          <cell r="J1954">
            <v>4.74</v>
          </cell>
          <cell r="K1954">
            <v>0</v>
          </cell>
          <cell r="L1954" t="str">
            <v>01-Dec-23</v>
          </cell>
          <cell r="M1954" t="str">
            <v>01-Dec-20</v>
          </cell>
          <cell r="N1954">
            <v>2</v>
          </cell>
          <cell r="O1954" t="str">
            <v>3300</v>
          </cell>
          <cell r="P1954" t="str">
            <v>3300</v>
          </cell>
          <cell r="Q1954" t="str">
            <v>15.110</v>
          </cell>
          <cell r="R1954" t="str">
            <v>V.07.01.02</v>
          </cell>
          <cell r="S1954" t="str">
            <v>GDT03</v>
          </cell>
          <cell r="T1954">
            <v>0</v>
          </cell>
          <cell r="U1954" t="str">
            <v>Tiến sĩ</v>
          </cell>
          <cell r="V1954" t="str">
            <v>034082022699</v>
          </cell>
        </row>
        <row r="1955">
          <cell r="B1955" t="str">
            <v>GDT10</v>
          </cell>
          <cell r="C1955" t="str">
            <v>3120215008916</v>
          </cell>
          <cell r="D1955" t="str">
            <v>Phan Thị</v>
          </cell>
          <cell r="E1955" t="str">
            <v>Điều</v>
          </cell>
          <cell r="F1955">
            <v>33</v>
          </cell>
          <cell r="G1955" t="str">
            <v>Giáo dục thể chất</v>
          </cell>
          <cell r="H1955" t="str">
            <v>Trung tâm Giáo dục thể chất và Thể thao</v>
          </cell>
          <cell r="I1955" t="str">
            <v>Thạc sĩ, Giảng viên chính</v>
          </cell>
          <cell r="J1955">
            <v>5.08</v>
          </cell>
          <cell r="K1955">
            <v>0</v>
          </cell>
          <cell r="L1955" t="str">
            <v>01-Aug-24</v>
          </cell>
          <cell r="M1955" t="str">
            <v>01-Jul-01</v>
          </cell>
          <cell r="N1955">
            <v>3</v>
          </cell>
          <cell r="O1955" t="str">
            <v>3300</v>
          </cell>
          <cell r="P1955" t="str">
            <v>3300</v>
          </cell>
          <cell r="Q1955" t="str">
            <v>15.110</v>
          </cell>
          <cell r="R1955" t="str">
            <v>V.07.01.02</v>
          </cell>
          <cell r="S1955" t="str">
            <v>GDT10</v>
          </cell>
          <cell r="T1955">
            <v>0</v>
          </cell>
          <cell r="U1955" t="str">
            <v>Thạc sĩ</v>
          </cell>
          <cell r="V1955" t="str">
            <v>001174021206</v>
          </cell>
        </row>
        <row r="1956">
          <cell r="B1956" t="str">
            <v>GDT14</v>
          </cell>
          <cell r="C1956" t="str">
            <v>3120215010982</v>
          </cell>
          <cell r="D1956" t="str">
            <v>Nguyễn Văn</v>
          </cell>
          <cell r="E1956" t="str">
            <v>Toản</v>
          </cell>
          <cell r="F1956">
            <v>33</v>
          </cell>
          <cell r="G1956" t="str">
            <v>Giáo dục thể chất</v>
          </cell>
          <cell r="H1956" t="str">
            <v>Trung tâm Giáo dục thể chất và Thể thao</v>
          </cell>
          <cell r="I1956" t="str">
            <v>Thạc sĩ, Giảng viên chính</v>
          </cell>
          <cell r="J1956">
            <v>5.42</v>
          </cell>
          <cell r="K1956">
            <v>0</v>
          </cell>
          <cell r="L1956" t="str">
            <v>01-Jan-25</v>
          </cell>
          <cell r="M1956" t="str">
            <v>01-Dec-20</v>
          </cell>
          <cell r="N1956">
            <v>3</v>
          </cell>
          <cell r="O1956" t="str">
            <v>3300</v>
          </cell>
          <cell r="P1956" t="str">
            <v>3300</v>
          </cell>
          <cell r="Q1956" t="str">
            <v>15.110</v>
          </cell>
          <cell r="R1956" t="str">
            <v>V.07.01.02</v>
          </cell>
          <cell r="S1956" t="str">
            <v>GDT14</v>
          </cell>
          <cell r="T1956">
            <v>0</v>
          </cell>
          <cell r="U1956" t="str">
            <v>Thạc sĩ</v>
          </cell>
          <cell r="V1956" t="str">
            <v>001077017929</v>
          </cell>
        </row>
        <row r="1957">
          <cell r="B1957" t="str">
            <v>GDT16</v>
          </cell>
          <cell r="C1957" t="str">
            <v>3120215011201</v>
          </cell>
          <cell r="D1957" t="str">
            <v>Đào Quang</v>
          </cell>
          <cell r="E1957" t="str">
            <v>Trung</v>
          </cell>
          <cell r="F1957">
            <v>33</v>
          </cell>
          <cell r="G1957" t="str">
            <v>Giáo dục thể chất</v>
          </cell>
          <cell r="H1957" t="str">
            <v>Trung tâm Giáo dục thể chất và Thể thao</v>
          </cell>
          <cell r="I1957" t="str">
            <v>Thạc sĩ, Giảng viên</v>
          </cell>
          <cell r="J1957">
            <v>3.99</v>
          </cell>
          <cell r="K1957">
            <v>0</v>
          </cell>
          <cell r="L1957" t="str">
            <v>01-Feb-24</v>
          </cell>
          <cell r="M1957" t="str">
            <v>01-Feb-10</v>
          </cell>
          <cell r="N1957">
            <v>3</v>
          </cell>
          <cell r="O1957" t="str">
            <v>3300</v>
          </cell>
          <cell r="P1957" t="str">
            <v>3300</v>
          </cell>
          <cell r="Q1957" t="str">
            <v>15.111</v>
          </cell>
          <cell r="R1957" t="str">
            <v>V.07.01.03</v>
          </cell>
          <cell r="S1957" t="str">
            <v>GDT16</v>
          </cell>
          <cell r="T1957">
            <v>0</v>
          </cell>
          <cell r="U1957" t="str">
            <v>Thạc sĩ</v>
          </cell>
          <cell r="V1957" t="str">
            <v>033085002830</v>
          </cell>
        </row>
        <row r="1958">
          <cell r="B1958" t="str">
            <v>GDT15</v>
          </cell>
          <cell r="C1958" t="str">
            <v>3120215014592</v>
          </cell>
          <cell r="D1958" t="str">
            <v>Lương Thanh</v>
          </cell>
          <cell r="E1958" t="str">
            <v>Hoa</v>
          </cell>
          <cell r="F1958">
            <v>33</v>
          </cell>
          <cell r="G1958" t="str">
            <v>Giáo dục thể chất</v>
          </cell>
          <cell r="H1958" t="str">
            <v>Trung tâm Giáo dục thể chất và Thể thao</v>
          </cell>
          <cell r="I1958" t="str">
            <v>Thạc sĩ, Giảng viên chính, Phó BM</v>
          </cell>
          <cell r="J1958">
            <v>4.4000000000000004</v>
          </cell>
          <cell r="K1958">
            <v>0</v>
          </cell>
          <cell r="L1958" t="str">
            <v>15-Jun-23</v>
          </cell>
          <cell r="M1958" t="str">
            <v>01-Feb-10</v>
          </cell>
          <cell r="N1958">
            <v>3</v>
          </cell>
          <cell r="O1958" t="str">
            <v>3300</v>
          </cell>
          <cell r="P1958" t="str">
            <v>3300</v>
          </cell>
          <cell r="Q1958" t="str">
            <v>15.110</v>
          </cell>
          <cell r="R1958" t="str">
            <v>V.07.01.02</v>
          </cell>
          <cell r="S1958" t="str">
            <v>GDT15</v>
          </cell>
          <cell r="T1958">
            <v>0</v>
          </cell>
          <cell r="U1958" t="str">
            <v>Thạc sĩ</v>
          </cell>
          <cell r="V1958" t="str">
            <v>033186006949</v>
          </cell>
        </row>
        <row r="1959">
          <cell r="B1959" t="str">
            <v>GDT18</v>
          </cell>
          <cell r="C1959" t="str">
            <v>3120215033522</v>
          </cell>
          <cell r="D1959" t="str">
            <v>Nguyễn Thế</v>
          </cell>
          <cell r="E1959" t="str">
            <v>Hãnh</v>
          </cell>
          <cell r="F1959">
            <v>33</v>
          </cell>
          <cell r="G1959" t="str">
            <v>Giáo dục thể chất</v>
          </cell>
          <cell r="H1959" t="str">
            <v>Trung tâm Giáo dục thể chất và Thể thao</v>
          </cell>
          <cell r="I1959" t="str">
            <v>Thạc sĩ, Giảng viên chính</v>
          </cell>
          <cell r="J1959">
            <v>4.4000000000000004</v>
          </cell>
          <cell r="K1959">
            <v>0</v>
          </cell>
          <cell r="L1959" t="str">
            <v>15-Jun-23</v>
          </cell>
          <cell r="M1959" t="str">
            <v>01-Mar-11</v>
          </cell>
          <cell r="N1959">
            <v>3</v>
          </cell>
          <cell r="O1959" t="str">
            <v>3300</v>
          </cell>
          <cell r="P1959" t="str">
            <v>3300</v>
          </cell>
          <cell r="Q1959" t="str">
            <v>15.110</v>
          </cell>
          <cell r="R1959" t="str">
            <v>V.07.01.02</v>
          </cell>
          <cell r="S1959" t="str">
            <v>GDT18</v>
          </cell>
          <cell r="T1959">
            <v>0</v>
          </cell>
          <cell r="U1959" t="str">
            <v>Thạc sĩ</v>
          </cell>
          <cell r="V1959" t="str">
            <v>027087002657</v>
          </cell>
        </row>
        <row r="1960">
          <cell r="B1960" t="str">
            <v>GDT20</v>
          </cell>
          <cell r="C1960" t="str">
            <v>3120215039961</v>
          </cell>
          <cell r="D1960" t="str">
            <v>Cao Trường</v>
          </cell>
          <cell r="E1960" t="str">
            <v>Giang</v>
          </cell>
          <cell r="F1960">
            <v>33</v>
          </cell>
          <cell r="G1960" t="str">
            <v>Giáo dục thể chất</v>
          </cell>
          <cell r="H1960" t="str">
            <v>Trung tâm Giáo dục thể chất và Thể thao</v>
          </cell>
          <cell r="I1960" t="str">
            <v>Thạc sĩ, Giảng viên chính</v>
          </cell>
          <cell r="J1960">
            <v>4.4000000000000004</v>
          </cell>
          <cell r="K1960">
            <v>0</v>
          </cell>
          <cell r="L1960" t="str">
            <v>15-Jun-23</v>
          </cell>
          <cell r="M1960" t="str">
            <v>01-Jan-13</v>
          </cell>
          <cell r="N1960">
            <v>3</v>
          </cell>
          <cell r="O1960" t="str">
            <v>3300</v>
          </cell>
          <cell r="P1960" t="str">
            <v>3300</v>
          </cell>
          <cell r="Q1960" t="str">
            <v>15.110</v>
          </cell>
          <cell r="R1960" t="str">
            <v>V.07.01.02</v>
          </cell>
          <cell r="S1960" t="str">
            <v>GDT20</v>
          </cell>
          <cell r="T1960">
            <v>0</v>
          </cell>
          <cell r="U1960" t="str">
            <v>Thạc sĩ</v>
          </cell>
          <cell r="V1960" t="str">
            <v>015088012310</v>
          </cell>
        </row>
        <row r="1961">
          <cell r="B1961" t="str">
            <v>GDT21</v>
          </cell>
          <cell r="C1961" t="str">
            <v>3120215042047</v>
          </cell>
          <cell r="D1961" t="str">
            <v>Nguyễn Anh</v>
          </cell>
          <cell r="E1961" t="str">
            <v>Tuấn</v>
          </cell>
          <cell r="F1961">
            <v>33</v>
          </cell>
          <cell r="G1961" t="str">
            <v>Giáo dục thể chất</v>
          </cell>
          <cell r="H1961" t="str">
            <v>Trung tâm Giáo dục thể chất và Thể thao</v>
          </cell>
          <cell r="I1961" t="str">
            <v>Thạc sĩ, Giảng viên</v>
          </cell>
          <cell r="J1961">
            <v>3.33</v>
          </cell>
          <cell r="K1961">
            <v>0</v>
          </cell>
          <cell r="L1961" t="str">
            <v>01-Jan-23</v>
          </cell>
          <cell r="M1961" t="str">
            <v>01-Jan-14</v>
          </cell>
          <cell r="N1961">
            <v>3</v>
          </cell>
          <cell r="O1961" t="str">
            <v>3300</v>
          </cell>
          <cell r="P1961" t="str">
            <v>3300</v>
          </cell>
          <cell r="Q1961" t="str">
            <v>15.111</v>
          </cell>
          <cell r="R1961" t="str">
            <v>V.07.01.03</v>
          </cell>
          <cell r="S1961" t="str">
            <v>GDT21</v>
          </cell>
          <cell r="T1961">
            <v>0</v>
          </cell>
          <cell r="U1961" t="str">
            <v>Thạc sĩ</v>
          </cell>
          <cell r="V1961" t="str">
            <v>001089031676</v>
          </cell>
        </row>
        <row r="1962">
          <cell r="B1962" t="str">
            <v>GDT22</v>
          </cell>
          <cell r="C1962" t="str">
            <v>3120215041970</v>
          </cell>
          <cell r="D1962" t="str">
            <v>Phạm Quốc</v>
          </cell>
          <cell r="E1962" t="str">
            <v>Đạt</v>
          </cell>
          <cell r="F1962">
            <v>33</v>
          </cell>
          <cell r="G1962" t="str">
            <v>Giáo dục thể chất</v>
          </cell>
          <cell r="H1962" t="str">
            <v>Trung tâm Giáo dục thể chất và Thể thao</v>
          </cell>
          <cell r="I1962" t="str">
            <v>Thạc sĩ, Giảng viên</v>
          </cell>
          <cell r="J1962">
            <v>3.33</v>
          </cell>
          <cell r="K1962">
            <v>0</v>
          </cell>
          <cell r="L1962" t="str">
            <v>01-Jan-23</v>
          </cell>
          <cell r="M1962" t="str">
            <v>01-Jan-14</v>
          </cell>
          <cell r="N1962">
            <v>3</v>
          </cell>
          <cell r="O1962" t="str">
            <v>3300</v>
          </cell>
          <cell r="P1962" t="str">
            <v>3300</v>
          </cell>
          <cell r="Q1962" t="str">
            <v>15.111</v>
          </cell>
          <cell r="R1962" t="str">
            <v>V.07.01.03</v>
          </cell>
          <cell r="S1962" t="str">
            <v>GDT22</v>
          </cell>
          <cell r="T1962">
            <v>0</v>
          </cell>
          <cell r="U1962" t="str">
            <v>Thạc sĩ</v>
          </cell>
          <cell r="V1962" t="str">
            <v>033088006187</v>
          </cell>
        </row>
        <row r="1963">
          <cell r="B1963" t="str">
            <v>GDT23</v>
          </cell>
          <cell r="C1963" t="str">
            <v>3120215044926</v>
          </cell>
          <cell r="D1963" t="str">
            <v>Lê Trọng</v>
          </cell>
          <cell r="E1963" t="str">
            <v>Động</v>
          </cell>
          <cell r="F1963">
            <v>33</v>
          </cell>
          <cell r="G1963" t="str">
            <v>Giáo dục thể chất</v>
          </cell>
          <cell r="H1963" t="str">
            <v>Trung tâm Giáo dục thể chất và Thể thao</v>
          </cell>
          <cell r="I1963" t="str">
            <v>Thạc sĩ, Giảng viên</v>
          </cell>
          <cell r="J1963">
            <v>3.33</v>
          </cell>
          <cell r="K1963">
            <v>0</v>
          </cell>
          <cell r="L1963" t="str">
            <v>01-Jan-23</v>
          </cell>
          <cell r="M1963" t="str">
            <v>01-Jan-15</v>
          </cell>
          <cell r="N1963">
            <v>3</v>
          </cell>
          <cell r="O1963" t="str">
            <v>3300</v>
          </cell>
          <cell r="P1963" t="str">
            <v>3300</v>
          </cell>
          <cell r="Q1963" t="str">
            <v>15.111</v>
          </cell>
          <cell r="R1963" t="str">
            <v>V.07.01.03</v>
          </cell>
          <cell r="S1963" t="str">
            <v>GDT23</v>
          </cell>
          <cell r="T1963">
            <v>0</v>
          </cell>
          <cell r="U1963" t="str">
            <v>Thạc sĩ</v>
          </cell>
          <cell r="V1963" t="str">
            <v>034085019438</v>
          </cell>
        </row>
        <row r="1964">
          <cell r="B1964" t="str">
            <v>GDT24</v>
          </cell>
          <cell r="C1964" t="str">
            <v>3120215048723</v>
          </cell>
          <cell r="D1964" t="str">
            <v>Nguyễn Tiến</v>
          </cell>
          <cell r="E1964" t="str">
            <v>Tuân</v>
          </cell>
          <cell r="F1964">
            <v>33</v>
          </cell>
          <cell r="G1964" t="str">
            <v>Giáo dục thể chất</v>
          </cell>
          <cell r="H1964" t="str">
            <v>Trung tâm Giáo dục thể chất và Thể thao</v>
          </cell>
          <cell r="I1964" t="str">
            <v>Thạc sĩ, Giảng viên</v>
          </cell>
          <cell r="J1964">
            <v>3.33</v>
          </cell>
          <cell r="K1964">
            <v>0</v>
          </cell>
          <cell r="L1964" t="str">
            <v>01-Jan-25</v>
          </cell>
          <cell r="M1964" t="str">
            <v>01-Jan-16</v>
          </cell>
          <cell r="N1964">
            <v>3</v>
          </cell>
          <cell r="O1964" t="str">
            <v>3300</v>
          </cell>
          <cell r="P1964" t="str">
            <v>3300</v>
          </cell>
          <cell r="Q1964" t="str">
            <v>15.111</v>
          </cell>
          <cell r="R1964" t="str">
            <v>V.07.01.03</v>
          </cell>
          <cell r="S1964" t="str">
            <v>GDT24</v>
          </cell>
          <cell r="T1964">
            <v>0</v>
          </cell>
          <cell r="U1964" t="str">
            <v>Thạc sĩ</v>
          </cell>
          <cell r="V1964" t="str">
            <v>030090012496</v>
          </cell>
        </row>
        <row r="1965">
          <cell r="B1965" t="str">
            <v/>
          </cell>
          <cell r="C1965" t="str">
            <v>3120215050357</v>
          </cell>
          <cell r="D1965" t="str">
            <v>Bùi Thị Phương</v>
          </cell>
          <cell r="E1965" t="str">
            <v>Cúc</v>
          </cell>
          <cell r="F1965">
            <v>33</v>
          </cell>
          <cell r="G1965" t="str">
            <v>TT Giáo dục thể chất và Thể thao</v>
          </cell>
          <cell r="H1965" t="str">
            <v>Trung tâm Giáo dục thể chất và Thể thao</v>
          </cell>
          <cell r="I1965" t="str">
            <v>Chuyên viên</v>
          </cell>
          <cell r="J1965">
            <v>2.34</v>
          </cell>
          <cell r="K1965">
            <v>0</v>
          </cell>
          <cell r="L1965" t="str">
            <v>01-Mar-17</v>
          </cell>
          <cell r="M1965" t="str">
            <v>01-Dec-15</v>
          </cell>
          <cell r="N1965">
            <v>4</v>
          </cell>
          <cell r="O1965" t="str">
            <v>3300</v>
          </cell>
          <cell r="P1965" t="str">
            <v>3300</v>
          </cell>
          <cell r="Q1965" t="str">
            <v>01.003</v>
          </cell>
          <cell r="R1965" t="str">
            <v>01.003</v>
          </cell>
          <cell r="S1965" t="str">
            <v/>
          </cell>
          <cell r="T1965">
            <v>0</v>
          </cell>
          <cell r="U1965" t="str">
            <v>Đại học</v>
          </cell>
          <cell r="V1965" t="str">
            <v>012719934</v>
          </cell>
        </row>
        <row r="1966">
          <cell r="B1966" t="str">
            <v>GDT17</v>
          </cell>
          <cell r="C1966" t="str">
            <v>3120215052267</v>
          </cell>
          <cell r="D1966" t="str">
            <v>Đỗ Thành</v>
          </cell>
          <cell r="E1966" t="str">
            <v>Trung</v>
          </cell>
          <cell r="F1966">
            <v>33</v>
          </cell>
          <cell r="G1966" t="str">
            <v>Giáo dục thể chất</v>
          </cell>
          <cell r="H1966" t="str">
            <v>Trung tâm Giáo dục thể chất và Thể thao</v>
          </cell>
          <cell r="I1966" t="str">
            <v>Thạc sĩ, Giảng viên</v>
          </cell>
          <cell r="J1966">
            <v>3</v>
          </cell>
          <cell r="K1966">
            <v>0</v>
          </cell>
          <cell r="L1966" t="str">
            <v>01-Jan-24</v>
          </cell>
          <cell r="M1966" t="str">
            <v>01-Jan-18</v>
          </cell>
          <cell r="N1966">
            <v>3</v>
          </cell>
          <cell r="O1966" t="str">
            <v>3300</v>
          </cell>
          <cell r="P1966" t="str">
            <v>3300</v>
          </cell>
          <cell r="Q1966" t="str">
            <v>15.111</v>
          </cell>
          <cell r="R1966" t="str">
            <v>V.07.01.03</v>
          </cell>
          <cell r="S1966" t="str">
            <v>GDT17</v>
          </cell>
          <cell r="T1966">
            <v>0</v>
          </cell>
          <cell r="U1966" t="str">
            <v>Thạc sĩ</v>
          </cell>
          <cell r="V1966" t="str">
            <v>001090021777</v>
          </cell>
        </row>
        <row r="1967">
          <cell r="B1967" t="str">
            <v/>
          </cell>
          <cell r="C1967" t="str">
            <v>3120205558149</v>
          </cell>
          <cell r="D1967" t="str">
            <v>Nguyễn Thị</v>
          </cell>
          <cell r="E1967" t="str">
            <v>Hường</v>
          </cell>
          <cell r="F1967">
            <v>33</v>
          </cell>
          <cell r="G1967" t="str">
            <v>TT Giáo dục thể chất và Thể thao</v>
          </cell>
          <cell r="H1967" t="str">
            <v>Trung tâm Giáo dục thể chất và Thể thao</v>
          </cell>
          <cell r="I1967" t="str">
            <v>Chuyên viên</v>
          </cell>
          <cell r="J1967">
            <v>1.9890000000000001</v>
          </cell>
          <cell r="K1967">
            <v>0</v>
          </cell>
          <cell r="L1967" t="str">
            <v>01-Nov-18</v>
          </cell>
          <cell r="M1967" t="str">
            <v>01-Nov-18</v>
          </cell>
          <cell r="N1967">
            <v>4</v>
          </cell>
          <cell r="O1967" t="str">
            <v>3300</v>
          </cell>
          <cell r="P1967" t="str">
            <v>3300</v>
          </cell>
          <cell r="Q1967" t="str">
            <v>01.003</v>
          </cell>
          <cell r="R1967" t="str">
            <v>01.003</v>
          </cell>
          <cell r="S1967" t="str">
            <v/>
          </cell>
          <cell r="T1967">
            <v>0</v>
          </cell>
          <cell r="U1967" t="str">
            <v>Đại học</v>
          </cell>
          <cell r="V1967" t="str">
            <v>036188001580</v>
          </cell>
        </row>
        <row r="1968">
          <cell r="B1968" t="str">
            <v/>
          </cell>
          <cell r="C1968" t="str">
            <v>3120205013390</v>
          </cell>
          <cell r="D1968" t="str">
            <v>Vũ Thị</v>
          </cell>
          <cell r="E1968" t="str">
            <v>Hà</v>
          </cell>
          <cell r="F1968">
            <v>33</v>
          </cell>
          <cell r="G1968" t="str">
            <v>TT Giáo dục thể chất và Thể thao</v>
          </cell>
          <cell r="H1968" t="str">
            <v>Trung tâm Giáo dục thể chất và Thể thao</v>
          </cell>
          <cell r="I1968" t="str">
            <v>Nhân viên phục vụ</v>
          </cell>
          <cell r="J1968">
            <v>1.18</v>
          </cell>
          <cell r="K1968">
            <v>0</v>
          </cell>
          <cell r="L1968" t="str">
            <v>04-Jan-19</v>
          </cell>
          <cell r="M1968" t="str">
            <v>04-Jan-19</v>
          </cell>
          <cell r="N1968">
            <v>5</v>
          </cell>
          <cell r="O1968" t="str">
            <v>3300</v>
          </cell>
          <cell r="P1968" t="str">
            <v>3300</v>
          </cell>
          <cell r="Q1968" t="str">
            <v>01.009</v>
          </cell>
          <cell r="R1968" t="str">
            <v>01.009</v>
          </cell>
          <cell r="S1968" t="str">
            <v/>
          </cell>
          <cell r="T1968">
            <v>0</v>
          </cell>
          <cell r="U1968" t="str">
            <v>Cao đẳng</v>
          </cell>
          <cell r="V1968" t="str">
            <v>142798867</v>
          </cell>
        </row>
        <row r="1969">
          <cell r="B1969" t="str">
            <v/>
          </cell>
          <cell r="C1969" t="str">
            <v>3120205067189</v>
          </cell>
          <cell r="D1969" t="str">
            <v>Đỗ Thị Hồng</v>
          </cell>
          <cell r="E1969" t="str">
            <v>Nhung</v>
          </cell>
          <cell r="F1969">
            <v>33</v>
          </cell>
          <cell r="G1969" t="str">
            <v>TT Giáo dục thể chất và Thể thao</v>
          </cell>
          <cell r="H1969" t="str">
            <v>Trung tâm Giáo dục thể chất và Thể thao</v>
          </cell>
          <cell r="I1969" t="str">
            <v>Chuyên viên</v>
          </cell>
          <cell r="J1969">
            <v>2.67</v>
          </cell>
          <cell r="K1969">
            <v>0</v>
          </cell>
          <cell r="L1969" t="str">
            <v>01-Mar-24</v>
          </cell>
          <cell r="M1969" t="str">
            <v>01-Mar-21</v>
          </cell>
          <cell r="N1969">
            <v>4</v>
          </cell>
          <cell r="O1969" t="str">
            <v>3300</v>
          </cell>
          <cell r="P1969" t="str">
            <v>3300</v>
          </cell>
          <cell r="Q1969" t="str">
            <v>01.003</v>
          </cell>
          <cell r="R1969" t="str">
            <v>01.003</v>
          </cell>
          <cell r="S1969" t="str">
            <v/>
          </cell>
          <cell r="T1969">
            <v>0</v>
          </cell>
          <cell r="U1969" t="str">
            <v>Đại học</v>
          </cell>
          <cell r="V1969" t="str">
            <v>033196009099</v>
          </cell>
        </row>
        <row r="1970">
          <cell r="B1970" t="str">
            <v/>
          </cell>
          <cell r="C1970" t="str">
            <v>3120215008583</v>
          </cell>
          <cell r="D1970" t="str">
            <v>Nguyễn Viết</v>
          </cell>
          <cell r="E1970" t="str">
            <v>Quynh</v>
          </cell>
          <cell r="F1970">
            <v>34</v>
          </cell>
          <cell r="G1970" t="str">
            <v>Nhà xuất bản Học viện Nông nghiệp</v>
          </cell>
          <cell r="H1970" t="str">
            <v>Nhà xuất bản Học viện Nông nghiệp</v>
          </cell>
          <cell r="I1970" t="str">
            <v/>
          </cell>
          <cell r="J1970">
            <v>3.63</v>
          </cell>
          <cell r="K1970">
            <v>0.14000000000000001</v>
          </cell>
          <cell r="L1970" t="str">
            <v>01-Dec-09</v>
          </cell>
          <cell r="M1970" t="str">
            <v>01-Sep-76</v>
          </cell>
          <cell r="N1970">
            <v>7</v>
          </cell>
          <cell r="O1970" t="str">
            <v>3400</v>
          </cell>
          <cell r="P1970" t="str">
            <v>3400</v>
          </cell>
          <cell r="Q1970" t="str">
            <v>01.007</v>
          </cell>
          <cell r="R1970" t="str">
            <v>01.007</v>
          </cell>
          <cell r="S1970" t="str">
            <v/>
          </cell>
          <cell r="T1970">
            <v>0</v>
          </cell>
          <cell r="U1970" t="str">
            <v>CN-SơCấp</v>
          </cell>
          <cell r="V1970" t="str">
            <v>011919945</v>
          </cell>
        </row>
        <row r="1971">
          <cell r="B1971" t="str">
            <v/>
          </cell>
          <cell r="C1971" t="str">
            <v>3120215008627</v>
          </cell>
          <cell r="D1971" t="str">
            <v>Vũ Đình</v>
          </cell>
          <cell r="E1971" t="str">
            <v>Hiền</v>
          </cell>
          <cell r="F1971">
            <v>34</v>
          </cell>
          <cell r="G1971" t="str">
            <v>Nhà xuất bản Học viện Nông nghiệp</v>
          </cell>
          <cell r="H1971" t="str">
            <v>Nhà xuất bản Học viện Nông nghiệp</v>
          </cell>
          <cell r="I1971" t="str">
            <v>Nhân viên kỹ thuật</v>
          </cell>
          <cell r="J1971">
            <v>3.63</v>
          </cell>
          <cell r="K1971">
            <v>0.2</v>
          </cell>
          <cell r="L1971" t="str">
            <v>01-Dec-19</v>
          </cell>
          <cell r="M1971" t="str">
            <v>01-Jan-77</v>
          </cell>
          <cell r="N1971">
            <v>7</v>
          </cell>
          <cell r="O1971" t="str">
            <v>3400</v>
          </cell>
          <cell r="P1971" t="str">
            <v>3400</v>
          </cell>
          <cell r="Q1971" t="str">
            <v>01.007</v>
          </cell>
          <cell r="R1971" t="str">
            <v>01.007</v>
          </cell>
          <cell r="S1971" t="str">
            <v/>
          </cell>
          <cell r="T1971">
            <v>0</v>
          </cell>
          <cell r="U1971" t="str">
            <v>CN-SơCấp</v>
          </cell>
          <cell r="V1971" t="str">
            <v>012638312</v>
          </cell>
        </row>
        <row r="1972">
          <cell r="B1972" t="str">
            <v/>
          </cell>
          <cell r="C1972" t="str">
            <v>3120215008640</v>
          </cell>
          <cell r="D1972" t="str">
            <v>Lưu Thị</v>
          </cell>
          <cell r="E1972" t="str">
            <v>Hải</v>
          </cell>
          <cell r="F1972">
            <v>34</v>
          </cell>
          <cell r="G1972" t="str">
            <v>Nhà xuất bản Học viện Nông nghiệp</v>
          </cell>
          <cell r="H1972" t="str">
            <v>Nhà xuất bản Học viện Nông nghiệp</v>
          </cell>
          <cell r="I1972" t="str">
            <v/>
          </cell>
          <cell r="J1972">
            <v>3.63</v>
          </cell>
          <cell r="K1972">
            <v>0.13</v>
          </cell>
          <cell r="L1972" t="str">
            <v>01-Dec-12</v>
          </cell>
          <cell r="M1972" t="str">
            <v>01-Jan-80</v>
          </cell>
          <cell r="N1972">
            <v>7</v>
          </cell>
          <cell r="O1972" t="str">
            <v>3400</v>
          </cell>
          <cell r="P1972" t="str">
            <v>3400</v>
          </cell>
          <cell r="Q1972" t="str">
            <v>01.007</v>
          </cell>
          <cell r="R1972" t="str">
            <v>01.007</v>
          </cell>
          <cell r="S1972" t="str">
            <v/>
          </cell>
          <cell r="T1972">
            <v>0</v>
          </cell>
          <cell r="U1972" t="str">
            <v>CN-SơCấp</v>
          </cell>
          <cell r="V1972" t="str">
            <v>011037070</v>
          </cell>
        </row>
        <row r="1973">
          <cell r="B1973" t="str">
            <v/>
          </cell>
          <cell r="C1973" t="str">
            <v/>
          </cell>
          <cell r="D1973" t="str">
            <v>Vũ Quang</v>
          </cell>
          <cell r="E1973" t="str">
            <v>Vinh</v>
          </cell>
          <cell r="F1973">
            <v>34</v>
          </cell>
          <cell r="G1973" t="str">
            <v>Nhà xuất bản Học viện Nông nghiệp</v>
          </cell>
          <cell r="H1973" t="str">
            <v>Nhà xuất bản Học viện Nông nghiệp</v>
          </cell>
          <cell r="I1973" t="str">
            <v>Nhân viên kỹ thuật</v>
          </cell>
          <cell r="J1973">
            <v>1.83</v>
          </cell>
          <cell r="K1973">
            <v>0</v>
          </cell>
          <cell r="L1973" t="str">
            <v>01-Jan-16</v>
          </cell>
          <cell r="M1973" t="str">
            <v>01-Jan-13</v>
          </cell>
          <cell r="N1973">
            <v>7</v>
          </cell>
          <cell r="O1973" t="str">
            <v>3400</v>
          </cell>
          <cell r="P1973" t="str">
            <v>3400</v>
          </cell>
          <cell r="Q1973" t="str">
            <v>01.007</v>
          </cell>
          <cell r="R1973" t="str">
            <v>01.007</v>
          </cell>
          <cell r="S1973" t="str">
            <v/>
          </cell>
          <cell r="T1973">
            <v>0</v>
          </cell>
          <cell r="U1973" t="str">
            <v>CN-SơCấp</v>
          </cell>
          <cell r="V1973" t="str">
            <v>012776429</v>
          </cell>
        </row>
        <row r="1974">
          <cell r="B1974" t="str">
            <v/>
          </cell>
          <cell r="C1974" t="str">
            <v>3120215006588</v>
          </cell>
          <cell r="D1974" t="str">
            <v>Trần Thị Tú</v>
          </cell>
          <cell r="E1974" t="str">
            <v>Oanh</v>
          </cell>
          <cell r="F1974">
            <v>34</v>
          </cell>
          <cell r="G1974" t="str">
            <v>Nhà xuất bản Học viện Nông nghiệp</v>
          </cell>
          <cell r="H1974" t="str">
            <v>Nhà xuất bản Học viện Nông nghiệp</v>
          </cell>
          <cell r="I1974" t="str">
            <v>Thạc sĩ, Chuyên viên chính</v>
          </cell>
          <cell r="J1974">
            <v>4.74</v>
          </cell>
          <cell r="K1974">
            <v>0</v>
          </cell>
          <cell r="L1974" t="str">
            <v>01-Aug-13</v>
          </cell>
          <cell r="M1974" t="str">
            <v>01-Aug-11</v>
          </cell>
          <cell r="N1974">
            <v>3</v>
          </cell>
          <cell r="O1974" t="str">
            <v>3400</v>
          </cell>
          <cell r="P1974" t="str">
            <v>3400</v>
          </cell>
          <cell r="Q1974" t="str">
            <v>01.002</v>
          </cell>
          <cell r="R1974" t="str">
            <v>01.002</v>
          </cell>
          <cell r="S1974" t="str">
            <v/>
          </cell>
          <cell r="T1974">
            <v>0</v>
          </cell>
          <cell r="U1974" t="str">
            <v>Thạc sĩ</v>
          </cell>
          <cell r="V1974" t="str">
            <v>013077120</v>
          </cell>
        </row>
        <row r="1975">
          <cell r="B1975" t="str">
            <v/>
          </cell>
          <cell r="C1975" t="str">
            <v>3120215007870</v>
          </cell>
          <cell r="D1975" t="str">
            <v>Nguyễn Thu</v>
          </cell>
          <cell r="E1975" t="str">
            <v>Hằng</v>
          </cell>
          <cell r="F1975">
            <v>34</v>
          </cell>
          <cell r="G1975" t="str">
            <v>Nhà xuất bản Học viện Nông nghiệp</v>
          </cell>
          <cell r="H1975" t="str">
            <v>Nhà xuất bản Học viện Nông nghiệp</v>
          </cell>
          <cell r="I1975" t="str">
            <v>Thạc sĩ, Chuyên viên</v>
          </cell>
          <cell r="J1975">
            <v>4.32</v>
          </cell>
          <cell r="K1975">
            <v>0</v>
          </cell>
          <cell r="L1975" t="str">
            <v>01-Jun-25</v>
          </cell>
          <cell r="M1975" t="str">
            <v>01-Jun-09</v>
          </cell>
          <cell r="N1975">
            <v>3</v>
          </cell>
          <cell r="O1975" t="str">
            <v>3400</v>
          </cell>
          <cell r="P1975" t="str">
            <v>3400</v>
          </cell>
          <cell r="Q1975" t="str">
            <v>01.003</v>
          </cell>
          <cell r="R1975" t="str">
            <v>01.003</v>
          </cell>
          <cell r="S1975" t="str">
            <v/>
          </cell>
          <cell r="T1975">
            <v>0</v>
          </cell>
          <cell r="U1975" t="str">
            <v>Thạc sĩ</v>
          </cell>
          <cell r="V1975" t="str">
            <v>001177030639</v>
          </cell>
        </row>
        <row r="1976">
          <cell r="B1976" t="str">
            <v>TG569</v>
          </cell>
          <cell r="C1976" t="str">
            <v>3120215008735</v>
          </cell>
          <cell r="D1976" t="str">
            <v>Đỗ Lê</v>
          </cell>
          <cell r="E1976" t="str">
            <v>Anh</v>
          </cell>
          <cell r="F1976">
            <v>34</v>
          </cell>
          <cell r="G1976" t="str">
            <v>Nhà xuất bản Học viện Nông nghiệp</v>
          </cell>
          <cell r="H1976" t="str">
            <v>Nhà xuất bản Học viện Nông nghiệp</v>
          </cell>
          <cell r="I1976" t="str">
            <v>Thạc sĩ, Kỹ sư, Giám đốc, Tổng Biên tập Nhà Xuất bản</v>
          </cell>
          <cell r="J1976">
            <v>4.9800000000000004</v>
          </cell>
          <cell r="K1976">
            <v>0</v>
          </cell>
          <cell r="L1976" t="str">
            <v>01-Jan-25</v>
          </cell>
          <cell r="M1976" t="str">
            <v>01-Jan-04</v>
          </cell>
          <cell r="N1976">
            <v>3</v>
          </cell>
          <cell r="O1976" t="str">
            <v>3400</v>
          </cell>
          <cell r="P1976" t="str">
            <v>3400</v>
          </cell>
          <cell r="Q1976" t="str">
            <v>13.095</v>
          </cell>
          <cell r="R1976" t="str">
            <v>V.05.02.07</v>
          </cell>
          <cell r="S1976" t="str">
            <v>TG569</v>
          </cell>
          <cell r="T1976">
            <v>0</v>
          </cell>
          <cell r="U1976" t="str">
            <v>Thạc sĩ</v>
          </cell>
          <cell r="V1976" t="str">
            <v>001174020962</v>
          </cell>
        </row>
        <row r="1977">
          <cell r="B1977" t="str">
            <v/>
          </cell>
          <cell r="C1977" t="str">
            <v>3120215024176</v>
          </cell>
          <cell r="D1977" t="str">
            <v>Phạm Ngọc</v>
          </cell>
          <cell r="E1977" t="str">
            <v>Minh</v>
          </cell>
          <cell r="F1977">
            <v>34</v>
          </cell>
          <cell r="G1977" t="str">
            <v>Nhà xuất bản Học viện Nông nghiệp</v>
          </cell>
          <cell r="H1977" t="str">
            <v>Nhà xuất bản Học viện Nông nghiệp</v>
          </cell>
          <cell r="I1977" t="str">
            <v/>
          </cell>
          <cell r="J1977">
            <v>2.34</v>
          </cell>
          <cell r="K1977">
            <v>0</v>
          </cell>
          <cell r="L1977" t="str">
            <v>01-Mar-09</v>
          </cell>
          <cell r="M1977" t="str">
            <v>01-Jun-10</v>
          </cell>
          <cell r="N1977">
            <v>3</v>
          </cell>
          <cell r="O1977" t="str">
            <v>3400</v>
          </cell>
          <cell r="P1977" t="str">
            <v>3400</v>
          </cell>
          <cell r="Q1977" t="str">
            <v>01.003</v>
          </cell>
          <cell r="R1977" t="str">
            <v>01.003</v>
          </cell>
          <cell r="S1977" t="str">
            <v/>
          </cell>
          <cell r="T1977">
            <v>0</v>
          </cell>
          <cell r="U1977" t="str">
            <v>Thạc sĩ</v>
          </cell>
          <cell r="V1977" t="str">
            <v>012931231</v>
          </cell>
        </row>
        <row r="1978">
          <cell r="B1978" t="str">
            <v/>
          </cell>
          <cell r="C1978" t="str">
            <v/>
          </cell>
          <cell r="D1978" t="str">
            <v>Lê Thị Lan</v>
          </cell>
          <cell r="E1978" t="str">
            <v>Anh</v>
          </cell>
          <cell r="F1978">
            <v>34</v>
          </cell>
          <cell r="G1978" t="str">
            <v>Nhà xuất bản Học viện Nông nghiệp</v>
          </cell>
          <cell r="H1978" t="str">
            <v>Nhà xuất bản Học viện Nông nghiệp</v>
          </cell>
          <cell r="I1978" t="str">
            <v/>
          </cell>
          <cell r="J1978">
            <v>1.99</v>
          </cell>
          <cell r="K1978">
            <v>0</v>
          </cell>
          <cell r="L1978" t="str">
            <v>01-Mar-11</v>
          </cell>
          <cell r="M1978" t="str">
            <v>01-Mar-10</v>
          </cell>
          <cell r="N1978">
            <v>4</v>
          </cell>
          <cell r="O1978" t="str">
            <v>3400</v>
          </cell>
          <cell r="P1978" t="str">
            <v>3400</v>
          </cell>
          <cell r="Q1978" t="str">
            <v>06.031</v>
          </cell>
          <cell r="R1978" t="str">
            <v>06.031</v>
          </cell>
          <cell r="S1978" t="str">
            <v/>
          </cell>
          <cell r="T1978">
            <v>0</v>
          </cell>
          <cell r="U1978" t="str">
            <v>Đại học</v>
          </cell>
          <cell r="V1978" t="str">
            <v>012763575</v>
          </cell>
        </row>
        <row r="1979">
          <cell r="B1979" t="str">
            <v/>
          </cell>
          <cell r="C1979" t="str">
            <v>3120215040461</v>
          </cell>
          <cell r="D1979" t="str">
            <v>Nguyễn Thị Thanh</v>
          </cell>
          <cell r="E1979" t="str">
            <v>Tuấn</v>
          </cell>
          <cell r="F1979">
            <v>34</v>
          </cell>
          <cell r="G1979" t="str">
            <v>Nhà xuất bản Học viện Nông nghiệp</v>
          </cell>
          <cell r="H1979" t="str">
            <v>Nhà xuất bản Học viện Nông nghiệp</v>
          </cell>
          <cell r="I1979" t="str">
            <v>Thạc sĩ, Kế toán viên</v>
          </cell>
          <cell r="J1979">
            <v>3.33</v>
          </cell>
          <cell r="K1979">
            <v>0</v>
          </cell>
          <cell r="L1979" t="str">
            <v>01-Jan-23</v>
          </cell>
          <cell r="M1979" t="str">
            <v>01-Jan-14</v>
          </cell>
          <cell r="N1979">
            <v>3</v>
          </cell>
          <cell r="O1979" t="str">
            <v>3400</v>
          </cell>
          <cell r="P1979" t="str">
            <v>3400</v>
          </cell>
          <cell r="Q1979" t="str">
            <v>06.031</v>
          </cell>
          <cell r="R1979" t="str">
            <v>06.031</v>
          </cell>
          <cell r="S1979" t="str">
            <v/>
          </cell>
          <cell r="T1979">
            <v>0</v>
          </cell>
          <cell r="U1979" t="str">
            <v>Thạc sĩ</v>
          </cell>
          <cell r="V1979" t="str">
            <v>042187001048</v>
          </cell>
        </row>
        <row r="1980">
          <cell r="B1980" t="str">
            <v/>
          </cell>
          <cell r="C1980" t="str">
            <v>3120215040297</v>
          </cell>
          <cell r="D1980" t="str">
            <v>Trần Thị Hoài</v>
          </cell>
          <cell r="E1980" t="str">
            <v>Anh</v>
          </cell>
          <cell r="F1980">
            <v>34</v>
          </cell>
          <cell r="G1980" t="str">
            <v>Nhà xuất bản Học viện Nông nghiệp</v>
          </cell>
          <cell r="H1980" t="str">
            <v>Nhà xuất bản Học viện Nông nghiệp</v>
          </cell>
          <cell r="I1980" t="str">
            <v>Thạc sĩ, Biên tập viên</v>
          </cell>
          <cell r="J1980">
            <v>3.99</v>
          </cell>
          <cell r="K1980">
            <v>0</v>
          </cell>
          <cell r="L1980" t="str">
            <v>01-Jan-24</v>
          </cell>
          <cell r="M1980" t="str">
            <v>01-Jan-13</v>
          </cell>
          <cell r="N1980">
            <v>3</v>
          </cell>
          <cell r="O1980" t="str">
            <v>3400</v>
          </cell>
          <cell r="P1980" t="str">
            <v>3400</v>
          </cell>
          <cell r="Q1980" t="str">
            <v>17.141</v>
          </cell>
          <cell r="R1980" t="str">
            <v>V.11.01.03</v>
          </cell>
          <cell r="S1980" t="str">
            <v/>
          </cell>
          <cell r="T1980">
            <v>0</v>
          </cell>
          <cell r="U1980" t="str">
            <v>Thạc sĩ</v>
          </cell>
          <cell r="V1980" t="str">
            <v>001179027034</v>
          </cell>
        </row>
        <row r="1981">
          <cell r="B1981" t="str">
            <v/>
          </cell>
          <cell r="C1981" t="str">
            <v>3120215042270</v>
          </cell>
          <cell r="D1981" t="str">
            <v>Trần Đức</v>
          </cell>
          <cell r="E1981" t="str">
            <v>Huy</v>
          </cell>
          <cell r="F1981">
            <v>34</v>
          </cell>
          <cell r="G1981" t="str">
            <v>Nhà xuất bản Học viện Nông nghiệp</v>
          </cell>
          <cell r="H1981" t="str">
            <v>Nhà xuất bản Học viện Nông nghiệp</v>
          </cell>
          <cell r="I1981" t="str">
            <v>Thạc sĩ, Biên tập viên</v>
          </cell>
          <cell r="J1981">
            <v>2.34</v>
          </cell>
          <cell r="K1981">
            <v>0</v>
          </cell>
          <cell r="L1981" t="str">
            <v>01-Jan-14</v>
          </cell>
          <cell r="M1981" t="str">
            <v>01-Jan-14</v>
          </cell>
          <cell r="N1981">
            <v>3</v>
          </cell>
          <cell r="O1981" t="str">
            <v>3400</v>
          </cell>
          <cell r="P1981" t="str">
            <v>3400</v>
          </cell>
          <cell r="Q1981" t="str">
            <v>17.141</v>
          </cell>
          <cell r="R1981" t="str">
            <v>17.141</v>
          </cell>
          <cell r="S1981" t="str">
            <v/>
          </cell>
          <cell r="T1981">
            <v>0</v>
          </cell>
          <cell r="U1981" t="str">
            <v>Thạc sĩ</v>
          </cell>
          <cell r="V1981" t="str">
            <v>013461943</v>
          </cell>
        </row>
        <row r="1982">
          <cell r="B1982" t="str">
            <v/>
          </cell>
          <cell r="C1982" t="str">
            <v>3120215040058</v>
          </cell>
          <cell r="D1982" t="str">
            <v>Lưu Văn</v>
          </cell>
          <cell r="E1982" t="str">
            <v>Huy</v>
          </cell>
          <cell r="F1982">
            <v>34</v>
          </cell>
          <cell r="G1982" t="str">
            <v>Nhà xuất bản Học viện Nông nghiệp</v>
          </cell>
          <cell r="H1982" t="str">
            <v>Nhà xuất bản Học viện Nông nghiệp</v>
          </cell>
          <cell r="I1982" t="str">
            <v>Thạc sĩ, Biên tập viên</v>
          </cell>
          <cell r="J1982">
            <v>3</v>
          </cell>
          <cell r="K1982">
            <v>0</v>
          </cell>
          <cell r="L1982" t="str">
            <v>01-Jan-20</v>
          </cell>
          <cell r="M1982" t="str">
            <v>01-Jan-14</v>
          </cell>
          <cell r="N1982">
            <v>3</v>
          </cell>
          <cell r="O1982" t="str">
            <v>3400</v>
          </cell>
          <cell r="P1982" t="str">
            <v>3400</v>
          </cell>
          <cell r="Q1982" t="str">
            <v>17.141</v>
          </cell>
          <cell r="R1982" t="str">
            <v>V.11.01.03</v>
          </cell>
          <cell r="S1982" t="str">
            <v/>
          </cell>
          <cell r="T1982">
            <v>0</v>
          </cell>
          <cell r="U1982" t="str">
            <v>Thạc sĩ</v>
          </cell>
          <cell r="V1982" t="str">
            <v>038085043641</v>
          </cell>
        </row>
        <row r="1983">
          <cell r="B1983" t="str">
            <v/>
          </cell>
          <cell r="C1983" t="str">
            <v>3120215039899</v>
          </cell>
          <cell r="D1983" t="str">
            <v>Đinh Thế</v>
          </cell>
          <cell r="E1983" t="str">
            <v>Duy</v>
          </cell>
          <cell r="F1983">
            <v>34</v>
          </cell>
          <cell r="G1983" t="str">
            <v>Nhà xuất bản Học viện Nông nghiệp</v>
          </cell>
          <cell r="H1983" t="str">
            <v>Nhà xuất bản Học viện Nông nghiệp</v>
          </cell>
          <cell r="I1983" t="str">
            <v>Thạc sĩ, Kỹ sư</v>
          </cell>
          <cell r="J1983">
            <v>3</v>
          </cell>
          <cell r="K1983">
            <v>0</v>
          </cell>
          <cell r="L1983" t="str">
            <v>01-Jan-20</v>
          </cell>
          <cell r="M1983" t="str">
            <v>01-Jan-14</v>
          </cell>
          <cell r="N1983">
            <v>3</v>
          </cell>
          <cell r="O1983" t="str">
            <v>3400</v>
          </cell>
          <cell r="P1983" t="str">
            <v>3400</v>
          </cell>
          <cell r="Q1983" t="str">
            <v>13.095</v>
          </cell>
          <cell r="R1983" t="str">
            <v>V.05.02.07</v>
          </cell>
          <cell r="S1983" t="str">
            <v/>
          </cell>
          <cell r="T1983">
            <v>0</v>
          </cell>
          <cell r="U1983" t="str">
            <v>Thạc sĩ</v>
          </cell>
          <cell r="V1983" t="str">
            <v>113358525</v>
          </cell>
        </row>
        <row r="1984">
          <cell r="B1984" t="str">
            <v/>
          </cell>
          <cell r="C1984" t="str">
            <v>3120215048802</v>
          </cell>
          <cell r="D1984" t="str">
            <v>Bùi Tùng</v>
          </cell>
          <cell r="E1984" t="str">
            <v>Lâm</v>
          </cell>
          <cell r="F1984">
            <v>34</v>
          </cell>
          <cell r="G1984" t="str">
            <v>Nhà xuất bản Học viện Nông nghiệp</v>
          </cell>
          <cell r="H1984" t="str">
            <v>Nhà xuất bản Học viện Nông nghiệp</v>
          </cell>
          <cell r="I1984" t="str">
            <v>Thạc sĩ, Biên tập viên</v>
          </cell>
          <cell r="J1984">
            <v>2.67</v>
          </cell>
          <cell r="K1984">
            <v>0</v>
          </cell>
          <cell r="L1984" t="str">
            <v>01-Mar-17</v>
          </cell>
          <cell r="M1984" t="str">
            <v>01-Jan-15</v>
          </cell>
          <cell r="N1984">
            <v>3</v>
          </cell>
          <cell r="O1984" t="str">
            <v>3400</v>
          </cell>
          <cell r="P1984" t="str">
            <v>3400</v>
          </cell>
          <cell r="Q1984" t="str">
            <v>17.141</v>
          </cell>
          <cell r="R1984" t="str">
            <v>V.11.01.03</v>
          </cell>
          <cell r="S1984" t="str">
            <v/>
          </cell>
          <cell r="T1984">
            <v>0</v>
          </cell>
          <cell r="U1984" t="str">
            <v>Thạc sĩ</v>
          </cell>
          <cell r="V1984" t="str">
            <v>012515894</v>
          </cell>
        </row>
        <row r="1985">
          <cell r="B1985" t="str">
            <v/>
          </cell>
          <cell r="C1985" t="str">
            <v>3120215048746</v>
          </cell>
          <cell r="D1985" t="str">
            <v>Phạm Diệu</v>
          </cell>
          <cell r="E1985" t="str">
            <v>Linh</v>
          </cell>
          <cell r="F1985">
            <v>34</v>
          </cell>
          <cell r="G1985" t="str">
            <v>Nhà xuất bản Học viện Nông nghiệp</v>
          </cell>
          <cell r="H1985" t="str">
            <v>Nhà xuất bản Học viện Nông nghiệp</v>
          </cell>
          <cell r="I1985" t="str">
            <v>Biên tập viên</v>
          </cell>
          <cell r="J1985">
            <v>2.34</v>
          </cell>
          <cell r="K1985">
            <v>0</v>
          </cell>
          <cell r="L1985" t="str">
            <v>01-Jan-16</v>
          </cell>
          <cell r="M1985" t="str">
            <v>01-Jan-16</v>
          </cell>
          <cell r="N1985">
            <v>4</v>
          </cell>
          <cell r="O1985" t="str">
            <v>3400</v>
          </cell>
          <cell r="P1985" t="str">
            <v>3400</v>
          </cell>
          <cell r="Q1985" t="str">
            <v>17.141</v>
          </cell>
          <cell r="R1985" t="str">
            <v>17.141</v>
          </cell>
          <cell r="S1985" t="str">
            <v/>
          </cell>
          <cell r="T1985">
            <v>0</v>
          </cell>
          <cell r="U1985" t="str">
            <v>Đại học</v>
          </cell>
          <cell r="V1985" t="str">
            <v>013658457</v>
          </cell>
        </row>
        <row r="1986">
          <cell r="B1986" t="str">
            <v/>
          </cell>
          <cell r="C1986" t="str">
            <v>3120215057412</v>
          </cell>
          <cell r="D1986" t="str">
            <v>Trần Thị Kim</v>
          </cell>
          <cell r="E1986" t="str">
            <v>Anh</v>
          </cell>
          <cell r="F1986">
            <v>34</v>
          </cell>
          <cell r="G1986" t="str">
            <v>Nhà xuất bản Học viện Nông nghiệp</v>
          </cell>
          <cell r="H1986" t="str">
            <v>Nhà xuất bản Học viện Nông nghiệp</v>
          </cell>
          <cell r="I1986" t="str">
            <v>Kỹ thuật viên</v>
          </cell>
          <cell r="J1986">
            <v>2.2599999999999998</v>
          </cell>
          <cell r="K1986">
            <v>0</v>
          </cell>
          <cell r="L1986" t="str">
            <v>01-Jan-24</v>
          </cell>
          <cell r="M1986" t="str">
            <v>01-Jan-20</v>
          </cell>
          <cell r="N1986">
            <v>5</v>
          </cell>
          <cell r="O1986" t="str">
            <v>3400</v>
          </cell>
          <cell r="P1986" t="str">
            <v>3400</v>
          </cell>
          <cell r="Q1986" t="str">
            <v>13.096</v>
          </cell>
          <cell r="R1986" t="str">
            <v>V.05.02.08</v>
          </cell>
          <cell r="S1986" t="str">
            <v/>
          </cell>
          <cell r="T1986">
            <v>0</v>
          </cell>
          <cell r="U1986" t="str">
            <v>Cao đẳng</v>
          </cell>
          <cell r="V1986" t="str">
            <v>034180001545</v>
          </cell>
        </row>
        <row r="1987">
          <cell r="B1987" t="str">
            <v/>
          </cell>
          <cell r="C1987" t="str">
            <v>3120215058893</v>
          </cell>
          <cell r="D1987" t="str">
            <v>Phạm Thị</v>
          </cell>
          <cell r="E1987" t="str">
            <v>Lan</v>
          </cell>
          <cell r="F1987">
            <v>34</v>
          </cell>
          <cell r="G1987" t="str">
            <v>Nhà xuất bản Học viện Nông nghiệp</v>
          </cell>
          <cell r="H1987" t="str">
            <v>Nhà xuất bản Học viện Nông nghiệp</v>
          </cell>
          <cell r="I1987" t="str">
            <v>Biên tập viên</v>
          </cell>
          <cell r="J1987">
            <v>2.34</v>
          </cell>
          <cell r="K1987">
            <v>0</v>
          </cell>
          <cell r="L1987" t="str">
            <v>01-Jun-23</v>
          </cell>
          <cell r="M1987" t="str">
            <v>01-Jun-22</v>
          </cell>
          <cell r="N1987">
            <v>4</v>
          </cell>
          <cell r="O1987" t="str">
            <v>3400</v>
          </cell>
          <cell r="P1987" t="str">
            <v>3400</v>
          </cell>
          <cell r="Q1987" t="str">
            <v>17.141</v>
          </cell>
          <cell r="R1987" t="str">
            <v>V.11.01.03</v>
          </cell>
          <cell r="S1987" t="str">
            <v/>
          </cell>
          <cell r="T1987">
            <v>0</v>
          </cell>
          <cell r="U1987" t="str">
            <v>Đại học</v>
          </cell>
          <cell r="V1987" t="str">
            <v>033186003421</v>
          </cell>
        </row>
        <row r="1988">
          <cell r="B1988" t="str">
            <v/>
          </cell>
          <cell r="C1988" t="str">
            <v>3120205113343</v>
          </cell>
          <cell r="D1988" t="str">
            <v>Chu Tuấn</v>
          </cell>
          <cell r="E1988" t="str">
            <v>Anh</v>
          </cell>
          <cell r="F1988">
            <v>34</v>
          </cell>
          <cell r="G1988" t="str">
            <v>Nhà xuất bản Học viện Nông nghiệp</v>
          </cell>
          <cell r="H1988" t="str">
            <v>Nhà xuất bản Học viện Nông nghiệp</v>
          </cell>
          <cell r="I1988" t="str">
            <v>Biên tập viên</v>
          </cell>
          <cell r="J1988">
            <v>2.34</v>
          </cell>
          <cell r="K1988">
            <v>0</v>
          </cell>
          <cell r="L1988" t="str">
            <v>03-Sep-22</v>
          </cell>
          <cell r="M1988" t="str">
            <v>01-Jun-19</v>
          </cell>
          <cell r="N1988">
            <v>4</v>
          </cell>
          <cell r="O1988" t="str">
            <v>3400</v>
          </cell>
          <cell r="P1988" t="str">
            <v>3400</v>
          </cell>
          <cell r="Q1988" t="str">
            <v>17.141</v>
          </cell>
          <cell r="R1988" t="str">
            <v>V.11.01.03</v>
          </cell>
          <cell r="S1988" t="str">
            <v/>
          </cell>
          <cell r="T1988">
            <v>0</v>
          </cell>
          <cell r="U1988" t="str">
            <v>Đại học</v>
          </cell>
          <cell r="V1988" t="str">
            <v>033091015874</v>
          </cell>
        </row>
        <row r="1989">
          <cell r="B1989" t="str">
            <v/>
          </cell>
          <cell r="C1989" t="str">
            <v>3120205130704</v>
          </cell>
          <cell r="D1989" t="str">
            <v>Trần Tú</v>
          </cell>
          <cell r="E1989" t="str">
            <v>Anh</v>
          </cell>
          <cell r="F1989">
            <v>34</v>
          </cell>
          <cell r="G1989" t="str">
            <v>Nhà xuất bản Học viện Nông nghiệp</v>
          </cell>
          <cell r="H1989" t="str">
            <v>Nhà xuất bản Học viện Nông nghiệp</v>
          </cell>
          <cell r="I1989" t="str">
            <v>Biên tập viên</v>
          </cell>
          <cell r="J1989">
            <v>2.34</v>
          </cell>
          <cell r="K1989">
            <v>0</v>
          </cell>
          <cell r="L1989" t="str">
            <v>03-Sep-22</v>
          </cell>
          <cell r="M1989" t="str">
            <v>03-Jun-21</v>
          </cell>
          <cell r="N1989">
            <v>4</v>
          </cell>
          <cell r="O1989" t="str">
            <v>3400</v>
          </cell>
          <cell r="P1989" t="str">
            <v>3400</v>
          </cell>
          <cell r="Q1989" t="str">
            <v>17.141</v>
          </cell>
          <cell r="R1989" t="str">
            <v>V.11.01.03</v>
          </cell>
          <cell r="S1989" t="str">
            <v/>
          </cell>
          <cell r="T1989">
            <v>0</v>
          </cell>
          <cell r="U1989" t="str">
            <v>Đại học</v>
          </cell>
          <cell r="V1989" t="str">
            <v>040197020145</v>
          </cell>
        </row>
        <row r="1990">
          <cell r="B1990" t="str">
            <v/>
          </cell>
          <cell r="C1990" t="str">
            <v>3120205049975</v>
          </cell>
          <cell r="D1990" t="str">
            <v>Đào Thị</v>
          </cell>
          <cell r="E1990" t="str">
            <v>Hương</v>
          </cell>
          <cell r="F1990">
            <v>34</v>
          </cell>
          <cell r="G1990" t="str">
            <v>Nhà xuất bản Học viện Nông nghiệp</v>
          </cell>
          <cell r="H1990" t="str">
            <v>Nhà xuất bản Học viện Nông nghiệp</v>
          </cell>
          <cell r="I1990" t="str">
            <v>Biên tập viên</v>
          </cell>
          <cell r="J1990">
            <v>2.34</v>
          </cell>
          <cell r="K1990">
            <v>0</v>
          </cell>
          <cell r="L1990" t="str">
            <v>01-Dec-22</v>
          </cell>
          <cell r="M1990" t="str">
            <v>01-Dec-22</v>
          </cell>
          <cell r="N1990">
            <v>4</v>
          </cell>
          <cell r="O1990" t="str">
            <v>3400</v>
          </cell>
          <cell r="P1990" t="str">
            <v>3400</v>
          </cell>
          <cell r="Q1990" t="str">
            <v>17.141</v>
          </cell>
          <cell r="R1990" t="str">
            <v>V.11.01.03</v>
          </cell>
          <cell r="S1990" t="str">
            <v/>
          </cell>
          <cell r="T1990">
            <v>0</v>
          </cell>
          <cell r="U1990" t="str">
            <v>Đại học</v>
          </cell>
          <cell r="V1990" t="str">
            <v>036196016959</v>
          </cell>
        </row>
        <row r="1991">
          <cell r="B1991" t="str">
            <v/>
          </cell>
          <cell r="C1991" t="str">
            <v/>
          </cell>
          <cell r="D1991" t="str">
            <v>Đặng Thị</v>
          </cell>
          <cell r="E1991" t="str">
            <v>Kim</v>
          </cell>
          <cell r="F1991">
            <v>35</v>
          </cell>
          <cell r="G1991" t="str">
            <v>Trạm Y tế</v>
          </cell>
          <cell r="H1991" t="str">
            <v>Trạm Y tế</v>
          </cell>
          <cell r="I1991" t="str">
            <v/>
          </cell>
          <cell r="J1991">
            <v>2.88</v>
          </cell>
          <cell r="K1991">
            <v>0</v>
          </cell>
          <cell r="L1991" t="str">
            <v>01-Jan-00</v>
          </cell>
          <cell r="M1991" t="str">
            <v>01-Jan-08</v>
          </cell>
          <cell r="N1991">
            <v>6</v>
          </cell>
          <cell r="O1991" t="str">
            <v>3500</v>
          </cell>
          <cell r="P1991" t="str">
            <v>3500</v>
          </cell>
          <cell r="Q1991" t="str">
            <v>16.122</v>
          </cell>
          <cell r="R1991" t="str">
            <v>16.122</v>
          </cell>
          <cell r="S1991" t="str">
            <v/>
          </cell>
          <cell r="T1991">
            <v>0</v>
          </cell>
          <cell r="U1991" t="str">
            <v/>
          </cell>
          <cell r="V1991" t="str">
            <v/>
          </cell>
        </row>
        <row r="1992">
          <cell r="B1992" t="str">
            <v/>
          </cell>
          <cell r="C1992" t="str">
            <v/>
          </cell>
          <cell r="D1992" t="str">
            <v>Đặng Thị Kim</v>
          </cell>
          <cell r="E1992" t="str">
            <v>Thoa</v>
          </cell>
          <cell r="F1992">
            <v>35</v>
          </cell>
          <cell r="G1992" t="str">
            <v>Trạm Y tế</v>
          </cell>
          <cell r="H1992" t="str">
            <v>Trạm Y tế</v>
          </cell>
          <cell r="I1992" t="str">
            <v/>
          </cell>
          <cell r="J1992">
            <v>2.88</v>
          </cell>
          <cell r="K1992">
            <v>0</v>
          </cell>
          <cell r="L1992" t="str">
            <v>01-Feb-01</v>
          </cell>
          <cell r="M1992" t="str">
            <v>01-Jan-08</v>
          </cell>
          <cell r="N1992">
            <v>6</v>
          </cell>
          <cell r="O1992" t="str">
            <v>3500</v>
          </cell>
          <cell r="P1992" t="str">
            <v>3500</v>
          </cell>
          <cell r="Q1992" t="str">
            <v>16.122</v>
          </cell>
          <cell r="R1992" t="str">
            <v>16.122</v>
          </cell>
          <cell r="S1992" t="str">
            <v/>
          </cell>
          <cell r="T1992">
            <v>0</v>
          </cell>
          <cell r="U1992" t="str">
            <v/>
          </cell>
          <cell r="V1992" t="str">
            <v/>
          </cell>
        </row>
        <row r="1993">
          <cell r="B1993" t="str">
            <v/>
          </cell>
          <cell r="C1993" t="str">
            <v/>
          </cell>
          <cell r="D1993" t="str">
            <v>Tô Thị</v>
          </cell>
          <cell r="E1993" t="str">
            <v>Thược</v>
          </cell>
          <cell r="F1993">
            <v>35</v>
          </cell>
          <cell r="G1993" t="str">
            <v>Trạm Y tế</v>
          </cell>
          <cell r="H1993" t="str">
            <v>Trạm Y tế</v>
          </cell>
          <cell r="I1993" t="str">
            <v/>
          </cell>
          <cell r="J1993">
            <v>2.88</v>
          </cell>
          <cell r="K1993">
            <v>0</v>
          </cell>
          <cell r="L1993" t="str">
            <v>01-Jan-00</v>
          </cell>
          <cell r="M1993" t="str">
            <v>01-Jan-08</v>
          </cell>
          <cell r="N1993">
            <v>6</v>
          </cell>
          <cell r="O1993" t="str">
            <v>3500</v>
          </cell>
          <cell r="P1993" t="str">
            <v>3500</v>
          </cell>
          <cell r="Q1993" t="str">
            <v>16.122</v>
          </cell>
          <cell r="R1993" t="str">
            <v>16.122</v>
          </cell>
          <cell r="S1993" t="str">
            <v/>
          </cell>
          <cell r="T1993">
            <v>0</v>
          </cell>
          <cell r="U1993" t="str">
            <v/>
          </cell>
          <cell r="V1993" t="str">
            <v/>
          </cell>
        </row>
        <row r="1994">
          <cell r="B1994" t="str">
            <v/>
          </cell>
          <cell r="C1994" t="str">
            <v/>
          </cell>
          <cell r="D1994" t="str">
            <v>Phan Thị Minh</v>
          </cell>
          <cell r="E1994" t="str">
            <v>Nguyệt</v>
          </cell>
          <cell r="F1994">
            <v>35</v>
          </cell>
          <cell r="G1994" t="str">
            <v>Trạm Y tế</v>
          </cell>
          <cell r="H1994" t="str">
            <v>Trạm Y tế</v>
          </cell>
          <cell r="I1994" t="str">
            <v/>
          </cell>
          <cell r="J1994">
            <v>4.0599999999999996</v>
          </cell>
          <cell r="K1994">
            <v>0.11</v>
          </cell>
          <cell r="L1994" t="str">
            <v>01-Nov-05</v>
          </cell>
          <cell r="M1994" t="str">
            <v>01-Apr-76</v>
          </cell>
          <cell r="N1994">
            <v>6</v>
          </cell>
          <cell r="O1994" t="str">
            <v>3500</v>
          </cell>
          <cell r="P1994" t="str">
            <v>3500</v>
          </cell>
          <cell r="Q1994" t="str">
            <v>16.119</v>
          </cell>
          <cell r="R1994" t="str">
            <v>16.119</v>
          </cell>
          <cell r="S1994" t="str">
            <v/>
          </cell>
          <cell r="T1994">
            <v>0</v>
          </cell>
          <cell r="U1994" t="str">
            <v>T.Cấp</v>
          </cell>
          <cell r="V1994" t="str">
            <v>010812162</v>
          </cell>
        </row>
        <row r="1995">
          <cell r="B1995" t="str">
            <v/>
          </cell>
          <cell r="C1995" t="str">
            <v>3120215008288</v>
          </cell>
          <cell r="D1995" t="str">
            <v>Bùi Thị Kim</v>
          </cell>
          <cell r="E1995" t="str">
            <v>Ninh</v>
          </cell>
          <cell r="F1995">
            <v>35</v>
          </cell>
          <cell r="G1995" t="str">
            <v>Trạm Y tế</v>
          </cell>
          <cell r="H1995" t="str">
            <v>Trạm Y tế</v>
          </cell>
          <cell r="I1995" t="str">
            <v/>
          </cell>
          <cell r="J1995">
            <v>4.0599999999999996</v>
          </cell>
          <cell r="K1995">
            <v>0.05</v>
          </cell>
          <cell r="L1995" t="str">
            <v>01-Dec-09</v>
          </cell>
          <cell r="M1995" t="str">
            <v>01-Nov-84</v>
          </cell>
          <cell r="N1995">
            <v>6</v>
          </cell>
          <cell r="O1995" t="str">
            <v>3500</v>
          </cell>
          <cell r="P1995" t="str">
            <v>3500</v>
          </cell>
          <cell r="Q1995" t="str">
            <v>16b.121</v>
          </cell>
          <cell r="R1995" t="str">
            <v>16b.121</v>
          </cell>
          <cell r="S1995" t="str">
            <v/>
          </cell>
          <cell r="T1995">
            <v>0</v>
          </cell>
          <cell r="U1995" t="str">
            <v>T.Cấp</v>
          </cell>
          <cell r="V1995" t="str">
            <v/>
          </cell>
        </row>
        <row r="1996">
          <cell r="B1996" t="str">
            <v/>
          </cell>
          <cell r="C1996" t="str">
            <v>3120215008315</v>
          </cell>
          <cell r="D1996" t="str">
            <v>Nguyễn Thị</v>
          </cell>
          <cell r="E1996" t="str">
            <v>Ngọt</v>
          </cell>
          <cell r="F1996">
            <v>35</v>
          </cell>
          <cell r="G1996" t="str">
            <v>Trạm Y tế</v>
          </cell>
          <cell r="H1996" t="str">
            <v>Trạm Y tế</v>
          </cell>
          <cell r="I1996" t="str">
            <v/>
          </cell>
          <cell r="J1996">
            <v>3.63</v>
          </cell>
          <cell r="K1996">
            <v>0.11</v>
          </cell>
          <cell r="L1996" t="str">
            <v>01-Dec-10</v>
          </cell>
          <cell r="M1996" t="str">
            <v>01-Nov-82</v>
          </cell>
          <cell r="N1996">
            <v>7</v>
          </cell>
          <cell r="O1996" t="str">
            <v>3500</v>
          </cell>
          <cell r="P1996" t="str">
            <v>3500</v>
          </cell>
          <cell r="Q1996" t="str">
            <v>01.007</v>
          </cell>
          <cell r="R1996" t="str">
            <v>01.007</v>
          </cell>
          <cell r="S1996" t="str">
            <v/>
          </cell>
          <cell r="T1996">
            <v>0</v>
          </cell>
          <cell r="U1996" t="str">
            <v>CN-SơCấp</v>
          </cell>
          <cell r="V1996" t="str">
            <v>010811109</v>
          </cell>
        </row>
        <row r="1997">
          <cell r="B1997" t="str">
            <v/>
          </cell>
          <cell r="C1997" t="str">
            <v>3120215008321</v>
          </cell>
          <cell r="D1997" t="str">
            <v>Trần Thị Yên</v>
          </cell>
          <cell r="E1997" t="str">
            <v>Thái</v>
          </cell>
          <cell r="F1997">
            <v>35</v>
          </cell>
          <cell r="G1997" t="str">
            <v>Trạm Y tế</v>
          </cell>
          <cell r="H1997" t="str">
            <v>Trạm Y tế</v>
          </cell>
          <cell r="I1997" t="str">
            <v>Điều dưỡng trung cấp</v>
          </cell>
          <cell r="J1997">
            <v>4.0599999999999996</v>
          </cell>
          <cell r="K1997">
            <v>0</v>
          </cell>
          <cell r="L1997" t="str">
            <v>01-Nov-23</v>
          </cell>
          <cell r="M1997" t="str">
            <v>01-Nov-01</v>
          </cell>
          <cell r="N1997">
            <v>6</v>
          </cell>
          <cell r="O1997" t="str">
            <v>3500</v>
          </cell>
          <cell r="P1997" t="str">
            <v>3500</v>
          </cell>
          <cell r="Q1997" t="str">
            <v>16b.121</v>
          </cell>
          <cell r="R1997" t="str">
            <v>V.08.05.13</v>
          </cell>
          <cell r="S1997" t="str">
            <v/>
          </cell>
          <cell r="T1997">
            <v>0</v>
          </cell>
          <cell r="U1997" t="str">
            <v>Trung cấp</v>
          </cell>
          <cell r="V1997" t="str">
            <v>001177047943</v>
          </cell>
        </row>
        <row r="1998">
          <cell r="B1998" t="str">
            <v/>
          </cell>
          <cell r="C1998" t="str">
            <v>3120215008338</v>
          </cell>
          <cell r="D1998" t="str">
            <v>Nguyễn Thị Như</v>
          </cell>
          <cell r="E1998" t="str">
            <v>Hoa</v>
          </cell>
          <cell r="F1998">
            <v>35</v>
          </cell>
          <cell r="G1998" t="str">
            <v>Trạm Y tế</v>
          </cell>
          <cell r="H1998" t="str">
            <v>Trạm Y tế</v>
          </cell>
          <cell r="I1998" t="str">
            <v>Dược sỹ trung cấp</v>
          </cell>
          <cell r="J1998">
            <v>4.0599999999999996</v>
          </cell>
          <cell r="K1998">
            <v>0</v>
          </cell>
          <cell r="L1998" t="str">
            <v>01-Jan-25</v>
          </cell>
          <cell r="M1998" t="str">
            <v>01-Jan-03</v>
          </cell>
          <cell r="N1998">
            <v>4</v>
          </cell>
          <cell r="O1998" t="str">
            <v>3500</v>
          </cell>
          <cell r="P1998" t="str">
            <v>3500</v>
          </cell>
          <cell r="Q1998" t="str">
            <v>16.135</v>
          </cell>
          <cell r="R1998" t="str">
            <v>V.08.08.23</v>
          </cell>
          <cell r="S1998" t="str">
            <v/>
          </cell>
          <cell r="T1998">
            <v>0</v>
          </cell>
          <cell r="U1998" t="str">
            <v>Đại học</v>
          </cell>
          <cell r="V1998" t="str">
            <v>001175036609</v>
          </cell>
        </row>
        <row r="1999">
          <cell r="B1999" t="str">
            <v/>
          </cell>
          <cell r="C1999" t="str">
            <v>3120215000018</v>
          </cell>
          <cell r="D1999" t="str">
            <v>Lương Thị</v>
          </cell>
          <cell r="E1999" t="str">
            <v>Yến</v>
          </cell>
          <cell r="F1999">
            <v>35</v>
          </cell>
          <cell r="G1999" t="str">
            <v>Trạm Y tế</v>
          </cell>
          <cell r="H1999" t="str">
            <v>Trạm Y tế</v>
          </cell>
          <cell r="I1999" t="str">
            <v>Điều dưỡng trung cấp</v>
          </cell>
          <cell r="J1999">
            <v>3.46</v>
          </cell>
          <cell r="K1999">
            <v>0</v>
          </cell>
          <cell r="L1999" t="str">
            <v>01-Nov-24</v>
          </cell>
          <cell r="M1999" t="str">
            <v>01-Jan-08</v>
          </cell>
          <cell r="N1999">
            <v>5</v>
          </cell>
          <cell r="O1999" t="str">
            <v>3500</v>
          </cell>
          <cell r="P1999" t="str">
            <v>3500</v>
          </cell>
          <cell r="Q1999" t="str">
            <v>16b.121</v>
          </cell>
          <cell r="R1999" t="str">
            <v>V.08.05.13</v>
          </cell>
          <cell r="S1999" t="str">
            <v/>
          </cell>
          <cell r="T1999">
            <v>0</v>
          </cell>
          <cell r="U1999" t="str">
            <v>Cao đẳng</v>
          </cell>
          <cell r="V1999" t="str">
            <v>027185001116</v>
          </cell>
        </row>
        <row r="2000">
          <cell r="B2000" t="str">
            <v/>
          </cell>
          <cell r="C2000" t="str">
            <v>3120215038628</v>
          </cell>
          <cell r="D2000" t="str">
            <v>Nguyễn Thị</v>
          </cell>
          <cell r="E2000" t="str">
            <v>Thơ</v>
          </cell>
          <cell r="F2000">
            <v>35</v>
          </cell>
          <cell r="G2000" t="str">
            <v>Trạm Y tế</v>
          </cell>
          <cell r="H2000" t="str">
            <v>Trạm Y tế</v>
          </cell>
          <cell r="I2000" t="str">
            <v>Nhân viên phục vụ</v>
          </cell>
          <cell r="J2000">
            <v>2.2599999999999998</v>
          </cell>
          <cell r="K2000">
            <v>0</v>
          </cell>
          <cell r="L2000" t="str">
            <v>01-Feb-24</v>
          </cell>
          <cell r="M2000" t="str">
            <v>01-Feb-12</v>
          </cell>
          <cell r="N2000">
            <v>8</v>
          </cell>
          <cell r="O2000" t="str">
            <v>3500</v>
          </cell>
          <cell r="P2000" t="str">
            <v>3500</v>
          </cell>
          <cell r="Q2000" t="str">
            <v>01.009</v>
          </cell>
          <cell r="R2000" t="str">
            <v>01.009</v>
          </cell>
          <cell r="S2000" t="str">
            <v/>
          </cell>
          <cell r="T2000">
            <v>0</v>
          </cell>
          <cell r="U2000" t="str">
            <v>KhôngBCấp</v>
          </cell>
          <cell r="V2000" t="str">
            <v>001173008834</v>
          </cell>
        </row>
        <row r="2001">
          <cell r="B2001" t="str">
            <v/>
          </cell>
          <cell r="C2001" t="str">
            <v/>
          </cell>
          <cell r="D2001" t="str">
            <v>Vũ Thu</v>
          </cell>
          <cell r="E2001" t="str">
            <v>Hường</v>
          </cell>
          <cell r="F2001">
            <v>35</v>
          </cell>
          <cell r="G2001" t="str">
            <v>Trạm Y tế</v>
          </cell>
          <cell r="H2001" t="str">
            <v>Trạm Y tế</v>
          </cell>
          <cell r="I2001" t="str">
            <v/>
          </cell>
          <cell r="J2001">
            <v>4.9800000000000004</v>
          </cell>
          <cell r="K2001">
            <v>0</v>
          </cell>
          <cell r="L2001" t="str">
            <v>01-Nov-02</v>
          </cell>
          <cell r="M2001" t="str">
            <v>01-Feb-77</v>
          </cell>
          <cell r="N2001">
            <v>4</v>
          </cell>
          <cell r="O2001" t="str">
            <v>3500</v>
          </cell>
          <cell r="P2001" t="str">
            <v>3500</v>
          </cell>
          <cell r="Q2001" t="str">
            <v>16.118</v>
          </cell>
          <cell r="R2001" t="str">
            <v>16.118</v>
          </cell>
          <cell r="S2001" t="str">
            <v/>
          </cell>
          <cell r="T2001">
            <v>0</v>
          </cell>
          <cell r="U2001" t="str">
            <v>Đại học</v>
          </cell>
          <cell r="V2001" t="str">
            <v>010812089</v>
          </cell>
        </row>
        <row r="2002">
          <cell r="B2002" t="str">
            <v/>
          </cell>
          <cell r="C2002" t="str">
            <v>3120215008271</v>
          </cell>
          <cell r="D2002" t="str">
            <v>Nguyễn Thị Thúy</v>
          </cell>
          <cell r="E2002" t="str">
            <v>Vinh</v>
          </cell>
          <cell r="F2002">
            <v>35</v>
          </cell>
          <cell r="G2002" t="str">
            <v>Trạm Y tế</v>
          </cell>
          <cell r="H2002" t="str">
            <v>Trạm Y tế</v>
          </cell>
          <cell r="I2002" t="str">
            <v>Thạc sĩ, Bác sỹ, Trưởng Trạm</v>
          </cell>
          <cell r="J2002">
            <v>4.9800000000000004</v>
          </cell>
          <cell r="K2002">
            <v>0.05</v>
          </cell>
          <cell r="L2002" t="str">
            <v>01-Dec-13</v>
          </cell>
          <cell r="M2002" t="str">
            <v>01-Nov-87</v>
          </cell>
          <cell r="N2002">
            <v>3</v>
          </cell>
          <cell r="O2002" t="str">
            <v>3500</v>
          </cell>
          <cell r="P2002" t="str">
            <v>3500</v>
          </cell>
          <cell r="Q2002" t="str">
            <v>16.118</v>
          </cell>
          <cell r="R2002" t="str">
            <v>16.118</v>
          </cell>
          <cell r="S2002" t="str">
            <v/>
          </cell>
          <cell r="T2002">
            <v>0</v>
          </cell>
          <cell r="U2002" t="str">
            <v>Thạc sĩ</v>
          </cell>
          <cell r="V2002" t="str">
            <v>040159000352</v>
          </cell>
        </row>
        <row r="2003">
          <cell r="B2003" t="str">
            <v/>
          </cell>
          <cell r="C2003" t="str">
            <v>3120215008294</v>
          </cell>
          <cell r="D2003" t="str">
            <v>Lê Thị Nhị</v>
          </cell>
          <cell r="E2003" t="str">
            <v>Hà</v>
          </cell>
          <cell r="F2003">
            <v>35</v>
          </cell>
          <cell r="G2003" t="str">
            <v>Trạm Y tế</v>
          </cell>
          <cell r="H2003" t="str">
            <v>Trạm Y tế</v>
          </cell>
          <cell r="I2003" t="str">
            <v>Y tế công cộng</v>
          </cell>
          <cell r="J2003">
            <v>4.6500000000000004</v>
          </cell>
          <cell r="K2003">
            <v>0</v>
          </cell>
          <cell r="L2003" t="str">
            <v>01-Mar-23</v>
          </cell>
          <cell r="M2003" t="str">
            <v>01-Mar-14</v>
          </cell>
          <cell r="N2003">
            <v>4</v>
          </cell>
          <cell r="O2003" t="str">
            <v>3500</v>
          </cell>
          <cell r="P2003" t="str">
            <v>3500</v>
          </cell>
          <cell r="Q2003" t="str">
            <v>16a.198</v>
          </cell>
          <cell r="R2003" t="str">
            <v>V.08.04.10</v>
          </cell>
          <cell r="S2003" t="str">
            <v/>
          </cell>
          <cell r="T2003">
            <v>0</v>
          </cell>
          <cell r="U2003" t="str">
            <v>Đại học</v>
          </cell>
          <cell r="V2003" t="str">
            <v>001170003514</v>
          </cell>
        </row>
        <row r="2004">
          <cell r="B2004" t="str">
            <v/>
          </cell>
          <cell r="C2004" t="str">
            <v>3120215008309</v>
          </cell>
          <cell r="D2004" t="str">
            <v>Vũ Văn</v>
          </cell>
          <cell r="E2004" t="str">
            <v>Cường</v>
          </cell>
          <cell r="F2004">
            <v>35</v>
          </cell>
          <cell r="G2004" t="str">
            <v>Trạm Y tế</v>
          </cell>
          <cell r="H2004" t="str">
            <v>Trạm Y tế</v>
          </cell>
          <cell r="I2004" t="str">
            <v>Bác sỹ, Trạm Trưởng</v>
          </cell>
          <cell r="J2004">
            <v>4.9800000000000004</v>
          </cell>
          <cell r="K2004">
            <v>0</v>
          </cell>
          <cell r="L2004" t="str">
            <v>01-May-23</v>
          </cell>
          <cell r="M2004" t="str">
            <v>01-May-99</v>
          </cell>
          <cell r="N2004">
            <v>4</v>
          </cell>
          <cell r="O2004" t="str">
            <v>3500</v>
          </cell>
          <cell r="P2004" t="str">
            <v>3500</v>
          </cell>
          <cell r="Q2004" t="str">
            <v>16.118</v>
          </cell>
          <cell r="R2004" t="str">
            <v>V.08.01.03</v>
          </cell>
          <cell r="S2004" t="str">
            <v/>
          </cell>
          <cell r="T2004">
            <v>0</v>
          </cell>
          <cell r="U2004" t="str">
            <v>Đại học</v>
          </cell>
          <cell r="V2004" t="str">
            <v>034072017629</v>
          </cell>
        </row>
        <row r="2005">
          <cell r="B2005" t="str">
            <v/>
          </cell>
          <cell r="C2005" t="str">
            <v>3120215008350</v>
          </cell>
          <cell r="D2005" t="str">
            <v>Bùi Văn</v>
          </cell>
          <cell r="E2005" t="str">
            <v>Dĩnh</v>
          </cell>
          <cell r="F2005">
            <v>35</v>
          </cell>
          <cell r="G2005" t="str">
            <v>Trạm Y tế</v>
          </cell>
          <cell r="H2005" t="str">
            <v>Trạm Y tế</v>
          </cell>
          <cell r="I2005" t="str">
            <v/>
          </cell>
          <cell r="J2005">
            <v>3.33</v>
          </cell>
          <cell r="K2005">
            <v>0</v>
          </cell>
          <cell r="L2005" t="str">
            <v>01-Aug-10</v>
          </cell>
          <cell r="M2005" t="str">
            <v>01-Aug-07</v>
          </cell>
          <cell r="N2005">
            <v>4</v>
          </cell>
          <cell r="O2005" t="str">
            <v>3500</v>
          </cell>
          <cell r="P2005" t="str">
            <v>3500</v>
          </cell>
          <cell r="Q2005" t="str">
            <v>16.118</v>
          </cell>
          <cell r="R2005" t="str">
            <v>16.118</v>
          </cell>
          <cell r="S2005" t="str">
            <v/>
          </cell>
          <cell r="T2005">
            <v>0</v>
          </cell>
          <cell r="U2005" t="str">
            <v>Đại học</v>
          </cell>
          <cell r="V2005" t="str">
            <v/>
          </cell>
        </row>
        <row r="2006">
          <cell r="B2006" t="str">
            <v/>
          </cell>
          <cell r="C2006" t="str">
            <v>3120215016110</v>
          </cell>
          <cell r="D2006" t="str">
            <v>Hoàng Thị</v>
          </cell>
          <cell r="E2006" t="str">
            <v>Liễu</v>
          </cell>
          <cell r="F2006">
            <v>35</v>
          </cell>
          <cell r="G2006" t="str">
            <v>Trạm Y tế</v>
          </cell>
          <cell r="H2006" t="str">
            <v>Trạm Y tế</v>
          </cell>
          <cell r="I2006" t="str">
            <v>Bác sỹ, Trạm phó</v>
          </cell>
          <cell r="J2006">
            <v>3.99</v>
          </cell>
          <cell r="K2006">
            <v>0</v>
          </cell>
          <cell r="L2006" t="str">
            <v>01-Nov-24</v>
          </cell>
          <cell r="M2006" t="str">
            <v>01-Nov-09</v>
          </cell>
          <cell r="N2006">
            <v>4</v>
          </cell>
          <cell r="O2006" t="str">
            <v>3500</v>
          </cell>
          <cell r="P2006" t="str">
            <v>3500</v>
          </cell>
          <cell r="Q2006" t="str">
            <v>16.118</v>
          </cell>
          <cell r="R2006" t="str">
            <v>V.08.01.03</v>
          </cell>
          <cell r="S2006" t="str">
            <v/>
          </cell>
          <cell r="T2006">
            <v>0</v>
          </cell>
          <cell r="U2006" t="str">
            <v>Đại học</v>
          </cell>
          <cell r="V2006" t="str">
            <v>030183012243</v>
          </cell>
        </row>
        <row r="2007">
          <cell r="B2007" t="str">
            <v/>
          </cell>
          <cell r="C2007" t="str">
            <v>3120215048700</v>
          </cell>
          <cell r="D2007" t="str">
            <v>Nguyễn Thị</v>
          </cell>
          <cell r="E2007" t="str">
            <v>Ngoan</v>
          </cell>
          <cell r="F2007">
            <v>35</v>
          </cell>
          <cell r="G2007" t="str">
            <v>Trạm Y tế</v>
          </cell>
          <cell r="H2007" t="str">
            <v>Trạm Y tế</v>
          </cell>
          <cell r="I2007" t="str">
            <v>Điều dưỡng cao đẳng</v>
          </cell>
          <cell r="J2007">
            <v>3.03</v>
          </cell>
          <cell r="K2007">
            <v>0</v>
          </cell>
          <cell r="L2007" t="str">
            <v>01-Jan-25</v>
          </cell>
          <cell r="M2007" t="str">
            <v>01-Jan-16</v>
          </cell>
          <cell r="N2007">
            <v>5</v>
          </cell>
          <cell r="O2007" t="str">
            <v>3500</v>
          </cell>
          <cell r="P2007" t="str">
            <v>3500</v>
          </cell>
          <cell r="Q2007" t="str">
            <v>16a.200</v>
          </cell>
          <cell r="R2007" t="str">
            <v>V.08.05.13</v>
          </cell>
          <cell r="S2007" t="str">
            <v/>
          </cell>
          <cell r="T2007">
            <v>0</v>
          </cell>
          <cell r="U2007" t="str">
            <v>Cao đẳng</v>
          </cell>
          <cell r="V2007" t="str">
            <v>034192013349</v>
          </cell>
        </row>
        <row r="2008">
          <cell r="B2008" t="str">
            <v/>
          </cell>
          <cell r="C2008" t="str">
            <v/>
          </cell>
          <cell r="D2008" t="str">
            <v>Nguyễn Thị</v>
          </cell>
          <cell r="E2008" t="str">
            <v>Phương</v>
          </cell>
          <cell r="F2008">
            <v>35</v>
          </cell>
          <cell r="G2008" t="str">
            <v>Mẫu giáo</v>
          </cell>
          <cell r="H2008" t="str">
            <v>Trạm Y tế</v>
          </cell>
          <cell r="I2008" t="str">
            <v/>
          </cell>
          <cell r="J2008">
            <v>4.0599999999999996</v>
          </cell>
          <cell r="K2008">
            <v>0.09</v>
          </cell>
          <cell r="L2008" t="str">
            <v>01-Jan-04</v>
          </cell>
          <cell r="M2008" t="str">
            <v>01-Sep-74</v>
          </cell>
          <cell r="N2008">
            <v>7</v>
          </cell>
          <cell r="O2008" t="str">
            <v>3501</v>
          </cell>
          <cell r="P2008" t="str">
            <v>3501</v>
          </cell>
          <cell r="Q2008" t="str">
            <v>15.115</v>
          </cell>
          <cell r="R2008" t="str">
            <v>15.115</v>
          </cell>
          <cell r="S2008" t="str">
            <v/>
          </cell>
          <cell r="T2008">
            <v>0</v>
          </cell>
          <cell r="U2008" t="str">
            <v>CN-SơCấp</v>
          </cell>
          <cell r="V2008" t="str">
            <v>010812503</v>
          </cell>
        </row>
        <row r="2009">
          <cell r="B2009" t="str">
            <v/>
          </cell>
          <cell r="C2009" t="str">
            <v/>
          </cell>
          <cell r="D2009" t="str">
            <v>Nguyễn Thị</v>
          </cell>
          <cell r="E2009" t="str">
            <v>Liểu</v>
          </cell>
          <cell r="F2009">
            <v>35</v>
          </cell>
          <cell r="G2009" t="str">
            <v>Mẫu giáo</v>
          </cell>
          <cell r="H2009" t="str">
            <v>Trạm Y tế</v>
          </cell>
          <cell r="I2009" t="str">
            <v/>
          </cell>
          <cell r="J2009">
            <v>4.0599999999999996</v>
          </cell>
          <cell r="K2009">
            <v>0.1</v>
          </cell>
          <cell r="L2009" t="str">
            <v>01-Dec-08</v>
          </cell>
          <cell r="M2009" t="str">
            <v>01-Nov-80</v>
          </cell>
          <cell r="N2009">
            <v>6</v>
          </cell>
          <cell r="O2009" t="str">
            <v>3501</v>
          </cell>
          <cell r="P2009" t="str">
            <v>3501</v>
          </cell>
          <cell r="Q2009" t="str">
            <v>15.115</v>
          </cell>
          <cell r="R2009" t="str">
            <v>15.115</v>
          </cell>
          <cell r="S2009" t="str">
            <v/>
          </cell>
          <cell r="T2009">
            <v>0</v>
          </cell>
          <cell r="U2009" t="str">
            <v>T.Cấp</v>
          </cell>
          <cell r="V2009" t="str">
            <v>011212901</v>
          </cell>
        </row>
        <row r="2010">
          <cell r="B2010" t="str">
            <v/>
          </cell>
          <cell r="C2010" t="str">
            <v/>
          </cell>
          <cell r="D2010" t="str">
            <v>Lê Thị</v>
          </cell>
          <cell r="E2010" t="str">
            <v>Thông</v>
          </cell>
          <cell r="F2010">
            <v>35</v>
          </cell>
          <cell r="G2010" t="str">
            <v>Mẫu giáo</v>
          </cell>
          <cell r="H2010" t="str">
            <v>Trạm Y tế</v>
          </cell>
          <cell r="I2010" t="str">
            <v/>
          </cell>
          <cell r="J2010">
            <v>4.58</v>
          </cell>
          <cell r="K2010">
            <v>0</v>
          </cell>
          <cell r="L2010" t="str">
            <v>01-Aug-07</v>
          </cell>
          <cell r="M2010" t="str">
            <v>01-Nov-83</v>
          </cell>
          <cell r="N2010">
            <v>5</v>
          </cell>
          <cell r="O2010" t="str">
            <v>3501</v>
          </cell>
          <cell r="P2010" t="str">
            <v>3501</v>
          </cell>
          <cell r="Q2010" t="str">
            <v>15a.206</v>
          </cell>
          <cell r="R2010" t="str">
            <v>15a.206</v>
          </cell>
          <cell r="S2010" t="str">
            <v/>
          </cell>
          <cell r="T2010">
            <v>0</v>
          </cell>
          <cell r="U2010" t="str">
            <v>Cao đẳng</v>
          </cell>
          <cell r="V2010" t="str">
            <v>010763168</v>
          </cell>
        </row>
        <row r="2011">
          <cell r="B2011" t="str">
            <v/>
          </cell>
          <cell r="C2011" t="str">
            <v/>
          </cell>
          <cell r="D2011" t="str">
            <v>Đỗ Thị</v>
          </cell>
          <cell r="E2011" t="str">
            <v>Côi</v>
          </cell>
          <cell r="F2011">
            <v>35</v>
          </cell>
          <cell r="G2011" t="str">
            <v>Nhà trẻ</v>
          </cell>
          <cell r="H2011" t="str">
            <v>Trạm Y tế</v>
          </cell>
          <cell r="I2011" t="str">
            <v/>
          </cell>
          <cell r="J2011">
            <v>4.0599999999999996</v>
          </cell>
          <cell r="K2011">
            <v>0</v>
          </cell>
          <cell r="L2011" t="str">
            <v>01-Jan-02</v>
          </cell>
          <cell r="M2011" t="str">
            <v>01-Mar-66</v>
          </cell>
          <cell r="N2011">
            <v>6</v>
          </cell>
          <cell r="O2011" t="str">
            <v>3502</v>
          </cell>
          <cell r="P2011" t="str">
            <v>3502</v>
          </cell>
          <cell r="Q2011" t="str">
            <v>15.115</v>
          </cell>
          <cell r="R2011" t="str">
            <v>15.115</v>
          </cell>
          <cell r="S2011" t="str">
            <v/>
          </cell>
          <cell r="T2011">
            <v>0</v>
          </cell>
          <cell r="U2011" t="str">
            <v>T.Cấp</v>
          </cell>
          <cell r="V2011" t="str">
            <v>010812530</v>
          </cell>
        </row>
        <row r="2012">
          <cell r="B2012" t="str">
            <v/>
          </cell>
          <cell r="C2012" t="str">
            <v/>
          </cell>
          <cell r="D2012" t="str">
            <v>Phạm Thị</v>
          </cell>
          <cell r="E2012" t="str">
            <v>Bắc</v>
          </cell>
          <cell r="F2012">
            <v>35</v>
          </cell>
          <cell r="G2012" t="str">
            <v>Nhà trẻ</v>
          </cell>
          <cell r="H2012" t="str">
            <v>Trạm Y tế</v>
          </cell>
          <cell r="I2012" t="str">
            <v/>
          </cell>
          <cell r="J2012">
            <v>4.0599999999999996</v>
          </cell>
          <cell r="K2012">
            <v>0.09</v>
          </cell>
          <cell r="L2012" t="str">
            <v>01-Nov-08</v>
          </cell>
          <cell r="M2012" t="str">
            <v>01-Aug-76</v>
          </cell>
          <cell r="N2012">
            <v>6</v>
          </cell>
          <cell r="O2012" t="str">
            <v>3502</v>
          </cell>
          <cell r="P2012" t="str">
            <v>3502</v>
          </cell>
          <cell r="Q2012" t="str">
            <v>15.115</v>
          </cell>
          <cell r="R2012" t="str">
            <v>15.115</v>
          </cell>
          <cell r="S2012" t="str">
            <v/>
          </cell>
          <cell r="T2012">
            <v>0</v>
          </cell>
          <cell r="U2012" t="str">
            <v>T.Cấp</v>
          </cell>
          <cell r="V2012" t="str">
            <v>011679478</v>
          </cell>
        </row>
        <row r="2013">
          <cell r="B2013" t="str">
            <v/>
          </cell>
          <cell r="C2013" t="str">
            <v/>
          </cell>
          <cell r="D2013" t="str">
            <v>Nguyễn Thị</v>
          </cell>
          <cell r="E2013" t="str">
            <v>Nga</v>
          </cell>
          <cell r="F2013">
            <v>35</v>
          </cell>
          <cell r="G2013" t="str">
            <v>Nhà trẻ</v>
          </cell>
          <cell r="H2013" t="str">
            <v>Trạm Y tế</v>
          </cell>
          <cell r="I2013" t="str">
            <v/>
          </cell>
          <cell r="J2013">
            <v>3.63</v>
          </cell>
          <cell r="K2013">
            <v>0.08</v>
          </cell>
          <cell r="L2013" t="str">
            <v>01-Jan-09</v>
          </cell>
          <cell r="M2013" t="str">
            <v>01-Apr-77</v>
          </cell>
          <cell r="N2013">
            <v>7</v>
          </cell>
          <cell r="O2013" t="str">
            <v>3502</v>
          </cell>
          <cell r="P2013" t="str">
            <v>3502</v>
          </cell>
          <cell r="Q2013" t="str">
            <v>15c.210</v>
          </cell>
          <cell r="R2013" t="str">
            <v>15c.210</v>
          </cell>
          <cell r="S2013" t="str">
            <v/>
          </cell>
          <cell r="T2013">
            <v>0</v>
          </cell>
          <cell r="U2013" t="str">
            <v>CN-SơCấp</v>
          </cell>
          <cell r="V2013" t="str">
            <v>010812445</v>
          </cell>
        </row>
        <row r="2014">
          <cell r="B2014" t="str">
            <v/>
          </cell>
          <cell r="C2014" t="str">
            <v/>
          </cell>
          <cell r="D2014" t="str">
            <v>Vũ Thị</v>
          </cell>
          <cell r="E2014" t="str">
            <v>Thuần</v>
          </cell>
          <cell r="F2014">
            <v>35</v>
          </cell>
          <cell r="G2014" t="str">
            <v>Nhà trẻ</v>
          </cell>
          <cell r="H2014" t="str">
            <v>Trạm Y tế</v>
          </cell>
          <cell r="I2014" t="str">
            <v/>
          </cell>
          <cell r="J2014">
            <v>3.63</v>
          </cell>
          <cell r="K2014">
            <v>0.08</v>
          </cell>
          <cell r="L2014" t="str">
            <v>01-Jan-09</v>
          </cell>
          <cell r="M2014" t="str">
            <v>01-Sep-78</v>
          </cell>
          <cell r="N2014">
            <v>7</v>
          </cell>
          <cell r="O2014" t="str">
            <v>3502</v>
          </cell>
          <cell r="P2014" t="str">
            <v>3502</v>
          </cell>
          <cell r="Q2014" t="str">
            <v>15c.210</v>
          </cell>
          <cell r="R2014" t="str">
            <v>15c.210</v>
          </cell>
          <cell r="S2014" t="str">
            <v/>
          </cell>
          <cell r="T2014">
            <v>0</v>
          </cell>
          <cell r="U2014" t="str">
            <v>CN-SơCấp</v>
          </cell>
          <cell r="V2014" t="str">
            <v>010779914</v>
          </cell>
        </row>
        <row r="2015">
          <cell r="B2015" t="str">
            <v/>
          </cell>
          <cell r="C2015" t="str">
            <v/>
          </cell>
          <cell r="D2015" t="str">
            <v>Nguyễn Thị</v>
          </cell>
          <cell r="E2015" t="str">
            <v>Loan</v>
          </cell>
          <cell r="F2015">
            <v>35</v>
          </cell>
          <cell r="G2015" t="str">
            <v>Nhà trẻ</v>
          </cell>
          <cell r="H2015" t="str">
            <v>Trạm Y tế</v>
          </cell>
          <cell r="I2015" t="str">
            <v/>
          </cell>
          <cell r="J2015">
            <v>3.63</v>
          </cell>
          <cell r="K2015">
            <v>7.0000000000000007E-2</v>
          </cell>
          <cell r="L2015" t="str">
            <v>01-Jan-08</v>
          </cell>
          <cell r="M2015" t="str">
            <v>01-Jul-77</v>
          </cell>
          <cell r="N2015">
            <v>7</v>
          </cell>
          <cell r="O2015" t="str">
            <v>3502</v>
          </cell>
          <cell r="P2015" t="str">
            <v>3502</v>
          </cell>
          <cell r="Q2015" t="str">
            <v>15c.210</v>
          </cell>
          <cell r="R2015" t="str">
            <v>15c.210</v>
          </cell>
          <cell r="S2015" t="str">
            <v/>
          </cell>
          <cell r="T2015">
            <v>0</v>
          </cell>
          <cell r="U2015" t="str">
            <v>CN-SơCấp</v>
          </cell>
          <cell r="V2015" t="str">
            <v>010779872</v>
          </cell>
        </row>
        <row r="2016">
          <cell r="B2016" t="str">
            <v/>
          </cell>
          <cell r="C2016" t="str">
            <v/>
          </cell>
          <cell r="D2016" t="str">
            <v>Vũ Thị Kim</v>
          </cell>
          <cell r="E2016" t="str">
            <v>Thoa</v>
          </cell>
          <cell r="F2016">
            <v>35</v>
          </cell>
          <cell r="G2016" t="str">
            <v>Nhà trẻ</v>
          </cell>
          <cell r="H2016" t="str">
            <v>Trạm Y tế</v>
          </cell>
          <cell r="I2016" t="str">
            <v/>
          </cell>
          <cell r="J2016">
            <v>3.63</v>
          </cell>
          <cell r="K2016">
            <v>0.09</v>
          </cell>
          <cell r="L2016" t="str">
            <v>01-Nov-08</v>
          </cell>
          <cell r="M2016" t="str">
            <v>01-Oct-79</v>
          </cell>
          <cell r="N2016">
            <v>7</v>
          </cell>
          <cell r="O2016" t="str">
            <v>3502</v>
          </cell>
          <cell r="P2016" t="str">
            <v>3502</v>
          </cell>
          <cell r="Q2016" t="str">
            <v>15c.210</v>
          </cell>
          <cell r="R2016" t="str">
            <v>15c.210</v>
          </cell>
          <cell r="S2016" t="str">
            <v/>
          </cell>
          <cell r="T2016">
            <v>0</v>
          </cell>
          <cell r="U2016" t="str">
            <v>CN-SơCấp</v>
          </cell>
          <cell r="V2016" t="str">
            <v>011027875</v>
          </cell>
        </row>
        <row r="2017">
          <cell r="B2017" t="str">
            <v/>
          </cell>
          <cell r="C2017" t="str">
            <v>3120215048486</v>
          </cell>
          <cell r="D2017" t="str">
            <v>Trương Tạ Hằng</v>
          </cell>
          <cell r="E2017" t="str">
            <v>Nga</v>
          </cell>
          <cell r="F2017">
            <v>36</v>
          </cell>
          <cell r="G2017" t="str">
            <v>Trung tâm Quan hệ công chúng và Hỗ trợ sinh viên</v>
          </cell>
          <cell r="H2017" t="str">
            <v>Trung tâm Quan hệ công chúng và Hỗ trợ sinh viên</v>
          </cell>
          <cell r="I2017" t="str">
            <v>Thạc sĩ, Chuyên viên</v>
          </cell>
          <cell r="J2017">
            <v>3</v>
          </cell>
          <cell r="K2017">
            <v>0</v>
          </cell>
          <cell r="L2017" t="str">
            <v>01-Jul-22</v>
          </cell>
          <cell r="M2017" t="str">
            <v>01-Jan-16</v>
          </cell>
          <cell r="N2017">
            <v>3</v>
          </cell>
          <cell r="O2017" t="str">
            <v>3600</v>
          </cell>
          <cell r="P2017" t="str">
            <v>3600</v>
          </cell>
          <cell r="Q2017" t="str">
            <v>01.003</v>
          </cell>
          <cell r="R2017" t="str">
            <v>01.003</v>
          </cell>
          <cell r="S2017" t="str">
            <v/>
          </cell>
          <cell r="T2017">
            <v>0</v>
          </cell>
          <cell r="U2017" t="str">
            <v>Thạc sĩ</v>
          </cell>
          <cell r="V2017" t="str">
            <v>145530326</v>
          </cell>
        </row>
        <row r="2018">
          <cell r="B2018" t="str">
            <v/>
          </cell>
          <cell r="C2018" t="str">
            <v>3120215029980</v>
          </cell>
          <cell r="D2018" t="str">
            <v>Bùi Đạo</v>
          </cell>
          <cell r="E2018" t="str">
            <v>Tĩnh</v>
          </cell>
          <cell r="F2018">
            <v>36</v>
          </cell>
          <cell r="G2018" t="str">
            <v>Trung tâm Quan hệ công chúng và Hỗ trợ sinh viên</v>
          </cell>
          <cell r="H2018" t="str">
            <v>Trung tâm Quan hệ công chúng và Hỗ trợ sinh viên</v>
          </cell>
          <cell r="I2018" t="str">
            <v>Cán sự</v>
          </cell>
          <cell r="J2018">
            <v>3.46</v>
          </cell>
          <cell r="K2018">
            <v>0</v>
          </cell>
          <cell r="L2018" t="str">
            <v>01-Feb-25</v>
          </cell>
          <cell r="M2018" t="str">
            <v>01-Feb-10</v>
          </cell>
          <cell r="N2018">
            <v>5</v>
          </cell>
          <cell r="O2018" t="str">
            <v>3600</v>
          </cell>
          <cell r="P2018" t="str">
            <v>3600</v>
          </cell>
          <cell r="Q2018" t="str">
            <v>01.004</v>
          </cell>
          <cell r="R2018" t="str">
            <v>01.004</v>
          </cell>
          <cell r="S2018" t="str">
            <v/>
          </cell>
          <cell r="T2018">
            <v>0</v>
          </cell>
          <cell r="U2018" t="str">
            <v>Cao đẳng</v>
          </cell>
          <cell r="V2018" t="str">
            <v>001184052669</v>
          </cell>
        </row>
        <row r="2019">
          <cell r="B2019" t="str">
            <v/>
          </cell>
          <cell r="C2019" t="str">
            <v>3120215045045</v>
          </cell>
          <cell r="D2019" t="str">
            <v>Kiều Thanh</v>
          </cell>
          <cell r="E2019" t="str">
            <v>Mai</v>
          </cell>
          <cell r="F2019">
            <v>36</v>
          </cell>
          <cell r="G2019" t="str">
            <v>Trung tâm Quan hệ công chúng và Hỗ trợ sinh viên</v>
          </cell>
          <cell r="H2019" t="str">
            <v>Trung tâm Quan hệ công chúng và Hỗ trợ sinh viên</v>
          </cell>
          <cell r="I2019" t="str">
            <v>Chuyên viên</v>
          </cell>
          <cell r="J2019">
            <v>2.67</v>
          </cell>
          <cell r="K2019">
            <v>0</v>
          </cell>
          <cell r="L2019" t="str">
            <v>01-Jan-18</v>
          </cell>
          <cell r="M2019" t="str">
            <v>01-Jan-15</v>
          </cell>
          <cell r="N2019">
            <v>4</v>
          </cell>
          <cell r="O2019" t="str">
            <v>3600</v>
          </cell>
          <cell r="P2019" t="str">
            <v>3600</v>
          </cell>
          <cell r="Q2019" t="str">
            <v>01.003</v>
          </cell>
          <cell r="R2019" t="str">
            <v>01.003</v>
          </cell>
          <cell r="S2019" t="str">
            <v/>
          </cell>
          <cell r="T2019">
            <v>0</v>
          </cell>
          <cell r="U2019" t="str">
            <v>Đại học</v>
          </cell>
          <cell r="V2019" t="str">
            <v>001191048101</v>
          </cell>
        </row>
        <row r="2020">
          <cell r="B2020" t="str">
            <v/>
          </cell>
          <cell r="C2020" t="str">
            <v>3120686896868</v>
          </cell>
          <cell r="D2020" t="str">
            <v>Nguyễn Thị Thu</v>
          </cell>
          <cell r="E2020" t="str">
            <v>Huyền</v>
          </cell>
          <cell r="F2020">
            <v>36</v>
          </cell>
          <cell r="G2020" t="str">
            <v>Trung tâm Quan hệ công chúng và Hỗ trợ sinh viên</v>
          </cell>
          <cell r="H2020" t="str">
            <v>Trung tâm Tin học và Kỹ năng mềm VNUA</v>
          </cell>
          <cell r="I2020" t="str">
            <v>Thạc sĩ, Chuyên viên, Phó Giám đốc Trung tâm Tin học và Kỹ năng mềm VNUA</v>
          </cell>
          <cell r="J2020">
            <v>2.34</v>
          </cell>
          <cell r="K2020">
            <v>0</v>
          </cell>
          <cell r="L2020" t="str">
            <v>01-Oct-24</v>
          </cell>
          <cell r="M2020" t="str">
            <v>01-Sep-19</v>
          </cell>
          <cell r="N2020">
            <v>3</v>
          </cell>
          <cell r="O2020" t="str">
            <v>6800</v>
          </cell>
          <cell r="P2020" t="str">
            <v>3600</v>
          </cell>
          <cell r="Q2020" t="str">
            <v>01.003</v>
          </cell>
          <cell r="R2020" t="str">
            <v>01.003</v>
          </cell>
          <cell r="S2020" t="str">
            <v/>
          </cell>
          <cell r="T2020">
            <v>0</v>
          </cell>
          <cell r="U2020" t="str">
            <v>Thạc sĩ</v>
          </cell>
          <cell r="V2020" t="str">
            <v>036193023649</v>
          </cell>
        </row>
        <row r="2021">
          <cell r="B2021" t="str">
            <v/>
          </cell>
          <cell r="C2021" t="str">
            <v>3120215056744</v>
          </cell>
          <cell r="D2021" t="str">
            <v>Đoàn Minh</v>
          </cell>
          <cell r="E2021" t="str">
            <v>Tuân</v>
          </cell>
          <cell r="F2021">
            <v>36</v>
          </cell>
          <cell r="G2021" t="str">
            <v>Trung tâm Quan hệ công chúng và Hỗ trợ sinh viên</v>
          </cell>
          <cell r="H2021" t="str">
            <v>Trung tâm Quan hệ công chúng và Hỗ trợ sinh viên</v>
          </cell>
          <cell r="I2021" t="str">
            <v>Thạc sĩ, Chuyên viên</v>
          </cell>
          <cell r="J2021">
            <v>1.9890000000000001</v>
          </cell>
          <cell r="K2021">
            <v>0</v>
          </cell>
          <cell r="L2021" t="str">
            <v>20-Mar-18</v>
          </cell>
          <cell r="M2021" t="str">
            <v>20-Mar-18</v>
          </cell>
          <cell r="N2021">
            <v>3</v>
          </cell>
          <cell r="O2021" t="str">
            <v>3600</v>
          </cell>
          <cell r="P2021" t="str">
            <v>3600</v>
          </cell>
          <cell r="Q2021" t="str">
            <v>01.003</v>
          </cell>
          <cell r="R2021" t="str">
            <v>01.003</v>
          </cell>
          <cell r="S2021" t="str">
            <v/>
          </cell>
          <cell r="T2021">
            <v>0</v>
          </cell>
          <cell r="U2021" t="str">
            <v>Thạc sĩ</v>
          </cell>
          <cell r="V2021" t="str">
            <v>017043131</v>
          </cell>
        </row>
        <row r="2022">
          <cell r="B2022" t="str">
            <v/>
          </cell>
          <cell r="C2022" t="str">
            <v>3120205121857</v>
          </cell>
          <cell r="D2022" t="str">
            <v>Nguyễn Trung</v>
          </cell>
          <cell r="E2022" t="str">
            <v>Đức</v>
          </cell>
          <cell r="F2022">
            <v>36</v>
          </cell>
          <cell r="G2022" t="str">
            <v>Trung tâm Quan hệ công chúng và Hỗ trợ sinh viên</v>
          </cell>
          <cell r="H2022" t="str">
            <v>Trung tâm Quan hệ công chúng và Hỗ trợ sinh viên</v>
          </cell>
          <cell r="I2022" t="str">
            <v>Thạc sĩ, Chuyên viên</v>
          </cell>
          <cell r="J2022">
            <v>2.34</v>
          </cell>
          <cell r="K2022">
            <v>0</v>
          </cell>
          <cell r="L2022" t="str">
            <v>01-Dec-22</v>
          </cell>
          <cell r="M2022" t="str">
            <v>01-Dec-22</v>
          </cell>
          <cell r="N2022">
            <v>3</v>
          </cell>
          <cell r="O2022" t="str">
            <v>3600</v>
          </cell>
          <cell r="P2022" t="str">
            <v>3600</v>
          </cell>
          <cell r="Q2022" t="str">
            <v>01.003</v>
          </cell>
          <cell r="R2022" t="str">
            <v>01.003</v>
          </cell>
          <cell r="S2022" t="str">
            <v/>
          </cell>
          <cell r="T2022">
            <v>0</v>
          </cell>
          <cell r="U2022" t="str">
            <v>Thạc sĩ</v>
          </cell>
          <cell r="V2022" t="str">
            <v>001094004052</v>
          </cell>
        </row>
        <row r="2023">
          <cell r="B2023" t="str">
            <v/>
          </cell>
          <cell r="C2023" t="str">
            <v>3120215056738</v>
          </cell>
          <cell r="D2023" t="str">
            <v>Hoàng Thị</v>
          </cell>
          <cell r="E2023" t="str">
            <v>Hòa</v>
          </cell>
          <cell r="F2023">
            <v>36</v>
          </cell>
          <cell r="G2023" t="str">
            <v>Trung tâm Quan hệ công chúng và Hỗ trợ sinh viên</v>
          </cell>
          <cell r="H2023" t="str">
            <v>Trung tâm Quan hệ công chúng và Hỗ trợ sinh viên</v>
          </cell>
          <cell r="I2023" t="str">
            <v>Chuyên viên</v>
          </cell>
          <cell r="J2023">
            <v>3</v>
          </cell>
          <cell r="K2023">
            <v>0</v>
          </cell>
          <cell r="L2023" t="str">
            <v>01-Nov-24</v>
          </cell>
          <cell r="M2023" t="str">
            <v>01-Nov-18</v>
          </cell>
          <cell r="N2023">
            <v>4</v>
          </cell>
          <cell r="O2023" t="str">
            <v>3600</v>
          </cell>
          <cell r="P2023" t="str">
            <v>3600</v>
          </cell>
          <cell r="Q2023" t="str">
            <v>01.003</v>
          </cell>
          <cell r="R2023" t="str">
            <v>01.003</v>
          </cell>
          <cell r="S2023" t="str">
            <v/>
          </cell>
          <cell r="T2023">
            <v>0</v>
          </cell>
          <cell r="U2023" t="str">
            <v>Đại học</v>
          </cell>
          <cell r="V2023" t="str">
            <v>038189013041</v>
          </cell>
        </row>
        <row r="2024">
          <cell r="B2024" t="str">
            <v/>
          </cell>
          <cell r="C2024" t="str">
            <v>104001153945</v>
          </cell>
          <cell r="D2024" t="str">
            <v>Nguyễn Thị Kim</v>
          </cell>
          <cell r="E2024" t="str">
            <v>Thoa</v>
          </cell>
          <cell r="F2024">
            <v>36</v>
          </cell>
          <cell r="G2024" t="str">
            <v>Trung tâm Quan hệ công chúng và Hỗ trợ sinh viên</v>
          </cell>
          <cell r="H2024" t="str">
            <v>Trung tâm Quan hệ công chúng và Hỗ trợ sinh viên</v>
          </cell>
          <cell r="I2024" t="str">
            <v>Chuyên viên</v>
          </cell>
          <cell r="J2024">
            <v>2.34</v>
          </cell>
          <cell r="K2024">
            <v>0</v>
          </cell>
          <cell r="L2024" t="str">
            <v>01-Feb-20</v>
          </cell>
          <cell r="M2024" t="str">
            <v>01-Feb-20</v>
          </cell>
          <cell r="N2024">
            <v>4</v>
          </cell>
          <cell r="O2024" t="str">
            <v>3600</v>
          </cell>
          <cell r="P2024" t="str">
            <v>3600</v>
          </cell>
          <cell r="Q2024" t="str">
            <v>01.003</v>
          </cell>
          <cell r="R2024" t="str">
            <v>01.003</v>
          </cell>
          <cell r="S2024" t="str">
            <v/>
          </cell>
          <cell r="T2024">
            <v>0</v>
          </cell>
          <cell r="U2024" t="str">
            <v>Đại học</v>
          </cell>
          <cell r="V2024" t="str">
            <v>145600456</v>
          </cell>
        </row>
        <row r="2025">
          <cell r="B2025" t="str">
            <v/>
          </cell>
          <cell r="C2025" t="str">
            <v>3120205017746</v>
          </cell>
          <cell r="D2025" t="str">
            <v>Nguyễn Lan</v>
          </cell>
          <cell r="E2025" t="str">
            <v>Hương</v>
          </cell>
          <cell r="F2025">
            <v>36</v>
          </cell>
          <cell r="G2025" t="str">
            <v>Trung tâm Quan hệ công chúng và Hỗ trợ sinh viên</v>
          </cell>
          <cell r="H2025" t="str">
            <v>Trung tâm Quan hệ công chúng và Hỗ trợ sinh viên</v>
          </cell>
          <cell r="I2025" t="str">
            <v>Thạc sĩ, Chuyên viên, Phó Giám đốc Trung tâm</v>
          </cell>
          <cell r="J2025">
            <v>2.67</v>
          </cell>
          <cell r="K2025">
            <v>0</v>
          </cell>
          <cell r="L2025" t="str">
            <v>05-Aug-22</v>
          </cell>
          <cell r="M2025" t="str">
            <v>05-Aug-20</v>
          </cell>
          <cell r="N2025">
            <v>3</v>
          </cell>
          <cell r="O2025" t="str">
            <v>3600</v>
          </cell>
          <cell r="P2025" t="str">
            <v>3600</v>
          </cell>
          <cell r="Q2025" t="str">
            <v>01.003</v>
          </cell>
          <cell r="R2025" t="str">
            <v>01.003</v>
          </cell>
          <cell r="S2025" t="str">
            <v/>
          </cell>
          <cell r="T2025">
            <v>0</v>
          </cell>
          <cell r="U2025" t="str">
            <v>Thạc sĩ</v>
          </cell>
          <cell r="V2025" t="str">
            <v>001196012434</v>
          </cell>
        </row>
        <row r="2026">
          <cell r="B2026" t="str">
            <v/>
          </cell>
          <cell r="C2026" t="str">
            <v>3120205189584</v>
          </cell>
          <cell r="D2026" t="str">
            <v>Đỗ Quang</v>
          </cell>
          <cell r="E2026" t="str">
            <v>Huy</v>
          </cell>
          <cell r="F2026">
            <v>36</v>
          </cell>
          <cell r="G2026" t="str">
            <v>Trung tâm Quan hệ công chúng và Hỗ trợ sinh viên</v>
          </cell>
          <cell r="H2026" t="str">
            <v>Trung tâm Quan hệ công chúng và Hỗ trợ sinh viên</v>
          </cell>
          <cell r="I2026" t="str">
            <v>Chuyên viên</v>
          </cell>
          <cell r="J2026">
            <v>2.34</v>
          </cell>
          <cell r="K2026">
            <v>0</v>
          </cell>
          <cell r="L2026" t="str">
            <v>01-Oct-24</v>
          </cell>
          <cell r="M2026" t="str">
            <v>01-Nov-23</v>
          </cell>
          <cell r="N2026">
            <v>4</v>
          </cell>
          <cell r="O2026" t="str">
            <v>3600</v>
          </cell>
          <cell r="P2026" t="str">
            <v>3600</v>
          </cell>
          <cell r="Q2026" t="str">
            <v>01.003</v>
          </cell>
          <cell r="R2026" t="str">
            <v>01.003</v>
          </cell>
          <cell r="S2026" t="str">
            <v/>
          </cell>
          <cell r="T2026">
            <v>0</v>
          </cell>
          <cell r="U2026" t="str">
            <v>Đại học</v>
          </cell>
          <cell r="V2026" t="str">
            <v>033201003717</v>
          </cell>
        </row>
        <row r="2027">
          <cell r="B2027" t="str">
            <v/>
          </cell>
          <cell r="C2027" t="str">
            <v>1508281025358</v>
          </cell>
          <cell r="D2027" t="str">
            <v>Nguyễn Thùy</v>
          </cell>
          <cell r="E2027" t="str">
            <v>Dung</v>
          </cell>
          <cell r="F2027">
            <v>36</v>
          </cell>
          <cell r="G2027" t="str">
            <v>Trung tâm Quan hệ công chúng và Hỗ trợ sinh viên</v>
          </cell>
          <cell r="H2027" t="str">
            <v>Trung tâm Quan hệ công chúng và Hỗ trợ sinh viên</v>
          </cell>
          <cell r="I2027" t="str">
            <v>Chuyên viên</v>
          </cell>
          <cell r="J2027">
            <v>1.9890000000000001</v>
          </cell>
          <cell r="K2027">
            <v>0</v>
          </cell>
          <cell r="L2027" t="str">
            <v>15-Aug-24</v>
          </cell>
          <cell r="M2027" t="str">
            <v>15-Aug-24</v>
          </cell>
          <cell r="N2027">
            <v>4</v>
          </cell>
          <cell r="O2027" t="str">
            <v>3600</v>
          </cell>
          <cell r="P2027" t="str">
            <v>3600</v>
          </cell>
          <cell r="Q2027" t="str">
            <v>01.003</v>
          </cell>
          <cell r="R2027" t="str">
            <v>01.003</v>
          </cell>
          <cell r="S2027" t="str">
            <v/>
          </cell>
          <cell r="T2027">
            <v>0</v>
          </cell>
          <cell r="U2027" t="str">
            <v>Đại học</v>
          </cell>
          <cell r="V2027" t="str">
            <v>037199001814</v>
          </cell>
        </row>
        <row r="2028">
          <cell r="B2028" t="str">
            <v/>
          </cell>
          <cell r="C2028" t="str">
            <v/>
          </cell>
          <cell r="D2028" t="str">
            <v>Nguyễn Xuân</v>
          </cell>
          <cell r="E2028" t="str">
            <v>Duy</v>
          </cell>
          <cell r="F2028">
            <v>36</v>
          </cell>
          <cell r="G2028" t="str">
            <v>Trung tâm Quan hệ công chúng và Hỗ trợ sinh viên</v>
          </cell>
          <cell r="H2028" t="str">
            <v>Trung tâm Quan hệ công chúng và Hỗ trợ sinh viên</v>
          </cell>
          <cell r="I2028" t="str">
            <v>Chuyên viên</v>
          </cell>
          <cell r="J2028">
            <v>1.9890000000000001</v>
          </cell>
          <cell r="K2028">
            <v>0</v>
          </cell>
          <cell r="L2028" t="str">
            <v>24-Dec-25</v>
          </cell>
          <cell r="M2028" t="str">
            <v>24-Dec-25</v>
          </cell>
          <cell r="N2028">
            <v>4</v>
          </cell>
          <cell r="O2028" t="str">
            <v>3600</v>
          </cell>
          <cell r="P2028" t="str">
            <v>3600</v>
          </cell>
          <cell r="Q2028" t="str">
            <v>01.003</v>
          </cell>
          <cell r="R2028" t="str">
            <v>01.003</v>
          </cell>
          <cell r="S2028" t="str">
            <v/>
          </cell>
          <cell r="T2028">
            <v>0</v>
          </cell>
          <cell r="U2028" t="str">
            <v>Đại học</v>
          </cell>
          <cell r="V2028" t="str">
            <v>001203020034</v>
          </cell>
        </row>
        <row r="2029">
          <cell r="B2029" t="str">
            <v/>
          </cell>
          <cell r="C2029" t="str">
            <v/>
          </cell>
          <cell r="D2029" t="str">
            <v>Trần Thanh</v>
          </cell>
          <cell r="E2029" t="str">
            <v>Tâm</v>
          </cell>
          <cell r="F2029">
            <v>36</v>
          </cell>
          <cell r="G2029" t="str">
            <v>Trung tâm Quan hệ công chúng và Hỗ trợ sinh viên</v>
          </cell>
          <cell r="H2029" t="str">
            <v>Trung tâm Quan hệ công chúng và Hỗ trợ sinh viên</v>
          </cell>
          <cell r="I2029" t="str">
            <v>Chuyên viên</v>
          </cell>
          <cell r="J2029">
            <v>1.9890000000000001</v>
          </cell>
          <cell r="K2029">
            <v>0</v>
          </cell>
          <cell r="L2029" t="str">
            <v>24-Dec-25</v>
          </cell>
          <cell r="M2029" t="str">
            <v>24-Dec-25</v>
          </cell>
          <cell r="N2029">
            <v>4</v>
          </cell>
          <cell r="O2029" t="str">
            <v>3600</v>
          </cell>
          <cell r="P2029" t="str">
            <v>3600</v>
          </cell>
          <cell r="Q2029" t="str">
            <v>01.003</v>
          </cell>
          <cell r="R2029" t="str">
            <v>01.003</v>
          </cell>
          <cell r="S2029" t="str">
            <v/>
          </cell>
          <cell r="T2029">
            <v>0</v>
          </cell>
          <cell r="U2029" t="str">
            <v>Đại học</v>
          </cell>
          <cell r="V2029" t="str">
            <v>040303000350</v>
          </cell>
        </row>
        <row r="2030">
          <cell r="B2030" t="str">
            <v/>
          </cell>
          <cell r="C2030" t="str">
            <v/>
          </cell>
          <cell r="D2030" t="str">
            <v>Nguyễn Thị Bích</v>
          </cell>
          <cell r="E2030" t="str">
            <v>Phương</v>
          </cell>
          <cell r="F2030">
            <v>36</v>
          </cell>
          <cell r="G2030" t="str">
            <v>Trung tâm Quan hệ công chúng và Hỗ trợ sinh viên</v>
          </cell>
          <cell r="H2030" t="str">
            <v>Trung tâm Quan hệ công chúng và Hỗ trợ sinh viên</v>
          </cell>
          <cell r="I2030" t="str">
            <v>Chuyên viên</v>
          </cell>
          <cell r="J2030">
            <v>1.9890000000000001</v>
          </cell>
          <cell r="K2030">
            <v>0</v>
          </cell>
          <cell r="L2030" t="str">
            <v>24-Dec-25</v>
          </cell>
          <cell r="M2030" t="str">
            <v>24-Dec-25</v>
          </cell>
          <cell r="N2030">
            <v>4</v>
          </cell>
          <cell r="O2030" t="str">
            <v>3600</v>
          </cell>
          <cell r="P2030" t="str">
            <v>3600</v>
          </cell>
          <cell r="Q2030" t="str">
            <v>01.003</v>
          </cell>
          <cell r="R2030" t="str">
            <v>01.003</v>
          </cell>
          <cell r="S2030" t="str">
            <v/>
          </cell>
          <cell r="T2030">
            <v>0</v>
          </cell>
          <cell r="U2030" t="str">
            <v>Đại học</v>
          </cell>
          <cell r="V2030" t="str">
            <v>027190011563</v>
          </cell>
        </row>
        <row r="2031">
          <cell r="B2031" t="str">
            <v/>
          </cell>
          <cell r="C2031" t="str">
            <v/>
          </cell>
          <cell r="D2031" t="str">
            <v>Hoàng Thị</v>
          </cell>
          <cell r="E2031" t="str">
            <v>Oanh</v>
          </cell>
          <cell r="F2031">
            <v>36</v>
          </cell>
          <cell r="G2031" t="str">
            <v>Trung tâm Quan hệ công chúng và Hỗ trợ sinh viên</v>
          </cell>
          <cell r="H2031" t="str">
            <v>Trung tâm Quan hệ công chúng và Hỗ trợ sinh viên</v>
          </cell>
          <cell r="I2031" t="str">
            <v>Chuyên viên</v>
          </cell>
          <cell r="J2031">
            <v>1.9890000000000001</v>
          </cell>
          <cell r="K2031">
            <v>0</v>
          </cell>
          <cell r="L2031" t="str">
            <v>24-Dec-25</v>
          </cell>
          <cell r="M2031" t="str">
            <v>24-Dec-25</v>
          </cell>
          <cell r="N2031">
            <v>4</v>
          </cell>
          <cell r="O2031" t="str">
            <v>3600</v>
          </cell>
          <cell r="P2031" t="str">
            <v>3600</v>
          </cell>
          <cell r="Q2031" t="str">
            <v>01.003</v>
          </cell>
          <cell r="R2031" t="str">
            <v>01.003</v>
          </cell>
          <cell r="S2031" t="str">
            <v/>
          </cell>
          <cell r="T2031">
            <v>0</v>
          </cell>
          <cell r="U2031" t="str">
            <v>Đại học</v>
          </cell>
          <cell r="V2031" t="str">
            <v>040187001316</v>
          </cell>
        </row>
        <row r="2032">
          <cell r="B2032" t="str">
            <v/>
          </cell>
          <cell r="C2032" t="str">
            <v>3120215007414</v>
          </cell>
          <cell r="D2032" t="str">
            <v>Nguyễn Thị Bích</v>
          </cell>
          <cell r="E2032" t="str">
            <v>Hạnh</v>
          </cell>
          <cell r="F2032">
            <v>25</v>
          </cell>
          <cell r="G2032" t="str">
            <v>Tổ Cảnh quan</v>
          </cell>
          <cell r="H2032" t="str">
            <v>Văn phòng Học viện</v>
          </cell>
          <cell r="I2032" t="str">
            <v>Nhân viên kỹ thuật</v>
          </cell>
          <cell r="J2032">
            <v>3.63</v>
          </cell>
          <cell r="K2032">
            <v>0.17</v>
          </cell>
          <cell r="L2032" t="str">
            <v>01-Dec-15</v>
          </cell>
          <cell r="M2032" t="str">
            <v>01-Jun-80</v>
          </cell>
          <cell r="N2032">
            <v>7</v>
          </cell>
          <cell r="O2032" t="str">
            <v>3811</v>
          </cell>
          <cell r="P2032" t="str">
            <v>3811</v>
          </cell>
          <cell r="Q2032" t="str">
            <v>01.007</v>
          </cell>
          <cell r="R2032" t="str">
            <v>01.007</v>
          </cell>
          <cell r="S2032" t="str">
            <v/>
          </cell>
          <cell r="T2032">
            <v>0</v>
          </cell>
          <cell r="U2032" t="str">
            <v>CN-SơCấp</v>
          </cell>
          <cell r="V2032" t="str">
            <v>001163005580</v>
          </cell>
        </row>
        <row r="2033">
          <cell r="B2033" t="str">
            <v/>
          </cell>
          <cell r="C2033" t="str">
            <v>3120215010317</v>
          </cell>
          <cell r="D2033" t="str">
            <v>Hoàng Văn</v>
          </cell>
          <cell r="E2033" t="str">
            <v>Hiếu</v>
          </cell>
          <cell r="F2033">
            <v>38</v>
          </cell>
          <cell r="G2033" t="str">
            <v>Tổ Cảnh quan và Môi trường</v>
          </cell>
          <cell r="H2033" t="str">
            <v>Trung tâm Dịch vụ trường học</v>
          </cell>
          <cell r="I2033" t="str">
            <v>Nhân viên kỹ thuật</v>
          </cell>
          <cell r="J2033">
            <v>3.63</v>
          </cell>
          <cell r="K2033">
            <v>0.19</v>
          </cell>
          <cell r="L2033" t="str">
            <v>01-Dec-18</v>
          </cell>
          <cell r="M2033" t="str">
            <v>01-Nov-82</v>
          </cell>
          <cell r="N2033">
            <v>7</v>
          </cell>
          <cell r="O2033" t="str">
            <v>3811</v>
          </cell>
          <cell r="P2033" t="str">
            <v>3811</v>
          </cell>
          <cell r="Q2033" t="str">
            <v>01.007</v>
          </cell>
          <cell r="R2033" t="str">
            <v>01.007</v>
          </cell>
          <cell r="S2033" t="str">
            <v/>
          </cell>
          <cell r="T2033">
            <v>0</v>
          </cell>
          <cell r="U2033" t="str">
            <v>CN-SơCấp</v>
          </cell>
          <cell r="V2033" t="str">
            <v>012388864</v>
          </cell>
        </row>
        <row r="2034">
          <cell r="B2034" t="str">
            <v/>
          </cell>
          <cell r="C2034" t="str">
            <v>3120215003777</v>
          </cell>
          <cell r="D2034" t="str">
            <v>Hoàng Phi</v>
          </cell>
          <cell r="E2034" t="str">
            <v>Hùng</v>
          </cell>
          <cell r="F2034">
            <v>25</v>
          </cell>
          <cell r="G2034" t="str">
            <v>Tổ Cảnh quan</v>
          </cell>
          <cell r="H2034" t="str">
            <v>Văn phòng Học viện</v>
          </cell>
          <cell r="I2034" t="str">
            <v>Nhân viên kỹ thuật</v>
          </cell>
          <cell r="J2034">
            <v>3.63</v>
          </cell>
          <cell r="K2034">
            <v>0.19</v>
          </cell>
          <cell r="L2034" t="str">
            <v>01-Sep-18</v>
          </cell>
          <cell r="M2034" t="str">
            <v>01-Dec-86</v>
          </cell>
          <cell r="N2034">
            <v>7</v>
          </cell>
          <cell r="O2034" t="str">
            <v>3811</v>
          </cell>
          <cell r="P2034" t="str">
            <v>3811</v>
          </cell>
          <cell r="Q2034" t="str">
            <v>01.007</v>
          </cell>
          <cell r="R2034" t="str">
            <v>01.007</v>
          </cell>
          <cell r="S2034" t="str">
            <v/>
          </cell>
          <cell r="T2034">
            <v>0</v>
          </cell>
          <cell r="U2034" t="str">
            <v>CN-SơCấp</v>
          </cell>
          <cell r="V2034" t="str">
            <v>011089439</v>
          </cell>
        </row>
        <row r="2035">
          <cell r="B2035" t="str">
            <v/>
          </cell>
          <cell r="C2035" t="str">
            <v>3120215009108</v>
          </cell>
          <cell r="D2035" t="str">
            <v>Lê Văn</v>
          </cell>
          <cell r="E2035" t="str">
            <v>Tỉnh</v>
          </cell>
          <cell r="F2035">
            <v>25</v>
          </cell>
          <cell r="G2035" t="str">
            <v>Tổ Cảnh quan</v>
          </cell>
          <cell r="H2035" t="str">
            <v>Văn phòng Học viện</v>
          </cell>
          <cell r="I2035" t="str">
            <v>Nhân viên kỹ thuật</v>
          </cell>
          <cell r="J2035">
            <v>3.63</v>
          </cell>
          <cell r="K2035">
            <v>0.16</v>
          </cell>
          <cell r="L2035" t="str">
            <v>01-Sep-15</v>
          </cell>
          <cell r="M2035" t="str">
            <v>01-Apr-82</v>
          </cell>
          <cell r="N2035">
            <v>7</v>
          </cell>
          <cell r="O2035" t="str">
            <v>3811</v>
          </cell>
          <cell r="P2035" t="str">
            <v>3811</v>
          </cell>
          <cell r="Q2035" t="str">
            <v>01.007</v>
          </cell>
          <cell r="R2035" t="str">
            <v>01.007</v>
          </cell>
          <cell r="S2035" t="str">
            <v/>
          </cell>
          <cell r="T2035">
            <v>0</v>
          </cell>
          <cell r="U2035" t="str">
            <v>CN-SơCấp</v>
          </cell>
          <cell r="V2035" t="str">
            <v>001058003398</v>
          </cell>
        </row>
        <row r="2036">
          <cell r="B2036" t="str">
            <v/>
          </cell>
          <cell r="C2036" t="str">
            <v>3120215006492</v>
          </cell>
          <cell r="D2036" t="str">
            <v>Lê Thị</v>
          </cell>
          <cell r="E2036" t="str">
            <v>Minh</v>
          </cell>
          <cell r="F2036">
            <v>25</v>
          </cell>
          <cell r="G2036" t="str">
            <v>Tổ Cảnh quan</v>
          </cell>
          <cell r="H2036" t="str">
            <v>Văn phòng Học viện</v>
          </cell>
          <cell r="I2036" t="str">
            <v>Nhân viên kỹ thuật</v>
          </cell>
          <cell r="J2036">
            <v>3.63</v>
          </cell>
          <cell r="K2036">
            <v>0.18</v>
          </cell>
          <cell r="L2036" t="str">
            <v>01-Sep-16</v>
          </cell>
          <cell r="M2036" t="str">
            <v>01-May-80</v>
          </cell>
          <cell r="N2036">
            <v>7</v>
          </cell>
          <cell r="O2036" t="str">
            <v>3811</v>
          </cell>
          <cell r="P2036" t="str">
            <v>3811</v>
          </cell>
          <cell r="Q2036" t="str">
            <v>01.007</v>
          </cell>
          <cell r="R2036" t="str">
            <v>01.007</v>
          </cell>
          <cell r="S2036" t="str">
            <v/>
          </cell>
          <cell r="T2036">
            <v>0</v>
          </cell>
          <cell r="U2036" t="str">
            <v>CN-SơCấp</v>
          </cell>
          <cell r="V2036" t="str">
            <v>011157443</v>
          </cell>
        </row>
        <row r="2037">
          <cell r="B2037" t="str">
            <v/>
          </cell>
          <cell r="C2037" t="str">
            <v>3120215006513</v>
          </cell>
          <cell r="D2037" t="str">
            <v>Nguyễn Thị Tuyết</v>
          </cell>
          <cell r="E2037" t="str">
            <v>Dung</v>
          </cell>
          <cell r="F2037">
            <v>25</v>
          </cell>
          <cell r="G2037" t="str">
            <v>Tổ Cảnh quan</v>
          </cell>
          <cell r="H2037" t="str">
            <v>Văn phòng Học viện</v>
          </cell>
          <cell r="I2037" t="str">
            <v>Nhân viên kỹ thuật</v>
          </cell>
          <cell r="J2037">
            <v>3.63</v>
          </cell>
          <cell r="K2037">
            <v>0.1</v>
          </cell>
          <cell r="L2037" t="str">
            <v>01-Dec-15</v>
          </cell>
          <cell r="M2037" t="str">
            <v>01-Sep-85</v>
          </cell>
          <cell r="N2037">
            <v>7</v>
          </cell>
          <cell r="O2037" t="str">
            <v>3811</v>
          </cell>
          <cell r="P2037" t="str">
            <v>3811</v>
          </cell>
          <cell r="Q2037" t="str">
            <v>01.007</v>
          </cell>
          <cell r="R2037" t="str">
            <v>01.007</v>
          </cell>
          <cell r="S2037" t="str">
            <v/>
          </cell>
          <cell r="T2037">
            <v>0</v>
          </cell>
          <cell r="U2037" t="str">
            <v>CN-SơCấp</v>
          </cell>
          <cell r="V2037" t="str">
            <v>010812616</v>
          </cell>
        </row>
        <row r="2038">
          <cell r="B2038" t="str">
            <v/>
          </cell>
          <cell r="C2038" t="str">
            <v>3120215008656</v>
          </cell>
          <cell r="D2038" t="str">
            <v>Lê Thị Kim</v>
          </cell>
          <cell r="E2038" t="str">
            <v>Phương</v>
          </cell>
          <cell r="F2038">
            <v>25</v>
          </cell>
          <cell r="G2038" t="str">
            <v>Tổ Cảnh quan</v>
          </cell>
          <cell r="H2038" t="str">
            <v>Văn phòng Học viện</v>
          </cell>
          <cell r="I2038" t="str">
            <v>Nhân viên kỹ thuật</v>
          </cell>
          <cell r="J2038">
            <v>3.63</v>
          </cell>
          <cell r="K2038">
            <v>0.1</v>
          </cell>
          <cell r="L2038" t="str">
            <v>01-Dec-15</v>
          </cell>
          <cell r="M2038" t="str">
            <v>01-Dec-85</v>
          </cell>
          <cell r="N2038">
            <v>7</v>
          </cell>
          <cell r="O2038" t="str">
            <v>3811</v>
          </cell>
          <cell r="P2038" t="str">
            <v>3811</v>
          </cell>
          <cell r="Q2038" t="str">
            <v>01.007</v>
          </cell>
          <cell r="R2038" t="str">
            <v>01.007</v>
          </cell>
          <cell r="S2038" t="str">
            <v/>
          </cell>
          <cell r="T2038">
            <v>0</v>
          </cell>
          <cell r="U2038" t="str">
            <v>CN-SơCấp</v>
          </cell>
          <cell r="V2038" t="str">
            <v>011196746</v>
          </cell>
        </row>
        <row r="2039">
          <cell r="B2039" t="str">
            <v/>
          </cell>
          <cell r="C2039" t="str">
            <v>3120215008344</v>
          </cell>
          <cell r="D2039" t="str">
            <v>Nguyễn Văn</v>
          </cell>
          <cell r="E2039" t="str">
            <v>Đoàn</v>
          </cell>
          <cell r="F2039">
            <v>25</v>
          </cell>
          <cell r="G2039" t="str">
            <v>Tổ Cảnh quan</v>
          </cell>
          <cell r="H2039" t="str">
            <v>Văn phòng Học viện</v>
          </cell>
          <cell r="I2039" t="str">
            <v>Điều dưỡng sơ cấp</v>
          </cell>
          <cell r="J2039">
            <v>3.63</v>
          </cell>
          <cell r="K2039">
            <v>0.15</v>
          </cell>
          <cell r="L2039" t="str">
            <v>01-Sep-15</v>
          </cell>
          <cell r="M2039" t="str">
            <v>01-Sep-81</v>
          </cell>
          <cell r="N2039">
            <v>7</v>
          </cell>
          <cell r="O2039" t="str">
            <v>3811</v>
          </cell>
          <cell r="P2039" t="str">
            <v>3811</v>
          </cell>
          <cell r="Q2039" t="str">
            <v>16b.122</v>
          </cell>
          <cell r="R2039" t="str">
            <v>16b.122</v>
          </cell>
          <cell r="S2039" t="str">
            <v/>
          </cell>
          <cell r="T2039">
            <v>0</v>
          </cell>
          <cell r="U2039" t="str">
            <v>CN-SơCấp</v>
          </cell>
          <cell r="V2039" t="str">
            <v>011239027</v>
          </cell>
        </row>
        <row r="2040">
          <cell r="B2040" t="str">
            <v/>
          </cell>
          <cell r="C2040" t="str">
            <v>3120215007551</v>
          </cell>
          <cell r="D2040" t="str">
            <v>Nguyễn Đức</v>
          </cell>
          <cell r="E2040" t="str">
            <v>Lâu</v>
          </cell>
          <cell r="F2040">
            <v>25</v>
          </cell>
          <cell r="G2040" t="str">
            <v>Tổ Cảnh quan</v>
          </cell>
          <cell r="H2040" t="str">
            <v>Văn phòng Học viện</v>
          </cell>
          <cell r="I2040" t="str">
            <v>Nhân viên kỹ thuật</v>
          </cell>
          <cell r="J2040">
            <v>3.63</v>
          </cell>
          <cell r="K2040">
            <v>0.15</v>
          </cell>
          <cell r="L2040" t="str">
            <v>01-Dec-16</v>
          </cell>
          <cell r="M2040" t="str">
            <v>01-Oct-86</v>
          </cell>
          <cell r="N2040">
            <v>7</v>
          </cell>
          <cell r="O2040" t="str">
            <v>3811</v>
          </cell>
          <cell r="P2040" t="str">
            <v>3811</v>
          </cell>
          <cell r="Q2040" t="str">
            <v>01.007</v>
          </cell>
          <cell r="R2040" t="str">
            <v>01.007</v>
          </cell>
          <cell r="S2040" t="str">
            <v/>
          </cell>
          <cell r="T2040">
            <v>0</v>
          </cell>
          <cell r="U2040" t="str">
            <v>CN-SơCấp</v>
          </cell>
          <cell r="V2040" t="str">
            <v>010756473</v>
          </cell>
        </row>
        <row r="2041">
          <cell r="B2041" t="str">
            <v/>
          </cell>
          <cell r="C2041" t="str">
            <v>3120215037359</v>
          </cell>
          <cell r="D2041" t="str">
            <v>Nguyễn Đình</v>
          </cell>
          <cell r="E2041" t="str">
            <v>Phi</v>
          </cell>
          <cell r="F2041">
            <v>38</v>
          </cell>
          <cell r="G2041" t="str">
            <v>Tổ Cảnh quan và Môi trường</v>
          </cell>
          <cell r="H2041" t="str">
            <v>Trung tâm Dịch vụ trường học</v>
          </cell>
          <cell r="I2041" t="str">
            <v>Nhân viên kỹ thuật</v>
          </cell>
          <cell r="J2041">
            <v>2.73</v>
          </cell>
          <cell r="K2041">
            <v>0</v>
          </cell>
          <cell r="L2041" t="str">
            <v>01-Jun-23</v>
          </cell>
          <cell r="M2041" t="str">
            <v>01-Jun-11</v>
          </cell>
          <cell r="N2041">
            <v>4</v>
          </cell>
          <cell r="O2041" t="str">
            <v>3811</v>
          </cell>
          <cell r="P2041" t="str">
            <v>3811</v>
          </cell>
          <cell r="Q2041" t="str">
            <v>01.007</v>
          </cell>
          <cell r="R2041" t="str">
            <v>01.007</v>
          </cell>
          <cell r="S2041" t="str">
            <v/>
          </cell>
          <cell r="T2041">
            <v>0</v>
          </cell>
          <cell r="U2041" t="str">
            <v>Đại học</v>
          </cell>
          <cell r="V2041" t="str">
            <v>001071010967</v>
          </cell>
        </row>
        <row r="2042">
          <cell r="B2042" t="str">
            <v/>
          </cell>
          <cell r="C2042" t="str">
            <v>3120215051582</v>
          </cell>
          <cell r="D2042" t="str">
            <v>Vũ Trần Thanh</v>
          </cell>
          <cell r="E2042" t="str">
            <v>Thảo</v>
          </cell>
          <cell r="F2042">
            <v>38</v>
          </cell>
          <cell r="G2042" t="str">
            <v>Tổ Cảnh quan và Môi trường</v>
          </cell>
          <cell r="H2042" t="str">
            <v>Trung tâm Dịch vụ trường học</v>
          </cell>
          <cell r="I2042" t="str">
            <v>Kỹ thuật viên</v>
          </cell>
          <cell r="J2042">
            <v>2.46</v>
          </cell>
          <cell r="K2042">
            <v>0</v>
          </cell>
          <cell r="L2042" t="str">
            <v>01-Oct-21</v>
          </cell>
          <cell r="M2042" t="str">
            <v>01-Oct-16</v>
          </cell>
          <cell r="N2042">
            <v>6</v>
          </cell>
          <cell r="O2042" t="str">
            <v>3811</v>
          </cell>
          <cell r="P2042" t="str">
            <v>3811</v>
          </cell>
          <cell r="Q2042" t="str">
            <v>13.096</v>
          </cell>
          <cell r="R2042" t="str">
            <v>V.05.02.08</v>
          </cell>
          <cell r="S2042" t="str">
            <v/>
          </cell>
          <cell r="T2042">
            <v>0</v>
          </cell>
          <cell r="U2042" t="str">
            <v>Trung cấp</v>
          </cell>
          <cell r="V2042" t="str">
            <v>001191031465</v>
          </cell>
        </row>
        <row r="2043">
          <cell r="B2043" t="str">
            <v/>
          </cell>
          <cell r="C2043" t="str">
            <v>3120215049682</v>
          </cell>
          <cell r="D2043" t="str">
            <v>Phùng Thị</v>
          </cell>
          <cell r="E2043" t="str">
            <v>Hạnh</v>
          </cell>
          <cell r="F2043">
            <v>38</v>
          </cell>
          <cell r="G2043" t="str">
            <v>Tổ Cảnh quan và Môi trường</v>
          </cell>
          <cell r="H2043" t="str">
            <v>Trung tâm Dịch vụ trường học</v>
          </cell>
          <cell r="I2043" t="str">
            <v>Kỹ thuật viên</v>
          </cell>
          <cell r="J2043">
            <v>2.86</v>
          </cell>
          <cell r="K2043">
            <v>0</v>
          </cell>
          <cell r="L2043" t="str">
            <v>01-Oct-23</v>
          </cell>
          <cell r="M2043" t="str">
            <v>01-Oct-14</v>
          </cell>
          <cell r="N2043">
            <v>4</v>
          </cell>
          <cell r="O2043" t="str">
            <v>3811</v>
          </cell>
          <cell r="P2043" t="str">
            <v>3811</v>
          </cell>
          <cell r="Q2043" t="str">
            <v>13.096</v>
          </cell>
          <cell r="R2043" t="str">
            <v>V.05.02.08</v>
          </cell>
          <cell r="S2043" t="str">
            <v/>
          </cell>
          <cell r="T2043">
            <v>0</v>
          </cell>
          <cell r="U2043" t="str">
            <v>Đại học</v>
          </cell>
          <cell r="V2043" t="str">
            <v>030181019546</v>
          </cell>
        </row>
        <row r="2044">
          <cell r="B2044" t="str">
            <v/>
          </cell>
          <cell r="C2044" t="str">
            <v>3120215049574</v>
          </cell>
          <cell r="D2044" t="str">
            <v>Nguyễn Thị</v>
          </cell>
          <cell r="E2044" t="str">
            <v>Hương</v>
          </cell>
          <cell r="F2044">
            <v>38</v>
          </cell>
          <cell r="G2044" t="str">
            <v>Tổ Cảnh quan và Môi trường</v>
          </cell>
          <cell r="H2044" t="str">
            <v>Trung tâm Dịch vụ trường học</v>
          </cell>
          <cell r="I2044" t="str">
            <v>Nhân viên kỹ thuật</v>
          </cell>
          <cell r="J2044">
            <v>2.5499999999999998</v>
          </cell>
          <cell r="K2044">
            <v>0</v>
          </cell>
          <cell r="L2044" t="str">
            <v>01-Jul-24</v>
          </cell>
          <cell r="M2044" t="str">
            <v>01-Apr-15</v>
          </cell>
          <cell r="N2044">
            <v>4</v>
          </cell>
          <cell r="O2044" t="str">
            <v>3811</v>
          </cell>
          <cell r="P2044" t="str">
            <v>3811</v>
          </cell>
          <cell r="Q2044" t="str">
            <v>01.007</v>
          </cell>
          <cell r="R2044" t="str">
            <v>01.007</v>
          </cell>
          <cell r="S2044" t="str">
            <v/>
          </cell>
          <cell r="T2044">
            <v>0</v>
          </cell>
          <cell r="U2044" t="str">
            <v>Đại học</v>
          </cell>
          <cell r="V2044" t="str">
            <v>030184015759</v>
          </cell>
        </row>
        <row r="2045">
          <cell r="B2045" t="str">
            <v/>
          </cell>
          <cell r="C2045" t="str">
            <v>3120205902146</v>
          </cell>
          <cell r="D2045" t="str">
            <v>Nguyễn Thị</v>
          </cell>
          <cell r="E2045" t="str">
            <v>Tưng</v>
          </cell>
          <cell r="F2045">
            <v>38</v>
          </cell>
          <cell r="G2045" t="str">
            <v>Tổ Cảnh quan và Môi trường</v>
          </cell>
          <cell r="H2045" t="str">
            <v>Trung tâm Dịch vụ trường học</v>
          </cell>
          <cell r="I2045" t="str">
            <v>Nhân viên phục vụ</v>
          </cell>
          <cell r="J2045">
            <v>0</v>
          </cell>
          <cell r="K2045">
            <v>0</v>
          </cell>
          <cell r="L2045" t="str">
            <v>01-Aug-22</v>
          </cell>
          <cell r="M2045" t="str">
            <v>01-Aug-16</v>
          </cell>
          <cell r="N2045">
            <v>8</v>
          </cell>
          <cell r="O2045" t="str">
            <v>3811</v>
          </cell>
          <cell r="P2045" t="str">
            <v>3811</v>
          </cell>
          <cell r="Q2045" t="str">
            <v>01.009</v>
          </cell>
          <cell r="R2045" t="str">
            <v>01.009</v>
          </cell>
          <cell r="S2045" t="str">
            <v/>
          </cell>
          <cell r="T2045">
            <v>0</v>
          </cell>
          <cell r="U2045" t="str">
            <v>KhôngBCấp</v>
          </cell>
          <cell r="V2045" t="str">
            <v>034159024467</v>
          </cell>
        </row>
        <row r="2046">
          <cell r="B2046" t="str">
            <v/>
          </cell>
          <cell r="C2046" t="str">
            <v>3120205902152</v>
          </cell>
          <cell r="D2046" t="str">
            <v>Nguyễn Thị</v>
          </cell>
          <cell r="E2046" t="str">
            <v>Loán</v>
          </cell>
          <cell r="F2046">
            <v>25</v>
          </cell>
          <cell r="G2046" t="str">
            <v>Tổ Cảnh quan</v>
          </cell>
          <cell r="H2046" t="str">
            <v>Văn phòng Học viện</v>
          </cell>
          <cell r="I2046" t="str">
            <v>Nhân viên phục vụ</v>
          </cell>
          <cell r="J2046">
            <v>2.08</v>
          </cell>
          <cell r="K2046">
            <v>0</v>
          </cell>
          <cell r="L2046" t="str">
            <v>01-Aug-20</v>
          </cell>
          <cell r="M2046" t="str">
            <v>01-Aug-16</v>
          </cell>
          <cell r="N2046">
            <v>8</v>
          </cell>
          <cell r="O2046" t="str">
            <v>3811</v>
          </cell>
          <cell r="P2046" t="str">
            <v>3811</v>
          </cell>
          <cell r="Q2046" t="str">
            <v>01.009</v>
          </cell>
          <cell r="R2046" t="str">
            <v>01.009</v>
          </cell>
          <cell r="S2046" t="str">
            <v/>
          </cell>
          <cell r="T2046">
            <v>0</v>
          </cell>
          <cell r="U2046" t="str">
            <v>KhôngBCấp</v>
          </cell>
          <cell r="V2046" t="str">
            <v>150941552</v>
          </cell>
        </row>
        <row r="2047">
          <cell r="B2047" t="str">
            <v/>
          </cell>
          <cell r="C2047" t="str">
            <v>3120205843119</v>
          </cell>
          <cell r="D2047" t="str">
            <v>Đồng Huy</v>
          </cell>
          <cell r="E2047" t="str">
            <v>Định</v>
          </cell>
          <cell r="F2047">
            <v>25</v>
          </cell>
          <cell r="G2047" t="str">
            <v>Tổ Cảnh quan</v>
          </cell>
          <cell r="H2047" t="str">
            <v>Văn phòng Học viện</v>
          </cell>
          <cell r="I2047" t="str">
            <v>Nhân viên kỹ thuật</v>
          </cell>
          <cell r="J2047">
            <v>2.19</v>
          </cell>
          <cell r="K2047">
            <v>0</v>
          </cell>
          <cell r="L2047" t="str">
            <v>01-Aug-20</v>
          </cell>
          <cell r="M2047" t="str">
            <v>01-Aug-16</v>
          </cell>
          <cell r="N2047">
            <v>6</v>
          </cell>
          <cell r="O2047" t="str">
            <v>3811</v>
          </cell>
          <cell r="P2047" t="str">
            <v>3811</v>
          </cell>
          <cell r="Q2047" t="str">
            <v>01.007</v>
          </cell>
          <cell r="R2047" t="str">
            <v>01.007</v>
          </cell>
          <cell r="S2047" t="str">
            <v/>
          </cell>
          <cell r="T2047">
            <v>0</v>
          </cell>
          <cell r="U2047" t="str">
            <v>Cao đẳng</v>
          </cell>
          <cell r="V2047" t="str">
            <v>174146487</v>
          </cell>
        </row>
        <row r="2048">
          <cell r="B2048" t="str">
            <v/>
          </cell>
          <cell r="C2048" t="str">
            <v>3120205906392</v>
          </cell>
          <cell r="D2048" t="str">
            <v>Bùi Thị</v>
          </cell>
          <cell r="E2048" t="str">
            <v>Xim</v>
          </cell>
          <cell r="F2048">
            <v>38</v>
          </cell>
          <cell r="G2048" t="str">
            <v>Tổ Cảnh quan và Môi trường</v>
          </cell>
          <cell r="H2048" t="str">
            <v>Trung tâm Dịch vụ trường học</v>
          </cell>
          <cell r="I2048" t="str">
            <v>Nhân viên phục vụ</v>
          </cell>
          <cell r="J2048">
            <v>0</v>
          </cell>
          <cell r="K2048">
            <v>0</v>
          </cell>
          <cell r="L2048" t="str">
            <v>01-Oct-22</v>
          </cell>
          <cell r="M2048" t="str">
            <v>01-Oct-16</v>
          </cell>
          <cell r="N2048">
            <v>8</v>
          </cell>
          <cell r="O2048" t="str">
            <v>3811</v>
          </cell>
          <cell r="P2048" t="str">
            <v>3811</v>
          </cell>
          <cell r="Q2048" t="str">
            <v>01.009</v>
          </cell>
          <cell r="R2048" t="str">
            <v>01.009</v>
          </cell>
          <cell r="S2048" t="str">
            <v/>
          </cell>
          <cell r="T2048">
            <v>0</v>
          </cell>
          <cell r="U2048" t="str">
            <v>KhôngBCấp</v>
          </cell>
          <cell r="V2048" t="str">
            <v>001188050843</v>
          </cell>
        </row>
        <row r="2049">
          <cell r="B2049" t="str">
            <v/>
          </cell>
          <cell r="C2049" t="str">
            <v>3120205915030</v>
          </cell>
          <cell r="D2049" t="str">
            <v>Trần Thị</v>
          </cell>
          <cell r="E2049" t="str">
            <v>Linh</v>
          </cell>
          <cell r="F2049">
            <v>25</v>
          </cell>
          <cell r="G2049" t="str">
            <v>Tổ Cảnh quan</v>
          </cell>
          <cell r="H2049" t="str">
            <v>Văn phòng Học viện</v>
          </cell>
          <cell r="I2049" t="str">
            <v>Nhân viên phục vụ</v>
          </cell>
          <cell r="J2049">
            <v>1.72</v>
          </cell>
          <cell r="K2049">
            <v>0</v>
          </cell>
          <cell r="L2049" t="str">
            <v>01-Jan-17</v>
          </cell>
          <cell r="M2049" t="str">
            <v>01-Jan-17</v>
          </cell>
          <cell r="N2049">
            <v>8</v>
          </cell>
          <cell r="O2049" t="str">
            <v>3811</v>
          </cell>
          <cell r="P2049" t="str">
            <v>3811</v>
          </cell>
          <cell r="Q2049" t="str">
            <v>01.009</v>
          </cell>
          <cell r="R2049" t="str">
            <v>01.009</v>
          </cell>
          <cell r="S2049" t="str">
            <v/>
          </cell>
          <cell r="T2049">
            <v>0</v>
          </cell>
          <cell r="U2049" t="str">
            <v>KhôngBCấp</v>
          </cell>
          <cell r="V2049" t="str">
            <v>145472906</v>
          </cell>
        </row>
        <row r="2050">
          <cell r="B2050" t="str">
            <v/>
          </cell>
          <cell r="C2050" t="str">
            <v>3120215030909</v>
          </cell>
          <cell r="D2050" t="str">
            <v>Vũ Hải</v>
          </cell>
          <cell r="E2050" t="str">
            <v>Anh</v>
          </cell>
          <cell r="F2050">
            <v>38</v>
          </cell>
          <cell r="G2050" t="str">
            <v>Tổ Cảnh quan và Môi trường</v>
          </cell>
          <cell r="H2050" t="str">
            <v>Trung tâm Dịch vụ trường học</v>
          </cell>
          <cell r="I2050" t="str">
            <v>Kỹ thuật viên</v>
          </cell>
          <cell r="J2050">
            <v>3.06</v>
          </cell>
          <cell r="K2050">
            <v>0</v>
          </cell>
          <cell r="L2050" t="str">
            <v>01-Jan-24</v>
          </cell>
          <cell r="M2050" t="str">
            <v>01-Oct-09</v>
          </cell>
          <cell r="N2050">
            <v>6</v>
          </cell>
          <cell r="O2050" t="str">
            <v>3811</v>
          </cell>
          <cell r="P2050" t="str">
            <v>3811</v>
          </cell>
          <cell r="Q2050" t="str">
            <v>13.096</v>
          </cell>
          <cell r="R2050" t="str">
            <v>V.05.02.08</v>
          </cell>
          <cell r="S2050" t="str">
            <v/>
          </cell>
          <cell r="T2050">
            <v>0</v>
          </cell>
          <cell r="U2050" t="str">
            <v>Trung cấp</v>
          </cell>
          <cell r="V2050" t="str">
            <v>001088038778</v>
          </cell>
        </row>
        <row r="2051">
          <cell r="B2051" t="str">
            <v/>
          </cell>
          <cell r="C2051" t="str">
            <v>3120215007580</v>
          </cell>
          <cell r="D2051" t="str">
            <v>Trần Thế</v>
          </cell>
          <cell r="E2051" t="str">
            <v>Hùng</v>
          </cell>
          <cell r="F2051">
            <v>38</v>
          </cell>
          <cell r="G2051" t="str">
            <v>Tổ Cảnh quan và Môi trường</v>
          </cell>
          <cell r="H2051" t="str">
            <v>Trung tâm Dịch vụ trường học</v>
          </cell>
          <cell r="I2051" t="str">
            <v>Nhân viên kỹ thuật</v>
          </cell>
          <cell r="J2051">
            <v>3.63</v>
          </cell>
          <cell r="K2051">
            <v>0.11</v>
          </cell>
          <cell r="L2051" t="str">
            <v>01-Dec-17</v>
          </cell>
          <cell r="M2051" t="str">
            <v>01-Jan-85</v>
          </cell>
          <cell r="N2051">
            <v>7</v>
          </cell>
          <cell r="O2051" t="str">
            <v>3811</v>
          </cell>
          <cell r="P2051" t="str">
            <v>3811</v>
          </cell>
          <cell r="Q2051" t="str">
            <v>01.007</v>
          </cell>
          <cell r="R2051" t="str">
            <v>01.007</v>
          </cell>
          <cell r="S2051" t="str">
            <v/>
          </cell>
          <cell r="T2051">
            <v>0</v>
          </cell>
          <cell r="U2051" t="str">
            <v>CN-SơCấp</v>
          </cell>
          <cell r="V2051" t="str">
            <v>001063018884</v>
          </cell>
        </row>
        <row r="2052">
          <cell r="B2052" t="str">
            <v/>
          </cell>
          <cell r="C2052" t="str">
            <v>3120205902826</v>
          </cell>
          <cell r="D2052" t="str">
            <v>Vũ Thị</v>
          </cell>
          <cell r="E2052" t="str">
            <v>Ly</v>
          </cell>
          <cell r="F2052">
            <v>38</v>
          </cell>
          <cell r="G2052" t="str">
            <v>Tổ Cảnh quan và Môi trường</v>
          </cell>
          <cell r="H2052" t="str">
            <v>Trung tâm Dịch vụ trường học</v>
          </cell>
          <cell r="I2052" t="str">
            <v>Nhân viên phục vụ</v>
          </cell>
          <cell r="J2052">
            <v>0</v>
          </cell>
          <cell r="K2052">
            <v>0</v>
          </cell>
          <cell r="L2052" t="str">
            <v>01-Oct-22</v>
          </cell>
          <cell r="M2052" t="str">
            <v>01-Oct-16</v>
          </cell>
          <cell r="N2052">
            <v>8</v>
          </cell>
          <cell r="O2052" t="str">
            <v>3811</v>
          </cell>
          <cell r="P2052" t="str">
            <v>3811</v>
          </cell>
          <cell r="Q2052" t="str">
            <v>01.009</v>
          </cell>
          <cell r="R2052" t="str">
            <v>01.009</v>
          </cell>
          <cell r="S2052" t="str">
            <v/>
          </cell>
          <cell r="T2052">
            <v>0</v>
          </cell>
          <cell r="U2052" t="str">
            <v>KhôngBCấp</v>
          </cell>
          <cell r="V2052" t="str">
            <v>001179006404</v>
          </cell>
        </row>
        <row r="2053">
          <cell r="B2053" t="str">
            <v/>
          </cell>
          <cell r="C2053" t="str">
            <v>3120205902832</v>
          </cell>
          <cell r="D2053" t="str">
            <v>Nguyễn Thị</v>
          </cell>
          <cell r="E2053" t="str">
            <v>Tần</v>
          </cell>
          <cell r="F2053">
            <v>38</v>
          </cell>
          <cell r="G2053" t="str">
            <v>Tổ Cảnh quan và Môi trường</v>
          </cell>
          <cell r="H2053" t="str">
            <v>Trung tâm Dịch vụ trường học</v>
          </cell>
          <cell r="I2053" t="str">
            <v>Nhân viên phục vụ</v>
          </cell>
          <cell r="J2053">
            <v>0</v>
          </cell>
          <cell r="K2053">
            <v>0</v>
          </cell>
          <cell r="L2053" t="str">
            <v>01-Oct-22</v>
          </cell>
          <cell r="M2053" t="str">
            <v>01-Oct-16</v>
          </cell>
          <cell r="N2053">
            <v>8</v>
          </cell>
          <cell r="O2053" t="str">
            <v>3811</v>
          </cell>
          <cell r="P2053" t="str">
            <v>3811</v>
          </cell>
          <cell r="Q2053" t="str">
            <v>01.009</v>
          </cell>
          <cell r="R2053" t="str">
            <v>01.009</v>
          </cell>
          <cell r="S2053" t="str">
            <v/>
          </cell>
          <cell r="T2053">
            <v>0</v>
          </cell>
          <cell r="U2053" t="str">
            <v>KhôngBCấp</v>
          </cell>
          <cell r="V2053" t="str">
            <v>001158002527</v>
          </cell>
        </row>
        <row r="2054">
          <cell r="B2054" t="str">
            <v/>
          </cell>
          <cell r="C2054" t="str">
            <v>3120205902849</v>
          </cell>
          <cell r="D2054" t="str">
            <v>Nguyễn Thị</v>
          </cell>
          <cell r="E2054" t="str">
            <v>Thoa</v>
          </cell>
          <cell r="F2054">
            <v>25</v>
          </cell>
          <cell r="G2054" t="str">
            <v>Tổ Cảnh quan và Môi trường</v>
          </cell>
          <cell r="H2054" t="str">
            <v>Văn phòng Học viện</v>
          </cell>
          <cell r="I2054" t="str">
            <v>Nhân viên phục vụ</v>
          </cell>
          <cell r="J2054">
            <v>2.2599999999999998</v>
          </cell>
          <cell r="K2054">
            <v>0</v>
          </cell>
          <cell r="L2054" t="str">
            <v>01-Oct-22</v>
          </cell>
          <cell r="M2054" t="str">
            <v>01-Oct-16</v>
          </cell>
          <cell r="N2054">
            <v>8</v>
          </cell>
          <cell r="O2054" t="str">
            <v>3811</v>
          </cell>
          <cell r="P2054" t="str">
            <v>3811</v>
          </cell>
          <cell r="Q2054" t="str">
            <v>01.009</v>
          </cell>
          <cell r="R2054" t="str">
            <v>01.009</v>
          </cell>
          <cell r="S2054" t="str">
            <v/>
          </cell>
          <cell r="T2054">
            <v>0</v>
          </cell>
          <cell r="U2054" t="str">
            <v>KhôngBCấp</v>
          </cell>
          <cell r="V2054" t="str">
            <v>001169003151</v>
          </cell>
        </row>
        <row r="2055">
          <cell r="B2055" t="str">
            <v/>
          </cell>
          <cell r="C2055" t="str">
            <v>3120215049387</v>
          </cell>
          <cell r="D2055" t="str">
            <v>Lê Minh</v>
          </cell>
          <cell r="E2055" t="str">
            <v>Tuấn</v>
          </cell>
          <cell r="F2055">
            <v>38</v>
          </cell>
          <cell r="G2055" t="str">
            <v>Tổ Cảnh quan và Môi trường</v>
          </cell>
          <cell r="H2055" t="str">
            <v>Trung tâm Dịch vụ trường học</v>
          </cell>
          <cell r="I2055" t="str">
            <v>Nhân viên phục vụ</v>
          </cell>
          <cell r="J2055">
            <v>1.72</v>
          </cell>
          <cell r="K2055">
            <v>0</v>
          </cell>
          <cell r="L2055" t="str">
            <v>01-Oct-22</v>
          </cell>
          <cell r="M2055" t="str">
            <v>01-Oct-16</v>
          </cell>
          <cell r="N2055">
            <v>8</v>
          </cell>
          <cell r="O2055" t="str">
            <v>3811</v>
          </cell>
          <cell r="P2055" t="str">
            <v>3811</v>
          </cell>
          <cell r="Q2055" t="str">
            <v>01.009</v>
          </cell>
          <cell r="R2055" t="str">
            <v>01.009</v>
          </cell>
          <cell r="S2055" t="str">
            <v/>
          </cell>
          <cell r="T2055">
            <v>0</v>
          </cell>
          <cell r="U2055" t="str">
            <v>KhôngBCấp</v>
          </cell>
          <cell r="V2055" t="str">
            <v>033058008249</v>
          </cell>
        </row>
        <row r="2056">
          <cell r="B2056" t="str">
            <v/>
          </cell>
          <cell r="C2056" t="str">
            <v>3120215049472</v>
          </cell>
          <cell r="D2056" t="str">
            <v>Nguyễn Thị Kim</v>
          </cell>
          <cell r="E2056" t="str">
            <v>Xuân</v>
          </cell>
          <cell r="F2056">
            <v>38</v>
          </cell>
          <cell r="G2056" t="str">
            <v>Tổ Cảnh quan và Môi trường</v>
          </cell>
          <cell r="H2056" t="str">
            <v>Trung tâm Dịch vụ trường học</v>
          </cell>
          <cell r="I2056" t="str">
            <v>Nhân viên phục vụ</v>
          </cell>
          <cell r="J2056">
            <v>0</v>
          </cell>
          <cell r="K2056">
            <v>0</v>
          </cell>
          <cell r="L2056" t="str">
            <v>01-Oct-22</v>
          </cell>
          <cell r="M2056" t="str">
            <v>01-Oct-16</v>
          </cell>
          <cell r="N2056">
            <v>8</v>
          </cell>
          <cell r="O2056" t="str">
            <v>3811</v>
          </cell>
          <cell r="P2056" t="str">
            <v>3811</v>
          </cell>
          <cell r="Q2056" t="str">
            <v>01.009</v>
          </cell>
          <cell r="R2056" t="str">
            <v>01.009</v>
          </cell>
          <cell r="S2056" t="str">
            <v/>
          </cell>
          <cell r="T2056">
            <v>0</v>
          </cell>
          <cell r="U2056" t="str">
            <v>KhôngBCấp</v>
          </cell>
          <cell r="V2056" t="str">
            <v>001166008014</v>
          </cell>
        </row>
        <row r="2057">
          <cell r="B2057" t="str">
            <v/>
          </cell>
          <cell r="C2057" t="str">
            <v>3120215049495</v>
          </cell>
          <cell r="D2057" t="str">
            <v>Nguyễn Văn</v>
          </cell>
          <cell r="E2057" t="str">
            <v>Trường</v>
          </cell>
          <cell r="F2057">
            <v>25</v>
          </cell>
          <cell r="G2057" t="str">
            <v>Tổ Cảnh quan và Môi trường</v>
          </cell>
          <cell r="H2057" t="str">
            <v>Văn phòng Học viện</v>
          </cell>
          <cell r="I2057" t="str">
            <v>Nhân viên phục vụ</v>
          </cell>
          <cell r="J2057">
            <v>1.72</v>
          </cell>
          <cell r="K2057">
            <v>0</v>
          </cell>
          <cell r="L2057" t="str">
            <v>01-Oct-22</v>
          </cell>
          <cell r="M2057" t="str">
            <v>01-Oct-16</v>
          </cell>
          <cell r="N2057">
            <v>8</v>
          </cell>
          <cell r="O2057" t="str">
            <v>3811</v>
          </cell>
          <cell r="P2057" t="str">
            <v>3811</v>
          </cell>
          <cell r="Q2057" t="str">
            <v>01.009</v>
          </cell>
          <cell r="R2057" t="str">
            <v>01.009</v>
          </cell>
          <cell r="S2057" t="str">
            <v/>
          </cell>
          <cell r="T2057">
            <v>0</v>
          </cell>
          <cell r="U2057" t="str">
            <v>KhôngBCấp</v>
          </cell>
          <cell r="V2057" t="str">
            <v>010809227</v>
          </cell>
        </row>
        <row r="2058">
          <cell r="B2058" t="str">
            <v/>
          </cell>
          <cell r="C2058" t="str">
            <v>3120215049545</v>
          </cell>
          <cell r="D2058" t="str">
            <v>Quản Thị</v>
          </cell>
          <cell r="E2058" t="str">
            <v>Trung</v>
          </cell>
          <cell r="F2058">
            <v>38</v>
          </cell>
          <cell r="G2058" t="str">
            <v>Tổ Cảnh quan và Môi trường</v>
          </cell>
          <cell r="H2058" t="str">
            <v>Trung tâm Dịch vụ trường học</v>
          </cell>
          <cell r="I2058" t="str">
            <v>Nhân viên phục vụ</v>
          </cell>
          <cell r="J2058">
            <v>0</v>
          </cell>
          <cell r="K2058">
            <v>0</v>
          </cell>
          <cell r="L2058" t="str">
            <v>01-Oct-22</v>
          </cell>
          <cell r="M2058" t="str">
            <v>01-Oct-16</v>
          </cell>
          <cell r="N2058">
            <v>8</v>
          </cell>
          <cell r="O2058" t="str">
            <v>3811</v>
          </cell>
          <cell r="P2058" t="str">
            <v>3811</v>
          </cell>
          <cell r="Q2058" t="str">
            <v>01.009</v>
          </cell>
          <cell r="R2058" t="str">
            <v>01.009</v>
          </cell>
          <cell r="S2058" t="str">
            <v/>
          </cell>
          <cell r="T2058">
            <v>0</v>
          </cell>
          <cell r="U2058" t="str">
            <v>KhôngBCấp</v>
          </cell>
          <cell r="V2058" t="str">
            <v>001181044402</v>
          </cell>
        </row>
        <row r="2059">
          <cell r="B2059" t="str">
            <v/>
          </cell>
          <cell r="C2059" t="str">
            <v>3120215049568</v>
          </cell>
          <cell r="D2059" t="str">
            <v>Phùng Thị</v>
          </cell>
          <cell r="E2059" t="str">
            <v>Độ</v>
          </cell>
          <cell r="F2059">
            <v>38</v>
          </cell>
          <cell r="G2059" t="str">
            <v>Tổ Cảnh quan và Môi trường</v>
          </cell>
          <cell r="H2059" t="str">
            <v>Trung tâm Dịch vụ trường học</v>
          </cell>
          <cell r="I2059" t="str">
            <v>Nhân viên phục vụ</v>
          </cell>
          <cell r="J2059">
            <v>1.72</v>
          </cell>
          <cell r="K2059">
            <v>0</v>
          </cell>
          <cell r="L2059" t="str">
            <v>01-Oct-22</v>
          </cell>
          <cell r="M2059" t="str">
            <v>01-Oct-16</v>
          </cell>
          <cell r="N2059">
            <v>8</v>
          </cell>
          <cell r="O2059" t="str">
            <v>3811</v>
          </cell>
          <cell r="P2059" t="str">
            <v>3811</v>
          </cell>
          <cell r="Q2059" t="str">
            <v>01.009</v>
          </cell>
          <cell r="R2059" t="str">
            <v>01.009</v>
          </cell>
          <cell r="S2059" t="str">
            <v/>
          </cell>
          <cell r="T2059">
            <v>0</v>
          </cell>
          <cell r="U2059" t="str">
            <v>KhôngBCấp</v>
          </cell>
          <cell r="V2059" t="str">
            <v>001159009407</v>
          </cell>
        </row>
        <row r="2060">
          <cell r="B2060" t="str">
            <v/>
          </cell>
          <cell r="C2060" t="str">
            <v>3120205806158</v>
          </cell>
          <cell r="D2060" t="str">
            <v>Bùi Thị</v>
          </cell>
          <cell r="E2060" t="str">
            <v>Tâm</v>
          </cell>
          <cell r="F2060">
            <v>38</v>
          </cell>
          <cell r="G2060" t="str">
            <v>Tổ Cảnh quan và Môi trường</v>
          </cell>
          <cell r="H2060" t="str">
            <v>Trung tâm Dịch vụ trường học</v>
          </cell>
          <cell r="I2060" t="str">
            <v>Nhân viên phục vụ</v>
          </cell>
          <cell r="J2060">
            <v>1.72</v>
          </cell>
          <cell r="K2060">
            <v>0</v>
          </cell>
          <cell r="L2060" t="str">
            <v>01-Oct-22</v>
          </cell>
          <cell r="M2060" t="str">
            <v>01-Oct-16</v>
          </cell>
          <cell r="N2060">
            <v>8</v>
          </cell>
          <cell r="O2060" t="str">
            <v>3811</v>
          </cell>
          <cell r="P2060" t="str">
            <v>3811</v>
          </cell>
          <cell r="Q2060" t="str">
            <v>01.009</v>
          </cell>
          <cell r="R2060" t="str">
            <v>01.009</v>
          </cell>
          <cell r="S2060" t="str">
            <v/>
          </cell>
          <cell r="T2060">
            <v>0</v>
          </cell>
          <cell r="U2060" t="str">
            <v>KhôngBCấp</v>
          </cell>
          <cell r="V2060" t="str">
            <v>017173004178</v>
          </cell>
        </row>
        <row r="2061">
          <cell r="B2061" t="str">
            <v/>
          </cell>
          <cell r="C2061" t="str">
            <v>3120205915489</v>
          </cell>
          <cell r="D2061" t="str">
            <v>Dương Minh</v>
          </cell>
          <cell r="E2061" t="str">
            <v>Quyết</v>
          </cell>
          <cell r="F2061">
            <v>38</v>
          </cell>
          <cell r="G2061" t="str">
            <v>Tổ Cảnh quan và Môi trường</v>
          </cell>
          <cell r="H2061" t="str">
            <v>Trung tâm Dịch vụ trường học</v>
          </cell>
          <cell r="I2061" t="str">
            <v>Nhân viên phục vụ</v>
          </cell>
          <cell r="J2061">
            <v>0</v>
          </cell>
          <cell r="K2061">
            <v>0</v>
          </cell>
          <cell r="L2061" t="str">
            <v>01-Jan-23</v>
          </cell>
          <cell r="M2061" t="str">
            <v>01-Jan-17</v>
          </cell>
          <cell r="N2061">
            <v>8</v>
          </cell>
          <cell r="O2061" t="str">
            <v>3811</v>
          </cell>
          <cell r="P2061" t="str">
            <v>3811</v>
          </cell>
          <cell r="Q2061" t="str">
            <v>01.009</v>
          </cell>
          <cell r="R2061" t="str">
            <v>01.009</v>
          </cell>
          <cell r="S2061" t="str">
            <v/>
          </cell>
          <cell r="T2061">
            <v>0</v>
          </cell>
          <cell r="U2061" t="str">
            <v>KhôngBCấp</v>
          </cell>
          <cell r="V2061" t="str">
            <v>001081014959</v>
          </cell>
        </row>
        <row r="2062">
          <cell r="B2062" t="str">
            <v/>
          </cell>
          <cell r="C2062" t="str">
            <v>3120205906538</v>
          </cell>
          <cell r="D2062" t="str">
            <v>Phùng Thị</v>
          </cell>
          <cell r="E2062" t="str">
            <v>Hiên</v>
          </cell>
          <cell r="F2062">
            <v>38</v>
          </cell>
          <cell r="G2062" t="str">
            <v>Tổ Cảnh quan và Môi trường</v>
          </cell>
          <cell r="H2062" t="str">
            <v>Trung tâm Dịch vụ trường học</v>
          </cell>
          <cell r="I2062" t="str">
            <v>Nhân viên phục vụ</v>
          </cell>
          <cell r="J2062">
            <v>0</v>
          </cell>
          <cell r="K2062">
            <v>0</v>
          </cell>
          <cell r="L2062" t="str">
            <v>01-Oct-22</v>
          </cell>
          <cell r="M2062" t="str">
            <v>01-Oct-16</v>
          </cell>
          <cell r="N2062">
            <v>8</v>
          </cell>
          <cell r="O2062" t="str">
            <v>3811</v>
          </cell>
          <cell r="P2062" t="str">
            <v>3811</v>
          </cell>
          <cell r="Q2062" t="str">
            <v>01.009</v>
          </cell>
          <cell r="R2062" t="str">
            <v>01.009</v>
          </cell>
          <cell r="S2062" t="str">
            <v/>
          </cell>
          <cell r="T2062">
            <v>0</v>
          </cell>
          <cell r="U2062" t="str">
            <v>KhôngBCấp</v>
          </cell>
          <cell r="V2062" t="str">
            <v>030179010752</v>
          </cell>
        </row>
        <row r="2063">
          <cell r="B2063" t="str">
            <v/>
          </cell>
          <cell r="C2063" t="str">
            <v>3120205928770</v>
          </cell>
          <cell r="D2063" t="str">
            <v>Nguyễn Thị</v>
          </cell>
          <cell r="E2063" t="str">
            <v>Viện</v>
          </cell>
          <cell r="F2063">
            <v>25</v>
          </cell>
          <cell r="G2063" t="str">
            <v>Tổ Cảnh quan</v>
          </cell>
          <cell r="H2063" t="str">
            <v>Văn phòng Học viện</v>
          </cell>
          <cell r="I2063" t="str">
            <v>Nhân viên phục vụ</v>
          </cell>
          <cell r="J2063">
            <v>1.54</v>
          </cell>
          <cell r="K2063">
            <v>0</v>
          </cell>
          <cell r="L2063" t="str">
            <v>01-Jun-21</v>
          </cell>
          <cell r="M2063" t="str">
            <v>16-Jun-17</v>
          </cell>
          <cell r="N2063">
            <v>8</v>
          </cell>
          <cell r="O2063" t="str">
            <v>3811</v>
          </cell>
          <cell r="P2063" t="str">
            <v>3811</v>
          </cell>
          <cell r="Q2063" t="str">
            <v>01.009</v>
          </cell>
          <cell r="R2063" t="str">
            <v>01.009</v>
          </cell>
          <cell r="S2063" t="str">
            <v/>
          </cell>
          <cell r="T2063">
            <v>0</v>
          </cell>
          <cell r="U2063" t="str">
            <v>KhôngBCấp</v>
          </cell>
          <cell r="V2063" t="str">
            <v>150946630</v>
          </cell>
        </row>
        <row r="2064">
          <cell r="B2064" t="str">
            <v/>
          </cell>
          <cell r="C2064" t="str">
            <v/>
          </cell>
          <cell r="D2064" t="str">
            <v>Hoàng Văn</v>
          </cell>
          <cell r="E2064" t="str">
            <v>Tuấn</v>
          </cell>
          <cell r="F2064">
            <v>25</v>
          </cell>
          <cell r="G2064" t="str">
            <v>Tổ Cảnh quan</v>
          </cell>
          <cell r="H2064" t="str">
            <v>Văn phòng Học viện</v>
          </cell>
          <cell r="I2064" t="str">
            <v>Nhân viên phục vụ</v>
          </cell>
          <cell r="J2064">
            <v>1.18</v>
          </cell>
          <cell r="K2064">
            <v>0</v>
          </cell>
          <cell r="L2064" t="str">
            <v>01-Sep-17</v>
          </cell>
          <cell r="M2064" t="str">
            <v>01-Sep-17</v>
          </cell>
          <cell r="N2064">
            <v>4</v>
          </cell>
          <cell r="O2064" t="str">
            <v>3811</v>
          </cell>
          <cell r="P2064" t="str">
            <v>3811</v>
          </cell>
          <cell r="Q2064" t="str">
            <v>01.009</v>
          </cell>
          <cell r="R2064" t="str">
            <v>01.009</v>
          </cell>
          <cell r="S2064" t="str">
            <v/>
          </cell>
          <cell r="T2064">
            <v>0</v>
          </cell>
          <cell r="U2064" t="str">
            <v>Đại học</v>
          </cell>
          <cell r="V2064" t="str">
            <v>163119497</v>
          </cell>
        </row>
        <row r="2065">
          <cell r="B2065" t="str">
            <v/>
          </cell>
          <cell r="C2065" t="str">
            <v>3120205785743</v>
          </cell>
          <cell r="D2065" t="str">
            <v>Bùi Thị</v>
          </cell>
          <cell r="E2065" t="str">
            <v>Đức</v>
          </cell>
          <cell r="F2065">
            <v>38</v>
          </cell>
          <cell r="G2065" t="str">
            <v>Tổ Cảnh quan và Môi trường</v>
          </cell>
          <cell r="H2065" t="str">
            <v>Trung tâm Dịch vụ trường học</v>
          </cell>
          <cell r="I2065" t="str">
            <v>Nhân viên phục vụ</v>
          </cell>
          <cell r="J2065">
            <v>0</v>
          </cell>
          <cell r="K2065">
            <v>0</v>
          </cell>
          <cell r="L2065" t="str">
            <v>01-Mar-24</v>
          </cell>
          <cell r="M2065" t="str">
            <v>01-Mar-18</v>
          </cell>
          <cell r="N2065">
            <v>4</v>
          </cell>
          <cell r="O2065" t="str">
            <v>3811</v>
          </cell>
          <cell r="P2065" t="str">
            <v>3811</v>
          </cell>
          <cell r="Q2065" t="str">
            <v>01.009</v>
          </cell>
          <cell r="R2065" t="str">
            <v>01.009</v>
          </cell>
          <cell r="S2065" t="str">
            <v/>
          </cell>
          <cell r="T2065">
            <v>0</v>
          </cell>
          <cell r="U2065" t="str">
            <v>Đại học</v>
          </cell>
          <cell r="V2065" t="str">
            <v>038195032465</v>
          </cell>
        </row>
        <row r="2066">
          <cell r="B2066" t="str">
            <v/>
          </cell>
          <cell r="C2066" t="str">
            <v>3120205971263</v>
          </cell>
          <cell r="D2066" t="str">
            <v>Nguyễn Huy</v>
          </cell>
          <cell r="E2066" t="str">
            <v>Hưng</v>
          </cell>
          <cell r="F2066">
            <v>25</v>
          </cell>
          <cell r="G2066" t="str">
            <v>Tổ Cảnh quan</v>
          </cell>
          <cell r="H2066" t="str">
            <v>Văn phòng Học viện</v>
          </cell>
          <cell r="I2066" t="str">
            <v>Nhân viên phục vụ</v>
          </cell>
          <cell r="J2066">
            <v>1.18</v>
          </cell>
          <cell r="K2066">
            <v>0</v>
          </cell>
          <cell r="L2066" t="str">
            <v>15-Apr-18</v>
          </cell>
          <cell r="M2066" t="str">
            <v>15-Apr-18</v>
          </cell>
          <cell r="N2066">
            <v>8</v>
          </cell>
          <cell r="O2066" t="str">
            <v>3811</v>
          </cell>
          <cell r="P2066" t="str">
            <v>3811</v>
          </cell>
          <cell r="Q2066" t="str">
            <v>01.009</v>
          </cell>
          <cell r="R2066" t="str">
            <v>01.009</v>
          </cell>
          <cell r="S2066" t="str">
            <v/>
          </cell>
          <cell r="T2066">
            <v>0</v>
          </cell>
          <cell r="U2066" t="str">
            <v>KhôngBCấp</v>
          </cell>
          <cell r="V2066" t="str">
            <v>013089853</v>
          </cell>
        </row>
        <row r="2067">
          <cell r="B2067" t="str">
            <v/>
          </cell>
          <cell r="C2067" t="str">
            <v>3120215056773</v>
          </cell>
          <cell r="D2067" t="str">
            <v>Trần Đình</v>
          </cell>
          <cell r="E2067" t="str">
            <v>Trọng</v>
          </cell>
          <cell r="F2067">
            <v>25</v>
          </cell>
          <cell r="G2067" t="str">
            <v>Tổ Cảnh quan</v>
          </cell>
          <cell r="H2067" t="str">
            <v>Văn phòng Học viện</v>
          </cell>
          <cell r="I2067" t="str">
            <v>Nhân viên phục vụ</v>
          </cell>
          <cell r="J2067">
            <v>1.18</v>
          </cell>
          <cell r="K2067">
            <v>0</v>
          </cell>
          <cell r="L2067" t="str">
            <v>01-Jun-18</v>
          </cell>
          <cell r="M2067" t="str">
            <v>01-Jun-18</v>
          </cell>
          <cell r="N2067">
            <v>4</v>
          </cell>
          <cell r="O2067" t="str">
            <v>3811</v>
          </cell>
          <cell r="P2067" t="str">
            <v>3811</v>
          </cell>
          <cell r="Q2067" t="str">
            <v>01.009</v>
          </cell>
          <cell r="R2067" t="str">
            <v>01.009</v>
          </cell>
          <cell r="S2067" t="str">
            <v/>
          </cell>
          <cell r="T2067">
            <v>0</v>
          </cell>
          <cell r="U2067" t="str">
            <v>Đại học</v>
          </cell>
          <cell r="V2067" t="str">
            <v>142687150</v>
          </cell>
        </row>
        <row r="2068">
          <cell r="B2068" t="str">
            <v/>
          </cell>
          <cell r="C2068" t="str">
            <v>3120205982089</v>
          </cell>
          <cell r="D2068" t="str">
            <v>Nguyễn Hữu</v>
          </cell>
          <cell r="E2068" t="str">
            <v>Đoàn</v>
          </cell>
          <cell r="F2068">
            <v>38</v>
          </cell>
          <cell r="G2068" t="str">
            <v>Tổ Cảnh quan và Môi trường</v>
          </cell>
          <cell r="H2068" t="str">
            <v>Trung tâm Dịch vụ trường học</v>
          </cell>
          <cell r="I2068" t="str">
            <v>Nhân viên phục vụ</v>
          </cell>
          <cell r="J2068">
            <v>0</v>
          </cell>
          <cell r="K2068">
            <v>0</v>
          </cell>
          <cell r="L2068" t="str">
            <v>18-Jul-21</v>
          </cell>
          <cell r="M2068" t="str">
            <v>17-Jun-18</v>
          </cell>
          <cell r="N2068">
            <v>8</v>
          </cell>
          <cell r="O2068" t="str">
            <v>3811</v>
          </cell>
          <cell r="P2068" t="str">
            <v>3811</v>
          </cell>
          <cell r="Q2068" t="str">
            <v>01.009</v>
          </cell>
          <cell r="R2068" t="str">
            <v>01.009</v>
          </cell>
          <cell r="S2068" t="str">
            <v/>
          </cell>
          <cell r="T2068">
            <v>0</v>
          </cell>
          <cell r="U2068" t="str">
            <v>KhôngBCấp</v>
          </cell>
          <cell r="V2068" t="str">
            <v>001085010143</v>
          </cell>
        </row>
        <row r="2069">
          <cell r="B2069" t="str">
            <v/>
          </cell>
          <cell r="C2069" t="str">
            <v>3120205001095</v>
          </cell>
          <cell r="D2069" t="str">
            <v>Hoàng Thị</v>
          </cell>
          <cell r="E2069" t="str">
            <v>Mến</v>
          </cell>
          <cell r="F2069">
            <v>25</v>
          </cell>
          <cell r="G2069" t="str">
            <v>Tổ Cảnh quan</v>
          </cell>
          <cell r="H2069" t="str">
            <v>Văn phòng Học viện</v>
          </cell>
          <cell r="I2069" t="str">
            <v>Nhân viên phục vụ</v>
          </cell>
          <cell r="J2069">
            <v>1.18</v>
          </cell>
          <cell r="K2069">
            <v>0</v>
          </cell>
          <cell r="L2069" t="str">
            <v>17-Nov-18</v>
          </cell>
          <cell r="M2069" t="str">
            <v>17-Nov-18</v>
          </cell>
          <cell r="N2069">
            <v>8</v>
          </cell>
          <cell r="O2069" t="str">
            <v>3811</v>
          </cell>
          <cell r="P2069" t="str">
            <v>3811</v>
          </cell>
          <cell r="Q2069" t="str">
            <v>01.009</v>
          </cell>
          <cell r="R2069" t="str">
            <v>01.009</v>
          </cell>
          <cell r="S2069" t="str">
            <v/>
          </cell>
          <cell r="T2069">
            <v>0</v>
          </cell>
          <cell r="U2069" t="str">
            <v>KhôngBCấp</v>
          </cell>
          <cell r="V2069" t="str">
            <v>012831404</v>
          </cell>
        </row>
        <row r="2070">
          <cell r="B2070" t="str">
            <v/>
          </cell>
          <cell r="C2070" t="str">
            <v>3120205080221</v>
          </cell>
          <cell r="D2070" t="str">
            <v>Nguyễn Xuân</v>
          </cell>
          <cell r="E2070" t="str">
            <v>Hùng</v>
          </cell>
          <cell r="F2070">
            <v>38</v>
          </cell>
          <cell r="G2070" t="str">
            <v>Tổ Cảnh quan</v>
          </cell>
          <cell r="H2070" t="str">
            <v>Văn phòng Học viện</v>
          </cell>
          <cell r="I2070" t="str">
            <v>Nhân viên phục vụ</v>
          </cell>
          <cell r="J2070">
            <v>0</v>
          </cell>
          <cell r="K2070">
            <v>0</v>
          </cell>
          <cell r="L2070" t="str">
            <v>01-May-21</v>
          </cell>
          <cell r="M2070" t="str">
            <v>01-May-21</v>
          </cell>
          <cell r="N2070">
            <v>8</v>
          </cell>
          <cell r="O2070" t="str">
            <v>3811</v>
          </cell>
          <cell r="P2070" t="str">
            <v>3811</v>
          </cell>
          <cell r="Q2070" t="str">
            <v>01.009</v>
          </cell>
          <cell r="R2070" t="str">
            <v>01.009</v>
          </cell>
          <cell r="S2070" t="str">
            <v/>
          </cell>
          <cell r="T2070">
            <v>0</v>
          </cell>
          <cell r="U2070" t="str">
            <v>KhôngBCấp</v>
          </cell>
          <cell r="V2070" t="str">
            <v>100725173</v>
          </cell>
        </row>
        <row r="2071">
          <cell r="B2071" t="str">
            <v/>
          </cell>
          <cell r="C2071" t="str">
            <v>3120205014811</v>
          </cell>
          <cell r="D2071" t="str">
            <v>Thái Thị</v>
          </cell>
          <cell r="E2071" t="str">
            <v>Lợi</v>
          </cell>
          <cell r="F2071">
            <v>38</v>
          </cell>
          <cell r="G2071" t="str">
            <v>Tổ Cảnh quan và Môi trường</v>
          </cell>
          <cell r="H2071" t="str">
            <v>Trung tâm Dịch vụ trường học</v>
          </cell>
          <cell r="I2071" t="str">
            <v>Nhân viên phục vụ</v>
          </cell>
          <cell r="J2071">
            <v>0</v>
          </cell>
          <cell r="K2071">
            <v>0</v>
          </cell>
          <cell r="L2071" t="str">
            <v>01-May-21</v>
          </cell>
          <cell r="M2071" t="str">
            <v>01-May-21</v>
          </cell>
          <cell r="N2071">
            <v>8</v>
          </cell>
          <cell r="O2071" t="str">
            <v>3811</v>
          </cell>
          <cell r="P2071" t="str">
            <v>3811</v>
          </cell>
          <cell r="Q2071" t="str">
            <v>01.009</v>
          </cell>
          <cell r="R2071" t="str">
            <v>01.009</v>
          </cell>
          <cell r="S2071" t="str">
            <v/>
          </cell>
          <cell r="T2071">
            <v>0</v>
          </cell>
          <cell r="U2071" t="str">
            <v>KhôngBCấp</v>
          </cell>
          <cell r="V2071" t="str">
            <v>040187000239</v>
          </cell>
        </row>
        <row r="2072">
          <cell r="B2072" t="str">
            <v/>
          </cell>
          <cell r="C2072" t="str">
            <v>3120205163726</v>
          </cell>
          <cell r="D2072" t="str">
            <v>Nguyễn Thị Minh</v>
          </cell>
          <cell r="E2072" t="str">
            <v>Thu</v>
          </cell>
          <cell r="F2072">
            <v>38</v>
          </cell>
          <cell r="G2072" t="str">
            <v>Tổ Cảnh quan và Môi trường</v>
          </cell>
          <cell r="H2072" t="str">
            <v>Trung tâm Dịch vụ trường học</v>
          </cell>
          <cell r="I2072" t="str">
            <v>Nhân viên phục vụ</v>
          </cell>
          <cell r="J2072">
            <v>0</v>
          </cell>
          <cell r="K2072">
            <v>0</v>
          </cell>
          <cell r="L2072" t="str">
            <v>01-Aug-22</v>
          </cell>
          <cell r="M2072" t="str">
            <v>01-Aug-22</v>
          </cell>
          <cell r="N2072">
            <v>8</v>
          </cell>
          <cell r="O2072" t="str">
            <v>3811</v>
          </cell>
          <cell r="P2072" t="str">
            <v>3811</v>
          </cell>
          <cell r="Q2072" t="str">
            <v>01.009</v>
          </cell>
          <cell r="R2072" t="str">
            <v>01.009</v>
          </cell>
          <cell r="S2072" t="str">
            <v/>
          </cell>
          <cell r="T2072">
            <v>0</v>
          </cell>
          <cell r="U2072" t="str">
            <v>KhôngBCấp</v>
          </cell>
          <cell r="V2072" t="str">
            <v>001185030182</v>
          </cell>
        </row>
        <row r="2073">
          <cell r="B2073" t="str">
            <v/>
          </cell>
          <cell r="C2073" t="str">
            <v>3120205172779</v>
          </cell>
          <cell r="D2073" t="str">
            <v>Nguyễn Văn</v>
          </cell>
          <cell r="E2073" t="str">
            <v>Phương</v>
          </cell>
          <cell r="F2073">
            <v>38</v>
          </cell>
          <cell r="G2073" t="str">
            <v>Tổ Cảnh quan và Môi trường</v>
          </cell>
          <cell r="H2073" t="str">
            <v>Trung tâm Dịch vụ trường học</v>
          </cell>
          <cell r="I2073" t="str">
            <v>Nhân viên phục vụ</v>
          </cell>
          <cell r="J2073">
            <v>0</v>
          </cell>
          <cell r="K2073">
            <v>0</v>
          </cell>
          <cell r="L2073" t="str">
            <v>01-Nov-22</v>
          </cell>
          <cell r="M2073" t="str">
            <v>01-Nov-22</v>
          </cell>
          <cell r="N2073">
            <v>8</v>
          </cell>
          <cell r="O2073" t="str">
            <v>3811</v>
          </cell>
          <cell r="P2073" t="str">
            <v>3811</v>
          </cell>
          <cell r="Q2073" t="str">
            <v>01.009</v>
          </cell>
          <cell r="R2073" t="str">
            <v>01.009</v>
          </cell>
          <cell r="S2073" t="str">
            <v/>
          </cell>
          <cell r="T2073">
            <v>0</v>
          </cell>
          <cell r="U2073" t="str">
            <v>KhôngBCấp</v>
          </cell>
          <cell r="V2073" t="str">
            <v>001092027592</v>
          </cell>
        </row>
        <row r="2074">
          <cell r="B2074" t="str">
            <v/>
          </cell>
          <cell r="C2074" t="str">
            <v>3120205208174</v>
          </cell>
          <cell r="D2074" t="str">
            <v>Phạm Văn</v>
          </cell>
          <cell r="E2074" t="str">
            <v>Khoa</v>
          </cell>
          <cell r="F2074">
            <v>38</v>
          </cell>
          <cell r="G2074" t="str">
            <v>Tổ Cảnh quan và Môi trường</v>
          </cell>
          <cell r="H2074" t="str">
            <v>Trung tâm Dịch vụ trường học</v>
          </cell>
          <cell r="I2074" t="str">
            <v>Nhân viên phục vụ</v>
          </cell>
          <cell r="J2074">
            <v>0</v>
          </cell>
          <cell r="K2074">
            <v>0</v>
          </cell>
          <cell r="L2074" t="str">
            <v>04-Jan-24</v>
          </cell>
          <cell r="M2074" t="str">
            <v>04-Jan-24</v>
          </cell>
          <cell r="N2074">
            <v>8</v>
          </cell>
          <cell r="O2074" t="str">
            <v>3811</v>
          </cell>
          <cell r="P2074" t="str">
            <v>3811</v>
          </cell>
          <cell r="Q2074" t="str">
            <v>01.009</v>
          </cell>
          <cell r="R2074" t="str">
            <v>01.009</v>
          </cell>
          <cell r="S2074" t="str">
            <v/>
          </cell>
          <cell r="T2074">
            <v>0</v>
          </cell>
          <cell r="U2074" t="str">
            <v>KhôngBCấp</v>
          </cell>
          <cell r="V2074" t="str">
            <v>034058004971</v>
          </cell>
        </row>
        <row r="2075">
          <cell r="B2075" t="str">
            <v/>
          </cell>
          <cell r="C2075" t="str">
            <v>3120205194946</v>
          </cell>
          <cell r="D2075" t="str">
            <v>Bùi Văn</v>
          </cell>
          <cell r="E2075" t="str">
            <v>Hoàn</v>
          </cell>
          <cell r="F2075">
            <v>38</v>
          </cell>
          <cell r="G2075" t="str">
            <v>Tổ Cảnh quan và Môi trường</v>
          </cell>
          <cell r="H2075" t="str">
            <v>Trung tâm Dịch vụ trường học</v>
          </cell>
          <cell r="I2075" t="str">
            <v>Nhân viên phục vụ</v>
          </cell>
          <cell r="J2075">
            <v>0</v>
          </cell>
          <cell r="K2075">
            <v>0</v>
          </cell>
          <cell r="L2075" t="str">
            <v>01-Oct-25</v>
          </cell>
          <cell r="M2075" t="str">
            <v>01-Oct-25</v>
          </cell>
          <cell r="N2075">
            <v>8</v>
          </cell>
          <cell r="O2075" t="str">
            <v>3811</v>
          </cell>
          <cell r="P2075" t="str">
            <v>3811</v>
          </cell>
          <cell r="Q2075" t="str">
            <v>01.009</v>
          </cell>
          <cell r="R2075" t="str">
            <v>01.009</v>
          </cell>
          <cell r="S2075" t="str">
            <v/>
          </cell>
          <cell r="T2075">
            <v>0</v>
          </cell>
          <cell r="U2075" t="str">
            <v>KhôngBCấp</v>
          </cell>
          <cell r="V2075" t="str">
            <v>001072012453</v>
          </cell>
        </row>
        <row r="2076">
          <cell r="B2076" t="str">
            <v/>
          </cell>
          <cell r="C2076" t="str">
            <v>1220205322642</v>
          </cell>
          <cell r="D2076" t="str">
            <v>Phạm Bá</v>
          </cell>
          <cell r="E2076" t="str">
            <v>Hai</v>
          </cell>
          <cell r="F2076">
            <v>38</v>
          </cell>
          <cell r="G2076" t="str">
            <v>Tổ Cảnh quan và Môi trường</v>
          </cell>
          <cell r="H2076" t="str">
            <v>Trung tâm Dịch vụ trường học</v>
          </cell>
          <cell r="I2076" t="str">
            <v>Nhân viên phục vụ</v>
          </cell>
          <cell r="J2076">
            <v>0</v>
          </cell>
          <cell r="K2076">
            <v>0</v>
          </cell>
          <cell r="L2076" t="str">
            <v>01-Apr-25</v>
          </cell>
          <cell r="M2076" t="str">
            <v>01-Apr-25</v>
          </cell>
          <cell r="N2076">
            <v>8</v>
          </cell>
          <cell r="O2076" t="str">
            <v>3811</v>
          </cell>
          <cell r="P2076" t="str">
            <v>3811</v>
          </cell>
          <cell r="Q2076" t="str">
            <v>01.009</v>
          </cell>
          <cell r="R2076" t="str">
            <v>01.009</v>
          </cell>
          <cell r="S2076" t="str">
            <v/>
          </cell>
          <cell r="T2076">
            <v>0</v>
          </cell>
          <cell r="U2076" t="str">
            <v>KhôngBCấp</v>
          </cell>
          <cell r="V2076" t="str">
            <v>034084007548</v>
          </cell>
        </row>
        <row r="2077">
          <cell r="B2077" t="str">
            <v/>
          </cell>
          <cell r="C2077" t="str">
            <v>3120205242331</v>
          </cell>
          <cell r="D2077" t="str">
            <v>Đinh Thị</v>
          </cell>
          <cell r="E2077" t="str">
            <v>Hồng</v>
          </cell>
          <cell r="F2077">
            <v>38</v>
          </cell>
          <cell r="G2077" t="str">
            <v>Khu Veco</v>
          </cell>
          <cell r="H2077" t="str">
            <v>Trung tâm Dịch vụ trường học</v>
          </cell>
          <cell r="I2077" t="str">
            <v>Nhân viên phục vụ</v>
          </cell>
          <cell r="J2077">
            <v>0</v>
          </cell>
          <cell r="K2077">
            <v>0</v>
          </cell>
          <cell r="L2077" t="str">
            <v>01-Apr-25</v>
          </cell>
          <cell r="M2077" t="str">
            <v>01-Apr-25</v>
          </cell>
          <cell r="N2077">
            <v>8</v>
          </cell>
          <cell r="O2077" t="str">
            <v>3811</v>
          </cell>
          <cell r="P2077" t="str">
            <v>3811</v>
          </cell>
          <cell r="Q2077" t="str">
            <v>01.009</v>
          </cell>
          <cell r="R2077" t="str">
            <v>01.009</v>
          </cell>
          <cell r="S2077" t="str">
            <v/>
          </cell>
          <cell r="T2077">
            <v>0</v>
          </cell>
          <cell r="U2077" t="str">
            <v>KhôngBCấp</v>
          </cell>
          <cell r="V2077" t="str">
            <v>037169000445</v>
          </cell>
        </row>
        <row r="2078">
          <cell r="B2078" t="str">
            <v/>
          </cell>
          <cell r="C2078" t="str">
            <v>3120205242846</v>
          </cell>
          <cell r="D2078" t="str">
            <v>Đặng Văn</v>
          </cell>
          <cell r="E2078" t="str">
            <v>Cảnh</v>
          </cell>
          <cell r="F2078">
            <v>38</v>
          </cell>
          <cell r="G2078" t="str">
            <v>Khu Veco</v>
          </cell>
          <cell r="H2078" t="str">
            <v>Trung tâm Dịch vụ trường học</v>
          </cell>
          <cell r="I2078" t="str">
            <v>Nhân viên phục vụ</v>
          </cell>
          <cell r="J2078">
            <v>0</v>
          </cell>
          <cell r="K2078">
            <v>0</v>
          </cell>
          <cell r="L2078" t="str">
            <v>01-Apr-25</v>
          </cell>
          <cell r="M2078" t="str">
            <v>01-Apr-25</v>
          </cell>
          <cell r="N2078">
            <v>8</v>
          </cell>
          <cell r="O2078" t="str">
            <v>3811</v>
          </cell>
          <cell r="P2078" t="str">
            <v>3811</v>
          </cell>
          <cell r="Q2078" t="str">
            <v>01.009</v>
          </cell>
          <cell r="R2078" t="str">
            <v>01.009</v>
          </cell>
          <cell r="S2078" t="str">
            <v/>
          </cell>
          <cell r="T2078">
            <v>0</v>
          </cell>
          <cell r="U2078" t="str">
            <v>KhôngBCấp</v>
          </cell>
          <cell r="V2078" t="str">
            <v>001056010609</v>
          </cell>
        </row>
        <row r="2079">
          <cell r="B2079" t="str">
            <v/>
          </cell>
          <cell r="C2079" t="str">
            <v>31202052442360</v>
          </cell>
          <cell r="D2079" t="str">
            <v>Bùi Đình</v>
          </cell>
          <cell r="E2079" t="str">
            <v>Đoán</v>
          </cell>
          <cell r="F2079">
            <v>38</v>
          </cell>
          <cell r="G2079" t="str">
            <v>Khu Veco</v>
          </cell>
          <cell r="H2079" t="str">
            <v>Trung tâm Dịch vụ trường học</v>
          </cell>
          <cell r="I2079" t="str">
            <v>Nhân viên phục vụ</v>
          </cell>
          <cell r="J2079">
            <v>0</v>
          </cell>
          <cell r="K2079">
            <v>0</v>
          </cell>
          <cell r="L2079" t="str">
            <v>01-Apr-25</v>
          </cell>
          <cell r="M2079" t="str">
            <v>01-Apr-25</v>
          </cell>
          <cell r="N2079">
            <v>8</v>
          </cell>
          <cell r="O2079" t="str">
            <v>3811</v>
          </cell>
          <cell r="P2079" t="str">
            <v>3811</v>
          </cell>
          <cell r="Q2079" t="str">
            <v>01.009</v>
          </cell>
          <cell r="R2079" t="str">
            <v>01.009</v>
          </cell>
          <cell r="S2079" t="str">
            <v/>
          </cell>
          <cell r="T2079">
            <v>0</v>
          </cell>
          <cell r="U2079" t="str">
            <v>KhôngBCấp</v>
          </cell>
          <cell r="V2079" t="str">
            <v>027065015920</v>
          </cell>
        </row>
        <row r="2080">
          <cell r="B2080" t="str">
            <v/>
          </cell>
          <cell r="C2080" t="str">
            <v>3120215006962</v>
          </cell>
          <cell r="D2080" t="str">
            <v>Nguyễn Thị</v>
          </cell>
          <cell r="E2080" t="str">
            <v>Lương</v>
          </cell>
          <cell r="F2080">
            <v>38</v>
          </cell>
          <cell r="G2080" t="str">
            <v>Tổ KTX Sinh viên</v>
          </cell>
          <cell r="H2080" t="str">
            <v>Trung tâm Dịch vụ trường học</v>
          </cell>
          <cell r="I2080" t="str">
            <v>Thạc sĩ, Chuyên viên</v>
          </cell>
          <cell r="J2080">
            <v>3.99</v>
          </cell>
          <cell r="K2080">
            <v>0</v>
          </cell>
          <cell r="L2080" t="str">
            <v>01-Aug-22</v>
          </cell>
          <cell r="M2080" t="str">
            <v>01-Aug-08</v>
          </cell>
          <cell r="N2080">
            <v>3</v>
          </cell>
          <cell r="O2080" t="str">
            <v>3812</v>
          </cell>
          <cell r="P2080" t="str">
            <v>3812</v>
          </cell>
          <cell r="Q2080" t="str">
            <v>01.003</v>
          </cell>
          <cell r="R2080" t="str">
            <v>01.003</v>
          </cell>
          <cell r="S2080" t="str">
            <v/>
          </cell>
          <cell r="T2080">
            <v>0</v>
          </cell>
          <cell r="U2080" t="str">
            <v>Thạc sĩ</v>
          </cell>
          <cell r="V2080" t="str">
            <v>033181000157</v>
          </cell>
        </row>
        <row r="2081">
          <cell r="B2081" t="str">
            <v/>
          </cell>
          <cell r="C2081" t="str">
            <v>3120215034423</v>
          </cell>
          <cell r="D2081" t="str">
            <v>Vũ Chung</v>
          </cell>
          <cell r="E2081" t="str">
            <v>Kiên</v>
          </cell>
          <cell r="F2081">
            <v>38</v>
          </cell>
          <cell r="G2081" t="str">
            <v>Tổ KTX Sinh viên</v>
          </cell>
          <cell r="H2081" t="str">
            <v>Trung tâm Dịch vụ trường học</v>
          </cell>
          <cell r="I2081" t="str">
            <v>Thạc sĩ, Nhân viên phục vụ</v>
          </cell>
          <cell r="J2081">
            <v>2.98</v>
          </cell>
          <cell r="K2081">
            <v>0</v>
          </cell>
          <cell r="L2081" t="str">
            <v>01-Sep-24</v>
          </cell>
          <cell r="M2081" t="str">
            <v>01-Sep-10</v>
          </cell>
          <cell r="N2081">
            <v>3</v>
          </cell>
          <cell r="O2081" t="str">
            <v>3812</v>
          </cell>
          <cell r="P2081" t="str">
            <v>3812</v>
          </cell>
          <cell r="Q2081" t="str">
            <v>01.009</v>
          </cell>
          <cell r="R2081" t="str">
            <v>01.009</v>
          </cell>
          <cell r="S2081" t="str">
            <v/>
          </cell>
          <cell r="T2081">
            <v>0</v>
          </cell>
          <cell r="U2081" t="str">
            <v>Thạc sĩ</v>
          </cell>
          <cell r="V2081" t="str">
            <v>001087001824</v>
          </cell>
        </row>
        <row r="2082">
          <cell r="B2082" t="str">
            <v/>
          </cell>
          <cell r="C2082" t="str">
            <v>3120215007755</v>
          </cell>
          <cell r="D2082" t="str">
            <v>Nguyễn Thị</v>
          </cell>
          <cell r="E2082" t="str">
            <v>Châu</v>
          </cell>
          <cell r="F2082">
            <v>25</v>
          </cell>
          <cell r="G2082" t="str">
            <v>Tổ KTX Sinh viên</v>
          </cell>
          <cell r="H2082" t="str">
            <v>Công ty TNHH MTV Đầu tư PT và DV Học viện Nông nghiệp Việt Nam</v>
          </cell>
          <cell r="I2082" t="str">
            <v/>
          </cell>
          <cell r="J2082">
            <v>3.06</v>
          </cell>
          <cell r="K2082">
            <v>0</v>
          </cell>
          <cell r="L2082" t="str">
            <v>01-Feb-13</v>
          </cell>
          <cell r="M2082" t="str">
            <v>01-Mar-09</v>
          </cell>
          <cell r="N2082">
            <v>6</v>
          </cell>
          <cell r="O2082" t="str">
            <v>3812</v>
          </cell>
          <cell r="P2082" t="str">
            <v>3812</v>
          </cell>
          <cell r="Q2082" t="str">
            <v>01.004</v>
          </cell>
          <cell r="R2082" t="str">
            <v>01.004</v>
          </cell>
          <cell r="S2082" t="str">
            <v/>
          </cell>
          <cell r="T2082">
            <v>0</v>
          </cell>
          <cell r="U2082" t="str">
            <v>Trung cấp</v>
          </cell>
          <cell r="V2082" t="str">
            <v>012088732</v>
          </cell>
        </row>
        <row r="2083">
          <cell r="B2083" t="str">
            <v/>
          </cell>
          <cell r="C2083" t="str">
            <v>3120215007703</v>
          </cell>
          <cell r="D2083" t="str">
            <v>Bùi Trung</v>
          </cell>
          <cell r="E2083" t="str">
            <v>Sơn</v>
          </cell>
          <cell r="F2083">
            <v>38</v>
          </cell>
          <cell r="G2083" t="str">
            <v>Tổ KTX Sinh viên</v>
          </cell>
          <cell r="H2083" t="str">
            <v>Trung tâm Dịch vụ trường học</v>
          </cell>
          <cell r="I2083" t="str">
            <v>Cán sự</v>
          </cell>
          <cell r="J2083">
            <v>4.0599999999999996</v>
          </cell>
          <cell r="K2083">
            <v>0.17</v>
          </cell>
          <cell r="L2083" t="str">
            <v>01-Mar-25</v>
          </cell>
          <cell r="M2083" t="str">
            <v>01-Mar-09</v>
          </cell>
          <cell r="N2083">
            <v>6</v>
          </cell>
          <cell r="O2083" t="str">
            <v>3812</v>
          </cell>
          <cell r="P2083" t="str">
            <v>3812</v>
          </cell>
          <cell r="Q2083" t="str">
            <v>01.004</v>
          </cell>
          <cell r="R2083" t="str">
            <v>01.004</v>
          </cell>
          <cell r="S2083" t="str">
            <v/>
          </cell>
          <cell r="T2083">
            <v>0</v>
          </cell>
          <cell r="U2083" t="str">
            <v>Trung cấp</v>
          </cell>
          <cell r="V2083" t="str">
            <v>001064026251</v>
          </cell>
        </row>
        <row r="2084">
          <cell r="B2084" t="str">
            <v/>
          </cell>
          <cell r="C2084" t="str">
            <v>3120215007710</v>
          </cell>
          <cell r="D2084" t="str">
            <v>Nguyễn Quang</v>
          </cell>
          <cell r="E2084" t="str">
            <v>Phong</v>
          </cell>
          <cell r="F2084">
            <v>38</v>
          </cell>
          <cell r="G2084" t="str">
            <v>Tổ KTX Sinh viên</v>
          </cell>
          <cell r="H2084" t="str">
            <v>Trung tâm Dịch vụ trường học</v>
          </cell>
          <cell r="I2084" t="str">
            <v>Nhân viên bảo vệ</v>
          </cell>
          <cell r="J2084">
            <v>3.48</v>
          </cell>
          <cell r="K2084">
            <v>0.21</v>
          </cell>
          <cell r="L2084" t="str">
            <v>01-Dec-23</v>
          </cell>
          <cell r="M2084" t="str">
            <v>01-Jun-86</v>
          </cell>
          <cell r="N2084">
            <v>8</v>
          </cell>
          <cell r="O2084" t="str">
            <v>3812</v>
          </cell>
          <cell r="P2084" t="str">
            <v>3812</v>
          </cell>
          <cell r="Q2084" t="str">
            <v>01.011</v>
          </cell>
          <cell r="R2084" t="str">
            <v>01.011</v>
          </cell>
          <cell r="S2084" t="str">
            <v/>
          </cell>
          <cell r="T2084">
            <v>0</v>
          </cell>
          <cell r="U2084" t="str">
            <v>KhôngBCấp</v>
          </cell>
          <cell r="V2084" t="str">
            <v>001063026435</v>
          </cell>
        </row>
        <row r="2085">
          <cell r="B2085" t="str">
            <v/>
          </cell>
          <cell r="C2085" t="str">
            <v>3120215009251</v>
          </cell>
          <cell r="D2085" t="str">
            <v>Bùi Văn</v>
          </cell>
          <cell r="E2085" t="str">
            <v>Gấm</v>
          </cell>
          <cell r="F2085">
            <v>25</v>
          </cell>
          <cell r="G2085" t="str">
            <v>Tổ KTX Sinh viên</v>
          </cell>
          <cell r="H2085" t="str">
            <v>Công ty TNHH MTV Đầu tư PT và DV Học viện Nông nghiệp Việt Nam</v>
          </cell>
          <cell r="I2085" t="str">
            <v/>
          </cell>
          <cell r="J2085">
            <v>3.63</v>
          </cell>
          <cell r="K2085">
            <v>0.14000000000000001</v>
          </cell>
          <cell r="L2085" t="str">
            <v>01-Dec-10</v>
          </cell>
          <cell r="M2085" t="str">
            <v>01-May-81</v>
          </cell>
          <cell r="N2085">
            <v>7</v>
          </cell>
          <cell r="O2085" t="str">
            <v>3812</v>
          </cell>
          <cell r="P2085" t="str">
            <v>3812</v>
          </cell>
          <cell r="Q2085" t="str">
            <v>01.007</v>
          </cell>
          <cell r="R2085" t="str">
            <v>01.007</v>
          </cell>
          <cell r="S2085" t="str">
            <v/>
          </cell>
          <cell r="T2085">
            <v>0</v>
          </cell>
          <cell r="U2085" t="str">
            <v>CN-SơCấp</v>
          </cell>
          <cell r="V2085" t="str">
            <v>011582297</v>
          </cell>
        </row>
        <row r="2086">
          <cell r="B2086" t="str">
            <v/>
          </cell>
          <cell r="C2086" t="str">
            <v>3120215007660</v>
          </cell>
          <cell r="D2086" t="str">
            <v>Nguyễn Thị Việt</v>
          </cell>
          <cell r="E2086" t="str">
            <v>Anh</v>
          </cell>
          <cell r="F2086">
            <v>25</v>
          </cell>
          <cell r="G2086" t="str">
            <v>Tổ KTX Sinh viên</v>
          </cell>
          <cell r="H2086" t="str">
            <v>Công ty TNHH MTV Đầu tư PT và DV Học viện Nông nghiệp Việt Nam</v>
          </cell>
          <cell r="I2086" t="str">
            <v>Nhân viên kỹ thuật</v>
          </cell>
          <cell r="J2086">
            <v>3.63</v>
          </cell>
          <cell r="K2086">
            <v>0.16</v>
          </cell>
          <cell r="L2086" t="str">
            <v>01-Dec-14</v>
          </cell>
          <cell r="M2086" t="str">
            <v>01-Apr-80</v>
          </cell>
          <cell r="N2086">
            <v>7</v>
          </cell>
          <cell r="O2086" t="str">
            <v>3812</v>
          </cell>
          <cell r="P2086" t="str">
            <v>3812</v>
          </cell>
          <cell r="Q2086" t="str">
            <v>01.007</v>
          </cell>
          <cell r="R2086" t="str">
            <v>01.007</v>
          </cell>
          <cell r="S2086" t="str">
            <v/>
          </cell>
          <cell r="T2086">
            <v>0</v>
          </cell>
          <cell r="U2086" t="str">
            <v>CN-SơCấp</v>
          </cell>
          <cell r="V2086" t="str">
            <v>010812070</v>
          </cell>
        </row>
        <row r="2087">
          <cell r="B2087" t="str">
            <v/>
          </cell>
          <cell r="C2087" t="str">
            <v>3120215007676</v>
          </cell>
          <cell r="D2087" t="str">
            <v>Phan Thị Hồng</v>
          </cell>
          <cell r="E2087" t="str">
            <v>Hà</v>
          </cell>
          <cell r="F2087">
            <v>25</v>
          </cell>
          <cell r="G2087" t="str">
            <v>Tổ KTX Sinh viên</v>
          </cell>
          <cell r="H2087" t="str">
            <v>Công ty TNHH MTV Đầu tư PT và DV Học viện Nông nghiệp Việt Nam</v>
          </cell>
          <cell r="I2087" t="str">
            <v/>
          </cell>
          <cell r="J2087">
            <v>4.0599999999999996</v>
          </cell>
          <cell r="K2087">
            <v>0.08</v>
          </cell>
          <cell r="L2087" t="str">
            <v>01-Dec-10</v>
          </cell>
          <cell r="M2087" t="str">
            <v>01-Aug-80</v>
          </cell>
          <cell r="N2087">
            <v>6</v>
          </cell>
          <cell r="O2087" t="str">
            <v>3812</v>
          </cell>
          <cell r="P2087" t="str">
            <v>3812</v>
          </cell>
          <cell r="Q2087" t="str">
            <v>06.032</v>
          </cell>
          <cell r="R2087" t="str">
            <v>06.032</v>
          </cell>
          <cell r="S2087" t="str">
            <v/>
          </cell>
          <cell r="T2087">
            <v>0</v>
          </cell>
          <cell r="U2087" t="str">
            <v>Trung cấp</v>
          </cell>
          <cell r="V2087" t="str">
            <v>010653424</v>
          </cell>
        </row>
        <row r="2088">
          <cell r="B2088" t="str">
            <v/>
          </cell>
          <cell r="C2088" t="str">
            <v>3120215007682</v>
          </cell>
          <cell r="D2088" t="str">
            <v>Lê Thị Bích</v>
          </cell>
          <cell r="E2088" t="str">
            <v>Liên</v>
          </cell>
          <cell r="F2088">
            <v>25</v>
          </cell>
          <cell r="G2088" t="str">
            <v>Tổ KTX Sinh viên</v>
          </cell>
          <cell r="H2088" t="str">
            <v>Công ty TNHH MTV Đầu tư PT và DV Học viện Nông nghiệp Việt Nam</v>
          </cell>
          <cell r="I2088" t="str">
            <v>Kỹ thuật viên</v>
          </cell>
          <cell r="J2088">
            <v>4.0599999999999996</v>
          </cell>
          <cell r="K2088">
            <v>0.08</v>
          </cell>
          <cell r="L2088" t="str">
            <v>01-Mar-16</v>
          </cell>
          <cell r="M2088" t="str">
            <v>01-Mar-09</v>
          </cell>
          <cell r="N2088">
            <v>6</v>
          </cell>
          <cell r="O2088" t="str">
            <v>3812</v>
          </cell>
          <cell r="P2088" t="str">
            <v>3812</v>
          </cell>
          <cell r="Q2088" t="str">
            <v>13.096</v>
          </cell>
          <cell r="R2088" t="str">
            <v>13.096</v>
          </cell>
          <cell r="S2088" t="str">
            <v/>
          </cell>
          <cell r="T2088">
            <v>0</v>
          </cell>
          <cell r="U2088" t="str">
            <v>Trung cấp</v>
          </cell>
          <cell r="V2088" t="str">
            <v>010799268</v>
          </cell>
        </row>
        <row r="2089">
          <cell r="B2089" t="str">
            <v/>
          </cell>
          <cell r="C2089" t="str">
            <v>3120215010425</v>
          </cell>
          <cell r="D2089" t="str">
            <v>Nguyễn Thị</v>
          </cell>
          <cell r="E2089" t="str">
            <v>Nghi</v>
          </cell>
          <cell r="F2089">
            <v>25</v>
          </cell>
          <cell r="G2089" t="str">
            <v>Tổ KTX Sinh viên</v>
          </cell>
          <cell r="H2089" t="str">
            <v>Công ty TNHH MTV Đầu tư PT và DV Học viện Nông nghiệp Việt Nam</v>
          </cell>
          <cell r="I2089" t="str">
            <v>Nhân viên phục vụ</v>
          </cell>
          <cell r="J2089">
            <v>2.8</v>
          </cell>
          <cell r="K2089">
            <v>0</v>
          </cell>
          <cell r="L2089" t="str">
            <v>01-Jan-14</v>
          </cell>
          <cell r="M2089" t="str">
            <v>01-Jan-02</v>
          </cell>
          <cell r="N2089">
            <v>8</v>
          </cell>
          <cell r="O2089" t="str">
            <v>3812</v>
          </cell>
          <cell r="P2089" t="str">
            <v>3812</v>
          </cell>
          <cell r="Q2089" t="str">
            <v>01.009</v>
          </cell>
          <cell r="R2089" t="str">
            <v>01.009</v>
          </cell>
          <cell r="S2089" t="str">
            <v/>
          </cell>
          <cell r="T2089">
            <v>0</v>
          </cell>
          <cell r="U2089" t="str">
            <v>KhôngBCấp</v>
          </cell>
          <cell r="V2089" t="str">
            <v>010776496</v>
          </cell>
        </row>
        <row r="2090">
          <cell r="B2090" t="str">
            <v/>
          </cell>
          <cell r="C2090" t="str">
            <v>3120215010460</v>
          </cell>
          <cell r="D2090" t="str">
            <v>Vũ Thị</v>
          </cell>
          <cell r="E2090" t="str">
            <v>Chung</v>
          </cell>
          <cell r="F2090">
            <v>38</v>
          </cell>
          <cell r="G2090" t="str">
            <v>Tổ KTX Sinh viên</v>
          </cell>
          <cell r="H2090" t="str">
            <v>Trung tâm Dịch vụ trường học</v>
          </cell>
          <cell r="I2090" t="str">
            <v>Nhân viên phục vụ</v>
          </cell>
          <cell r="J2090">
            <v>2.98</v>
          </cell>
          <cell r="K2090">
            <v>0.06</v>
          </cell>
          <cell r="L2090" t="str">
            <v>01-Jan-21</v>
          </cell>
          <cell r="M2090" t="str">
            <v>01-Jan-02</v>
          </cell>
          <cell r="N2090">
            <v>8</v>
          </cell>
          <cell r="O2090" t="str">
            <v>3812</v>
          </cell>
          <cell r="P2090" t="str">
            <v>3812</v>
          </cell>
          <cell r="Q2090" t="str">
            <v>01.009</v>
          </cell>
          <cell r="R2090" t="str">
            <v>01.009</v>
          </cell>
          <cell r="S2090" t="str">
            <v/>
          </cell>
          <cell r="T2090">
            <v>0</v>
          </cell>
          <cell r="U2090" t="str">
            <v>KhôngBCấp</v>
          </cell>
          <cell r="V2090" t="str">
            <v>030165006083</v>
          </cell>
        </row>
        <row r="2091">
          <cell r="B2091" t="str">
            <v/>
          </cell>
          <cell r="C2091" t="str">
            <v>3120215028522</v>
          </cell>
          <cell r="D2091" t="str">
            <v>Trần Thị Khánh</v>
          </cell>
          <cell r="E2091" t="str">
            <v>Vân</v>
          </cell>
          <cell r="F2091">
            <v>38</v>
          </cell>
          <cell r="G2091" t="str">
            <v>Tổ KTX Sinh viên</v>
          </cell>
          <cell r="H2091" t="str">
            <v>Trung tâm Dịch vụ trường học</v>
          </cell>
          <cell r="I2091" t="str">
            <v>Nhân viên phục vụ</v>
          </cell>
          <cell r="J2091">
            <v>2.44</v>
          </cell>
          <cell r="K2091">
            <v>0</v>
          </cell>
          <cell r="L2091" t="str">
            <v>01-Jan-25</v>
          </cell>
          <cell r="M2091" t="str">
            <v>01-Nov-09</v>
          </cell>
          <cell r="N2091">
            <v>8</v>
          </cell>
          <cell r="O2091" t="str">
            <v>3812</v>
          </cell>
          <cell r="P2091" t="str">
            <v>3812</v>
          </cell>
          <cell r="Q2091" t="str">
            <v>01.009</v>
          </cell>
          <cell r="R2091" t="str">
            <v>01.009</v>
          </cell>
          <cell r="S2091" t="str">
            <v/>
          </cell>
          <cell r="T2091">
            <v>0</v>
          </cell>
          <cell r="U2091" t="str">
            <v>KhôngBCấp</v>
          </cell>
          <cell r="V2091" t="str">
            <v>001169007453</v>
          </cell>
        </row>
        <row r="2092">
          <cell r="B2092" t="str">
            <v/>
          </cell>
          <cell r="C2092" t="str">
            <v>3120215037320</v>
          </cell>
          <cell r="D2092" t="str">
            <v>Nguyễn Thị Thu</v>
          </cell>
          <cell r="E2092" t="str">
            <v>Hường</v>
          </cell>
          <cell r="F2092">
            <v>25</v>
          </cell>
          <cell r="G2092" t="str">
            <v>Tổ KTX Sinh viên</v>
          </cell>
          <cell r="H2092" t="str">
            <v>Công ty TNHH MTV Đầu tư PT và DV Học viện Nông nghiệp Việt Nam</v>
          </cell>
          <cell r="I2092" t="str">
            <v>Nhân viên kỹ thuật</v>
          </cell>
          <cell r="J2092">
            <v>2.0099999999999998</v>
          </cell>
          <cell r="K2092">
            <v>0</v>
          </cell>
          <cell r="L2092" t="str">
            <v>01-Jun-15</v>
          </cell>
          <cell r="M2092" t="str">
            <v>01-Jun-11</v>
          </cell>
          <cell r="N2092">
            <v>6</v>
          </cell>
          <cell r="O2092" t="str">
            <v>3812</v>
          </cell>
          <cell r="P2092" t="str">
            <v>3812</v>
          </cell>
          <cell r="Q2092" t="str">
            <v>01.007</v>
          </cell>
          <cell r="R2092" t="str">
            <v>01.007</v>
          </cell>
          <cell r="S2092" t="str">
            <v/>
          </cell>
          <cell r="T2092">
            <v>0</v>
          </cell>
          <cell r="U2092" t="str">
            <v>Trung cấp</v>
          </cell>
          <cell r="V2092" t="str">
            <v>131180271</v>
          </cell>
        </row>
        <row r="2093">
          <cell r="B2093" t="str">
            <v/>
          </cell>
          <cell r="C2093" t="str">
            <v/>
          </cell>
          <cell r="D2093" t="str">
            <v>Lương Thị ánh</v>
          </cell>
          <cell r="E2093" t="str">
            <v>Nga</v>
          </cell>
          <cell r="F2093">
            <v>25</v>
          </cell>
          <cell r="G2093" t="str">
            <v>Tổ KTX Sinh viên</v>
          </cell>
          <cell r="H2093" t="str">
            <v>Công ty TNHH MTV Đầu tư PT và DV Học viện Nông nghiệp Việt Nam</v>
          </cell>
          <cell r="I2093" t="str">
            <v>Nhân viên kỹ thuật</v>
          </cell>
          <cell r="J2093">
            <v>1.65</v>
          </cell>
          <cell r="K2093">
            <v>0</v>
          </cell>
          <cell r="L2093" t="str">
            <v>01-Aug-11</v>
          </cell>
          <cell r="M2093" t="str">
            <v>01-Aug-11</v>
          </cell>
          <cell r="N2093">
            <v>6</v>
          </cell>
          <cell r="O2093" t="str">
            <v>3812</v>
          </cell>
          <cell r="P2093" t="str">
            <v>3812</v>
          </cell>
          <cell r="Q2093" t="str">
            <v>01.007</v>
          </cell>
          <cell r="R2093" t="str">
            <v>01.007</v>
          </cell>
          <cell r="S2093" t="str">
            <v/>
          </cell>
          <cell r="T2093">
            <v>0</v>
          </cell>
          <cell r="U2093" t="str">
            <v>Trung cấp</v>
          </cell>
          <cell r="V2093" t="str">
            <v>013139304</v>
          </cell>
        </row>
        <row r="2094">
          <cell r="B2094" t="str">
            <v/>
          </cell>
          <cell r="C2094" t="str">
            <v>3120215032979</v>
          </cell>
          <cell r="D2094" t="str">
            <v>Lưu Quang</v>
          </cell>
          <cell r="E2094" t="str">
            <v>Hưng</v>
          </cell>
          <cell r="F2094">
            <v>38</v>
          </cell>
          <cell r="G2094" t="str">
            <v>Tổ KTX Sinh viên</v>
          </cell>
          <cell r="H2094" t="str">
            <v>Trung tâm Dịch vụ trường học</v>
          </cell>
          <cell r="I2094" t="str">
            <v>Kỹ thuật viên</v>
          </cell>
          <cell r="J2094">
            <v>3.26</v>
          </cell>
          <cell r="K2094">
            <v>0</v>
          </cell>
          <cell r="L2094" t="str">
            <v>01-Jan-24</v>
          </cell>
          <cell r="M2094" t="str">
            <v>01-Jun-11</v>
          </cell>
          <cell r="N2094">
            <v>5</v>
          </cell>
          <cell r="O2094" t="str">
            <v>3812</v>
          </cell>
          <cell r="P2094" t="str">
            <v>3812</v>
          </cell>
          <cell r="Q2094" t="str">
            <v>13.096</v>
          </cell>
          <cell r="R2094" t="str">
            <v>V.05.02.08</v>
          </cell>
          <cell r="S2094" t="str">
            <v/>
          </cell>
          <cell r="T2094">
            <v>0</v>
          </cell>
          <cell r="U2094" t="str">
            <v>Cao đẳng</v>
          </cell>
          <cell r="V2094" t="str">
            <v>001084025087</v>
          </cell>
        </row>
        <row r="2095">
          <cell r="B2095" t="str">
            <v/>
          </cell>
          <cell r="C2095" t="str">
            <v>3120215007726</v>
          </cell>
          <cell r="D2095" t="str">
            <v>Nguyễn Đỗ</v>
          </cell>
          <cell r="E2095" t="str">
            <v>Thảo</v>
          </cell>
          <cell r="F2095">
            <v>38</v>
          </cell>
          <cell r="G2095" t="str">
            <v>Tổ KTX Sinh viên</v>
          </cell>
          <cell r="H2095" t="str">
            <v>Trung tâm Dịch vụ trường học</v>
          </cell>
          <cell r="I2095" t="str">
            <v>Nhân viên bảo vệ</v>
          </cell>
          <cell r="J2095">
            <v>3.48</v>
          </cell>
          <cell r="K2095">
            <v>0.2</v>
          </cell>
          <cell r="L2095" t="str">
            <v>01-Dec-23</v>
          </cell>
          <cell r="M2095" t="str">
            <v>01-Jun-85</v>
          </cell>
          <cell r="N2095">
            <v>8</v>
          </cell>
          <cell r="O2095" t="str">
            <v>3812</v>
          </cell>
          <cell r="P2095" t="str">
            <v>3812</v>
          </cell>
          <cell r="Q2095" t="str">
            <v>01.011</v>
          </cell>
          <cell r="R2095" t="str">
            <v>01.011</v>
          </cell>
          <cell r="S2095" t="str">
            <v/>
          </cell>
          <cell r="T2095">
            <v>0</v>
          </cell>
          <cell r="U2095" t="str">
            <v>KhôngBCấp</v>
          </cell>
          <cell r="V2095" t="str">
            <v>001063005396</v>
          </cell>
        </row>
        <row r="2096">
          <cell r="B2096" t="str">
            <v/>
          </cell>
          <cell r="C2096" t="str">
            <v>3120215010477</v>
          </cell>
          <cell r="D2096" t="str">
            <v>Nguyễn Văn</v>
          </cell>
          <cell r="E2096" t="str">
            <v>Hải</v>
          </cell>
          <cell r="F2096">
            <v>38</v>
          </cell>
          <cell r="G2096" t="str">
            <v>Tổ KTX Sinh viên</v>
          </cell>
          <cell r="H2096" t="str">
            <v>Trung tâm Dịch vụ trường học</v>
          </cell>
          <cell r="I2096" t="str">
            <v>Nhân viên kỹ thuật</v>
          </cell>
          <cell r="J2096">
            <v>3.63</v>
          </cell>
          <cell r="K2096">
            <v>0</v>
          </cell>
          <cell r="L2096" t="str">
            <v>01-Sep-24</v>
          </cell>
          <cell r="M2096" t="str">
            <v>01-Oct-00</v>
          </cell>
          <cell r="N2096">
            <v>8</v>
          </cell>
          <cell r="O2096" t="str">
            <v>3812</v>
          </cell>
          <cell r="P2096" t="str">
            <v>3812</v>
          </cell>
          <cell r="Q2096" t="str">
            <v>01.007</v>
          </cell>
          <cell r="R2096" t="str">
            <v>01.007</v>
          </cell>
          <cell r="S2096" t="str">
            <v/>
          </cell>
          <cell r="T2096">
            <v>0</v>
          </cell>
          <cell r="U2096" t="str">
            <v>KhôngBCấp</v>
          </cell>
          <cell r="V2096" t="str">
            <v>001064011384</v>
          </cell>
        </row>
        <row r="2097">
          <cell r="B2097" t="str">
            <v/>
          </cell>
          <cell r="C2097" t="str">
            <v>3120215036050</v>
          </cell>
          <cell r="D2097" t="str">
            <v>Lê Thị</v>
          </cell>
          <cell r="E2097" t="str">
            <v>Xuân</v>
          </cell>
          <cell r="F2097">
            <v>38</v>
          </cell>
          <cell r="G2097" t="str">
            <v>Tổ KTX Sinh viên</v>
          </cell>
          <cell r="H2097" t="str">
            <v>Trung tâm Dịch vụ trường học</v>
          </cell>
          <cell r="I2097" t="str">
            <v>Kế toán viên trung cấp</v>
          </cell>
          <cell r="J2097">
            <v>3.26</v>
          </cell>
          <cell r="K2097">
            <v>0</v>
          </cell>
          <cell r="L2097" t="str">
            <v>01-Oct-23</v>
          </cell>
          <cell r="M2097" t="str">
            <v>01-Oct-10</v>
          </cell>
          <cell r="N2097">
            <v>4</v>
          </cell>
          <cell r="O2097" t="str">
            <v>3812</v>
          </cell>
          <cell r="P2097" t="str">
            <v>3812</v>
          </cell>
          <cell r="Q2097" t="str">
            <v>06.032</v>
          </cell>
          <cell r="R2097" t="str">
            <v>06.032</v>
          </cell>
          <cell r="S2097" t="str">
            <v/>
          </cell>
          <cell r="T2097">
            <v>0</v>
          </cell>
          <cell r="U2097" t="str">
            <v>Đại học</v>
          </cell>
          <cell r="V2097" t="str">
            <v>001178003115</v>
          </cell>
        </row>
        <row r="2098">
          <cell r="B2098" t="str">
            <v/>
          </cell>
          <cell r="C2098" t="str">
            <v>3120215007699</v>
          </cell>
          <cell r="D2098" t="str">
            <v>Nguyễn Văn</v>
          </cell>
          <cell r="E2098" t="str">
            <v>Năm</v>
          </cell>
          <cell r="F2098">
            <v>25</v>
          </cell>
          <cell r="G2098" t="str">
            <v>Tổ KTX Sinh viên</v>
          </cell>
          <cell r="H2098" t="str">
            <v>Văn phòng Học viện</v>
          </cell>
          <cell r="I2098" t="str">
            <v>Nhân viên bảo vệ</v>
          </cell>
          <cell r="J2098">
            <v>3.48</v>
          </cell>
          <cell r="K2098">
            <v>0.15</v>
          </cell>
          <cell r="L2098" t="str">
            <v>01-Dec-16</v>
          </cell>
          <cell r="M2098" t="str">
            <v>01-Jun-84</v>
          </cell>
          <cell r="N2098">
            <v>8</v>
          </cell>
          <cell r="O2098" t="str">
            <v>3812</v>
          </cell>
          <cell r="P2098" t="str">
            <v>3812</v>
          </cell>
          <cell r="Q2098" t="str">
            <v>01.011</v>
          </cell>
          <cell r="R2098" t="str">
            <v>01.011</v>
          </cell>
          <cell r="S2098" t="str">
            <v/>
          </cell>
          <cell r="T2098">
            <v>0</v>
          </cell>
          <cell r="U2098" t="str">
            <v>KhôngBCấp</v>
          </cell>
          <cell r="V2098" t="str">
            <v>010799139</v>
          </cell>
        </row>
        <row r="2099">
          <cell r="B2099" t="str">
            <v/>
          </cell>
          <cell r="C2099" t="str">
            <v>3120215049597</v>
          </cell>
          <cell r="D2099" t="str">
            <v>Đỗ Quốc</v>
          </cell>
          <cell r="E2099" t="str">
            <v>Cường</v>
          </cell>
          <cell r="F2099">
            <v>25</v>
          </cell>
          <cell r="G2099" t="str">
            <v>Tổ KTX Sinh viên</v>
          </cell>
          <cell r="H2099" t="str">
            <v>Văn phòng Học viện</v>
          </cell>
          <cell r="I2099" t="str">
            <v>Kỹ thuật viên</v>
          </cell>
          <cell r="J2099">
            <v>2.2599999999999998</v>
          </cell>
          <cell r="K2099">
            <v>0</v>
          </cell>
          <cell r="L2099" t="str">
            <v>01-Dec-17</v>
          </cell>
          <cell r="M2099" t="str">
            <v>01-Dec-13</v>
          </cell>
          <cell r="N2099">
            <v>4</v>
          </cell>
          <cell r="O2099" t="str">
            <v>3812</v>
          </cell>
          <cell r="P2099" t="str">
            <v>3812</v>
          </cell>
          <cell r="Q2099" t="str">
            <v>13.096</v>
          </cell>
          <cell r="R2099" t="str">
            <v>13.096</v>
          </cell>
          <cell r="S2099" t="str">
            <v/>
          </cell>
          <cell r="T2099">
            <v>0</v>
          </cell>
          <cell r="U2099" t="str">
            <v>Đại học</v>
          </cell>
          <cell r="V2099" t="str">
            <v>012323042</v>
          </cell>
        </row>
        <row r="2100">
          <cell r="B2100" t="str">
            <v/>
          </cell>
          <cell r="C2100" t="str">
            <v>3120215049393</v>
          </cell>
          <cell r="D2100" t="str">
            <v>Dương Thị</v>
          </cell>
          <cell r="E2100" t="str">
            <v>Hằng</v>
          </cell>
          <cell r="F2100">
            <v>38</v>
          </cell>
          <cell r="G2100" t="str">
            <v>Tổ KTX Sinh viên</v>
          </cell>
          <cell r="H2100" t="str">
            <v>Trung tâm Dịch vụ trường học</v>
          </cell>
          <cell r="I2100" t="str">
            <v>Nhân viên kỹ thuật</v>
          </cell>
          <cell r="J2100">
            <v>2.73</v>
          </cell>
          <cell r="K2100">
            <v>0</v>
          </cell>
          <cell r="L2100" t="str">
            <v>01-Nov-24</v>
          </cell>
          <cell r="M2100" t="str">
            <v>01-Nov-14</v>
          </cell>
          <cell r="N2100">
            <v>6</v>
          </cell>
          <cell r="O2100" t="str">
            <v>3812</v>
          </cell>
          <cell r="P2100" t="str">
            <v>3812</v>
          </cell>
          <cell r="Q2100" t="str">
            <v>01.007</v>
          </cell>
          <cell r="R2100" t="str">
            <v>01.007</v>
          </cell>
          <cell r="S2100" t="str">
            <v/>
          </cell>
          <cell r="T2100">
            <v>0</v>
          </cell>
          <cell r="U2100" t="str">
            <v>Trung cấp</v>
          </cell>
          <cell r="V2100" t="str">
            <v>001188015492</v>
          </cell>
        </row>
        <row r="2101">
          <cell r="B2101" t="str">
            <v/>
          </cell>
          <cell r="C2101" t="str">
            <v/>
          </cell>
          <cell r="D2101" t="str">
            <v>Lương Đình</v>
          </cell>
          <cell r="E2101" t="str">
            <v>ái</v>
          </cell>
          <cell r="F2101">
            <v>25</v>
          </cell>
          <cell r="G2101" t="str">
            <v>Tổ KTX Sinh viên</v>
          </cell>
          <cell r="H2101" t="str">
            <v>Văn phòng Học viện</v>
          </cell>
          <cell r="I2101" t="str">
            <v>Nhân viên phục vụ</v>
          </cell>
          <cell r="J2101">
            <v>1.18</v>
          </cell>
          <cell r="K2101">
            <v>0</v>
          </cell>
          <cell r="L2101" t="str">
            <v>01-Jan-20</v>
          </cell>
          <cell r="M2101" t="str">
            <v>01-Jan-15</v>
          </cell>
          <cell r="N2101">
            <v>8</v>
          </cell>
          <cell r="O2101" t="str">
            <v>3812</v>
          </cell>
          <cell r="P2101" t="str">
            <v>3812</v>
          </cell>
          <cell r="Q2101" t="str">
            <v>01.009</v>
          </cell>
          <cell r="R2101" t="str">
            <v>01.009</v>
          </cell>
          <cell r="S2101" t="str">
            <v/>
          </cell>
          <cell r="T2101">
            <v>0</v>
          </cell>
          <cell r="U2101" t="str">
            <v>KhôngBCấp</v>
          </cell>
          <cell r="V2101" t="str">
            <v>170818594</v>
          </cell>
        </row>
        <row r="2102">
          <cell r="B2102" t="str">
            <v/>
          </cell>
          <cell r="C2102" t="str">
            <v/>
          </cell>
          <cell r="D2102" t="str">
            <v>Lê Hữu</v>
          </cell>
          <cell r="E2102" t="str">
            <v>Nở</v>
          </cell>
          <cell r="F2102">
            <v>25</v>
          </cell>
          <cell r="G2102" t="str">
            <v>Tổ KTX Sinh viên</v>
          </cell>
          <cell r="H2102" t="str">
            <v>Văn phòng Học viện</v>
          </cell>
          <cell r="I2102" t="str">
            <v>Nhân viên phục vụ</v>
          </cell>
          <cell r="J2102">
            <v>1</v>
          </cell>
          <cell r="K2102">
            <v>0</v>
          </cell>
          <cell r="L2102" t="str">
            <v>01-Jan-15</v>
          </cell>
          <cell r="M2102" t="str">
            <v>01-Jan-15</v>
          </cell>
          <cell r="N2102">
            <v>8</v>
          </cell>
          <cell r="O2102" t="str">
            <v>3812</v>
          </cell>
          <cell r="P2102" t="str">
            <v>3812</v>
          </cell>
          <cell r="Q2102" t="str">
            <v>01.009</v>
          </cell>
          <cell r="R2102" t="str">
            <v>01.009</v>
          </cell>
          <cell r="S2102" t="str">
            <v/>
          </cell>
          <cell r="T2102">
            <v>0</v>
          </cell>
          <cell r="U2102" t="str">
            <v>KhôngBCấp</v>
          </cell>
          <cell r="V2102" t="str">
            <v>171838488</v>
          </cell>
        </row>
        <row r="2103">
          <cell r="B2103" t="str">
            <v/>
          </cell>
          <cell r="C2103" t="str">
            <v>3120215000240</v>
          </cell>
          <cell r="D2103" t="str">
            <v>Ngô Thị</v>
          </cell>
          <cell r="E2103" t="str">
            <v>Nguyệt</v>
          </cell>
          <cell r="F2103">
            <v>25</v>
          </cell>
          <cell r="G2103" t="str">
            <v>Tổ KTX Sinh viên</v>
          </cell>
          <cell r="H2103" t="str">
            <v>Văn phòng Học viện</v>
          </cell>
          <cell r="I2103" t="str">
            <v>Kỹ sư</v>
          </cell>
          <cell r="J2103">
            <v>4.32</v>
          </cell>
          <cell r="K2103">
            <v>0</v>
          </cell>
          <cell r="L2103" t="str">
            <v>01-May-19</v>
          </cell>
          <cell r="M2103" t="str">
            <v>01-May-04</v>
          </cell>
          <cell r="N2103">
            <v>4</v>
          </cell>
          <cell r="O2103" t="str">
            <v>3812</v>
          </cell>
          <cell r="P2103" t="str">
            <v>3812</v>
          </cell>
          <cell r="Q2103" t="str">
            <v>13.095</v>
          </cell>
          <cell r="R2103" t="str">
            <v>V.05.02.07</v>
          </cell>
          <cell r="S2103" t="str">
            <v/>
          </cell>
          <cell r="T2103">
            <v>0</v>
          </cell>
          <cell r="U2103" t="str">
            <v>Đại học</v>
          </cell>
          <cell r="V2103" t="str">
            <v>011582235</v>
          </cell>
        </row>
        <row r="2104">
          <cell r="B2104" t="str">
            <v/>
          </cell>
          <cell r="C2104" t="str">
            <v>3120215009426</v>
          </cell>
          <cell r="D2104" t="str">
            <v>Trịnh Việt</v>
          </cell>
          <cell r="E2104" t="str">
            <v>ánh</v>
          </cell>
          <cell r="F2104">
            <v>38</v>
          </cell>
          <cell r="G2104" t="str">
            <v>Tổ KTX Sinh viên</v>
          </cell>
          <cell r="H2104" t="str">
            <v>Trung tâm Dịch vụ trường học</v>
          </cell>
          <cell r="I2104" t="str">
            <v>Kỹ sư</v>
          </cell>
          <cell r="J2104">
            <v>3.66</v>
          </cell>
          <cell r="K2104">
            <v>0</v>
          </cell>
          <cell r="L2104" t="str">
            <v>01-Oct-23</v>
          </cell>
          <cell r="M2104" t="str">
            <v>01-Jan-14</v>
          </cell>
          <cell r="N2104">
            <v>4</v>
          </cell>
          <cell r="O2104" t="str">
            <v>3812</v>
          </cell>
          <cell r="P2104" t="str">
            <v>3812</v>
          </cell>
          <cell r="Q2104" t="str">
            <v>13.095</v>
          </cell>
          <cell r="R2104" t="str">
            <v>13.095</v>
          </cell>
          <cell r="S2104" t="str">
            <v/>
          </cell>
          <cell r="T2104">
            <v>0</v>
          </cell>
          <cell r="U2104" t="str">
            <v>Đại học</v>
          </cell>
          <cell r="V2104" t="str">
            <v>001087041045</v>
          </cell>
        </row>
        <row r="2105">
          <cell r="B2105" t="str">
            <v/>
          </cell>
          <cell r="C2105" t="str">
            <v>3120215010454</v>
          </cell>
          <cell r="D2105" t="str">
            <v>Đỗ Thị Thu</v>
          </cell>
          <cell r="E2105" t="str">
            <v>Hương</v>
          </cell>
          <cell r="F2105">
            <v>38</v>
          </cell>
          <cell r="G2105" t="str">
            <v>Tổ KTX Sinh viên</v>
          </cell>
          <cell r="H2105" t="str">
            <v>Trung tâm Dịch vụ trường học</v>
          </cell>
          <cell r="I2105" t="str">
            <v>Chuyên viên</v>
          </cell>
          <cell r="J2105">
            <v>4.32</v>
          </cell>
          <cell r="K2105">
            <v>0</v>
          </cell>
          <cell r="L2105" t="str">
            <v>01-Jan-25</v>
          </cell>
          <cell r="M2105" t="str">
            <v>01-Mar-14</v>
          </cell>
          <cell r="N2105">
            <v>4</v>
          </cell>
          <cell r="O2105" t="str">
            <v>3812</v>
          </cell>
          <cell r="P2105" t="str">
            <v>3812</v>
          </cell>
          <cell r="Q2105" t="str">
            <v>01.003</v>
          </cell>
          <cell r="R2105" t="str">
            <v>01.003</v>
          </cell>
          <cell r="S2105" t="str">
            <v/>
          </cell>
          <cell r="T2105">
            <v>0</v>
          </cell>
          <cell r="U2105" t="str">
            <v>Đại học</v>
          </cell>
          <cell r="V2105" t="str">
            <v>001170049628</v>
          </cell>
        </row>
        <row r="2106">
          <cell r="B2106" t="str">
            <v/>
          </cell>
          <cell r="C2106" t="str">
            <v/>
          </cell>
          <cell r="D2106" t="str">
            <v>Đặng Thị Thu</v>
          </cell>
          <cell r="E2106" t="str">
            <v>Hương</v>
          </cell>
          <cell r="F2106">
            <v>25</v>
          </cell>
          <cell r="G2106" t="str">
            <v>Tổ KTX Sinh viên</v>
          </cell>
          <cell r="H2106" t="str">
            <v>Công ty TNHH MTV Đầu tư PT và DV Học viện Nông nghiệp Việt Nam</v>
          </cell>
          <cell r="I2106" t="str">
            <v/>
          </cell>
          <cell r="J2106">
            <v>2.34</v>
          </cell>
          <cell r="K2106">
            <v>0</v>
          </cell>
          <cell r="L2106" t="str">
            <v>01-Jul-11</v>
          </cell>
          <cell r="M2106" t="str">
            <v>01-Jul-11</v>
          </cell>
          <cell r="N2106">
            <v>4</v>
          </cell>
          <cell r="O2106" t="str">
            <v>3812</v>
          </cell>
          <cell r="P2106" t="str">
            <v>3812</v>
          </cell>
          <cell r="Q2106" t="str">
            <v>13.095</v>
          </cell>
          <cell r="R2106" t="str">
            <v>13.095</v>
          </cell>
          <cell r="S2106" t="str">
            <v/>
          </cell>
          <cell r="T2106">
            <v>0</v>
          </cell>
          <cell r="U2106" t="str">
            <v>Đại học</v>
          </cell>
          <cell r="V2106" t="str">
            <v>031175093</v>
          </cell>
        </row>
        <row r="2107">
          <cell r="B2107" t="str">
            <v/>
          </cell>
          <cell r="C2107" t="str">
            <v>3120215007732</v>
          </cell>
          <cell r="D2107" t="str">
            <v>Đoàn Tử</v>
          </cell>
          <cell r="E2107" t="str">
            <v>Duẩn</v>
          </cell>
          <cell r="F2107">
            <v>25</v>
          </cell>
          <cell r="G2107" t="str">
            <v>Tổ KTX Sinh viên</v>
          </cell>
          <cell r="H2107" t="str">
            <v>Văn phòng Học viện</v>
          </cell>
          <cell r="I2107" t="str">
            <v>Chuyên viên</v>
          </cell>
          <cell r="J2107">
            <v>4.9800000000000004</v>
          </cell>
          <cell r="K2107">
            <v>0</v>
          </cell>
          <cell r="L2107" t="str">
            <v>01-May-22</v>
          </cell>
          <cell r="M2107" t="str">
            <v>01-Jan-08</v>
          </cell>
          <cell r="N2107">
            <v>4</v>
          </cell>
          <cell r="O2107" t="str">
            <v>3812</v>
          </cell>
          <cell r="P2107" t="str">
            <v>3812</v>
          </cell>
          <cell r="Q2107" t="str">
            <v>01.003</v>
          </cell>
          <cell r="R2107" t="str">
            <v>01.003</v>
          </cell>
          <cell r="S2107" t="str">
            <v/>
          </cell>
          <cell r="T2107">
            <v>0</v>
          </cell>
          <cell r="U2107" t="str">
            <v>Đại học</v>
          </cell>
          <cell r="V2107" t="str">
            <v>042067000031</v>
          </cell>
        </row>
        <row r="2108">
          <cell r="B2108" t="str">
            <v/>
          </cell>
          <cell r="C2108" t="str">
            <v>3120215007227</v>
          </cell>
          <cell r="D2108" t="str">
            <v>Nguyễn Văn</v>
          </cell>
          <cell r="E2108" t="str">
            <v>Lơ</v>
          </cell>
          <cell r="F2108">
            <v>25</v>
          </cell>
          <cell r="G2108" t="str">
            <v>Tổ KTX Sinh viên</v>
          </cell>
          <cell r="H2108" t="str">
            <v>Văn phòng Học viện</v>
          </cell>
          <cell r="I2108" t="str">
            <v>Kỹ sư</v>
          </cell>
          <cell r="J2108">
            <v>4.9800000000000004</v>
          </cell>
          <cell r="K2108">
            <v>7.0000000000000007E-2</v>
          </cell>
          <cell r="L2108" t="str">
            <v>01-Jan-18</v>
          </cell>
          <cell r="M2108" t="str">
            <v>01-Jan-08</v>
          </cell>
          <cell r="N2108">
            <v>4</v>
          </cell>
          <cell r="O2108" t="str">
            <v>3812</v>
          </cell>
          <cell r="P2108" t="str">
            <v>3812</v>
          </cell>
          <cell r="Q2108" t="str">
            <v>13.095</v>
          </cell>
          <cell r="R2108" t="str">
            <v>V.05.02.07</v>
          </cell>
          <cell r="S2108" t="str">
            <v/>
          </cell>
          <cell r="T2108">
            <v>0</v>
          </cell>
          <cell r="U2108" t="str">
            <v>Đại học</v>
          </cell>
          <cell r="V2108" t="str">
            <v>010820888</v>
          </cell>
        </row>
        <row r="2109">
          <cell r="B2109" t="str">
            <v/>
          </cell>
          <cell r="C2109" t="str">
            <v>3120215010431</v>
          </cell>
          <cell r="D2109" t="str">
            <v>Nguyễn Anh</v>
          </cell>
          <cell r="E2109" t="str">
            <v>Tuấn</v>
          </cell>
          <cell r="F2109">
            <v>38</v>
          </cell>
          <cell r="G2109" t="str">
            <v>Tổ KTX Sinh viên</v>
          </cell>
          <cell r="H2109" t="str">
            <v>Trung tâm Dịch vụ trường học</v>
          </cell>
          <cell r="I2109" t="str">
            <v>Chuyên viên</v>
          </cell>
          <cell r="J2109">
            <v>4.32</v>
          </cell>
          <cell r="K2109">
            <v>0</v>
          </cell>
          <cell r="L2109" t="str">
            <v>01-Jan-23</v>
          </cell>
          <cell r="M2109" t="str">
            <v>01-Jan-08</v>
          </cell>
          <cell r="N2109">
            <v>4</v>
          </cell>
          <cell r="O2109" t="str">
            <v>3812</v>
          </cell>
          <cell r="P2109" t="str">
            <v>3812</v>
          </cell>
          <cell r="Q2109" t="str">
            <v>01.003</v>
          </cell>
          <cell r="R2109" t="str">
            <v>01.003</v>
          </cell>
          <cell r="S2109" t="str">
            <v/>
          </cell>
          <cell r="T2109">
            <v>0</v>
          </cell>
          <cell r="U2109" t="str">
            <v>Đại học</v>
          </cell>
          <cell r="V2109" t="str">
            <v>024076000559</v>
          </cell>
        </row>
        <row r="2110">
          <cell r="B2110" t="str">
            <v/>
          </cell>
          <cell r="C2110" t="str">
            <v>3120215010448</v>
          </cell>
          <cell r="D2110" t="str">
            <v>Nguyễn Mạnh</v>
          </cell>
          <cell r="E2110" t="str">
            <v>Thược</v>
          </cell>
          <cell r="F2110">
            <v>38</v>
          </cell>
          <cell r="G2110" t="str">
            <v>Tổ KTX Sinh viên</v>
          </cell>
          <cell r="H2110" t="str">
            <v>Trung tâm Dịch vụ trường học</v>
          </cell>
          <cell r="I2110" t="str">
            <v>Chuyên viên</v>
          </cell>
          <cell r="J2110">
            <v>3.99</v>
          </cell>
          <cell r="K2110">
            <v>0</v>
          </cell>
          <cell r="L2110" t="str">
            <v>01-Jan-23</v>
          </cell>
          <cell r="M2110" t="str">
            <v>01-Mar-14</v>
          </cell>
          <cell r="N2110">
            <v>4</v>
          </cell>
          <cell r="O2110" t="str">
            <v>3812</v>
          </cell>
          <cell r="P2110" t="str">
            <v>3812</v>
          </cell>
          <cell r="Q2110" t="str">
            <v>01.003</v>
          </cell>
          <cell r="R2110" t="str">
            <v>01.003</v>
          </cell>
          <cell r="S2110" t="str">
            <v/>
          </cell>
          <cell r="T2110">
            <v>0</v>
          </cell>
          <cell r="U2110" t="str">
            <v>Đại học</v>
          </cell>
          <cell r="V2110" t="str">
            <v>027071015221</v>
          </cell>
        </row>
        <row r="2111">
          <cell r="B2111" t="str">
            <v/>
          </cell>
          <cell r="C2111" t="str">
            <v>3120205845750</v>
          </cell>
          <cell r="D2111" t="str">
            <v>Nguyễn Thị</v>
          </cell>
          <cell r="E2111" t="str">
            <v>Thúy</v>
          </cell>
          <cell r="F2111">
            <v>38</v>
          </cell>
          <cell r="G2111" t="str">
            <v>Tổ KTX Sinh viên</v>
          </cell>
          <cell r="H2111" t="str">
            <v>Trung tâm Dịch vụ trường học</v>
          </cell>
          <cell r="I2111" t="str">
            <v>Nhân viên phục vụ</v>
          </cell>
          <cell r="J2111">
            <v>0</v>
          </cell>
          <cell r="K2111">
            <v>0</v>
          </cell>
          <cell r="L2111" t="str">
            <v>01-Oct-22</v>
          </cell>
          <cell r="M2111" t="str">
            <v>01-Oct-16</v>
          </cell>
          <cell r="N2111">
            <v>8</v>
          </cell>
          <cell r="O2111" t="str">
            <v>3812</v>
          </cell>
          <cell r="P2111" t="str">
            <v>3812</v>
          </cell>
          <cell r="Q2111" t="str">
            <v>01.009</v>
          </cell>
          <cell r="R2111" t="str">
            <v>01.009</v>
          </cell>
          <cell r="S2111" t="str">
            <v/>
          </cell>
          <cell r="T2111">
            <v>0</v>
          </cell>
          <cell r="U2111" t="str">
            <v>KhôngBCấp</v>
          </cell>
          <cell r="V2111" t="str">
            <v>037167001164</v>
          </cell>
        </row>
        <row r="2112">
          <cell r="B2112" t="str">
            <v/>
          </cell>
          <cell r="C2112" t="str">
            <v>3120215049500</v>
          </cell>
          <cell r="D2112" t="str">
            <v>Nguyễn Thị</v>
          </cell>
          <cell r="E2112" t="str">
            <v>Thỏa</v>
          </cell>
          <cell r="F2112">
            <v>38</v>
          </cell>
          <cell r="G2112" t="str">
            <v>Tổ KTX Sinh viên</v>
          </cell>
          <cell r="H2112" t="str">
            <v>Trung tâm Dịch vụ trường học</v>
          </cell>
          <cell r="I2112" t="str">
            <v>Nhân viên phục vụ</v>
          </cell>
          <cell r="J2112">
            <v>0</v>
          </cell>
          <cell r="K2112">
            <v>0</v>
          </cell>
          <cell r="L2112" t="str">
            <v>01-Oct-22</v>
          </cell>
          <cell r="M2112" t="str">
            <v>01-Oct-16</v>
          </cell>
          <cell r="N2112">
            <v>8</v>
          </cell>
          <cell r="O2112" t="str">
            <v>3812</v>
          </cell>
          <cell r="P2112" t="str">
            <v>3812</v>
          </cell>
          <cell r="Q2112" t="str">
            <v>01.009</v>
          </cell>
          <cell r="R2112" t="str">
            <v>01.009</v>
          </cell>
          <cell r="S2112" t="str">
            <v/>
          </cell>
          <cell r="T2112">
            <v>0</v>
          </cell>
          <cell r="U2112" t="str">
            <v>KhôngBCấp</v>
          </cell>
          <cell r="V2112" t="str">
            <v>001170008324</v>
          </cell>
        </row>
        <row r="2113">
          <cell r="B2113" t="str">
            <v/>
          </cell>
          <cell r="C2113" t="str">
            <v>3120215007778</v>
          </cell>
          <cell r="D2113" t="str">
            <v>Nguyễn Văn</v>
          </cell>
          <cell r="E2113" t="str">
            <v>Thiện</v>
          </cell>
          <cell r="F2113">
            <v>25</v>
          </cell>
          <cell r="G2113" t="str">
            <v>Tổ KTX Sinh viên</v>
          </cell>
          <cell r="H2113" t="str">
            <v>Văn phòng Học viện</v>
          </cell>
          <cell r="I2113" t="str">
            <v>Nhân viên kỹ thuật</v>
          </cell>
          <cell r="J2113">
            <v>3.63</v>
          </cell>
          <cell r="K2113">
            <v>0.17</v>
          </cell>
          <cell r="L2113" t="str">
            <v>01-Dec-18</v>
          </cell>
          <cell r="M2113" t="str">
            <v>01-Sep-85</v>
          </cell>
          <cell r="N2113">
            <v>7</v>
          </cell>
          <cell r="O2113" t="str">
            <v>3812</v>
          </cell>
          <cell r="P2113" t="str">
            <v>3812</v>
          </cell>
          <cell r="Q2113" t="str">
            <v>01.007</v>
          </cell>
          <cell r="R2113" t="str">
            <v>01.007</v>
          </cell>
          <cell r="S2113" t="str">
            <v/>
          </cell>
          <cell r="T2113">
            <v>0</v>
          </cell>
          <cell r="U2113" t="str">
            <v>CN-SơCấp</v>
          </cell>
          <cell r="V2113" t="str">
            <v>001064009906</v>
          </cell>
        </row>
        <row r="2114">
          <cell r="B2114" t="str">
            <v/>
          </cell>
          <cell r="C2114" t="str">
            <v>3120215041963</v>
          </cell>
          <cell r="D2114" t="str">
            <v>Nguyễn Văn</v>
          </cell>
          <cell r="E2114" t="str">
            <v>Thơ</v>
          </cell>
          <cell r="F2114">
            <v>25</v>
          </cell>
          <cell r="G2114" t="str">
            <v>Tổ KTX Sinh viên</v>
          </cell>
          <cell r="H2114" t="str">
            <v>Văn phòng Học viện</v>
          </cell>
          <cell r="I2114" t="str">
            <v>Kỹ thuật viên</v>
          </cell>
          <cell r="J2114">
            <v>2.46</v>
          </cell>
          <cell r="K2114">
            <v>0</v>
          </cell>
          <cell r="L2114" t="str">
            <v>01-Jul-19</v>
          </cell>
          <cell r="M2114" t="str">
            <v>01-Jul-13</v>
          </cell>
          <cell r="N2114">
            <v>5</v>
          </cell>
          <cell r="O2114" t="str">
            <v>3812</v>
          </cell>
          <cell r="P2114" t="str">
            <v>3812</v>
          </cell>
          <cell r="Q2114" t="str">
            <v>13.096</v>
          </cell>
          <cell r="R2114" t="str">
            <v>V.05.02.08</v>
          </cell>
          <cell r="S2114" t="str">
            <v/>
          </cell>
          <cell r="T2114">
            <v>0</v>
          </cell>
          <cell r="U2114" t="str">
            <v>Cao đẳng</v>
          </cell>
          <cell r="V2114" t="str">
            <v>163167133</v>
          </cell>
        </row>
        <row r="2115">
          <cell r="B2115" t="str">
            <v/>
          </cell>
          <cell r="C2115" t="str">
            <v>3120215056137</v>
          </cell>
          <cell r="D2115" t="str">
            <v>Trần Thị Lan</v>
          </cell>
          <cell r="E2115" t="str">
            <v>Anh</v>
          </cell>
          <cell r="F2115">
            <v>38</v>
          </cell>
          <cell r="G2115" t="str">
            <v>Tổ KTX Sinh viên</v>
          </cell>
          <cell r="H2115" t="str">
            <v>Trung tâm Dịch vụ trường học</v>
          </cell>
          <cell r="I2115" t="str">
            <v>Nhân viên phục vụ</v>
          </cell>
          <cell r="J2115">
            <v>1.72</v>
          </cell>
          <cell r="K2115">
            <v>0</v>
          </cell>
          <cell r="L2115" t="str">
            <v>01-Nov-23</v>
          </cell>
          <cell r="M2115" t="str">
            <v>01-Nov-17</v>
          </cell>
          <cell r="N2115">
            <v>4</v>
          </cell>
          <cell r="O2115" t="str">
            <v>3812</v>
          </cell>
          <cell r="P2115" t="str">
            <v>3812</v>
          </cell>
          <cell r="Q2115" t="str">
            <v>01.009</v>
          </cell>
          <cell r="R2115" t="str">
            <v>01.009</v>
          </cell>
          <cell r="S2115" t="str">
            <v/>
          </cell>
          <cell r="T2115">
            <v>0</v>
          </cell>
          <cell r="U2115" t="str">
            <v>Đại học</v>
          </cell>
          <cell r="V2115" t="str">
            <v>024194013091</v>
          </cell>
        </row>
        <row r="2116">
          <cell r="B2116" t="str">
            <v/>
          </cell>
          <cell r="C2116" t="str">
            <v>3120205097319</v>
          </cell>
          <cell r="D2116" t="str">
            <v>Nguyễn Ngọc</v>
          </cell>
          <cell r="E2116" t="str">
            <v>Thủy</v>
          </cell>
          <cell r="F2116">
            <v>38</v>
          </cell>
          <cell r="G2116" t="str">
            <v>Tổ KTX Sinh viên</v>
          </cell>
          <cell r="H2116" t="str">
            <v>Trung tâm Dịch vụ trường học</v>
          </cell>
          <cell r="I2116" t="str">
            <v>Chuyên viên, PGĐ Trung tâm</v>
          </cell>
          <cell r="J2116">
            <v>0</v>
          </cell>
          <cell r="K2116">
            <v>0</v>
          </cell>
          <cell r="L2116" t="str">
            <v>01-Jul-20</v>
          </cell>
          <cell r="M2116" t="str">
            <v>01-Jul-20</v>
          </cell>
          <cell r="N2116">
            <v>4</v>
          </cell>
          <cell r="O2116" t="str">
            <v>3812</v>
          </cell>
          <cell r="P2116" t="str">
            <v>3812</v>
          </cell>
          <cell r="Q2116" t="str">
            <v>01.003</v>
          </cell>
          <cell r="R2116" t="str">
            <v>01.003</v>
          </cell>
          <cell r="S2116" t="str">
            <v/>
          </cell>
          <cell r="T2116">
            <v>0</v>
          </cell>
          <cell r="U2116" t="str">
            <v>Đại học</v>
          </cell>
          <cell r="V2116" t="str">
            <v>001065026094</v>
          </cell>
        </row>
        <row r="2117">
          <cell r="B2117" t="str">
            <v/>
          </cell>
          <cell r="C2117" t="str">
            <v>3120281026240</v>
          </cell>
          <cell r="D2117" t="str">
            <v>Lê Văn</v>
          </cell>
          <cell r="E2117" t="str">
            <v>Chiến</v>
          </cell>
          <cell r="F2117">
            <v>38</v>
          </cell>
          <cell r="G2117" t="str">
            <v>Tổ KTX Sinh viên</v>
          </cell>
          <cell r="H2117" t="str">
            <v>Trung tâm Dịch vụ trường học</v>
          </cell>
          <cell r="I2117" t="str">
            <v>Nhân viên phục vụ</v>
          </cell>
          <cell r="J2117">
            <v>1.72</v>
          </cell>
          <cell r="K2117">
            <v>0</v>
          </cell>
          <cell r="L2117" t="str">
            <v>08-Mar-25</v>
          </cell>
          <cell r="M2117" t="str">
            <v>08-Mar-23</v>
          </cell>
          <cell r="N2117">
            <v>4</v>
          </cell>
          <cell r="O2117" t="str">
            <v>3812</v>
          </cell>
          <cell r="P2117" t="str">
            <v>3812</v>
          </cell>
          <cell r="Q2117" t="str">
            <v>01.009</v>
          </cell>
          <cell r="R2117" t="str">
            <v>01.009</v>
          </cell>
          <cell r="S2117" t="str">
            <v/>
          </cell>
          <cell r="T2117">
            <v>0</v>
          </cell>
          <cell r="U2117" t="str">
            <v>Đại học</v>
          </cell>
          <cell r="V2117" t="str">
            <v>001092034211</v>
          </cell>
        </row>
        <row r="2118">
          <cell r="B2118" t="str">
            <v/>
          </cell>
          <cell r="C2118" t="str">
            <v>3120205190729</v>
          </cell>
          <cell r="D2118" t="str">
            <v>Phạm Thị Hải</v>
          </cell>
          <cell r="E2118" t="str">
            <v>Yến</v>
          </cell>
          <cell r="F2118">
            <v>38</v>
          </cell>
          <cell r="G2118" t="str">
            <v>Tổ KTX Sinh viên</v>
          </cell>
          <cell r="H2118" t="str">
            <v>Trung tâm Dịch vụ trường học</v>
          </cell>
          <cell r="I2118" t="str">
            <v>Nhân viên phục vụ</v>
          </cell>
          <cell r="J2118">
            <v>0</v>
          </cell>
          <cell r="K2118">
            <v>0</v>
          </cell>
          <cell r="L2118" t="str">
            <v>15-May-23</v>
          </cell>
          <cell r="M2118" t="str">
            <v>15-May-23</v>
          </cell>
          <cell r="N2118">
            <v>4</v>
          </cell>
          <cell r="O2118" t="str">
            <v>3812</v>
          </cell>
          <cell r="P2118" t="str">
            <v>3812</v>
          </cell>
          <cell r="Q2118" t="str">
            <v>01.009</v>
          </cell>
          <cell r="R2118" t="str">
            <v>01.009</v>
          </cell>
          <cell r="S2118" t="str">
            <v/>
          </cell>
          <cell r="T2118">
            <v>0</v>
          </cell>
          <cell r="U2118" t="str">
            <v>Đại học</v>
          </cell>
          <cell r="V2118" t="str">
            <v>035184012530</v>
          </cell>
        </row>
        <row r="2119">
          <cell r="B2119" t="str">
            <v/>
          </cell>
          <cell r="C2119" t="str">
            <v>3120205208218</v>
          </cell>
          <cell r="D2119" t="str">
            <v>Đào Kim</v>
          </cell>
          <cell r="E2119" t="str">
            <v>Anh</v>
          </cell>
          <cell r="F2119">
            <v>38</v>
          </cell>
          <cell r="G2119" t="str">
            <v>Tổ KTX Sinh viên</v>
          </cell>
          <cell r="H2119" t="str">
            <v>Trung tâm Dịch vụ trường học</v>
          </cell>
          <cell r="I2119" t="str">
            <v>Chuyên viên</v>
          </cell>
          <cell r="J2119">
            <v>1.9890000000000001</v>
          </cell>
          <cell r="K2119">
            <v>0</v>
          </cell>
          <cell r="L2119" t="str">
            <v>04-Jan-24</v>
          </cell>
          <cell r="M2119" t="str">
            <v>04-Jan-24</v>
          </cell>
          <cell r="N2119">
            <v>4</v>
          </cell>
          <cell r="O2119" t="str">
            <v>3812</v>
          </cell>
          <cell r="P2119" t="str">
            <v>3812</v>
          </cell>
          <cell r="Q2119" t="str">
            <v>01.003</v>
          </cell>
          <cell r="R2119" t="str">
            <v>01.003</v>
          </cell>
          <cell r="S2119" t="str">
            <v/>
          </cell>
          <cell r="T2119">
            <v>0</v>
          </cell>
          <cell r="U2119" t="str">
            <v>Đại học</v>
          </cell>
          <cell r="V2119" t="str">
            <v>001300035840</v>
          </cell>
        </row>
        <row r="2120">
          <cell r="B2120" t="str">
            <v/>
          </cell>
          <cell r="C2120" t="str">
            <v>3120215049437</v>
          </cell>
          <cell r="D2120" t="str">
            <v>Nguyễn Xuân</v>
          </cell>
          <cell r="E2120" t="str">
            <v>Trường</v>
          </cell>
          <cell r="F2120">
            <v>25</v>
          </cell>
          <cell r="G2120" t="str">
            <v>Tổ Giảng đường (Tổ Kỹ thuật)</v>
          </cell>
          <cell r="H2120" t="str">
            <v>Trung tâm Dịch vụ trường học</v>
          </cell>
          <cell r="I2120" t="str">
            <v>Kỹ thuật viên</v>
          </cell>
          <cell r="J2120">
            <v>2.66</v>
          </cell>
          <cell r="K2120">
            <v>0</v>
          </cell>
          <cell r="L2120" t="str">
            <v>01-Oct-22</v>
          </cell>
          <cell r="M2120" t="str">
            <v>01-Oct-14</v>
          </cell>
          <cell r="N2120">
            <v>4</v>
          </cell>
          <cell r="O2120" t="str">
            <v>3813</v>
          </cell>
          <cell r="P2120" t="str">
            <v>3813</v>
          </cell>
          <cell r="Q2120" t="str">
            <v>13.096</v>
          </cell>
          <cell r="R2120" t="str">
            <v>13.096</v>
          </cell>
          <cell r="S2120" t="str">
            <v/>
          </cell>
          <cell r="T2120">
            <v>0</v>
          </cell>
          <cell r="U2120" t="str">
            <v>Đại học</v>
          </cell>
          <cell r="V2120" t="str">
            <v>040088016214</v>
          </cell>
        </row>
        <row r="2121">
          <cell r="B2121" t="str">
            <v/>
          </cell>
          <cell r="C2121" t="str">
            <v>3120215007500</v>
          </cell>
          <cell r="D2121" t="str">
            <v>Lê Văn</v>
          </cell>
          <cell r="E2121" t="str">
            <v>Bằng</v>
          </cell>
          <cell r="F2121">
            <v>25</v>
          </cell>
          <cell r="G2121" t="str">
            <v>Tổ Giảng đường</v>
          </cell>
          <cell r="H2121" t="str">
            <v>Công ty TNHH MTV Đầu tư PT và DV Học viện Nông nghiệp Việt Nam</v>
          </cell>
          <cell r="I2121" t="str">
            <v/>
          </cell>
          <cell r="J2121">
            <v>3.63</v>
          </cell>
          <cell r="K2121">
            <v>0.16</v>
          </cell>
          <cell r="L2121" t="str">
            <v>01-Sep-09</v>
          </cell>
          <cell r="M2121" t="str">
            <v>01-Mar-84</v>
          </cell>
          <cell r="N2121">
            <v>7</v>
          </cell>
          <cell r="O2121" t="str">
            <v>3813</v>
          </cell>
          <cell r="P2121" t="str">
            <v>3813</v>
          </cell>
          <cell r="Q2121" t="str">
            <v>01.007</v>
          </cell>
          <cell r="R2121" t="str">
            <v>01.007</v>
          </cell>
          <cell r="S2121" t="str">
            <v/>
          </cell>
          <cell r="T2121">
            <v>0</v>
          </cell>
          <cell r="U2121" t="str">
            <v>CN-SơCấp</v>
          </cell>
          <cell r="V2121" t="str">
            <v>010381026</v>
          </cell>
        </row>
        <row r="2122">
          <cell r="B2122" t="str">
            <v/>
          </cell>
          <cell r="C2122" t="str">
            <v>3120215010300</v>
          </cell>
          <cell r="D2122" t="str">
            <v>Lưu Thị</v>
          </cell>
          <cell r="E2122" t="str">
            <v>Náy</v>
          </cell>
          <cell r="F2122">
            <v>25</v>
          </cell>
          <cell r="G2122" t="str">
            <v>Tổ Giảng đường</v>
          </cell>
          <cell r="H2122" t="str">
            <v>Công ty TNHH MTV Đầu tư PT và DV Học viện Nông nghiệp Việt Nam</v>
          </cell>
          <cell r="I2122" t="str">
            <v/>
          </cell>
          <cell r="J2122">
            <v>3.63</v>
          </cell>
          <cell r="K2122">
            <v>0.13</v>
          </cell>
          <cell r="L2122" t="str">
            <v>01-Dec-10</v>
          </cell>
          <cell r="M2122" t="str">
            <v>20-Sep-76</v>
          </cell>
          <cell r="N2122">
            <v>7</v>
          </cell>
          <cell r="O2122" t="str">
            <v>3813</v>
          </cell>
          <cell r="P2122" t="str">
            <v>3813</v>
          </cell>
          <cell r="Q2122" t="str">
            <v>01.007</v>
          </cell>
          <cell r="R2122" t="str">
            <v>01.007</v>
          </cell>
          <cell r="S2122" t="str">
            <v/>
          </cell>
          <cell r="T2122">
            <v>0</v>
          </cell>
          <cell r="U2122" t="str">
            <v>CN-SơCấp</v>
          </cell>
          <cell r="V2122" t="str">
            <v>010812541</v>
          </cell>
        </row>
        <row r="2123">
          <cell r="B2123" t="str">
            <v/>
          </cell>
          <cell r="C2123" t="str">
            <v>3120215007279</v>
          </cell>
          <cell r="D2123" t="str">
            <v>Đinh Thị</v>
          </cell>
          <cell r="E2123" t="str">
            <v>Chuyện</v>
          </cell>
          <cell r="F2123">
            <v>25</v>
          </cell>
          <cell r="G2123" t="str">
            <v>Tổ Giảng đường</v>
          </cell>
          <cell r="H2123" t="str">
            <v>Công ty TNHH MTV Đầu tư PT và DV Học viện Nông nghiệp Việt Nam</v>
          </cell>
          <cell r="I2123" t="str">
            <v/>
          </cell>
          <cell r="J2123">
            <v>3.63</v>
          </cell>
          <cell r="K2123">
            <v>0.1</v>
          </cell>
          <cell r="L2123" t="str">
            <v>01-Dec-09</v>
          </cell>
          <cell r="M2123" t="str">
            <v>01-Jun-76</v>
          </cell>
          <cell r="N2123">
            <v>7</v>
          </cell>
          <cell r="O2123" t="str">
            <v>3813</v>
          </cell>
          <cell r="P2123" t="str">
            <v>3813</v>
          </cell>
          <cell r="Q2123" t="str">
            <v>01.007</v>
          </cell>
          <cell r="R2123" t="str">
            <v>01.007</v>
          </cell>
          <cell r="S2123" t="str">
            <v/>
          </cell>
          <cell r="T2123">
            <v>0</v>
          </cell>
          <cell r="U2123" t="str">
            <v>CN-SơCấp</v>
          </cell>
          <cell r="V2123" t="str">
            <v>010812442</v>
          </cell>
        </row>
        <row r="2124">
          <cell r="B2124" t="str">
            <v/>
          </cell>
          <cell r="C2124" t="str">
            <v>3120215007291</v>
          </cell>
          <cell r="D2124" t="str">
            <v>Nguyễn Thị</v>
          </cell>
          <cell r="E2124" t="str">
            <v>Lý</v>
          </cell>
          <cell r="F2124">
            <v>25</v>
          </cell>
          <cell r="G2124" t="str">
            <v>Tổ Giảng đường</v>
          </cell>
          <cell r="H2124" t="str">
            <v>Công ty TNHH MTV Đầu tư PT và DV Học viện Nông nghiệp Việt Nam</v>
          </cell>
          <cell r="I2124" t="str">
            <v/>
          </cell>
          <cell r="J2124">
            <v>3.63</v>
          </cell>
          <cell r="K2124">
            <v>0.11</v>
          </cell>
          <cell r="L2124" t="str">
            <v>01-Dec-09</v>
          </cell>
          <cell r="M2124" t="str">
            <v>01-Dec-77</v>
          </cell>
          <cell r="N2124">
            <v>7</v>
          </cell>
          <cell r="O2124" t="str">
            <v>3813</v>
          </cell>
          <cell r="P2124" t="str">
            <v>3813</v>
          </cell>
          <cell r="Q2124" t="str">
            <v>01.007</v>
          </cell>
          <cell r="R2124" t="str">
            <v>01.007</v>
          </cell>
          <cell r="S2124" t="str">
            <v/>
          </cell>
          <cell r="T2124">
            <v>0</v>
          </cell>
          <cell r="U2124" t="str">
            <v>CN-SơCấp</v>
          </cell>
          <cell r="V2124" t="str">
            <v>010812340</v>
          </cell>
        </row>
        <row r="2125">
          <cell r="B2125" t="str">
            <v/>
          </cell>
          <cell r="C2125" t="str">
            <v>3120215007306</v>
          </cell>
          <cell r="D2125" t="str">
            <v>Nguyễn Thị</v>
          </cell>
          <cell r="E2125" t="str">
            <v>Lý</v>
          </cell>
          <cell r="F2125">
            <v>25</v>
          </cell>
          <cell r="G2125" t="str">
            <v>Tổ Giảng đường</v>
          </cell>
          <cell r="H2125" t="str">
            <v>Công ty TNHH MTV Đầu tư PT và DV Học viện Nông nghiệp Việt Nam</v>
          </cell>
          <cell r="I2125" t="str">
            <v/>
          </cell>
          <cell r="J2125">
            <v>3.63</v>
          </cell>
          <cell r="K2125">
            <v>0.11</v>
          </cell>
          <cell r="L2125" t="str">
            <v>01-Dec-09</v>
          </cell>
          <cell r="M2125" t="str">
            <v>01-Dec-77</v>
          </cell>
          <cell r="N2125">
            <v>7</v>
          </cell>
          <cell r="O2125" t="str">
            <v>3813</v>
          </cell>
          <cell r="P2125" t="str">
            <v>3813</v>
          </cell>
          <cell r="Q2125" t="str">
            <v>01.007</v>
          </cell>
          <cell r="R2125" t="str">
            <v>01.007</v>
          </cell>
          <cell r="S2125" t="str">
            <v/>
          </cell>
          <cell r="T2125">
            <v>0</v>
          </cell>
          <cell r="U2125" t="str">
            <v>CN-SơCấp</v>
          </cell>
          <cell r="V2125" t="str">
            <v>010812450</v>
          </cell>
        </row>
        <row r="2126">
          <cell r="B2126" t="str">
            <v/>
          </cell>
          <cell r="C2126" t="str">
            <v>3120215007341</v>
          </cell>
          <cell r="D2126" t="str">
            <v>Trần Thị</v>
          </cell>
          <cell r="E2126" t="str">
            <v>Nga</v>
          </cell>
          <cell r="F2126">
            <v>25</v>
          </cell>
          <cell r="G2126" t="str">
            <v>Tổ Giảng đường</v>
          </cell>
          <cell r="H2126" t="str">
            <v>Công ty TNHH MTV Đầu tư PT và DV Học viện Nông nghiệp Việt Nam</v>
          </cell>
          <cell r="I2126" t="str">
            <v/>
          </cell>
          <cell r="J2126">
            <v>3.63</v>
          </cell>
          <cell r="K2126">
            <v>0.11</v>
          </cell>
          <cell r="L2126" t="str">
            <v>01-Dec-09</v>
          </cell>
          <cell r="M2126" t="str">
            <v>01-Nov-76</v>
          </cell>
          <cell r="N2126">
            <v>7</v>
          </cell>
          <cell r="O2126" t="str">
            <v>3813</v>
          </cell>
          <cell r="P2126" t="str">
            <v>3813</v>
          </cell>
          <cell r="Q2126" t="str">
            <v>01.007</v>
          </cell>
          <cell r="R2126" t="str">
            <v>01.007</v>
          </cell>
          <cell r="S2126" t="str">
            <v/>
          </cell>
          <cell r="T2126">
            <v>0</v>
          </cell>
          <cell r="U2126" t="str">
            <v>CN-SơCấp</v>
          </cell>
          <cell r="V2126" t="str">
            <v>010812728</v>
          </cell>
        </row>
        <row r="2127">
          <cell r="B2127" t="str">
            <v/>
          </cell>
          <cell r="C2127" t="str">
            <v>3120215007240</v>
          </cell>
          <cell r="D2127" t="str">
            <v>Lê Văn</v>
          </cell>
          <cell r="E2127" t="str">
            <v>Nhường</v>
          </cell>
          <cell r="F2127">
            <v>25</v>
          </cell>
          <cell r="G2127" t="str">
            <v>Tổ Giảng đường</v>
          </cell>
          <cell r="H2127" t="str">
            <v>Trung tâm Dịch vụ trường học</v>
          </cell>
          <cell r="I2127" t="str">
            <v>Nhân viên kỹ thuật</v>
          </cell>
          <cell r="J2127">
            <v>3.63</v>
          </cell>
          <cell r="K2127">
            <v>0.18</v>
          </cell>
          <cell r="L2127" t="str">
            <v>01-Dec-17</v>
          </cell>
          <cell r="M2127" t="str">
            <v>01-Sep-81</v>
          </cell>
          <cell r="N2127">
            <v>7</v>
          </cell>
          <cell r="O2127" t="str">
            <v>3813</v>
          </cell>
          <cell r="P2127" t="str">
            <v>3813</v>
          </cell>
          <cell r="Q2127" t="str">
            <v>01.007</v>
          </cell>
          <cell r="R2127" t="str">
            <v>01.007</v>
          </cell>
          <cell r="S2127" t="str">
            <v/>
          </cell>
          <cell r="T2127">
            <v>0</v>
          </cell>
          <cell r="U2127" t="str">
            <v>CN-SơCấp</v>
          </cell>
          <cell r="V2127" t="str">
            <v>011157187</v>
          </cell>
        </row>
        <row r="2128">
          <cell r="B2128" t="str">
            <v/>
          </cell>
          <cell r="C2128" t="str">
            <v>3120215007312</v>
          </cell>
          <cell r="D2128" t="str">
            <v>Nguyễn Hồng</v>
          </cell>
          <cell r="E2128" t="str">
            <v>Thúy</v>
          </cell>
          <cell r="F2128">
            <v>38</v>
          </cell>
          <cell r="G2128" t="str">
            <v>Tổ Giảng đường</v>
          </cell>
          <cell r="H2128" t="str">
            <v>Trung tâm Dịch vụ trường học</v>
          </cell>
          <cell r="I2128" t="str">
            <v>Nhân viên kỹ thuật</v>
          </cell>
          <cell r="J2128">
            <v>3.63</v>
          </cell>
          <cell r="K2128">
            <v>0.18</v>
          </cell>
          <cell r="L2128" t="str">
            <v>01-Dec-16</v>
          </cell>
          <cell r="M2128" t="str">
            <v>01-May-80</v>
          </cell>
          <cell r="N2128">
            <v>7</v>
          </cell>
          <cell r="O2128" t="str">
            <v>3813</v>
          </cell>
          <cell r="P2128" t="str">
            <v>3813</v>
          </cell>
          <cell r="Q2128" t="str">
            <v>01.007</v>
          </cell>
          <cell r="R2128" t="str">
            <v>01.007</v>
          </cell>
          <cell r="S2128" t="str">
            <v/>
          </cell>
          <cell r="T2128">
            <v>0</v>
          </cell>
          <cell r="U2128" t="str">
            <v>CN-SơCấp</v>
          </cell>
          <cell r="V2128" t="str">
            <v>001162005233</v>
          </cell>
        </row>
        <row r="2129">
          <cell r="B2129" t="str">
            <v/>
          </cell>
          <cell r="C2129" t="str">
            <v>3120215007329</v>
          </cell>
          <cell r="D2129" t="str">
            <v>Lưu Thị</v>
          </cell>
          <cell r="E2129" t="str">
            <v>Túy</v>
          </cell>
          <cell r="F2129">
            <v>25</v>
          </cell>
          <cell r="G2129" t="str">
            <v>Tổ Giảng đường</v>
          </cell>
          <cell r="H2129" t="str">
            <v>Công ty TNHH MTV Đầu tư PT và DV Học viện Nông nghiệp Việt Nam</v>
          </cell>
          <cell r="I2129" t="str">
            <v/>
          </cell>
          <cell r="J2129">
            <v>3.63</v>
          </cell>
          <cell r="K2129">
            <v>0.11</v>
          </cell>
          <cell r="L2129" t="str">
            <v>01-Dec-09</v>
          </cell>
          <cell r="M2129" t="str">
            <v>01-Sep-76</v>
          </cell>
          <cell r="N2129">
            <v>7</v>
          </cell>
          <cell r="O2129" t="str">
            <v>3813</v>
          </cell>
          <cell r="P2129" t="str">
            <v>3813</v>
          </cell>
          <cell r="Q2129" t="str">
            <v>01.007</v>
          </cell>
          <cell r="R2129" t="str">
            <v>01.007</v>
          </cell>
          <cell r="S2129" t="str">
            <v/>
          </cell>
          <cell r="T2129">
            <v>0</v>
          </cell>
          <cell r="U2129" t="str">
            <v>CN-SơCấp</v>
          </cell>
          <cell r="V2129" t="str">
            <v>010812407</v>
          </cell>
        </row>
        <row r="2130">
          <cell r="B2130" t="str">
            <v/>
          </cell>
          <cell r="C2130" t="str">
            <v>3120215007653</v>
          </cell>
          <cell r="D2130" t="str">
            <v>Hoàng Thị</v>
          </cell>
          <cell r="E2130" t="str">
            <v>Tuyết</v>
          </cell>
          <cell r="F2130">
            <v>25</v>
          </cell>
          <cell r="G2130" t="str">
            <v>Tổ Giảng đường</v>
          </cell>
          <cell r="H2130" t="str">
            <v>Công ty TNHH MTV Đầu tư PT và DV Học viện Nông nghiệp Việt Nam</v>
          </cell>
          <cell r="I2130" t="str">
            <v/>
          </cell>
          <cell r="J2130">
            <v>3.63</v>
          </cell>
          <cell r="K2130">
            <v>0.13</v>
          </cell>
          <cell r="L2130" t="str">
            <v>01-Dec-12</v>
          </cell>
          <cell r="M2130" t="str">
            <v>01-Jan-80</v>
          </cell>
          <cell r="N2130">
            <v>7</v>
          </cell>
          <cell r="O2130" t="str">
            <v>3813</v>
          </cell>
          <cell r="P2130" t="str">
            <v>3813</v>
          </cell>
          <cell r="Q2130" t="str">
            <v>01.007</v>
          </cell>
          <cell r="R2130" t="str">
            <v>01.007</v>
          </cell>
          <cell r="S2130" t="str">
            <v/>
          </cell>
          <cell r="T2130">
            <v>0</v>
          </cell>
          <cell r="U2130" t="str">
            <v>CN-SơCấp</v>
          </cell>
          <cell r="V2130" t="str">
            <v>010476936</v>
          </cell>
        </row>
        <row r="2131">
          <cell r="B2131" t="str">
            <v/>
          </cell>
          <cell r="C2131" t="str">
            <v>3120215003748</v>
          </cell>
          <cell r="D2131" t="str">
            <v>Trần Thị</v>
          </cell>
          <cell r="E2131" t="str">
            <v>Vân</v>
          </cell>
          <cell r="F2131">
            <v>25</v>
          </cell>
          <cell r="G2131" t="str">
            <v>Tổ Giảng đường</v>
          </cell>
          <cell r="H2131" t="str">
            <v>Công ty TNHH MTV Đầu tư PT và DV Học viện Nông nghiệp Việt Nam</v>
          </cell>
          <cell r="I2131" t="str">
            <v>Nhân viên kỹ thuật</v>
          </cell>
          <cell r="J2131">
            <v>3.63</v>
          </cell>
          <cell r="K2131">
            <v>0.15</v>
          </cell>
          <cell r="L2131" t="str">
            <v>01-Dec-13</v>
          </cell>
          <cell r="M2131" t="str">
            <v>01-Mar-78</v>
          </cell>
          <cell r="N2131">
            <v>7</v>
          </cell>
          <cell r="O2131" t="str">
            <v>3813</v>
          </cell>
          <cell r="P2131" t="str">
            <v>3813</v>
          </cell>
          <cell r="Q2131" t="str">
            <v>01.007</v>
          </cell>
          <cell r="R2131" t="str">
            <v>01.007</v>
          </cell>
          <cell r="S2131" t="str">
            <v/>
          </cell>
          <cell r="T2131">
            <v>0</v>
          </cell>
          <cell r="U2131" t="str">
            <v>CN-SơCấp</v>
          </cell>
          <cell r="V2131" t="str">
            <v>011239059</v>
          </cell>
        </row>
        <row r="2132">
          <cell r="B2132" t="str">
            <v/>
          </cell>
          <cell r="C2132" t="str">
            <v>3120215008265</v>
          </cell>
          <cell r="D2132" t="str">
            <v>Nguyễn Quốc</v>
          </cell>
          <cell r="E2132" t="str">
            <v>Hoàng</v>
          </cell>
          <cell r="F2132">
            <v>25</v>
          </cell>
          <cell r="G2132" t="str">
            <v>Tổ Giảng đường</v>
          </cell>
          <cell r="H2132" t="str">
            <v>Công ty TNHH MTV Đầu tư PT và DV Học viện Nông nghiệp Việt Nam</v>
          </cell>
          <cell r="I2132" t="str">
            <v>Nhân viên kỹ thuật</v>
          </cell>
          <cell r="J2132">
            <v>3.63</v>
          </cell>
          <cell r="K2132">
            <v>0.14000000000000001</v>
          </cell>
          <cell r="L2132" t="str">
            <v>01-Dec-15</v>
          </cell>
          <cell r="M2132" t="str">
            <v>01-Oct-86</v>
          </cell>
          <cell r="N2132">
            <v>7</v>
          </cell>
          <cell r="O2132" t="str">
            <v>3813</v>
          </cell>
          <cell r="P2132" t="str">
            <v>3813</v>
          </cell>
          <cell r="Q2132" t="str">
            <v>01.007</v>
          </cell>
          <cell r="R2132" t="str">
            <v>01.007</v>
          </cell>
          <cell r="S2132" t="str">
            <v/>
          </cell>
          <cell r="T2132">
            <v>0</v>
          </cell>
          <cell r="U2132" t="str">
            <v>CN-SơCấp</v>
          </cell>
          <cell r="V2132" t="str">
            <v>010799187</v>
          </cell>
        </row>
        <row r="2133">
          <cell r="B2133" t="str">
            <v/>
          </cell>
          <cell r="C2133" t="str">
            <v>3120215009064</v>
          </cell>
          <cell r="D2133" t="str">
            <v>Đỗ Thị</v>
          </cell>
          <cell r="E2133" t="str">
            <v>Hương</v>
          </cell>
          <cell r="F2133">
            <v>25</v>
          </cell>
          <cell r="G2133" t="str">
            <v>Tổ Giảng đường</v>
          </cell>
          <cell r="H2133" t="str">
            <v>Công ty TNHH MTV Đầu tư PT và DV Học viện Nông nghiệp Việt Nam</v>
          </cell>
          <cell r="I2133" t="str">
            <v>Kỹ thuật viên</v>
          </cell>
          <cell r="J2133">
            <v>4.0599999999999996</v>
          </cell>
          <cell r="K2133">
            <v>0.09</v>
          </cell>
          <cell r="L2133" t="str">
            <v>01-Jan-16</v>
          </cell>
          <cell r="M2133" t="str">
            <v>01-Jan-08</v>
          </cell>
          <cell r="N2133">
            <v>6</v>
          </cell>
          <cell r="O2133" t="str">
            <v>3813</v>
          </cell>
          <cell r="P2133" t="str">
            <v>3813</v>
          </cell>
          <cell r="Q2133" t="str">
            <v>13.096</v>
          </cell>
          <cell r="R2133" t="str">
            <v>13.096</v>
          </cell>
          <cell r="S2133" t="str">
            <v/>
          </cell>
          <cell r="T2133">
            <v>0</v>
          </cell>
          <cell r="U2133" t="str">
            <v>Trung cấp</v>
          </cell>
          <cell r="V2133" t="str">
            <v>011035508</v>
          </cell>
        </row>
        <row r="2134">
          <cell r="B2134" t="str">
            <v/>
          </cell>
          <cell r="C2134" t="str">
            <v>3120215006355</v>
          </cell>
          <cell r="D2134" t="str">
            <v>Dương Văn</v>
          </cell>
          <cell r="E2134" t="str">
            <v>Nhịp</v>
          </cell>
          <cell r="F2134">
            <v>25</v>
          </cell>
          <cell r="G2134" t="str">
            <v>Tổ Giảng đường</v>
          </cell>
          <cell r="H2134" t="str">
            <v>Công ty TNHH MTV Đầu tư PT và DV Học viện Nông nghiệp Việt Nam</v>
          </cell>
          <cell r="I2134" t="str">
            <v/>
          </cell>
          <cell r="J2134">
            <v>3.63</v>
          </cell>
          <cell r="K2134">
            <v>0.08</v>
          </cell>
          <cell r="L2134" t="str">
            <v>01-Sep-09</v>
          </cell>
          <cell r="M2134" t="str">
            <v>01-Dec-84</v>
          </cell>
          <cell r="N2134">
            <v>7</v>
          </cell>
          <cell r="O2134" t="str">
            <v>3813</v>
          </cell>
          <cell r="P2134" t="str">
            <v>3813</v>
          </cell>
          <cell r="Q2134" t="str">
            <v>01.007</v>
          </cell>
          <cell r="R2134" t="str">
            <v>01.007</v>
          </cell>
          <cell r="S2134" t="str">
            <v/>
          </cell>
          <cell r="T2134">
            <v>0</v>
          </cell>
          <cell r="U2134" t="str">
            <v>CN-SơCấp</v>
          </cell>
          <cell r="V2134" t="str">
            <v>011582219</v>
          </cell>
        </row>
        <row r="2135">
          <cell r="B2135" t="str">
            <v/>
          </cell>
          <cell r="C2135" t="str">
            <v>3120215008423</v>
          </cell>
          <cell r="D2135" t="str">
            <v>Trần Thị</v>
          </cell>
          <cell r="E2135" t="str">
            <v>Quế</v>
          </cell>
          <cell r="F2135">
            <v>25</v>
          </cell>
          <cell r="G2135" t="str">
            <v>Tổ Giảng đường</v>
          </cell>
          <cell r="H2135" t="str">
            <v>Công ty TNHH MTV Đầu tư PT và DV Học viện Nông nghiệp Việt Nam</v>
          </cell>
          <cell r="I2135" t="str">
            <v/>
          </cell>
          <cell r="J2135">
            <v>3.63</v>
          </cell>
          <cell r="K2135">
            <v>0.1</v>
          </cell>
          <cell r="L2135" t="str">
            <v>01-Nov-09</v>
          </cell>
          <cell r="M2135" t="str">
            <v>01-Sep-78</v>
          </cell>
          <cell r="N2135">
            <v>7</v>
          </cell>
          <cell r="O2135" t="str">
            <v>3813</v>
          </cell>
          <cell r="P2135" t="str">
            <v>3813</v>
          </cell>
          <cell r="Q2135" t="str">
            <v>15c.210</v>
          </cell>
          <cell r="R2135" t="str">
            <v>15c.210</v>
          </cell>
          <cell r="S2135" t="str">
            <v/>
          </cell>
          <cell r="T2135">
            <v>0</v>
          </cell>
          <cell r="U2135" t="str">
            <v>CN-SơCấp</v>
          </cell>
          <cell r="V2135" t="str">
            <v>010779874</v>
          </cell>
        </row>
        <row r="2136">
          <cell r="B2136" t="str">
            <v/>
          </cell>
          <cell r="C2136" t="str">
            <v>3120215008446</v>
          </cell>
          <cell r="D2136" t="str">
            <v>Nguyễn Thị</v>
          </cell>
          <cell r="E2136" t="str">
            <v>Hường</v>
          </cell>
          <cell r="F2136">
            <v>25</v>
          </cell>
          <cell r="G2136" t="str">
            <v>Tổ Giảng đường</v>
          </cell>
          <cell r="H2136" t="str">
            <v>Công ty TNHH MTV Đầu tư PT và DV Học viện Nông nghiệp Việt Nam</v>
          </cell>
          <cell r="I2136" t="str">
            <v/>
          </cell>
          <cell r="J2136">
            <v>3.63</v>
          </cell>
          <cell r="K2136">
            <v>0.09</v>
          </cell>
          <cell r="L2136" t="str">
            <v>01-Jan-10</v>
          </cell>
          <cell r="M2136" t="str">
            <v>01-Sep-79</v>
          </cell>
          <cell r="N2136">
            <v>7</v>
          </cell>
          <cell r="O2136" t="str">
            <v>3813</v>
          </cell>
          <cell r="P2136" t="str">
            <v>3813</v>
          </cell>
          <cell r="Q2136" t="str">
            <v>15c.210</v>
          </cell>
          <cell r="R2136" t="str">
            <v>15c.210</v>
          </cell>
          <cell r="S2136" t="str">
            <v/>
          </cell>
          <cell r="T2136">
            <v>0</v>
          </cell>
          <cell r="U2136" t="str">
            <v>CN-SơCấp</v>
          </cell>
          <cell r="V2136" t="str">
            <v>011027879</v>
          </cell>
        </row>
        <row r="2137">
          <cell r="B2137" t="str">
            <v/>
          </cell>
          <cell r="C2137" t="str">
            <v>3120215008469</v>
          </cell>
          <cell r="D2137" t="str">
            <v>Trần Thị Ngọc</v>
          </cell>
          <cell r="E2137" t="str">
            <v>Hà</v>
          </cell>
          <cell r="F2137">
            <v>25</v>
          </cell>
          <cell r="G2137" t="str">
            <v>Tổ Giảng đường</v>
          </cell>
          <cell r="H2137" t="str">
            <v>Công ty TNHH MTV Đầu tư PT và DV Học viện Nông nghiệp Việt Nam</v>
          </cell>
          <cell r="I2137" t="str">
            <v>Giáo viên mầm non-B</v>
          </cell>
          <cell r="J2137">
            <v>4.0599999999999996</v>
          </cell>
          <cell r="K2137">
            <v>0.12</v>
          </cell>
          <cell r="L2137" t="str">
            <v>01-Nov-15</v>
          </cell>
          <cell r="M2137" t="str">
            <v>01-Sep-83</v>
          </cell>
          <cell r="N2137">
            <v>6</v>
          </cell>
          <cell r="O2137" t="str">
            <v>3813</v>
          </cell>
          <cell r="P2137" t="str">
            <v>3813</v>
          </cell>
          <cell r="Q2137" t="str">
            <v>15.115</v>
          </cell>
          <cell r="R2137" t="str">
            <v>15.115</v>
          </cell>
          <cell r="S2137" t="str">
            <v/>
          </cell>
          <cell r="T2137">
            <v>0</v>
          </cell>
          <cell r="U2137" t="str">
            <v>Trung cấp</v>
          </cell>
          <cell r="V2137" t="str">
            <v>010542706</v>
          </cell>
        </row>
        <row r="2138">
          <cell r="B2138" t="str">
            <v/>
          </cell>
          <cell r="C2138" t="str">
            <v>3120215003760</v>
          </cell>
          <cell r="D2138" t="str">
            <v>Chu Thị Thanh</v>
          </cell>
          <cell r="E2138" t="str">
            <v>Hải</v>
          </cell>
          <cell r="F2138">
            <v>25</v>
          </cell>
          <cell r="G2138" t="str">
            <v>Tổ Giảng đường</v>
          </cell>
          <cell r="H2138" t="str">
            <v>Công ty TNHH MTV Đầu tư PT và DV Học viện Nông nghiệp Việt Nam</v>
          </cell>
          <cell r="I2138" t="str">
            <v/>
          </cell>
          <cell r="J2138">
            <v>3.63</v>
          </cell>
          <cell r="K2138">
            <v>0.06</v>
          </cell>
          <cell r="L2138" t="str">
            <v>01-Sep-10</v>
          </cell>
          <cell r="M2138" t="str">
            <v>01-Aug-81</v>
          </cell>
          <cell r="N2138">
            <v>7</v>
          </cell>
          <cell r="O2138" t="str">
            <v>3813</v>
          </cell>
          <cell r="P2138" t="str">
            <v>3813</v>
          </cell>
          <cell r="Q2138" t="str">
            <v>01.007</v>
          </cell>
          <cell r="R2138" t="str">
            <v>01.007</v>
          </cell>
          <cell r="S2138" t="str">
            <v/>
          </cell>
          <cell r="T2138">
            <v>0</v>
          </cell>
          <cell r="U2138" t="str">
            <v>CN-SơCấp</v>
          </cell>
          <cell r="V2138" t="str">
            <v/>
          </cell>
        </row>
        <row r="2139">
          <cell r="B2139" t="str">
            <v/>
          </cell>
          <cell r="C2139" t="str">
            <v>3120215008430</v>
          </cell>
          <cell r="D2139" t="str">
            <v>Lã Thị Kim</v>
          </cell>
          <cell r="E2139" t="str">
            <v>Xuân</v>
          </cell>
          <cell r="F2139">
            <v>25</v>
          </cell>
          <cell r="G2139" t="str">
            <v>Tổ Giảng đường</v>
          </cell>
          <cell r="H2139" t="str">
            <v>Công ty TNHH MTV Đầu tư PT và DV Học viện Nông nghiệp Việt Nam</v>
          </cell>
          <cell r="I2139" t="str">
            <v/>
          </cell>
          <cell r="J2139">
            <v>4.0599999999999996</v>
          </cell>
          <cell r="K2139">
            <v>0.1</v>
          </cell>
          <cell r="L2139" t="str">
            <v>01-Jan-11</v>
          </cell>
          <cell r="M2139" t="str">
            <v>01-Oct-79</v>
          </cell>
          <cell r="N2139">
            <v>6</v>
          </cell>
          <cell r="O2139" t="str">
            <v>3813</v>
          </cell>
          <cell r="P2139" t="str">
            <v>3813</v>
          </cell>
          <cell r="Q2139" t="str">
            <v>15.115</v>
          </cell>
          <cell r="R2139" t="str">
            <v>15.115</v>
          </cell>
          <cell r="S2139" t="str">
            <v/>
          </cell>
          <cell r="T2139">
            <v>0</v>
          </cell>
          <cell r="U2139" t="str">
            <v>Trung cấp</v>
          </cell>
          <cell r="V2139" t="str">
            <v>011027876</v>
          </cell>
        </row>
        <row r="2140">
          <cell r="B2140" t="str">
            <v/>
          </cell>
          <cell r="C2140" t="str">
            <v>3120215021812</v>
          </cell>
          <cell r="D2140" t="str">
            <v>Nguyễn Thị</v>
          </cell>
          <cell r="E2140" t="str">
            <v>Bình</v>
          </cell>
          <cell r="F2140">
            <v>38</v>
          </cell>
          <cell r="G2140" t="str">
            <v>Tổ Giảng đường</v>
          </cell>
          <cell r="H2140" t="str">
            <v>Trung tâm Dịch vụ trường học</v>
          </cell>
          <cell r="I2140" t="str">
            <v>Kỹ thuật viên</v>
          </cell>
          <cell r="J2140">
            <v>3.46</v>
          </cell>
          <cell r="K2140">
            <v>0</v>
          </cell>
          <cell r="L2140" t="str">
            <v>01-Aug-24</v>
          </cell>
          <cell r="M2140" t="str">
            <v>01-Aug-09</v>
          </cell>
          <cell r="N2140">
            <v>4</v>
          </cell>
          <cell r="O2140" t="str">
            <v>3813</v>
          </cell>
          <cell r="P2140" t="str">
            <v>3813</v>
          </cell>
          <cell r="Q2140" t="str">
            <v>13.096</v>
          </cell>
          <cell r="R2140" t="str">
            <v>V.05.02.08</v>
          </cell>
          <cell r="S2140" t="str">
            <v/>
          </cell>
          <cell r="T2140">
            <v>0</v>
          </cell>
          <cell r="U2140" t="str">
            <v>Đại học</v>
          </cell>
          <cell r="V2140" t="str">
            <v>040187001852</v>
          </cell>
        </row>
        <row r="2141">
          <cell r="B2141" t="str">
            <v/>
          </cell>
          <cell r="C2141" t="str">
            <v>3120215037336</v>
          </cell>
          <cell r="D2141" t="str">
            <v>Vũ Thị Vân</v>
          </cell>
          <cell r="E2141" t="str">
            <v>Anh</v>
          </cell>
          <cell r="F2141">
            <v>25</v>
          </cell>
          <cell r="G2141" t="str">
            <v>Tổ Giảng đường</v>
          </cell>
          <cell r="H2141" t="str">
            <v>Công ty TNHH MTV Đầu tư PT và DV Học viện Nông nghiệp Việt Nam</v>
          </cell>
          <cell r="I2141" t="str">
            <v>Nhân viên phục vụ</v>
          </cell>
          <cell r="J2141">
            <v>1.18</v>
          </cell>
          <cell r="K2141">
            <v>0</v>
          </cell>
          <cell r="L2141" t="str">
            <v>01-Jun-11</v>
          </cell>
          <cell r="M2141" t="str">
            <v>01-Jun-11</v>
          </cell>
          <cell r="N2141">
            <v>4</v>
          </cell>
          <cell r="O2141" t="str">
            <v>3813</v>
          </cell>
          <cell r="P2141" t="str">
            <v>3813</v>
          </cell>
          <cell r="Q2141" t="str">
            <v>01.009</v>
          </cell>
          <cell r="R2141" t="str">
            <v>01.009</v>
          </cell>
          <cell r="S2141" t="str">
            <v/>
          </cell>
          <cell r="T2141">
            <v>0</v>
          </cell>
          <cell r="U2141" t="str">
            <v>Đại học</v>
          </cell>
          <cell r="V2141" t="str">
            <v>012455482</v>
          </cell>
        </row>
        <row r="2142">
          <cell r="B2142" t="str">
            <v/>
          </cell>
          <cell r="C2142" t="str">
            <v>3120215037234</v>
          </cell>
          <cell r="D2142" t="str">
            <v>Nguyễn Thị</v>
          </cell>
          <cell r="E2142" t="str">
            <v>Hoa</v>
          </cell>
          <cell r="F2142">
            <v>38</v>
          </cell>
          <cell r="G2142" t="str">
            <v>Tổ Giảng đường</v>
          </cell>
          <cell r="H2142" t="str">
            <v>Trung tâm Dịch vụ trường học</v>
          </cell>
          <cell r="I2142" t="str">
            <v>Nhân viên phục vụ</v>
          </cell>
          <cell r="J2142">
            <v>2.44</v>
          </cell>
          <cell r="K2142">
            <v>0</v>
          </cell>
          <cell r="L2142" t="str">
            <v>01-Jun-24</v>
          </cell>
          <cell r="M2142" t="str">
            <v>01-Jun-11</v>
          </cell>
          <cell r="N2142">
            <v>8</v>
          </cell>
          <cell r="O2142" t="str">
            <v>3813</v>
          </cell>
          <cell r="P2142" t="str">
            <v>3813</v>
          </cell>
          <cell r="Q2142" t="str">
            <v>01.009</v>
          </cell>
          <cell r="R2142" t="str">
            <v>01.009</v>
          </cell>
          <cell r="S2142" t="str">
            <v/>
          </cell>
          <cell r="T2142">
            <v>0</v>
          </cell>
          <cell r="U2142" t="str">
            <v>KhôngBCấp</v>
          </cell>
          <cell r="V2142" t="str">
            <v>001173030772</v>
          </cell>
        </row>
        <row r="2143">
          <cell r="B2143" t="str">
            <v/>
          </cell>
          <cell r="C2143" t="str">
            <v>3120215037263</v>
          </cell>
          <cell r="D2143" t="str">
            <v>Nguyễn Thị</v>
          </cell>
          <cell r="E2143" t="str">
            <v>Minh</v>
          </cell>
          <cell r="F2143">
            <v>38</v>
          </cell>
          <cell r="G2143" t="str">
            <v>Tổ Giảng đường</v>
          </cell>
          <cell r="H2143" t="str">
            <v>Trung tâm Dịch vụ trường học</v>
          </cell>
          <cell r="I2143" t="str">
            <v>Nhân viên phục vụ</v>
          </cell>
          <cell r="J2143">
            <v>2.44</v>
          </cell>
          <cell r="K2143">
            <v>0</v>
          </cell>
          <cell r="L2143" t="str">
            <v>01-Jun-24</v>
          </cell>
          <cell r="M2143" t="str">
            <v>01-Jun-11</v>
          </cell>
          <cell r="N2143">
            <v>8</v>
          </cell>
          <cell r="O2143" t="str">
            <v>3813</v>
          </cell>
          <cell r="P2143" t="str">
            <v>3813</v>
          </cell>
          <cell r="Q2143" t="str">
            <v>01.009</v>
          </cell>
          <cell r="R2143" t="str">
            <v>01.009</v>
          </cell>
          <cell r="S2143" t="str">
            <v/>
          </cell>
          <cell r="T2143">
            <v>0</v>
          </cell>
          <cell r="U2143" t="str">
            <v>KhôngBCấp</v>
          </cell>
          <cell r="V2143" t="str">
            <v>037181005289</v>
          </cell>
        </row>
        <row r="2144">
          <cell r="B2144" t="str">
            <v/>
          </cell>
          <cell r="C2144" t="str">
            <v>3120215037257</v>
          </cell>
          <cell r="D2144" t="str">
            <v>Nguyễn Thị</v>
          </cell>
          <cell r="E2144" t="str">
            <v>Thanh</v>
          </cell>
          <cell r="F2144">
            <v>38</v>
          </cell>
          <cell r="G2144" t="str">
            <v>Tổ Giảng đường</v>
          </cell>
          <cell r="H2144" t="str">
            <v>Trung tâm Dịch vụ trường học</v>
          </cell>
          <cell r="I2144" t="str">
            <v>Nhân viên phục vụ</v>
          </cell>
          <cell r="J2144">
            <v>2.44</v>
          </cell>
          <cell r="K2144">
            <v>0</v>
          </cell>
          <cell r="L2144" t="str">
            <v>01-Jun-24</v>
          </cell>
          <cell r="M2144" t="str">
            <v>01-Jun-11</v>
          </cell>
          <cell r="N2144">
            <v>8</v>
          </cell>
          <cell r="O2144" t="str">
            <v>3813</v>
          </cell>
          <cell r="P2144" t="str">
            <v>3813</v>
          </cell>
          <cell r="Q2144" t="str">
            <v>01.009</v>
          </cell>
          <cell r="R2144" t="str">
            <v>01.009</v>
          </cell>
          <cell r="S2144" t="str">
            <v/>
          </cell>
          <cell r="T2144">
            <v>0</v>
          </cell>
          <cell r="U2144" t="str">
            <v>KhôngBCấp</v>
          </cell>
          <cell r="V2144" t="str">
            <v>001169015389</v>
          </cell>
        </row>
        <row r="2145">
          <cell r="B2145" t="str">
            <v/>
          </cell>
          <cell r="C2145" t="str">
            <v>3120215037286</v>
          </cell>
          <cell r="D2145" t="str">
            <v>Nghiêm Thị</v>
          </cell>
          <cell r="E2145" t="str">
            <v>Kim</v>
          </cell>
          <cell r="F2145">
            <v>38</v>
          </cell>
          <cell r="G2145" t="str">
            <v>Tổ Giảng đường</v>
          </cell>
          <cell r="H2145" t="str">
            <v>Trung tâm Dịch vụ trường học</v>
          </cell>
          <cell r="I2145" t="str">
            <v>Nhân viên phục vụ</v>
          </cell>
          <cell r="J2145">
            <v>2.62</v>
          </cell>
          <cell r="K2145">
            <v>0</v>
          </cell>
          <cell r="L2145" t="str">
            <v>01-Jun-25</v>
          </cell>
          <cell r="M2145" t="str">
            <v>01-Jun-11</v>
          </cell>
          <cell r="N2145">
            <v>8</v>
          </cell>
          <cell r="O2145" t="str">
            <v>3813</v>
          </cell>
          <cell r="P2145" t="str">
            <v>3813</v>
          </cell>
          <cell r="Q2145" t="str">
            <v>01.009</v>
          </cell>
          <cell r="R2145" t="str">
            <v>01.009</v>
          </cell>
          <cell r="S2145" t="str">
            <v/>
          </cell>
          <cell r="T2145">
            <v>0</v>
          </cell>
          <cell r="U2145" t="str">
            <v>KhôngBCấp</v>
          </cell>
          <cell r="V2145" t="str">
            <v>001176017761</v>
          </cell>
        </row>
        <row r="2146">
          <cell r="B2146" t="str">
            <v/>
          </cell>
          <cell r="C2146" t="str">
            <v>3120215037365</v>
          </cell>
          <cell r="D2146" t="str">
            <v>Lương Thị</v>
          </cell>
          <cell r="E2146" t="str">
            <v>Tuyết</v>
          </cell>
          <cell r="F2146">
            <v>38</v>
          </cell>
          <cell r="G2146" t="str">
            <v>Tổ Giảng đường</v>
          </cell>
          <cell r="H2146" t="str">
            <v>Trung tâm Dịch vụ trường học</v>
          </cell>
          <cell r="I2146" t="str">
            <v>Nhân viên phục vụ</v>
          </cell>
          <cell r="J2146">
            <v>2.44</v>
          </cell>
          <cell r="K2146">
            <v>0</v>
          </cell>
          <cell r="L2146" t="str">
            <v>01-Jun-24</v>
          </cell>
          <cell r="M2146" t="str">
            <v>01-Jun-11</v>
          </cell>
          <cell r="N2146">
            <v>8</v>
          </cell>
          <cell r="O2146" t="str">
            <v>3813</v>
          </cell>
          <cell r="P2146" t="str">
            <v>3813</v>
          </cell>
          <cell r="Q2146" t="str">
            <v>01.009</v>
          </cell>
          <cell r="R2146" t="str">
            <v>01.009</v>
          </cell>
          <cell r="S2146" t="str">
            <v/>
          </cell>
          <cell r="T2146">
            <v>0</v>
          </cell>
          <cell r="U2146" t="str">
            <v>KhôngBCấp</v>
          </cell>
          <cell r="V2146" t="str">
            <v>027188011645</v>
          </cell>
        </row>
        <row r="2147">
          <cell r="B2147" t="str">
            <v/>
          </cell>
          <cell r="C2147" t="str">
            <v>3120215037270</v>
          </cell>
          <cell r="D2147" t="str">
            <v>Lê Thị</v>
          </cell>
          <cell r="E2147" t="str">
            <v>Bình</v>
          </cell>
          <cell r="F2147">
            <v>38</v>
          </cell>
          <cell r="G2147" t="str">
            <v>Tổ Giảng đường</v>
          </cell>
          <cell r="H2147" t="str">
            <v>Trung tâm Dịch vụ trường học</v>
          </cell>
          <cell r="I2147" t="str">
            <v>Nhân viên phục vụ</v>
          </cell>
          <cell r="J2147">
            <v>2.44</v>
          </cell>
          <cell r="K2147">
            <v>0</v>
          </cell>
          <cell r="L2147" t="str">
            <v>01-Jun-24</v>
          </cell>
          <cell r="M2147" t="str">
            <v>01-Jun-11</v>
          </cell>
          <cell r="N2147">
            <v>8</v>
          </cell>
          <cell r="O2147" t="str">
            <v>3813</v>
          </cell>
          <cell r="P2147" t="str">
            <v>3813</v>
          </cell>
          <cell r="Q2147" t="str">
            <v>01.009</v>
          </cell>
          <cell r="R2147" t="str">
            <v>01.009</v>
          </cell>
          <cell r="S2147" t="str">
            <v/>
          </cell>
          <cell r="T2147">
            <v>0</v>
          </cell>
          <cell r="U2147" t="str">
            <v>KhôngBCấp</v>
          </cell>
          <cell r="V2147" t="str">
            <v>037181010784</v>
          </cell>
        </row>
        <row r="2148">
          <cell r="B2148" t="str">
            <v/>
          </cell>
          <cell r="C2148" t="str">
            <v>3120215037292</v>
          </cell>
          <cell r="D2148" t="str">
            <v>Dương Quang</v>
          </cell>
          <cell r="E2148" t="str">
            <v>Hiển</v>
          </cell>
          <cell r="F2148">
            <v>38</v>
          </cell>
          <cell r="G2148" t="str">
            <v>Tổ Giảng đường</v>
          </cell>
          <cell r="H2148" t="str">
            <v>Trung tâm Dịch vụ trường học</v>
          </cell>
          <cell r="I2148" t="str">
            <v>Nhân viên phục vụ</v>
          </cell>
          <cell r="J2148">
            <v>2.44</v>
          </cell>
          <cell r="K2148">
            <v>0</v>
          </cell>
          <cell r="L2148" t="str">
            <v>01-Jun-25</v>
          </cell>
          <cell r="M2148" t="str">
            <v>01-Jun-11</v>
          </cell>
          <cell r="N2148">
            <v>8</v>
          </cell>
          <cell r="O2148" t="str">
            <v>3813</v>
          </cell>
          <cell r="P2148" t="str">
            <v>3813</v>
          </cell>
          <cell r="Q2148" t="str">
            <v>01.009</v>
          </cell>
          <cell r="R2148" t="str">
            <v>01.009</v>
          </cell>
          <cell r="S2148" t="str">
            <v/>
          </cell>
          <cell r="T2148">
            <v>0</v>
          </cell>
          <cell r="U2148" t="str">
            <v>KhôngBCấp</v>
          </cell>
          <cell r="V2148" t="str">
            <v>001085008895</v>
          </cell>
        </row>
        <row r="2149">
          <cell r="B2149" t="str">
            <v/>
          </cell>
          <cell r="C2149" t="str">
            <v>3120215039614</v>
          </cell>
          <cell r="D2149" t="str">
            <v>Nguyễn Thị</v>
          </cell>
          <cell r="E2149" t="str">
            <v>Tuyến</v>
          </cell>
          <cell r="F2149">
            <v>38</v>
          </cell>
          <cell r="G2149" t="str">
            <v>Tổ Giảng đường</v>
          </cell>
          <cell r="H2149" t="str">
            <v>Trung tâm Dịch vụ trường học</v>
          </cell>
          <cell r="I2149" t="str">
            <v>Nhân viên phục vụ</v>
          </cell>
          <cell r="J2149">
            <v>2.44</v>
          </cell>
          <cell r="K2149">
            <v>0</v>
          </cell>
          <cell r="L2149" t="str">
            <v>01-Jan-25</v>
          </cell>
          <cell r="M2149" t="str">
            <v>01-Jan-12</v>
          </cell>
          <cell r="N2149">
            <v>8</v>
          </cell>
          <cell r="O2149" t="str">
            <v>3813</v>
          </cell>
          <cell r="P2149" t="str">
            <v>3813</v>
          </cell>
          <cell r="Q2149" t="str">
            <v>01.009</v>
          </cell>
          <cell r="R2149" t="str">
            <v>01.009</v>
          </cell>
          <cell r="S2149" t="str">
            <v/>
          </cell>
          <cell r="T2149">
            <v>0</v>
          </cell>
          <cell r="U2149" t="str">
            <v>KhôngBCấp</v>
          </cell>
          <cell r="V2149" t="str">
            <v>001181008733</v>
          </cell>
        </row>
        <row r="2150">
          <cell r="B2150" t="str">
            <v/>
          </cell>
          <cell r="C2150" t="str">
            <v>3120215044801</v>
          </cell>
          <cell r="D2150" t="str">
            <v>Nguyễn Đức</v>
          </cell>
          <cell r="E2150" t="str">
            <v>Thiện</v>
          </cell>
          <cell r="F2150">
            <v>38</v>
          </cell>
          <cell r="G2150" t="str">
            <v>Tổ Giảng đường</v>
          </cell>
          <cell r="H2150" t="str">
            <v>Trung tâm Dịch vụ trường học</v>
          </cell>
          <cell r="I2150" t="str">
            <v>Nhân viên kỹ thuật</v>
          </cell>
          <cell r="J2150">
            <v>2.73</v>
          </cell>
          <cell r="K2150">
            <v>0</v>
          </cell>
          <cell r="L2150" t="str">
            <v>01-Jan-24</v>
          </cell>
          <cell r="M2150" t="str">
            <v>01-Jan-12</v>
          </cell>
          <cell r="N2150">
            <v>8</v>
          </cell>
          <cell r="O2150" t="str">
            <v>3813</v>
          </cell>
          <cell r="P2150" t="str">
            <v>3813</v>
          </cell>
          <cell r="Q2150" t="str">
            <v>01.007</v>
          </cell>
          <cell r="R2150" t="str">
            <v>01.007</v>
          </cell>
          <cell r="S2150" t="str">
            <v/>
          </cell>
          <cell r="T2150">
            <v>0</v>
          </cell>
          <cell r="U2150" t="str">
            <v>KhôngBCấp</v>
          </cell>
          <cell r="V2150" t="str">
            <v>001084004425</v>
          </cell>
        </row>
        <row r="2151">
          <cell r="B2151" t="str">
            <v/>
          </cell>
          <cell r="C2151" t="str">
            <v>3120215039217</v>
          </cell>
          <cell r="D2151" t="str">
            <v>Đặng Thị</v>
          </cell>
          <cell r="E2151" t="str">
            <v>Nhung</v>
          </cell>
          <cell r="F2151">
            <v>38</v>
          </cell>
          <cell r="G2151" t="str">
            <v>Tổ Giảng đường</v>
          </cell>
          <cell r="H2151" t="str">
            <v>Trung tâm Dịch vụ trường học</v>
          </cell>
          <cell r="I2151" t="str">
            <v>Nhân viên phục vụ</v>
          </cell>
          <cell r="J2151">
            <v>2.2599999999999998</v>
          </cell>
          <cell r="K2151">
            <v>0</v>
          </cell>
          <cell r="L2151" t="str">
            <v>01-Jan-24</v>
          </cell>
          <cell r="M2151" t="str">
            <v>01-Jan-12</v>
          </cell>
          <cell r="N2151">
            <v>6</v>
          </cell>
          <cell r="O2151" t="str">
            <v>3813</v>
          </cell>
          <cell r="P2151" t="str">
            <v>3813</v>
          </cell>
          <cell r="Q2151" t="str">
            <v>01.009</v>
          </cell>
          <cell r="R2151" t="str">
            <v>01.009</v>
          </cell>
          <cell r="S2151" t="str">
            <v/>
          </cell>
          <cell r="T2151">
            <v>0</v>
          </cell>
          <cell r="U2151" t="str">
            <v>Trung cấp</v>
          </cell>
          <cell r="V2151" t="str">
            <v>001190056136</v>
          </cell>
        </row>
        <row r="2152">
          <cell r="B2152" t="str">
            <v/>
          </cell>
          <cell r="C2152" t="str">
            <v>3120215039564</v>
          </cell>
          <cell r="D2152" t="str">
            <v>Nguyễn Thị Hồng</v>
          </cell>
          <cell r="E2152" t="str">
            <v>Điệp</v>
          </cell>
          <cell r="F2152">
            <v>38</v>
          </cell>
          <cell r="G2152" t="str">
            <v>Tổ Giảng đường</v>
          </cell>
          <cell r="H2152" t="str">
            <v>Trung tâm Dịch vụ trường học</v>
          </cell>
          <cell r="I2152" t="str">
            <v>Nhân viên phục vụ</v>
          </cell>
          <cell r="J2152">
            <v>2.2599999999999998</v>
          </cell>
          <cell r="K2152">
            <v>0</v>
          </cell>
          <cell r="L2152" t="str">
            <v>01-Jan-24</v>
          </cell>
          <cell r="M2152" t="str">
            <v>01-Jan-12</v>
          </cell>
          <cell r="N2152">
            <v>8</v>
          </cell>
          <cell r="O2152" t="str">
            <v>3813</v>
          </cell>
          <cell r="P2152" t="str">
            <v>3813</v>
          </cell>
          <cell r="Q2152" t="str">
            <v>01.009</v>
          </cell>
          <cell r="R2152" t="str">
            <v>01.009</v>
          </cell>
          <cell r="S2152" t="str">
            <v/>
          </cell>
          <cell r="T2152">
            <v>0</v>
          </cell>
          <cell r="U2152" t="str">
            <v>KhôngBCấp</v>
          </cell>
          <cell r="V2152" t="str">
            <v>001179032873</v>
          </cell>
        </row>
        <row r="2153">
          <cell r="B2153" t="str">
            <v/>
          </cell>
          <cell r="C2153" t="str">
            <v>3120205774198</v>
          </cell>
          <cell r="D2153" t="str">
            <v>Nguyễn Thị Thu</v>
          </cell>
          <cell r="E2153" t="str">
            <v>Hằng</v>
          </cell>
          <cell r="F2153">
            <v>38</v>
          </cell>
          <cell r="G2153" t="str">
            <v>Tổ Giảng đường</v>
          </cell>
          <cell r="H2153" t="str">
            <v>Trung tâm Dịch vụ trường học</v>
          </cell>
          <cell r="I2153" t="str">
            <v>Nhân viên phục vụ</v>
          </cell>
          <cell r="J2153">
            <v>2.2599999999999998</v>
          </cell>
          <cell r="K2153">
            <v>0</v>
          </cell>
          <cell r="L2153" t="str">
            <v>01-Dec-24</v>
          </cell>
          <cell r="M2153" t="str">
            <v>01-Dec-12</v>
          </cell>
          <cell r="N2153">
            <v>4</v>
          </cell>
          <cell r="O2153" t="str">
            <v>3813</v>
          </cell>
          <cell r="P2153" t="str">
            <v>3813</v>
          </cell>
          <cell r="Q2153" t="str">
            <v>01.009</v>
          </cell>
          <cell r="R2153" t="str">
            <v>01.009</v>
          </cell>
          <cell r="S2153" t="str">
            <v/>
          </cell>
          <cell r="T2153">
            <v>0</v>
          </cell>
          <cell r="U2153" t="str">
            <v>Đại học</v>
          </cell>
          <cell r="V2153" t="str">
            <v>036184007255</v>
          </cell>
        </row>
        <row r="2154">
          <cell r="B2154" t="str">
            <v/>
          </cell>
          <cell r="C2154" t="str">
            <v>3120215053428</v>
          </cell>
          <cell r="D2154" t="str">
            <v>Trần Thị ánh</v>
          </cell>
          <cell r="E2154" t="str">
            <v>Nguyệt</v>
          </cell>
          <cell r="F2154">
            <v>38</v>
          </cell>
          <cell r="G2154" t="str">
            <v>Tổ Giảng đường</v>
          </cell>
          <cell r="H2154" t="str">
            <v>Trung tâm Dịch vụ trường học</v>
          </cell>
          <cell r="I2154" t="str">
            <v>Nhân viên phục vụ</v>
          </cell>
          <cell r="J2154">
            <v>2.08</v>
          </cell>
          <cell r="K2154">
            <v>0</v>
          </cell>
          <cell r="L2154" t="str">
            <v>01-Nov-23</v>
          </cell>
          <cell r="M2154" t="str">
            <v>01-Nov-13</v>
          </cell>
          <cell r="N2154">
            <v>8</v>
          </cell>
          <cell r="O2154" t="str">
            <v>3813</v>
          </cell>
          <cell r="P2154" t="str">
            <v>3813</v>
          </cell>
          <cell r="Q2154" t="str">
            <v>01.009</v>
          </cell>
          <cell r="R2154" t="str">
            <v>01.009</v>
          </cell>
          <cell r="S2154" t="str">
            <v/>
          </cell>
          <cell r="T2154">
            <v>0</v>
          </cell>
          <cell r="U2154" t="str">
            <v>KhôngBCấp</v>
          </cell>
          <cell r="V2154" t="str">
            <v>001187008790</v>
          </cell>
        </row>
        <row r="2155">
          <cell r="B2155" t="str">
            <v/>
          </cell>
          <cell r="C2155" t="str">
            <v>3120215046560</v>
          </cell>
          <cell r="D2155" t="str">
            <v>Nguyễn Thị Ngọc</v>
          </cell>
          <cell r="E2155" t="str">
            <v>Hà</v>
          </cell>
          <cell r="F2155">
            <v>38</v>
          </cell>
          <cell r="G2155" t="str">
            <v>Tổ Giảng đường</v>
          </cell>
          <cell r="H2155" t="str">
            <v>Trung tâm Dịch vụ trường học</v>
          </cell>
          <cell r="I2155" t="str">
            <v>Nhân viên phục vụ</v>
          </cell>
          <cell r="J2155">
            <v>2.2599999999999998</v>
          </cell>
          <cell r="K2155">
            <v>0</v>
          </cell>
          <cell r="L2155" t="str">
            <v>01-Dec-24</v>
          </cell>
          <cell r="M2155" t="str">
            <v>01-Dec-13</v>
          </cell>
          <cell r="N2155">
            <v>4</v>
          </cell>
          <cell r="O2155" t="str">
            <v>3813</v>
          </cell>
          <cell r="P2155" t="str">
            <v>3813</v>
          </cell>
          <cell r="Q2155" t="str">
            <v>01.009</v>
          </cell>
          <cell r="R2155" t="str">
            <v>01.009</v>
          </cell>
          <cell r="S2155" t="str">
            <v/>
          </cell>
          <cell r="T2155">
            <v>0</v>
          </cell>
          <cell r="U2155" t="str">
            <v>Đại học</v>
          </cell>
          <cell r="V2155" t="str">
            <v>001187006667</v>
          </cell>
        </row>
        <row r="2156">
          <cell r="B2156" t="str">
            <v/>
          </cell>
          <cell r="C2156" t="str">
            <v>3120215049443</v>
          </cell>
          <cell r="D2156" t="str">
            <v>Nguyễn Thị Việt</v>
          </cell>
          <cell r="E2156" t="str">
            <v>Hồng</v>
          </cell>
          <cell r="F2156">
            <v>38</v>
          </cell>
          <cell r="G2156" t="str">
            <v>Tổ Giảng đường</v>
          </cell>
          <cell r="H2156" t="str">
            <v>Trung tâm Dịch vụ trường học</v>
          </cell>
          <cell r="I2156" t="str">
            <v>Nhân viên phục vụ</v>
          </cell>
          <cell r="J2156">
            <v>2.2599999999999998</v>
          </cell>
          <cell r="K2156">
            <v>0</v>
          </cell>
          <cell r="L2156" t="str">
            <v>01-Jun-25</v>
          </cell>
          <cell r="M2156" t="str">
            <v>01-Jun-14</v>
          </cell>
          <cell r="N2156">
            <v>4</v>
          </cell>
          <cell r="O2156" t="str">
            <v>3813</v>
          </cell>
          <cell r="P2156" t="str">
            <v>3813</v>
          </cell>
          <cell r="Q2156" t="str">
            <v>01.009</v>
          </cell>
          <cell r="R2156" t="str">
            <v>01.009</v>
          </cell>
          <cell r="S2156" t="str">
            <v/>
          </cell>
          <cell r="T2156">
            <v>0</v>
          </cell>
          <cell r="U2156" t="str">
            <v>Đại học</v>
          </cell>
          <cell r="V2156" t="str">
            <v>001189032448</v>
          </cell>
        </row>
        <row r="2157">
          <cell r="B2157" t="str">
            <v/>
          </cell>
          <cell r="C2157" t="str">
            <v/>
          </cell>
          <cell r="D2157" t="str">
            <v>Vũ Văn</v>
          </cell>
          <cell r="E2157" t="str">
            <v>Phê</v>
          </cell>
          <cell r="F2157">
            <v>25</v>
          </cell>
          <cell r="G2157" t="str">
            <v>Tổ Giảng đường</v>
          </cell>
          <cell r="H2157" t="str">
            <v>Công ty TNHH MTV Đầu tư PT và DV Học viện Nông nghiệp Việt Nam</v>
          </cell>
          <cell r="I2157" t="str">
            <v/>
          </cell>
          <cell r="J2157">
            <v>3.63</v>
          </cell>
          <cell r="K2157">
            <v>0.13</v>
          </cell>
          <cell r="L2157" t="str">
            <v>01-Oct-08</v>
          </cell>
          <cell r="M2157" t="str">
            <v>01-Apr-76</v>
          </cell>
          <cell r="N2157">
            <v>7</v>
          </cell>
          <cell r="O2157" t="str">
            <v>3813</v>
          </cell>
          <cell r="P2157" t="str">
            <v>3813</v>
          </cell>
          <cell r="Q2157" t="str">
            <v>01.007</v>
          </cell>
          <cell r="R2157" t="str">
            <v>01.007</v>
          </cell>
          <cell r="S2157" t="str">
            <v/>
          </cell>
          <cell r="T2157">
            <v>0</v>
          </cell>
          <cell r="U2157" t="str">
            <v>CN-SơCấp</v>
          </cell>
          <cell r="V2157" t="str">
            <v>010812534</v>
          </cell>
        </row>
        <row r="2158">
          <cell r="B2158" t="str">
            <v/>
          </cell>
          <cell r="C2158" t="str">
            <v/>
          </cell>
          <cell r="D2158" t="str">
            <v>Nguyễn Thị</v>
          </cell>
          <cell r="E2158" t="str">
            <v>Hà</v>
          </cell>
          <cell r="F2158">
            <v>25</v>
          </cell>
          <cell r="G2158" t="str">
            <v>Tổ Giảng đường</v>
          </cell>
          <cell r="H2158" t="str">
            <v>Công ty TNHH MTV Đầu tư PT và DV Học viện Nông nghiệp Việt Nam</v>
          </cell>
          <cell r="I2158" t="str">
            <v/>
          </cell>
          <cell r="J2158">
            <v>3.63</v>
          </cell>
          <cell r="K2158">
            <v>0.11</v>
          </cell>
          <cell r="L2158" t="str">
            <v>01-Dec-08</v>
          </cell>
          <cell r="M2158" t="str">
            <v>20-Sep-76</v>
          </cell>
          <cell r="N2158">
            <v>7</v>
          </cell>
          <cell r="O2158" t="str">
            <v>3813</v>
          </cell>
          <cell r="P2158" t="str">
            <v>3813</v>
          </cell>
          <cell r="Q2158" t="str">
            <v>01.007</v>
          </cell>
          <cell r="R2158" t="str">
            <v>01.007</v>
          </cell>
          <cell r="S2158" t="str">
            <v/>
          </cell>
          <cell r="T2158">
            <v>0</v>
          </cell>
          <cell r="U2158" t="str">
            <v>CN-SơCấp</v>
          </cell>
          <cell r="V2158" t="str">
            <v>010812344</v>
          </cell>
        </row>
        <row r="2159">
          <cell r="B2159" t="str">
            <v/>
          </cell>
          <cell r="C2159" t="str">
            <v/>
          </cell>
          <cell r="D2159" t="str">
            <v>Nguyễn Thị</v>
          </cell>
          <cell r="E2159" t="str">
            <v>Hòa</v>
          </cell>
          <cell r="F2159">
            <v>25</v>
          </cell>
          <cell r="G2159" t="str">
            <v>Tổ Giảng đường</v>
          </cell>
          <cell r="H2159" t="str">
            <v>Công ty TNHH MTV Đầu tư PT và DV Học viện Nông nghiệp Việt Nam</v>
          </cell>
          <cell r="I2159" t="str">
            <v/>
          </cell>
          <cell r="J2159">
            <v>3.63</v>
          </cell>
          <cell r="K2159">
            <v>0.1</v>
          </cell>
          <cell r="L2159" t="str">
            <v>01-Dec-08</v>
          </cell>
          <cell r="M2159" t="str">
            <v>01-Jan-80</v>
          </cell>
          <cell r="N2159">
            <v>7</v>
          </cell>
          <cell r="O2159" t="str">
            <v>3813</v>
          </cell>
          <cell r="P2159" t="str">
            <v>3813</v>
          </cell>
          <cell r="Q2159" t="str">
            <v>01.007</v>
          </cell>
          <cell r="R2159" t="str">
            <v>01.007</v>
          </cell>
          <cell r="S2159" t="str">
            <v/>
          </cell>
          <cell r="T2159">
            <v>0</v>
          </cell>
          <cell r="U2159" t="str">
            <v>CN-SơCấp</v>
          </cell>
          <cell r="V2159" t="str">
            <v>010477001</v>
          </cell>
        </row>
        <row r="2160">
          <cell r="B2160" t="str">
            <v/>
          </cell>
          <cell r="C2160" t="str">
            <v>3120215008380</v>
          </cell>
          <cell r="D2160" t="str">
            <v>Dương Thị</v>
          </cell>
          <cell r="E2160" t="str">
            <v>Tiến</v>
          </cell>
          <cell r="F2160">
            <v>25</v>
          </cell>
          <cell r="G2160" t="str">
            <v>Tổ Giảng đường</v>
          </cell>
          <cell r="H2160" t="str">
            <v>Trung tâm Dịch vụ trường học</v>
          </cell>
          <cell r="I2160" t="str">
            <v>Giáo viên mầm non chính</v>
          </cell>
          <cell r="J2160">
            <v>4.8899999999999997</v>
          </cell>
          <cell r="K2160">
            <v>0.09</v>
          </cell>
          <cell r="L2160" t="str">
            <v>01-Aug-17</v>
          </cell>
          <cell r="M2160" t="str">
            <v>01-Aug-05</v>
          </cell>
          <cell r="N2160">
            <v>5</v>
          </cell>
          <cell r="O2160" t="str">
            <v>3813</v>
          </cell>
          <cell r="P2160" t="str">
            <v>3813</v>
          </cell>
          <cell r="Q2160" t="str">
            <v>15a.206</v>
          </cell>
          <cell r="R2160" t="str">
            <v>15a.206</v>
          </cell>
          <cell r="S2160" t="str">
            <v/>
          </cell>
          <cell r="T2160">
            <v>0</v>
          </cell>
          <cell r="U2160" t="str">
            <v>Cao đẳng</v>
          </cell>
          <cell r="V2160" t="str">
            <v>010757368</v>
          </cell>
        </row>
        <row r="2161">
          <cell r="B2161" t="str">
            <v/>
          </cell>
          <cell r="C2161" t="str">
            <v>3120215049601</v>
          </cell>
          <cell r="D2161" t="str">
            <v>Phạm Thị</v>
          </cell>
          <cell r="E2161" t="str">
            <v>Tâm</v>
          </cell>
          <cell r="F2161">
            <v>38</v>
          </cell>
          <cell r="G2161" t="str">
            <v>Tổ Giảng đường</v>
          </cell>
          <cell r="H2161" t="str">
            <v>Trung tâm Dịch vụ trường học</v>
          </cell>
          <cell r="I2161" t="str">
            <v>Nhân viên phục vụ</v>
          </cell>
          <cell r="J2161">
            <v>1.72</v>
          </cell>
          <cell r="K2161">
            <v>0</v>
          </cell>
          <cell r="L2161" t="str">
            <v>01-Oct-22</v>
          </cell>
          <cell r="M2161" t="str">
            <v>01-Oct-16</v>
          </cell>
          <cell r="N2161">
            <v>8</v>
          </cell>
          <cell r="O2161" t="str">
            <v>3813</v>
          </cell>
          <cell r="P2161" t="str">
            <v>3813</v>
          </cell>
          <cell r="Q2161" t="str">
            <v>01.009</v>
          </cell>
          <cell r="R2161" t="str">
            <v>01.009</v>
          </cell>
          <cell r="S2161" t="str">
            <v/>
          </cell>
          <cell r="T2161">
            <v>0</v>
          </cell>
          <cell r="U2161" t="str">
            <v>KhôngBCấp</v>
          </cell>
          <cell r="V2161" t="str">
            <v>001160007592</v>
          </cell>
        </row>
        <row r="2162">
          <cell r="B2162" t="str">
            <v/>
          </cell>
          <cell r="C2162" t="str">
            <v>3120215049630</v>
          </cell>
          <cell r="D2162" t="str">
            <v>Nguyễn Thị</v>
          </cell>
          <cell r="E2162" t="str">
            <v>Nga</v>
          </cell>
          <cell r="F2162">
            <v>38</v>
          </cell>
          <cell r="G2162" t="str">
            <v>Tổ Giảng đường</v>
          </cell>
          <cell r="H2162" t="str">
            <v>Trung tâm Dịch vụ trường học</v>
          </cell>
          <cell r="I2162" t="str">
            <v>Nhân viên phục vụ</v>
          </cell>
          <cell r="J2162">
            <v>1.72</v>
          </cell>
          <cell r="K2162">
            <v>0</v>
          </cell>
          <cell r="L2162" t="str">
            <v>01-Oct-22</v>
          </cell>
          <cell r="M2162" t="str">
            <v>01-Oct-16</v>
          </cell>
          <cell r="N2162">
            <v>8</v>
          </cell>
          <cell r="O2162" t="str">
            <v>3813</v>
          </cell>
          <cell r="P2162" t="str">
            <v>3813</v>
          </cell>
          <cell r="Q2162" t="str">
            <v>01.009</v>
          </cell>
          <cell r="R2162" t="str">
            <v>01.009</v>
          </cell>
          <cell r="S2162" t="str">
            <v/>
          </cell>
          <cell r="T2162">
            <v>0</v>
          </cell>
          <cell r="U2162" t="str">
            <v>KhôngBCấp</v>
          </cell>
          <cell r="V2162" t="str">
            <v>001166000987</v>
          </cell>
        </row>
        <row r="2163">
          <cell r="B2163" t="str">
            <v/>
          </cell>
          <cell r="C2163" t="str">
            <v>3120215049653</v>
          </cell>
          <cell r="D2163" t="str">
            <v>Lại Thị</v>
          </cell>
          <cell r="E2163" t="str">
            <v>Oanh</v>
          </cell>
          <cell r="F2163">
            <v>38</v>
          </cell>
          <cell r="G2163" t="str">
            <v>Tổ Giảng đường</v>
          </cell>
          <cell r="H2163" t="str">
            <v>Trung tâm Dịch vụ trường học</v>
          </cell>
          <cell r="I2163" t="str">
            <v>Nhân viên phục vụ</v>
          </cell>
          <cell r="J2163">
            <v>1.72</v>
          </cell>
          <cell r="K2163">
            <v>0</v>
          </cell>
          <cell r="L2163" t="str">
            <v>01-Oct-22</v>
          </cell>
          <cell r="M2163" t="str">
            <v>01-Oct-16</v>
          </cell>
          <cell r="N2163">
            <v>8</v>
          </cell>
          <cell r="O2163" t="str">
            <v>3813</v>
          </cell>
          <cell r="P2163" t="str">
            <v>3813</v>
          </cell>
          <cell r="Q2163" t="str">
            <v>01.009</v>
          </cell>
          <cell r="R2163" t="str">
            <v>01.009</v>
          </cell>
          <cell r="S2163" t="str">
            <v/>
          </cell>
          <cell r="T2163">
            <v>0</v>
          </cell>
          <cell r="U2163" t="str">
            <v>KhôngBCấp</v>
          </cell>
          <cell r="V2163" t="str">
            <v>001158027305</v>
          </cell>
        </row>
        <row r="2164">
          <cell r="B2164" t="str">
            <v/>
          </cell>
          <cell r="C2164" t="str">
            <v>3120205919365</v>
          </cell>
          <cell r="D2164" t="str">
            <v>Lê Thị</v>
          </cell>
          <cell r="E2164" t="str">
            <v>Chiên</v>
          </cell>
          <cell r="F2164">
            <v>38</v>
          </cell>
          <cell r="G2164" t="str">
            <v>Tổ Giảng đường</v>
          </cell>
          <cell r="H2164" t="str">
            <v>Trung tâm Dịch vụ trường học</v>
          </cell>
          <cell r="I2164" t="str">
            <v>Nhân viên phục vụ</v>
          </cell>
          <cell r="J2164">
            <v>1.72</v>
          </cell>
          <cell r="K2164">
            <v>0</v>
          </cell>
          <cell r="L2164" t="str">
            <v>01-Feb-23</v>
          </cell>
          <cell r="M2164" t="str">
            <v>01-Feb-17</v>
          </cell>
          <cell r="N2164">
            <v>8</v>
          </cell>
          <cell r="O2164" t="str">
            <v>3813</v>
          </cell>
          <cell r="P2164" t="str">
            <v>3813</v>
          </cell>
          <cell r="Q2164" t="str">
            <v>01.009</v>
          </cell>
          <cell r="R2164" t="str">
            <v>01.009</v>
          </cell>
          <cell r="S2164" t="str">
            <v/>
          </cell>
          <cell r="T2164">
            <v>0</v>
          </cell>
          <cell r="U2164" t="str">
            <v>KhôngBCấp</v>
          </cell>
          <cell r="V2164" t="str">
            <v>001165024738</v>
          </cell>
        </row>
        <row r="2165">
          <cell r="B2165" t="str">
            <v/>
          </cell>
          <cell r="C2165" t="str">
            <v>3120205919450</v>
          </cell>
          <cell r="D2165" t="str">
            <v>Nguyễn Thị</v>
          </cell>
          <cell r="E2165" t="str">
            <v>Giỏi</v>
          </cell>
          <cell r="F2165">
            <v>38</v>
          </cell>
          <cell r="G2165" t="str">
            <v>Tổ Giảng đường</v>
          </cell>
          <cell r="H2165" t="str">
            <v>Trung tâm Dịch vụ trường học</v>
          </cell>
          <cell r="I2165" t="str">
            <v>Nhân viên phục vụ</v>
          </cell>
          <cell r="J2165">
            <v>1.72</v>
          </cell>
          <cell r="K2165">
            <v>0</v>
          </cell>
          <cell r="L2165" t="str">
            <v>01-Oct-22</v>
          </cell>
          <cell r="M2165" t="str">
            <v>01-Oct-16</v>
          </cell>
          <cell r="N2165">
            <v>8</v>
          </cell>
          <cell r="O2165" t="str">
            <v>3813</v>
          </cell>
          <cell r="P2165" t="str">
            <v>3813</v>
          </cell>
          <cell r="Q2165" t="str">
            <v>01.009</v>
          </cell>
          <cell r="R2165" t="str">
            <v>01.009</v>
          </cell>
          <cell r="S2165" t="str">
            <v/>
          </cell>
          <cell r="T2165">
            <v>0</v>
          </cell>
          <cell r="U2165" t="str">
            <v>KhôngBCấp</v>
          </cell>
          <cell r="V2165" t="str">
            <v>001177030957</v>
          </cell>
        </row>
        <row r="2166">
          <cell r="B2166" t="str">
            <v/>
          </cell>
          <cell r="C2166" t="str">
            <v>3120215049660</v>
          </cell>
          <cell r="D2166" t="str">
            <v>Lại Thị</v>
          </cell>
          <cell r="E2166" t="str">
            <v>Yên</v>
          </cell>
          <cell r="F2166">
            <v>25</v>
          </cell>
          <cell r="G2166" t="str">
            <v>Tổ Giảng đường</v>
          </cell>
          <cell r="H2166" t="str">
            <v>Trung tâm Dịch vụ trường học</v>
          </cell>
          <cell r="I2166" t="str">
            <v>Nhân viên phục vụ</v>
          </cell>
          <cell r="J2166">
            <v>1.36</v>
          </cell>
          <cell r="K2166">
            <v>0</v>
          </cell>
          <cell r="L2166" t="str">
            <v>01-Oct-18</v>
          </cell>
          <cell r="M2166" t="str">
            <v>01-Oct-16</v>
          </cell>
          <cell r="N2166">
            <v>8</v>
          </cell>
          <cell r="O2166" t="str">
            <v>3813</v>
          </cell>
          <cell r="P2166" t="str">
            <v>3813</v>
          </cell>
          <cell r="Q2166" t="str">
            <v>01.009</v>
          </cell>
          <cell r="R2166" t="str">
            <v>01.009</v>
          </cell>
          <cell r="S2166" t="str">
            <v/>
          </cell>
          <cell r="T2166">
            <v>0</v>
          </cell>
          <cell r="U2166" t="str">
            <v>KhôngBCấp</v>
          </cell>
          <cell r="V2166" t="str">
            <v>011524685</v>
          </cell>
        </row>
        <row r="2167">
          <cell r="B2167" t="str">
            <v/>
          </cell>
          <cell r="C2167" t="str">
            <v>3120215045199</v>
          </cell>
          <cell r="D2167" t="str">
            <v>Lê Văn</v>
          </cell>
          <cell r="E2167" t="str">
            <v>Thực</v>
          </cell>
          <cell r="F2167">
            <v>38</v>
          </cell>
          <cell r="G2167" t="str">
            <v>Tổ Giảng đường (Tổ Kỹ thuật)</v>
          </cell>
          <cell r="H2167" t="str">
            <v>Trung tâm Dịch vụ trường học</v>
          </cell>
          <cell r="I2167" t="str">
            <v>Kỹ thuật viên</v>
          </cell>
          <cell r="J2167">
            <v>3.06</v>
          </cell>
          <cell r="K2167">
            <v>0</v>
          </cell>
          <cell r="L2167" t="str">
            <v>01-Dec-24</v>
          </cell>
          <cell r="M2167" t="str">
            <v>01-Dec-12</v>
          </cell>
          <cell r="N2167">
            <v>4</v>
          </cell>
          <cell r="O2167" t="str">
            <v>3813</v>
          </cell>
          <cell r="P2167" t="str">
            <v>3813</v>
          </cell>
          <cell r="Q2167" t="str">
            <v>13.096</v>
          </cell>
          <cell r="R2167" t="str">
            <v>V.05.02.08</v>
          </cell>
          <cell r="S2167" t="str">
            <v/>
          </cell>
          <cell r="T2167">
            <v>0</v>
          </cell>
          <cell r="U2167" t="str">
            <v>Đại học</v>
          </cell>
          <cell r="V2167" t="str">
            <v>038084041426</v>
          </cell>
        </row>
        <row r="2168">
          <cell r="B2168" t="str">
            <v/>
          </cell>
          <cell r="C2168" t="str">
            <v>3120215046270</v>
          </cell>
          <cell r="D2168" t="str">
            <v>Nguyễn Hữu</v>
          </cell>
          <cell r="E2168" t="str">
            <v>Bằng</v>
          </cell>
          <cell r="F2168">
            <v>38</v>
          </cell>
          <cell r="G2168" t="str">
            <v>Tổ Giảng đường (Tổ Kỹ thuật)</v>
          </cell>
          <cell r="H2168" t="str">
            <v>Trung tâm Dịch vụ trường học</v>
          </cell>
          <cell r="I2168" t="str">
            <v>Thạc sĩ, Kỹ thuật viên</v>
          </cell>
          <cell r="J2168">
            <v>3.06</v>
          </cell>
          <cell r="K2168">
            <v>0</v>
          </cell>
          <cell r="L2168" t="str">
            <v>01-Apr-24</v>
          </cell>
          <cell r="M2168" t="str">
            <v>01-Apr-13</v>
          </cell>
          <cell r="N2168">
            <v>3</v>
          </cell>
          <cell r="O2168" t="str">
            <v>3813</v>
          </cell>
          <cell r="P2168" t="str">
            <v>3813</v>
          </cell>
          <cell r="Q2168" t="str">
            <v>13.096</v>
          </cell>
          <cell r="R2168" t="str">
            <v>V.05.02.08</v>
          </cell>
          <cell r="S2168" t="str">
            <v/>
          </cell>
          <cell r="T2168">
            <v>0</v>
          </cell>
          <cell r="U2168" t="str">
            <v>Thạc sĩ</v>
          </cell>
          <cell r="V2168" t="str">
            <v>033081001671</v>
          </cell>
        </row>
        <row r="2169">
          <cell r="B2169" t="str">
            <v/>
          </cell>
          <cell r="C2169" t="str">
            <v>3120215009268</v>
          </cell>
          <cell r="D2169" t="str">
            <v>Lê Văn</v>
          </cell>
          <cell r="E2169" t="str">
            <v>Ninh</v>
          </cell>
          <cell r="F2169">
            <v>25</v>
          </cell>
          <cell r="G2169" t="str">
            <v>Tổ Giảng đường (Tổ Kỹ thuật)</v>
          </cell>
          <cell r="H2169" t="str">
            <v>Công ty TNHH MTV Đầu tư PT và DV Học viện Nông nghiệp Việt Nam</v>
          </cell>
          <cell r="I2169" t="str">
            <v>Nhân viên kỹ thuật</v>
          </cell>
          <cell r="J2169">
            <v>3.63</v>
          </cell>
          <cell r="K2169">
            <v>0.18</v>
          </cell>
          <cell r="L2169" t="str">
            <v>01-Sep-15</v>
          </cell>
          <cell r="M2169" t="str">
            <v>01-Nov-82</v>
          </cell>
          <cell r="N2169">
            <v>7</v>
          </cell>
          <cell r="O2169" t="str">
            <v>3813</v>
          </cell>
          <cell r="P2169" t="str">
            <v>3813</v>
          </cell>
          <cell r="Q2169" t="str">
            <v>01.007</v>
          </cell>
          <cell r="R2169" t="str">
            <v>01.007</v>
          </cell>
          <cell r="S2169" t="str">
            <v/>
          </cell>
          <cell r="T2169">
            <v>0</v>
          </cell>
          <cell r="U2169" t="str">
            <v>CN-SơCấp</v>
          </cell>
          <cell r="V2169" t="str">
            <v>011239026</v>
          </cell>
        </row>
        <row r="2170">
          <cell r="B2170" t="str">
            <v/>
          </cell>
          <cell r="C2170" t="str">
            <v>3120215049551</v>
          </cell>
          <cell r="D2170" t="str">
            <v>Nguyễn Hồng</v>
          </cell>
          <cell r="E2170" t="str">
            <v>Dân</v>
          </cell>
          <cell r="F2170">
            <v>38</v>
          </cell>
          <cell r="G2170" t="str">
            <v>Tổ Giảng đường (Tổ Kỹ thuật)</v>
          </cell>
          <cell r="H2170" t="str">
            <v>Trung tâm Dịch vụ trường học</v>
          </cell>
          <cell r="I2170" t="str">
            <v>Nhân viên kỹ thuật</v>
          </cell>
          <cell r="J2170">
            <v>2.73</v>
          </cell>
          <cell r="K2170">
            <v>0</v>
          </cell>
          <cell r="L2170" t="str">
            <v>01-Feb-24</v>
          </cell>
          <cell r="M2170" t="str">
            <v>01-Feb-13</v>
          </cell>
          <cell r="N2170">
            <v>6</v>
          </cell>
          <cell r="O2170" t="str">
            <v>3813</v>
          </cell>
          <cell r="P2170" t="str">
            <v>3813</v>
          </cell>
          <cell r="Q2170" t="str">
            <v>01.007</v>
          </cell>
          <cell r="R2170" t="str">
            <v>01.007</v>
          </cell>
          <cell r="S2170" t="str">
            <v/>
          </cell>
          <cell r="T2170">
            <v>0</v>
          </cell>
          <cell r="U2170" t="str">
            <v>Trung cấp</v>
          </cell>
          <cell r="V2170" t="str">
            <v>001076016589</v>
          </cell>
        </row>
        <row r="2171">
          <cell r="B2171" t="str">
            <v/>
          </cell>
          <cell r="C2171" t="str">
            <v>3120215007761</v>
          </cell>
          <cell r="D2171" t="str">
            <v>Lê Trường</v>
          </cell>
          <cell r="E2171" t="str">
            <v>Giang</v>
          </cell>
          <cell r="F2171">
            <v>38</v>
          </cell>
          <cell r="G2171" t="str">
            <v>Tổ Giảng đường (Tổ Kỹ thuật)</v>
          </cell>
          <cell r="H2171" t="str">
            <v>Trung tâm Dịch vụ trường học</v>
          </cell>
          <cell r="I2171" t="str">
            <v>Chuyên viên</v>
          </cell>
          <cell r="J2171">
            <v>4.32</v>
          </cell>
          <cell r="K2171">
            <v>0</v>
          </cell>
          <cell r="L2171" t="str">
            <v>01-Aug-23</v>
          </cell>
          <cell r="M2171" t="str">
            <v>01-Jan-08</v>
          </cell>
          <cell r="N2171">
            <v>4</v>
          </cell>
          <cell r="O2171" t="str">
            <v>3813</v>
          </cell>
          <cell r="P2171" t="str">
            <v>3813</v>
          </cell>
          <cell r="Q2171" t="str">
            <v>01.003</v>
          </cell>
          <cell r="R2171" t="str">
            <v>01.003</v>
          </cell>
          <cell r="S2171" t="str">
            <v/>
          </cell>
          <cell r="T2171">
            <v>0</v>
          </cell>
          <cell r="U2171" t="str">
            <v>Đại học</v>
          </cell>
          <cell r="V2171" t="str">
            <v>001066017407</v>
          </cell>
        </row>
        <row r="2172">
          <cell r="B2172" t="str">
            <v/>
          </cell>
          <cell r="C2172" t="str">
            <v>3120215054000</v>
          </cell>
          <cell r="D2172" t="str">
            <v>Đào Ngọc</v>
          </cell>
          <cell r="E2172" t="str">
            <v>Hùng</v>
          </cell>
          <cell r="F2172">
            <v>38</v>
          </cell>
          <cell r="G2172" t="str">
            <v>Tổ Giảng đường (Tổ Kỹ thuật)</v>
          </cell>
          <cell r="H2172" t="str">
            <v>Trung tâm Dịch vụ trường học</v>
          </cell>
          <cell r="I2172" t="str">
            <v>Nhân viên kỹ thuật</v>
          </cell>
          <cell r="J2172">
            <v>2.0099999999999998</v>
          </cell>
          <cell r="K2172">
            <v>0</v>
          </cell>
          <cell r="L2172" t="str">
            <v>06-Jul-22</v>
          </cell>
          <cell r="M2172" t="str">
            <v>06-Jul-18</v>
          </cell>
          <cell r="N2172">
            <v>6</v>
          </cell>
          <cell r="O2172" t="str">
            <v>3813</v>
          </cell>
          <cell r="P2172" t="str">
            <v>3813</v>
          </cell>
          <cell r="Q2172" t="str">
            <v>01.007</v>
          </cell>
          <cell r="R2172" t="str">
            <v>01.007</v>
          </cell>
          <cell r="S2172" t="str">
            <v/>
          </cell>
          <cell r="T2172">
            <v>0</v>
          </cell>
          <cell r="U2172" t="str">
            <v>Trung cấp</v>
          </cell>
          <cell r="V2172" t="str">
            <v>025090003921</v>
          </cell>
        </row>
        <row r="2173">
          <cell r="B2173" t="str">
            <v/>
          </cell>
          <cell r="C2173" t="str">
            <v>3120215053571</v>
          </cell>
          <cell r="D2173" t="str">
            <v>Nguyễn Thị Phương</v>
          </cell>
          <cell r="E2173" t="str">
            <v>Thúy</v>
          </cell>
          <cell r="F2173">
            <v>38</v>
          </cell>
          <cell r="G2173" t="str">
            <v>Tổ Giảng đường</v>
          </cell>
          <cell r="H2173" t="str">
            <v>Trung tâm Dịch vụ trường học</v>
          </cell>
          <cell r="I2173" t="str">
            <v>Nhân viên phục vụ</v>
          </cell>
          <cell r="J2173">
            <v>1.72</v>
          </cell>
          <cell r="K2173">
            <v>0</v>
          </cell>
          <cell r="L2173" t="str">
            <v>01-Jun-23</v>
          </cell>
          <cell r="M2173" t="str">
            <v>01-Jun-17</v>
          </cell>
          <cell r="N2173">
            <v>4</v>
          </cell>
          <cell r="O2173" t="str">
            <v>3813</v>
          </cell>
          <cell r="P2173" t="str">
            <v>3813</v>
          </cell>
          <cell r="Q2173" t="str">
            <v>01.009</v>
          </cell>
          <cell r="R2173" t="str">
            <v>01.009</v>
          </cell>
          <cell r="S2173" t="str">
            <v/>
          </cell>
          <cell r="T2173">
            <v>0</v>
          </cell>
          <cell r="U2173" t="str">
            <v>Đại học</v>
          </cell>
          <cell r="V2173" t="str">
            <v>001186031539</v>
          </cell>
        </row>
        <row r="2174">
          <cell r="B2174" t="str">
            <v/>
          </cell>
          <cell r="C2174" t="str">
            <v>3120215056505</v>
          </cell>
          <cell r="D2174" t="str">
            <v>Đào Thị</v>
          </cell>
          <cell r="E2174" t="str">
            <v>Tiện</v>
          </cell>
          <cell r="F2174">
            <v>38</v>
          </cell>
          <cell r="G2174" t="str">
            <v>Tổ Giảng đường</v>
          </cell>
          <cell r="H2174" t="str">
            <v>Trung tâm Dịch vụ trường học</v>
          </cell>
          <cell r="I2174" t="str">
            <v>Nhân viên phục vụ</v>
          </cell>
          <cell r="J2174">
            <v>1.72</v>
          </cell>
          <cell r="K2174">
            <v>0</v>
          </cell>
          <cell r="L2174" t="str">
            <v>01-Feb-24</v>
          </cell>
          <cell r="M2174" t="str">
            <v>01-Feb-18</v>
          </cell>
          <cell r="N2174">
            <v>4</v>
          </cell>
          <cell r="O2174" t="str">
            <v>3813</v>
          </cell>
          <cell r="P2174" t="str">
            <v>3813</v>
          </cell>
          <cell r="Q2174" t="str">
            <v>01.009</v>
          </cell>
          <cell r="R2174" t="str">
            <v>01.009</v>
          </cell>
          <cell r="S2174" t="str">
            <v/>
          </cell>
          <cell r="T2174">
            <v>0</v>
          </cell>
          <cell r="U2174" t="str">
            <v>Đại học</v>
          </cell>
          <cell r="V2174" t="str">
            <v>034187007951</v>
          </cell>
        </row>
        <row r="2175">
          <cell r="B2175" t="str">
            <v/>
          </cell>
          <cell r="C2175" t="str">
            <v>3120205958997</v>
          </cell>
          <cell r="D2175" t="str">
            <v>Vũ Thị</v>
          </cell>
          <cell r="E2175" t="str">
            <v>Trang</v>
          </cell>
          <cell r="F2175">
            <v>38</v>
          </cell>
          <cell r="G2175" t="str">
            <v>Tổ Giảng đường</v>
          </cell>
          <cell r="H2175" t="str">
            <v>Trung tâm Dịch vụ trường học</v>
          </cell>
          <cell r="I2175" t="str">
            <v>Nhân viên phục vụ</v>
          </cell>
          <cell r="J2175">
            <v>1.72</v>
          </cell>
          <cell r="K2175">
            <v>0</v>
          </cell>
          <cell r="L2175" t="str">
            <v>01-Feb-24</v>
          </cell>
          <cell r="M2175" t="str">
            <v>01-Feb-18</v>
          </cell>
          <cell r="N2175">
            <v>4</v>
          </cell>
          <cell r="O2175" t="str">
            <v>3813</v>
          </cell>
          <cell r="P2175" t="str">
            <v>3813</v>
          </cell>
          <cell r="Q2175" t="str">
            <v>01.009</v>
          </cell>
          <cell r="R2175" t="str">
            <v>01.009</v>
          </cell>
          <cell r="S2175" t="str">
            <v/>
          </cell>
          <cell r="T2175">
            <v>0</v>
          </cell>
          <cell r="U2175" t="str">
            <v>Đại học</v>
          </cell>
          <cell r="V2175" t="str">
            <v>036190005025</v>
          </cell>
        </row>
        <row r="2176">
          <cell r="B2176" t="str">
            <v/>
          </cell>
          <cell r="C2176" t="str">
            <v>3120205003170</v>
          </cell>
          <cell r="D2176" t="str">
            <v>Nguyễn Thị</v>
          </cell>
          <cell r="E2176" t="str">
            <v>Lợi</v>
          </cell>
          <cell r="F2176">
            <v>38</v>
          </cell>
          <cell r="G2176" t="str">
            <v>Tổ Giảng đường</v>
          </cell>
          <cell r="H2176" t="str">
            <v>Trung tâm Dịch vụ trường học</v>
          </cell>
          <cell r="I2176" t="str">
            <v>Nhân viên phục vụ</v>
          </cell>
          <cell r="J2176">
            <v>1.54</v>
          </cell>
          <cell r="K2176">
            <v>0</v>
          </cell>
          <cell r="L2176" t="str">
            <v>01-Dec-22</v>
          </cell>
          <cell r="M2176" t="str">
            <v>01-Dec-18</v>
          </cell>
          <cell r="N2176">
            <v>8</v>
          </cell>
          <cell r="O2176" t="str">
            <v>3813</v>
          </cell>
          <cell r="P2176" t="str">
            <v>3813</v>
          </cell>
          <cell r="Q2176" t="str">
            <v>01.009</v>
          </cell>
          <cell r="R2176" t="str">
            <v>01.009</v>
          </cell>
          <cell r="S2176" t="str">
            <v/>
          </cell>
          <cell r="T2176">
            <v>0</v>
          </cell>
          <cell r="U2176" t="str">
            <v>KhôngBCấp</v>
          </cell>
          <cell r="V2176" t="str">
            <v>001186030965</v>
          </cell>
        </row>
        <row r="2177">
          <cell r="B2177" t="str">
            <v/>
          </cell>
          <cell r="C2177" t="str">
            <v>3120205987184</v>
          </cell>
          <cell r="D2177" t="str">
            <v>Phạm Thị</v>
          </cell>
          <cell r="E2177" t="str">
            <v>Hảo</v>
          </cell>
          <cell r="F2177">
            <v>38</v>
          </cell>
          <cell r="G2177" t="str">
            <v>Tổ Giảng đường</v>
          </cell>
          <cell r="H2177" t="str">
            <v>Trung tâm Dịch vụ trường học</v>
          </cell>
          <cell r="I2177" t="str">
            <v>Nhân viên phục vụ</v>
          </cell>
          <cell r="J2177">
            <v>1.54</v>
          </cell>
          <cell r="K2177">
            <v>0</v>
          </cell>
          <cell r="L2177" t="str">
            <v>01-Dec-22</v>
          </cell>
          <cell r="M2177" t="str">
            <v>01-Dec-18</v>
          </cell>
          <cell r="N2177">
            <v>5</v>
          </cell>
          <cell r="O2177" t="str">
            <v>3813</v>
          </cell>
          <cell r="P2177" t="str">
            <v>3813</v>
          </cell>
          <cell r="Q2177" t="str">
            <v>01.009</v>
          </cell>
          <cell r="R2177" t="str">
            <v>01.009</v>
          </cell>
          <cell r="S2177" t="str">
            <v/>
          </cell>
          <cell r="T2177">
            <v>0</v>
          </cell>
          <cell r="U2177" t="str">
            <v>Cao đẳng</v>
          </cell>
          <cell r="V2177" t="str">
            <v>038197008819</v>
          </cell>
        </row>
        <row r="2178">
          <cell r="B2178" t="str">
            <v/>
          </cell>
          <cell r="C2178" t="str">
            <v>3120215057080</v>
          </cell>
          <cell r="D2178" t="str">
            <v>Nguyễn Thị</v>
          </cell>
          <cell r="E2178" t="str">
            <v>Thủy</v>
          </cell>
          <cell r="F2178">
            <v>38</v>
          </cell>
          <cell r="G2178" t="str">
            <v>Tổ Giảng đường</v>
          </cell>
          <cell r="H2178" t="str">
            <v>Trung tâm Dịch vụ trường học</v>
          </cell>
          <cell r="I2178" t="str">
            <v>Nhân viên phục vụ</v>
          </cell>
          <cell r="J2178">
            <v>1.54</v>
          </cell>
          <cell r="K2178">
            <v>0</v>
          </cell>
          <cell r="L2178" t="str">
            <v>01-Dec-22</v>
          </cell>
          <cell r="M2178" t="str">
            <v>01-Dec-18</v>
          </cell>
          <cell r="N2178">
            <v>8</v>
          </cell>
          <cell r="O2178" t="str">
            <v>3813</v>
          </cell>
          <cell r="P2178" t="str">
            <v>3813</v>
          </cell>
          <cell r="Q2178" t="str">
            <v>01.009</v>
          </cell>
          <cell r="R2178" t="str">
            <v>01.009</v>
          </cell>
          <cell r="S2178" t="str">
            <v/>
          </cell>
          <cell r="T2178">
            <v>0</v>
          </cell>
          <cell r="U2178" t="str">
            <v>KhôngBCấp</v>
          </cell>
          <cell r="V2178" t="str">
            <v>022184000503</v>
          </cell>
        </row>
        <row r="2179">
          <cell r="B2179" t="str">
            <v/>
          </cell>
          <cell r="C2179" t="str">
            <v>3120215056846</v>
          </cell>
          <cell r="D2179" t="str">
            <v>Nguyễn Ngọc</v>
          </cell>
          <cell r="E2179" t="str">
            <v>Lan</v>
          </cell>
          <cell r="F2179">
            <v>38</v>
          </cell>
          <cell r="G2179" t="str">
            <v>Tổ Giảng đường</v>
          </cell>
          <cell r="H2179" t="str">
            <v>Trung tâm Dịch vụ trường học</v>
          </cell>
          <cell r="I2179" t="str">
            <v>Nhân viên phục vụ</v>
          </cell>
          <cell r="J2179">
            <v>1.54</v>
          </cell>
          <cell r="K2179">
            <v>0</v>
          </cell>
          <cell r="L2179" t="str">
            <v>01-Dec-22</v>
          </cell>
          <cell r="M2179" t="str">
            <v>01-Dec-18</v>
          </cell>
          <cell r="N2179">
            <v>8</v>
          </cell>
          <cell r="O2179" t="str">
            <v>3813</v>
          </cell>
          <cell r="P2179" t="str">
            <v>3813</v>
          </cell>
          <cell r="Q2179" t="str">
            <v>01.009</v>
          </cell>
          <cell r="R2179" t="str">
            <v>01.009</v>
          </cell>
          <cell r="S2179" t="str">
            <v/>
          </cell>
          <cell r="T2179">
            <v>0</v>
          </cell>
          <cell r="U2179" t="str">
            <v>KhôngBCấp</v>
          </cell>
          <cell r="V2179" t="str">
            <v>001166009027</v>
          </cell>
        </row>
        <row r="2180">
          <cell r="B2180" t="str">
            <v/>
          </cell>
          <cell r="C2180" t="str">
            <v>3120205989882</v>
          </cell>
          <cell r="D2180" t="str">
            <v>Lê Thị</v>
          </cell>
          <cell r="E2180" t="str">
            <v>Hồng</v>
          </cell>
          <cell r="F2180">
            <v>38</v>
          </cell>
          <cell r="G2180" t="str">
            <v>Tổ Giảng đường</v>
          </cell>
          <cell r="H2180" t="str">
            <v>Trung tâm Dịch vụ trường học</v>
          </cell>
          <cell r="I2180" t="str">
            <v>Nhân viên phục vụ</v>
          </cell>
          <cell r="J2180">
            <v>1.54</v>
          </cell>
          <cell r="K2180">
            <v>0</v>
          </cell>
          <cell r="L2180" t="str">
            <v>01-Dec-22</v>
          </cell>
          <cell r="M2180" t="str">
            <v>01-Dec-18</v>
          </cell>
          <cell r="N2180">
            <v>8</v>
          </cell>
          <cell r="O2180" t="str">
            <v>3813</v>
          </cell>
          <cell r="P2180" t="str">
            <v>3813</v>
          </cell>
          <cell r="Q2180" t="str">
            <v>01.009</v>
          </cell>
          <cell r="R2180" t="str">
            <v>01.009</v>
          </cell>
          <cell r="S2180" t="str">
            <v/>
          </cell>
          <cell r="T2180">
            <v>0</v>
          </cell>
          <cell r="U2180" t="str">
            <v>KhôngBCấp</v>
          </cell>
          <cell r="V2180" t="str">
            <v>001163014829</v>
          </cell>
        </row>
        <row r="2181">
          <cell r="B2181" t="str">
            <v/>
          </cell>
          <cell r="C2181" t="str">
            <v>3120205011779</v>
          </cell>
          <cell r="D2181" t="str">
            <v>Nguyễn Thị Hồng</v>
          </cell>
          <cell r="E2181" t="str">
            <v>Hảo</v>
          </cell>
          <cell r="F2181">
            <v>38</v>
          </cell>
          <cell r="G2181" t="str">
            <v>Tổ Giảng đường</v>
          </cell>
          <cell r="H2181" t="str">
            <v>Trung tâm Dịch vụ trường học</v>
          </cell>
          <cell r="I2181" t="str">
            <v>Nhân viên phục vụ</v>
          </cell>
          <cell r="J2181">
            <v>1.54</v>
          </cell>
          <cell r="K2181">
            <v>0</v>
          </cell>
          <cell r="L2181" t="str">
            <v>01-Feb-23</v>
          </cell>
          <cell r="M2181" t="str">
            <v>01-Feb-19</v>
          </cell>
          <cell r="N2181">
            <v>4</v>
          </cell>
          <cell r="O2181" t="str">
            <v>3813</v>
          </cell>
          <cell r="P2181" t="str">
            <v>3813</v>
          </cell>
          <cell r="Q2181" t="str">
            <v>01.009</v>
          </cell>
          <cell r="R2181" t="str">
            <v>01.009</v>
          </cell>
          <cell r="S2181" t="str">
            <v/>
          </cell>
          <cell r="T2181">
            <v>0</v>
          </cell>
          <cell r="U2181" t="str">
            <v>Đại học</v>
          </cell>
          <cell r="V2181" t="str">
            <v>001178021246</v>
          </cell>
        </row>
        <row r="2182">
          <cell r="B2182" t="str">
            <v/>
          </cell>
          <cell r="C2182" t="str">
            <v>3120205085904</v>
          </cell>
          <cell r="D2182" t="str">
            <v>Nguyễn Thị</v>
          </cell>
          <cell r="E2182" t="str">
            <v>Trang</v>
          </cell>
          <cell r="F2182">
            <v>38</v>
          </cell>
          <cell r="G2182" t="str">
            <v>Tổ Giảng đường</v>
          </cell>
          <cell r="H2182" t="str">
            <v>Trung tâm Dịch vụ trường học</v>
          </cell>
          <cell r="I2182" t="str">
            <v>Nhân viên phục vụ</v>
          </cell>
          <cell r="J2182">
            <v>1.54</v>
          </cell>
          <cell r="K2182">
            <v>0</v>
          </cell>
          <cell r="L2182" t="str">
            <v>07-Jun-24</v>
          </cell>
          <cell r="M2182" t="str">
            <v>07-Jun-20</v>
          </cell>
          <cell r="N2182">
            <v>4</v>
          </cell>
          <cell r="O2182" t="str">
            <v>3813</v>
          </cell>
          <cell r="P2182" t="str">
            <v>3813</v>
          </cell>
          <cell r="Q2182" t="str">
            <v>01.009</v>
          </cell>
          <cell r="R2182" t="str">
            <v>01.009</v>
          </cell>
          <cell r="S2182" t="str">
            <v/>
          </cell>
          <cell r="T2182">
            <v>0</v>
          </cell>
          <cell r="U2182" t="str">
            <v>Đại học</v>
          </cell>
          <cell r="V2182" t="str">
            <v>033194014351</v>
          </cell>
        </row>
        <row r="2183">
          <cell r="B2183" t="str">
            <v/>
          </cell>
          <cell r="C2183" t="str">
            <v>3120215007568</v>
          </cell>
          <cell r="D2183" t="str">
            <v>Nguyễn Thị</v>
          </cell>
          <cell r="E2183" t="str">
            <v>Liên</v>
          </cell>
          <cell r="F2183">
            <v>25</v>
          </cell>
          <cell r="G2183" t="str">
            <v>Tổ Môi trường</v>
          </cell>
          <cell r="H2183" t="str">
            <v>Công ty TNHH MTV Đầu tư PT và DV Học viện Nông nghiệp Việt Nam</v>
          </cell>
          <cell r="I2183" t="str">
            <v/>
          </cell>
          <cell r="J2183">
            <v>3.63</v>
          </cell>
          <cell r="K2183">
            <v>0.1</v>
          </cell>
          <cell r="L2183" t="str">
            <v>01-Dec-09</v>
          </cell>
          <cell r="M2183" t="str">
            <v>01-Sep-82</v>
          </cell>
          <cell r="N2183">
            <v>7</v>
          </cell>
          <cell r="O2183" t="str">
            <v>3814</v>
          </cell>
          <cell r="P2183" t="str">
            <v>3814</v>
          </cell>
          <cell r="Q2183" t="str">
            <v>01.007</v>
          </cell>
          <cell r="R2183" t="str">
            <v>01.007</v>
          </cell>
          <cell r="S2183" t="str">
            <v/>
          </cell>
          <cell r="T2183">
            <v>0</v>
          </cell>
          <cell r="U2183" t="str">
            <v>CN-SơCấp</v>
          </cell>
          <cell r="V2183" t="str">
            <v>011829701</v>
          </cell>
        </row>
        <row r="2184">
          <cell r="B2184" t="str">
            <v/>
          </cell>
          <cell r="C2184" t="str">
            <v>3120215007516</v>
          </cell>
          <cell r="D2184" t="str">
            <v>Lê Tiến</v>
          </cell>
          <cell r="E2184" t="str">
            <v>Tuyến</v>
          </cell>
          <cell r="F2184">
            <v>25</v>
          </cell>
          <cell r="G2184" t="str">
            <v>Tổ Môi trường</v>
          </cell>
          <cell r="H2184" t="str">
            <v>Công ty TNHH MTV Đầu tư PT và DV Học viện Nông nghiệp Việt Nam</v>
          </cell>
          <cell r="I2184" t="str">
            <v/>
          </cell>
          <cell r="J2184">
            <v>3.63</v>
          </cell>
          <cell r="K2184">
            <v>0.14000000000000001</v>
          </cell>
          <cell r="L2184" t="str">
            <v>01-Dec-09</v>
          </cell>
          <cell r="M2184" t="str">
            <v>01-Jun-76</v>
          </cell>
          <cell r="N2184">
            <v>7</v>
          </cell>
          <cell r="O2184" t="str">
            <v>3814</v>
          </cell>
          <cell r="P2184" t="str">
            <v>3814</v>
          </cell>
          <cell r="Q2184" t="str">
            <v>01.007</v>
          </cell>
          <cell r="R2184" t="str">
            <v>01.007</v>
          </cell>
          <cell r="S2184" t="str">
            <v/>
          </cell>
          <cell r="T2184">
            <v>0</v>
          </cell>
          <cell r="U2184" t="str">
            <v>CN-SơCấp</v>
          </cell>
          <cell r="V2184" t="str">
            <v>010812406</v>
          </cell>
        </row>
        <row r="2185">
          <cell r="B2185" t="str">
            <v/>
          </cell>
          <cell r="C2185" t="str">
            <v>3120215007522</v>
          </cell>
          <cell r="D2185" t="str">
            <v>Nguyễn Huy</v>
          </cell>
          <cell r="E2185" t="str">
            <v>Tưởng</v>
          </cell>
          <cell r="F2185">
            <v>25</v>
          </cell>
          <cell r="G2185" t="str">
            <v>Tổ Môi trường</v>
          </cell>
          <cell r="H2185" t="str">
            <v>Công ty TNHH MTV Đầu tư PT và DV Học viện Nông nghiệp Việt Nam</v>
          </cell>
          <cell r="I2185" t="str">
            <v/>
          </cell>
          <cell r="J2185">
            <v>3.63</v>
          </cell>
          <cell r="K2185">
            <v>0.16</v>
          </cell>
          <cell r="L2185" t="str">
            <v>01-Sep-09</v>
          </cell>
          <cell r="M2185" t="str">
            <v>01-Aug-76</v>
          </cell>
          <cell r="N2185">
            <v>7</v>
          </cell>
          <cell r="O2185" t="str">
            <v>3814</v>
          </cell>
          <cell r="P2185" t="str">
            <v>3814</v>
          </cell>
          <cell r="Q2185" t="str">
            <v>01.007</v>
          </cell>
          <cell r="R2185" t="str">
            <v>01.007</v>
          </cell>
          <cell r="S2185" t="str">
            <v/>
          </cell>
          <cell r="T2185">
            <v>0</v>
          </cell>
          <cell r="U2185" t="str">
            <v>CN-SơCấp</v>
          </cell>
          <cell r="V2185" t="str">
            <v>010812535</v>
          </cell>
        </row>
        <row r="2186">
          <cell r="B2186" t="str">
            <v/>
          </cell>
          <cell r="C2186" t="str">
            <v>3120215008590</v>
          </cell>
          <cell r="D2186" t="str">
            <v>Nguyễn Thị Kim</v>
          </cell>
          <cell r="E2186" t="str">
            <v>Minh</v>
          </cell>
          <cell r="F2186">
            <v>25</v>
          </cell>
          <cell r="G2186" t="str">
            <v>Tổ Môi trường</v>
          </cell>
          <cell r="H2186" t="str">
            <v>Công ty TNHH MTV Đầu tư PT và DV Học viện Nông nghiệp Việt Nam</v>
          </cell>
          <cell r="I2186" t="str">
            <v>Nhân viên kỹ thuật</v>
          </cell>
          <cell r="J2186">
            <v>3.63</v>
          </cell>
          <cell r="K2186">
            <v>0.18</v>
          </cell>
          <cell r="L2186" t="str">
            <v>01-Dec-13</v>
          </cell>
          <cell r="M2186" t="str">
            <v>01-Jan-77</v>
          </cell>
          <cell r="N2186">
            <v>7</v>
          </cell>
          <cell r="O2186" t="str">
            <v>3814</v>
          </cell>
          <cell r="P2186" t="str">
            <v>3814</v>
          </cell>
          <cell r="Q2186" t="str">
            <v>01.007</v>
          </cell>
          <cell r="R2186" t="str">
            <v>01.007</v>
          </cell>
          <cell r="S2186" t="str">
            <v/>
          </cell>
          <cell r="T2186">
            <v>0</v>
          </cell>
          <cell r="U2186" t="str">
            <v>CN-SơCấp</v>
          </cell>
          <cell r="V2186" t="str">
            <v>010812388</v>
          </cell>
        </row>
        <row r="2187">
          <cell r="B2187" t="str">
            <v/>
          </cell>
          <cell r="C2187" t="str">
            <v>3120215007545</v>
          </cell>
          <cell r="D2187" t="str">
            <v>Nguyễn Văn</v>
          </cell>
          <cell r="E2187" t="str">
            <v>Bản</v>
          </cell>
          <cell r="F2187">
            <v>25</v>
          </cell>
          <cell r="G2187" t="str">
            <v>Tổ Môi trường</v>
          </cell>
          <cell r="H2187" t="str">
            <v>Công ty TNHH MTV Đầu tư PT và DV Học viện Nông nghiệp Việt Nam</v>
          </cell>
          <cell r="I2187" t="str">
            <v/>
          </cell>
          <cell r="J2187">
            <v>3.63</v>
          </cell>
          <cell r="K2187">
            <v>0.13</v>
          </cell>
          <cell r="L2187" t="str">
            <v>01-Sep-09</v>
          </cell>
          <cell r="M2187" t="str">
            <v>01-Jul-76</v>
          </cell>
          <cell r="N2187">
            <v>7</v>
          </cell>
          <cell r="O2187" t="str">
            <v>3814</v>
          </cell>
          <cell r="P2187" t="str">
            <v>3814</v>
          </cell>
          <cell r="Q2187" t="str">
            <v>01.007</v>
          </cell>
          <cell r="R2187" t="str">
            <v>01.007</v>
          </cell>
          <cell r="S2187" t="str">
            <v/>
          </cell>
          <cell r="T2187">
            <v>0</v>
          </cell>
          <cell r="U2187" t="str">
            <v>CN-SơCấp</v>
          </cell>
          <cell r="V2187" t="str">
            <v>010812540</v>
          </cell>
        </row>
        <row r="2188">
          <cell r="B2188" t="str">
            <v/>
          </cell>
          <cell r="C2188" t="str">
            <v>3120215007370</v>
          </cell>
          <cell r="D2188" t="str">
            <v>Lê Thị</v>
          </cell>
          <cell r="E2188" t="str">
            <v>Chiến</v>
          </cell>
          <cell r="F2188">
            <v>25</v>
          </cell>
          <cell r="G2188" t="str">
            <v>Tổ Môi trường</v>
          </cell>
          <cell r="H2188" t="str">
            <v>Công ty TNHH MTV Đầu tư PT và DV Học viện Nông nghiệp Việt Nam</v>
          </cell>
          <cell r="I2188" t="str">
            <v>Nhân viên kỹ thuật</v>
          </cell>
          <cell r="J2188">
            <v>3.63</v>
          </cell>
          <cell r="K2188">
            <v>0.14000000000000001</v>
          </cell>
          <cell r="L2188" t="str">
            <v>01-Dec-13</v>
          </cell>
          <cell r="M2188" t="str">
            <v>01-Jun-80</v>
          </cell>
          <cell r="N2188">
            <v>7</v>
          </cell>
          <cell r="O2188" t="str">
            <v>3814</v>
          </cell>
          <cell r="P2188" t="str">
            <v>3814</v>
          </cell>
          <cell r="Q2188" t="str">
            <v>01.007</v>
          </cell>
          <cell r="R2188" t="str">
            <v>01.007</v>
          </cell>
          <cell r="S2188" t="str">
            <v/>
          </cell>
          <cell r="T2188">
            <v>0</v>
          </cell>
          <cell r="U2188" t="str">
            <v>CN-SơCấp</v>
          </cell>
          <cell r="V2188" t="str">
            <v>010820519</v>
          </cell>
        </row>
        <row r="2189">
          <cell r="B2189" t="str">
            <v/>
          </cell>
          <cell r="C2189" t="str">
            <v>3120215007358</v>
          </cell>
          <cell r="D2189" t="str">
            <v>Phùng Kim</v>
          </cell>
          <cell r="E2189" t="str">
            <v>Thoa</v>
          </cell>
          <cell r="F2189">
            <v>25</v>
          </cell>
          <cell r="G2189" t="str">
            <v>Tổ Môi trường</v>
          </cell>
          <cell r="H2189" t="str">
            <v>Công ty TNHH MTV Đầu tư PT và DV Học viện Nông nghiệp Việt Nam</v>
          </cell>
          <cell r="I2189" t="str">
            <v/>
          </cell>
          <cell r="J2189">
            <v>3.63</v>
          </cell>
          <cell r="K2189">
            <v>0.12</v>
          </cell>
          <cell r="L2189" t="str">
            <v>01-Dec-10</v>
          </cell>
          <cell r="M2189" t="str">
            <v>01-Dec-77</v>
          </cell>
          <cell r="N2189">
            <v>7</v>
          </cell>
          <cell r="O2189" t="str">
            <v>3814</v>
          </cell>
          <cell r="P2189" t="str">
            <v>3814</v>
          </cell>
          <cell r="Q2189" t="str">
            <v>01.007</v>
          </cell>
          <cell r="R2189" t="str">
            <v>01.007</v>
          </cell>
          <cell r="S2189" t="str">
            <v/>
          </cell>
          <cell r="T2189">
            <v>0</v>
          </cell>
          <cell r="U2189" t="str">
            <v>CN-SơCấp</v>
          </cell>
          <cell r="V2189" t="str">
            <v>010812288</v>
          </cell>
        </row>
        <row r="2190">
          <cell r="B2190" t="str">
            <v/>
          </cell>
          <cell r="C2190" t="str">
            <v>3120215000995</v>
          </cell>
          <cell r="D2190" t="str">
            <v>Đặng Văn</v>
          </cell>
          <cell r="E2190" t="str">
            <v>Đính</v>
          </cell>
          <cell r="F2190">
            <v>25</v>
          </cell>
          <cell r="G2190" t="str">
            <v>Tổ Môi trường</v>
          </cell>
          <cell r="H2190" t="str">
            <v>Công ty TNHH MTV Đầu tư PT và DV Học viện Nông nghiệp Việt Nam</v>
          </cell>
          <cell r="I2190" t="str">
            <v>Nhân viên kỹ thuật</v>
          </cell>
          <cell r="J2190">
            <v>3.63</v>
          </cell>
          <cell r="K2190">
            <v>0.14000000000000001</v>
          </cell>
          <cell r="L2190" t="str">
            <v>01-Dec-15</v>
          </cell>
          <cell r="M2190" t="str">
            <v>01-Nov-82</v>
          </cell>
          <cell r="N2190">
            <v>7</v>
          </cell>
          <cell r="O2190" t="str">
            <v>3814</v>
          </cell>
          <cell r="P2190" t="str">
            <v>3814</v>
          </cell>
          <cell r="Q2190" t="str">
            <v>01.007</v>
          </cell>
          <cell r="R2190" t="str">
            <v>01.007</v>
          </cell>
          <cell r="S2190" t="str">
            <v/>
          </cell>
          <cell r="T2190">
            <v>0</v>
          </cell>
          <cell r="U2190" t="str">
            <v>CN-SơCấp</v>
          </cell>
          <cell r="V2190" t="str">
            <v>011206109</v>
          </cell>
        </row>
        <row r="2191">
          <cell r="B2191" t="str">
            <v/>
          </cell>
          <cell r="C2191" t="str">
            <v>3120215007597</v>
          </cell>
          <cell r="D2191" t="str">
            <v>Nguyễn Thị Hồng</v>
          </cell>
          <cell r="E2191" t="str">
            <v>Sa</v>
          </cell>
          <cell r="F2191">
            <v>25</v>
          </cell>
          <cell r="G2191" t="str">
            <v>Tổ Môi trường</v>
          </cell>
          <cell r="H2191" t="str">
            <v>Công ty TNHH MTV Đầu tư PT và DV Học viện Nông nghiệp Việt Nam</v>
          </cell>
          <cell r="I2191" t="str">
            <v/>
          </cell>
          <cell r="J2191">
            <v>3.63</v>
          </cell>
          <cell r="K2191">
            <v>7.0000000000000007E-2</v>
          </cell>
          <cell r="L2191" t="str">
            <v>01-Dec-09</v>
          </cell>
          <cell r="M2191" t="str">
            <v>01-Jan-77</v>
          </cell>
          <cell r="N2191">
            <v>7</v>
          </cell>
          <cell r="O2191" t="str">
            <v>3814</v>
          </cell>
          <cell r="P2191" t="str">
            <v>3814</v>
          </cell>
          <cell r="Q2191" t="str">
            <v>01.007</v>
          </cell>
          <cell r="R2191" t="str">
            <v>01.007</v>
          </cell>
          <cell r="S2191" t="str">
            <v/>
          </cell>
          <cell r="T2191">
            <v>0</v>
          </cell>
          <cell r="U2191" t="str">
            <v>CN-SơCấp</v>
          </cell>
          <cell r="V2191" t="str">
            <v>011027850</v>
          </cell>
        </row>
        <row r="2192">
          <cell r="B2192" t="str">
            <v/>
          </cell>
          <cell r="C2192" t="str">
            <v>3120215007539</v>
          </cell>
          <cell r="D2192" t="str">
            <v>Hoàng Tiến</v>
          </cell>
          <cell r="E2192" t="str">
            <v>Nhật</v>
          </cell>
          <cell r="F2192">
            <v>25</v>
          </cell>
          <cell r="G2192" t="str">
            <v>Tổ Môi trường</v>
          </cell>
          <cell r="H2192" t="str">
            <v>Công ty TNHH MTV Đầu tư PT và DV Học viện Nông nghiệp Việt Nam</v>
          </cell>
          <cell r="I2192" t="str">
            <v>Nhân viên kỹ thuật</v>
          </cell>
          <cell r="J2192">
            <v>3.63</v>
          </cell>
          <cell r="K2192">
            <v>0.18</v>
          </cell>
          <cell r="L2192" t="str">
            <v>01-Dec-15</v>
          </cell>
          <cell r="M2192" t="str">
            <v>01-Mar-85</v>
          </cell>
          <cell r="N2192">
            <v>7</v>
          </cell>
          <cell r="O2192" t="str">
            <v>3814</v>
          </cell>
          <cell r="P2192" t="str">
            <v>3814</v>
          </cell>
          <cell r="Q2192" t="str">
            <v>01.007</v>
          </cell>
          <cell r="R2192" t="str">
            <v>01.007</v>
          </cell>
          <cell r="S2192" t="str">
            <v/>
          </cell>
          <cell r="T2192">
            <v>0</v>
          </cell>
          <cell r="U2192" t="str">
            <v>CN-SơCấp</v>
          </cell>
          <cell r="V2192" t="str">
            <v>011089441</v>
          </cell>
        </row>
        <row r="2193">
          <cell r="B2193" t="str">
            <v/>
          </cell>
          <cell r="C2193" t="str">
            <v>3120215007574</v>
          </cell>
          <cell r="D2193" t="str">
            <v>Nguyễn Đắc</v>
          </cell>
          <cell r="E2193" t="str">
            <v>Minh</v>
          </cell>
          <cell r="F2193">
            <v>25</v>
          </cell>
          <cell r="G2193" t="str">
            <v>Tổ Môi trường</v>
          </cell>
          <cell r="H2193" t="str">
            <v>Văn phòng Học viện</v>
          </cell>
          <cell r="I2193" t="str">
            <v>Nhân viên kỹ thuật</v>
          </cell>
          <cell r="J2193">
            <v>3.63</v>
          </cell>
          <cell r="K2193">
            <v>0.15</v>
          </cell>
          <cell r="L2193" t="str">
            <v>01-Dec-17</v>
          </cell>
          <cell r="M2193" t="str">
            <v>01-Dec-86</v>
          </cell>
          <cell r="N2193">
            <v>7</v>
          </cell>
          <cell r="O2193" t="str">
            <v>3814</v>
          </cell>
          <cell r="P2193" t="str">
            <v>3814</v>
          </cell>
          <cell r="Q2193" t="str">
            <v>01.007</v>
          </cell>
          <cell r="R2193" t="str">
            <v>01.007</v>
          </cell>
          <cell r="S2193" t="str">
            <v/>
          </cell>
          <cell r="T2193">
            <v>0</v>
          </cell>
          <cell r="U2193" t="str">
            <v>CN-SơCấp</v>
          </cell>
          <cell r="V2193" t="str">
            <v>012394652</v>
          </cell>
        </row>
        <row r="2194">
          <cell r="B2194" t="str">
            <v/>
          </cell>
          <cell r="C2194" t="str">
            <v>3120205902884</v>
          </cell>
          <cell r="D2194" t="str">
            <v>Trịnh Thị</v>
          </cell>
          <cell r="E2194" t="str">
            <v>Đượm</v>
          </cell>
          <cell r="F2194">
            <v>25</v>
          </cell>
          <cell r="G2194" t="str">
            <v>Tổ Môi trường</v>
          </cell>
          <cell r="H2194" t="str">
            <v>Văn phòng Học viện</v>
          </cell>
          <cell r="I2194" t="str">
            <v>Nhân viên phục vụ</v>
          </cell>
          <cell r="J2194">
            <v>1.9</v>
          </cell>
          <cell r="K2194">
            <v>0</v>
          </cell>
          <cell r="L2194" t="str">
            <v>01-Oct-18</v>
          </cell>
          <cell r="M2194" t="str">
            <v>01-Oct-16</v>
          </cell>
          <cell r="N2194">
            <v>8</v>
          </cell>
          <cell r="O2194" t="str">
            <v>3814</v>
          </cell>
          <cell r="P2194" t="str">
            <v>3814</v>
          </cell>
          <cell r="Q2194" t="str">
            <v>01.009</v>
          </cell>
          <cell r="R2194" t="str">
            <v>01.009</v>
          </cell>
          <cell r="S2194" t="str">
            <v/>
          </cell>
          <cell r="T2194">
            <v>0</v>
          </cell>
          <cell r="U2194" t="str">
            <v>KhôngBCấp</v>
          </cell>
          <cell r="V2194" t="str">
            <v>013462945</v>
          </cell>
        </row>
        <row r="2195">
          <cell r="B2195" t="str">
            <v/>
          </cell>
          <cell r="C2195" t="str">
            <v>3120215051553</v>
          </cell>
          <cell r="D2195" t="str">
            <v>Lê Thị</v>
          </cell>
          <cell r="E2195" t="str">
            <v>Tính</v>
          </cell>
          <cell r="F2195">
            <v>25</v>
          </cell>
          <cell r="G2195" t="str">
            <v>Tổ Môi trường</v>
          </cell>
          <cell r="H2195" t="str">
            <v>Văn phòng Học viện</v>
          </cell>
          <cell r="I2195" t="str">
            <v>Nhân viên phục vụ</v>
          </cell>
          <cell r="J2195">
            <v>1.36</v>
          </cell>
          <cell r="K2195">
            <v>0</v>
          </cell>
          <cell r="L2195" t="str">
            <v>01-Oct-18</v>
          </cell>
          <cell r="M2195" t="str">
            <v>01-Oct-16</v>
          </cell>
          <cell r="N2195">
            <v>8</v>
          </cell>
          <cell r="O2195" t="str">
            <v>3814</v>
          </cell>
          <cell r="P2195" t="str">
            <v>3814</v>
          </cell>
          <cell r="Q2195" t="str">
            <v>01.009</v>
          </cell>
          <cell r="R2195" t="str">
            <v>01.009</v>
          </cell>
          <cell r="S2195" t="str">
            <v/>
          </cell>
          <cell r="T2195">
            <v>0</v>
          </cell>
          <cell r="U2195" t="str">
            <v>KhôngBCấp</v>
          </cell>
          <cell r="V2195" t="str">
            <v>172917514</v>
          </cell>
        </row>
        <row r="2196">
          <cell r="B2196" t="str">
            <v/>
          </cell>
          <cell r="C2196" t="str">
            <v>3120215049539</v>
          </cell>
          <cell r="D2196" t="str">
            <v>Hoàng Thị</v>
          </cell>
          <cell r="E2196" t="str">
            <v>Oanh</v>
          </cell>
          <cell r="F2196">
            <v>25</v>
          </cell>
          <cell r="G2196" t="str">
            <v>Tổ Môi trường</v>
          </cell>
          <cell r="H2196" t="str">
            <v>Bệnh viện Cây trồng</v>
          </cell>
          <cell r="I2196" t="str">
            <v>Nhân viên phục vụ</v>
          </cell>
          <cell r="J2196">
            <v>1.36</v>
          </cell>
          <cell r="K2196">
            <v>0</v>
          </cell>
          <cell r="L2196" t="str">
            <v>01-Oct-18</v>
          </cell>
          <cell r="M2196" t="str">
            <v>01-Oct-16</v>
          </cell>
          <cell r="N2196">
            <v>8</v>
          </cell>
          <cell r="O2196" t="str">
            <v>3814</v>
          </cell>
          <cell r="P2196" t="str">
            <v>3814</v>
          </cell>
          <cell r="Q2196" t="str">
            <v>01.009</v>
          </cell>
          <cell r="R2196" t="str">
            <v>01.009</v>
          </cell>
          <cell r="S2196" t="str">
            <v/>
          </cell>
          <cell r="T2196">
            <v>0</v>
          </cell>
          <cell r="U2196" t="str">
            <v>KhôngBCấp</v>
          </cell>
          <cell r="V2196" t="str">
            <v>010799352</v>
          </cell>
        </row>
        <row r="2197">
          <cell r="B2197" t="str">
            <v/>
          </cell>
          <cell r="C2197" t="str">
            <v>3120215049580</v>
          </cell>
          <cell r="D2197" t="str">
            <v>Dương Quang</v>
          </cell>
          <cell r="E2197" t="str">
            <v>Hưng</v>
          </cell>
          <cell r="F2197">
            <v>25</v>
          </cell>
          <cell r="G2197" t="str">
            <v>Tổ Môi trường</v>
          </cell>
          <cell r="H2197" t="str">
            <v>Văn phòng Học viện</v>
          </cell>
          <cell r="I2197" t="str">
            <v>Nhân viên phục vụ</v>
          </cell>
          <cell r="J2197">
            <v>1.18</v>
          </cell>
          <cell r="K2197">
            <v>0</v>
          </cell>
          <cell r="L2197" t="str">
            <v>01-Oct-16</v>
          </cell>
          <cell r="M2197" t="str">
            <v>01-Oct-16</v>
          </cell>
          <cell r="N2197">
            <v>7</v>
          </cell>
          <cell r="O2197" t="str">
            <v>3814</v>
          </cell>
          <cell r="P2197" t="str">
            <v>3814</v>
          </cell>
          <cell r="Q2197" t="str">
            <v>01.009</v>
          </cell>
          <cell r="R2197" t="str">
            <v>01.009</v>
          </cell>
          <cell r="S2197" t="str">
            <v/>
          </cell>
          <cell r="T2197">
            <v>0</v>
          </cell>
          <cell r="U2197" t="str">
            <v>CN-SơCấp</v>
          </cell>
          <cell r="V2197" t="str">
            <v>012638610</v>
          </cell>
        </row>
        <row r="2198">
          <cell r="B2198" t="str">
            <v/>
          </cell>
          <cell r="C2198" t="str">
            <v>3120205904158</v>
          </cell>
          <cell r="D2198" t="str">
            <v>Đỗ Thị</v>
          </cell>
          <cell r="E2198" t="str">
            <v>Thắm</v>
          </cell>
          <cell r="F2198">
            <v>25</v>
          </cell>
          <cell r="G2198" t="str">
            <v>Tổ Môi trường</v>
          </cell>
          <cell r="H2198" t="str">
            <v>Văn phòng Học viện</v>
          </cell>
          <cell r="I2198" t="str">
            <v>Nhân viên phục vụ</v>
          </cell>
          <cell r="J2198">
            <v>1.54</v>
          </cell>
          <cell r="K2198">
            <v>0</v>
          </cell>
          <cell r="L2198" t="str">
            <v>01-Oct-20</v>
          </cell>
          <cell r="M2198" t="str">
            <v>01-Oct-16</v>
          </cell>
          <cell r="N2198">
            <v>8</v>
          </cell>
          <cell r="O2198" t="str">
            <v>3814</v>
          </cell>
          <cell r="P2198" t="str">
            <v>3814</v>
          </cell>
          <cell r="Q2198" t="str">
            <v>01.009</v>
          </cell>
          <cell r="R2198" t="str">
            <v>01.009</v>
          </cell>
          <cell r="S2198" t="str">
            <v/>
          </cell>
          <cell r="T2198">
            <v>0</v>
          </cell>
          <cell r="U2198" t="str">
            <v>KhôngBCấp</v>
          </cell>
          <cell r="V2198" t="str">
            <v>011196371</v>
          </cell>
        </row>
        <row r="2199">
          <cell r="B2199" t="str">
            <v/>
          </cell>
          <cell r="C2199" t="str">
            <v>3120205904170</v>
          </cell>
          <cell r="D2199" t="str">
            <v>Đỗ Thị</v>
          </cell>
          <cell r="E2199" t="str">
            <v>Nga</v>
          </cell>
          <cell r="F2199">
            <v>25</v>
          </cell>
          <cell r="G2199" t="str">
            <v>Tổ Môi trường</v>
          </cell>
          <cell r="H2199" t="str">
            <v>Văn phòng Học viện</v>
          </cell>
          <cell r="I2199" t="str">
            <v>Nhân viên phục vụ</v>
          </cell>
          <cell r="J2199">
            <v>1.54</v>
          </cell>
          <cell r="K2199">
            <v>0</v>
          </cell>
          <cell r="L2199" t="str">
            <v>01-Oct-20</v>
          </cell>
          <cell r="M2199" t="str">
            <v>01-Oct-16</v>
          </cell>
          <cell r="N2199">
            <v>8</v>
          </cell>
          <cell r="O2199" t="str">
            <v>3814</v>
          </cell>
          <cell r="P2199" t="str">
            <v>3814</v>
          </cell>
          <cell r="Q2199" t="str">
            <v>01.009</v>
          </cell>
          <cell r="R2199" t="str">
            <v>01.009</v>
          </cell>
          <cell r="S2199" t="str">
            <v/>
          </cell>
          <cell r="T2199">
            <v>0</v>
          </cell>
          <cell r="U2199" t="str">
            <v>KhôngBCấp</v>
          </cell>
          <cell r="V2199" t="str">
            <v>012981438</v>
          </cell>
        </row>
        <row r="2200">
          <cell r="B2200" t="str">
            <v/>
          </cell>
          <cell r="C2200" t="str">
            <v>3120205917399</v>
          </cell>
          <cell r="D2200" t="str">
            <v>Nguyễn Thị</v>
          </cell>
          <cell r="E2200" t="str">
            <v>Hoài</v>
          </cell>
          <cell r="F2200">
            <v>25</v>
          </cell>
          <cell r="G2200" t="str">
            <v>Tổ Môi trường</v>
          </cell>
          <cell r="H2200" t="str">
            <v>Văn phòng Học viện</v>
          </cell>
          <cell r="I2200" t="str">
            <v>Nhân viên phục vụ</v>
          </cell>
          <cell r="J2200">
            <v>1.18</v>
          </cell>
          <cell r="K2200">
            <v>0</v>
          </cell>
          <cell r="L2200" t="str">
            <v>01-Jan-17</v>
          </cell>
          <cell r="M2200" t="str">
            <v>01-Jan-17</v>
          </cell>
          <cell r="N2200">
            <v>8</v>
          </cell>
          <cell r="O2200" t="str">
            <v>3814</v>
          </cell>
          <cell r="P2200" t="str">
            <v>3814</v>
          </cell>
          <cell r="Q2200" t="str">
            <v>01.009</v>
          </cell>
          <cell r="R2200" t="str">
            <v>01.009</v>
          </cell>
          <cell r="S2200" t="str">
            <v/>
          </cell>
          <cell r="T2200">
            <v>0</v>
          </cell>
          <cell r="U2200" t="str">
            <v>KhôngBCấp</v>
          </cell>
          <cell r="V2200" t="str">
            <v>011057745</v>
          </cell>
        </row>
        <row r="2201">
          <cell r="B2201" t="str">
            <v/>
          </cell>
          <cell r="C2201" t="str">
            <v>3120215006463</v>
          </cell>
          <cell r="D2201" t="str">
            <v>Đào Thị</v>
          </cell>
          <cell r="E2201" t="str">
            <v>Báu</v>
          </cell>
          <cell r="F2201">
            <v>41</v>
          </cell>
          <cell r="G2201" t="str">
            <v>Viện Nghiên cứu và Phát triển cây trồng</v>
          </cell>
          <cell r="H2201" t="str">
            <v>Viện Nghiên cứu và Phát triển cây trồng</v>
          </cell>
          <cell r="I2201" t="str">
            <v/>
          </cell>
          <cell r="J2201">
            <v>4.0599999999999996</v>
          </cell>
          <cell r="K2201">
            <v>0.08</v>
          </cell>
          <cell r="L2201" t="str">
            <v>01-Dec-10</v>
          </cell>
          <cell r="M2201" t="str">
            <v>01-Aug-81</v>
          </cell>
          <cell r="N2201">
            <v>6</v>
          </cell>
          <cell r="O2201" t="str">
            <v>4100</v>
          </cell>
          <cell r="P2201" t="str">
            <v>4100</v>
          </cell>
          <cell r="Q2201" t="str">
            <v>06.032</v>
          </cell>
          <cell r="R2201" t="str">
            <v>06.032</v>
          </cell>
          <cell r="S2201" t="str">
            <v/>
          </cell>
          <cell r="T2201">
            <v>0</v>
          </cell>
          <cell r="U2201" t="str">
            <v>Trung cấp</v>
          </cell>
          <cell r="V2201" t="str">
            <v>150729742</v>
          </cell>
        </row>
        <row r="2202">
          <cell r="B2202" t="str">
            <v/>
          </cell>
          <cell r="C2202" t="str">
            <v>3120215006405</v>
          </cell>
          <cell r="D2202" t="str">
            <v>Trương Văn</v>
          </cell>
          <cell r="E2202" t="str">
            <v>Trọng</v>
          </cell>
          <cell r="F2202">
            <v>41</v>
          </cell>
          <cell r="G2202" t="str">
            <v>Viện Nghiên cứu và Phát triển cây trồng</v>
          </cell>
          <cell r="H2202" t="str">
            <v>Viện Nghiên cứu và Phát triển cây trồng</v>
          </cell>
          <cell r="I2202" t="str">
            <v>Nhân viên kỹ thuật</v>
          </cell>
          <cell r="J2202">
            <v>2.37</v>
          </cell>
          <cell r="K2202">
            <v>0</v>
          </cell>
          <cell r="L2202" t="str">
            <v>01-Jan-12</v>
          </cell>
          <cell r="M2202" t="str">
            <v>01-Oct-00</v>
          </cell>
          <cell r="N2202">
            <v>7</v>
          </cell>
          <cell r="O2202" t="str">
            <v>4100</v>
          </cell>
          <cell r="P2202" t="str">
            <v>4100</v>
          </cell>
          <cell r="Q2202" t="str">
            <v>01.007</v>
          </cell>
          <cell r="R2202" t="str">
            <v>01.007</v>
          </cell>
          <cell r="S2202" t="str">
            <v/>
          </cell>
          <cell r="T2202">
            <v>0</v>
          </cell>
          <cell r="U2202" t="str">
            <v>CN-SơCấp</v>
          </cell>
          <cell r="V2202" t="str">
            <v>012751054</v>
          </cell>
        </row>
        <row r="2203">
          <cell r="B2203" t="str">
            <v/>
          </cell>
          <cell r="C2203" t="str">
            <v>3120205828558</v>
          </cell>
          <cell r="D2203" t="str">
            <v>Phạm Thị</v>
          </cell>
          <cell r="E2203" t="str">
            <v>Hạnh</v>
          </cell>
          <cell r="F2203">
            <v>41</v>
          </cell>
          <cell r="G2203" t="str">
            <v>Viện Nghiên cứu và Phát triển cây trồng</v>
          </cell>
          <cell r="H2203" t="str">
            <v>Viện Sinh học và Công nghệ nông nghiệp</v>
          </cell>
          <cell r="I2203" t="str">
            <v>Nhân viên kỹ thuật</v>
          </cell>
          <cell r="J2203">
            <v>2.37</v>
          </cell>
          <cell r="K2203">
            <v>0</v>
          </cell>
          <cell r="L2203" t="str">
            <v>01-Mar-25</v>
          </cell>
          <cell r="M2203" t="str">
            <v>01-Jan-91</v>
          </cell>
          <cell r="N2203">
            <v>7</v>
          </cell>
          <cell r="O2203" t="str">
            <v>4100</v>
          </cell>
          <cell r="P2203" t="str">
            <v>4100</v>
          </cell>
          <cell r="Q2203" t="str">
            <v>01.007</v>
          </cell>
          <cell r="R2203" t="str">
            <v>01.007</v>
          </cell>
          <cell r="S2203" t="str">
            <v/>
          </cell>
          <cell r="T2203">
            <v>0</v>
          </cell>
          <cell r="U2203" t="str">
            <v>CN-SơCấp</v>
          </cell>
          <cell r="V2203" t="str">
            <v>001169024743</v>
          </cell>
        </row>
        <row r="2204">
          <cell r="B2204" t="str">
            <v/>
          </cell>
          <cell r="C2204" t="str">
            <v>3120205808669</v>
          </cell>
          <cell r="D2204" t="str">
            <v>Đàm Ngọc</v>
          </cell>
          <cell r="E2204" t="str">
            <v>Hiên</v>
          </cell>
          <cell r="F2204">
            <v>41</v>
          </cell>
          <cell r="G2204" t="str">
            <v>Viện Nghiên cứu và Phát triển cây trồng</v>
          </cell>
          <cell r="H2204" t="str">
            <v>Viện Sinh học và Công nghệ nông nghiệp</v>
          </cell>
          <cell r="I2204" t="str">
            <v>Lái xe cơ quan</v>
          </cell>
          <cell r="J2204">
            <v>2.95</v>
          </cell>
          <cell r="K2204">
            <v>0</v>
          </cell>
          <cell r="L2204" t="str">
            <v>01-May-22</v>
          </cell>
          <cell r="M2204" t="str">
            <v>01-Sep-10</v>
          </cell>
          <cell r="N2204">
            <v>8</v>
          </cell>
          <cell r="O2204" t="str">
            <v>4100</v>
          </cell>
          <cell r="P2204" t="str">
            <v>4100</v>
          </cell>
          <cell r="Q2204" t="str">
            <v>01.010</v>
          </cell>
          <cell r="R2204" t="str">
            <v>01.010</v>
          </cell>
          <cell r="S2204" t="str">
            <v/>
          </cell>
          <cell r="T2204">
            <v>0</v>
          </cell>
          <cell r="U2204" t="str">
            <v>KhôngBCấp</v>
          </cell>
          <cell r="V2204" t="str">
            <v>033083017647</v>
          </cell>
        </row>
        <row r="2205">
          <cell r="B2205" t="str">
            <v/>
          </cell>
          <cell r="C2205" t="str">
            <v/>
          </cell>
          <cell r="D2205" t="str">
            <v>Trần Thị</v>
          </cell>
          <cell r="E2205" t="str">
            <v>Yến</v>
          </cell>
          <cell r="F2205">
            <v>41</v>
          </cell>
          <cell r="G2205" t="str">
            <v>Viện Nghiên cứu và Phát triển cây trồng</v>
          </cell>
          <cell r="H2205" t="str">
            <v>Viện Nghiên cứu và Phát triển cây trồng</v>
          </cell>
          <cell r="I2205" t="str">
            <v>Kỹ thuật viên</v>
          </cell>
          <cell r="J2205">
            <v>1.58</v>
          </cell>
          <cell r="K2205">
            <v>0</v>
          </cell>
          <cell r="L2205" t="str">
            <v>01-Jun-14</v>
          </cell>
          <cell r="M2205" t="str">
            <v>01-Jun-14</v>
          </cell>
          <cell r="N2205">
            <v>5</v>
          </cell>
          <cell r="O2205" t="str">
            <v>4100</v>
          </cell>
          <cell r="P2205" t="str">
            <v>4100</v>
          </cell>
          <cell r="Q2205" t="str">
            <v>13.096</v>
          </cell>
          <cell r="R2205" t="str">
            <v>13.096</v>
          </cell>
          <cell r="S2205" t="str">
            <v/>
          </cell>
          <cell r="T2205">
            <v>0</v>
          </cell>
          <cell r="U2205" t="str">
            <v>Cao đẳng</v>
          </cell>
          <cell r="V2205" t="str">
            <v>151896620</v>
          </cell>
        </row>
        <row r="2206">
          <cell r="B2206" t="str">
            <v/>
          </cell>
          <cell r="C2206" t="str">
            <v>3120205852409</v>
          </cell>
          <cell r="D2206" t="str">
            <v>Trần Thị</v>
          </cell>
          <cell r="E2206" t="str">
            <v>Thu</v>
          </cell>
          <cell r="F2206">
            <v>41</v>
          </cell>
          <cell r="G2206" t="str">
            <v>Viện Nghiên cứu và Phát triển cây trồng</v>
          </cell>
          <cell r="H2206" t="str">
            <v>Viện Nghiên cứu và Phát triển cây trồng</v>
          </cell>
          <cell r="I2206" t="str">
            <v>Kỹ thuật viên</v>
          </cell>
          <cell r="J2206">
            <v>1.86</v>
          </cell>
          <cell r="K2206">
            <v>0</v>
          </cell>
          <cell r="L2206" t="str">
            <v>01-Aug-16</v>
          </cell>
          <cell r="M2206" t="str">
            <v>01-Aug-16</v>
          </cell>
          <cell r="N2206">
            <v>5</v>
          </cell>
          <cell r="O2206" t="str">
            <v>4100</v>
          </cell>
          <cell r="P2206" t="str">
            <v>4100</v>
          </cell>
          <cell r="Q2206" t="str">
            <v>13.096</v>
          </cell>
          <cell r="R2206" t="str">
            <v>13.096</v>
          </cell>
          <cell r="S2206" t="str">
            <v/>
          </cell>
          <cell r="T2206">
            <v>0</v>
          </cell>
          <cell r="U2206" t="str">
            <v>Cao đẳng</v>
          </cell>
          <cell r="V2206" t="str">
            <v>163229424</v>
          </cell>
        </row>
        <row r="2207">
          <cell r="B2207" t="str">
            <v>MG250</v>
          </cell>
          <cell r="C2207" t="str">
            <v>3120205259723</v>
          </cell>
          <cell r="D2207" t="str">
            <v>Nguyễn Văn</v>
          </cell>
          <cell r="E2207" t="str">
            <v>Mười</v>
          </cell>
          <cell r="F2207">
            <v>41</v>
          </cell>
          <cell r="G2207" t="str">
            <v>Viện Nghiên cứu và Phát triển cây trồng</v>
          </cell>
          <cell r="H2207" t="str">
            <v>Viện Sinh học và Công nghệ nông nghiệp</v>
          </cell>
          <cell r="I2207" t="str">
            <v>Tiến sĩ, Nghiên cứu viên, Phó Viện trưởng, Bảo lưu PCCV</v>
          </cell>
          <cell r="J2207">
            <v>4.6500000000000004</v>
          </cell>
          <cell r="K2207">
            <v>0</v>
          </cell>
          <cell r="L2207" t="str">
            <v>01-Jun-25</v>
          </cell>
          <cell r="M2207" t="str">
            <v>01-Jan-02</v>
          </cell>
          <cell r="N2207">
            <v>2</v>
          </cell>
          <cell r="O2207" t="str">
            <v>4100</v>
          </cell>
          <cell r="P2207" t="str">
            <v>4100</v>
          </cell>
          <cell r="Q2207" t="str">
            <v>13.092</v>
          </cell>
          <cell r="R2207" t="str">
            <v>V.05.01.03</v>
          </cell>
          <cell r="S2207" t="str">
            <v>MG250</v>
          </cell>
          <cell r="T2207">
            <v>0</v>
          </cell>
          <cell r="U2207" t="str">
            <v>Tiến sĩ</v>
          </cell>
          <cell r="V2207" t="str">
            <v>030076005955</v>
          </cell>
        </row>
        <row r="2208">
          <cell r="B2208" t="str">
            <v/>
          </cell>
          <cell r="C2208" t="str">
            <v>3120205251830</v>
          </cell>
          <cell r="D2208" t="str">
            <v>Phạm Thị Ngọc</v>
          </cell>
          <cell r="E2208" t="str">
            <v>Yến</v>
          </cell>
          <cell r="F2208">
            <v>41</v>
          </cell>
          <cell r="G2208" t="str">
            <v>Viện Nghiên cứu và Phát triển cây trồng</v>
          </cell>
          <cell r="H2208" t="str">
            <v>Viện Sinh học và Công nghệ nông nghiệp</v>
          </cell>
          <cell r="I2208" t="str">
            <v>Thạc sĩ, Nghiên cứu viên</v>
          </cell>
          <cell r="J2208">
            <v>4.6500000000000004</v>
          </cell>
          <cell r="K2208">
            <v>0</v>
          </cell>
          <cell r="L2208" t="str">
            <v>01-Jan-24</v>
          </cell>
          <cell r="M2208" t="str">
            <v>01-Jan-94</v>
          </cell>
          <cell r="N2208">
            <v>3</v>
          </cell>
          <cell r="O2208" t="str">
            <v>4100</v>
          </cell>
          <cell r="P2208" t="str">
            <v>4100</v>
          </cell>
          <cell r="Q2208" t="str">
            <v>13.092</v>
          </cell>
          <cell r="R2208" t="str">
            <v>V.05.01.03</v>
          </cell>
          <cell r="S2208" t="str">
            <v/>
          </cell>
          <cell r="T2208">
            <v>0</v>
          </cell>
          <cell r="U2208" t="str">
            <v>Thạc sĩ</v>
          </cell>
          <cell r="V2208" t="str">
            <v>033172002053</v>
          </cell>
        </row>
        <row r="2209">
          <cell r="B2209" t="str">
            <v/>
          </cell>
          <cell r="C2209" t="str">
            <v>3120205251881</v>
          </cell>
          <cell r="D2209" t="str">
            <v>Nguyễn Trọng</v>
          </cell>
          <cell r="E2209" t="str">
            <v>Tú</v>
          </cell>
          <cell r="F2209">
            <v>41</v>
          </cell>
          <cell r="G2209" t="str">
            <v>Viện Nghiên cứu và Phát triển cây trồng</v>
          </cell>
          <cell r="H2209" t="str">
            <v>Viện Nghiên cứu và Phát triển cây trồng</v>
          </cell>
          <cell r="I2209" t="str">
            <v>Thạc sĩ, Nghiên cứu viên</v>
          </cell>
          <cell r="J2209">
            <v>3</v>
          </cell>
          <cell r="K2209">
            <v>0</v>
          </cell>
          <cell r="L2209" t="str">
            <v>01-Jan-11</v>
          </cell>
          <cell r="M2209" t="str">
            <v>01-Jan-04</v>
          </cell>
          <cell r="N2209">
            <v>3</v>
          </cell>
          <cell r="O2209" t="str">
            <v>4100</v>
          </cell>
          <cell r="P2209" t="str">
            <v>4100</v>
          </cell>
          <cell r="Q2209" t="str">
            <v>13.092</v>
          </cell>
          <cell r="R2209" t="str">
            <v>13.092</v>
          </cell>
          <cell r="S2209" t="str">
            <v/>
          </cell>
          <cell r="T2209">
            <v>0</v>
          </cell>
          <cell r="U2209" t="str">
            <v>Thạc sĩ</v>
          </cell>
          <cell r="V2209" t="str">
            <v>151215942</v>
          </cell>
        </row>
        <row r="2210">
          <cell r="B2210" t="str">
            <v/>
          </cell>
          <cell r="C2210" t="str">
            <v>3120205041733</v>
          </cell>
          <cell r="D2210" t="str">
            <v>Vũ Thị Bích</v>
          </cell>
          <cell r="E2210" t="str">
            <v>Ngọc</v>
          </cell>
          <cell r="F2210">
            <v>41</v>
          </cell>
          <cell r="G2210" t="str">
            <v>Viện Nghiên cứu và Phát triển cây trồng</v>
          </cell>
          <cell r="H2210" t="str">
            <v>Viện Sinh học và Công nghệ nông nghiệp</v>
          </cell>
          <cell r="I2210" t="str">
            <v>Thạc sĩ, Nghiên cứu viên</v>
          </cell>
          <cell r="J2210">
            <v>3.99</v>
          </cell>
          <cell r="K2210">
            <v>0</v>
          </cell>
          <cell r="L2210" t="str">
            <v>01-Jun-25</v>
          </cell>
          <cell r="M2210" t="str">
            <v>01-Oct-04</v>
          </cell>
          <cell r="N2210">
            <v>3</v>
          </cell>
          <cell r="O2210" t="str">
            <v>4100</v>
          </cell>
          <cell r="P2210" t="str">
            <v>4100</v>
          </cell>
          <cell r="Q2210" t="str">
            <v>13.092</v>
          </cell>
          <cell r="R2210" t="str">
            <v>V.05.01.03</v>
          </cell>
          <cell r="S2210" t="str">
            <v/>
          </cell>
          <cell r="T2210">
            <v>0</v>
          </cell>
          <cell r="U2210" t="str">
            <v>Thạc sĩ</v>
          </cell>
          <cell r="V2210" t="str">
            <v>001180018129</v>
          </cell>
        </row>
        <row r="2211">
          <cell r="B2211" t="str">
            <v>MG251</v>
          </cell>
          <cell r="C2211" t="str">
            <v>3120205004250</v>
          </cell>
          <cell r="D2211" t="str">
            <v>Nguyễn Văn</v>
          </cell>
          <cell r="E2211" t="str">
            <v>Hà</v>
          </cell>
          <cell r="F2211">
            <v>41</v>
          </cell>
          <cell r="G2211" t="str">
            <v>Viện Nghiên cứu và Phát triển cây trồng</v>
          </cell>
          <cell r="H2211" t="str">
            <v>Viện Sinh học và Công nghệ nông nghiệp</v>
          </cell>
          <cell r="I2211" t="str">
            <v>Thạc sĩ, Nghiên cứu viên</v>
          </cell>
          <cell r="J2211">
            <v>3.66</v>
          </cell>
          <cell r="K2211">
            <v>0</v>
          </cell>
          <cell r="L2211" t="str">
            <v>01-Aug-23</v>
          </cell>
          <cell r="M2211" t="str">
            <v>01-Oct-10</v>
          </cell>
          <cell r="N2211">
            <v>3</v>
          </cell>
          <cell r="O2211" t="str">
            <v>4100</v>
          </cell>
          <cell r="P2211" t="str">
            <v>4100</v>
          </cell>
          <cell r="Q2211" t="str">
            <v>13.092</v>
          </cell>
          <cell r="R2211" t="str">
            <v>V.05.01.03</v>
          </cell>
          <cell r="S2211" t="str">
            <v>MG251</v>
          </cell>
          <cell r="T2211">
            <v>0</v>
          </cell>
          <cell r="U2211" t="str">
            <v>Thạc sĩ</v>
          </cell>
          <cell r="V2211" t="str">
            <v>035081004083</v>
          </cell>
        </row>
        <row r="2212">
          <cell r="B2212" t="str">
            <v>MG249</v>
          </cell>
          <cell r="C2212" t="str">
            <v>3120205577750</v>
          </cell>
          <cell r="D2212" t="str">
            <v>Vũ Thị Bích</v>
          </cell>
          <cell r="E2212" t="str">
            <v>Hạnh</v>
          </cell>
          <cell r="F2212">
            <v>41</v>
          </cell>
          <cell r="G2212" t="str">
            <v>Viện Nghiên cứu và Phát triển cây trồng</v>
          </cell>
          <cell r="H2212" t="str">
            <v>Viện Sinh học và Công nghệ nông nghiệp</v>
          </cell>
          <cell r="I2212" t="str">
            <v>Thạc sĩ, Nghiên cứu viên</v>
          </cell>
          <cell r="J2212">
            <v>4.32</v>
          </cell>
          <cell r="K2212">
            <v>0</v>
          </cell>
          <cell r="L2212" t="str">
            <v>01-Oct-25</v>
          </cell>
          <cell r="M2212" t="str">
            <v>01-Jan-05</v>
          </cell>
          <cell r="N2212">
            <v>3</v>
          </cell>
          <cell r="O2212" t="str">
            <v>4100</v>
          </cell>
          <cell r="P2212" t="str">
            <v>4100</v>
          </cell>
          <cell r="Q2212" t="str">
            <v>13.092</v>
          </cell>
          <cell r="R2212" t="str">
            <v>V.05.01.03</v>
          </cell>
          <cell r="S2212" t="str">
            <v>MG249</v>
          </cell>
          <cell r="T2212">
            <v>0</v>
          </cell>
          <cell r="U2212" t="str">
            <v>Thạc sĩ</v>
          </cell>
          <cell r="V2212" t="str">
            <v>001177024344</v>
          </cell>
        </row>
        <row r="2213">
          <cell r="B2213" t="str">
            <v/>
          </cell>
          <cell r="C2213" t="str">
            <v/>
          </cell>
          <cell r="D2213" t="str">
            <v>Lê Thị Khải</v>
          </cell>
          <cell r="E2213" t="str">
            <v>Hoàn</v>
          </cell>
          <cell r="F2213">
            <v>41</v>
          </cell>
          <cell r="G2213" t="str">
            <v>Viện Nghiên cứu và Phát triển cây trồng</v>
          </cell>
          <cell r="H2213" t="str">
            <v>Viện Nghiên cứu và Phát triển cây trồng</v>
          </cell>
          <cell r="I2213" t="str">
            <v/>
          </cell>
          <cell r="J2213">
            <v>2.67</v>
          </cell>
          <cell r="K2213">
            <v>0</v>
          </cell>
          <cell r="L2213" t="str">
            <v>01-Jan-09</v>
          </cell>
          <cell r="M2213" t="str">
            <v>01-Jan-05</v>
          </cell>
          <cell r="N2213">
            <v>4</v>
          </cell>
          <cell r="O2213" t="str">
            <v>4100</v>
          </cell>
          <cell r="P2213" t="str">
            <v>4100</v>
          </cell>
          <cell r="Q2213" t="str">
            <v>13.092</v>
          </cell>
          <cell r="R2213" t="str">
            <v>13.092</v>
          </cell>
          <cell r="S2213" t="str">
            <v/>
          </cell>
          <cell r="T2213">
            <v>0</v>
          </cell>
          <cell r="U2213" t="str">
            <v>Đại học</v>
          </cell>
          <cell r="V2213" t="str">
            <v>162333091</v>
          </cell>
        </row>
        <row r="2214">
          <cell r="B2214" t="str">
            <v>TG938</v>
          </cell>
          <cell r="C2214" t="str">
            <v>3120215006457</v>
          </cell>
          <cell r="D2214" t="str">
            <v>Vũ Hồng</v>
          </cell>
          <cell r="E2214" t="str">
            <v>Quảng</v>
          </cell>
          <cell r="F2214">
            <v>41</v>
          </cell>
          <cell r="G2214" t="str">
            <v>Viện Nghiên cứu và Phát triển cây trồng</v>
          </cell>
          <cell r="H2214" t="str">
            <v>Viện Sinh học và Công nghệ nông nghiệp</v>
          </cell>
          <cell r="I2214" t="str">
            <v>Tiến sĩ, Nghiên cứu viên</v>
          </cell>
          <cell r="J2214">
            <v>3.66</v>
          </cell>
          <cell r="K2214">
            <v>0</v>
          </cell>
          <cell r="L2214" t="str">
            <v>01-Jan-16</v>
          </cell>
          <cell r="M2214" t="str">
            <v>01-Jan-06</v>
          </cell>
          <cell r="N2214">
            <v>2</v>
          </cell>
          <cell r="O2214" t="str">
            <v>4100</v>
          </cell>
          <cell r="P2214" t="str">
            <v>4100</v>
          </cell>
          <cell r="Q2214" t="str">
            <v>13.092</v>
          </cell>
          <cell r="R2214" t="str">
            <v>V.05.01.03</v>
          </cell>
          <cell r="S2214" t="str">
            <v>TG938</v>
          </cell>
          <cell r="T2214">
            <v>0</v>
          </cell>
          <cell r="U2214" t="str">
            <v>Tiến sĩ</v>
          </cell>
          <cell r="V2214" t="str">
            <v>001076016692</v>
          </cell>
        </row>
        <row r="2215">
          <cell r="B2215" t="str">
            <v/>
          </cell>
          <cell r="C2215" t="str">
            <v/>
          </cell>
          <cell r="D2215" t="str">
            <v>Mai Văn</v>
          </cell>
          <cell r="E2215" t="str">
            <v>Tân</v>
          </cell>
          <cell r="F2215">
            <v>41</v>
          </cell>
          <cell r="G2215" t="str">
            <v>Viện Nghiên cứu và Phát triển cây trồng</v>
          </cell>
          <cell r="H2215" t="str">
            <v>Viện Nghiên cứu và Phát triển cây trồng</v>
          </cell>
          <cell r="I2215" t="str">
            <v>Tiến sĩ, Nghiên cứu viên</v>
          </cell>
          <cell r="J2215">
            <v>3.33</v>
          </cell>
          <cell r="K2215">
            <v>0</v>
          </cell>
          <cell r="L2215" t="str">
            <v>01-Jan-16</v>
          </cell>
          <cell r="M2215" t="str">
            <v>01-Jan-07</v>
          </cell>
          <cell r="N2215">
            <v>2</v>
          </cell>
          <cell r="O2215" t="str">
            <v>4100</v>
          </cell>
          <cell r="P2215" t="str">
            <v>4100</v>
          </cell>
          <cell r="Q2215" t="str">
            <v>13.092</v>
          </cell>
          <cell r="R2215" t="str">
            <v>13.092</v>
          </cell>
          <cell r="S2215" t="str">
            <v/>
          </cell>
          <cell r="T2215">
            <v>0</v>
          </cell>
          <cell r="U2215" t="str">
            <v>Tiến sĩ</v>
          </cell>
          <cell r="V2215" t="str">
            <v>038080000873</v>
          </cell>
        </row>
        <row r="2216">
          <cell r="B2216" t="str">
            <v/>
          </cell>
          <cell r="C2216" t="str">
            <v/>
          </cell>
          <cell r="D2216" t="str">
            <v>Đàm Văn</v>
          </cell>
          <cell r="E2216" t="str">
            <v>Hưng</v>
          </cell>
          <cell r="F2216">
            <v>41</v>
          </cell>
          <cell r="G2216" t="str">
            <v>Viện Nghiên cứu và Phát triển cây trồng</v>
          </cell>
          <cell r="H2216" t="str">
            <v>Viện Nghiên cứu và Phát triển cây trồng</v>
          </cell>
          <cell r="I2216" t="str">
            <v>Thạc sĩ, Nghiên cứu viên</v>
          </cell>
          <cell r="J2216">
            <v>3</v>
          </cell>
          <cell r="K2216">
            <v>0</v>
          </cell>
          <cell r="L2216" t="str">
            <v>01-Jan-13</v>
          </cell>
          <cell r="M2216" t="str">
            <v>01-Jan-07</v>
          </cell>
          <cell r="N2216">
            <v>3</v>
          </cell>
          <cell r="O2216" t="str">
            <v>4100</v>
          </cell>
          <cell r="P2216" t="str">
            <v>4100</v>
          </cell>
          <cell r="Q2216" t="str">
            <v>13.092</v>
          </cell>
          <cell r="R2216" t="str">
            <v>13.092</v>
          </cell>
          <cell r="S2216" t="str">
            <v/>
          </cell>
          <cell r="T2216">
            <v>0</v>
          </cell>
          <cell r="U2216" t="str">
            <v>Thạc sĩ</v>
          </cell>
          <cell r="V2216" t="str">
            <v>145156030</v>
          </cell>
        </row>
        <row r="2217">
          <cell r="B2217" t="str">
            <v/>
          </cell>
          <cell r="C2217" t="str">
            <v/>
          </cell>
          <cell r="D2217" t="str">
            <v>Phạm Thị</v>
          </cell>
          <cell r="E2217" t="str">
            <v>Ngọc</v>
          </cell>
          <cell r="F2217">
            <v>41</v>
          </cell>
          <cell r="G2217" t="str">
            <v>Viện Nghiên cứu và Phát triển cây trồng</v>
          </cell>
          <cell r="H2217" t="str">
            <v>Viện Nghiên cứu và Phát triển cây trồng</v>
          </cell>
          <cell r="I2217" t="str">
            <v/>
          </cell>
          <cell r="J2217">
            <v>1.99</v>
          </cell>
          <cell r="K2217">
            <v>0</v>
          </cell>
          <cell r="L2217" t="str">
            <v>01-Jan-07</v>
          </cell>
          <cell r="M2217" t="str">
            <v>01-Jan-07</v>
          </cell>
          <cell r="N2217">
            <v>4</v>
          </cell>
          <cell r="O2217" t="str">
            <v>4100</v>
          </cell>
          <cell r="P2217" t="str">
            <v>4100</v>
          </cell>
          <cell r="Q2217" t="str">
            <v>13.092</v>
          </cell>
          <cell r="R2217" t="str">
            <v>13.092</v>
          </cell>
          <cell r="S2217" t="str">
            <v/>
          </cell>
          <cell r="T2217">
            <v>0</v>
          </cell>
          <cell r="U2217" t="str">
            <v>Đại học</v>
          </cell>
          <cell r="V2217" t="str">
            <v>143005612</v>
          </cell>
        </row>
        <row r="2218">
          <cell r="B2218" t="str">
            <v>MG252</v>
          </cell>
          <cell r="C2218" t="str">
            <v>3120205060251</v>
          </cell>
          <cell r="D2218" t="str">
            <v>Trần Thị Thanh</v>
          </cell>
          <cell r="E2218" t="str">
            <v>Hà</v>
          </cell>
          <cell r="F2218">
            <v>41</v>
          </cell>
          <cell r="G2218" t="str">
            <v>Viện Nghiên cứu và Phát triển cây trồng</v>
          </cell>
          <cell r="H2218" t="str">
            <v>Viện Sinh học và Công nghệ nông nghiệp</v>
          </cell>
          <cell r="I2218" t="str">
            <v>Thạc sĩ, Nghiên cứu viên</v>
          </cell>
          <cell r="J2218">
            <v>3.99</v>
          </cell>
          <cell r="K2218">
            <v>0</v>
          </cell>
          <cell r="L2218" t="str">
            <v>01-Apr-23</v>
          </cell>
          <cell r="M2218" t="str">
            <v>01-Mar-07</v>
          </cell>
          <cell r="N2218">
            <v>3</v>
          </cell>
          <cell r="O2218" t="str">
            <v>4100</v>
          </cell>
          <cell r="P2218" t="str">
            <v>4100</v>
          </cell>
          <cell r="Q2218" t="str">
            <v>13.092</v>
          </cell>
          <cell r="R2218" t="str">
            <v>V.05.01.03</v>
          </cell>
          <cell r="S2218" t="str">
            <v>MG252</v>
          </cell>
          <cell r="T2218">
            <v>0</v>
          </cell>
          <cell r="U2218" t="str">
            <v>Thạc sĩ</v>
          </cell>
          <cell r="V2218" t="str">
            <v>024180000735</v>
          </cell>
        </row>
        <row r="2219">
          <cell r="B2219" t="str">
            <v/>
          </cell>
          <cell r="C2219" t="str">
            <v>3120205042004</v>
          </cell>
          <cell r="D2219" t="str">
            <v>Phùng Danh</v>
          </cell>
          <cell r="E2219" t="str">
            <v>Huân</v>
          </cell>
          <cell r="F2219">
            <v>41</v>
          </cell>
          <cell r="G2219" t="str">
            <v>Viện Nghiên cứu và Phát triển cây trồng</v>
          </cell>
          <cell r="H2219" t="str">
            <v>Viện Nghiên cứu và Phát triển cây trồng</v>
          </cell>
          <cell r="I2219" t="str">
            <v>Tiến sĩ, Nghiên cứu viên</v>
          </cell>
          <cell r="J2219">
            <v>3.66</v>
          </cell>
          <cell r="K2219">
            <v>0</v>
          </cell>
          <cell r="L2219" t="str">
            <v>01-Jan-21</v>
          </cell>
          <cell r="M2219" t="str">
            <v>01-Apr-07</v>
          </cell>
          <cell r="N2219">
            <v>2</v>
          </cell>
          <cell r="O2219" t="str">
            <v>4100</v>
          </cell>
          <cell r="P2219" t="str">
            <v>4100</v>
          </cell>
          <cell r="Q2219" t="str">
            <v>13.092</v>
          </cell>
          <cell r="R2219" t="str">
            <v>13.092</v>
          </cell>
          <cell r="S2219" t="str">
            <v/>
          </cell>
          <cell r="T2219">
            <v>0</v>
          </cell>
          <cell r="U2219" t="str">
            <v>Tiến sĩ</v>
          </cell>
          <cell r="V2219" t="str">
            <v>142178825</v>
          </cell>
        </row>
        <row r="2220">
          <cell r="B2220" t="str">
            <v/>
          </cell>
          <cell r="C2220" t="str">
            <v/>
          </cell>
          <cell r="D2220" t="str">
            <v>Vũ Bình</v>
          </cell>
          <cell r="E2220" t="str">
            <v>Hải</v>
          </cell>
          <cell r="F2220">
            <v>41</v>
          </cell>
          <cell r="G2220" t="str">
            <v>Viện Nghiên cứu và Phát triển cây trồng</v>
          </cell>
          <cell r="H2220" t="str">
            <v>Viện Nghiên cứu và Phát triển cây trồng</v>
          </cell>
          <cell r="I2220" t="str">
            <v>Thạc sĩ, Nghiên cứu viên</v>
          </cell>
          <cell r="J2220">
            <v>3</v>
          </cell>
          <cell r="K2220">
            <v>0</v>
          </cell>
          <cell r="L2220" t="str">
            <v>01-Apr-11</v>
          </cell>
          <cell r="M2220" t="str">
            <v>01-Apr-07</v>
          </cell>
          <cell r="N2220">
            <v>3</v>
          </cell>
          <cell r="O2220" t="str">
            <v>4100</v>
          </cell>
          <cell r="P2220" t="str">
            <v>4100</v>
          </cell>
          <cell r="Q2220" t="str">
            <v>13.092</v>
          </cell>
          <cell r="R2220" t="str">
            <v>13.092</v>
          </cell>
          <cell r="S2220" t="str">
            <v/>
          </cell>
          <cell r="T2220">
            <v>0</v>
          </cell>
          <cell r="U2220" t="str">
            <v>Thạc sĩ</v>
          </cell>
          <cell r="V2220" t="str">
            <v>012438794</v>
          </cell>
        </row>
        <row r="2221">
          <cell r="B2221" t="str">
            <v>TG408</v>
          </cell>
          <cell r="C2221" t="str">
            <v>3120205252543</v>
          </cell>
          <cell r="D2221" t="str">
            <v>Vũ Văn</v>
          </cell>
          <cell r="E2221" t="str">
            <v>Quang</v>
          </cell>
          <cell r="F2221">
            <v>41</v>
          </cell>
          <cell r="G2221" t="str">
            <v>Viện Nghiên cứu và Phát triển cây trồng</v>
          </cell>
          <cell r="H2221" t="str">
            <v>Viện Sinh học và Công nghệ nông nghiệp</v>
          </cell>
          <cell r="I2221" t="str">
            <v>Thạc sĩ, Nghiên cứu viên</v>
          </cell>
          <cell r="J2221">
            <v>3.99</v>
          </cell>
          <cell r="K2221">
            <v>0</v>
          </cell>
          <cell r="L2221" t="str">
            <v>01-Oct-23</v>
          </cell>
          <cell r="M2221" t="str">
            <v>01-Apr-07</v>
          </cell>
          <cell r="N2221">
            <v>3</v>
          </cell>
          <cell r="O2221" t="str">
            <v>4100</v>
          </cell>
          <cell r="P2221" t="str">
            <v>4100</v>
          </cell>
          <cell r="Q2221" t="str">
            <v>13.092</v>
          </cell>
          <cell r="R2221" t="str">
            <v>V.05.01.03</v>
          </cell>
          <cell r="S2221" t="str">
            <v>TG408</v>
          </cell>
          <cell r="T2221">
            <v>0</v>
          </cell>
          <cell r="U2221" t="str">
            <v>Thạc sĩ</v>
          </cell>
          <cell r="V2221" t="str">
            <v>036083001793</v>
          </cell>
        </row>
        <row r="2222">
          <cell r="B2222" t="str">
            <v/>
          </cell>
          <cell r="C2222" t="str">
            <v/>
          </cell>
          <cell r="D2222" t="str">
            <v>Nhâm Xuân</v>
          </cell>
          <cell r="E2222" t="str">
            <v>Tùng</v>
          </cell>
          <cell r="F2222">
            <v>41</v>
          </cell>
          <cell r="G2222" t="str">
            <v>Viện Nghiên cứu và Phát triển cây trồng</v>
          </cell>
          <cell r="H2222" t="str">
            <v>Viện Nghiên cứu và Phát triển cây trồng</v>
          </cell>
          <cell r="I2222" t="str">
            <v/>
          </cell>
          <cell r="J2222">
            <v>2.67</v>
          </cell>
          <cell r="K2222">
            <v>0</v>
          </cell>
          <cell r="L2222" t="str">
            <v>01-Jan-11</v>
          </cell>
          <cell r="M2222" t="str">
            <v>01-Sep-07</v>
          </cell>
          <cell r="N2222">
            <v>3</v>
          </cell>
          <cell r="O2222" t="str">
            <v>4100</v>
          </cell>
          <cell r="P2222" t="str">
            <v>4100</v>
          </cell>
          <cell r="Q2222" t="str">
            <v>13.092</v>
          </cell>
          <cell r="R2222" t="str">
            <v>13.092</v>
          </cell>
          <cell r="S2222" t="str">
            <v/>
          </cell>
          <cell r="T2222">
            <v>0</v>
          </cell>
          <cell r="U2222" t="str">
            <v>Thạc sĩ</v>
          </cell>
          <cell r="V2222" t="str">
            <v>151388758</v>
          </cell>
        </row>
        <row r="2223">
          <cell r="B2223" t="str">
            <v/>
          </cell>
          <cell r="C2223" t="str">
            <v/>
          </cell>
          <cell r="D2223" t="str">
            <v>Nguyễn Thị</v>
          </cell>
          <cell r="E2223" t="str">
            <v>Lệ</v>
          </cell>
          <cell r="F2223">
            <v>41</v>
          </cell>
          <cell r="G2223" t="str">
            <v>Viện Nghiên cứu và Phát triển cây trồng</v>
          </cell>
          <cell r="H2223" t="str">
            <v>Viện Nghiên cứu và Phát triển cây trồng</v>
          </cell>
          <cell r="I2223" t="str">
            <v>Thạc sĩ, Nghiên cứu viên</v>
          </cell>
          <cell r="J2223">
            <v>3.33</v>
          </cell>
          <cell r="K2223">
            <v>0</v>
          </cell>
          <cell r="L2223" t="str">
            <v>01-Jun-14</v>
          </cell>
          <cell r="M2223" t="str">
            <v>01-Jan-99</v>
          </cell>
          <cell r="N2223">
            <v>3</v>
          </cell>
          <cell r="O2223" t="str">
            <v>4100</v>
          </cell>
          <cell r="P2223" t="str">
            <v>4100</v>
          </cell>
          <cell r="Q2223" t="str">
            <v>13.092</v>
          </cell>
          <cell r="R2223" t="str">
            <v>13.092</v>
          </cell>
          <cell r="S2223" t="str">
            <v/>
          </cell>
          <cell r="T2223">
            <v>0</v>
          </cell>
          <cell r="U2223" t="str">
            <v>Thạc sĩ</v>
          </cell>
          <cell r="V2223" t="str">
            <v>012416062</v>
          </cell>
        </row>
        <row r="2224">
          <cell r="B2224" t="str">
            <v/>
          </cell>
          <cell r="C2224" t="str">
            <v/>
          </cell>
          <cell r="D2224" t="str">
            <v>Phan Đức</v>
          </cell>
          <cell r="E2224" t="str">
            <v>Thịnh</v>
          </cell>
          <cell r="F2224">
            <v>41</v>
          </cell>
          <cell r="G2224" t="str">
            <v>Viện Nghiên cứu và Phát triển cây trồng</v>
          </cell>
          <cell r="H2224" t="str">
            <v>Viện Nghiên cứu và Phát triển cây trồng</v>
          </cell>
          <cell r="I2224" t="str">
            <v/>
          </cell>
          <cell r="J2224">
            <v>2.67</v>
          </cell>
          <cell r="K2224">
            <v>0</v>
          </cell>
          <cell r="L2224" t="str">
            <v>01-Jan-12</v>
          </cell>
          <cell r="M2224" t="str">
            <v>01-Jan-08</v>
          </cell>
          <cell r="N2224">
            <v>3</v>
          </cell>
          <cell r="O2224" t="str">
            <v>4100</v>
          </cell>
          <cell r="P2224" t="str">
            <v>4100</v>
          </cell>
          <cell r="Q2224" t="str">
            <v>13.092</v>
          </cell>
          <cell r="R2224" t="str">
            <v>13.092</v>
          </cell>
          <cell r="S2224" t="str">
            <v/>
          </cell>
          <cell r="T2224">
            <v>0</v>
          </cell>
          <cell r="U2224" t="str">
            <v>Thạc sĩ</v>
          </cell>
          <cell r="V2224" t="str">
            <v/>
          </cell>
        </row>
        <row r="2225">
          <cell r="B2225" t="str">
            <v>TG381</v>
          </cell>
          <cell r="C2225" t="str">
            <v>3120215011440</v>
          </cell>
          <cell r="D2225" t="str">
            <v>Phạm Quang</v>
          </cell>
          <cell r="E2225" t="str">
            <v>Tuân</v>
          </cell>
          <cell r="F2225">
            <v>41</v>
          </cell>
          <cell r="G2225" t="str">
            <v>Viện Nghiên cứu và Phát triển cây trồng</v>
          </cell>
          <cell r="H2225" t="str">
            <v>Viện Sinh học và Công nghệ nông nghiệp</v>
          </cell>
          <cell r="I2225" t="str">
            <v>Tiến sĩ, Nghiên cứu viên, Phó Viện trưởng</v>
          </cell>
          <cell r="J2225">
            <v>3.66</v>
          </cell>
          <cell r="K2225">
            <v>0</v>
          </cell>
          <cell r="L2225" t="str">
            <v>01-Oct-25</v>
          </cell>
          <cell r="M2225" t="str">
            <v>01-Jan-08</v>
          </cell>
          <cell r="N2225">
            <v>2</v>
          </cell>
          <cell r="O2225" t="str">
            <v>4100</v>
          </cell>
          <cell r="P2225" t="str">
            <v>4100</v>
          </cell>
          <cell r="Q2225" t="str">
            <v>13.092</v>
          </cell>
          <cell r="R2225" t="str">
            <v>V.05.01.03</v>
          </cell>
          <cell r="S2225" t="str">
            <v>TG381</v>
          </cell>
          <cell r="T2225">
            <v>0</v>
          </cell>
          <cell r="U2225" t="str">
            <v>Tiến sĩ</v>
          </cell>
          <cell r="V2225" t="str">
            <v>035080004745</v>
          </cell>
        </row>
        <row r="2226">
          <cell r="B2226" t="str">
            <v/>
          </cell>
          <cell r="C2226" t="str">
            <v>3120205251869</v>
          </cell>
          <cell r="D2226" t="str">
            <v>Trần Thị</v>
          </cell>
          <cell r="E2226" t="str">
            <v>Huyền</v>
          </cell>
          <cell r="F2226">
            <v>41</v>
          </cell>
          <cell r="G2226" t="str">
            <v>Viện Nghiên cứu và Phát triển cây trồng</v>
          </cell>
          <cell r="H2226" t="str">
            <v>Viện Sinh học và Công nghệ nông nghiệp</v>
          </cell>
          <cell r="I2226" t="str">
            <v>Thạc sĩ, Nghiên cứu viên</v>
          </cell>
          <cell r="J2226">
            <v>3.99</v>
          </cell>
          <cell r="K2226">
            <v>0</v>
          </cell>
          <cell r="L2226" t="str">
            <v>01-May-25</v>
          </cell>
          <cell r="M2226" t="str">
            <v>01-Apr-08</v>
          </cell>
          <cell r="N2226">
            <v>3</v>
          </cell>
          <cell r="O2226" t="str">
            <v>4100</v>
          </cell>
          <cell r="P2226" t="str">
            <v>4100</v>
          </cell>
          <cell r="Q2226" t="str">
            <v>13.092</v>
          </cell>
          <cell r="R2226" t="str">
            <v>V.05.01.03</v>
          </cell>
          <cell r="S2226" t="str">
            <v/>
          </cell>
          <cell r="T2226">
            <v>0</v>
          </cell>
          <cell r="U2226" t="str">
            <v>Thạc sĩ</v>
          </cell>
          <cell r="V2226" t="str">
            <v>036185030007</v>
          </cell>
        </row>
        <row r="2227">
          <cell r="B2227" t="str">
            <v/>
          </cell>
          <cell r="C2227" t="str">
            <v>3120205251919</v>
          </cell>
          <cell r="D2227" t="str">
            <v>Lê Văn</v>
          </cell>
          <cell r="E2227" t="str">
            <v>Thành</v>
          </cell>
          <cell r="F2227">
            <v>41</v>
          </cell>
          <cell r="G2227" t="str">
            <v>Viện Nghiên cứu và Phát triển cây trồng</v>
          </cell>
          <cell r="H2227" t="str">
            <v>Viện Nghiên cứu và Phát triển cây trồng</v>
          </cell>
          <cell r="I2227" t="str">
            <v>Thạc sĩ, Nghiên cứu viên</v>
          </cell>
          <cell r="J2227">
            <v>3</v>
          </cell>
          <cell r="K2227">
            <v>0</v>
          </cell>
          <cell r="L2227" t="str">
            <v>01-Dec-19</v>
          </cell>
          <cell r="M2227" t="str">
            <v>01-Apr-08</v>
          </cell>
          <cell r="N2227">
            <v>3</v>
          </cell>
          <cell r="O2227" t="str">
            <v>4100</v>
          </cell>
          <cell r="P2227" t="str">
            <v>4100</v>
          </cell>
          <cell r="Q2227" t="str">
            <v>13.092</v>
          </cell>
          <cell r="R2227" t="str">
            <v>13.092</v>
          </cell>
          <cell r="S2227" t="str">
            <v/>
          </cell>
          <cell r="T2227">
            <v>0</v>
          </cell>
          <cell r="U2227" t="str">
            <v>Thạc sĩ</v>
          </cell>
          <cell r="V2227" t="str">
            <v>038085000698</v>
          </cell>
        </row>
        <row r="2228">
          <cell r="B2228" t="str">
            <v/>
          </cell>
          <cell r="C2228" t="str">
            <v/>
          </cell>
          <cell r="D2228" t="str">
            <v>Nguyễn Thị</v>
          </cell>
          <cell r="E2228" t="str">
            <v>Hảo</v>
          </cell>
          <cell r="F2228">
            <v>41</v>
          </cell>
          <cell r="G2228" t="str">
            <v>Viện Nghiên cứu và Phát triển cây trồng</v>
          </cell>
          <cell r="H2228" t="str">
            <v>Viện Nghiên cứu và Phát triển cây trồng</v>
          </cell>
          <cell r="I2228" t="str">
            <v>Thạc sĩ, Nghiên cứu viên</v>
          </cell>
          <cell r="J2228">
            <v>3</v>
          </cell>
          <cell r="K2228">
            <v>0</v>
          </cell>
          <cell r="L2228" t="str">
            <v>01-Jan-15</v>
          </cell>
          <cell r="M2228" t="str">
            <v>01-Apr-08</v>
          </cell>
          <cell r="N2228">
            <v>3</v>
          </cell>
          <cell r="O2228" t="str">
            <v>4100</v>
          </cell>
          <cell r="P2228" t="str">
            <v>4100</v>
          </cell>
          <cell r="Q2228" t="str">
            <v>13.092</v>
          </cell>
          <cell r="R2228" t="str">
            <v>13.092</v>
          </cell>
          <cell r="S2228" t="str">
            <v/>
          </cell>
          <cell r="T2228">
            <v>0</v>
          </cell>
          <cell r="U2228" t="str">
            <v>Thạc sĩ</v>
          </cell>
          <cell r="V2228" t="str">
            <v>024183000190</v>
          </cell>
        </row>
        <row r="2229">
          <cell r="B2229" t="str">
            <v/>
          </cell>
          <cell r="C2229" t="str">
            <v/>
          </cell>
          <cell r="D2229" t="str">
            <v>Đào Thị Hải</v>
          </cell>
          <cell r="E2229" t="str">
            <v>Yến</v>
          </cell>
          <cell r="F2229">
            <v>41</v>
          </cell>
          <cell r="G2229" t="str">
            <v>Viện Nghiên cứu và Phát triển cây trồng</v>
          </cell>
          <cell r="H2229" t="str">
            <v>Viện Nghiên cứu và Phát triển cây trồng</v>
          </cell>
          <cell r="I2229" t="str">
            <v>Chuyên viên</v>
          </cell>
          <cell r="J2229">
            <v>2.67</v>
          </cell>
          <cell r="K2229">
            <v>0</v>
          </cell>
          <cell r="L2229" t="str">
            <v>01-Mar-13</v>
          </cell>
          <cell r="M2229" t="str">
            <v>01-Mar-09</v>
          </cell>
          <cell r="N2229">
            <v>4</v>
          </cell>
          <cell r="O2229" t="str">
            <v>4100</v>
          </cell>
          <cell r="P2229" t="str">
            <v>4100</v>
          </cell>
          <cell r="Q2229" t="str">
            <v>01.003</v>
          </cell>
          <cell r="R2229" t="str">
            <v>01.003</v>
          </cell>
          <cell r="S2229" t="str">
            <v/>
          </cell>
          <cell r="T2229">
            <v>0</v>
          </cell>
          <cell r="U2229" t="str">
            <v>Đại học</v>
          </cell>
          <cell r="V2229" t="str">
            <v>125140469</v>
          </cell>
        </row>
        <row r="2230">
          <cell r="B2230" t="str">
            <v/>
          </cell>
          <cell r="C2230" t="str">
            <v/>
          </cell>
          <cell r="D2230" t="str">
            <v>Vũ Quốc</v>
          </cell>
          <cell r="E2230" t="str">
            <v>Đại</v>
          </cell>
          <cell r="F2230">
            <v>41</v>
          </cell>
          <cell r="G2230" t="str">
            <v>Viện Nghiên cứu và Phát triển cây trồng</v>
          </cell>
          <cell r="H2230" t="str">
            <v>Viện Nghiên cứu và Phát triển cây trồng</v>
          </cell>
          <cell r="I2230" t="str">
            <v>Nghiên cứu viên</v>
          </cell>
          <cell r="J2230">
            <v>2.34</v>
          </cell>
          <cell r="K2230">
            <v>0</v>
          </cell>
          <cell r="L2230" t="str">
            <v>01-Jan-11</v>
          </cell>
          <cell r="M2230" t="str">
            <v>01-Mar-09</v>
          </cell>
          <cell r="N2230">
            <v>3</v>
          </cell>
          <cell r="O2230" t="str">
            <v>4100</v>
          </cell>
          <cell r="P2230" t="str">
            <v>4100</v>
          </cell>
          <cell r="Q2230" t="str">
            <v>13.092</v>
          </cell>
          <cell r="R2230" t="str">
            <v>13.092</v>
          </cell>
          <cell r="S2230" t="str">
            <v/>
          </cell>
          <cell r="T2230">
            <v>0</v>
          </cell>
          <cell r="U2230" t="str">
            <v>Thạc sĩ</v>
          </cell>
          <cell r="V2230" t="str">
            <v>162719559</v>
          </cell>
        </row>
        <row r="2231">
          <cell r="B2231" t="str">
            <v/>
          </cell>
          <cell r="C2231" t="str">
            <v/>
          </cell>
          <cell r="D2231" t="str">
            <v>Phạm Mỹ</v>
          </cell>
          <cell r="E2231" t="str">
            <v>Linh</v>
          </cell>
          <cell r="F2231">
            <v>41</v>
          </cell>
          <cell r="G2231" t="str">
            <v>Viện Nghiên cứu và Phát triển cây trồng</v>
          </cell>
          <cell r="H2231" t="str">
            <v>Viện Nghiên cứu và Phát triển cây trồng</v>
          </cell>
          <cell r="I2231" t="str">
            <v>Chuyên viên</v>
          </cell>
          <cell r="J2231">
            <v>2.67</v>
          </cell>
          <cell r="K2231">
            <v>0</v>
          </cell>
          <cell r="L2231" t="str">
            <v>01-Mar-13</v>
          </cell>
          <cell r="M2231" t="str">
            <v>01-Mar-09</v>
          </cell>
          <cell r="N2231">
            <v>4</v>
          </cell>
          <cell r="O2231" t="str">
            <v>4100</v>
          </cell>
          <cell r="P2231" t="str">
            <v>4100</v>
          </cell>
          <cell r="Q2231" t="str">
            <v>01.003</v>
          </cell>
          <cell r="R2231" t="str">
            <v>01.003</v>
          </cell>
          <cell r="S2231" t="str">
            <v/>
          </cell>
          <cell r="T2231">
            <v>0</v>
          </cell>
          <cell r="U2231" t="str">
            <v>Đại học</v>
          </cell>
          <cell r="V2231" t="str">
            <v>013111929</v>
          </cell>
        </row>
        <row r="2232">
          <cell r="B2232" t="str">
            <v/>
          </cell>
          <cell r="C2232" t="str">
            <v/>
          </cell>
          <cell r="D2232" t="str">
            <v>Lê Bá</v>
          </cell>
          <cell r="E2232" t="str">
            <v>Quỳnh</v>
          </cell>
          <cell r="F2232">
            <v>41</v>
          </cell>
          <cell r="G2232" t="str">
            <v>Viện Nghiên cứu và Phát triển cây trồng</v>
          </cell>
          <cell r="H2232" t="str">
            <v>Viện Nghiên cứu và Phát triển cây trồng</v>
          </cell>
          <cell r="I2232" t="str">
            <v/>
          </cell>
          <cell r="J2232">
            <v>1.99</v>
          </cell>
          <cell r="K2232">
            <v>0</v>
          </cell>
          <cell r="L2232" t="str">
            <v>01-Mar-09</v>
          </cell>
          <cell r="M2232" t="str">
            <v>01-Mar-09</v>
          </cell>
          <cell r="N2232">
            <v>4</v>
          </cell>
          <cell r="O2232" t="str">
            <v>4100</v>
          </cell>
          <cell r="P2232" t="str">
            <v>4100</v>
          </cell>
          <cell r="Q2232" t="str">
            <v>13.092</v>
          </cell>
          <cell r="R2232" t="str">
            <v>13.092</v>
          </cell>
          <cell r="S2232" t="str">
            <v/>
          </cell>
          <cell r="T2232">
            <v>0</v>
          </cell>
          <cell r="U2232" t="str">
            <v>Đại học</v>
          </cell>
          <cell r="V2232" t="str">
            <v>172201503</v>
          </cell>
        </row>
        <row r="2233">
          <cell r="B2233" t="str">
            <v/>
          </cell>
          <cell r="C2233" t="str">
            <v>3120205354538</v>
          </cell>
          <cell r="D2233" t="str">
            <v>Đỗ Thị</v>
          </cell>
          <cell r="E2233" t="str">
            <v>Thi</v>
          </cell>
          <cell r="F2233">
            <v>41</v>
          </cell>
          <cell r="G2233" t="str">
            <v>Viện Nghiên cứu và Phát triển cây trồng</v>
          </cell>
          <cell r="H2233" t="str">
            <v>Viện Sinh học và Công nghệ nông nghiệp</v>
          </cell>
          <cell r="I2233" t="str">
            <v>Kế toán viên</v>
          </cell>
          <cell r="J2233">
            <v>3.99</v>
          </cell>
          <cell r="K2233">
            <v>0</v>
          </cell>
          <cell r="L2233" t="str">
            <v>01-Sep-25</v>
          </cell>
          <cell r="M2233" t="str">
            <v>01-Sep-09</v>
          </cell>
          <cell r="N2233">
            <v>4</v>
          </cell>
          <cell r="O2233" t="str">
            <v>4100</v>
          </cell>
          <cell r="P2233" t="str">
            <v>4100</v>
          </cell>
          <cell r="Q2233" t="str">
            <v>06.031</v>
          </cell>
          <cell r="R2233" t="str">
            <v>06.031</v>
          </cell>
          <cell r="S2233" t="str">
            <v/>
          </cell>
          <cell r="T2233">
            <v>0</v>
          </cell>
          <cell r="U2233" t="str">
            <v>Đại học</v>
          </cell>
          <cell r="V2233" t="str">
            <v>033185001073</v>
          </cell>
        </row>
        <row r="2234">
          <cell r="B2234" t="str">
            <v>TG286</v>
          </cell>
          <cell r="C2234" t="str">
            <v>3120215031398</v>
          </cell>
          <cell r="D2234" t="str">
            <v>Nguyễn Thị</v>
          </cell>
          <cell r="E2234" t="str">
            <v>Thu</v>
          </cell>
          <cell r="F2234">
            <v>41</v>
          </cell>
          <cell r="G2234" t="str">
            <v>Viện Nghiên cứu và Phát triển cây trồng</v>
          </cell>
          <cell r="H2234" t="str">
            <v>Viện Sinh học và Công nghệ nông nghiệp</v>
          </cell>
          <cell r="I2234" t="str">
            <v>Thạc sĩ, Nghiên cứu viên</v>
          </cell>
          <cell r="J2234">
            <v>3.66</v>
          </cell>
          <cell r="K2234">
            <v>0</v>
          </cell>
          <cell r="L2234" t="str">
            <v>01-Mar-25</v>
          </cell>
          <cell r="M2234" t="str">
            <v>01-Sep-09</v>
          </cell>
          <cell r="N2234">
            <v>3</v>
          </cell>
          <cell r="O2234" t="str">
            <v>4100</v>
          </cell>
          <cell r="P2234" t="str">
            <v>4100</v>
          </cell>
          <cell r="Q2234" t="str">
            <v>13.092</v>
          </cell>
          <cell r="R2234" t="str">
            <v>V.05.01.03</v>
          </cell>
          <cell r="S2234" t="str">
            <v>TG286</v>
          </cell>
          <cell r="T2234">
            <v>0</v>
          </cell>
          <cell r="U2234" t="str">
            <v>Thạc sĩ</v>
          </cell>
          <cell r="V2234" t="str">
            <v>034182024314</v>
          </cell>
        </row>
        <row r="2235">
          <cell r="B2235" t="str">
            <v/>
          </cell>
          <cell r="C2235" t="str">
            <v/>
          </cell>
          <cell r="D2235" t="str">
            <v>Sa Như</v>
          </cell>
          <cell r="E2235" t="str">
            <v>Hải</v>
          </cell>
          <cell r="F2235">
            <v>41</v>
          </cell>
          <cell r="G2235" t="str">
            <v>Viện Nghiên cứu và Phát triển cây trồng</v>
          </cell>
          <cell r="H2235" t="str">
            <v>Viện Nghiên cứu và Phát triển cây trồng</v>
          </cell>
          <cell r="I2235" t="str">
            <v/>
          </cell>
          <cell r="J2235">
            <v>2.34</v>
          </cell>
          <cell r="K2235">
            <v>0</v>
          </cell>
          <cell r="L2235" t="str">
            <v>01-Jun-11</v>
          </cell>
          <cell r="M2235" t="str">
            <v>01-Jan-08</v>
          </cell>
          <cell r="N2235">
            <v>4</v>
          </cell>
          <cell r="O2235" t="str">
            <v>4100</v>
          </cell>
          <cell r="P2235" t="str">
            <v>4100</v>
          </cell>
          <cell r="Q2235" t="str">
            <v>13.092</v>
          </cell>
          <cell r="R2235" t="str">
            <v>13.092</v>
          </cell>
          <cell r="S2235" t="str">
            <v/>
          </cell>
          <cell r="T2235">
            <v>0</v>
          </cell>
          <cell r="U2235" t="str">
            <v>Đại học</v>
          </cell>
          <cell r="V2235" t="str">
            <v>013376537</v>
          </cell>
        </row>
        <row r="2236">
          <cell r="B2236" t="str">
            <v/>
          </cell>
          <cell r="C2236" t="str">
            <v>3120205720471</v>
          </cell>
          <cell r="D2236" t="str">
            <v>Vũ Hằng</v>
          </cell>
          <cell r="E2236" t="str">
            <v>Nga</v>
          </cell>
          <cell r="F2236">
            <v>41</v>
          </cell>
          <cell r="G2236" t="str">
            <v>Viện Nghiên cứu và Phát triển cây trồng</v>
          </cell>
          <cell r="H2236" t="str">
            <v>Viện Nghiên cứu và Phát triển cây trồng</v>
          </cell>
          <cell r="I2236" t="str">
            <v>Thạc sĩ, Nghiên cứu viên</v>
          </cell>
          <cell r="J2236">
            <v>2.34</v>
          </cell>
          <cell r="K2236">
            <v>0</v>
          </cell>
          <cell r="L2236" t="str">
            <v>01-Mar-12</v>
          </cell>
          <cell r="M2236" t="str">
            <v>01-Mar-12</v>
          </cell>
          <cell r="N2236">
            <v>3</v>
          </cell>
          <cell r="O2236" t="str">
            <v>4100</v>
          </cell>
          <cell r="P2236" t="str">
            <v>4100</v>
          </cell>
          <cell r="Q2236" t="str">
            <v>13.092</v>
          </cell>
          <cell r="R2236" t="str">
            <v>13.092</v>
          </cell>
          <cell r="S2236" t="str">
            <v/>
          </cell>
          <cell r="T2236">
            <v>0</v>
          </cell>
          <cell r="U2236" t="str">
            <v>Thạc sĩ</v>
          </cell>
          <cell r="V2236" t="str">
            <v>012819397</v>
          </cell>
        </row>
        <row r="2237">
          <cell r="B2237" t="str">
            <v/>
          </cell>
          <cell r="C2237" t="str">
            <v>3120205666402</v>
          </cell>
          <cell r="D2237" t="str">
            <v>Lê Văn</v>
          </cell>
          <cell r="E2237" t="str">
            <v>Thành</v>
          </cell>
          <cell r="F2237">
            <v>41</v>
          </cell>
          <cell r="G2237" t="str">
            <v>Viện Nghiên cứu và Phát triển cây trồng</v>
          </cell>
          <cell r="H2237" t="str">
            <v>Viện Sinh học và Công nghệ nông nghiệp</v>
          </cell>
          <cell r="I2237" t="str">
            <v>Thạc sĩ, Nghiên cứu viên</v>
          </cell>
          <cell r="J2237">
            <v>3.33</v>
          </cell>
          <cell r="K2237">
            <v>0</v>
          </cell>
          <cell r="L2237" t="str">
            <v>01-Jun-25</v>
          </cell>
          <cell r="M2237" t="str">
            <v>01-Mar-12</v>
          </cell>
          <cell r="N2237">
            <v>3</v>
          </cell>
          <cell r="O2237" t="str">
            <v>4100</v>
          </cell>
          <cell r="P2237" t="str">
            <v>4100</v>
          </cell>
          <cell r="Q2237" t="str">
            <v>13.092</v>
          </cell>
          <cell r="R2237" t="str">
            <v>V.05.01.03</v>
          </cell>
          <cell r="S2237" t="str">
            <v/>
          </cell>
          <cell r="T2237">
            <v>0</v>
          </cell>
          <cell r="U2237" t="str">
            <v>Thạc sĩ</v>
          </cell>
          <cell r="V2237" t="str">
            <v>034086004554</v>
          </cell>
        </row>
        <row r="2238">
          <cell r="B2238" t="str">
            <v/>
          </cell>
          <cell r="C2238" t="str">
            <v/>
          </cell>
          <cell r="D2238" t="str">
            <v>Nguyễn Giáo</v>
          </cell>
          <cell r="E2238" t="str">
            <v>Hổ</v>
          </cell>
          <cell r="F2238">
            <v>41</v>
          </cell>
          <cell r="G2238" t="str">
            <v>Viện Nghiên cứu và Phát triển cây trồng</v>
          </cell>
          <cell r="H2238" t="str">
            <v>Viện Nghiên cứu và Phát triển cây trồng</v>
          </cell>
          <cell r="I2238" t="str">
            <v>Nghiên cứu viên</v>
          </cell>
          <cell r="J2238">
            <v>1.99</v>
          </cell>
          <cell r="K2238">
            <v>0</v>
          </cell>
          <cell r="L2238" t="str">
            <v>01-Sep-12</v>
          </cell>
          <cell r="M2238" t="str">
            <v>01-Sep-12</v>
          </cell>
          <cell r="N2238">
            <v>4</v>
          </cell>
          <cell r="O2238" t="str">
            <v>4100</v>
          </cell>
          <cell r="P2238" t="str">
            <v>4100</v>
          </cell>
          <cell r="Q2238" t="str">
            <v>13.092</v>
          </cell>
          <cell r="R2238" t="str">
            <v>13.092</v>
          </cell>
          <cell r="S2238" t="str">
            <v/>
          </cell>
          <cell r="T2238">
            <v>0</v>
          </cell>
          <cell r="U2238" t="str">
            <v>Đại học</v>
          </cell>
          <cell r="V2238" t="str">
            <v>186375371</v>
          </cell>
        </row>
        <row r="2239">
          <cell r="B2239" t="str">
            <v/>
          </cell>
          <cell r="C2239" t="str">
            <v>3120205798036</v>
          </cell>
          <cell r="D2239" t="str">
            <v>Hoàng Thị</v>
          </cell>
          <cell r="E2239" t="str">
            <v>Thùy</v>
          </cell>
          <cell r="F2239">
            <v>41</v>
          </cell>
          <cell r="G2239" t="str">
            <v>Viện Nghiên cứu và Phát triển cây trồng</v>
          </cell>
          <cell r="H2239" t="str">
            <v>Viện Nghiên cứu và Phát triển cây trồng</v>
          </cell>
          <cell r="I2239" t="str">
            <v>Thạc sĩ, Nghiên cứu viên</v>
          </cell>
          <cell r="J2239">
            <v>2.67</v>
          </cell>
          <cell r="K2239">
            <v>0</v>
          </cell>
          <cell r="L2239" t="str">
            <v>01-Mar-18</v>
          </cell>
          <cell r="M2239" t="str">
            <v>01-Mar-14</v>
          </cell>
          <cell r="N2239">
            <v>3</v>
          </cell>
          <cell r="O2239" t="str">
            <v>4100</v>
          </cell>
          <cell r="P2239" t="str">
            <v>4100</v>
          </cell>
          <cell r="Q2239" t="str">
            <v>13.092</v>
          </cell>
          <cell r="R2239" t="str">
            <v>13.092</v>
          </cell>
          <cell r="S2239" t="str">
            <v/>
          </cell>
          <cell r="T2239">
            <v>0</v>
          </cell>
          <cell r="U2239" t="str">
            <v>Thạc sĩ</v>
          </cell>
          <cell r="V2239" t="str">
            <v>013144939</v>
          </cell>
        </row>
        <row r="2240">
          <cell r="B2240" t="str">
            <v/>
          </cell>
          <cell r="C2240" t="str">
            <v/>
          </cell>
          <cell r="D2240" t="str">
            <v>Đào Thị</v>
          </cell>
          <cell r="E2240" t="str">
            <v>Oanh</v>
          </cell>
          <cell r="F2240">
            <v>41</v>
          </cell>
          <cell r="G2240" t="str">
            <v>Viện Nghiên cứu và Phát triển cây trồng</v>
          </cell>
          <cell r="H2240" t="str">
            <v>Viện Nghiên cứu và Phát triển cây trồng</v>
          </cell>
          <cell r="I2240" t="str">
            <v>Chuyên viên</v>
          </cell>
          <cell r="J2240">
            <v>2.34</v>
          </cell>
          <cell r="K2240">
            <v>0</v>
          </cell>
          <cell r="L2240" t="str">
            <v>01-Jul-14</v>
          </cell>
          <cell r="M2240" t="str">
            <v>01-Jul-14</v>
          </cell>
          <cell r="N2240">
            <v>4</v>
          </cell>
          <cell r="O2240" t="str">
            <v>4100</v>
          </cell>
          <cell r="P2240" t="str">
            <v>4100</v>
          </cell>
          <cell r="Q2240" t="str">
            <v>01.003</v>
          </cell>
          <cell r="R2240" t="str">
            <v>01.003</v>
          </cell>
          <cell r="S2240" t="str">
            <v/>
          </cell>
          <cell r="T2240">
            <v>0</v>
          </cell>
          <cell r="U2240" t="str">
            <v>Đại học</v>
          </cell>
          <cell r="V2240" t="str">
            <v>125278684</v>
          </cell>
        </row>
        <row r="2241">
          <cell r="B2241" t="str">
            <v/>
          </cell>
          <cell r="C2241" t="str">
            <v/>
          </cell>
          <cell r="D2241" t="str">
            <v>Vũ Đức</v>
          </cell>
          <cell r="E2241" t="str">
            <v>Lâm</v>
          </cell>
          <cell r="F2241">
            <v>41</v>
          </cell>
          <cell r="G2241" t="str">
            <v>Viện Nghiên cứu và Phát triển cây trồng</v>
          </cell>
          <cell r="H2241" t="str">
            <v>Viện Nghiên cứu và Phát triển cây trồng</v>
          </cell>
          <cell r="I2241" t="str">
            <v>Nghiên cứu viên</v>
          </cell>
          <cell r="J2241">
            <v>2.34</v>
          </cell>
          <cell r="K2241">
            <v>0</v>
          </cell>
          <cell r="L2241" t="str">
            <v>01-Jan-16</v>
          </cell>
          <cell r="M2241" t="str">
            <v>01-Aug-14</v>
          </cell>
          <cell r="N2241">
            <v>4</v>
          </cell>
          <cell r="O2241" t="str">
            <v>4100</v>
          </cell>
          <cell r="P2241" t="str">
            <v>4100</v>
          </cell>
          <cell r="Q2241" t="str">
            <v>13.092</v>
          </cell>
          <cell r="R2241" t="str">
            <v>13.092</v>
          </cell>
          <cell r="S2241" t="str">
            <v/>
          </cell>
          <cell r="T2241">
            <v>0</v>
          </cell>
          <cell r="U2241" t="str">
            <v>Đại học</v>
          </cell>
          <cell r="V2241" t="str">
            <v>091656583</v>
          </cell>
        </row>
        <row r="2242">
          <cell r="B2242" t="str">
            <v/>
          </cell>
          <cell r="C2242" t="str">
            <v/>
          </cell>
          <cell r="D2242" t="str">
            <v>Trương Thị</v>
          </cell>
          <cell r="E2242" t="str">
            <v>Lành</v>
          </cell>
          <cell r="F2242">
            <v>41</v>
          </cell>
          <cell r="G2242" t="str">
            <v>Viện Nghiên cứu và Phát triển cây trồng</v>
          </cell>
          <cell r="H2242" t="str">
            <v>Viện Nghiên cứu và Phát triển cây trồng</v>
          </cell>
          <cell r="I2242" t="str">
            <v>Thạc sĩ, Nghiên cứu viên</v>
          </cell>
          <cell r="J2242">
            <v>2.67</v>
          </cell>
          <cell r="K2242">
            <v>0</v>
          </cell>
          <cell r="L2242" t="str">
            <v>01-Jul-15</v>
          </cell>
          <cell r="M2242" t="str">
            <v>01-May-06</v>
          </cell>
          <cell r="N2242">
            <v>3</v>
          </cell>
          <cell r="O2242" t="str">
            <v>4100</v>
          </cell>
          <cell r="P2242" t="str">
            <v>4100</v>
          </cell>
          <cell r="Q2242" t="str">
            <v>13.092</v>
          </cell>
          <cell r="R2242" t="str">
            <v>13.092</v>
          </cell>
          <cell r="S2242" t="str">
            <v/>
          </cell>
          <cell r="T2242">
            <v>0</v>
          </cell>
          <cell r="U2242" t="str">
            <v>Thạc sĩ</v>
          </cell>
          <cell r="V2242" t="str">
            <v>162383226</v>
          </cell>
        </row>
        <row r="2243">
          <cell r="B2243" t="str">
            <v/>
          </cell>
          <cell r="C2243" t="str">
            <v>3120205872861</v>
          </cell>
          <cell r="D2243" t="str">
            <v>Nguyễn Thanh</v>
          </cell>
          <cell r="E2243" t="str">
            <v>Tùng</v>
          </cell>
          <cell r="F2243">
            <v>41</v>
          </cell>
          <cell r="G2243" t="str">
            <v>Viện Nghiên cứu và Phát triển cây trồng</v>
          </cell>
          <cell r="H2243" t="str">
            <v>Viện Nghiên cứu và Phát triển cây trồng</v>
          </cell>
          <cell r="I2243" t="str">
            <v>Thạc sĩ, Nghiên cứu viên</v>
          </cell>
          <cell r="J2243">
            <v>3.66</v>
          </cell>
          <cell r="K2243">
            <v>0</v>
          </cell>
          <cell r="L2243" t="str">
            <v>01-Mar-25</v>
          </cell>
          <cell r="M2243" t="str">
            <v>01-Jan-09</v>
          </cell>
          <cell r="N2243">
            <v>3</v>
          </cell>
          <cell r="O2243" t="str">
            <v>4100</v>
          </cell>
          <cell r="P2243" t="str">
            <v>4100</v>
          </cell>
          <cell r="Q2243" t="str">
            <v>13.092</v>
          </cell>
          <cell r="R2243" t="str">
            <v>V.05.01.03</v>
          </cell>
          <cell r="S2243" t="str">
            <v/>
          </cell>
          <cell r="T2243">
            <v>0</v>
          </cell>
          <cell r="U2243" t="str">
            <v>Thạc sĩ</v>
          </cell>
          <cell r="V2243" t="str">
            <v>036083016329</v>
          </cell>
        </row>
        <row r="2244">
          <cell r="B2244" t="str">
            <v/>
          </cell>
          <cell r="C2244" t="str">
            <v>3120205608310</v>
          </cell>
          <cell r="D2244" t="str">
            <v>Lê Văn</v>
          </cell>
          <cell r="E2244" t="str">
            <v>Huy</v>
          </cell>
          <cell r="F2244">
            <v>41</v>
          </cell>
          <cell r="G2244" t="str">
            <v>Viện Nghiên cứu và Phát triển cây trồng</v>
          </cell>
          <cell r="H2244" t="str">
            <v>Viện Nghiên cứu và Phát triển cây trồng</v>
          </cell>
          <cell r="I2244" t="str">
            <v>Nghiên cứu viên</v>
          </cell>
          <cell r="J2244">
            <v>2.67</v>
          </cell>
          <cell r="K2244">
            <v>0</v>
          </cell>
          <cell r="L2244" t="str">
            <v>01-Jun-19</v>
          </cell>
          <cell r="M2244" t="str">
            <v>01-Jun-16</v>
          </cell>
          <cell r="N2244">
            <v>4</v>
          </cell>
          <cell r="O2244" t="str">
            <v>4100</v>
          </cell>
          <cell r="P2244" t="str">
            <v>4100</v>
          </cell>
          <cell r="Q2244" t="str">
            <v>13.092</v>
          </cell>
          <cell r="R2244" t="str">
            <v>13.092</v>
          </cell>
          <cell r="S2244" t="str">
            <v/>
          </cell>
          <cell r="T2244">
            <v>0</v>
          </cell>
          <cell r="U2244" t="str">
            <v>Đại học</v>
          </cell>
          <cell r="V2244" t="str">
            <v>163212059</v>
          </cell>
        </row>
        <row r="2245">
          <cell r="B2245" t="str">
            <v/>
          </cell>
          <cell r="C2245" t="str">
            <v/>
          </cell>
          <cell r="D2245" t="str">
            <v>Nguyễn Thị</v>
          </cell>
          <cell r="E2245" t="str">
            <v>Đông</v>
          </cell>
          <cell r="F2245">
            <v>41</v>
          </cell>
          <cell r="G2245" t="str">
            <v>Viện Nghiên cứu và Phát triển cây trồng</v>
          </cell>
          <cell r="H2245" t="str">
            <v>Viện Nghiên cứu và Phát triển cây trồng</v>
          </cell>
          <cell r="I2245" t="str">
            <v>Thạc sĩ, Nghiên cứu viên</v>
          </cell>
          <cell r="J2245">
            <v>2.67</v>
          </cell>
          <cell r="K2245">
            <v>0</v>
          </cell>
          <cell r="L2245" t="str">
            <v>01-Jun-19</v>
          </cell>
          <cell r="M2245" t="str">
            <v>01-Jun-16</v>
          </cell>
          <cell r="N2245">
            <v>3</v>
          </cell>
          <cell r="O2245" t="str">
            <v>4100</v>
          </cell>
          <cell r="P2245" t="str">
            <v>4100</v>
          </cell>
          <cell r="Q2245" t="str">
            <v>13.092</v>
          </cell>
          <cell r="R2245" t="str">
            <v>13.092</v>
          </cell>
          <cell r="S2245" t="str">
            <v/>
          </cell>
          <cell r="T2245">
            <v>0</v>
          </cell>
          <cell r="U2245" t="str">
            <v>Thạc sĩ</v>
          </cell>
          <cell r="V2245" t="str">
            <v>101113251</v>
          </cell>
        </row>
        <row r="2246">
          <cell r="B2246" t="str">
            <v/>
          </cell>
          <cell r="C2246" t="str">
            <v>3120205891640</v>
          </cell>
          <cell r="D2246" t="str">
            <v>Nguyễn Thị Nguyệt</v>
          </cell>
          <cell r="E2246" t="str">
            <v>Anh</v>
          </cell>
          <cell r="F2246">
            <v>41</v>
          </cell>
          <cell r="G2246" t="str">
            <v>Viện Nghiên cứu và Phát triển cây trồng</v>
          </cell>
          <cell r="H2246" t="str">
            <v>Viện Sinh học và Công nghệ nông nghiệp</v>
          </cell>
          <cell r="I2246" t="str">
            <v>Nghiên cứu viên</v>
          </cell>
          <cell r="J2246">
            <v>3</v>
          </cell>
          <cell r="K2246">
            <v>0</v>
          </cell>
          <cell r="L2246" t="str">
            <v>01-Jan-23</v>
          </cell>
          <cell r="M2246" t="str">
            <v>01-Jan-17</v>
          </cell>
          <cell r="N2246">
            <v>4</v>
          </cell>
          <cell r="O2246" t="str">
            <v>4100</v>
          </cell>
          <cell r="P2246" t="str">
            <v>4100</v>
          </cell>
          <cell r="Q2246" t="str">
            <v>13.092</v>
          </cell>
          <cell r="R2246" t="str">
            <v>V.05.01.03</v>
          </cell>
          <cell r="S2246" t="str">
            <v/>
          </cell>
          <cell r="T2246">
            <v>0</v>
          </cell>
          <cell r="U2246" t="str">
            <v>Đại học</v>
          </cell>
          <cell r="V2246" t="str">
            <v>014193007229</v>
          </cell>
        </row>
        <row r="2247">
          <cell r="B2247" t="str">
            <v/>
          </cell>
          <cell r="C2247" t="str">
            <v>3120205849036</v>
          </cell>
          <cell r="D2247" t="str">
            <v>Nguyễn Thị Kim</v>
          </cell>
          <cell r="E2247" t="str">
            <v>Dung</v>
          </cell>
          <cell r="F2247">
            <v>41</v>
          </cell>
          <cell r="G2247" t="str">
            <v>Viện Nghiên cứu và Phát triển cây trồng</v>
          </cell>
          <cell r="H2247" t="str">
            <v>Viện Sinh học và Công nghệ nông nghiệp</v>
          </cell>
          <cell r="I2247" t="str">
            <v>Thạc sĩ, Nghiên cứu viên</v>
          </cell>
          <cell r="J2247">
            <v>3</v>
          </cell>
          <cell r="K2247">
            <v>0</v>
          </cell>
          <cell r="L2247" t="str">
            <v>01-Sep-22</v>
          </cell>
          <cell r="M2247" t="str">
            <v>01-Sep-16</v>
          </cell>
          <cell r="N2247">
            <v>3</v>
          </cell>
          <cell r="O2247" t="str">
            <v>4100</v>
          </cell>
          <cell r="P2247" t="str">
            <v>4100</v>
          </cell>
          <cell r="Q2247" t="str">
            <v>13.092</v>
          </cell>
          <cell r="R2247" t="str">
            <v>V.05.01.03</v>
          </cell>
          <cell r="S2247" t="str">
            <v/>
          </cell>
          <cell r="T2247">
            <v>0</v>
          </cell>
          <cell r="U2247" t="str">
            <v>Thạc sĩ</v>
          </cell>
          <cell r="V2247" t="str">
            <v>034193019631</v>
          </cell>
        </row>
        <row r="2248">
          <cell r="B2248" t="str">
            <v/>
          </cell>
          <cell r="C2248" t="str">
            <v/>
          </cell>
          <cell r="D2248" t="str">
            <v>Lê Thị</v>
          </cell>
          <cell r="E2248" t="str">
            <v>Dung</v>
          </cell>
          <cell r="F2248">
            <v>41</v>
          </cell>
          <cell r="G2248" t="str">
            <v>Viện Nghiên cứu và Phát triển cây trồng</v>
          </cell>
          <cell r="H2248" t="str">
            <v>Viện Nghiên cứu và Phát triển cây trồng</v>
          </cell>
          <cell r="I2248" t="str">
            <v>Nghiên cứu viên</v>
          </cell>
          <cell r="J2248">
            <v>1.9890000000000001</v>
          </cell>
          <cell r="K2248">
            <v>0</v>
          </cell>
          <cell r="L2248" t="str">
            <v>01-Nov-15</v>
          </cell>
          <cell r="M2248" t="str">
            <v>01-Nov-15</v>
          </cell>
          <cell r="N2248">
            <v>4</v>
          </cell>
          <cell r="O2248" t="str">
            <v>4100</v>
          </cell>
          <cell r="P2248" t="str">
            <v>4100</v>
          </cell>
          <cell r="Q2248" t="str">
            <v>13.092</v>
          </cell>
          <cell r="R2248" t="str">
            <v>13.092</v>
          </cell>
          <cell r="S2248" t="str">
            <v/>
          </cell>
          <cell r="T2248">
            <v>0</v>
          </cell>
          <cell r="U2248" t="str">
            <v>Đại học</v>
          </cell>
          <cell r="V2248" t="str">
            <v>174104634</v>
          </cell>
        </row>
        <row r="2249">
          <cell r="B2249" t="str">
            <v/>
          </cell>
          <cell r="C2249" t="str">
            <v>3120205470018</v>
          </cell>
          <cell r="D2249" t="str">
            <v>Nguyễn Trung</v>
          </cell>
          <cell r="E2249" t="str">
            <v>Đức</v>
          </cell>
          <cell r="F2249">
            <v>41</v>
          </cell>
          <cell r="G2249" t="str">
            <v>Viện Nghiên cứu và Phát triển cây trồng</v>
          </cell>
          <cell r="H2249" t="str">
            <v>Viện Sinh học và Công nghệ nông nghiệp</v>
          </cell>
          <cell r="I2249" t="str">
            <v>Thạc sĩ, Nghiên cứu viên</v>
          </cell>
          <cell r="J2249">
            <v>3</v>
          </cell>
          <cell r="K2249">
            <v>0</v>
          </cell>
          <cell r="L2249" t="str">
            <v>01-Aug-23</v>
          </cell>
          <cell r="M2249" t="str">
            <v>01-Mar-17</v>
          </cell>
          <cell r="N2249">
            <v>3</v>
          </cell>
          <cell r="O2249" t="str">
            <v>4100</v>
          </cell>
          <cell r="P2249" t="str">
            <v>4100</v>
          </cell>
          <cell r="Q2249" t="str">
            <v>13.092</v>
          </cell>
          <cell r="R2249" t="str">
            <v>V.05.01.03</v>
          </cell>
          <cell r="S2249" t="str">
            <v/>
          </cell>
          <cell r="T2249">
            <v>0</v>
          </cell>
          <cell r="U2249" t="str">
            <v>Thạc sĩ</v>
          </cell>
          <cell r="V2249" t="str">
            <v>034092000193</v>
          </cell>
        </row>
        <row r="2250">
          <cell r="B2250" t="str">
            <v/>
          </cell>
          <cell r="C2250" t="str">
            <v>1903068460101</v>
          </cell>
          <cell r="D2250" t="str">
            <v>Trần Thị Thu</v>
          </cell>
          <cell r="E2250" t="str">
            <v>Dung</v>
          </cell>
          <cell r="F2250">
            <v>41</v>
          </cell>
          <cell r="G2250" t="str">
            <v>Viện Nghiên cứu và Phát triển cây trồng</v>
          </cell>
          <cell r="H2250" t="str">
            <v>Viện Nghiên cứu và Phát triển cây trồng</v>
          </cell>
          <cell r="I2250" t="str">
            <v>Nghiên cứu viên</v>
          </cell>
          <cell r="J2250">
            <v>2.34</v>
          </cell>
          <cell r="K2250">
            <v>0</v>
          </cell>
          <cell r="L2250" t="str">
            <v>01-Apr-16</v>
          </cell>
          <cell r="M2250" t="str">
            <v>01-Apr-16</v>
          </cell>
          <cell r="N2250">
            <v>4</v>
          </cell>
          <cell r="O2250" t="str">
            <v>4100</v>
          </cell>
          <cell r="P2250" t="str">
            <v>4100</v>
          </cell>
          <cell r="Q2250" t="str">
            <v>13.092</v>
          </cell>
          <cell r="R2250" t="str">
            <v>13.092</v>
          </cell>
          <cell r="S2250" t="str">
            <v/>
          </cell>
          <cell r="T2250">
            <v>0</v>
          </cell>
          <cell r="U2250" t="str">
            <v>Đại học</v>
          </cell>
          <cell r="V2250" t="str">
            <v>011818713</v>
          </cell>
        </row>
        <row r="2251">
          <cell r="B2251" t="str">
            <v/>
          </cell>
          <cell r="C2251" t="str">
            <v/>
          </cell>
          <cell r="D2251" t="str">
            <v>Nguyễn Văn</v>
          </cell>
          <cell r="E2251" t="str">
            <v>Việt</v>
          </cell>
          <cell r="F2251">
            <v>41</v>
          </cell>
          <cell r="G2251" t="str">
            <v>Viện Nghiên cứu và Phát triển cây trồng</v>
          </cell>
          <cell r="H2251" t="str">
            <v>Viện Nghiên cứu và Phát triển cây trồng</v>
          </cell>
          <cell r="I2251" t="str">
            <v>Nghiên cứu viên</v>
          </cell>
          <cell r="J2251">
            <v>2.34</v>
          </cell>
          <cell r="K2251">
            <v>0</v>
          </cell>
          <cell r="L2251" t="str">
            <v>01-Apr-17</v>
          </cell>
          <cell r="M2251" t="str">
            <v>01-Apr-17</v>
          </cell>
          <cell r="N2251">
            <v>4</v>
          </cell>
          <cell r="O2251" t="str">
            <v>4100</v>
          </cell>
          <cell r="P2251" t="str">
            <v>4100</v>
          </cell>
          <cell r="Q2251" t="str">
            <v>13.092</v>
          </cell>
          <cell r="R2251" t="str">
            <v>13.092</v>
          </cell>
          <cell r="S2251" t="str">
            <v/>
          </cell>
          <cell r="T2251">
            <v>0</v>
          </cell>
          <cell r="U2251" t="str">
            <v>Đại học</v>
          </cell>
          <cell r="V2251" t="str">
            <v>135648489</v>
          </cell>
        </row>
        <row r="2252">
          <cell r="B2252" t="str">
            <v/>
          </cell>
          <cell r="C2252" t="str">
            <v/>
          </cell>
          <cell r="D2252" t="str">
            <v>Nguyễn Thị</v>
          </cell>
          <cell r="E2252" t="str">
            <v>Hương</v>
          </cell>
          <cell r="F2252">
            <v>41</v>
          </cell>
          <cell r="G2252" t="str">
            <v>Viện Nghiên cứu và Phát triển cây trồng</v>
          </cell>
          <cell r="H2252" t="str">
            <v>Viện Nghiên cứu và Phát triển cây trồng</v>
          </cell>
          <cell r="I2252" t="str">
            <v>Nghiên cứu viên</v>
          </cell>
          <cell r="J2252">
            <v>2.34</v>
          </cell>
          <cell r="K2252">
            <v>0</v>
          </cell>
          <cell r="L2252" t="str">
            <v>01-May-16</v>
          </cell>
          <cell r="M2252" t="str">
            <v>01-May-16</v>
          </cell>
          <cell r="N2252">
            <v>4</v>
          </cell>
          <cell r="O2252" t="str">
            <v>4100</v>
          </cell>
          <cell r="P2252" t="str">
            <v>4100</v>
          </cell>
          <cell r="Q2252" t="str">
            <v>13.092</v>
          </cell>
          <cell r="R2252" t="str">
            <v>13.092</v>
          </cell>
          <cell r="S2252" t="str">
            <v/>
          </cell>
          <cell r="T2252">
            <v>0</v>
          </cell>
          <cell r="U2252" t="str">
            <v>Đại học</v>
          </cell>
          <cell r="V2252" t="str">
            <v>013236527</v>
          </cell>
        </row>
        <row r="2253">
          <cell r="B2253" t="str">
            <v/>
          </cell>
          <cell r="C2253" t="str">
            <v/>
          </cell>
          <cell r="D2253" t="str">
            <v>Hoàng Thị</v>
          </cell>
          <cell r="E2253" t="str">
            <v>Loan</v>
          </cell>
          <cell r="F2253">
            <v>41</v>
          </cell>
          <cell r="G2253" t="str">
            <v>Viện Nghiên cứu và Phát triển cây trồng</v>
          </cell>
          <cell r="H2253" t="str">
            <v>Viện Nghiên cứu và Phát triển cây trồng</v>
          </cell>
          <cell r="I2253" t="str">
            <v>Nhân viên phục vụ</v>
          </cell>
          <cell r="J2253">
            <v>1</v>
          </cell>
          <cell r="K2253">
            <v>0</v>
          </cell>
          <cell r="L2253" t="str">
            <v>01-Nov-16</v>
          </cell>
          <cell r="M2253" t="str">
            <v>01-Nov-16</v>
          </cell>
          <cell r="N2253">
            <v>8</v>
          </cell>
          <cell r="O2253" t="str">
            <v>4100</v>
          </cell>
          <cell r="P2253" t="str">
            <v>4100</v>
          </cell>
          <cell r="Q2253" t="str">
            <v>01.009</v>
          </cell>
          <cell r="R2253" t="str">
            <v>01.009</v>
          </cell>
          <cell r="S2253" t="str">
            <v/>
          </cell>
          <cell r="T2253">
            <v>0</v>
          </cell>
          <cell r="U2253" t="str">
            <v>KhôngBCấp</v>
          </cell>
          <cell r="V2253" t="str">
            <v>013673401</v>
          </cell>
        </row>
        <row r="2254">
          <cell r="B2254" t="str">
            <v/>
          </cell>
          <cell r="C2254" t="str">
            <v/>
          </cell>
          <cell r="D2254" t="str">
            <v>Nguyễn Xuân Phong</v>
          </cell>
          <cell r="E2254" t="str">
            <v>Phú</v>
          </cell>
          <cell r="F2254">
            <v>41</v>
          </cell>
          <cell r="G2254" t="str">
            <v>Viện Sinh học Nông nghiệp</v>
          </cell>
          <cell r="H2254" t="str">
            <v>Viện Sinh học Nông nghiệp</v>
          </cell>
          <cell r="I2254" t="str">
            <v>Lái xe cơ quan</v>
          </cell>
          <cell r="J2254">
            <v>2.77</v>
          </cell>
          <cell r="K2254">
            <v>0</v>
          </cell>
          <cell r="L2254" t="str">
            <v>01-Oct-16</v>
          </cell>
          <cell r="M2254" t="str">
            <v>01-Apr-06</v>
          </cell>
          <cell r="N2254">
            <v>7</v>
          </cell>
          <cell r="O2254" t="str">
            <v>4100</v>
          </cell>
          <cell r="P2254" t="str">
            <v>4100</v>
          </cell>
          <cell r="Q2254" t="str">
            <v>01.010</v>
          </cell>
          <cell r="R2254" t="str">
            <v>01.010</v>
          </cell>
          <cell r="S2254" t="str">
            <v/>
          </cell>
          <cell r="T2254">
            <v>0</v>
          </cell>
          <cell r="U2254" t="str">
            <v>CN-SơCấp</v>
          </cell>
          <cell r="V2254" t="str">
            <v>012345027</v>
          </cell>
        </row>
        <row r="2255">
          <cell r="B2255" t="str">
            <v/>
          </cell>
          <cell r="C2255" t="str">
            <v/>
          </cell>
          <cell r="D2255" t="str">
            <v>Dương Trọng</v>
          </cell>
          <cell r="E2255" t="str">
            <v>Hảo</v>
          </cell>
          <cell r="F2255">
            <v>41</v>
          </cell>
          <cell r="G2255" t="str">
            <v>Viện Sinh học Nông nghiệp</v>
          </cell>
          <cell r="H2255" t="str">
            <v>Viện Sinh học Nông nghiệp</v>
          </cell>
          <cell r="I2255" t="str">
            <v/>
          </cell>
          <cell r="J2255">
            <v>4.03</v>
          </cell>
          <cell r="K2255">
            <v>0.17</v>
          </cell>
          <cell r="L2255" t="str">
            <v>01-Sep-05</v>
          </cell>
          <cell r="M2255" t="str">
            <v>01-Jul-66</v>
          </cell>
          <cell r="N2255">
            <v>7</v>
          </cell>
          <cell r="O2255" t="str">
            <v>4100</v>
          </cell>
          <cell r="P2255" t="str">
            <v>4100</v>
          </cell>
          <cell r="Q2255" t="str">
            <v>01.010</v>
          </cell>
          <cell r="R2255" t="str">
            <v>01.010</v>
          </cell>
          <cell r="S2255" t="str">
            <v/>
          </cell>
          <cell r="T2255">
            <v>0</v>
          </cell>
          <cell r="U2255" t="str">
            <v>CN-SơCấp</v>
          </cell>
          <cell r="V2255" t="str">
            <v>011319408</v>
          </cell>
        </row>
        <row r="2256">
          <cell r="B2256" t="str">
            <v/>
          </cell>
          <cell r="C2256" t="str">
            <v>3120205966704</v>
          </cell>
          <cell r="D2256" t="str">
            <v>Nguyễn Thị</v>
          </cell>
          <cell r="E2256" t="str">
            <v>Việt</v>
          </cell>
          <cell r="F2256">
            <v>41</v>
          </cell>
          <cell r="G2256" t="str">
            <v>Viện Sinh học Nông nghiệp</v>
          </cell>
          <cell r="H2256" t="str">
            <v>Viện Sinh học và Công nghệ nông nghiệp</v>
          </cell>
          <cell r="I2256" t="str">
            <v>Nhân viên kỹ thuật</v>
          </cell>
          <cell r="J2256">
            <v>3.63</v>
          </cell>
          <cell r="K2256">
            <v>0</v>
          </cell>
          <cell r="L2256" t="str">
            <v>01-Jan-24</v>
          </cell>
          <cell r="M2256" t="str">
            <v>01-Sep-99</v>
          </cell>
          <cell r="N2256">
            <v>7</v>
          </cell>
          <cell r="O2256" t="str">
            <v>4100</v>
          </cell>
          <cell r="P2256" t="str">
            <v>4100</v>
          </cell>
          <cell r="Q2256" t="str">
            <v>01.007</v>
          </cell>
          <cell r="R2256" t="str">
            <v>01.007</v>
          </cell>
          <cell r="S2256" t="str">
            <v/>
          </cell>
          <cell r="T2256">
            <v>0</v>
          </cell>
          <cell r="U2256" t="str">
            <v>CN-SơCấp</v>
          </cell>
          <cell r="V2256" t="str">
            <v>001176007845</v>
          </cell>
        </row>
        <row r="2257">
          <cell r="B2257" t="str">
            <v/>
          </cell>
          <cell r="C2257" t="str">
            <v>3120205349328</v>
          </cell>
          <cell r="D2257" t="str">
            <v>Nguyễn Thị</v>
          </cell>
          <cell r="E2257" t="str">
            <v>Liên</v>
          </cell>
          <cell r="F2257">
            <v>41</v>
          </cell>
          <cell r="G2257" t="str">
            <v>Viện Sinh học Nông nghiệp</v>
          </cell>
          <cell r="H2257" t="str">
            <v>Viện Sinh học và Công nghệ nông nghiệp</v>
          </cell>
          <cell r="I2257" t="str">
            <v>Nhân viên kỹ thuật</v>
          </cell>
          <cell r="J2257">
            <v>3.63</v>
          </cell>
          <cell r="K2257">
            <v>0</v>
          </cell>
          <cell r="L2257" t="str">
            <v>01-Oct-25</v>
          </cell>
          <cell r="M2257" t="str">
            <v>01-Jan-03</v>
          </cell>
          <cell r="N2257">
            <v>8</v>
          </cell>
          <cell r="O2257" t="str">
            <v>4100</v>
          </cell>
          <cell r="P2257" t="str">
            <v>4100</v>
          </cell>
          <cell r="Q2257" t="str">
            <v>01.007</v>
          </cell>
          <cell r="R2257" t="str">
            <v>01.007</v>
          </cell>
          <cell r="S2257" t="str">
            <v/>
          </cell>
          <cell r="T2257">
            <v>0</v>
          </cell>
          <cell r="U2257" t="str">
            <v>KhôngBCấp</v>
          </cell>
          <cell r="V2257" t="str">
            <v>030182013126</v>
          </cell>
        </row>
        <row r="2258">
          <cell r="B2258" t="str">
            <v/>
          </cell>
          <cell r="C2258" t="str">
            <v/>
          </cell>
          <cell r="D2258" t="str">
            <v>Hoàng Thị</v>
          </cell>
          <cell r="E2258" t="str">
            <v>Linh</v>
          </cell>
          <cell r="F2258">
            <v>41</v>
          </cell>
          <cell r="G2258" t="str">
            <v>Viện Sinh học Nông nghiệp</v>
          </cell>
          <cell r="H2258" t="str">
            <v>Viện Sinh học Nông nghiệp</v>
          </cell>
          <cell r="I2258" t="str">
            <v/>
          </cell>
          <cell r="J2258">
            <v>1.65</v>
          </cell>
          <cell r="K2258">
            <v>0</v>
          </cell>
          <cell r="L2258" t="str">
            <v>01-Jul-04</v>
          </cell>
          <cell r="M2258" t="str">
            <v>01-Jan-04</v>
          </cell>
          <cell r="N2258">
            <v>8</v>
          </cell>
          <cell r="O2258" t="str">
            <v>4100</v>
          </cell>
          <cell r="P2258" t="str">
            <v>4100</v>
          </cell>
          <cell r="Q2258" t="str">
            <v>01.007</v>
          </cell>
          <cell r="R2258" t="str">
            <v>01.007</v>
          </cell>
          <cell r="S2258" t="str">
            <v/>
          </cell>
          <cell r="T2258">
            <v>0</v>
          </cell>
          <cell r="U2258" t="str">
            <v>KhôngBCấp</v>
          </cell>
          <cell r="V2258" t="str">
            <v>186105287</v>
          </cell>
        </row>
        <row r="2259">
          <cell r="B2259" t="str">
            <v/>
          </cell>
          <cell r="C2259" t="str">
            <v/>
          </cell>
          <cell r="D2259" t="str">
            <v>Trần Văn</v>
          </cell>
          <cell r="E2259" t="str">
            <v>Ban</v>
          </cell>
          <cell r="F2259">
            <v>41</v>
          </cell>
          <cell r="G2259" t="str">
            <v>Viện Sinh học Nông nghiệp</v>
          </cell>
          <cell r="H2259" t="str">
            <v>Viện Sinh học Nông nghiệp</v>
          </cell>
          <cell r="I2259" t="str">
            <v/>
          </cell>
          <cell r="J2259">
            <v>1.5</v>
          </cell>
          <cell r="K2259">
            <v>0</v>
          </cell>
          <cell r="L2259" t="str">
            <v>01-Jan-04</v>
          </cell>
          <cell r="M2259" t="str">
            <v>01-Jan-04</v>
          </cell>
          <cell r="N2259">
            <v>8</v>
          </cell>
          <cell r="O2259" t="str">
            <v>4100</v>
          </cell>
          <cell r="P2259" t="str">
            <v>4100</v>
          </cell>
          <cell r="Q2259" t="str">
            <v>01.011</v>
          </cell>
          <cell r="R2259" t="str">
            <v>01.011</v>
          </cell>
          <cell r="S2259" t="str">
            <v/>
          </cell>
          <cell r="T2259">
            <v>0</v>
          </cell>
          <cell r="U2259" t="str">
            <v>KhôngBCấp</v>
          </cell>
          <cell r="V2259" t="str">
            <v>012108296</v>
          </cell>
        </row>
        <row r="2260">
          <cell r="B2260" t="str">
            <v/>
          </cell>
          <cell r="C2260" t="str">
            <v>3120205969760</v>
          </cell>
          <cell r="D2260" t="str">
            <v>Đinh Thị Thanh</v>
          </cell>
          <cell r="E2260" t="str">
            <v>Hiếu</v>
          </cell>
          <cell r="F2260">
            <v>41</v>
          </cell>
          <cell r="G2260" t="str">
            <v>Viện Sinh học Nông nghiệp</v>
          </cell>
          <cell r="H2260" t="str">
            <v>Viện Sinh học và Công nghệ nông nghiệp</v>
          </cell>
          <cell r="I2260" t="str">
            <v>Nhân viên kỹ thuật</v>
          </cell>
          <cell r="J2260">
            <v>3.27</v>
          </cell>
          <cell r="K2260">
            <v>0</v>
          </cell>
          <cell r="L2260" t="str">
            <v>01-Oct-25</v>
          </cell>
          <cell r="M2260" t="str">
            <v>01-Oct-06</v>
          </cell>
          <cell r="N2260">
            <v>7</v>
          </cell>
          <cell r="O2260" t="str">
            <v>4100</v>
          </cell>
          <cell r="P2260" t="str">
            <v>4100</v>
          </cell>
          <cell r="Q2260" t="str">
            <v>01.007</v>
          </cell>
          <cell r="R2260" t="str">
            <v>01.007</v>
          </cell>
          <cell r="S2260" t="str">
            <v/>
          </cell>
          <cell r="T2260">
            <v>0</v>
          </cell>
          <cell r="U2260" t="str">
            <v>CN-SơCấp</v>
          </cell>
          <cell r="V2260" t="str">
            <v>001182025784</v>
          </cell>
        </row>
        <row r="2261">
          <cell r="B2261" t="str">
            <v>MOI07</v>
          </cell>
          <cell r="C2261" t="str">
            <v/>
          </cell>
          <cell r="D2261" t="str">
            <v>Nguyễn Quang</v>
          </cell>
          <cell r="E2261" t="str">
            <v>Huy</v>
          </cell>
          <cell r="F2261">
            <v>41</v>
          </cell>
          <cell r="G2261" t="str">
            <v>Viện Sinh học Nông nghiệp</v>
          </cell>
          <cell r="H2261" t="str">
            <v>Viện Sinh học Nông nghiệp</v>
          </cell>
          <cell r="I2261" t="str">
            <v/>
          </cell>
          <cell r="J2261">
            <v>2.34</v>
          </cell>
          <cell r="K2261">
            <v>0</v>
          </cell>
          <cell r="L2261" t="str">
            <v xml:space="preserve">  -   -</v>
          </cell>
          <cell r="M2261" t="str">
            <v xml:space="preserve">  -   -</v>
          </cell>
          <cell r="N2261">
            <v>4</v>
          </cell>
          <cell r="O2261" t="str">
            <v>4100</v>
          </cell>
          <cell r="P2261" t="str">
            <v>4100</v>
          </cell>
          <cell r="Q2261" t="str">
            <v>13.095</v>
          </cell>
          <cell r="R2261" t="str">
            <v>13.095</v>
          </cell>
          <cell r="S2261" t="str">
            <v>MOI07</v>
          </cell>
          <cell r="T2261">
            <v>0</v>
          </cell>
          <cell r="U2261" t="str">
            <v>Đại học</v>
          </cell>
          <cell r="V2261" t="str">
            <v/>
          </cell>
        </row>
        <row r="2262">
          <cell r="B2262" t="str">
            <v/>
          </cell>
          <cell r="C2262" t="str">
            <v/>
          </cell>
          <cell r="D2262" t="str">
            <v>Trần Văn</v>
          </cell>
          <cell r="E2262" t="str">
            <v>Đích</v>
          </cell>
          <cell r="F2262">
            <v>41</v>
          </cell>
          <cell r="G2262" t="str">
            <v>Sinh học động vật</v>
          </cell>
          <cell r="H2262" t="str">
            <v>Viện Sinh học Nông nghiệp</v>
          </cell>
          <cell r="I2262" t="str">
            <v/>
          </cell>
          <cell r="J2262">
            <v>5.08</v>
          </cell>
          <cell r="K2262">
            <v>0</v>
          </cell>
          <cell r="L2262" t="str">
            <v>01-May-04</v>
          </cell>
          <cell r="M2262" t="str">
            <v>26-Mar-76</v>
          </cell>
          <cell r="N2262">
            <v>2</v>
          </cell>
          <cell r="O2262" t="str">
            <v>4100</v>
          </cell>
          <cell r="P2262" t="str">
            <v>4100</v>
          </cell>
          <cell r="Q2262" t="str">
            <v>15.110</v>
          </cell>
          <cell r="R2262" t="str">
            <v>15.110</v>
          </cell>
          <cell r="S2262" t="str">
            <v/>
          </cell>
          <cell r="T2262">
            <v>0</v>
          </cell>
          <cell r="U2262" t="str">
            <v>Tiến sĩ</v>
          </cell>
          <cell r="V2262" t="str">
            <v>010779883</v>
          </cell>
        </row>
        <row r="2263">
          <cell r="B2263" t="str">
            <v/>
          </cell>
          <cell r="C2263" t="str">
            <v>3120215006434</v>
          </cell>
          <cell r="D2263" t="str">
            <v>Hoàng Thị</v>
          </cell>
          <cell r="E2263" t="str">
            <v>Nga</v>
          </cell>
          <cell r="F2263">
            <v>41</v>
          </cell>
          <cell r="G2263" t="str">
            <v>Viện Sinh học Nông nghiệp</v>
          </cell>
          <cell r="H2263" t="str">
            <v>Viện Sinh học Nông nghiệp</v>
          </cell>
          <cell r="I2263" t="str">
            <v>Tiến sĩ, Nghiên cứu viên</v>
          </cell>
          <cell r="J2263">
            <v>4.9800000000000004</v>
          </cell>
          <cell r="K2263">
            <v>0</v>
          </cell>
          <cell r="L2263" t="str">
            <v>01-Apr-23</v>
          </cell>
          <cell r="M2263" t="str">
            <v>01-Apr-95</v>
          </cell>
          <cell r="N2263">
            <v>2</v>
          </cell>
          <cell r="O2263" t="str">
            <v>4100</v>
          </cell>
          <cell r="P2263" t="str">
            <v>4100</v>
          </cell>
          <cell r="Q2263" t="str">
            <v>13.092</v>
          </cell>
          <cell r="R2263" t="str">
            <v>V.05.01.03</v>
          </cell>
          <cell r="S2263" t="str">
            <v/>
          </cell>
          <cell r="T2263">
            <v>0</v>
          </cell>
          <cell r="U2263" t="str">
            <v>Tiến sĩ</v>
          </cell>
          <cell r="V2263" t="str">
            <v>036171009111</v>
          </cell>
        </row>
        <row r="2264">
          <cell r="B2264" t="str">
            <v>TG348</v>
          </cell>
          <cell r="C2264" t="str">
            <v>3120215006428</v>
          </cell>
          <cell r="D2264" t="str">
            <v>Nguyễn Xuân</v>
          </cell>
          <cell r="E2264" t="str">
            <v>Trường</v>
          </cell>
          <cell r="F2264">
            <v>41</v>
          </cell>
          <cell r="G2264" t="str">
            <v>Viện Sinh học Nông nghiệp</v>
          </cell>
          <cell r="H2264" t="str">
            <v>Viện Sinh học và Công nghệ nông nghiệp</v>
          </cell>
          <cell r="I2264" t="str">
            <v>PGS.TS, Nghiên cứu viên cao cấp, Viện trưởng</v>
          </cell>
          <cell r="J2264">
            <v>6.2</v>
          </cell>
          <cell r="K2264">
            <v>0</v>
          </cell>
          <cell r="L2264" t="str">
            <v>01-Nov-25</v>
          </cell>
          <cell r="M2264" t="str">
            <v>01-Apr-96</v>
          </cell>
          <cell r="N2264">
            <v>2</v>
          </cell>
          <cell r="O2264" t="str">
            <v>4100</v>
          </cell>
          <cell r="P2264" t="str">
            <v>4100</v>
          </cell>
          <cell r="Q2264" t="str">
            <v>13.090</v>
          </cell>
          <cell r="R2264" t="str">
            <v>V.05.01.01</v>
          </cell>
          <cell r="S2264" t="str">
            <v>TG348</v>
          </cell>
          <cell r="T2264">
            <v>1</v>
          </cell>
          <cell r="U2264" t="str">
            <v>Tiến sĩ</v>
          </cell>
          <cell r="V2264" t="str">
            <v>033073007209</v>
          </cell>
        </row>
        <row r="2265">
          <cell r="B2265" t="str">
            <v/>
          </cell>
          <cell r="C2265" t="str">
            <v>100869768536</v>
          </cell>
          <cell r="D2265" t="str">
            <v>Nguyễn Thị</v>
          </cell>
          <cell r="E2265" t="str">
            <v>Hương</v>
          </cell>
          <cell r="F2265">
            <v>41</v>
          </cell>
          <cell r="G2265" t="str">
            <v>Viện Sinh học Nông nghiệp</v>
          </cell>
          <cell r="H2265" t="str">
            <v>Viện Sinh học Nông nghiệp</v>
          </cell>
          <cell r="I2265" t="str">
            <v>Thạc sĩ, Kỹ sư</v>
          </cell>
          <cell r="J2265">
            <v>3.66</v>
          </cell>
          <cell r="K2265">
            <v>0</v>
          </cell>
          <cell r="L2265" t="str">
            <v>01-Oct-14</v>
          </cell>
          <cell r="M2265" t="str">
            <v>01-Oct-01</v>
          </cell>
          <cell r="N2265">
            <v>3</v>
          </cell>
          <cell r="O2265" t="str">
            <v>4100</v>
          </cell>
          <cell r="P2265" t="str">
            <v>4100</v>
          </cell>
          <cell r="Q2265" t="str">
            <v>13.095</v>
          </cell>
          <cell r="R2265" t="str">
            <v>13.095</v>
          </cell>
          <cell r="S2265" t="str">
            <v/>
          </cell>
          <cell r="T2265">
            <v>0</v>
          </cell>
          <cell r="U2265" t="str">
            <v>Thạc sĩ</v>
          </cell>
          <cell r="V2265" t="str">
            <v>151274916</v>
          </cell>
        </row>
        <row r="2266">
          <cell r="B2266" t="str">
            <v>TG353</v>
          </cell>
          <cell r="C2266" t="str">
            <v>3120205123034</v>
          </cell>
          <cell r="D2266" t="str">
            <v>Nguyễn Thị</v>
          </cell>
          <cell r="E2266" t="str">
            <v>Sơn</v>
          </cell>
          <cell r="F2266">
            <v>41</v>
          </cell>
          <cell r="G2266" t="str">
            <v>Viện Sinh học Nông nghiệp</v>
          </cell>
          <cell r="H2266" t="str">
            <v>Viện Sinh học và Công nghệ nông nghiệp</v>
          </cell>
          <cell r="I2266" t="str">
            <v>Thạc sĩ, Kỹ sư, Phó Viện trưởng</v>
          </cell>
          <cell r="J2266">
            <v>4.6500000000000004</v>
          </cell>
          <cell r="K2266">
            <v>0</v>
          </cell>
          <cell r="L2266" t="str">
            <v>01-Apr-23</v>
          </cell>
          <cell r="M2266" t="str">
            <v>01-Apr-01</v>
          </cell>
          <cell r="N2266">
            <v>3</v>
          </cell>
          <cell r="O2266" t="str">
            <v>4100</v>
          </cell>
          <cell r="P2266" t="str">
            <v>4100</v>
          </cell>
          <cell r="Q2266" t="str">
            <v>13.095</v>
          </cell>
          <cell r="R2266" t="str">
            <v>13.095</v>
          </cell>
          <cell r="S2266" t="str">
            <v>TG353</v>
          </cell>
          <cell r="T2266">
            <v>0</v>
          </cell>
          <cell r="U2266" t="str">
            <v>Thạc sĩ</v>
          </cell>
          <cell r="V2266" t="str">
            <v>034177000979</v>
          </cell>
        </row>
        <row r="2267">
          <cell r="B2267" t="str">
            <v/>
          </cell>
          <cell r="C2267" t="str">
            <v/>
          </cell>
          <cell r="D2267" t="str">
            <v>Lê Thị</v>
          </cell>
          <cell r="E2267" t="str">
            <v>Huệ</v>
          </cell>
          <cell r="F2267">
            <v>41</v>
          </cell>
          <cell r="G2267" t="str">
            <v>Viện Sinh học Nông nghiệp</v>
          </cell>
          <cell r="H2267" t="str">
            <v>Viện Sinh học Nông nghiệp</v>
          </cell>
          <cell r="I2267" t="str">
            <v/>
          </cell>
          <cell r="J2267">
            <v>2.34</v>
          </cell>
          <cell r="K2267">
            <v>0</v>
          </cell>
          <cell r="L2267" t="str">
            <v>01-Jan-03</v>
          </cell>
          <cell r="M2267" t="str">
            <v>01-Jan-02</v>
          </cell>
          <cell r="N2267">
            <v>4</v>
          </cell>
          <cell r="O2267" t="str">
            <v>4100</v>
          </cell>
          <cell r="P2267" t="str">
            <v>4100</v>
          </cell>
          <cell r="Q2267" t="str">
            <v>13.095</v>
          </cell>
          <cell r="R2267" t="str">
            <v>13.095</v>
          </cell>
          <cell r="S2267" t="str">
            <v/>
          </cell>
          <cell r="T2267">
            <v>0</v>
          </cell>
          <cell r="U2267" t="str">
            <v>Đại học</v>
          </cell>
          <cell r="V2267" t="str">
            <v>131347296</v>
          </cell>
        </row>
        <row r="2268">
          <cell r="B2268" t="str">
            <v/>
          </cell>
          <cell r="C2268" t="str">
            <v/>
          </cell>
          <cell r="D2268" t="str">
            <v>Phạm ái</v>
          </cell>
          <cell r="E2268" t="str">
            <v>Nhi</v>
          </cell>
          <cell r="F2268">
            <v>41</v>
          </cell>
          <cell r="G2268" t="str">
            <v>Viện Sinh học Nông nghiệp</v>
          </cell>
          <cell r="H2268" t="str">
            <v>Viện Sinh học Nông nghiệp</v>
          </cell>
          <cell r="I2268" t="str">
            <v/>
          </cell>
          <cell r="J2268">
            <v>2.34</v>
          </cell>
          <cell r="K2268">
            <v>0</v>
          </cell>
          <cell r="L2268" t="str">
            <v>01-Jan-03</v>
          </cell>
          <cell r="M2268" t="str">
            <v>01-Jan-02</v>
          </cell>
          <cell r="N2268">
            <v>4</v>
          </cell>
          <cell r="O2268" t="str">
            <v>4100</v>
          </cell>
          <cell r="P2268" t="str">
            <v>4100</v>
          </cell>
          <cell r="Q2268" t="str">
            <v>13.095</v>
          </cell>
          <cell r="R2268" t="str">
            <v>13.095</v>
          </cell>
          <cell r="S2268" t="str">
            <v/>
          </cell>
          <cell r="T2268">
            <v>0</v>
          </cell>
          <cell r="U2268" t="str">
            <v>Đại học</v>
          </cell>
          <cell r="V2268" t="str">
            <v>011939335</v>
          </cell>
        </row>
        <row r="2269">
          <cell r="B2269" t="str">
            <v/>
          </cell>
          <cell r="C2269" t="str">
            <v/>
          </cell>
          <cell r="D2269" t="str">
            <v>Phạm Thị Hồng</v>
          </cell>
          <cell r="E2269" t="str">
            <v>Nga</v>
          </cell>
          <cell r="F2269">
            <v>41</v>
          </cell>
          <cell r="G2269" t="str">
            <v>Viện Sinh học Nông nghiệp</v>
          </cell>
          <cell r="H2269" t="str">
            <v>Viện Sinh học Nông nghiệp</v>
          </cell>
          <cell r="I2269" t="str">
            <v/>
          </cell>
          <cell r="J2269">
            <v>2.67</v>
          </cell>
          <cell r="K2269">
            <v>0</v>
          </cell>
          <cell r="L2269" t="str">
            <v>01-Jan-06</v>
          </cell>
          <cell r="M2269" t="str">
            <v>01-Jan-02</v>
          </cell>
          <cell r="N2269">
            <v>4</v>
          </cell>
          <cell r="O2269" t="str">
            <v>4100</v>
          </cell>
          <cell r="P2269" t="str">
            <v>4100</v>
          </cell>
          <cell r="Q2269" t="str">
            <v>13.095</v>
          </cell>
          <cell r="R2269" t="str">
            <v>13.095</v>
          </cell>
          <cell r="S2269" t="str">
            <v/>
          </cell>
          <cell r="T2269">
            <v>0</v>
          </cell>
          <cell r="U2269" t="str">
            <v>Đại học</v>
          </cell>
          <cell r="V2269" t="str">
            <v>131131819</v>
          </cell>
        </row>
        <row r="2270">
          <cell r="B2270" t="str">
            <v/>
          </cell>
          <cell r="C2270" t="str">
            <v/>
          </cell>
          <cell r="D2270" t="str">
            <v>Nguyễn Thị Phương</v>
          </cell>
          <cell r="E2270" t="str">
            <v>Hoa</v>
          </cell>
          <cell r="F2270">
            <v>41</v>
          </cell>
          <cell r="G2270" t="str">
            <v>Viện Sinh học Nông nghiệp</v>
          </cell>
          <cell r="H2270" t="str">
            <v>Viện Sinh học Nông nghiệp</v>
          </cell>
          <cell r="I2270" t="str">
            <v/>
          </cell>
          <cell r="J2270">
            <v>2.67</v>
          </cell>
          <cell r="K2270">
            <v>0</v>
          </cell>
          <cell r="L2270" t="str">
            <v>01-Apr-06</v>
          </cell>
          <cell r="M2270" t="str">
            <v>01-Apr-02</v>
          </cell>
          <cell r="N2270">
            <v>4</v>
          </cell>
          <cell r="O2270" t="str">
            <v>4100</v>
          </cell>
          <cell r="P2270" t="str">
            <v>4100</v>
          </cell>
          <cell r="Q2270" t="str">
            <v>13.095</v>
          </cell>
          <cell r="R2270" t="str">
            <v>13.095</v>
          </cell>
          <cell r="S2270" t="str">
            <v/>
          </cell>
          <cell r="T2270">
            <v>0</v>
          </cell>
          <cell r="U2270" t="str">
            <v>Đại học</v>
          </cell>
          <cell r="V2270" t="str">
            <v>162112073</v>
          </cell>
        </row>
        <row r="2271">
          <cell r="B2271" t="str">
            <v/>
          </cell>
          <cell r="C2271" t="str">
            <v/>
          </cell>
          <cell r="D2271" t="str">
            <v>Trần Thị Thanh</v>
          </cell>
          <cell r="E2271" t="str">
            <v>Minh</v>
          </cell>
          <cell r="F2271">
            <v>41</v>
          </cell>
          <cell r="G2271" t="str">
            <v>Viện Sinh học Nông nghiệp</v>
          </cell>
          <cell r="H2271" t="str">
            <v>Viện Sinh học Nông nghiệp</v>
          </cell>
          <cell r="I2271" t="str">
            <v/>
          </cell>
          <cell r="J2271">
            <v>2.67</v>
          </cell>
          <cell r="K2271">
            <v>0</v>
          </cell>
          <cell r="L2271" t="str">
            <v>01-Apr-06</v>
          </cell>
          <cell r="M2271" t="str">
            <v>01-Apr-02</v>
          </cell>
          <cell r="N2271">
            <v>4</v>
          </cell>
          <cell r="O2271" t="str">
            <v>4100</v>
          </cell>
          <cell r="P2271" t="str">
            <v>4100</v>
          </cell>
          <cell r="Q2271" t="str">
            <v>13.095</v>
          </cell>
          <cell r="R2271" t="str">
            <v>13.095</v>
          </cell>
          <cell r="S2271" t="str">
            <v/>
          </cell>
          <cell r="T2271">
            <v>0</v>
          </cell>
          <cell r="U2271" t="str">
            <v>Đại học</v>
          </cell>
          <cell r="V2271" t="str">
            <v>011959734</v>
          </cell>
        </row>
        <row r="2272">
          <cell r="B2272" t="str">
            <v/>
          </cell>
          <cell r="C2272" t="str">
            <v/>
          </cell>
          <cell r="D2272" t="str">
            <v>Đặng Văn</v>
          </cell>
          <cell r="E2272" t="str">
            <v>Cung</v>
          </cell>
          <cell r="F2272">
            <v>41</v>
          </cell>
          <cell r="G2272" t="str">
            <v>Viện Sinh học Nông nghiệp</v>
          </cell>
          <cell r="H2272" t="str">
            <v>Viện Sinh học Nông nghiệp</v>
          </cell>
          <cell r="I2272" t="str">
            <v/>
          </cell>
          <cell r="J2272">
            <v>2.34</v>
          </cell>
          <cell r="K2272">
            <v>0</v>
          </cell>
          <cell r="L2272" t="str">
            <v>01-Apr-03</v>
          </cell>
          <cell r="M2272" t="str">
            <v>01-Apr-02</v>
          </cell>
          <cell r="N2272">
            <v>4</v>
          </cell>
          <cell r="O2272" t="str">
            <v>4100</v>
          </cell>
          <cell r="P2272" t="str">
            <v>4100</v>
          </cell>
          <cell r="Q2272" t="str">
            <v>13.095</v>
          </cell>
          <cell r="R2272" t="str">
            <v>13.095</v>
          </cell>
          <cell r="S2272" t="str">
            <v/>
          </cell>
          <cell r="T2272">
            <v>0</v>
          </cell>
          <cell r="U2272" t="str">
            <v>Đại học</v>
          </cell>
          <cell r="V2272" t="str">
            <v/>
          </cell>
        </row>
        <row r="2273">
          <cell r="B2273" t="str">
            <v/>
          </cell>
          <cell r="C2273" t="str">
            <v/>
          </cell>
          <cell r="D2273" t="str">
            <v>Nguyễn Công</v>
          </cell>
          <cell r="E2273" t="str">
            <v>Hoan</v>
          </cell>
          <cell r="F2273">
            <v>41</v>
          </cell>
          <cell r="G2273" t="str">
            <v>Viện Sinh học Nông nghiệp</v>
          </cell>
          <cell r="H2273" t="str">
            <v>Viện Sinh học Nông nghiệp</v>
          </cell>
          <cell r="I2273" t="str">
            <v/>
          </cell>
          <cell r="J2273">
            <v>2.34</v>
          </cell>
          <cell r="K2273">
            <v>0</v>
          </cell>
          <cell r="L2273" t="str">
            <v>01-Apr-03</v>
          </cell>
          <cell r="M2273" t="str">
            <v>01-Apr-02</v>
          </cell>
          <cell r="N2273">
            <v>4</v>
          </cell>
          <cell r="O2273" t="str">
            <v>4100</v>
          </cell>
          <cell r="P2273" t="str">
            <v>4100</v>
          </cell>
          <cell r="Q2273" t="str">
            <v>13.095</v>
          </cell>
          <cell r="R2273" t="str">
            <v>13.095</v>
          </cell>
          <cell r="S2273" t="str">
            <v/>
          </cell>
          <cell r="T2273">
            <v>0</v>
          </cell>
          <cell r="U2273" t="str">
            <v>Đại học</v>
          </cell>
          <cell r="V2273" t="str">
            <v>100727870</v>
          </cell>
        </row>
        <row r="2274">
          <cell r="B2274" t="str">
            <v/>
          </cell>
          <cell r="C2274" t="str">
            <v/>
          </cell>
          <cell r="D2274" t="str">
            <v>Trương Tuấn</v>
          </cell>
          <cell r="E2274" t="str">
            <v>Phong</v>
          </cell>
          <cell r="F2274">
            <v>41</v>
          </cell>
          <cell r="G2274" t="str">
            <v>Viện Sinh học Nông nghiệp</v>
          </cell>
          <cell r="H2274" t="str">
            <v>Viện Sinh học Nông nghiệp</v>
          </cell>
          <cell r="I2274" t="str">
            <v/>
          </cell>
          <cell r="J2274">
            <v>2.34</v>
          </cell>
          <cell r="K2274">
            <v>0</v>
          </cell>
          <cell r="L2274" t="str">
            <v>01-Jan-01</v>
          </cell>
          <cell r="M2274" t="str">
            <v>01-Oct-00</v>
          </cell>
          <cell r="N2274">
            <v>4</v>
          </cell>
          <cell r="O2274" t="str">
            <v>4100</v>
          </cell>
          <cell r="P2274" t="str">
            <v>4100</v>
          </cell>
          <cell r="Q2274" t="str">
            <v>13.092</v>
          </cell>
          <cell r="R2274" t="str">
            <v>13.092</v>
          </cell>
          <cell r="S2274" t="str">
            <v/>
          </cell>
          <cell r="T2274">
            <v>0</v>
          </cell>
          <cell r="U2274" t="str">
            <v>Đại học</v>
          </cell>
          <cell r="V2274" t="str">
            <v>012019478</v>
          </cell>
        </row>
        <row r="2275">
          <cell r="B2275" t="str">
            <v/>
          </cell>
          <cell r="C2275" t="str">
            <v/>
          </cell>
          <cell r="D2275" t="str">
            <v>Phạm Thị</v>
          </cell>
          <cell r="E2275" t="str">
            <v>Huyền</v>
          </cell>
          <cell r="F2275">
            <v>41</v>
          </cell>
          <cell r="G2275" t="str">
            <v>Viện Sinh học Nông nghiệp</v>
          </cell>
          <cell r="H2275" t="str">
            <v>Viện Sinh học Nông nghiệp</v>
          </cell>
          <cell r="I2275" t="str">
            <v/>
          </cell>
          <cell r="J2275">
            <v>2.34</v>
          </cell>
          <cell r="K2275">
            <v>0</v>
          </cell>
          <cell r="L2275" t="str">
            <v>01-Jan-03</v>
          </cell>
          <cell r="M2275" t="str">
            <v>01-Jan-03</v>
          </cell>
          <cell r="N2275">
            <v>4</v>
          </cell>
          <cell r="O2275" t="str">
            <v>4100</v>
          </cell>
          <cell r="P2275" t="str">
            <v>4100</v>
          </cell>
          <cell r="Q2275" t="str">
            <v>13.095</v>
          </cell>
          <cell r="R2275" t="str">
            <v>13.095</v>
          </cell>
          <cell r="S2275" t="str">
            <v/>
          </cell>
          <cell r="T2275">
            <v>0</v>
          </cell>
          <cell r="U2275" t="str">
            <v>Đại học</v>
          </cell>
          <cell r="V2275" t="str">
            <v>141890077</v>
          </cell>
        </row>
        <row r="2276">
          <cell r="B2276" t="str">
            <v/>
          </cell>
          <cell r="C2276" t="str">
            <v/>
          </cell>
          <cell r="D2276" t="str">
            <v>Ngô Trung</v>
          </cell>
          <cell r="E2276" t="str">
            <v>Kiên</v>
          </cell>
          <cell r="F2276">
            <v>41</v>
          </cell>
          <cell r="G2276" t="str">
            <v>Viện Sinh học Nông nghiệp</v>
          </cell>
          <cell r="H2276" t="str">
            <v>Viện Sinh học Nông nghiệp</v>
          </cell>
          <cell r="I2276" t="str">
            <v/>
          </cell>
          <cell r="J2276">
            <v>2.34</v>
          </cell>
          <cell r="K2276">
            <v>0</v>
          </cell>
          <cell r="L2276" t="str">
            <v>01-Jan-03</v>
          </cell>
          <cell r="M2276" t="str">
            <v>01-Jan-03</v>
          </cell>
          <cell r="N2276">
            <v>4</v>
          </cell>
          <cell r="O2276" t="str">
            <v>4100</v>
          </cell>
          <cell r="P2276" t="str">
            <v>4100</v>
          </cell>
          <cell r="Q2276" t="str">
            <v>13.095</v>
          </cell>
          <cell r="R2276" t="str">
            <v>13.095</v>
          </cell>
          <cell r="S2276" t="str">
            <v/>
          </cell>
          <cell r="T2276">
            <v>0</v>
          </cell>
          <cell r="U2276" t="str">
            <v>Đại học</v>
          </cell>
          <cell r="V2276" t="str">
            <v>162239036</v>
          </cell>
        </row>
        <row r="2277">
          <cell r="B2277" t="str">
            <v/>
          </cell>
          <cell r="C2277" t="str">
            <v/>
          </cell>
          <cell r="D2277" t="str">
            <v>Nguyễn Thị</v>
          </cell>
          <cell r="E2277" t="str">
            <v>Hương</v>
          </cell>
          <cell r="F2277">
            <v>41</v>
          </cell>
          <cell r="G2277" t="str">
            <v>Viện Sinh học Nông nghiệp</v>
          </cell>
          <cell r="H2277" t="str">
            <v>Viện Sinh học Nông nghiệp</v>
          </cell>
          <cell r="I2277" t="str">
            <v/>
          </cell>
          <cell r="J2277">
            <v>2.67</v>
          </cell>
          <cell r="K2277">
            <v>0</v>
          </cell>
          <cell r="L2277" t="str">
            <v>01-Apr-07</v>
          </cell>
          <cell r="M2277" t="str">
            <v>01-Jan-03</v>
          </cell>
          <cell r="N2277">
            <v>4</v>
          </cell>
          <cell r="O2277" t="str">
            <v>4100</v>
          </cell>
          <cell r="P2277" t="str">
            <v>4100</v>
          </cell>
          <cell r="Q2277" t="str">
            <v>13.095</v>
          </cell>
          <cell r="R2277" t="str">
            <v>13.095</v>
          </cell>
          <cell r="S2277" t="str">
            <v/>
          </cell>
          <cell r="T2277">
            <v>0</v>
          </cell>
          <cell r="U2277" t="str">
            <v>Đại học</v>
          </cell>
          <cell r="V2277" t="str">
            <v>031054108</v>
          </cell>
        </row>
        <row r="2278">
          <cell r="B2278" t="str">
            <v/>
          </cell>
          <cell r="C2278" t="str">
            <v/>
          </cell>
          <cell r="D2278" t="str">
            <v>Vũ Viết</v>
          </cell>
          <cell r="E2278" t="str">
            <v>Thiện</v>
          </cell>
          <cell r="F2278">
            <v>41</v>
          </cell>
          <cell r="G2278" t="str">
            <v>Viện Sinh học Nông nghiệp</v>
          </cell>
          <cell r="H2278" t="str">
            <v>Viện Sinh học Nông nghiệp</v>
          </cell>
          <cell r="I2278" t="str">
            <v/>
          </cell>
          <cell r="J2278">
            <v>2.67</v>
          </cell>
          <cell r="K2278">
            <v>0</v>
          </cell>
          <cell r="L2278" t="str">
            <v>01-Jan-08</v>
          </cell>
          <cell r="M2278" t="str">
            <v>01-Jan-04</v>
          </cell>
          <cell r="N2278">
            <v>4</v>
          </cell>
          <cell r="O2278" t="str">
            <v>4100</v>
          </cell>
          <cell r="P2278" t="str">
            <v>4100</v>
          </cell>
          <cell r="Q2278" t="str">
            <v>13.095</v>
          </cell>
          <cell r="R2278" t="str">
            <v>13.095</v>
          </cell>
          <cell r="S2278" t="str">
            <v/>
          </cell>
          <cell r="T2278">
            <v>0</v>
          </cell>
          <cell r="U2278" t="str">
            <v>Đại học</v>
          </cell>
          <cell r="V2278" t="str">
            <v>162130805</v>
          </cell>
        </row>
        <row r="2279">
          <cell r="B2279" t="str">
            <v/>
          </cell>
          <cell r="C2279" t="str">
            <v>3120205210458</v>
          </cell>
          <cell r="D2279" t="str">
            <v>Phạm Văn</v>
          </cell>
          <cell r="E2279" t="str">
            <v>Tuân</v>
          </cell>
          <cell r="F2279">
            <v>41</v>
          </cell>
          <cell r="G2279" t="str">
            <v>Viện Sinh học Nông nghiệp</v>
          </cell>
          <cell r="H2279" t="str">
            <v>Viện Sinh học và Công nghệ nông nghiệp</v>
          </cell>
          <cell r="I2279" t="str">
            <v>Thạc sĩ, Nghiên cứu viên</v>
          </cell>
          <cell r="J2279">
            <v>4.32</v>
          </cell>
          <cell r="K2279">
            <v>0</v>
          </cell>
          <cell r="L2279" t="str">
            <v>01-Jan-24</v>
          </cell>
          <cell r="M2279" t="str">
            <v>01-Jan-04</v>
          </cell>
          <cell r="N2279">
            <v>3</v>
          </cell>
          <cell r="O2279" t="str">
            <v>4100</v>
          </cell>
          <cell r="P2279" t="str">
            <v>4100</v>
          </cell>
          <cell r="Q2279" t="str">
            <v>13.092</v>
          </cell>
          <cell r="R2279" t="str">
            <v>V.05.01.03</v>
          </cell>
          <cell r="S2279" t="str">
            <v/>
          </cell>
          <cell r="T2279">
            <v>0</v>
          </cell>
          <cell r="U2279" t="str">
            <v>Thạc sĩ</v>
          </cell>
          <cell r="V2279" t="str">
            <v>033081002676</v>
          </cell>
        </row>
        <row r="2280">
          <cell r="B2280" t="str">
            <v/>
          </cell>
          <cell r="C2280" t="str">
            <v/>
          </cell>
          <cell r="D2280" t="str">
            <v>Nguyễn Thị Thu</v>
          </cell>
          <cell r="E2280" t="str">
            <v>Hằng</v>
          </cell>
          <cell r="F2280">
            <v>41</v>
          </cell>
          <cell r="G2280" t="str">
            <v>Viện Sinh học Nông nghiệp</v>
          </cell>
          <cell r="H2280" t="str">
            <v>Viện Sinh học Nông nghiệp</v>
          </cell>
          <cell r="I2280" t="str">
            <v/>
          </cell>
          <cell r="J2280">
            <v>2.34</v>
          </cell>
          <cell r="K2280">
            <v>0</v>
          </cell>
          <cell r="L2280" t="str">
            <v>01-Jan-08</v>
          </cell>
          <cell r="M2280" t="str">
            <v>01-Jan-04</v>
          </cell>
          <cell r="N2280">
            <v>4</v>
          </cell>
          <cell r="O2280" t="str">
            <v>4100</v>
          </cell>
          <cell r="P2280" t="str">
            <v>4100</v>
          </cell>
          <cell r="Q2280" t="str">
            <v>13.095</v>
          </cell>
          <cell r="R2280" t="str">
            <v>13.095</v>
          </cell>
          <cell r="S2280" t="str">
            <v/>
          </cell>
          <cell r="T2280">
            <v>0</v>
          </cell>
          <cell r="U2280" t="str">
            <v>Đại học</v>
          </cell>
          <cell r="V2280" t="str">
            <v>151198965</v>
          </cell>
        </row>
        <row r="2281">
          <cell r="B2281" t="str">
            <v/>
          </cell>
          <cell r="C2281" t="str">
            <v/>
          </cell>
          <cell r="D2281" t="str">
            <v>Lại Đức</v>
          </cell>
          <cell r="E2281" t="str">
            <v>Lưu</v>
          </cell>
          <cell r="F2281">
            <v>41</v>
          </cell>
          <cell r="G2281" t="str">
            <v>Viện Sinh học Nông nghiệp</v>
          </cell>
          <cell r="H2281" t="str">
            <v>Viện Sinh học Nông nghiệp</v>
          </cell>
          <cell r="I2281" t="str">
            <v>Thạc sĩ, Nghiên cứu viên</v>
          </cell>
          <cell r="J2281">
            <v>3.33</v>
          </cell>
          <cell r="K2281">
            <v>0</v>
          </cell>
          <cell r="L2281" t="str">
            <v>01-Jan-15</v>
          </cell>
          <cell r="M2281" t="str">
            <v>01-Jan-05</v>
          </cell>
          <cell r="N2281">
            <v>3</v>
          </cell>
          <cell r="O2281" t="str">
            <v>4100</v>
          </cell>
          <cell r="P2281" t="str">
            <v>4100</v>
          </cell>
          <cell r="Q2281" t="str">
            <v>13.092</v>
          </cell>
          <cell r="R2281" t="str">
            <v>13.092</v>
          </cell>
          <cell r="S2281" t="str">
            <v/>
          </cell>
          <cell r="T2281">
            <v>0</v>
          </cell>
          <cell r="U2281" t="str">
            <v>Thạc sĩ</v>
          </cell>
          <cell r="V2281" t="str">
            <v>151353052</v>
          </cell>
        </row>
        <row r="2282">
          <cell r="B2282" t="str">
            <v/>
          </cell>
          <cell r="C2282" t="str">
            <v/>
          </cell>
          <cell r="D2282" t="str">
            <v>Đỗ Thị Kim</v>
          </cell>
          <cell r="E2282" t="str">
            <v>Anh</v>
          </cell>
          <cell r="F2282">
            <v>41</v>
          </cell>
          <cell r="G2282" t="str">
            <v>Viện Sinh học Nông nghiệp</v>
          </cell>
          <cell r="H2282" t="str">
            <v>Viện Sinh học Nông nghiệp</v>
          </cell>
          <cell r="I2282" t="str">
            <v/>
          </cell>
          <cell r="J2282">
            <v>2.67</v>
          </cell>
          <cell r="K2282">
            <v>0</v>
          </cell>
          <cell r="L2282" t="str">
            <v>01-Oct-05</v>
          </cell>
          <cell r="M2282" t="str">
            <v>01-Jan-05</v>
          </cell>
          <cell r="N2282">
            <v>4</v>
          </cell>
          <cell r="O2282" t="str">
            <v>4100</v>
          </cell>
          <cell r="P2282" t="str">
            <v>4100</v>
          </cell>
          <cell r="Q2282" t="str">
            <v>13.092</v>
          </cell>
          <cell r="R2282" t="str">
            <v>13.092</v>
          </cell>
          <cell r="S2282" t="str">
            <v/>
          </cell>
          <cell r="T2282">
            <v>0</v>
          </cell>
          <cell r="U2282" t="str">
            <v>Đại học</v>
          </cell>
          <cell r="V2282" t="str">
            <v>030960498</v>
          </cell>
        </row>
        <row r="2283">
          <cell r="B2283" t="str">
            <v/>
          </cell>
          <cell r="C2283" t="str">
            <v/>
          </cell>
          <cell r="D2283" t="str">
            <v>Hoàng Minh</v>
          </cell>
          <cell r="E2283" t="str">
            <v>Tú</v>
          </cell>
          <cell r="F2283">
            <v>41</v>
          </cell>
          <cell r="G2283" t="str">
            <v>Viện Sinh học Nông nghiệp</v>
          </cell>
          <cell r="H2283" t="str">
            <v>Viện Sinh học Nông nghiệp</v>
          </cell>
          <cell r="I2283" t="str">
            <v/>
          </cell>
          <cell r="J2283">
            <v>2.34</v>
          </cell>
          <cell r="K2283">
            <v>0</v>
          </cell>
          <cell r="L2283" t="str">
            <v>01-Oct-07</v>
          </cell>
          <cell r="M2283" t="str">
            <v>01-Oct-06</v>
          </cell>
          <cell r="N2283">
            <v>3</v>
          </cell>
          <cell r="O2283" t="str">
            <v>4100</v>
          </cell>
          <cell r="P2283" t="str">
            <v>4100</v>
          </cell>
          <cell r="Q2283" t="str">
            <v>13.092</v>
          </cell>
          <cell r="R2283" t="str">
            <v>13.092</v>
          </cell>
          <cell r="S2283" t="str">
            <v/>
          </cell>
          <cell r="T2283">
            <v>0</v>
          </cell>
          <cell r="U2283" t="str">
            <v>Thạc sĩ</v>
          </cell>
          <cell r="V2283" t="str">
            <v>168129398</v>
          </cell>
        </row>
        <row r="2284">
          <cell r="B2284" t="str">
            <v/>
          </cell>
          <cell r="C2284" t="str">
            <v/>
          </cell>
          <cell r="D2284" t="str">
            <v>Đỗ Sinh</v>
          </cell>
          <cell r="E2284" t="str">
            <v>Liêm</v>
          </cell>
          <cell r="F2284">
            <v>41</v>
          </cell>
          <cell r="G2284" t="str">
            <v>Viện Sinh học Nông nghiệp</v>
          </cell>
          <cell r="H2284" t="str">
            <v>Viện Sinh học Nông nghiệp</v>
          </cell>
          <cell r="I2284" t="str">
            <v>Nghiên cứu viên</v>
          </cell>
          <cell r="J2284">
            <v>3</v>
          </cell>
          <cell r="K2284">
            <v>0</v>
          </cell>
          <cell r="L2284" t="str">
            <v>01-Jan-14</v>
          </cell>
          <cell r="M2284" t="str">
            <v>01-Jan-11</v>
          </cell>
          <cell r="N2284">
            <v>4</v>
          </cell>
          <cell r="O2284" t="str">
            <v>4100</v>
          </cell>
          <cell r="P2284" t="str">
            <v>4100</v>
          </cell>
          <cell r="Q2284" t="str">
            <v>13.092</v>
          </cell>
          <cell r="R2284" t="str">
            <v>13.092</v>
          </cell>
          <cell r="S2284" t="str">
            <v/>
          </cell>
          <cell r="T2284">
            <v>0</v>
          </cell>
          <cell r="U2284" t="str">
            <v>Đại học</v>
          </cell>
          <cell r="V2284" t="str">
            <v>011853022</v>
          </cell>
        </row>
        <row r="2285">
          <cell r="B2285" t="str">
            <v/>
          </cell>
          <cell r="C2285" t="str">
            <v>3120205066133</v>
          </cell>
          <cell r="D2285" t="str">
            <v>Vi Quốc</v>
          </cell>
          <cell r="E2285" t="str">
            <v>Hiền</v>
          </cell>
          <cell r="F2285">
            <v>41</v>
          </cell>
          <cell r="G2285" t="str">
            <v>Viện Sinh học Nông nghiệp</v>
          </cell>
          <cell r="H2285" t="str">
            <v>Viện Sinh học và Công nghệ nông nghiệp</v>
          </cell>
          <cell r="I2285" t="str">
            <v>Thạc sĩ, Nghiên cứu viên</v>
          </cell>
          <cell r="J2285">
            <v>4.32</v>
          </cell>
          <cell r="K2285">
            <v>0</v>
          </cell>
          <cell r="L2285" t="str">
            <v>01-Jan-25</v>
          </cell>
          <cell r="M2285" t="str">
            <v>01-Jan-11</v>
          </cell>
          <cell r="N2285">
            <v>3</v>
          </cell>
          <cell r="O2285" t="str">
            <v>4100</v>
          </cell>
          <cell r="P2285" t="str">
            <v>4100</v>
          </cell>
          <cell r="Q2285" t="str">
            <v>13.092</v>
          </cell>
          <cell r="R2285" t="str">
            <v>V.05.01.03</v>
          </cell>
          <cell r="S2285" t="str">
            <v/>
          </cell>
          <cell r="T2285">
            <v>0</v>
          </cell>
          <cell r="U2285" t="str">
            <v>Thạc sĩ</v>
          </cell>
          <cell r="V2285" t="str">
            <v>025079011803</v>
          </cell>
        </row>
        <row r="2286">
          <cell r="B2286" t="str">
            <v/>
          </cell>
          <cell r="C2286" t="str">
            <v/>
          </cell>
          <cell r="D2286" t="str">
            <v>Trương Thị Minh</v>
          </cell>
          <cell r="E2286" t="str">
            <v>Tâm</v>
          </cell>
          <cell r="F2286">
            <v>41</v>
          </cell>
          <cell r="G2286" t="str">
            <v>Viện Sinh học Nông nghiệp</v>
          </cell>
          <cell r="H2286" t="str">
            <v>Viện Sinh học Nông nghiệp</v>
          </cell>
          <cell r="I2286" t="str">
            <v/>
          </cell>
          <cell r="J2286">
            <v>1.99</v>
          </cell>
          <cell r="K2286">
            <v>0</v>
          </cell>
          <cell r="L2286" t="str">
            <v>01-Apr-07</v>
          </cell>
          <cell r="M2286" t="str">
            <v>01-Apr-07</v>
          </cell>
          <cell r="N2286">
            <v>4</v>
          </cell>
          <cell r="O2286" t="str">
            <v>4100</v>
          </cell>
          <cell r="P2286" t="str">
            <v>4100</v>
          </cell>
          <cell r="Q2286" t="str">
            <v>13.092</v>
          </cell>
          <cell r="R2286" t="str">
            <v>13.092</v>
          </cell>
          <cell r="S2286" t="str">
            <v/>
          </cell>
          <cell r="T2286">
            <v>0</v>
          </cell>
          <cell r="U2286" t="str">
            <v>Đại học</v>
          </cell>
          <cell r="V2286" t="str">
            <v>111745427</v>
          </cell>
        </row>
        <row r="2287">
          <cell r="B2287" t="str">
            <v/>
          </cell>
          <cell r="C2287" t="str">
            <v/>
          </cell>
          <cell r="D2287" t="str">
            <v>Tạ Thị</v>
          </cell>
          <cell r="E2287" t="str">
            <v>Mai</v>
          </cell>
          <cell r="F2287">
            <v>41</v>
          </cell>
          <cell r="G2287" t="str">
            <v>Viện Sinh học Nông nghiệp</v>
          </cell>
          <cell r="H2287" t="str">
            <v>Viện Sinh học Nông nghiệp</v>
          </cell>
          <cell r="I2287" t="str">
            <v/>
          </cell>
          <cell r="J2287">
            <v>2.34</v>
          </cell>
          <cell r="K2287">
            <v>0</v>
          </cell>
          <cell r="L2287" t="str">
            <v>01-Apr-08</v>
          </cell>
          <cell r="M2287" t="str">
            <v>01-Apr-07</v>
          </cell>
          <cell r="N2287">
            <v>4</v>
          </cell>
          <cell r="O2287" t="str">
            <v>4100</v>
          </cell>
          <cell r="P2287" t="str">
            <v>4100</v>
          </cell>
          <cell r="Q2287" t="str">
            <v>13.095</v>
          </cell>
          <cell r="R2287" t="str">
            <v>13.095</v>
          </cell>
          <cell r="S2287" t="str">
            <v/>
          </cell>
          <cell r="T2287">
            <v>0</v>
          </cell>
          <cell r="U2287" t="str">
            <v>Đại học</v>
          </cell>
          <cell r="V2287" t="str">
            <v>186002288</v>
          </cell>
        </row>
        <row r="2288">
          <cell r="B2288" t="str">
            <v/>
          </cell>
          <cell r="C2288" t="str">
            <v>3120215044780</v>
          </cell>
          <cell r="D2288" t="str">
            <v>Đỗ Thị Hương</v>
          </cell>
          <cell r="E2288" t="str">
            <v>Loan</v>
          </cell>
          <cell r="F2288">
            <v>41</v>
          </cell>
          <cell r="G2288" t="str">
            <v>Viện Sinh học Nông nghiệp</v>
          </cell>
          <cell r="H2288" t="str">
            <v>Viện Sinh học và Công nghệ nông nghiệp</v>
          </cell>
          <cell r="I2288" t="str">
            <v>Thạc sĩ, Kế toán viên</v>
          </cell>
          <cell r="J2288">
            <v>3.99</v>
          </cell>
          <cell r="K2288">
            <v>0</v>
          </cell>
          <cell r="L2288" t="str">
            <v>01-Jan-25</v>
          </cell>
          <cell r="M2288" t="str">
            <v>01-Apr-08</v>
          </cell>
          <cell r="N2288">
            <v>3</v>
          </cell>
          <cell r="O2288" t="str">
            <v>4100</v>
          </cell>
          <cell r="P2288" t="str">
            <v>4100</v>
          </cell>
          <cell r="Q2288" t="str">
            <v>06.031</v>
          </cell>
          <cell r="R2288" t="str">
            <v>06.031</v>
          </cell>
          <cell r="S2288" t="str">
            <v/>
          </cell>
          <cell r="T2288">
            <v>0</v>
          </cell>
          <cell r="U2288" t="str">
            <v>Thạc sĩ</v>
          </cell>
          <cell r="V2288" t="str">
            <v>033187016585</v>
          </cell>
        </row>
        <row r="2289">
          <cell r="B2289" t="str">
            <v/>
          </cell>
          <cell r="C2289" t="str">
            <v/>
          </cell>
          <cell r="D2289" t="str">
            <v>Lê Hải</v>
          </cell>
          <cell r="E2289" t="str">
            <v>Hà</v>
          </cell>
          <cell r="F2289">
            <v>41</v>
          </cell>
          <cell r="G2289" t="str">
            <v>Viện Sinh học Nông nghiệp</v>
          </cell>
          <cell r="H2289" t="str">
            <v>Viện Sinh học Nông nghiệp</v>
          </cell>
          <cell r="I2289" t="str">
            <v/>
          </cell>
          <cell r="J2289">
            <v>2.34</v>
          </cell>
          <cell r="K2289">
            <v>0</v>
          </cell>
          <cell r="L2289" t="str">
            <v>01-Jan-08</v>
          </cell>
          <cell r="M2289" t="str">
            <v>01-Apr-08</v>
          </cell>
          <cell r="N2289">
            <v>4</v>
          </cell>
          <cell r="O2289" t="str">
            <v>4100</v>
          </cell>
          <cell r="P2289" t="str">
            <v>4100</v>
          </cell>
          <cell r="Q2289" t="str">
            <v>13.092</v>
          </cell>
          <cell r="R2289" t="str">
            <v>13.092</v>
          </cell>
          <cell r="S2289" t="str">
            <v/>
          </cell>
          <cell r="T2289">
            <v>0</v>
          </cell>
          <cell r="U2289" t="str">
            <v>Đại học</v>
          </cell>
          <cell r="V2289" t="str">
            <v>060687634</v>
          </cell>
        </row>
        <row r="2290">
          <cell r="B2290" t="str">
            <v>TG382</v>
          </cell>
          <cell r="C2290" t="str">
            <v>22010000420054</v>
          </cell>
          <cell r="D2290" t="str">
            <v>Hoàng Thị</v>
          </cell>
          <cell r="E2290" t="str">
            <v>Giang</v>
          </cell>
          <cell r="F2290">
            <v>41</v>
          </cell>
          <cell r="G2290" t="str">
            <v>Viện Sinh học Nông nghiệp</v>
          </cell>
          <cell r="H2290" t="str">
            <v>Viện Sinh học Nông nghiệp</v>
          </cell>
          <cell r="I2290" t="str">
            <v>Tiến sĩ, Nghiên cứu viên</v>
          </cell>
          <cell r="J2290">
            <v>3</v>
          </cell>
          <cell r="K2290">
            <v>0</v>
          </cell>
          <cell r="L2290" t="str">
            <v>01-Jan-15</v>
          </cell>
          <cell r="M2290" t="str">
            <v>01-Apr-08</v>
          </cell>
          <cell r="N2290">
            <v>2</v>
          </cell>
          <cell r="O2290" t="str">
            <v>4100</v>
          </cell>
          <cell r="P2290" t="str">
            <v>4100</v>
          </cell>
          <cell r="Q2290" t="str">
            <v>13.092</v>
          </cell>
          <cell r="R2290" t="str">
            <v>13.092</v>
          </cell>
          <cell r="S2290" t="str">
            <v>TG382</v>
          </cell>
          <cell r="T2290">
            <v>0</v>
          </cell>
          <cell r="U2290" t="str">
            <v>Tiến sĩ</v>
          </cell>
          <cell r="V2290" t="str">
            <v>031182000857</v>
          </cell>
        </row>
        <row r="2291">
          <cell r="B2291" t="str">
            <v/>
          </cell>
          <cell r="C2291" t="str">
            <v/>
          </cell>
          <cell r="D2291" t="str">
            <v>Đỗ Minh</v>
          </cell>
          <cell r="E2291" t="str">
            <v>Cương</v>
          </cell>
          <cell r="F2291">
            <v>41</v>
          </cell>
          <cell r="G2291" t="str">
            <v>Viện Sinh học Nông nghiệp</v>
          </cell>
          <cell r="H2291" t="str">
            <v>Viện Sinh học Nông nghiệp</v>
          </cell>
          <cell r="I2291" t="str">
            <v/>
          </cell>
          <cell r="J2291">
            <v>2.34</v>
          </cell>
          <cell r="K2291">
            <v>0</v>
          </cell>
          <cell r="L2291" t="str">
            <v>01-Jan-08</v>
          </cell>
          <cell r="M2291" t="str">
            <v>01-Apr-08</v>
          </cell>
          <cell r="N2291">
            <v>4</v>
          </cell>
          <cell r="O2291" t="str">
            <v>4100</v>
          </cell>
          <cell r="P2291" t="str">
            <v>4100</v>
          </cell>
          <cell r="Q2291" t="str">
            <v>13.092</v>
          </cell>
          <cell r="R2291" t="str">
            <v>13.092</v>
          </cell>
          <cell r="S2291" t="str">
            <v/>
          </cell>
          <cell r="T2291">
            <v>0</v>
          </cell>
          <cell r="U2291" t="str">
            <v>Đại học</v>
          </cell>
          <cell r="V2291" t="str">
            <v>031229773</v>
          </cell>
        </row>
        <row r="2292">
          <cell r="B2292" t="str">
            <v/>
          </cell>
          <cell r="C2292" t="str">
            <v/>
          </cell>
          <cell r="D2292" t="str">
            <v>Trần Ngọc</v>
          </cell>
          <cell r="E2292" t="str">
            <v>Anh</v>
          </cell>
          <cell r="F2292">
            <v>41</v>
          </cell>
          <cell r="G2292" t="str">
            <v>Viện Sinh học Nông nghiệp</v>
          </cell>
          <cell r="H2292" t="str">
            <v>Viện Sinh học Nông nghiệp</v>
          </cell>
          <cell r="I2292" t="str">
            <v>Thạc sĩ, Nghiên cứu viên</v>
          </cell>
          <cell r="J2292">
            <v>3</v>
          </cell>
          <cell r="K2292">
            <v>0</v>
          </cell>
          <cell r="L2292" t="str">
            <v>01-Jan-15</v>
          </cell>
          <cell r="M2292" t="str">
            <v>01-Jan-09</v>
          </cell>
          <cell r="N2292">
            <v>3</v>
          </cell>
          <cell r="O2292" t="str">
            <v>4100</v>
          </cell>
          <cell r="P2292" t="str">
            <v>4100</v>
          </cell>
          <cell r="Q2292" t="str">
            <v>13.092</v>
          </cell>
          <cell r="R2292" t="str">
            <v>13.092</v>
          </cell>
          <cell r="S2292" t="str">
            <v/>
          </cell>
          <cell r="T2292">
            <v>0</v>
          </cell>
          <cell r="U2292" t="str">
            <v>Thạc sĩ</v>
          </cell>
          <cell r="V2292" t="str">
            <v>111707156</v>
          </cell>
        </row>
        <row r="2293">
          <cell r="B2293" t="str">
            <v/>
          </cell>
          <cell r="C2293" t="str">
            <v>3120215041724</v>
          </cell>
          <cell r="D2293" t="str">
            <v>Lương Văn</v>
          </cell>
          <cell r="E2293" t="str">
            <v>Hưng</v>
          </cell>
          <cell r="F2293">
            <v>41</v>
          </cell>
          <cell r="G2293" t="str">
            <v>Viện Sinh học Nông nghiệp</v>
          </cell>
          <cell r="H2293" t="str">
            <v>Viện Sinh học và Công nghệ nông nghiệp</v>
          </cell>
          <cell r="I2293" t="str">
            <v>Thạc sĩ, Nghiên cứu viên</v>
          </cell>
          <cell r="J2293">
            <v>3.99</v>
          </cell>
          <cell r="K2293">
            <v>0</v>
          </cell>
          <cell r="L2293" t="str">
            <v>01-Oct-25</v>
          </cell>
          <cell r="M2293" t="str">
            <v>01-Oct-09</v>
          </cell>
          <cell r="N2293">
            <v>3</v>
          </cell>
          <cell r="O2293" t="str">
            <v>4100</v>
          </cell>
          <cell r="P2293" t="str">
            <v>4100</v>
          </cell>
          <cell r="Q2293" t="str">
            <v>13.092</v>
          </cell>
          <cell r="R2293" t="str">
            <v>V.05.01.03</v>
          </cell>
          <cell r="S2293" t="str">
            <v/>
          </cell>
          <cell r="T2293">
            <v>0</v>
          </cell>
          <cell r="U2293" t="str">
            <v>Thạc sĩ</v>
          </cell>
          <cell r="V2293" t="str">
            <v>031079008930</v>
          </cell>
        </row>
        <row r="2294">
          <cell r="B2294" t="str">
            <v/>
          </cell>
          <cell r="C2294" t="str">
            <v/>
          </cell>
          <cell r="D2294" t="str">
            <v>Đỗ Thị Thu</v>
          </cell>
          <cell r="E2294" t="str">
            <v>Hà</v>
          </cell>
          <cell r="F2294">
            <v>41</v>
          </cell>
          <cell r="G2294" t="str">
            <v>Viện Sinh học Nông nghiệp</v>
          </cell>
          <cell r="H2294" t="str">
            <v>Viện Sinh học Nông nghiệp</v>
          </cell>
          <cell r="I2294" t="str">
            <v>Nghiên cứu viên</v>
          </cell>
          <cell r="J2294">
            <v>3</v>
          </cell>
          <cell r="K2294">
            <v>0</v>
          </cell>
          <cell r="L2294" t="str">
            <v>01-Oct-16</v>
          </cell>
          <cell r="M2294" t="str">
            <v>01-Oct-09</v>
          </cell>
          <cell r="N2294">
            <v>4</v>
          </cell>
          <cell r="O2294" t="str">
            <v>4100</v>
          </cell>
          <cell r="P2294" t="str">
            <v>4100</v>
          </cell>
          <cell r="Q2294" t="str">
            <v>13.092</v>
          </cell>
          <cell r="R2294" t="str">
            <v>13.092</v>
          </cell>
          <cell r="S2294" t="str">
            <v/>
          </cell>
          <cell r="T2294">
            <v>0</v>
          </cell>
          <cell r="U2294" t="str">
            <v>Đại học</v>
          </cell>
          <cell r="V2294" t="str">
            <v>034185000002</v>
          </cell>
        </row>
        <row r="2295">
          <cell r="B2295" t="str">
            <v>TG354</v>
          </cell>
          <cell r="C2295" t="str">
            <v>3120205338729</v>
          </cell>
          <cell r="D2295" t="str">
            <v>Hồ Thị Thu</v>
          </cell>
          <cell r="E2295" t="str">
            <v>Thanh</v>
          </cell>
          <cell r="F2295">
            <v>41</v>
          </cell>
          <cell r="G2295" t="str">
            <v>Viện Sinh học Nông nghiệp</v>
          </cell>
          <cell r="H2295" t="str">
            <v>Viện Sinh học Nông nghiệp</v>
          </cell>
          <cell r="I2295" t="str">
            <v>Thạc sĩ, Nghiên cứu viên</v>
          </cell>
          <cell r="J2295">
            <v>3.66</v>
          </cell>
          <cell r="K2295">
            <v>0</v>
          </cell>
          <cell r="L2295" t="str">
            <v>01-Apr-23</v>
          </cell>
          <cell r="M2295" t="str">
            <v>01-Oct-09</v>
          </cell>
          <cell r="N2295">
            <v>3</v>
          </cell>
          <cell r="O2295" t="str">
            <v>4100</v>
          </cell>
          <cell r="P2295" t="str">
            <v>4100</v>
          </cell>
          <cell r="Q2295" t="str">
            <v>13.092</v>
          </cell>
          <cell r="R2295" t="str">
            <v>V.05.01.03</v>
          </cell>
          <cell r="S2295" t="str">
            <v>TG354</v>
          </cell>
          <cell r="T2295">
            <v>0</v>
          </cell>
          <cell r="U2295" t="str">
            <v>Thạc sĩ</v>
          </cell>
          <cell r="V2295" t="str">
            <v>030186000266</v>
          </cell>
        </row>
        <row r="2296">
          <cell r="B2296" t="str">
            <v/>
          </cell>
          <cell r="C2296" t="str">
            <v/>
          </cell>
          <cell r="D2296" t="str">
            <v>Trần Thế</v>
          </cell>
          <cell r="E2296" t="str">
            <v>Mai</v>
          </cell>
          <cell r="F2296">
            <v>41</v>
          </cell>
          <cell r="G2296" t="str">
            <v>Viện Sinh học Nông nghiệp</v>
          </cell>
          <cell r="H2296" t="str">
            <v>Viện Sinh học Nông nghiệp</v>
          </cell>
          <cell r="I2296" t="str">
            <v>Thạc sĩ, Kỹ sư</v>
          </cell>
          <cell r="J2296">
            <v>2.34</v>
          </cell>
          <cell r="K2296">
            <v>0</v>
          </cell>
          <cell r="L2296" t="str">
            <v>01-Oct-11</v>
          </cell>
          <cell r="M2296" t="str">
            <v>01-Oct-10</v>
          </cell>
          <cell r="N2296">
            <v>3</v>
          </cell>
          <cell r="O2296" t="str">
            <v>4100</v>
          </cell>
          <cell r="P2296" t="str">
            <v>4100</v>
          </cell>
          <cell r="Q2296" t="str">
            <v>13.095</v>
          </cell>
          <cell r="R2296" t="str">
            <v>13.095</v>
          </cell>
          <cell r="S2296" t="str">
            <v/>
          </cell>
          <cell r="T2296">
            <v>0</v>
          </cell>
          <cell r="U2296" t="str">
            <v>Thạc sĩ</v>
          </cell>
          <cell r="V2296" t="str">
            <v>162765622</v>
          </cell>
        </row>
        <row r="2297">
          <cell r="B2297" t="str">
            <v/>
          </cell>
          <cell r="C2297" t="str">
            <v/>
          </cell>
          <cell r="D2297" t="str">
            <v>Hoàng Việt</v>
          </cell>
          <cell r="E2297" t="str">
            <v>Dũng</v>
          </cell>
          <cell r="F2297">
            <v>41</v>
          </cell>
          <cell r="G2297" t="str">
            <v>Viện Sinh học Nông nghiệp</v>
          </cell>
          <cell r="H2297" t="str">
            <v>Viện Sinh học Nông nghiệp</v>
          </cell>
          <cell r="I2297" t="str">
            <v/>
          </cell>
          <cell r="J2297">
            <v>1.99</v>
          </cell>
          <cell r="K2297">
            <v>0</v>
          </cell>
          <cell r="L2297" t="str">
            <v>01-Jul-10</v>
          </cell>
          <cell r="M2297" t="str">
            <v>01-Jul-10</v>
          </cell>
          <cell r="N2297">
            <v>4</v>
          </cell>
          <cell r="O2297" t="str">
            <v>4100</v>
          </cell>
          <cell r="P2297" t="str">
            <v>4100</v>
          </cell>
          <cell r="Q2297" t="str">
            <v>13.095</v>
          </cell>
          <cell r="R2297" t="str">
            <v>13.095</v>
          </cell>
          <cell r="S2297" t="str">
            <v/>
          </cell>
          <cell r="T2297">
            <v>0</v>
          </cell>
          <cell r="U2297" t="str">
            <v>Đại học</v>
          </cell>
          <cell r="V2297" t="str">
            <v>031391666</v>
          </cell>
        </row>
        <row r="2298">
          <cell r="B2298" t="str">
            <v>TG352</v>
          </cell>
          <cell r="C2298" t="str">
            <v>3120205280634</v>
          </cell>
          <cell r="D2298" t="str">
            <v>Nguyễn Thị</v>
          </cell>
          <cell r="E2298" t="str">
            <v>Thủy</v>
          </cell>
          <cell r="F2298">
            <v>41</v>
          </cell>
          <cell r="G2298" t="str">
            <v>Viện Sinh học Nông nghiệp</v>
          </cell>
          <cell r="H2298" t="str">
            <v>Viện Sinh học và Công nghệ nông nghiệp</v>
          </cell>
          <cell r="I2298" t="str">
            <v>Thạc sĩ, Nghiên cứu viên</v>
          </cell>
          <cell r="J2298">
            <v>3.66</v>
          </cell>
          <cell r="K2298">
            <v>0</v>
          </cell>
          <cell r="L2298" t="str">
            <v>01-Aug-23</v>
          </cell>
          <cell r="M2298" t="str">
            <v>01-Sep-10</v>
          </cell>
          <cell r="N2298">
            <v>3</v>
          </cell>
          <cell r="O2298" t="str">
            <v>4100</v>
          </cell>
          <cell r="P2298" t="str">
            <v>4100</v>
          </cell>
          <cell r="Q2298" t="str">
            <v>13.092</v>
          </cell>
          <cell r="R2298" t="str">
            <v>V.05.01.03</v>
          </cell>
          <cell r="S2298" t="str">
            <v>TG352</v>
          </cell>
          <cell r="T2298">
            <v>0</v>
          </cell>
          <cell r="U2298" t="str">
            <v>Thạc sĩ</v>
          </cell>
          <cell r="V2298" t="str">
            <v>017187000947</v>
          </cell>
        </row>
        <row r="2299">
          <cell r="B2299" t="str">
            <v/>
          </cell>
          <cell r="C2299" t="str">
            <v/>
          </cell>
          <cell r="D2299" t="str">
            <v>Nguyễn Văn</v>
          </cell>
          <cell r="E2299" t="str">
            <v>Đức</v>
          </cell>
          <cell r="F2299">
            <v>41</v>
          </cell>
          <cell r="G2299" t="str">
            <v>Viện Sinh học Nông nghiệp</v>
          </cell>
          <cell r="H2299" t="str">
            <v>Viện Sinh học Nông nghiệp</v>
          </cell>
          <cell r="I2299" t="str">
            <v>Kỹ sư</v>
          </cell>
          <cell r="J2299">
            <v>2.67</v>
          </cell>
          <cell r="K2299">
            <v>0</v>
          </cell>
          <cell r="L2299" t="str">
            <v>01-Aug-14</v>
          </cell>
          <cell r="M2299" t="str">
            <v>01-Jul-10</v>
          </cell>
          <cell r="N2299">
            <v>4</v>
          </cell>
          <cell r="O2299" t="str">
            <v>4100</v>
          </cell>
          <cell r="P2299" t="str">
            <v>4100</v>
          </cell>
          <cell r="Q2299" t="str">
            <v>13.095</v>
          </cell>
          <cell r="R2299" t="str">
            <v>13.095</v>
          </cell>
          <cell r="S2299" t="str">
            <v/>
          </cell>
          <cell r="T2299">
            <v>0</v>
          </cell>
          <cell r="U2299" t="str">
            <v>Đại học</v>
          </cell>
          <cell r="V2299" t="str">
            <v>142122040</v>
          </cell>
        </row>
        <row r="2300">
          <cell r="B2300" t="str">
            <v/>
          </cell>
          <cell r="C2300" t="str">
            <v/>
          </cell>
          <cell r="D2300" t="str">
            <v>Nguyễn Thị</v>
          </cell>
          <cell r="E2300" t="str">
            <v>Hân</v>
          </cell>
          <cell r="F2300">
            <v>41</v>
          </cell>
          <cell r="G2300" t="str">
            <v>Viện Sinh học Nông nghiệp</v>
          </cell>
          <cell r="H2300" t="str">
            <v>Viện Sinh học Nông nghiệp</v>
          </cell>
          <cell r="I2300" t="str">
            <v>Thạc sĩ, Kỹ sư</v>
          </cell>
          <cell r="J2300">
            <v>2.67</v>
          </cell>
          <cell r="K2300">
            <v>0</v>
          </cell>
          <cell r="L2300" t="str">
            <v>01-Aug-14</v>
          </cell>
          <cell r="M2300" t="str">
            <v>01-Aug-10</v>
          </cell>
          <cell r="N2300">
            <v>3</v>
          </cell>
          <cell r="O2300" t="str">
            <v>4100</v>
          </cell>
          <cell r="P2300" t="str">
            <v>4100</v>
          </cell>
          <cell r="Q2300" t="str">
            <v>13.095</v>
          </cell>
          <cell r="R2300" t="str">
            <v>13.095</v>
          </cell>
          <cell r="S2300" t="str">
            <v/>
          </cell>
          <cell r="T2300">
            <v>0</v>
          </cell>
          <cell r="U2300" t="str">
            <v>Thạc sĩ</v>
          </cell>
          <cell r="V2300" t="str">
            <v>012267840</v>
          </cell>
        </row>
        <row r="2301">
          <cell r="B2301" t="str">
            <v>TG410</v>
          </cell>
          <cell r="C2301" t="str">
            <v>3120205496693</v>
          </cell>
          <cell r="D2301" t="str">
            <v>Vũ Thị</v>
          </cell>
          <cell r="E2301" t="str">
            <v>Hằng</v>
          </cell>
          <cell r="F2301">
            <v>41</v>
          </cell>
          <cell r="G2301" t="str">
            <v>Viện Sinh học Nông nghiệp</v>
          </cell>
          <cell r="H2301" t="str">
            <v>Viện Sinh học Nông nghiệp</v>
          </cell>
          <cell r="I2301" t="str">
            <v>Thạc sĩ, Nghiên cứu viên</v>
          </cell>
          <cell r="J2301">
            <v>3.33</v>
          </cell>
          <cell r="K2301">
            <v>0</v>
          </cell>
          <cell r="L2301" t="str">
            <v>01-Aug-20</v>
          </cell>
          <cell r="M2301" t="str">
            <v>01-Aug-10</v>
          </cell>
          <cell r="N2301">
            <v>3</v>
          </cell>
          <cell r="O2301" t="str">
            <v>4100</v>
          </cell>
          <cell r="P2301" t="str">
            <v>4100</v>
          </cell>
          <cell r="Q2301" t="str">
            <v>13.092</v>
          </cell>
          <cell r="R2301" t="str">
            <v>13.092</v>
          </cell>
          <cell r="S2301" t="str">
            <v>TG410</v>
          </cell>
          <cell r="T2301">
            <v>0</v>
          </cell>
          <cell r="U2301" t="str">
            <v>Thạc sĩ</v>
          </cell>
          <cell r="V2301" t="str">
            <v>030187000449</v>
          </cell>
        </row>
        <row r="2302">
          <cell r="B2302" t="str">
            <v/>
          </cell>
          <cell r="C2302" t="str">
            <v/>
          </cell>
          <cell r="D2302" t="str">
            <v>Nguyễn Thị Hương</v>
          </cell>
          <cell r="E2302" t="str">
            <v>Giang</v>
          </cell>
          <cell r="F2302">
            <v>41</v>
          </cell>
          <cell r="G2302" t="str">
            <v>Viện Sinh học Nông nghiệp</v>
          </cell>
          <cell r="H2302" t="str">
            <v>Viện Sinh học Nông nghiệp</v>
          </cell>
          <cell r="I2302" t="str">
            <v/>
          </cell>
          <cell r="J2302">
            <v>2.34</v>
          </cell>
          <cell r="K2302">
            <v>0</v>
          </cell>
          <cell r="L2302" t="str">
            <v>01-Aug-11</v>
          </cell>
          <cell r="M2302" t="str">
            <v>01-Sep-10</v>
          </cell>
          <cell r="N2302">
            <v>4</v>
          </cell>
          <cell r="O2302" t="str">
            <v>4100</v>
          </cell>
          <cell r="P2302" t="str">
            <v>4100</v>
          </cell>
          <cell r="Q2302" t="str">
            <v>13.095</v>
          </cell>
          <cell r="R2302" t="str">
            <v>13.095</v>
          </cell>
          <cell r="S2302" t="str">
            <v/>
          </cell>
          <cell r="T2302">
            <v>0</v>
          </cell>
          <cell r="U2302" t="str">
            <v>Đại học</v>
          </cell>
          <cell r="V2302" t="str">
            <v>031533765</v>
          </cell>
        </row>
        <row r="2303">
          <cell r="B2303" t="str">
            <v/>
          </cell>
          <cell r="C2303" t="str">
            <v/>
          </cell>
          <cell r="D2303" t="str">
            <v>Lê Trọng</v>
          </cell>
          <cell r="E2303" t="str">
            <v>Dần</v>
          </cell>
          <cell r="F2303">
            <v>41</v>
          </cell>
          <cell r="G2303" t="str">
            <v>Viện Sinh học Nông nghiệp</v>
          </cell>
          <cell r="H2303" t="str">
            <v>Viện Sinh học Nông nghiệp</v>
          </cell>
          <cell r="I2303" t="str">
            <v/>
          </cell>
          <cell r="J2303">
            <v>2.34</v>
          </cell>
          <cell r="K2303">
            <v>0</v>
          </cell>
          <cell r="L2303" t="str">
            <v>01-Aug-11</v>
          </cell>
          <cell r="M2303" t="str">
            <v>01-Jul-10</v>
          </cell>
          <cell r="N2303">
            <v>4</v>
          </cell>
          <cell r="O2303" t="str">
            <v>4100</v>
          </cell>
          <cell r="P2303" t="str">
            <v>4100</v>
          </cell>
          <cell r="Q2303" t="str">
            <v>13.095</v>
          </cell>
          <cell r="R2303" t="str">
            <v>13.095</v>
          </cell>
          <cell r="S2303" t="str">
            <v/>
          </cell>
          <cell r="T2303">
            <v>0</v>
          </cell>
          <cell r="U2303" t="str">
            <v>Đại học</v>
          </cell>
          <cell r="V2303" t="str">
            <v>172726361</v>
          </cell>
        </row>
        <row r="2304">
          <cell r="B2304" t="str">
            <v/>
          </cell>
          <cell r="C2304" t="str">
            <v/>
          </cell>
          <cell r="D2304" t="str">
            <v>Lê Minh</v>
          </cell>
          <cell r="E2304" t="str">
            <v>Phương</v>
          </cell>
          <cell r="F2304">
            <v>41</v>
          </cell>
          <cell r="G2304" t="str">
            <v>Viện Sinh học Nông nghiệp</v>
          </cell>
          <cell r="H2304" t="str">
            <v>Viện Sinh học Nông nghiệp</v>
          </cell>
          <cell r="I2304" t="str">
            <v/>
          </cell>
          <cell r="J2304">
            <v>1.99</v>
          </cell>
          <cell r="K2304">
            <v>0</v>
          </cell>
          <cell r="L2304" t="str">
            <v>01-May-11</v>
          </cell>
          <cell r="M2304" t="str">
            <v>01-Jan-08</v>
          </cell>
          <cell r="N2304">
            <v>4</v>
          </cell>
          <cell r="O2304" t="str">
            <v>4100</v>
          </cell>
          <cell r="P2304" t="str">
            <v>4100</v>
          </cell>
          <cell r="Q2304" t="str">
            <v>13.095</v>
          </cell>
          <cell r="R2304" t="str">
            <v>13.095</v>
          </cell>
          <cell r="S2304" t="str">
            <v/>
          </cell>
          <cell r="T2304">
            <v>0</v>
          </cell>
          <cell r="U2304" t="str">
            <v>Đại học</v>
          </cell>
          <cell r="V2304" t="str">
            <v>012519257</v>
          </cell>
        </row>
        <row r="2305">
          <cell r="B2305" t="str">
            <v>TG521</v>
          </cell>
          <cell r="C2305" t="str">
            <v>3120205763980</v>
          </cell>
          <cell r="D2305" t="str">
            <v>Phạm Thị</v>
          </cell>
          <cell r="E2305" t="str">
            <v>Hải</v>
          </cell>
          <cell r="F2305">
            <v>41</v>
          </cell>
          <cell r="G2305" t="str">
            <v>Viện Sinh học Nông nghiệp</v>
          </cell>
          <cell r="H2305" t="str">
            <v>Viện Sinh học và Công nghệ nông nghiệp</v>
          </cell>
          <cell r="I2305" t="str">
            <v>Thạc sĩ, Nghiên cứu viên</v>
          </cell>
          <cell r="J2305">
            <v>3.66</v>
          </cell>
          <cell r="K2305">
            <v>0</v>
          </cell>
          <cell r="L2305" t="str">
            <v>01-Jan-25</v>
          </cell>
          <cell r="M2305" t="str">
            <v>01-Jan-12</v>
          </cell>
          <cell r="N2305">
            <v>3</v>
          </cell>
          <cell r="O2305" t="str">
            <v>4100</v>
          </cell>
          <cell r="P2305" t="str">
            <v>4100</v>
          </cell>
          <cell r="Q2305" t="str">
            <v>13.092</v>
          </cell>
          <cell r="R2305" t="str">
            <v>V.05.01.03</v>
          </cell>
          <cell r="S2305" t="str">
            <v>TG521</v>
          </cell>
          <cell r="T2305">
            <v>0</v>
          </cell>
          <cell r="U2305" t="str">
            <v>Thạc sĩ</v>
          </cell>
          <cell r="V2305" t="str">
            <v>036189012059</v>
          </cell>
        </row>
        <row r="2306">
          <cell r="B2306" t="str">
            <v/>
          </cell>
          <cell r="C2306" t="str">
            <v>3120205834278</v>
          </cell>
          <cell r="D2306" t="str">
            <v>Vũ Tiến</v>
          </cell>
          <cell r="E2306" t="str">
            <v>Dũng</v>
          </cell>
          <cell r="F2306">
            <v>41</v>
          </cell>
          <cell r="G2306" t="str">
            <v>Viện Sinh học Nông nghiệp</v>
          </cell>
          <cell r="H2306" t="str">
            <v>Viện Sinh học và Công nghệ nông nghiệp</v>
          </cell>
          <cell r="I2306" t="str">
            <v>Thạc sĩ, Nghiên cứu viên</v>
          </cell>
          <cell r="J2306">
            <v>3.33</v>
          </cell>
          <cell r="K2306">
            <v>0</v>
          </cell>
          <cell r="L2306" t="str">
            <v>01-Jul-23</v>
          </cell>
          <cell r="M2306" t="str">
            <v>01-Jul-14</v>
          </cell>
          <cell r="N2306">
            <v>3</v>
          </cell>
          <cell r="O2306" t="str">
            <v>4100</v>
          </cell>
          <cell r="P2306" t="str">
            <v>4100</v>
          </cell>
          <cell r="Q2306" t="str">
            <v>13.092</v>
          </cell>
          <cell r="R2306" t="str">
            <v>V.05.01.03</v>
          </cell>
          <cell r="S2306" t="str">
            <v/>
          </cell>
          <cell r="T2306">
            <v>0</v>
          </cell>
          <cell r="U2306" t="str">
            <v>Thạc sĩ</v>
          </cell>
          <cell r="V2306" t="str">
            <v>025089000116</v>
          </cell>
        </row>
        <row r="2307">
          <cell r="B2307" t="str">
            <v/>
          </cell>
          <cell r="C2307" t="str">
            <v>3120205917426</v>
          </cell>
          <cell r="D2307" t="str">
            <v>Nguyễn Thị Ngọc</v>
          </cell>
          <cell r="E2307" t="str">
            <v>Thúy</v>
          </cell>
          <cell r="F2307">
            <v>41</v>
          </cell>
          <cell r="G2307" t="str">
            <v>Viện Nghiên cứu và Phát triển cây trồng</v>
          </cell>
          <cell r="H2307" t="str">
            <v>Viện Nghiên cứu và Phát triển cây trồng</v>
          </cell>
          <cell r="I2307" t="str">
            <v>Nghiên cứu viên</v>
          </cell>
          <cell r="J2307">
            <v>2.67</v>
          </cell>
          <cell r="K2307">
            <v>0</v>
          </cell>
          <cell r="L2307" t="str">
            <v>01-Jan-21</v>
          </cell>
          <cell r="M2307" t="str">
            <v>01-Jan-18</v>
          </cell>
          <cell r="N2307">
            <v>4</v>
          </cell>
          <cell r="O2307" t="str">
            <v>4100</v>
          </cell>
          <cell r="P2307" t="str">
            <v>4100</v>
          </cell>
          <cell r="Q2307" t="str">
            <v>13.092</v>
          </cell>
          <cell r="R2307" t="str">
            <v>13.092</v>
          </cell>
          <cell r="S2307" t="str">
            <v/>
          </cell>
          <cell r="T2307">
            <v>0</v>
          </cell>
          <cell r="U2307" t="str">
            <v>Đại học</v>
          </cell>
          <cell r="V2307" t="str">
            <v>142606934</v>
          </cell>
        </row>
        <row r="2308">
          <cell r="B2308" t="str">
            <v/>
          </cell>
          <cell r="C2308" t="str">
            <v/>
          </cell>
          <cell r="D2308" t="str">
            <v>Hà Văn</v>
          </cell>
          <cell r="E2308" t="str">
            <v>Đuyền</v>
          </cell>
          <cell r="F2308">
            <v>41</v>
          </cell>
          <cell r="G2308" t="str">
            <v>Viện Nghiên cứu và Phát triển cây trồng</v>
          </cell>
          <cell r="H2308" t="str">
            <v>Viện Nghiên cứu và Phát triển cây trồng</v>
          </cell>
          <cell r="I2308" t="str">
            <v>Nghiên cứu viên</v>
          </cell>
          <cell r="J2308">
            <v>2.34</v>
          </cell>
          <cell r="K2308">
            <v>0</v>
          </cell>
          <cell r="L2308" t="str">
            <v>01-Jun-18</v>
          </cell>
          <cell r="M2308" t="str">
            <v>01-Jun-18</v>
          </cell>
          <cell r="N2308">
            <v>4</v>
          </cell>
          <cell r="O2308" t="str">
            <v>4100</v>
          </cell>
          <cell r="P2308" t="str">
            <v>4100</v>
          </cell>
          <cell r="Q2308" t="str">
            <v>13.092</v>
          </cell>
          <cell r="R2308" t="str">
            <v>13.092</v>
          </cell>
          <cell r="S2308" t="str">
            <v/>
          </cell>
          <cell r="T2308">
            <v>0</v>
          </cell>
          <cell r="U2308" t="str">
            <v>Đại học</v>
          </cell>
          <cell r="V2308" t="str">
            <v>132177135</v>
          </cell>
        </row>
        <row r="2309">
          <cell r="B2309" t="str">
            <v/>
          </cell>
          <cell r="C2309" t="str">
            <v/>
          </cell>
          <cell r="D2309" t="str">
            <v>Nguyễn Mai</v>
          </cell>
          <cell r="E2309" t="str">
            <v>Anh</v>
          </cell>
          <cell r="F2309">
            <v>41</v>
          </cell>
          <cell r="G2309" t="str">
            <v>Viện Nghiên cứu và Phát triển cây trồng</v>
          </cell>
          <cell r="H2309" t="str">
            <v>Viện Nghiên cứu và Phát triển cây trồng</v>
          </cell>
          <cell r="I2309" t="str">
            <v>Thạc sĩ, Nghiên cứu viên</v>
          </cell>
          <cell r="J2309">
            <v>2.34</v>
          </cell>
          <cell r="K2309">
            <v>0</v>
          </cell>
          <cell r="L2309" t="str">
            <v>01-Jun-18</v>
          </cell>
          <cell r="M2309" t="str">
            <v>01-Jun-18</v>
          </cell>
          <cell r="N2309">
            <v>3</v>
          </cell>
          <cell r="O2309" t="str">
            <v>4100</v>
          </cell>
          <cell r="P2309" t="str">
            <v>4100</v>
          </cell>
          <cell r="Q2309" t="str">
            <v>13.092</v>
          </cell>
          <cell r="R2309" t="str">
            <v>13.092</v>
          </cell>
          <cell r="S2309" t="str">
            <v/>
          </cell>
          <cell r="T2309">
            <v>0</v>
          </cell>
          <cell r="U2309" t="str">
            <v>Thạc sĩ</v>
          </cell>
          <cell r="V2309" t="str">
            <v>152010591</v>
          </cell>
        </row>
        <row r="2310">
          <cell r="B2310" t="str">
            <v/>
          </cell>
          <cell r="C2310" t="str">
            <v/>
          </cell>
          <cell r="D2310" t="str">
            <v>Nguyễn Phương</v>
          </cell>
          <cell r="E2310" t="str">
            <v>Thảo</v>
          </cell>
          <cell r="F2310">
            <v>41</v>
          </cell>
          <cell r="G2310" t="str">
            <v>Viện Nghiên cứu và Phát triển cây trồng</v>
          </cell>
          <cell r="H2310" t="str">
            <v>Viện Nghiên cứu và Phát triển cây trồng</v>
          </cell>
          <cell r="I2310" t="str">
            <v>Nghiên cứu viên</v>
          </cell>
          <cell r="J2310">
            <v>2.34</v>
          </cell>
          <cell r="K2310">
            <v>0</v>
          </cell>
          <cell r="L2310" t="str">
            <v>01-Jun-18</v>
          </cell>
          <cell r="M2310" t="str">
            <v>01-Jun-18</v>
          </cell>
          <cell r="N2310">
            <v>4</v>
          </cell>
          <cell r="O2310" t="str">
            <v>4100</v>
          </cell>
          <cell r="P2310" t="str">
            <v>4100</v>
          </cell>
          <cell r="Q2310" t="str">
            <v>13.092</v>
          </cell>
          <cell r="R2310" t="str">
            <v>13.092</v>
          </cell>
          <cell r="S2310" t="str">
            <v/>
          </cell>
          <cell r="T2310">
            <v>0</v>
          </cell>
          <cell r="U2310" t="str">
            <v>Đại học</v>
          </cell>
          <cell r="V2310" t="str">
            <v>001190006180</v>
          </cell>
        </row>
        <row r="2311">
          <cell r="B2311" t="str">
            <v/>
          </cell>
          <cell r="C2311" t="str">
            <v/>
          </cell>
          <cell r="D2311" t="str">
            <v>Nguyễn Trọng</v>
          </cell>
          <cell r="E2311" t="str">
            <v>Thái</v>
          </cell>
          <cell r="F2311">
            <v>41</v>
          </cell>
          <cell r="G2311" t="str">
            <v>Viện Sinh học Nông nghiệp</v>
          </cell>
          <cell r="H2311" t="str">
            <v>Viện Sinh học Nông nghiệp</v>
          </cell>
          <cell r="I2311" t="str">
            <v>Nghiên cứu viên</v>
          </cell>
          <cell r="J2311">
            <v>1.9890000000000001</v>
          </cell>
          <cell r="K2311">
            <v>0</v>
          </cell>
          <cell r="L2311" t="str">
            <v>01-Jan-18</v>
          </cell>
          <cell r="M2311" t="str">
            <v>01-Jan-18</v>
          </cell>
          <cell r="N2311">
            <v>4</v>
          </cell>
          <cell r="O2311" t="str">
            <v>4100</v>
          </cell>
          <cell r="P2311" t="str">
            <v>4100</v>
          </cell>
          <cell r="Q2311" t="str">
            <v>13.092</v>
          </cell>
          <cell r="R2311" t="str">
            <v>13.092</v>
          </cell>
          <cell r="S2311" t="str">
            <v/>
          </cell>
          <cell r="T2311">
            <v>0</v>
          </cell>
          <cell r="U2311" t="str">
            <v>Đại học</v>
          </cell>
          <cell r="V2311" t="str">
            <v>1857547544</v>
          </cell>
        </row>
        <row r="2312">
          <cell r="B2312" t="str">
            <v/>
          </cell>
          <cell r="C2312" t="str">
            <v/>
          </cell>
          <cell r="D2312" t="str">
            <v>Lê Đức</v>
          </cell>
          <cell r="E2312" t="str">
            <v>Danh</v>
          </cell>
          <cell r="F2312">
            <v>41</v>
          </cell>
          <cell r="G2312" t="str">
            <v>Viện Sinh học Nông nghiệp</v>
          </cell>
          <cell r="H2312" t="str">
            <v>Viện Sinh học Nông nghiệp</v>
          </cell>
          <cell r="I2312" t="str">
            <v>Nghiên cứu viên</v>
          </cell>
          <cell r="J2312">
            <v>2.34</v>
          </cell>
          <cell r="K2312">
            <v>0</v>
          </cell>
          <cell r="L2312" t="str">
            <v>01-Jan-19</v>
          </cell>
          <cell r="M2312" t="str">
            <v>01-Jan-19</v>
          </cell>
          <cell r="N2312">
            <v>4</v>
          </cell>
          <cell r="O2312" t="str">
            <v>4100</v>
          </cell>
          <cell r="P2312" t="str">
            <v>4100</v>
          </cell>
          <cell r="Q2312" t="str">
            <v>13.092</v>
          </cell>
          <cell r="R2312" t="str">
            <v>13.092</v>
          </cell>
          <cell r="S2312" t="str">
            <v/>
          </cell>
          <cell r="T2312">
            <v>0</v>
          </cell>
          <cell r="U2312" t="str">
            <v>Đại học</v>
          </cell>
          <cell r="V2312" t="str">
            <v>163212571</v>
          </cell>
        </row>
        <row r="2313">
          <cell r="B2313" t="str">
            <v/>
          </cell>
          <cell r="C2313" t="str">
            <v>3120205969833</v>
          </cell>
          <cell r="D2313" t="str">
            <v>Nguyễn Mạnh</v>
          </cell>
          <cell r="E2313" t="str">
            <v>Tiến</v>
          </cell>
          <cell r="F2313">
            <v>41</v>
          </cell>
          <cell r="G2313" t="str">
            <v>Viện Sinh học Nông nghiệp</v>
          </cell>
          <cell r="H2313" t="str">
            <v>Viện Sinh học Nông nghiệp</v>
          </cell>
          <cell r="I2313" t="str">
            <v>Nghiên cứu viên</v>
          </cell>
          <cell r="J2313">
            <v>2.67</v>
          </cell>
          <cell r="K2313">
            <v>0</v>
          </cell>
          <cell r="L2313" t="str">
            <v>01-Jan-22</v>
          </cell>
          <cell r="M2313" t="str">
            <v>01-Jan-19</v>
          </cell>
          <cell r="N2313">
            <v>4</v>
          </cell>
          <cell r="O2313" t="str">
            <v>4100</v>
          </cell>
          <cell r="P2313" t="str">
            <v>4100</v>
          </cell>
          <cell r="Q2313" t="str">
            <v>13.092</v>
          </cell>
          <cell r="R2313" t="str">
            <v>V.05.01.03</v>
          </cell>
          <cell r="S2313" t="str">
            <v/>
          </cell>
          <cell r="T2313">
            <v>0</v>
          </cell>
          <cell r="U2313" t="str">
            <v>Đại học</v>
          </cell>
          <cell r="V2313" t="str">
            <v>025094002874</v>
          </cell>
        </row>
        <row r="2314">
          <cell r="B2314" t="str">
            <v/>
          </cell>
          <cell r="C2314" t="str">
            <v/>
          </cell>
          <cell r="D2314" t="str">
            <v>Đỗ Văn</v>
          </cell>
          <cell r="E2314" t="str">
            <v>Dũng</v>
          </cell>
          <cell r="F2314">
            <v>41</v>
          </cell>
          <cell r="G2314" t="str">
            <v>Viện Nghiên cứu và Phát triển cây trồng</v>
          </cell>
          <cell r="H2314" t="str">
            <v>Viện Nghiên cứu và Phát triển cây trồng</v>
          </cell>
          <cell r="I2314" t="str">
            <v>Nghiên cứu viên</v>
          </cell>
          <cell r="J2314">
            <v>1.9890000000000001</v>
          </cell>
          <cell r="K2314">
            <v>0</v>
          </cell>
          <cell r="L2314" t="str">
            <v>01-Apr-18</v>
          </cell>
          <cell r="M2314" t="str">
            <v>01-Apr-18</v>
          </cell>
          <cell r="N2314">
            <v>4</v>
          </cell>
          <cell r="O2314" t="str">
            <v>4100</v>
          </cell>
          <cell r="P2314" t="str">
            <v>4100</v>
          </cell>
          <cell r="Q2314" t="str">
            <v>13.092</v>
          </cell>
          <cell r="R2314" t="str">
            <v>13.092</v>
          </cell>
          <cell r="S2314" t="str">
            <v/>
          </cell>
          <cell r="T2314">
            <v>0</v>
          </cell>
          <cell r="U2314" t="str">
            <v>Đại học</v>
          </cell>
          <cell r="V2314" t="str">
            <v>001095013718</v>
          </cell>
        </row>
        <row r="2315">
          <cell r="B2315" t="str">
            <v/>
          </cell>
          <cell r="C2315" t="str">
            <v/>
          </cell>
          <cell r="D2315" t="str">
            <v>Phan Trọng</v>
          </cell>
          <cell r="E2315" t="str">
            <v>Oanh</v>
          </cell>
          <cell r="F2315">
            <v>41</v>
          </cell>
          <cell r="G2315" t="str">
            <v>Viện Sinh học Nông nghiệp</v>
          </cell>
          <cell r="H2315" t="str">
            <v>Viện Sinh học Nông nghiệp</v>
          </cell>
          <cell r="I2315" t="str">
            <v>Nghiên cứu viên</v>
          </cell>
          <cell r="J2315">
            <v>1.9890000000000001</v>
          </cell>
          <cell r="K2315">
            <v>0</v>
          </cell>
          <cell r="L2315" t="str">
            <v>01-Nov-18</v>
          </cell>
          <cell r="M2315" t="str">
            <v>01-Nov-18</v>
          </cell>
          <cell r="N2315">
            <v>4</v>
          </cell>
          <cell r="O2315" t="str">
            <v>4100</v>
          </cell>
          <cell r="P2315" t="str">
            <v>4100</v>
          </cell>
          <cell r="Q2315" t="str">
            <v>13.092</v>
          </cell>
          <cell r="R2315" t="str">
            <v>13.092</v>
          </cell>
          <cell r="S2315" t="str">
            <v/>
          </cell>
          <cell r="T2315">
            <v>0</v>
          </cell>
          <cell r="U2315" t="str">
            <v>Đại học</v>
          </cell>
          <cell r="V2315" t="str">
            <v>164539720</v>
          </cell>
        </row>
        <row r="2316">
          <cell r="B2316" t="str">
            <v/>
          </cell>
          <cell r="C2316" t="str">
            <v>3120205886294</v>
          </cell>
          <cell r="D2316" t="str">
            <v>Nguyễn Thị</v>
          </cell>
          <cell r="E2316" t="str">
            <v>Sen</v>
          </cell>
          <cell r="F2316">
            <v>41</v>
          </cell>
          <cell r="G2316" t="str">
            <v>Viện Sinh học Nông nghiệp</v>
          </cell>
          <cell r="H2316" t="str">
            <v>Viện Sinh học và Công nghệ nông nghiệp</v>
          </cell>
          <cell r="I2316" t="str">
            <v>Nghiên cứu viên</v>
          </cell>
          <cell r="J2316">
            <v>3</v>
          </cell>
          <cell r="K2316">
            <v>0</v>
          </cell>
          <cell r="L2316" t="str">
            <v>01-Nov-25</v>
          </cell>
          <cell r="M2316" t="str">
            <v>01-Nov-19</v>
          </cell>
          <cell r="N2316">
            <v>4</v>
          </cell>
          <cell r="O2316" t="str">
            <v>4100</v>
          </cell>
          <cell r="P2316" t="str">
            <v>4100</v>
          </cell>
          <cell r="Q2316" t="str">
            <v>13.092</v>
          </cell>
          <cell r="R2316" t="str">
            <v>V.05.01.03</v>
          </cell>
          <cell r="S2316" t="str">
            <v/>
          </cell>
          <cell r="T2316">
            <v>0</v>
          </cell>
          <cell r="U2316" t="str">
            <v>Đại học</v>
          </cell>
          <cell r="V2316" t="str">
            <v>033196007023</v>
          </cell>
        </row>
        <row r="2317">
          <cell r="B2317" t="str">
            <v/>
          </cell>
          <cell r="C2317" t="str">
            <v>3120205969719</v>
          </cell>
          <cell r="D2317" t="str">
            <v>Đỗ Thị</v>
          </cell>
          <cell r="E2317" t="str">
            <v>Mai</v>
          </cell>
          <cell r="F2317">
            <v>41</v>
          </cell>
          <cell r="G2317" t="str">
            <v>Viện Sinh học Nông nghiệp</v>
          </cell>
          <cell r="H2317" t="str">
            <v>Viện Sinh học Nông nghiệp</v>
          </cell>
          <cell r="I2317" t="str">
            <v>Nghiên cứu viên</v>
          </cell>
          <cell r="J2317">
            <v>2.34</v>
          </cell>
          <cell r="K2317">
            <v>0</v>
          </cell>
          <cell r="L2317" t="str">
            <v>01-Nov-19</v>
          </cell>
          <cell r="M2317" t="str">
            <v>01-Nov-19</v>
          </cell>
          <cell r="N2317">
            <v>4</v>
          </cell>
          <cell r="O2317" t="str">
            <v>4100</v>
          </cell>
          <cell r="P2317" t="str">
            <v>4100</v>
          </cell>
          <cell r="Q2317" t="str">
            <v>13.092</v>
          </cell>
          <cell r="R2317" t="str">
            <v>V.05.01.03</v>
          </cell>
          <cell r="S2317" t="str">
            <v/>
          </cell>
          <cell r="T2317">
            <v>0</v>
          </cell>
          <cell r="U2317" t="str">
            <v>Đại học</v>
          </cell>
          <cell r="V2317" t="str">
            <v>174812283</v>
          </cell>
        </row>
        <row r="2318">
          <cell r="B2318" t="str">
            <v/>
          </cell>
          <cell r="C2318" t="str">
            <v>3120215057429</v>
          </cell>
          <cell r="D2318" t="str">
            <v>Nguyễn Phi</v>
          </cell>
          <cell r="E2318" t="str">
            <v>Long</v>
          </cell>
          <cell r="F2318">
            <v>41</v>
          </cell>
          <cell r="G2318" t="str">
            <v>Viện Sinh học Nông nghiệp</v>
          </cell>
          <cell r="H2318" t="str">
            <v>Viện Sinh học Nông nghiệp</v>
          </cell>
          <cell r="I2318" t="str">
            <v>Nghiên cứu viên</v>
          </cell>
          <cell r="J2318">
            <v>2.34</v>
          </cell>
          <cell r="K2318">
            <v>0</v>
          </cell>
          <cell r="L2318" t="str">
            <v>01-Apr-20</v>
          </cell>
          <cell r="M2318" t="str">
            <v>01-Apr-20</v>
          </cell>
          <cell r="N2318">
            <v>4</v>
          </cell>
          <cell r="O2318" t="str">
            <v>4100</v>
          </cell>
          <cell r="P2318" t="str">
            <v>4100</v>
          </cell>
          <cell r="Q2318" t="str">
            <v>13.092</v>
          </cell>
          <cell r="R2318" t="str">
            <v>V.05.01.03</v>
          </cell>
          <cell r="S2318" t="str">
            <v/>
          </cell>
          <cell r="T2318">
            <v>0</v>
          </cell>
          <cell r="U2318" t="str">
            <v>Đại học</v>
          </cell>
          <cell r="V2318" t="str">
            <v>001096003556</v>
          </cell>
        </row>
        <row r="2319">
          <cell r="B2319" t="str">
            <v/>
          </cell>
          <cell r="C2319" t="str">
            <v>3120205026537</v>
          </cell>
          <cell r="D2319" t="str">
            <v>Phan Minh</v>
          </cell>
          <cell r="E2319" t="str">
            <v>Thái</v>
          </cell>
          <cell r="F2319">
            <v>41</v>
          </cell>
          <cell r="G2319" t="str">
            <v>Viện Nghiên cứu và Phát triển cây trồng</v>
          </cell>
          <cell r="H2319" t="str">
            <v>Viện Nghiên cứu và Phát triển cây trồng</v>
          </cell>
          <cell r="I2319" t="str">
            <v>Nghiên cứu viên</v>
          </cell>
          <cell r="J2319">
            <v>2.34</v>
          </cell>
          <cell r="K2319">
            <v>0</v>
          </cell>
          <cell r="L2319" t="str">
            <v>01-Jun-22</v>
          </cell>
          <cell r="M2319" t="str">
            <v>01-Jun-22</v>
          </cell>
          <cell r="N2319">
            <v>4</v>
          </cell>
          <cell r="O2319" t="str">
            <v>4100</v>
          </cell>
          <cell r="P2319" t="str">
            <v>4100</v>
          </cell>
          <cell r="Q2319" t="str">
            <v>13.092</v>
          </cell>
          <cell r="R2319" t="str">
            <v>V.05.01.03</v>
          </cell>
          <cell r="S2319" t="str">
            <v/>
          </cell>
          <cell r="T2319">
            <v>0</v>
          </cell>
          <cell r="U2319" t="str">
            <v>Đại học</v>
          </cell>
          <cell r="V2319" t="str">
            <v>026093003290</v>
          </cell>
        </row>
        <row r="2320">
          <cell r="B2320" t="str">
            <v/>
          </cell>
          <cell r="C2320" t="str">
            <v/>
          </cell>
          <cell r="D2320" t="str">
            <v>Doãn Văn</v>
          </cell>
          <cell r="E2320" t="str">
            <v>Huy</v>
          </cell>
          <cell r="F2320">
            <v>41</v>
          </cell>
          <cell r="G2320" t="str">
            <v>Viện Sinh học Nông nghiệp</v>
          </cell>
          <cell r="H2320" t="str">
            <v>Viện Sinh học Nông nghiệp</v>
          </cell>
          <cell r="I2320" t="str">
            <v>Nghiên cứu viên</v>
          </cell>
          <cell r="J2320">
            <v>1.9890000000000001</v>
          </cell>
          <cell r="K2320">
            <v>0</v>
          </cell>
          <cell r="L2320" t="str">
            <v>01-Nov-19</v>
          </cell>
          <cell r="M2320" t="str">
            <v>01-Nov-19</v>
          </cell>
          <cell r="N2320">
            <v>4</v>
          </cell>
          <cell r="O2320" t="str">
            <v>4100</v>
          </cell>
          <cell r="P2320" t="str">
            <v>4100</v>
          </cell>
          <cell r="Q2320" t="str">
            <v>13.092</v>
          </cell>
          <cell r="R2320" t="str">
            <v>V.05.01.03</v>
          </cell>
          <cell r="S2320" t="str">
            <v/>
          </cell>
          <cell r="T2320">
            <v>0</v>
          </cell>
          <cell r="U2320" t="str">
            <v>Đại học</v>
          </cell>
          <cell r="V2320" t="str">
            <v>163323222</v>
          </cell>
        </row>
        <row r="2321">
          <cell r="B2321" t="str">
            <v/>
          </cell>
          <cell r="C2321" t="str">
            <v/>
          </cell>
          <cell r="D2321" t="str">
            <v>Đỗ Mai</v>
          </cell>
          <cell r="E2321" t="str">
            <v>Chi</v>
          </cell>
          <cell r="F2321">
            <v>41</v>
          </cell>
          <cell r="G2321" t="str">
            <v>Viện Nghiên cứu và Phát triển cây trồng</v>
          </cell>
          <cell r="H2321" t="str">
            <v>Viện Nghiên cứu và Phát triển cây trồng</v>
          </cell>
          <cell r="I2321" t="str">
            <v>Tiến sĩ, Nghiên cứu viên</v>
          </cell>
          <cell r="J2321">
            <v>3.66</v>
          </cell>
          <cell r="K2321">
            <v>0</v>
          </cell>
          <cell r="L2321" t="str">
            <v>01-Oct-20</v>
          </cell>
          <cell r="M2321" t="str">
            <v>01-Oct-20</v>
          </cell>
          <cell r="N2321">
            <v>2</v>
          </cell>
          <cell r="O2321" t="str">
            <v>4100</v>
          </cell>
          <cell r="P2321" t="str">
            <v>4100</v>
          </cell>
          <cell r="Q2321" t="str">
            <v>13.092</v>
          </cell>
          <cell r="R2321" t="str">
            <v>13.092</v>
          </cell>
          <cell r="S2321" t="str">
            <v/>
          </cell>
          <cell r="T2321">
            <v>0</v>
          </cell>
          <cell r="U2321" t="str">
            <v>Tiến sĩ</v>
          </cell>
          <cell r="V2321" t="str">
            <v>012005555</v>
          </cell>
        </row>
        <row r="2322">
          <cell r="B2322" t="str">
            <v/>
          </cell>
          <cell r="C2322" t="str">
            <v>3120205098551</v>
          </cell>
          <cell r="D2322" t="str">
            <v>Nguyễn Việt</v>
          </cell>
          <cell r="E2322" t="str">
            <v>Hùng</v>
          </cell>
          <cell r="F2322">
            <v>41</v>
          </cell>
          <cell r="G2322" t="str">
            <v>Viện Sinh học Nông nghiệp</v>
          </cell>
          <cell r="H2322" t="str">
            <v>Viện Sinh học Nông nghiệp</v>
          </cell>
          <cell r="I2322" t="str">
            <v>Nghiên cứu viên</v>
          </cell>
          <cell r="J2322">
            <v>2.34</v>
          </cell>
          <cell r="K2322">
            <v>0</v>
          </cell>
          <cell r="L2322" t="str">
            <v>01-Sep-21</v>
          </cell>
          <cell r="M2322" t="str">
            <v>01-Sep-21</v>
          </cell>
          <cell r="N2322">
            <v>4</v>
          </cell>
          <cell r="O2322" t="str">
            <v>4100</v>
          </cell>
          <cell r="P2322" t="str">
            <v>4100</v>
          </cell>
          <cell r="Q2322" t="str">
            <v>13.092</v>
          </cell>
          <cell r="R2322" t="str">
            <v>V.05.01.03</v>
          </cell>
          <cell r="S2322" t="str">
            <v/>
          </cell>
          <cell r="T2322">
            <v>0</v>
          </cell>
          <cell r="U2322" t="str">
            <v>Đại học</v>
          </cell>
          <cell r="V2322" t="str">
            <v>036097018085</v>
          </cell>
        </row>
        <row r="2323">
          <cell r="B2323" t="str">
            <v/>
          </cell>
          <cell r="C2323" t="str">
            <v/>
          </cell>
          <cell r="D2323" t="str">
            <v>Vũ Hồng</v>
          </cell>
          <cell r="E2323" t="str">
            <v>Tiến</v>
          </cell>
          <cell r="F2323">
            <v>41</v>
          </cell>
          <cell r="G2323" t="str">
            <v>Viện Nghiên cứu và Phát triển cây trồng</v>
          </cell>
          <cell r="H2323" t="str">
            <v>Viện Sinh học và Công nghệ nông nghiệp</v>
          </cell>
          <cell r="I2323" t="str">
            <v>Nghiên cứu viên</v>
          </cell>
          <cell r="J2323">
            <v>2.34</v>
          </cell>
          <cell r="K2323">
            <v>0</v>
          </cell>
          <cell r="L2323" t="str">
            <v>01-Jul-22</v>
          </cell>
          <cell r="M2323" t="str">
            <v>01-Jul-22</v>
          </cell>
          <cell r="N2323">
            <v>4</v>
          </cell>
          <cell r="O2323" t="str">
            <v>4100</v>
          </cell>
          <cell r="P2323" t="str">
            <v>4100</v>
          </cell>
          <cell r="Q2323" t="str">
            <v>13.092</v>
          </cell>
          <cell r="R2323" t="str">
            <v>V.05.01.03</v>
          </cell>
          <cell r="S2323" t="str">
            <v/>
          </cell>
          <cell r="T2323">
            <v>0</v>
          </cell>
          <cell r="U2323" t="str">
            <v>Đại học</v>
          </cell>
          <cell r="V2323" t="str">
            <v>001098015645</v>
          </cell>
        </row>
        <row r="2324">
          <cell r="B2324" t="str">
            <v/>
          </cell>
          <cell r="C2324" t="str">
            <v/>
          </cell>
          <cell r="D2324" t="str">
            <v>Nguyễn Việt</v>
          </cell>
          <cell r="E2324" t="str">
            <v>Yến</v>
          </cell>
          <cell r="F2324">
            <v>41</v>
          </cell>
          <cell r="G2324" t="str">
            <v>Viện Sinh học Nông nghiệp</v>
          </cell>
          <cell r="H2324" t="str">
            <v>Viện Sinh học Nông nghiệp</v>
          </cell>
          <cell r="I2324" t="str">
            <v>Nghiên cứu viên</v>
          </cell>
          <cell r="J2324">
            <v>2.34</v>
          </cell>
          <cell r="K2324">
            <v>0</v>
          </cell>
          <cell r="L2324" t="str">
            <v>01-Sep-22</v>
          </cell>
          <cell r="M2324" t="str">
            <v>01-Sep-22</v>
          </cell>
          <cell r="N2324">
            <v>4</v>
          </cell>
          <cell r="O2324" t="str">
            <v>4100</v>
          </cell>
          <cell r="P2324" t="str">
            <v>4100</v>
          </cell>
          <cell r="Q2324" t="str">
            <v>13.092</v>
          </cell>
          <cell r="R2324" t="str">
            <v>V.05.01.03</v>
          </cell>
          <cell r="S2324" t="str">
            <v/>
          </cell>
          <cell r="T2324">
            <v>0</v>
          </cell>
          <cell r="U2324" t="str">
            <v>Đại học</v>
          </cell>
          <cell r="V2324" t="str">
            <v>001195009392</v>
          </cell>
        </row>
        <row r="2325">
          <cell r="B2325" t="str">
            <v/>
          </cell>
          <cell r="C2325" t="str">
            <v/>
          </cell>
          <cell r="D2325" t="str">
            <v>Nguyễn Ngọc</v>
          </cell>
          <cell r="E2325" t="str">
            <v>Tuấn</v>
          </cell>
          <cell r="F2325">
            <v>41</v>
          </cell>
          <cell r="G2325" t="str">
            <v>Viện Sinh học Nông nghiệp</v>
          </cell>
          <cell r="H2325" t="str">
            <v>Viện Sinh học và Công nghệ nông nghiệp</v>
          </cell>
          <cell r="I2325" t="str">
            <v>Nghiên cứu viên</v>
          </cell>
          <cell r="J2325">
            <v>2.34</v>
          </cell>
          <cell r="K2325">
            <v>0</v>
          </cell>
          <cell r="L2325" t="str">
            <v>01-Jun-23</v>
          </cell>
          <cell r="M2325" t="str">
            <v>01-Jun-23</v>
          </cell>
          <cell r="N2325">
            <v>4</v>
          </cell>
          <cell r="O2325" t="str">
            <v>4100</v>
          </cell>
          <cell r="P2325" t="str">
            <v>4100</v>
          </cell>
          <cell r="Q2325" t="str">
            <v>13.092</v>
          </cell>
          <cell r="R2325" t="str">
            <v>V.05.01.03</v>
          </cell>
          <cell r="S2325" t="str">
            <v/>
          </cell>
          <cell r="T2325">
            <v>0</v>
          </cell>
          <cell r="U2325" t="str">
            <v>Đại học</v>
          </cell>
          <cell r="V2325" t="str">
            <v>026098000559</v>
          </cell>
        </row>
        <row r="2326">
          <cell r="B2326" t="str">
            <v/>
          </cell>
          <cell r="C2326" t="str">
            <v>3120255197287</v>
          </cell>
          <cell r="D2326" t="str">
            <v>Đỗ Văn</v>
          </cell>
          <cell r="E2326" t="str">
            <v>Đức</v>
          </cell>
          <cell r="F2326">
            <v>41</v>
          </cell>
          <cell r="G2326" t="str">
            <v>Viện Nghiên cứu và Phát triển cây trồng</v>
          </cell>
          <cell r="H2326" t="str">
            <v>Viện Sinh học và Công nghệ nông nghiệp</v>
          </cell>
          <cell r="I2326" t="str">
            <v>Nghiên cứu viên</v>
          </cell>
          <cell r="J2326">
            <v>2.34</v>
          </cell>
          <cell r="K2326">
            <v>0</v>
          </cell>
          <cell r="L2326" t="str">
            <v>01-Sep-24</v>
          </cell>
          <cell r="M2326" t="str">
            <v>01-Sep-23</v>
          </cell>
          <cell r="N2326">
            <v>4</v>
          </cell>
          <cell r="O2326" t="str">
            <v>4100</v>
          </cell>
          <cell r="P2326" t="str">
            <v>4100</v>
          </cell>
          <cell r="Q2326" t="str">
            <v>13.092</v>
          </cell>
          <cell r="R2326" t="str">
            <v>V.05.01.03</v>
          </cell>
          <cell r="S2326" t="str">
            <v/>
          </cell>
          <cell r="T2326">
            <v>0</v>
          </cell>
          <cell r="U2326" t="str">
            <v>Đại học</v>
          </cell>
          <cell r="V2326" t="str">
            <v>030200010219</v>
          </cell>
        </row>
        <row r="2327">
          <cell r="B2327" t="str">
            <v/>
          </cell>
          <cell r="C2327" t="str">
            <v/>
          </cell>
          <cell r="D2327" t="str">
            <v>Trần Hoàng</v>
          </cell>
          <cell r="E2327" t="str">
            <v>Lan</v>
          </cell>
          <cell r="F2327">
            <v>41</v>
          </cell>
          <cell r="G2327" t="str">
            <v>Viện Nghiên cứu và Phát triển cây trồng</v>
          </cell>
          <cell r="H2327" t="str">
            <v>Viện Sinh học và Công nghệ nông nghiệp</v>
          </cell>
          <cell r="I2327" t="str">
            <v>Nghiên cứu viên</v>
          </cell>
          <cell r="J2327">
            <v>2.34</v>
          </cell>
          <cell r="K2327">
            <v>0</v>
          </cell>
          <cell r="L2327" t="str">
            <v>01-Feb-24</v>
          </cell>
          <cell r="M2327" t="str">
            <v>01-Feb-24</v>
          </cell>
          <cell r="N2327">
            <v>4</v>
          </cell>
          <cell r="O2327" t="str">
            <v>4100</v>
          </cell>
          <cell r="P2327" t="str">
            <v>4100</v>
          </cell>
          <cell r="Q2327" t="str">
            <v>13.092</v>
          </cell>
          <cell r="R2327" t="str">
            <v>V.05.01.03</v>
          </cell>
          <cell r="S2327" t="str">
            <v/>
          </cell>
          <cell r="T2327">
            <v>0</v>
          </cell>
          <cell r="U2327" t="str">
            <v>Đại học</v>
          </cell>
          <cell r="V2327" t="str">
            <v>001301006591</v>
          </cell>
        </row>
        <row r="2328">
          <cell r="B2328" t="str">
            <v/>
          </cell>
          <cell r="C2328" t="str">
            <v/>
          </cell>
          <cell r="D2328" t="str">
            <v>Nguyễn Trung</v>
          </cell>
          <cell r="E2328" t="str">
            <v>Hưng</v>
          </cell>
          <cell r="F2328">
            <v>41</v>
          </cell>
          <cell r="G2328" t="str">
            <v>Viện Sinh học Nông nghiệp</v>
          </cell>
          <cell r="H2328" t="str">
            <v>Viện Sinh học và Công nghệ nông nghiệp</v>
          </cell>
          <cell r="I2328" t="str">
            <v>Nghiên cứu viên</v>
          </cell>
          <cell r="J2328">
            <v>1.9890000000000001</v>
          </cell>
          <cell r="K2328">
            <v>0</v>
          </cell>
          <cell r="L2328" t="str">
            <v>09-Oct-25</v>
          </cell>
          <cell r="M2328" t="str">
            <v>09-Oct-25</v>
          </cell>
          <cell r="N2328">
            <v>4</v>
          </cell>
          <cell r="O2328" t="str">
            <v>4100</v>
          </cell>
          <cell r="P2328" t="str">
            <v>4100</v>
          </cell>
          <cell r="Q2328" t="str">
            <v>13.092</v>
          </cell>
          <cell r="R2328" t="str">
            <v>V.05.01.03</v>
          </cell>
          <cell r="S2328" t="str">
            <v/>
          </cell>
          <cell r="T2328">
            <v>0</v>
          </cell>
          <cell r="U2328" t="str">
            <v>Đại học</v>
          </cell>
          <cell r="V2328" t="str">
            <v>033203006525</v>
          </cell>
        </row>
        <row r="2329">
          <cell r="B2329" t="str">
            <v/>
          </cell>
          <cell r="C2329" t="str">
            <v>3120215055945</v>
          </cell>
          <cell r="D2329" t="str">
            <v>Bùi Thị Thanh</v>
          </cell>
          <cell r="E2329" t="str">
            <v>Hảo</v>
          </cell>
          <cell r="F2329">
            <v>42</v>
          </cell>
          <cell r="G2329" t="str">
            <v>Viện Kinh tế và Phát triển</v>
          </cell>
          <cell r="H2329" t="str">
            <v>Viện Kinh tế và Thể chế nông nghiệp</v>
          </cell>
          <cell r="I2329" t="str">
            <v>Kế toán viên</v>
          </cell>
          <cell r="J2329">
            <v>3</v>
          </cell>
          <cell r="K2329">
            <v>0</v>
          </cell>
          <cell r="L2329" t="str">
            <v>01-Jan-24</v>
          </cell>
          <cell r="M2329" t="str">
            <v>01-Jan-17</v>
          </cell>
          <cell r="N2329">
            <v>4</v>
          </cell>
          <cell r="O2329" t="str">
            <v>4200</v>
          </cell>
          <cell r="P2329" t="str">
            <v>4200</v>
          </cell>
          <cell r="Q2329" t="str">
            <v>06.031</v>
          </cell>
          <cell r="R2329" t="str">
            <v>06.031</v>
          </cell>
          <cell r="S2329" t="str">
            <v/>
          </cell>
          <cell r="T2329">
            <v>0</v>
          </cell>
          <cell r="U2329" t="str">
            <v>Đại học</v>
          </cell>
          <cell r="V2329" t="str">
            <v>025178003546</v>
          </cell>
        </row>
        <row r="2330">
          <cell r="B2330" t="str">
            <v/>
          </cell>
          <cell r="C2330" t="str">
            <v>100002452720</v>
          </cell>
          <cell r="D2330" t="str">
            <v>Chu Thị</v>
          </cell>
          <cell r="E2330" t="str">
            <v>Thắm</v>
          </cell>
          <cell r="F2330">
            <v>42</v>
          </cell>
          <cell r="G2330" t="str">
            <v>Viện Kinh tế và Phát triển</v>
          </cell>
          <cell r="H2330" t="str">
            <v>Viện Kinh tế và Thể chế nông nghiệp</v>
          </cell>
          <cell r="I2330" t="str">
            <v>Cán sự</v>
          </cell>
          <cell r="J2330">
            <v>3.46</v>
          </cell>
          <cell r="K2330">
            <v>0</v>
          </cell>
          <cell r="L2330" t="str">
            <v>01-Apr-25</v>
          </cell>
          <cell r="M2330" t="str">
            <v>01-Jan-06</v>
          </cell>
          <cell r="N2330">
            <v>6</v>
          </cell>
          <cell r="O2330" t="str">
            <v>4200</v>
          </cell>
          <cell r="P2330" t="str">
            <v>4200</v>
          </cell>
          <cell r="Q2330" t="str">
            <v>01.004</v>
          </cell>
          <cell r="R2330" t="str">
            <v>01.004</v>
          </cell>
          <cell r="S2330" t="str">
            <v/>
          </cell>
          <cell r="T2330">
            <v>0</v>
          </cell>
          <cell r="U2330" t="str">
            <v>Trung cấp</v>
          </cell>
          <cell r="V2330" t="str">
            <v>033182000125</v>
          </cell>
        </row>
        <row r="2331">
          <cell r="B2331" t="str">
            <v/>
          </cell>
          <cell r="C2331" t="str">
            <v/>
          </cell>
          <cell r="D2331" t="str">
            <v>Nguyễn Việt</v>
          </cell>
          <cell r="E2331" t="str">
            <v>Dũng</v>
          </cell>
          <cell r="F2331">
            <v>42</v>
          </cell>
          <cell r="G2331" t="str">
            <v>Viện Kinh tế và Phát triển</v>
          </cell>
          <cell r="H2331" t="str">
            <v>Viện Kinh tế và Thể chế nông nghiệp</v>
          </cell>
          <cell r="I2331" t="str">
            <v/>
          </cell>
          <cell r="J2331">
            <v>2.67</v>
          </cell>
          <cell r="K2331">
            <v>0</v>
          </cell>
          <cell r="L2331" t="str">
            <v>01-Jan-12</v>
          </cell>
          <cell r="M2331" t="str">
            <v>01-Apr-07</v>
          </cell>
          <cell r="N2331">
            <v>4</v>
          </cell>
          <cell r="O2331" t="str">
            <v>4200</v>
          </cell>
          <cell r="P2331" t="str">
            <v>4200</v>
          </cell>
          <cell r="Q2331" t="str">
            <v>13.092</v>
          </cell>
          <cell r="R2331" t="str">
            <v>13.092</v>
          </cell>
          <cell r="S2331" t="str">
            <v/>
          </cell>
          <cell r="T2331">
            <v>0</v>
          </cell>
          <cell r="U2331" t="str">
            <v>Đại học</v>
          </cell>
          <cell r="V2331" t="str">
            <v>012220939</v>
          </cell>
        </row>
        <row r="2332">
          <cell r="B2332" t="str">
            <v/>
          </cell>
          <cell r="C2332" t="str">
            <v/>
          </cell>
          <cell r="D2332" t="str">
            <v>Lưu Thị</v>
          </cell>
          <cell r="E2332" t="str">
            <v>Thúy</v>
          </cell>
          <cell r="F2332">
            <v>42</v>
          </cell>
          <cell r="G2332" t="str">
            <v>Viện Kinh tế và Phát triển</v>
          </cell>
          <cell r="H2332" t="str">
            <v>Viện Kinh tế và Thể chế nông nghiệp</v>
          </cell>
          <cell r="I2332" t="str">
            <v/>
          </cell>
          <cell r="J2332">
            <v>2.34</v>
          </cell>
          <cell r="K2332">
            <v>0</v>
          </cell>
          <cell r="L2332" t="str">
            <v>01-Nov-09</v>
          </cell>
          <cell r="M2332" t="str">
            <v>01-Jan-09</v>
          </cell>
          <cell r="N2332">
            <v>4</v>
          </cell>
          <cell r="O2332" t="str">
            <v>4200</v>
          </cell>
          <cell r="P2332" t="str">
            <v>4200</v>
          </cell>
          <cell r="Q2332" t="str">
            <v>06.031</v>
          </cell>
          <cell r="R2332" t="str">
            <v>06.031</v>
          </cell>
          <cell r="S2332" t="str">
            <v/>
          </cell>
          <cell r="T2332">
            <v>0</v>
          </cell>
          <cell r="U2332" t="str">
            <v>Đại học</v>
          </cell>
          <cell r="V2332" t="str">
            <v>151409379</v>
          </cell>
        </row>
        <row r="2333">
          <cell r="B2333" t="str">
            <v/>
          </cell>
          <cell r="C2333" t="str">
            <v/>
          </cell>
          <cell r="D2333" t="str">
            <v>Nguyễn Khắc</v>
          </cell>
          <cell r="E2333" t="str">
            <v>Thanh</v>
          </cell>
          <cell r="F2333">
            <v>42</v>
          </cell>
          <cell r="G2333" t="str">
            <v>Viện Kinh tế và Phát triển</v>
          </cell>
          <cell r="H2333" t="str">
            <v>Viện Kinh tế và Thể chế nông nghiệp</v>
          </cell>
          <cell r="I2333" t="str">
            <v>Thạc sĩ, Nghiên cứu viên</v>
          </cell>
          <cell r="J2333">
            <v>2.67</v>
          </cell>
          <cell r="K2333">
            <v>0</v>
          </cell>
          <cell r="L2333" t="str">
            <v>01-Jan-15</v>
          </cell>
          <cell r="M2333" t="str">
            <v>01-Sep-10</v>
          </cell>
          <cell r="N2333">
            <v>3</v>
          </cell>
          <cell r="O2333" t="str">
            <v>4200</v>
          </cell>
          <cell r="P2333" t="str">
            <v>4200</v>
          </cell>
          <cell r="Q2333" t="str">
            <v>13.092</v>
          </cell>
          <cell r="R2333" t="str">
            <v>13.092</v>
          </cell>
          <cell r="S2333" t="str">
            <v/>
          </cell>
          <cell r="T2333">
            <v>0</v>
          </cell>
          <cell r="U2333" t="str">
            <v>Thạc sĩ</v>
          </cell>
          <cell r="V2333" t="str">
            <v>183485487</v>
          </cell>
        </row>
        <row r="2334">
          <cell r="B2334" t="str">
            <v/>
          </cell>
          <cell r="C2334" t="str">
            <v/>
          </cell>
          <cell r="D2334" t="str">
            <v>Trần Hoài Thảo</v>
          </cell>
          <cell r="E2334" t="str">
            <v>Trang</v>
          </cell>
          <cell r="F2334">
            <v>42</v>
          </cell>
          <cell r="G2334" t="str">
            <v>Viện Kinh tế và Phát triển</v>
          </cell>
          <cell r="H2334" t="str">
            <v>Viện Kinh tế và Thể chế nông nghiệp</v>
          </cell>
          <cell r="I2334" t="str">
            <v/>
          </cell>
          <cell r="J2334">
            <v>1.99</v>
          </cell>
          <cell r="K2334">
            <v>0</v>
          </cell>
          <cell r="L2334" t="str">
            <v>01-Jun-11</v>
          </cell>
          <cell r="M2334" t="str">
            <v>01-Jun-11</v>
          </cell>
          <cell r="N2334">
            <v>4</v>
          </cell>
          <cell r="O2334" t="str">
            <v>4200</v>
          </cell>
          <cell r="P2334" t="str">
            <v>4200</v>
          </cell>
          <cell r="Q2334" t="str">
            <v>13.092</v>
          </cell>
          <cell r="R2334" t="str">
            <v>13.092</v>
          </cell>
          <cell r="S2334" t="str">
            <v/>
          </cell>
          <cell r="T2334">
            <v>0</v>
          </cell>
          <cell r="U2334" t="str">
            <v>Đại học</v>
          </cell>
          <cell r="V2334" t="str">
            <v>012571849</v>
          </cell>
        </row>
        <row r="2335">
          <cell r="B2335" t="str">
            <v/>
          </cell>
          <cell r="C2335" t="str">
            <v>3120205666816</v>
          </cell>
          <cell r="D2335" t="str">
            <v>Nguyễn Văn</v>
          </cell>
          <cell r="E2335" t="str">
            <v>Tuyến</v>
          </cell>
          <cell r="F2335">
            <v>42</v>
          </cell>
          <cell r="G2335" t="str">
            <v>Viện Kinh tế và Phát triển</v>
          </cell>
          <cell r="H2335" t="str">
            <v>Viện Kinh tế và Thể chế nông nghiệp</v>
          </cell>
          <cell r="I2335" t="str">
            <v>Thạc sĩ, Nghiên cứu viên</v>
          </cell>
          <cell r="J2335">
            <v>3.66</v>
          </cell>
          <cell r="K2335">
            <v>0</v>
          </cell>
          <cell r="L2335" t="str">
            <v>01-Jan-25</v>
          </cell>
          <cell r="M2335" t="str">
            <v>01-Nov-11</v>
          </cell>
          <cell r="N2335">
            <v>3</v>
          </cell>
          <cell r="O2335" t="str">
            <v>4200</v>
          </cell>
          <cell r="P2335" t="str">
            <v>4200</v>
          </cell>
          <cell r="Q2335" t="str">
            <v>13.092</v>
          </cell>
          <cell r="R2335" t="str">
            <v>V.05.01.03</v>
          </cell>
          <cell r="S2335" t="str">
            <v/>
          </cell>
          <cell r="T2335">
            <v>0</v>
          </cell>
          <cell r="U2335" t="str">
            <v>Thạc sĩ</v>
          </cell>
          <cell r="V2335" t="str">
            <v>025089011639</v>
          </cell>
        </row>
        <row r="2336">
          <cell r="B2336" t="str">
            <v/>
          </cell>
          <cell r="C2336" t="str">
            <v/>
          </cell>
          <cell r="D2336" t="str">
            <v>Nguyễn Hạnh</v>
          </cell>
          <cell r="E2336" t="str">
            <v>Linh</v>
          </cell>
          <cell r="F2336">
            <v>42</v>
          </cell>
          <cell r="G2336" t="str">
            <v>Viện Kinh tế và Phát triển</v>
          </cell>
          <cell r="H2336" t="str">
            <v>Viện Kinh tế và Thể chế nông nghiệp</v>
          </cell>
          <cell r="I2336" t="str">
            <v/>
          </cell>
          <cell r="J2336">
            <v>2.34</v>
          </cell>
          <cell r="K2336">
            <v>0</v>
          </cell>
          <cell r="L2336" t="str">
            <v>01-Nov-12</v>
          </cell>
          <cell r="M2336" t="str">
            <v>01-Nov-11</v>
          </cell>
          <cell r="N2336">
            <v>4</v>
          </cell>
          <cell r="O2336" t="str">
            <v>4200</v>
          </cell>
          <cell r="P2336" t="str">
            <v>4200</v>
          </cell>
          <cell r="Q2336" t="str">
            <v>13.092</v>
          </cell>
          <cell r="R2336" t="str">
            <v>13.092</v>
          </cell>
          <cell r="S2336" t="str">
            <v/>
          </cell>
          <cell r="T2336">
            <v>0</v>
          </cell>
          <cell r="U2336" t="str">
            <v>Đại học</v>
          </cell>
          <cell r="V2336" t="str">
            <v>186442124</v>
          </cell>
        </row>
        <row r="2337">
          <cell r="B2337" t="str">
            <v/>
          </cell>
          <cell r="C2337" t="str">
            <v/>
          </cell>
          <cell r="D2337" t="str">
            <v>Nguyễn Thị</v>
          </cell>
          <cell r="E2337" t="str">
            <v>Hòa</v>
          </cell>
          <cell r="F2337">
            <v>42</v>
          </cell>
          <cell r="G2337" t="str">
            <v>Viện Kinh tế và Phát triển</v>
          </cell>
          <cell r="H2337" t="str">
            <v>Viện Kinh tế và Thể chế nông nghiệp</v>
          </cell>
          <cell r="I2337" t="str">
            <v>Nghiên cứu viên</v>
          </cell>
          <cell r="J2337">
            <v>1.99</v>
          </cell>
          <cell r="K2337">
            <v>0</v>
          </cell>
          <cell r="L2337" t="str">
            <v>01-Nov-11</v>
          </cell>
          <cell r="M2337" t="str">
            <v>01-Nov-11</v>
          </cell>
          <cell r="N2337">
            <v>4</v>
          </cell>
          <cell r="O2337" t="str">
            <v>4200</v>
          </cell>
          <cell r="P2337" t="str">
            <v>4200</v>
          </cell>
          <cell r="Q2337" t="str">
            <v>13.092</v>
          </cell>
          <cell r="R2337" t="str">
            <v>13.092</v>
          </cell>
          <cell r="S2337" t="str">
            <v/>
          </cell>
          <cell r="T2337">
            <v>0</v>
          </cell>
          <cell r="U2337" t="str">
            <v>Đại học</v>
          </cell>
          <cell r="V2337" t="str">
            <v>012851968</v>
          </cell>
        </row>
        <row r="2338">
          <cell r="B2338" t="str">
            <v/>
          </cell>
          <cell r="C2338" t="str">
            <v/>
          </cell>
          <cell r="D2338" t="str">
            <v>Lê Thị</v>
          </cell>
          <cell r="E2338" t="str">
            <v>Dũng</v>
          </cell>
          <cell r="F2338">
            <v>42</v>
          </cell>
          <cell r="G2338" t="str">
            <v>Viện Kinh tế và Phát triển</v>
          </cell>
          <cell r="H2338" t="str">
            <v>Viện Kinh tế và Thể chế nông nghiệp</v>
          </cell>
          <cell r="I2338" t="str">
            <v>Nghiên cứu viên</v>
          </cell>
          <cell r="J2338">
            <v>2.34</v>
          </cell>
          <cell r="K2338">
            <v>0</v>
          </cell>
          <cell r="L2338" t="str">
            <v>01-Oct-12</v>
          </cell>
          <cell r="M2338" t="str">
            <v>01-Nov-11</v>
          </cell>
          <cell r="N2338">
            <v>4</v>
          </cell>
          <cell r="O2338" t="str">
            <v>4200</v>
          </cell>
          <cell r="P2338" t="str">
            <v>4200</v>
          </cell>
          <cell r="Q2338" t="str">
            <v>13.092</v>
          </cell>
          <cell r="R2338" t="str">
            <v>13.092</v>
          </cell>
          <cell r="S2338" t="str">
            <v/>
          </cell>
          <cell r="T2338">
            <v>0</v>
          </cell>
          <cell r="U2338" t="str">
            <v>Đại học</v>
          </cell>
          <cell r="V2338" t="str">
            <v>186835658</v>
          </cell>
        </row>
        <row r="2339">
          <cell r="B2339" t="str">
            <v/>
          </cell>
          <cell r="C2339" t="str">
            <v/>
          </cell>
          <cell r="D2339" t="str">
            <v>Mai Thị</v>
          </cell>
          <cell r="E2339" t="str">
            <v>Đào</v>
          </cell>
          <cell r="F2339">
            <v>42</v>
          </cell>
          <cell r="G2339" t="str">
            <v>Viện Kinh tế và Phát triển</v>
          </cell>
          <cell r="H2339" t="str">
            <v>Viện Kinh tế và Thể chế nông nghiệp</v>
          </cell>
          <cell r="I2339" t="str">
            <v/>
          </cell>
          <cell r="J2339">
            <v>1.99</v>
          </cell>
          <cell r="K2339">
            <v>0</v>
          </cell>
          <cell r="L2339" t="str">
            <v>01-Nov-11</v>
          </cell>
          <cell r="M2339" t="str">
            <v>01-Nov-11</v>
          </cell>
          <cell r="N2339">
            <v>4</v>
          </cell>
          <cell r="O2339" t="str">
            <v>4200</v>
          </cell>
          <cell r="P2339" t="str">
            <v>4200</v>
          </cell>
          <cell r="Q2339" t="str">
            <v>13.092</v>
          </cell>
          <cell r="R2339" t="str">
            <v>13.092</v>
          </cell>
          <cell r="S2339" t="str">
            <v/>
          </cell>
          <cell r="T2339">
            <v>0</v>
          </cell>
          <cell r="U2339" t="str">
            <v>Đại học</v>
          </cell>
          <cell r="V2339" t="str">
            <v>172716978</v>
          </cell>
        </row>
        <row r="2340">
          <cell r="B2340" t="str">
            <v/>
          </cell>
          <cell r="C2340" t="str">
            <v/>
          </cell>
          <cell r="D2340" t="str">
            <v>Dương Duy</v>
          </cell>
          <cell r="E2340" t="str">
            <v>Nghĩa</v>
          </cell>
          <cell r="F2340">
            <v>42</v>
          </cell>
          <cell r="G2340" t="str">
            <v>Viện Kinh tế và Phát triển</v>
          </cell>
          <cell r="H2340" t="str">
            <v>Viện Kinh tế và Thể chế nông nghiệp</v>
          </cell>
          <cell r="I2340" t="str">
            <v/>
          </cell>
          <cell r="J2340">
            <v>1.99</v>
          </cell>
          <cell r="K2340">
            <v>0</v>
          </cell>
          <cell r="L2340" t="str">
            <v>01-Sep-11</v>
          </cell>
          <cell r="M2340" t="str">
            <v>01-Sep-11</v>
          </cell>
          <cell r="N2340">
            <v>4</v>
          </cell>
          <cell r="O2340" t="str">
            <v>4200</v>
          </cell>
          <cell r="P2340" t="str">
            <v>4200</v>
          </cell>
          <cell r="Q2340" t="str">
            <v>13.095</v>
          </cell>
          <cell r="R2340" t="str">
            <v>13.095</v>
          </cell>
          <cell r="S2340" t="str">
            <v/>
          </cell>
          <cell r="T2340">
            <v>0</v>
          </cell>
          <cell r="U2340" t="str">
            <v>Đại học</v>
          </cell>
          <cell r="V2340" t="str">
            <v>012817812</v>
          </cell>
        </row>
        <row r="2341">
          <cell r="B2341" t="str">
            <v/>
          </cell>
          <cell r="C2341" t="str">
            <v/>
          </cell>
          <cell r="D2341" t="str">
            <v>Ngô Văn</v>
          </cell>
          <cell r="E2341" t="str">
            <v>Hưởng</v>
          </cell>
          <cell r="F2341">
            <v>42</v>
          </cell>
          <cell r="G2341" t="str">
            <v>Viện Kinh tế và Phát triển</v>
          </cell>
          <cell r="H2341" t="str">
            <v>Viện Kinh tế và Thể chế nông nghiệp</v>
          </cell>
          <cell r="I2341" t="str">
            <v>Nghiên cứu viên</v>
          </cell>
          <cell r="J2341">
            <v>2.34</v>
          </cell>
          <cell r="K2341">
            <v>0</v>
          </cell>
          <cell r="L2341" t="str">
            <v>01-Jan-13</v>
          </cell>
          <cell r="M2341" t="str">
            <v>01-Jan-12</v>
          </cell>
          <cell r="N2341">
            <v>4</v>
          </cell>
          <cell r="O2341" t="str">
            <v>4200</v>
          </cell>
          <cell r="P2341" t="str">
            <v>4200</v>
          </cell>
          <cell r="Q2341" t="str">
            <v>13.092</v>
          </cell>
          <cell r="R2341" t="str">
            <v>13.092</v>
          </cell>
          <cell r="S2341" t="str">
            <v/>
          </cell>
          <cell r="T2341">
            <v>0</v>
          </cell>
          <cell r="U2341" t="str">
            <v>Đại học</v>
          </cell>
          <cell r="V2341" t="str">
            <v>112303177</v>
          </cell>
        </row>
        <row r="2342">
          <cell r="B2342" t="str">
            <v/>
          </cell>
          <cell r="C2342" t="str">
            <v/>
          </cell>
          <cell r="D2342" t="str">
            <v>Phạm Thị</v>
          </cell>
          <cell r="E2342" t="str">
            <v>Lam</v>
          </cell>
          <cell r="F2342">
            <v>42</v>
          </cell>
          <cell r="G2342" t="str">
            <v>Viện Kinh tế và Phát triển</v>
          </cell>
          <cell r="H2342" t="str">
            <v>Viện Kinh tế và Thể chế nông nghiệp</v>
          </cell>
          <cell r="I2342" t="str">
            <v/>
          </cell>
          <cell r="J2342">
            <v>2.67</v>
          </cell>
          <cell r="K2342">
            <v>0</v>
          </cell>
          <cell r="L2342" t="str">
            <v>01-Jan-12</v>
          </cell>
          <cell r="M2342" t="str">
            <v>01-Jan-12</v>
          </cell>
          <cell r="N2342">
            <v>3</v>
          </cell>
          <cell r="O2342" t="str">
            <v>4200</v>
          </cell>
          <cell r="P2342" t="str">
            <v>4200</v>
          </cell>
          <cell r="Q2342" t="str">
            <v>13.092</v>
          </cell>
          <cell r="R2342" t="str">
            <v>13.092</v>
          </cell>
          <cell r="S2342" t="str">
            <v/>
          </cell>
          <cell r="T2342">
            <v>0</v>
          </cell>
          <cell r="U2342" t="str">
            <v>Thạc sĩ</v>
          </cell>
          <cell r="V2342" t="str">
            <v>183631055</v>
          </cell>
        </row>
        <row r="2343">
          <cell r="B2343" t="str">
            <v/>
          </cell>
          <cell r="C2343" t="str">
            <v/>
          </cell>
          <cell r="D2343" t="str">
            <v>Nguyễn Thị</v>
          </cell>
          <cell r="E2343" t="str">
            <v>Trang</v>
          </cell>
          <cell r="F2343">
            <v>42</v>
          </cell>
          <cell r="G2343" t="str">
            <v>Viện Kinh tế và Phát triển</v>
          </cell>
          <cell r="H2343" t="str">
            <v>Viện Kinh tế và Thể chế nông nghiệp</v>
          </cell>
          <cell r="I2343" t="str">
            <v>Thạc sĩ, Nghiên cứu viên</v>
          </cell>
          <cell r="J2343">
            <v>2.67</v>
          </cell>
          <cell r="K2343">
            <v>0</v>
          </cell>
          <cell r="L2343" t="str">
            <v>01-Oct-13</v>
          </cell>
          <cell r="M2343" t="str">
            <v>01-Oct-12</v>
          </cell>
          <cell r="N2343">
            <v>3</v>
          </cell>
          <cell r="O2343" t="str">
            <v>4200</v>
          </cell>
          <cell r="P2343" t="str">
            <v>4200</v>
          </cell>
          <cell r="Q2343" t="str">
            <v>13.092</v>
          </cell>
          <cell r="R2343" t="str">
            <v>13.092</v>
          </cell>
          <cell r="S2343" t="str">
            <v/>
          </cell>
          <cell r="T2343">
            <v>0</v>
          </cell>
          <cell r="U2343" t="str">
            <v>Thạc sĩ</v>
          </cell>
          <cell r="V2343" t="str">
            <v>172478110</v>
          </cell>
        </row>
        <row r="2344">
          <cell r="B2344" t="str">
            <v/>
          </cell>
          <cell r="C2344" t="str">
            <v/>
          </cell>
          <cell r="D2344" t="str">
            <v>Trần Thị</v>
          </cell>
          <cell r="E2344" t="str">
            <v>Hương</v>
          </cell>
          <cell r="F2344">
            <v>42</v>
          </cell>
          <cell r="G2344" t="str">
            <v>Viện Kinh tế và Phát triển</v>
          </cell>
          <cell r="H2344" t="str">
            <v>Viện Kinh tế và Thể chế nông nghiệp</v>
          </cell>
          <cell r="I2344" t="str">
            <v>Nghiên cứu viên</v>
          </cell>
          <cell r="J2344">
            <v>2.34</v>
          </cell>
          <cell r="K2344">
            <v>0</v>
          </cell>
          <cell r="L2344" t="str">
            <v>01-Oct-13</v>
          </cell>
          <cell r="M2344" t="str">
            <v>01-Oct-12</v>
          </cell>
          <cell r="N2344">
            <v>4</v>
          </cell>
          <cell r="O2344" t="str">
            <v>4200</v>
          </cell>
          <cell r="P2344" t="str">
            <v>4200</v>
          </cell>
          <cell r="Q2344" t="str">
            <v>13.092</v>
          </cell>
          <cell r="R2344" t="str">
            <v>13.092</v>
          </cell>
          <cell r="S2344" t="str">
            <v/>
          </cell>
          <cell r="T2344">
            <v>0</v>
          </cell>
          <cell r="U2344" t="str">
            <v>Đại học</v>
          </cell>
          <cell r="V2344" t="str">
            <v>142382389</v>
          </cell>
        </row>
        <row r="2345">
          <cell r="B2345" t="str">
            <v/>
          </cell>
          <cell r="C2345" t="str">
            <v/>
          </cell>
          <cell r="D2345" t="str">
            <v>Bùi Phương</v>
          </cell>
          <cell r="E2345" t="str">
            <v>Thúy</v>
          </cell>
          <cell r="F2345">
            <v>42</v>
          </cell>
          <cell r="G2345" t="str">
            <v>Viện Kinh tế và Phát triển</v>
          </cell>
          <cell r="H2345" t="str">
            <v>Viện Kinh tế và Thể chế nông nghiệp</v>
          </cell>
          <cell r="I2345" t="str">
            <v>Nghiên cứu viên</v>
          </cell>
          <cell r="J2345">
            <v>2.34</v>
          </cell>
          <cell r="K2345">
            <v>0</v>
          </cell>
          <cell r="L2345" t="str">
            <v>01-Jan-13</v>
          </cell>
          <cell r="M2345" t="str">
            <v>01-Jan-13</v>
          </cell>
          <cell r="N2345">
            <v>4</v>
          </cell>
          <cell r="O2345" t="str">
            <v>4200</v>
          </cell>
          <cell r="P2345" t="str">
            <v>4200</v>
          </cell>
          <cell r="Q2345" t="str">
            <v>13.092</v>
          </cell>
          <cell r="R2345" t="str">
            <v>13.092</v>
          </cell>
          <cell r="S2345" t="str">
            <v/>
          </cell>
          <cell r="T2345">
            <v>0</v>
          </cell>
          <cell r="U2345" t="str">
            <v>Đại học</v>
          </cell>
          <cell r="V2345" t="str">
            <v>013046968</v>
          </cell>
        </row>
        <row r="2346">
          <cell r="B2346" t="str">
            <v/>
          </cell>
          <cell r="C2346" t="str">
            <v>3120215049489</v>
          </cell>
          <cell r="D2346" t="str">
            <v>Mai Tiến</v>
          </cell>
          <cell r="E2346" t="str">
            <v>Huy</v>
          </cell>
          <cell r="F2346">
            <v>42</v>
          </cell>
          <cell r="G2346" t="str">
            <v>Viện Kinh tế và Phát triển</v>
          </cell>
          <cell r="H2346" t="str">
            <v>Viện Kinh tế và Thể chế nông nghiệp</v>
          </cell>
          <cell r="I2346" t="str">
            <v>Thạc sĩ, Nghiên cứu viên</v>
          </cell>
          <cell r="J2346">
            <v>3</v>
          </cell>
          <cell r="K2346">
            <v>0</v>
          </cell>
          <cell r="L2346" t="str">
            <v>01-Jan-21</v>
          </cell>
          <cell r="M2346" t="str">
            <v>01-Sep-13</v>
          </cell>
          <cell r="N2346">
            <v>2</v>
          </cell>
          <cell r="O2346" t="str">
            <v>4200</v>
          </cell>
          <cell r="P2346" t="str">
            <v>4200</v>
          </cell>
          <cell r="Q2346" t="str">
            <v>13.092</v>
          </cell>
          <cell r="R2346" t="str">
            <v>13.092</v>
          </cell>
          <cell r="S2346" t="str">
            <v/>
          </cell>
          <cell r="T2346">
            <v>0</v>
          </cell>
          <cell r="U2346" t="str">
            <v>Tiến sĩ</v>
          </cell>
          <cell r="V2346" t="str">
            <v>001091001468</v>
          </cell>
        </row>
        <row r="2347">
          <cell r="B2347" t="str">
            <v/>
          </cell>
          <cell r="C2347" t="str">
            <v/>
          </cell>
          <cell r="D2347" t="str">
            <v>Nguyễn Thị Lan</v>
          </cell>
          <cell r="E2347" t="str">
            <v>Hương</v>
          </cell>
          <cell r="F2347">
            <v>42</v>
          </cell>
          <cell r="G2347" t="str">
            <v>Viện Kinh tế và Phát triển</v>
          </cell>
          <cell r="H2347" t="str">
            <v>Viện Kinh tế và Thể chế nông nghiệp</v>
          </cell>
          <cell r="I2347" t="str">
            <v>Nghiên cứu viên</v>
          </cell>
          <cell r="J2347">
            <v>1.99</v>
          </cell>
          <cell r="K2347">
            <v>0</v>
          </cell>
          <cell r="L2347" t="str">
            <v>01-Nov-13</v>
          </cell>
          <cell r="M2347" t="str">
            <v>01-Nov-13</v>
          </cell>
          <cell r="N2347">
            <v>4</v>
          </cell>
          <cell r="O2347" t="str">
            <v>4200</v>
          </cell>
          <cell r="P2347" t="str">
            <v>4200</v>
          </cell>
          <cell r="Q2347" t="str">
            <v>13.092</v>
          </cell>
          <cell r="R2347" t="str">
            <v>13.092</v>
          </cell>
          <cell r="S2347" t="str">
            <v/>
          </cell>
          <cell r="T2347">
            <v>0</v>
          </cell>
          <cell r="U2347" t="str">
            <v>Đại học</v>
          </cell>
          <cell r="V2347" t="str">
            <v>113493579</v>
          </cell>
        </row>
        <row r="2348">
          <cell r="B2348" t="str">
            <v/>
          </cell>
          <cell r="C2348" t="str">
            <v/>
          </cell>
          <cell r="D2348" t="str">
            <v>Bùi Việt</v>
          </cell>
          <cell r="E2348" t="str">
            <v>Hải</v>
          </cell>
          <cell r="F2348">
            <v>42</v>
          </cell>
          <cell r="G2348" t="str">
            <v>Viện Kinh tế và Phát triển</v>
          </cell>
          <cell r="H2348" t="str">
            <v>Viện Kinh tế và Thể chế nông nghiệp</v>
          </cell>
          <cell r="I2348" t="str">
            <v>Nghiên cứu viên</v>
          </cell>
          <cell r="J2348">
            <v>1.99</v>
          </cell>
          <cell r="K2348">
            <v>0</v>
          </cell>
          <cell r="L2348" t="str">
            <v>01-Dec-13</v>
          </cell>
          <cell r="M2348" t="str">
            <v>01-Dec-13</v>
          </cell>
          <cell r="N2348">
            <v>4</v>
          </cell>
          <cell r="O2348" t="str">
            <v>4200</v>
          </cell>
          <cell r="P2348" t="str">
            <v>4200</v>
          </cell>
          <cell r="Q2348" t="str">
            <v>13.092</v>
          </cell>
          <cell r="R2348" t="str">
            <v>13.092</v>
          </cell>
          <cell r="S2348" t="str">
            <v/>
          </cell>
          <cell r="T2348">
            <v>0</v>
          </cell>
          <cell r="U2348" t="str">
            <v>Đại học</v>
          </cell>
          <cell r="V2348" t="str">
            <v>121899127</v>
          </cell>
        </row>
        <row r="2349">
          <cell r="B2349" t="str">
            <v/>
          </cell>
          <cell r="C2349" t="str">
            <v/>
          </cell>
          <cell r="D2349" t="str">
            <v>Nguyễn Thị Lan</v>
          </cell>
          <cell r="E2349" t="str">
            <v>Chi</v>
          </cell>
          <cell r="F2349">
            <v>42</v>
          </cell>
          <cell r="G2349" t="str">
            <v>Viện Kinh tế và Phát triển</v>
          </cell>
          <cell r="H2349" t="str">
            <v>Viện Kinh tế và Thể chế nông nghiệp</v>
          </cell>
          <cell r="I2349" t="str">
            <v>Nghiên cứu viên</v>
          </cell>
          <cell r="J2349">
            <v>2.34</v>
          </cell>
          <cell r="K2349">
            <v>0</v>
          </cell>
          <cell r="L2349" t="str">
            <v>01-Jan-14</v>
          </cell>
          <cell r="M2349" t="str">
            <v>01-Jan-14</v>
          </cell>
          <cell r="N2349">
            <v>4</v>
          </cell>
          <cell r="O2349" t="str">
            <v>4200</v>
          </cell>
          <cell r="P2349" t="str">
            <v>4200</v>
          </cell>
          <cell r="Q2349" t="str">
            <v>13.092</v>
          </cell>
          <cell r="R2349" t="str">
            <v>13.092</v>
          </cell>
          <cell r="S2349" t="str">
            <v/>
          </cell>
          <cell r="T2349">
            <v>0</v>
          </cell>
          <cell r="U2349" t="str">
            <v>Đại học</v>
          </cell>
          <cell r="V2349" t="str">
            <v>012901752</v>
          </cell>
        </row>
        <row r="2350">
          <cell r="B2350" t="str">
            <v/>
          </cell>
          <cell r="C2350" t="str">
            <v/>
          </cell>
          <cell r="D2350" t="str">
            <v>Đinh Thị Hiền</v>
          </cell>
          <cell r="E2350" t="str">
            <v>Minh</v>
          </cell>
          <cell r="F2350">
            <v>42</v>
          </cell>
          <cell r="G2350" t="str">
            <v>Viện Kinh tế và Phát triển</v>
          </cell>
          <cell r="H2350" t="str">
            <v>Viện Kinh tế và Thể chế nông nghiệp</v>
          </cell>
          <cell r="I2350" t="str">
            <v>Nghiên cứu viên</v>
          </cell>
          <cell r="J2350">
            <v>1.99</v>
          </cell>
          <cell r="K2350">
            <v>0</v>
          </cell>
          <cell r="L2350" t="str">
            <v>01-Jan-14</v>
          </cell>
          <cell r="M2350" t="str">
            <v>01-Jan-14</v>
          </cell>
          <cell r="N2350">
            <v>4</v>
          </cell>
          <cell r="O2350" t="str">
            <v>4200</v>
          </cell>
          <cell r="P2350" t="str">
            <v>4200</v>
          </cell>
          <cell r="Q2350" t="str">
            <v>13.092</v>
          </cell>
          <cell r="R2350" t="str">
            <v>13.092</v>
          </cell>
          <cell r="S2350" t="str">
            <v/>
          </cell>
          <cell r="T2350">
            <v>0</v>
          </cell>
          <cell r="U2350" t="str">
            <v>Đại học</v>
          </cell>
          <cell r="V2350" t="str">
            <v>125478495</v>
          </cell>
        </row>
        <row r="2351">
          <cell r="B2351" t="str">
            <v/>
          </cell>
          <cell r="C2351" t="str">
            <v>3120205876182</v>
          </cell>
          <cell r="D2351" t="str">
            <v>Đinh Văn</v>
          </cell>
          <cell r="E2351" t="str">
            <v>Thắng</v>
          </cell>
          <cell r="F2351">
            <v>42</v>
          </cell>
          <cell r="G2351" t="str">
            <v>Viện Kinh tế và Phát triển</v>
          </cell>
          <cell r="H2351" t="str">
            <v>Viện Kinh tế và Thể chế nông nghiệp</v>
          </cell>
          <cell r="I2351" t="str">
            <v>Thạc sĩ, Nghiên cứu viên</v>
          </cell>
          <cell r="J2351">
            <v>3.33</v>
          </cell>
          <cell r="K2351">
            <v>0</v>
          </cell>
          <cell r="L2351" t="str">
            <v>01-Jan-25</v>
          </cell>
          <cell r="M2351" t="str">
            <v>01-Jan-16</v>
          </cell>
          <cell r="N2351">
            <v>3</v>
          </cell>
          <cell r="O2351" t="str">
            <v>4200</v>
          </cell>
          <cell r="P2351" t="str">
            <v>4200</v>
          </cell>
          <cell r="Q2351" t="str">
            <v>13.092</v>
          </cell>
          <cell r="R2351" t="str">
            <v>V.05.01.03</v>
          </cell>
          <cell r="S2351" t="str">
            <v/>
          </cell>
          <cell r="T2351">
            <v>0</v>
          </cell>
          <cell r="U2351" t="str">
            <v>Thạc sĩ</v>
          </cell>
          <cell r="V2351" t="str">
            <v>035088002741</v>
          </cell>
        </row>
        <row r="2352">
          <cell r="B2352" t="str">
            <v/>
          </cell>
          <cell r="C2352" t="str">
            <v/>
          </cell>
          <cell r="D2352" t="str">
            <v>Mai Văn</v>
          </cell>
          <cell r="E2352" t="str">
            <v>Minh</v>
          </cell>
          <cell r="F2352">
            <v>42</v>
          </cell>
          <cell r="G2352" t="str">
            <v>Viện Kinh tế và Phát triển</v>
          </cell>
          <cell r="H2352" t="str">
            <v>Viện Kinh tế và Thể chế nông nghiệp</v>
          </cell>
          <cell r="I2352" t="str">
            <v>Thạc sĩ, Nghiên cứu viên</v>
          </cell>
          <cell r="J2352">
            <v>2.67</v>
          </cell>
          <cell r="K2352">
            <v>0</v>
          </cell>
          <cell r="L2352" t="str">
            <v>01-Oct-14</v>
          </cell>
          <cell r="M2352" t="str">
            <v>01-Oct-14</v>
          </cell>
          <cell r="N2352">
            <v>3</v>
          </cell>
          <cell r="O2352" t="str">
            <v>4200</v>
          </cell>
          <cell r="P2352" t="str">
            <v>4200</v>
          </cell>
          <cell r="Q2352" t="str">
            <v>13.092</v>
          </cell>
          <cell r="R2352" t="str">
            <v>13.092</v>
          </cell>
          <cell r="S2352" t="str">
            <v/>
          </cell>
          <cell r="T2352">
            <v>0</v>
          </cell>
          <cell r="U2352" t="str">
            <v>Thạc sĩ</v>
          </cell>
          <cell r="V2352" t="str">
            <v>173263266</v>
          </cell>
        </row>
        <row r="2353">
          <cell r="B2353" t="str">
            <v/>
          </cell>
          <cell r="C2353" t="str">
            <v>3120215008236</v>
          </cell>
          <cell r="D2353" t="str">
            <v>Nguyễn Ngọc</v>
          </cell>
          <cell r="E2353" t="str">
            <v>Vinh</v>
          </cell>
          <cell r="F2353">
            <v>42</v>
          </cell>
          <cell r="G2353" t="str">
            <v>Viện Kinh tế và Phát triển</v>
          </cell>
          <cell r="H2353" t="str">
            <v>Viện Kinh tế và Thể chế nông nghiệp</v>
          </cell>
          <cell r="I2353" t="str">
            <v>Thạc sĩ, Chuyên viên, Phó Giám đốc Viện</v>
          </cell>
          <cell r="J2353">
            <v>4.9800000000000004</v>
          </cell>
          <cell r="K2353">
            <v>0</v>
          </cell>
          <cell r="L2353" t="str">
            <v>01-Jul-19</v>
          </cell>
          <cell r="M2353" t="str">
            <v>01-Jul-92</v>
          </cell>
          <cell r="N2353">
            <v>3</v>
          </cell>
          <cell r="O2353" t="str">
            <v>4200</v>
          </cell>
          <cell r="P2353" t="str">
            <v>4200</v>
          </cell>
          <cell r="Q2353" t="str">
            <v>01.003</v>
          </cell>
          <cell r="R2353" t="str">
            <v>01.003</v>
          </cell>
          <cell r="S2353" t="str">
            <v/>
          </cell>
          <cell r="T2353">
            <v>0</v>
          </cell>
          <cell r="U2353" t="str">
            <v>Thạc sĩ</v>
          </cell>
          <cell r="V2353" t="str">
            <v>011582455</v>
          </cell>
        </row>
        <row r="2354">
          <cell r="B2354" t="str">
            <v/>
          </cell>
          <cell r="C2354" t="str">
            <v/>
          </cell>
          <cell r="D2354" t="str">
            <v>Nguyễn Văn</v>
          </cell>
          <cell r="E2354" t="str">
            <v>Thao</v>
          </cell>
          <cell r="F2354">
            <v>42</v>
          </cell>
          <cell r="G2354" t="str">
            <v>Viện Kinh tế và Phát triển</v>
          </cell>
          <cell r="H2354" t="str">
            <v>Viện Kinh tế và Thể chế nông nghiệp</v>
          </cell>
          <cell r="I2354" t="str">
            <v>Nghiên cứu viên</v>
          </cell>
          <cell r="J2354">
            <v>2.34</v>
          </cell>
          <cell r="K2354">
            <v>0</v>
          </cell>
          <cell r="L2354" t="str">
            <v>01-Jan-16</v>
          </cell>
          <cell r="M2354" t="str">
            <v>01-Jan-16</v>
          </cell>
          <cell r="N2354">
            <v>4</v>
          </cell>
          <cell r="O2354" t="str">
            <v>4200</v>
          </cell>
          <cell r="P2354" t="str">
            <v>4200</v>
          </cell>
          <cell r="Q2354" t="str">
            <v>13.092</v>
          </cell>
          <cell r="R2354" t="str">
            <v>13.092</v>
          </cell>
          <cell r="S2354" t="str">
            <v/>
          </cell>
          <cell r="T2354">
            <v>0</v>
          </cell>
          <cell r="U2354" t="str">
            <v>Đại học</v>
          </cell>
          <cell r="V2354" t="str">
            <v>132078288</v>
          </cell>
        </row>
        <row r="2355">
          <cell r="B2355" t="str">
            <v/>
          </cell>
          <cell r="C2355" t="str">
            <v/>
          </cell>
          <cell r="D2355" t="str">
            <v>Nguyễn Thị</v>
          </cell>
          <cell r="E2355" t="str">
            <v>Thiêm</v>
          </cell>
          <cell r="F2355">
            <v>42</v>
          </cell>
          <cell r="G2355" t="str">
            <v>Viện Kinh tế và Phát triển</v>
          </cell>
          <cell r="H2355" t="str">
            <v>Viện Kinh tế và Thể chế nông nghiệp</v>
          </cell>
          <cell r="I2355" t="str">
            <v>Nghiên cứu viên</v>
          </cell>
          <cell r="J2355">
            <v>1.99</v>
          </cell>
          <cell r="K2355">
            <v>0</v>
          </cell>
          <cell r="L2355" t="str">
            <v>01-Dec-14</v>
          </cell>
          <cell r="M2355" t="str">
            <v>01-Dec-14</v>
          </cell>
          <cell r="N2355">
            <v>4</v>
          </cell>
          <cell r="O2355" t="str">
            <v>4200</v>
          </cell>
          <cell r="P2355" t="str">
            <v>4200</v>
          </cell>
          <cell r="Q2355" t="str">
            <v>13.092</v>
          </cell>
          <cell r="R2355" t="str">
            <v>13.092</v>
          </cell>
          <cell r="S2355" t="str">
            <v/>
          </cell>
          <cell r="T2355">
            <v>0</v>
          </cell>
          <cell r="U2355" t="str">
            <v>Đại học</v>
          </cell>
          <cell r="V2355" t="str">
            <v>142676114</v>
          </cell>
        </row>
        <row r="2356">
          <cell r="B2356" t="str">
            <v/>
          </cell>
          <cell r="C2356" t="str">
            <v/>
          </cell>
          <cell r="D2356" t="str">
            <v>Ngô Thị Phương</v>
          </cell>
          <cell r="E2356" t="str">
            <v>Dung</v>
          </cell>
          <cell r="F2356">
            <v>42</v>
          </cell>
          <cell r="G2356" t="str">
            <v>Viện Kinh tế và Phát triển</v>
          </cell>
          <cell r="H2356" t="str">
            <v>Viện Kinh tế và Thể chế nông nghiệp</v>
          </cell>
          <cell r="I2356" t="str">
            <v>Thạc sĩ, Nghiên cứu viên</v>
          </cell>
          <cell r="J2356">
            <v>2.34</v>
          </cell>
          <cell r="K2356">
            <v>0</v>
          </cell>
          <cell r="L2356" t="str">
            <v>01-Jan-16</v>
          </cell>
          <cell r="M2356" t="str">
            <v>01-Jan-15</v>
          </cell>
          <cell r="N2356">
            <v>3</v>
          </cell>
          <cell r="O2356" t="str">
            <v>4200</v>
          </cell>
          <cell r="P2356" t="str">
            <v>4200</v>
          </cell>
          <cell r="Q2356" t="str">
            <v>13.092</v>
          </cell>
          <cell r="R2356" t="str">
            <v>13.092</v>
          </cell>
          <cell r="S2356" t="str">
            <v/>
          </cell>
          <cell r="T2356">
            <v>0</v>
          </cell>
          <cell r="U2356" t="str">
            <v>Thạc sĩ</v>
          </cell>
          <cell r="V2356" t="str">
            <v>125420966</v>
          </cell>
        </row>
        <row r="2357">
          <cell r="B2357" t="str">
            <v/>
          </cell>
          <cell r="C2357" t="str">
            <v/>
          </cell>
          <cell r="D2357" t="str">
            <v>Phạm Thảo</v>
          </cell>
          <cell r="E2357" t="str">
            <v>Hằng</v>
          </cell>
          <cell r="F2357">
            <v>42</v>
          </cell>
          <cell r="G2357" t="str">
            <v>Viện Kinh tế và Phát triển</v>
          </cell>
          <cell r="H2357" t="str">
            <v>Viện Kinh tế và Thể chế nông nghiệp</v>
          </cell>
          <cell r="I2357" t="str">
            <v>Nghiên cứu viên</v>
          </cell>
          <cell r="J2357">
            <v>1.9890000000000001</v>
          </cell>
          <cell r="K2357">
            <v>0</v>
          </cell>
          <cell r="L2357" t="str">
            <v>01-Jan-15</v>
          </cell>
          <cell r="M2357" t="str">
            <v>01-Jan-15</v>
          </cell>
          <cell r="N2357">
            <v>4</v>
          </cell>
          <cell r="O2357" t="str">
            <v>4200</v>
          </cell>
          <cell r="P2357" t="str">
            <v>4200</v>
          </cell>
          <cell r="Q2357" t="str">
            <v>13.092</v>
          </cell>
          <cell r="R2357" t="str">
            <v>13.092</v>
          </cell>
          <cell r="S2357" t="str">
            <v/>
          </cell>
          <cell r="T2357">
            <v>0</v>
          </cell>
          <cell r="U2357" t="str">
            <v>Đại học</v>
          </cell>
          <cell r="V2357" t="str">
            <v>151904582</v>
          </cell>
        </row>
        <row r="2358">
          <cell r="B2358" t="str">
            <v/>
          </cell>
          <cell r="C2358" t="str">
            <v/>
          </cell>
          <cell r="D2358" t="str">
            <v>Vũ Thị Mai</v>
          </cell>
          <cell r="E2358" t="str">
            <v>Liên</v>
          </cell>
          <cell r="F2358">
            <v>42</v>
          </cell>
          <cell r="G2358" t="str">
            <v>Viện Kinh tế và Phát triển</v>
          </cell>
          <cell r="H2358" t="str">
            <v>Viện Kinh tế và Thể chế nông nghiệp</v>
          </cell>
          <cell r="I2358" t="str">
            <v>Thạc sĩ, Nghiên cứu viên</v>
          </cell>
          <cell r="J2358">
            <v>3</v>
          </cell>
          <cell r="K2358">
            <v>0</v>
          </cell>
          <cell r="L2358" t="str">
            <v>01-Jan-19</v>
          </cell>
          <cell r="M2358" t="str">
            <v>01-Jan-16</v>
          </cell>
          <cell r="N2358">
            <v>3</v>
          </cell>
          <cell r="O2358" t="str">
            <v>4200</v>
          </cell>
          <cell r="P2358" t="str">
            <v>4200</v>
          </cell>
          <cell r="Q2358" t="str">
            <v>13.092</v>
          </cell>
          <cell r="R2358" t="str">
            <v>13.092</v>
          </cell>
          <cell r="S2358" t="str">
            <v/>
          </cell>
          <cell r="T2358">
            <v>0</v>
          </cell>
          <cell r="U2358" t="str">
            <v>Thạc sĩ</v>
          </cell>
          <cell r="V2358" t="str">
            <v>013537461</v>
          </cell>
        </row>
        <row r="2359">
          <cell r="B2359" t="str">
            <v/>
          </cell>
          <cell r="C2359" t="str">
            <v>3120205139244</v>
          </cell>
          <cell r="D2359" t="str">
            <v>Vũ Ngọc</v>
          </cell>
          <cell r="E2359" t="str">
            <v>Anh</v>
          </cell>
          <cell r="F2359">
            <v>42</v>
          </cell>
          <cell r="G2359" t="str">
            <v>Viện Kinh tế và Phát triển</v>
          </cell>
          <cell r="H2359" t="str">
            <v>Viện Kinh tế và Thể chế nông nghiệp</v>
          </cell>
          <cell r="I2359" t="str">
            <v>Thạc sĩ, Nghiên cứu viên</v>
          </cell>
          <cell r="J2359">
            <v>3.33</v>
          </cell>
          <cell r="K2359">
            <v>0</v>
          </cell>
          <cell r="L2359" t="str">
            <v>01-Mar-25</v>
          </cell>
          <cell r="M2359" t="str">
            <v>01-Mar-16</v>
          </cell>
          <cell r="N2359">
            <v>3</v>
          </cell>
          <cell r="O2359" t="str">
            <v>4200</v>
          </cell>
          <cell r="P2359" t="str">
            <v>4200</v>
          </cell>
          <cell r="Q2359" t="str">
            <v>13.092</v>
          </cell>
          <cell r="R2359" t="str">
            <v>V.05.01.03</v>
          </cell>
          <cell r="S2359" t="str">
            <v/>
          </cell>
          <cell r="T2359">
            <v>0</v>
          </cell>
          <cell r="U2359" t="str">
            <v>Thạc sĩ</v>
          </cell>
          <cell r="V2359" t="str">
            <v>036088004949</v>
          </cell>
        </row>
        <row r="2360">
          <cell r="B2360" t="str">
            <v/>
          </cell>
          <cell r="C2360" t="str">
            <v/>
          </cell>
          <cell r="D2360" t="str">
            <v>Nguyễn Quốc</v>
          </cell>
          <cell r="E2360" t="str">
            <v>Thành</v>
          </cell>
          <cell r="F2360">
            <v>42</v>
          </cell>
          <cell r="G2360" t="str">
            <v>Viện Kinh tế và Phát triển</v>
          </cell>
          <cell r="H2360" t="str">
            <v>Viện Kinh tế và Thể chế nông nghiệp</v>
          </cell>
          <cell r="I2360" t="str">
            <v>Thạc sĩ, Nghiên cứu viên</v>
          </cell>
          <cell r="J2360">
            <v>2.67</v>
          </cell>
          <cell r="K2360">
            <v>0</v>
          </cell>
          <cell r="L2360" t="str">
            <v>01-Mar-16</v>
          </cell>
          <cell r="M2360" t="str">
            <v>01-Mar-16</v>
          </cell>
          <cell r="N2360">
            <v>3</v>
          </cell>
          <cell r="O2360" t="str">
            <v>4200</v>
          </cell>
          <cell r="P2360" t="str">
            <v>4200</v>
          </cell>
          <cell r="Q2360" t="str">
            <v>13.092</v>
          </cell>
          <cell r="R2360" t="str">
            <v>13.092</v>
          </cell>
          <cell r="S2360" t="str">
            <v/>
          </cell>
          <cell r="T2360">
            <v>0</v>
          </cell>
          <cell r="U2360" t="str">
            <v>Thạc sĩ</v>
          </cell>
          <cell r="V2360" t="str">
            <v>162806586</v>
          </cell>
        </row>
        <row r="2361">
          <cell r="B2361" t="str">
            <v/>
          </cell>
          <cell r="C2361" t="str">
            <v>15910000164878</v>
          </cell>
          <cell r="D2361" t="str">
            <v>Phạm Minh</v>
          </cell>
          <cell r="E2361" t="str">
            <v>Chính</v>
          </cell>
          <cell r="F2361">
            <v>42</v>
          </cell>
          <cell r="G2361" t="str">
            <v>Viện Kinh tế và Phát triển</v>
          </cell>
          <cell r="H2361" t="str">
            <v>Viện Kinh tế và Thể chế nông nghiệp</v>
          </cell>
          <cell r="I2361" t="str">
            <v>Thạc sĩ, Nghiên cứu viên</v>
          </cell>
          <cell r="J2361">
            <v>3.66</v>
          </cell>
          <cell r="K2361">
            <v>0</v>
          </cell>
          <cell r="L2361" t="str">
            <v>01-Apr-25</v>
          </cell>
          <cell r="M2361" t="str">
            <v>01-Apr-16</v>
          </cell>
          <cell r="N2361">
            <v>3</v>
          </cell>
          <cell r="O2361" t="str">
            <v>4200</v>
          </cell>
          <cell r="P2361" t="str">
            <v>4200</v>
          </cell>
          <cell r="Q2361" t="str">
            <v>13.092</v>
          </cell>
          <cell r="R2361" t="str">
            <v>V.05.01.03</v>
          </cell>
          <cell r="S2361" t="str">
            <v/>
          </cell>
          <cell r="T2361">
            <v>0</v>
          </cell>
          <cell r="U2361" t="str">
            <v>Thạc sĩ</v>
          </cell>
          <cell r="V2361" t="str">
            <v>034083012815</v>
          </cell>
        </row>
        <row r="2362">
          <cell r="B2362" t="str">
            <v/>
          </cell>
          <cell r="C2362" t="str">
            <v/>
          </cell>
          <cell r="D2362" t="str">
            <v>Phan Thành</v>
          </cell>
          <cell r="E2362" t="str">
            <v>Trung</v>
          </cell>
          <cell r="F2362">
            <v>42</v>
          </cell>
          <cell r="G2362" t="str">
            <v>Viện Kinh tế và Phát triển</v>
          </cell>
          <cell r="H2362" t="str">
            <v>Viện Kinh tế và Thể chế nông nghiệp</v>
          </cell>
          <cell r="I2362" t="str">
            <v>Nghiên cứu viên</v>
          </cell>
          <cell r="J2362">
            <v>1.99</v>
          </cell>
          <cell r="K2362">
            <v>0</v>
          </cell>
          <cell r="L2362" t="str">
            <v>01-Jul-15</v>
          </cell>
          <cell r="M2362" t="str">
            <v>01-Jul-15</v>
          </cell>
          <cell r="N2362">
            <v>4</v>
          </cell>
          <cell r="O2362" t="str">
            <v>4200</v>
          </cell>
          <cell r="P2362" t="str">
            <v>4200</v>
          </cell>
          <cell r="Q2362" t="str">
            <v>13.092</v>
          </cell>
          <cell r="R2362" t="str">
            <v>13.092</v>
          </cell>
          <cell r="S2362" t="str">
            <v/>
          </cell>
          <cell r="T2362">
            <v>0</v>
          </cell>
          <cell r="U2362" t="str">
            <v>Đại học</v>
          </cell>
          <cell r="V2362" t="str">
            <v>186313596</v>
          </cell>
        </row>
        <row r="2363">
          <cell r="B2363" t="str">
            <v/>
          </cell>
          <cell r="C2363" t="str">
            <v/>
          </cell>
          <cell r="D2363" t="str">
            <v>Hồ Thị ánh</v>
          </cell>
          <cell r="E2363" t="str">
            <v>Nguyệt</v>
          </cell>
          <cell r="F2363">
            <v>42</v>
          </cell>
          <cell r="G2363" t="str">
            <v>Viện Kinh tế và Phát triển</v>
          </cell>
          <cell r="H2363" t="str">
            <v>Viện Kinh tế và Thể chế nông nghiệp</v>
          </cell>
          <cell r="I2363" t="str">
            <v>Nghiên cứu viên</v>
          </cell>
          <cell r="J2363">
            <v>1.99</v>
          </cell>
          <cell r="K2363">
            <v>0</v>
          </cell>
          <cell r="L2363" t="str">
            <v>01-Nov-15</v>
          </cell>
          <cell r="M2363" t="str">
            <v>01-Nov-15</v>
          </cell>
          <cell r="N2363">
            <v>4</v>
          </cell>
          <cell r="O2363" t="str">
            <v>4200</v>
          </cell>
          <cell r="P2363" t="str">
            <v>4200</v>
          </cell>
          <cell r="Q2363" t="str">
            <v>13.092</v>
          </cell>
          <cell r="R2363" t="str">
            <v>13.092</v>
          </cell>
          <cell r="S2363" t="str">
            <v/>
          </cell>
          <cell r="T2363">
            <v>0</v>
          </cell>
          <cell r="U2363" t="str">
            <v>Đại học</v>
          </cell>
          <cell r="V2363" t="str">
            <v>173212738</v>
          </cell>
        </row>
        <row r="2364">
          <cell r="B2364" t="str">
            <v/>
          </cell>
          <cell r="C2364" t="str">
            <v/>
          </cell>
          <cell r="D2364" t="str">
            <v>Nguyễn Anh</v>
          </cell>
          <cell r="E2364" t="str">
            <v>Ngọc</v>
          </cell>
          <cell r="F2364">
            <v>42</v>
          </cell>
          <cell r="G2364" t="str">
            <v>Viện Kinh tế và Phát triển</v>
          </cell>
          <cell r="H2364" t="str">
            <v>Viện Kinh tế và Thể chế nông nghiệp</v>
          </cell>
          <cell r="I2364" t="str">
            <v>Nghiên cứu viên</v>
          </cell>
          <cell r="J2364">
            <v>1.99</v>
          </cell>
          <cell r="K2364">
            <v>0</v>
          </cell>
          <cell r="L2364" t="str">
            <v>01-Nov-15</v>
          </cell>
          <cell r="M2364" t="str">
            <v>01-Nov-15</v>
          </cell>
          <cell r="N2364">
            <v>4</v>
          </cell>
          <cell r="O2364" t="str">
            <v>4200</v>
          </cell>
          <cell r="P2364" t="str">
            <v>4200</v>
          </cell>
          <cell r="Q2364" t="str">
            <v>13.092</v>
          </cell>
          <cell r="R2364" t="str">
            <v>13.092</v>
          </cell>
          <cell r="S2364" t="str">
            <v/>
          </cell>
          <cell r="T2364">
            <v>0</v>
          </cell>
          <cell r="U2364" t="str">
            <v>Đại học</v>
          </cell>
          <cell r="V2364" t="str">
            <v>012967719</v>
          </cell>
        </row>
        <row r="2365">
          <cell r="B2365" t="str">
            <v/>
          </cell>
          <cell r="C2365" t="str">
            <v/>
          </cell>
          <cell r="D2365" t="str">
            <v>Đỗ Tài</v>
          </cell>
          <cell r="E2365" t="str">
            <v>Hiển</v>
          </cell>
          <cell r="F2365">
            <v>42</v>
          </cell>
          <cell r="G2365" t="str">
            <v>Viện Kinh tế và Phát triển</v>
          </cell>
          <cell r="H2365" t="str">
            <v>Viện Kinh tế và Thể chế nông nghiệp</v>
          </cell>
          <cell r="I2365" t="str">
            <v>Thạc sĩ, Nghiên cứu viên</v>
          </cell>
          <cell r="J2365">
            <v>2.67</v>
          </cell>
          <cell r="K2365">
            <v>0</v>
          </cell>
          <cell r="L2365" t="str">
            <v>01-Jan-22</v>
          </cell>
          <cell r="M2365" t="str">
            <v>01-Oct-15</v>
          </cell>
          <cell r="N2365">
            <v>3</v>
          </cell>
          <cell r="O2365" t="str">
            <v>4200</v>
          </cell>
          <cell r="P2365" t="str">
            <v>4200</v>
          </cell>
          <cell r="Q2365" t="str">
            <v>13.092</v>
          </cell>
          <cell r="R2365" t="str">
            <v>V.05.01.03</v>
          </cell>
          <cell r="S2365" t="str">
            <v/>
          </cell>
          <cell r="T2365">
            <v>0</v>
          </cell>
          <cell r="U2365" t="str">
            <v>Thạc sĩ</v>
          </cell>
          <cell r="V2365" t="str">
            <v>001083000886</v>
          </cell>
        </row>
        <row r="2366">
          <cell r="B2366" t="str">
            <v/>
          </cell>
          <cell r="C2366" t="str">
            <v/>
          </cell>
          <cell r="D2366" t="str">
            <v>Nguyễn Thị</v>
          </cell>
          <cell r="E2366" t="str">
            <v>Huyền</v>
          </cell>
          <cell r="F2366">
            <v>42</v>
          </cell>
          <cell r="G2366" t="str">
            <v>Viện Kinh tế và Phát triển</v>
          </cell>
          <cell r="H2366" t="str">
            <v>Viện Kinh tế và Thể chế nông nghiệp</v>
          </cell>
          <cell r="I2366" t="str">
            <v>Nghiên cứu viên</v>
          </cell>
          <cell r="J2366">
            <v>2.34</v>
          </cell>
          <cell r="K2366">
            <v>0</v>
          </cell>
          <cell r="L2366" t="str">
            <v>01-Jan-16</v>
          </cell>
          <cell r="M2366" t="str">
            <v>01-Jan-16</v>
          </cell>
          <cell r="N2366">
            <v>4</v>
          </cell>
          <cell r="O2366" t="str">
            <v>4200</v>
          </cell>
          <cell r="P2366" t="str">
            <v>4200</v>
          </cell>
          <cell r="Q2366" t="str">
            <v>13.092</v>
          </cell>
          <cell r="R2366" t="str">
            <v>13.092</v>
          </cell>
          <cell r="S2366" t="str">
            <v/>
          </cell>
          <cell r="T2366">
            <v>0</v>
          </cell>
          <cell r="U2366" t="str">
            <v>Đại học</v>
          </cell>
          <cell r="V2366" t="str">
            <v>145377001</v>
          </cell>
        </row>
        <row r="2367">
          <cell r="B2367" t="str">
            <v/>
          </cell>
          <cell r="C2367" t="str">
            <v/>
          </cell>
          <cell r="D2367" t="str">
            <v>Nguyễn Ngọc</v>
          </cell>
          <cell r="E2367" t="str">
            <v>Minh</v>
          </cell>
          <cell r="F2367">
            <v>42</v>
          </cell>
          <cell r="G2367" t="str">
            <v>Viện Kinh tế và Phát triển</v>
          </cell>
          <cell r="H2367" t="str">
            <v>Viện Kinh tế và Thể chế nông nghiệp</v>
          </cell>
          <cell r="I2367" t="str">
            <v>Nghiên cứu viên</v>
          </cell>
          <cell r="J2367">
            <v>1.9890000000000001</v>
          </cell>
          <cell r="K2367">
            <v>0</v>
          </cell>
          <cell r="L2367" t="str">
            <v>01-May-16</v>
          </cell>
          <cell r="M2367" t="str">
            <v>01-May-16</v>
          </cell>
          <cell r="N2367">
            <v>4</v>
          </cell>
          <cell r="O2367" t="str">
            <v>4200</v>
          </cell>
          <cell r="P2367" t="str">
            <v>4200</v>
          </cell>
          <cell r="Q2367" t="str">
            <v>13.092</v>
          </cell>
          <cell r="R2367" t="str">
            <v>13.092</v>
          </cell>
          <cell r="S2367" t="str">
            <v/>
          </cell>
          <cell r="T2367">
            <v>0</v>
          </cell>
          <cell r="U2367" t="str">
            <v>Đại học</v>
          </cell>
          <cell r="V2367" t="str">
            <v>031707377</v>
          </cell>
        </row>
        <row r="2368">
          <cell r="B2368" t="str">
            <v/>
          </cell>
          <cell r="C2368" t="str">
            <v/>
          </cell>
          <cell r="D2368" t="str">
            <v>Nguyễn Minh</v>
          </cell>
          <cell r="E2368" t="str">
            <v>Đức</v>
          </cell>
          <cell r="F2368">
            <v>42</v>
          </cell>
          <cell r="G2368" t="str">
            <v>Viện Kinh tế và Phát triển</v>
          </cell>
          <cell r="H2368" t="str">
            <v>Viện Kinh tế và Thể chế nông nghiệp</v>
          </cell>
          <cell r="I2368" t="str">
            <v>Thạc sĩ, Nghiên cứu viên</v>
          </cell>
          <cell r="J2368">
            <v>2.67</v>
          </cell>
          <cell r="K2368">
            <v>0</v>
          </cell>
          <cell r="L2368" t="str">
            <v>01-Jan-18</v>
          </cell>
          <cell r="M2368" t="str">
            <v>01-Jan-18</v>
          </cell>
          <cell r="N2368">
            <v>3</v>
          </cell>
          <cell r="O2368" t="str">
            <v>4200</v>
          </cell>
          <cell r="P2368" t="str">
            <v>4200</v>
          </cell>
          <cell r="Q2368" t="str">
            <v>13.092</v>
          </cell>
          <cell r="R2368" t="str">
            <v>13.092</v>
          </cell>
          <cell r="S2368" t="str">
            <v/>
          </cell>
          <cell r="T2368">
            <v>0</v>
          </cell>
          <cell r="U2368" t="str">
            <v>Thạc sĩ</v>
          </cell>
          <cell r="V2368" t="str">
            <v>013059369</v>
          </cell>
        </row>
        <row r="2369">
          <cell r="B2369" t="str">
            <v/>
          </cell>
          <cell r="C2369" t="str">
            <v/>
          </cell>
          <cell r="D2369" t="str">
            <v>Trần Duy</v>
          </cell>
          <cell r="E2369" t="str">
            <v>Hưng</v>
          </cell>
          <cell r="F2369">
            <v>42</v>
          </cell>
          <cell r="G2369" t="str">
            <v>Viện Kinh tế và Phát triển</v>
          </cell>
          <cell r="H2369" t="str">
            <v>Viện Kinh tế và Thể chế nông nghiệp</v>
          </cell>
          <cell r="I2369" t="str">
            <v>Nghiên cứu viên</v>
          </cell>
          <cell r="J2369">
            <v>2.34</v>
          </cell>
          <cell r="K2369">
            <v>0</v>
          </cell>
          <cell r="L2369" t="str">
            <v>01-Jan-17</v>
          </cell>
          <cell r="M2369" t="str">
            <v>01-Jan-17</v>
          </cell>
          <cell r="N2369">
            <v>4</v>
          </cell>
          <cell r="O2369" t="str">
            <v>4200</v>
          </cell>
          <cell r="P2369" t="str">
            <v>4200</v>
          </cell>
          <cell r="Q2369" t="str">
            <v>13.092</v>
          </cell>
          <cell r="R2369" t="str">
            <v>13.092</v>
          </cell>
          <cell r="S2369" t="str">
            <v/>
          </cell>
          <cell r="T2369">
            <v>0</v>
          </cell>
          <cell r="U2369" t="str">
            <v>Đại học</v>
          </cell>
          <cell r="V2369" t="str">
            <v>012914100</v>
          </cell>
        </row>
        <row r="2370">
          <cell r="B2370" t="str">
            <v/>
          </cell>
          <cell r="C2370" t="str">
            <v/>
          </cell>
          <cell r="D2370" t="str">
            <v>Lại Mạnh</v>
          </cell>
          <cell r="E2370" t="str">
            <v>Tuấn</v>
          </cell>
          <cell r="F2370">
            <v>42</v>
          </cell>
          <cell r="G2370" t="str">
            <v>Viện Kinh tế và Phát triển</v>
          </cell>
          <cell r="H2370" t="str">
            <v>Viện Kinh tế và Thể chế nông nghiệp</v>
          </cell>
          <cell r="I2370" t="str">
            <v>Thạc sĩ, Nghiên cứu viên</v>
          </cell>
          <cell r="J2370">
            <v>2.34</v>
          </cell>
          <cell r="K2370">
            <v>0</v>
          </cell>
          <cell r="L2370" t="str">
            <v>01-Aug-17</v>
          </cell>
          <cell r="M2370" t="str">
            <v>01-Aug-17</v>
          </cell>
          <cell r="N2370">
            <v>3</v>
          </cell>
          <cell r="O2370" t="str">
            <v>4200</v>
          </cell>
          <cell r="P2370" t="str">
            <v>4200</v>
          </cell>
          <cell r="Q2370" t="str">
            <v>13.092</v>
          </cell>
          <cell r="R2370" t="str">
            <v>13.092</v>
          </cell>
          <cell r="S2370" t="str">
            <v/>
          </cell>
          <cell r="T2370">
            <v>0</v>
          </cell>
          <cell r="U2370" t="str">
            <v>Thạc sĩ</v>
          </cell>
          <cell r="V2370" t="str">
            <v>151758790</v>
          </cell>
        </row>
        <row r="2371">
          <cell r="B2371" t="str">
            <v/>
          </cell>
          <cell r="C2371" t="str">
            <v>2716205137815</v>
          </cell>
          <cell r="D2371" t="str">
            <v>Nguyễn Thị Mai</v>
          </cell>
          <cell r="E2371" t="str">
            <v>Thu</v>
          </cell>
          <cell r="F2371">
            <v>42</v>
          </cell>
          <cell r="G2371" t="str">
            <v>Viện Kinh tế và Phát triển</v>
          </cell>
          <cell r="H2371" t="str">
            <v>Viện Kinh tế và Thể chế nông nghiệp</v>
          </cell>
          <cell r="I2371" t="str">
            <v>Nghiên cứu viên</v>
          </cell>
          <cell r="J2371">
            <v>2.34</v>
          </cell>
          <cell r="K2371">
            <v>0</v>
          </cell>
          <cell r="L2371" t="str">
            <v>01-Jan-18</v>
          </cell>
          <cell r="M2371" t="str">
            <v>01-Jan-18</v>
          </cell>
          <cell r="N2371">
            <v>4</v>
          </cell>
          <cell r="O2371" t="str">
            <v>4200</v>
          </cell>
          <cell r="P2371" t="str">
            <v>4200</v>
          </cell>
          <cell r="Q2371" t="str">
            <v>13.092</v>
          </cell>
          <cell r="R2371" t="str">
            <v>13.092</v>
          </cell>
          <cell r="S2371" t="str">
            <v/>
          </cell>
          <cell r="T2371">
            <v>0</v>
          </cell>
          <cell r="U2371" t="str">
            <v>Đại học</v>
          </cell>
          <cell r="V2371" t="str">
            <v>132111701</v>
          </cell>
        </row>
        <row r="2372">
          <cell r="B2372" t="str">
            <v/>
          </cell>
          <cell r="C2372" t="str">
            <v>106004345746</v>
          </cell>
          <cell r="D2372" t="str">
            <v>Đỗ Văn</v>
          </cell>
          <cell r="E2372" t="str">
            <v>Chinh</v>
          </cell>
          <cell r="F2372">
            <v>42</v>
          </cell>
          <cell r="G2372" t="str">
            <v>Viện Kinh tế và Phát triển</v>
          </cell>
          <cell r="H2372" t="str">
            <v>Viện Kinh tế và Thể chế nông nghiệp</v>
          </cell>
          <cell r="I2372" t="str">
            <v>Thạc sĩ, Nghiên cứu viên</v>
          </cell>
          <cell r="J2372">
            <v>3</v>
          </cell>
          <cell r="K2372">
            <v>0</v>
          </cell>
          <cell r="L2372" t="str">
            <v>01-Jan-23</v>
          </cell>
          <cell r="M2372" t="str">
            <v>01-Jan-20</v>
          </cell>
          <cell r="N2372">
            <v>3</v>
          </cell>
          <cell r="O2372" t="str">
            <v>4200</v>
          </cell>
          <cell r="P2372" t="str">
            <v>4200</v>
          </cell>
          <cell r="Q2372" t="str">
            <v>13.092</v>
          </cell>
          <cell r="R2372" t="str">
            <v>V.05.01.03</v>
          </cell>
          <cell r="S2372" t="str">
            <v/>
          </cell>
          <cell r="T2372">
            <v>0</v>
          </cell>
          <cell r="U2372" t="str">
            <v>Thạc sĩ</v>
          </cell>
          <cell r="V2372" t="str">
            <v>036088016544</v>
          </cell>
        </row>
        <row r="2373">
          <cell r="B2373" t="str">
            <v/>
          </cell>
          <cell r="C2373" t="str">
            <v/>
          </cell>
          <cell r="D2373" t="str">
            <v>Hoàng</v>
          </cell>
          <cell r="E2373" t="str">
            <v>Long</v>
          </cell>
          <cell r="F2373">
            <v>42</v>
          </cell>
          <cell r="G2373" t="str">
            <v>Viện Kinh tế và Phát triển</v>
          </cell>
          <cell r="H2373" t="str">
            <v>Viện Kinh tế và Thể chế nông nghiệp</v>
          </cell>
          <cell r="I2373" t="str">
            <v>Thạc sĩ, Nghiên cứu viên</v>
          </cell>
          <cell r="J2373">
            <v>3.66</v>
          </cell>
          <cell r="K2373">
            <v>0</v>
          </cell>
          <cell r="L2373" t="str">
            <v>01-Mar-18</v>
          </cell>
          <cell r="M2373" t="str">
            <v>01-Mar-18</v>
          </cell>
          <cell r="N2373">
            <v>3</v>
          </cell>
          <cell r="O2373" t="str">
            <v>4200</v>
          </cell>
          <cell r="P2373" t="str">
            <v>4200</v>
          </cell>
          <cell r="Q2373" t="str">
            <v>13.092</v>
          </cell>
          <cell r="R2373" t="str">
            <v>13.092</v>
          </cell>
          <cell r="S2373" t="str">
            <v/>
          </cell>
          <cell r="T2373">
            <v>0</v>
          </cell>
          <cell r="U2373" t="str">
            <v>Thạc sĩ</v>
          </cell>
          <cell r="V2373" t="str">
            <v>001074016515</v>
          </cell>
        </row>
        <row r="2374">
          <cell r="B2374" t="str">
            <v/>
          </cell>
          <cell r="C2374" t="str">
            <v/>
          </cell>
          <cell r="D2374" t="str">
            <v>Lê Thanh</v>
          </cell>
          <cell r="E2374" t="str">
            <v>Hương</v>
          </cell>
          <cell r="F2374">
            <v>42</v>
          </cell>
          <cell r="G2374" t="str">
            <v>Viện Kinh tế và Phát triển</v>
          </cell>
          <cell r="H2374" t="str">
            <v>Viện Kinh tế và Thể chế nông nghiệp</v>
          </cell>
          <cell r="I2374" t="str">
            <v>Nghiên cứu viên</v>
          </cell>
          <cell r="J2374">
            <v>1.9890000000000001</v>
          </cell>
          <cell r="K2374">
            <v>0</v>
          </cell>
          <cell r="L2374" t="str">
            <v>01-Oct-18</v>
          </cell>
          <cell r="M2374" t="str">
            <v>01-Oct-18</v>
          </cell>
          <cell r="N2374">
            <v>4</v>
          </cell>
          <cell r="O2374" t="str">
            <v>4200</v>
          </cell>
          <cell r="P2374" t="str">
            <v>4200</v>
          </cell>
          <cell r="Q2374" t="str">
            <v>13.092</v>
          </cell>
          <cell r="R2374" t="str">
            <v>13.092</v>
          </cell>
          <cell r="S2374" t="str">
            <v/>
          </cell>
          <cell r="T2374">
            <v>0</v>
          </cell>
          <cell r="U2374" t="str">
            <v>Đại học</v>
          </cell>
          <cell r="V2374" t="str">
            <v>001196003054</v>
          </cell>
        </row>
        <row r="2375">
          <cell r="B2375" t="str">
            <v/>
          </cell>
          <cell r="C2375" t="str">
            <v>0011001101405</v>
          </cell>
          <cell r="D2375" t="str">
            <v>Đặng Kim</v>
          </cell>
          <cell r="E2375" t="str">
            <v>Sơn</v>
          </cell>
          <cell r="F2375">
            <v>42</v>
          </cell>
          <cell r="G2375" t="str">
            <v>Viện Nghiên cứu Thị trường và Thể chế nông nghiệp</v>
          </cell>
          <cell r="H2375" t="str">
            <v>Viện Kinh tế và Thể chế nông nghiệp</v>
          </cell>
          <cell r="I2375" t="str">
            <v>Tiến sĩ, Nghiên cứu viên</v>
          </cell>
          <cell r="J2375">
            <v>0</v>
          </cell>
          <cell r="K2375">
            <v>0</v>
          </cell>
          <cell r="L2375" t="str">
            <v>05-Oct-18</v>
          </cell>
          <cell r="M2375" t="str">
            <v>05-Oct-18</v>
          </cell>
          <cell r="N2375">
            <v>2</v>
          </cell>
          <cell r="O2375" t="str">
            <v>4200</v>
          </cell>
          <cell r="P2375" t="str">
            <v>4200</v>
          </cell>
          <cell r="Q2375" t="str">
            <v>13.092</v>
          </cell>
          <cell r="R2375" t="str">
            <v>V.05.01.03</v>
          </cell>
          <cell r="S2375" t="str">
            <v/>
          </cell>
          <cell r="T2375">
            <v>0</v>
          </cell>
          <cell r="U2375" t="str">
            <v>Tiến sĩ</v>
          </cell>
          <cell r="V2375" t="str">
            <v>019054000075</v>
          </cell>
        </row>
        <row r="2376">
          <cell r="B2376" t="str">
            <v/>
          </cell>
          <cell r="C2376" t="str">
            <v/>
          </cell>
          <cell r="D2376" t="str">
            <v>Đặng Kim</v>
          </cell>
          <cell r="E2376" t="str">
            <v>Khôi</v>
          </cell>
          <cell r="F2376">
            <v>42</v>
          </cell>
          <cell r="G2376" t="str">
            <v>Viện Nghiên cứu Thị trường và Thể chế nông nghiệp</v>
          </cell>
          <cell r="H2376" t="str">
            <v>Viện Kinh tế và Thể chế nông nghiệp</v>
          </cell>
          <cell r="I2376" t="str">
            <v>Tiến sĩ, Nghiên cứu viên, Phó Giám đốc Viện</v>
          </cell>
          <cell r="J2376">
            <v>3.33</v>
          </cell>
          <cell r="K2376">
            <v>0</v>
          </cell>
          <cell r="L2376" t="str">
            <v>01-Jul-18</v>
          </cell>
          <cell r="M2376" t="str">
            <v>01-Dec-14</v>
          </cell>
          <cell r="N2376">
            <v>2</v>
          </cell>
          <cell r="O2376" t="str">
            <v>4200</v>
          </cell>
          <cell r="P2376" t="str">
            <v>4200</v>
          </cell>
          <cell r="Q2376" t="str">
            <v>13.092</v>
          </cell>
          <cell r="R2376" t="str">
            <v>V.05.01.03</v>
          </cell>
          <cell r="S2376" t="str">
            <v/>
          </cell>
          <cell r="T2376">
            <v>0</v>
          </cell>
          <cell r="U2376" t="str">
            <v>Tiến sĩ</v>
          </cell>
          <cell r="V2376" t="str">
            <v>012420330</v>
          </cell>
        </row>
        <row r="2377">
          <cell r="B2377" t="str">
            <v/>
          </cell>
          <cell r="C2377" t="str">
            <v/>
          </cell>
          <cell r="D2377" t="str">
            <v>Nguyễn Thị Thu</v>
          </cell>
          <cell r="E2377" t="str">
            <v>Trang</v>
          </cell>
          <cell r="F2377">
            <v>42</v>
          </cell>
          <cell r="G2377" t="str">
            <v>Viện Nghiên cứu Thị trường và Thể chế nông nghiệp</v>
          </cell>
          <cell r="H2377" t="str">
            <v>Viện Kinh tế và Thể chế nông nghiệp</v>
          </cell>
          <cell r="I2377" t="str">
            <v>Nghiên cứu viên</v>
          </cell>
          <cell r="J2377">
            <v>1.9890000000000001</v>
          </cell>
          <cell r="K2377">
            <v>0</v>
          </cell>
          <cell r="L2377" t="str">
            <v>01-Jan-19</v>
          </cell>
          <cell r="M2377" t="str">
            <v>01-Jan-19</v>
          </cell>
          <cell r="N2377">
            <v>4</v>
          </cell>
          <cell r="O2377" t="str">
            <v>4200</v>
          </cell>
          <cell r="P2377" t="str">
            <v>4200</v>
          </cell>
          <cell r="Q2377" t="str">
            <v>13.092</v>
          </cell>
          <cell r="R2377" t="str">
            <v>V.05.01.03</v>
          </cell>
          <cell r="S2377" t="str">
            <v/>
          </cell>
          <cell r="T2377">
            <v>0</v>
          </cell>
          <cell r="U2377" t="str">
            <v>Đại học</v>
          </cell>
          <cell r="V2377" t="str">
            <v>013291890</v>
          </cell>
        </row>
        <row r="2378">
          <cell r="B2378" t="str">
            <v/>
          </cell>
          <cell r="C2378" t="str">
            <v/>
          </cell>
          <cell r="D2378" t="str">
            <v>Phạm Minh</v>
          </cell>
          <cell r="E2378" t="str">
            <v>Trí</v>
          </cell>
          <cell r="F2378">
            <v>42</v>
          </cell>
          <cell r="G2378" t="str">
            <v>Viện Nghiên cứu Thị trường và Thể chế nông nghiệp</v>
          </cell>
          <cell r="H2378" t="str">
            <v>Viện Kinh tế và Thể chế nông nghiệp</v>
          </cell>
          <cell r="I2378" t="str">
            <v>Nghiên cứu viên</v>
          </cell>
          <cell r="J2378">
            <v>0</v>
          </cell>
          <cell r="K2378">
            <v>0</v>
          </cell>
          <cell r="L2378" t="str">
            <v>01-Jan-19</v>
          </cell>
          <cell r="M2378" t="str">
            <v>01-Jan-19</v>
          </cell>
          <cell r="N2378">
            <v>4</v>
          </cell>
          <cell r="O2378" t="str">
            <v>4200</v>
          </cell>
          <cell r="P2378" t="str">
            <v>4200</v>
          </cell>
          <cell r="Q2378" t="str">
            <v>13.092</v>
          </cell>
          <cell r="R2378" t="str">
            <v>V.05.01.03</v>
          </cell>
          <cell r="S2378" t="str">
            <v/>
          </cell>
          <cell r="T2378">
            <v>0</v>
          </cell>
          <cell r="U2378" t="str">
            <v>Đại học</v>
          </cell>
          <cell r="V2378" t="str">
            <v>011735590</v>
          </cell>
        </row>
        <row r="2379">
          <cell r="B2379" t="str">
            <v/>
          </cell>
          <cell r="C2379" t="str">
            <v>0491001510700</v>
          </cell>
          <cell r="D2379" t="str">
            <v>Phạm Thị Hồng</v>
          </cell>
          <cell r="E2379" t="str">
            <v>Vân</v>
          </cell>
          <cell r="F2379">
            <v>42</v>
          </cell>
          <cell r="G2379" t="str">
            <v>Viện Nghiên cứu Thị trường và Thể chế nông nghiệp</v>
          </cell>
          <cell r="H2379" t="str">
            <v>Viện Kinh tế và Thể chế nông nghiệp</v>
          </cell>
          <cell r="I2379" t="str">
            <v>Thạc sĩ, Nghiên cứu viên</v>
          </cell>
          <cell r="J2379">
            <v>0</v>
          </cell>
          <cell r="K2379">
            <v>0</v>
          </cell>
          <cell r="L2379" t="str">
            <v>01-Jan-19</v>
          </cell>
          <cell r="M2379" t="str">
            <v>01-Jan-19</v>
          </cell>
          <cell r="N2379">
            <v>3</v>
          </cell>
          <cell r="O2379" t="str">
            <v>4200</v>
          </cell>
          <cell r="P2379" t="str">
            <v>4200</v>
          </cell>
          <cell r="Q2379" t="str">
            <v>13.092</v>
          </cell>
          <cell r="R2379" t="str">
            <v>V.05.01.03</v>
          </cell>
          <cell r="S2379" t="str">
            <v/>
          </cell>
          <cell r="T2379">
            <v>0</v>
          </cell>
          <cell r="U2379" t="str">
            <v>Thạc sĩ</v>
          </cell>
          <cell r="V2379" t="str">
            <v>001163018943</v>
          </cell>
        </row>
        <row r="2380">
          <cell r="B2380" t="str">
            <v/>
          </cell>
          <cell r="C2380" t="str">
            <v/>
          </cell>
          <cell r="D2380" t="str">
            <v>Phan Thành</v>
          </cell>
          <cell r="E2380" t="str">
            <v>Công</v>
          </cell>
          <cell r="F2380">
            <v>42</v>
          </cell>
          <cell r="G2380" t="str">
            <v>Viện Kinh tế và Phát triển</v>
          </cell>
          <cell r="H2380" t="str">
            <v>Viện Kinh tế và Thể chế nông nghiệp</v>
          </cell>
          <cell r="I2380" t="str">
            <v>Nghiên cứu viên</v>
          </cell>
          <cell r="J2380">
            <v>1.9890000000000001</v>
          </cell>
          <cell r="K2380">
            <v>0</v>
          </cell>
          <cell r="L2380" t="str">
            <v>01-Apr-19</v>
          </cell>
          <cell r="M2380" t="str">
            <v>01-Apr-19</v>
          </cell>
          <cell r="N2380">
            <v>4</v>
          </cell>
          <cell r="O2380" t="str">
            <v>4200</v>
          </cell>
          <cell r="P2380" t="str">
            <v>4200</v>
          </cell>
          <cell r="Q2380" t="str">
            <v>13.092</v>
          </cell>
          <cell r="R2380" t="str">
            <v>13.092</v>
          </cell>
          <cell r="S2380" t="str">
            <v/>
          </cell>
          <cell r="T2380">
            <v>0</v>
          </cell>
          <cell r="U2380" t="str">
            <v>Đại học</v>
          </cell>
          <cell r="V2380" t="str">
            <v>044095001279</v>
          </cell>
        </row>
        <row r="2381">
          <cell r="B2381" t="str">
            <v/>
          </cell>
          <cell r="C2381" t="str">
            <v>0011004051033</v>
          </cell>
          <cell r="D2381" t="str">
            <v>Bùi Tuấn</v>
          </cell>
          <cell r="E2381" t="str">
            <v>Anh</v>
          </cell>
          <cell r="F2381">
            <v>42</v>
          </cell>
          <cell r="G2381" t="str">
            <v>Viện Nghiên cứu Thị trường và Thể chế nông nghiệp</v>
          </cell>
          <cell r="H2381" t="str">
            <v>Viện Kinh tế và Thể chế nông nghiệp</v>
          </cell>
          <cell r="I2381" t="str">
            <v>Nghiên cứu viên</v>
          </cell>
          <cell r="J2381">
            <v>3.66</v>
          </cell>
          <cell r="K2381">
            <v>0</v>
          </cell>
          <cell r="L2381" t="str">
            <v>01-Jun-25</v>
          </cell>
          <cell r="M2381" t="str">
            <v>01-May-19</v>
          </cell>
          <cell r="N2381">
            <v>4</v>
          </cell>
          <cell r="O2381" t="str">
            <v>4200</v>
          </cell>
          <cell r="P2381" t="str">
            <v>4200</v>
          </cell>
          <cell r="Q2381" t="str">
            <v>13.092</v>
          </cell>
          <cell r="R2381" t="str">
            <v>V.05.01.03</v>
          </cell>
          <cell r="S2381" t="str">
            <v/>
          </cell>
          <cell r="T2381">
            <v>0</v>
          </cell>
          <cell r="U2381" t="str">
            <v>Đại học</v>
          </cell>
          <cell r="V2381" t="str">
            <v>030089016650</v>
          </cell>
        </row>
        <row r="2382">
          <cell r="B2382" t="str">
            <v/>
          </cell>
          <cell r="C2382" t="str">
            <v>0611001623998</v>
          </cell>
          <cell r="D2382" t="str">
            <v>Ngô Sỹ</v>
          </cell>
          <cell r="E2382" t="str">
            <v>Đạt</v>
          </cell>
          <cell r="F2382">
            <v>42</v>
          </cell>
          <cell r="G2382" t="str">
            <v>Viện Nghiên cứu Thị trường và Thể chế nông nghiệp</v>
          </cell>
          <cell r="H2382" t="str">
            <v>Viện Kinh tế và Thể chế nông nghiệp</v>
          </cell>
          <cell r="I2382" t="str">
            <v>Thạc sĩ, Nghiên cứu viên, Phó Giám đốc Viện</v>
          </cell>
          <cell r="J2382">
            <v>3.99</v>
          </cell>
          <cell r="K2382">
            <v>0</v>
          </cell>
          <cell r="L2382" t="str">
            <v>01-Jun-25</v>
          </cell>
          <cell r="M2382" t="str">
            <v>01-May-19</v>
          </cell>
          <cell r="N2382">
            <v>3</v>
          </cell>
          <cell r="O2382" t="str">
            <v>4200</v>
          </cell>
          <cell r="P2382" t="str">
            <v>4200</v>
          </cell>
          <cell r="Q2382" t="str">
            <v>13.092</v>
          </cell>
          <cell r="R2382" t="str">
            <v>V.05.01.03</v>
          </cell>
          <cell r="S2382" t="str">
            <v/>
          </cell>
          <cell r="T2382">
            <v>0</v>
          </cell>
          <cell r="U2382" t="str">
            <v>Thạc sĩ</v>
          </cell>
          <cell r="V2382" t="str">
            <v>015081000009</v>
          </cell>
        </row>
        <row r="2383">
          <cell r="B2383" t="str">
            <v/>
          </cell>
          <cell r="C2383" t="str">
            <v/>
          </cell>
          <cell r="D2383" t="str">
            <v>Nguyễn Thị</v>
          </cell>
          <cell r="E2383" t="str">
            <v>Dung</v>
          </cell>
          <cell r="F2383">
            <v>42</v>
          </cell>
          <cell r="G2383" t="str">
            <v>Viện Kinh tế và Phát triển</v>
          </cell>
          <cell r="H2383" t="str">
            <v>Viện Kinh tế và Thể chế nông nghiệp</v>
          </cell>
          <cell r="I2383" t="str">
            <v>Nghiên cứu viên</v>
          </cell>
          <cell r="J2383">
            <v>1.9890000000000001</v>
          </cell>
          <cell r="K2383">
            <v>0</v>
          </cell>
          <cell r="L2383" t="str">
            <v>01-Jul-19</v>
          </cell>
          <cell r="M2383" t="str">
            <v>01-Jul-19</v>
          </cell>
          <cell r="N2383">
            <v>4</v>
          </cell>
          <cell r="O2383" t="str">
            <v>4200</v>
          </cell>
          <cell r="P2383" t="str">
            <v>4200</v>
          </cell>
          <cell r="Q2383" t="str">
            <v>13.092</v>
          </cell>
          <cell r="R2383" t="str">
            <v>13.092</v>
          </cell>
          <cell r="S2383" t="str">
            <v/>
          </cell>
          <cell r="T2383">
            <v>0</v>
          </cell>
          <cell r="U2383" t="str">
            <v>Đại học</v>
          </cell>
          <cell r="V2383" t="str">
            <v>125654399</v>
          </cell>
        </row>
        <row r="2384">
          <cell r="B2384" t="str">
            <v/>
          </cell>
          <cell r="C2384" t="str">
            <v>0491000173036</v>
          </cell>
          <cell r="D2384" t="str">
            <v>Đặng Thị</v>
          </cell>
          <cell r="E2384" t="str">
            <v>Hoan</v>
          </cell>
          <cell r="F2384">
            <v>42</v>
          </cell>
          <cell r="G2384" t="str">
            <v>Viện Nghiên cứu Thị trường và Thể chế nông nghiệp</v>
          </cell>
          <cell r="H2384" t="str">
            <v>Viện Kinh tế và Thể chế nông nghiệp</v>
          </cell>
          <cell r="I2384" t="str">
            <v>Kế toán viên</v>
          </cell>
          <cell r="J2384">
            <v>3.66</v>
          </cell>
          <cell r="K2384">
            <v>0</v>
          </cell>
          <cell r="L2384" t="str">
            <v>01-Aug-25</v>
          </cell>
          <cell r="M2384" t="str">
            <v>01-Aug-19</v>
          </cell>
          <cell r="N2384">
            <v>4</v>
          </cell>
          <cell r="O2384" t="str">
            <v>4200</v>
          </cell>
          <cell r="P2384" t="str">
            <v>4200</v>
          </cell>
          <cell r="Q2384" t="str">
            <v>06.031</v>
          </cell>
          <cell r="R2384" t="str">
            <v>06.031</v>
          </cell>
          <cell r="S2384" t="str">
            <v/>
          </cell>
          <cell r="T2384">
            <v>0</v>
          </cell>
          <cell r="U2384" t="str">
            <v>Đại học</v>
          </cell>
          <cell r="V2384" t="str">
            <v>034179000290</v>
          </cell>
        </row>
        <row r="2385">
          <cell r="B2385" t="str">
            <v/>
          </cell>
          <cell r="C2385" t="str">
            <v>0011001711492</v>
          </cell>
          <cell r="D2385" t="str">
            <v>Đỗ Huy</v>
          </cell>
          <cell r="E2385" t="str">
            <v>Thiệp</v>
          </cell>
          <cell r="F2385">
            <v>42</v>
          </cell>
          <cell r="G2385" t="str">
            <v>Viện Nghiên cứu Thị trường và Thể chế nông nghiệp</v>
          </cell>
          <cell r="H2385" t="str">
            <v>Viện Kinh tế và Thể chế nông nghiệp</v>
          </cell>
          <cell r="I2385" t="str">
            <v>Thạc sĩ, Nghiên cứu viên, Phó Giám đốc Viện</v>
          </cell>
          <cell r="J2385">
            <v>3.66</v>
          </cell>
          <cell r="K2385">
            <v>0</v>
          </cell>
          <cell r="L2385" t="str">
            <v>01-Feb-24</v>
          </cell>
          <cell r="M2385" t="str">
            <v>01-Feb-20</v>
          </cell>
          <cell r="N2385">
            <v>3</v>
          </cell>
          <cell r="O2385" t="str">
            <v>4200</v>
          </cell>
          <cell r="P2385" t="str">
            <v>4200</v>
          </cell>
          <cell r="Q2385" t="str">
            <v>13.092</v>
          </cell>
          <cell r="R2385" t="str">
            <v>V.05.01.03</v>
          </cell>
          <cell r="S2385" t="str">
            <v/>
          </cell>
          <cell r="T2385">
            <v>0</v>
          </cell>
          <cell r="U2385" t="str">
            <v>Thạc sĩ</v>
          </cell>
          <cell r="V2385" t="str">
            <v>001084022722</v>
          </cell>
        </row>
        <row r="2386">
          <cell r="B2386" t="str">
            <v/>
          </cell>
          <cell r="C2386" t="str">
            <v>0011004267534</v>
          </cell>
          <cell r="D2386" t="str">
            <v>Phạm Đức</v>
          </cell>
          <cell r="E2386" t="str">
            <v>Thịnh</v>
          </cell>
          <cell r="F2386">
            <v>42</v>
          </cell>
          <cell r="G2386" t="str">
            <v>Viện Nghiên cứu Thị trường và Thể chế nông nghiệp</v>
          </cell>
          <cell r="H2386" t="str">
            <v>Viện Kinh tế và Thể chế nông nghiệp</v>
          </cell>
          <cell r="I2386" t="str">
            <v>Nghiên cứu viên</v>
          </cell>
          <cell r="J2386">
            <v>3.33</v>
          </cell>
          <cell r="K2386">
            <v>0</v>
          </cell>
          <cell r="L2386" t="str">
            <v>01-Feb-24</v>
          </cell>
          <cell r="M2386" t="str">
            <v>01-Feb-20</v>
          </cell>
          <cell r="N2386">
            <v>4</v>
          </cell>
          <cell r="O2386" t="str">
            <v>4200</v>
          </cell>
          <cell r="P2386" t="str">
            <v>4200</v>
          </cell>
          <cell r="Q2386" t="str">
            <v>13.092</v>
          </cell>
          <cell r="R2386" t="str">
            <v>V.05.01.03</v>
          </cell>
          <cell r="S2386" t="str">
            <v/>
          </cell>
          <cell r="T2386">
            <v>0</v>
          </cell>
          <cell r="U2386" t="str">
            <v>Đại học</v>
          </cell>
          <cell r="V2386" t="str">
            <v>036093012122</v>
          </cell>
        </row>
        <row r="2387">
          <cell r="B2387" t="str">
            <v/>
          </cell>
          <cell r="C2387" t="str">
            <v>0541000340511</v>
          </cell>
          <cell r="D2387" t="str">
            <v>Bùi Quang</v>
          </cell>
          <cell r="E2387" t="str">
            <v>Nguyên</v>
          </cell>
          <cell r="F2387">
            <v>42</v>
          </cell>
          <cell r="G2387" t="str">
            <v>Viện Nghiên cứu Thị trường và Thể chế nông nghiệp</v>
          </cell>
          <cell r="H2387" t="str">
            <v>Viện Kinh tế và Thể chế nông nghiệp</v>
          </cell>
          <cell r="I2387" t="str">
            <v>Thạc sĩ, Nghiên cứu viên</v>
          </cell>
          <cell r="J2387">
            <v>3.66</v>
          </cell>
          <cell r="K2387">
            <v>0</v>
          </cell>
          <cell r="L2387" t="str">
            <v>01-Mar-23</v>
          </cell>
          <cell r="M2387" t="str">
            <v>01-Mar-20</v>
          </cell>
          <cell r="N2387">
            <v>3</v>
          </cell>
          <cell r="O2387" t="str">
            <v>4200</v>
          </cell>
          <cell r="P2387" t="str">
            <v>4200</v>
          </cell>
          <cell r="Q2387" t="str">
            <v>13.092</v>
          </cell>
          <cell r="R2387" t="str">
            <v>V.05.01.03</v>
          </cell>
          <cell r="S2387" t="str">
            <v/>
          </cell>
          <cell r="T2387">
            <v>0</v>
          </cell>
          <cell r="U2387" t="str">
            <v>Thạc sĩ</v>
          </cell>
          <cell r="V2387" t="str">
            <v>030082000236</v>
          </cell>
        </row>
        <row r="2388">
          <cell r="B2388" t="str">
            <v/>
          </cell>
          <cell r="C2388" t="str">
            <v/>
          </cell>
          <cell r="D2388" t="str">
            <v>Nguyễn Đắc</v>
          </cell>
          <cell r="E2388" t="str">
            <v>Điệp</v>
          </cell>
          <cell r="F2388">
            <v>42</v>
          </cell>
          <cell r="G2388" t="str">
            <v>Viện Kinh tế và Phát triển</v>
          </cell>
          <cell r="H2388" t="str">
            <v>Viện Kinh tế và Thể chế nông nghiệp</v>
          </cell>
          <cell r="I2388" t="str">
            <v>Nghiên cứu viên</v>
          </cell>
          <cell r="J2388">
            <v>2.34</v>
          </cell>
          <cell r="K2388">
            <v>0</v>
          </cell>
          <cell r="L2388" t="str">
            <v>01-May-20</v>
          </cell>
          <cell r="M2388" t="str">
            <v>01-May-20</v>
          </cell>
          <cell r="N2388">
            <v>4</v>
          </cell>
          <cell r="O2388" t="str">
            <v>4200</v>
          </cell>
          <cell r="P2388" t="str">
            <v>4200</v>
          </cell>
          <cell r="Q2388" t="str">
            <v>13.092</v>
          </cell>
          <cell r="R2388" t="str">
            <v>13.092</v>
          </cell>
          <cell r="S2388" t="str">
            <v/>
          </cell>
          <cell r="T2388">
            <v>0</v>
          </cell>
          <cell r="U2388" t="str">
            <v>Đại học</v>
          </cell>
          <cell r="V2388" t="str">
            <v>152153512</v>
          </cell>
        </row>
        <row r="2389">
          <cell r="B2389" t="str">
            <v/>
          </cell>
          <cell r="C2389" t="str">
            <v/>
          </cell>
          <cell r="D2389" t="str">
            <v>Lê Thanh</v>
          </cell>
          <cell r="E2389" t="str">
            <v>Hà</v>
          </cell>
          <cell r="F2389">
            <v>42</v>
          </cell>
          <cell r="G2389" t="str">
            <v>Viện Kinh tế và Phát triển</v>
          </cell>
          <cell r="H2389" t="str">
            <v>Viện Kinh tế và Thể chế nông nghiệp</v>
          </cell>
          <cell r="I2389" t="str">
            <v>Thạc sĩ, Nghiên cứu viên</v>
          </cell>
          <cell r="J2389">
            <v>3.33</v>
          </cell>
          <cell r="K2389">
            <v>0</v>
          </cell>
          <cell r="L2389" t="str">
            <v>01-Jun-23</v>
          </cell>
          <cell r="M2389" t="str">
            <v>01-Jun-20</v>
          </cell>
          <cell r="N2389">
            <v>3</v>
          </cell>
          <cell r="O2389" t="str">
            <v>4200</v>
          </cell>
          <cell r="P2389" t="str">
            <v>4200</v>
          </cell>
          <cell r="Q2389" t="str">
            <v>13.092</v>
          </cell>
          <cell r="R2389" t="str">
            <v>V.05.01.03</v>
          </cell>
          <cell r="S2389" t="str">
            <v/>
          </cell>
          <cell r="T2389">
            <v>0</v>
          </cell>
          <cell r="U2389" t="str">
            <v>Thạc sĩ</v>
          </cell>
          <cell r="V2389" t="str">
            <v>038077112389</v>
          </cell>
        </row>
        <row r="2390">
          <cell r="B2390" t="str">
            <v/>
          </cell>
          <cell r="C2390" t="str">
            <v/>
          </cell>
          <cell r="D2390" t="str">
            <v>Cao Thị Ngọc</v>
          </cell>
          <cell r="E2390" t="str">
            <v>Huyền</v>
          </cell>
          <cell r="F2390">
            <v>42</v>
          </cell>
          <cell r="G2390" t="str">
            <v>Viện Kinh tế và Phát triển</v>
          </cell>
          <cell r="H2390" t="str">
            <v>Viện Kinh tế và Thể chế nông nghiệp</v>
          </cell>
          <cell r="I2390" t="str">
            <v>Nghiên cứu viên</v>
          </cell>
          <cell r="J2390">
            <v>3</v>
          </cell>
          <cell r="K2390">
            <v>0</v>
          </cell>
          <cell r="L2390" t="str">
            <v>01-Jul-23</v>
          </cell>
          <cell r="M2390" t="str">
            <v>01-Jul-20</v>
          </cell>
          <cell r="N2390">
            <v>4</v>
          </cell>
          <cell r="O2390" t="str">
            <v>4200</v>
          </cell>
          <cell r="P2390" t="str">
            <v>4200</v>
          </cell>
          <cell r="Q2390" t="str">
            <v>13.092</v>
          </cell>
          <cell r="R2390" t="str">
            <v>V.05.01.03</v>
          </cell>
          <cell r="S2390" t="str">
            <v/>
          </cell>
          <cell r="T2390">
            <v>0</v>
          </cell>
          <cell r="U2390" t="str">
            <v>Đại học</v>
          </cell>
          <cell r="V2390" t="str">
            <v>024182007539</v>
          </cell>
        </row>
        <row r="2391">
          <cell r="B2391" t="str">
            <v/>
          </cell>
          <cell r="C2391" t="str">
            <v/>
          </cell>
          <cell r="D2391" t="str">
            <v>Hà Ngọc</v>
          </cell>
          <cell r="E2391" t="str">
            <v>Hùng</v>
          </cell>
          <cell r="F2391">
            <v>42</v>
          </cell>
          <cell r="G2391" t="str">
            <v>Viện Kinh tế và Phát triển</v>
          </cell>
          <cell r="H2391" t="str">
            <v>Viện Kinh tế và Thể chế nông nghiệp</v>
          </cell>
          <cell r="I2391" t="str">
            <v>Nghiên cứu viên</v>
          </cell>
          <cell r="J2391">
            <v>2.67</v>
          </cell>
          <cell r="K2391">
            <v>0</v>
          </cell>
          <cell r="L2391" t="str">
            <v>01-Jul-20</v>
          </cell>
          <cell r="M2391" t="str">
            <v>01-Jul-20</v>
          </cell>
          <cell r="N2391">
            <v>4</v>
          </cell>
          <cell r="O2391" t="str">
            <v>4200</v>
          </cell>
          <cell r="P2391" t="str">
            <v>4200</v>
          </cell>
          <cell r="Q2391" t="str">
            <v>13.092</v>
          </cell>
          <cell r="R2391" t="str">
            <v>13.092</v>
          </cell>
          <cell r="S2391" t="str">
            <v/>
          </cell>
          <cell r="T2391">
            <v>0</v>
          </cell>
          <cell r="U2391" t="str">
            <v>Đại học</v>
          </cell>
          <cell r="V2391" t="str">
            <v>008088010754</v>
          </cell>
        </row>
        <row r="2392">
          <cell r="B2392" t="str">
            <v/>
          </cell>
          <cell r="C2392" t="str">
            <v>1015156115</v>
          </cell>
          <cell r="D2392" t="str">
            <v>Nguyễn Viết</v>
          </cell>
          <cell r="E2392" t="str">
            <v>Phong</v>
          </cell>
          <cell r="F2392">
            <v>42</v>
          </cell>
          <cell r="G2392" t="str">
            <v>Viện Nghiên cứu Thị trường và Thể chế nông nghiệp</v>
          </cell>
          <cell r="H2392" t="str">
            <v>Viện Kinh tế và Thể chế nông nghiệp</v>
          </cell>
          <cell r="I2392" t="str">
            <v>Nghiên cứu viên</v>
          </cell>
          <cell r="J2392">
            <v>2.34</v>
          </cell>
          <cell r="K2392">
            <v>0</v>
          </cell>
          <cell r="L2392" t="str">
            <v>01-Sep-20</v>
          </cell>
          <cell r="M2392" t="str">
            <v>01-Sep-20</v>
          </cell>
          <cell r="N2392">
            <v>4</v>
          </cell>
          <cell r="O2392" t="str">
            <v>4200</v>
          </cell>
          <cell r="P2392" t="str">
            <v>4200</v>
          </cell>
          <cell r="Q2392" t="str">
            <v>13.092</v>
          </cell>
          <cell r="R2392" t="str">
            <v>V.05.01.03</v>
          </cell>
          <cell r="S2392" t="str">
            <v/>
          </cell>
          <cell r="T2392">
            <v>0</v>
          </cell>
          <cell r="U2392" t="str">
            <v>Đại học</v>
          </cell>
          <cell r="V2392" t="str">
            <v>040095038303</v>
          </cell>
        </row>
        <row r="2393">
          <cell r="B2393" t="str">
            <v/>
          </cell>
          <cell r="C2393" t="str">
            <v>123681697</v>
          </cell>
          <cell r="D2393" t="str">
            <v>Ngô Thùy</v>
          </cell>
          <cell r="E2393" t="str">
            <v>Linh</v>
          </cell>
          <cell r="F2393">
            <v>42</v>
          </cell>
          <cell r="G2393" t="str">
            <v>Viện Nghiên cứu Thị trường và Thể chế nông nghiệp</v>
          </cell>
          <cell r="H2393" t="str">
            <v>Viện Kinh tế và Thể chế nông nghiệp</v>
          </cell>
          <cell r="I2393" t="str">
            <v>Thạc sĩ, Nghiên cứu viên</v>
          </cell>
          <cell r="J2393">
            <v>3.33</v>
          </cell>
          <cell r="K2393">
            <v>0</v>
          </cell>
          <cell r="L2393" t="str">
            <v>01-Oct-20</v>
          </cell>
          <cell r="M2393" t="str">
            <v>01-Oct-20</v>
          </cell>
          <cell r="N2393">
            <v>3</v>
          </cell>
          <cell r="O2393" t="str">
            <v>4200</v>
          </cell>
          <cell r="P2393" t="str">
            <v>4200</v>
          </cell>
          <cell r="Q2393" t="str">
            <v>13.092</v>
          </cell>
          <cell r="R2393" t="str">
            <v>V.05.01.03</v>
          </cell>
          <cell r="S2393" t="str">
            <v/>
          </cell>
          <cell r="T2393">
            <v>0</v>
          </cell>
          <cell r="U2393" t="str">
            <v>Thạc sĩ</v>
          </cell>
          <cell r="V2393" t="str">
            <v>001186026335</v>
          </cell>
        </row>
        <row r="2394">
          <cell r="B2394" t="str">
            <v/>
          </cell>
          <cell r="C2394" t="str">
            <v/>
          </cell>
          <cell r="D2394" t="str">
            <v>Vũ Thị Ngọc</v>
          </cell>
          <cell r="E2394" t="str">
            <v>Anh</v>
          </cell>
          <cell r="F2394">
            <v>42</v>
          </cell>
          <cell r="G2394" t="str">
            <v>Viện Kinh tế và Phát triển</v>
          </cell>
          <cell r="H2394" t="str">
            <v>Viện Kinh tế và Thể chế nông nghiệp</v>
          </cell>
          <cell r="I2394" t="str">
            <v>Cán sự</v>
          </cell>
          <cell r="J2394">
            <v>2.2599999999999998</v>
          </cell>
          <cell r="K2394">
            <v>0</v>
          </cell>
          <cell r="L2394" t="str">
            <v>01-Nov-24</v>
          </cell>
          <cell r="M2394" t="str">
            <v>01-Nov-20</v>
          </cell>
          <cell r="N2394">
            <v>5</v>
          </cell>
          <cell r="O2394" t="str">
            <v>4200</v>
          </cell>
          <cell r="P2394" t="str">
            <v>4200</v>
          </cell>
          <cell r="Q2394" t="str">
            <v>01.004</v>
          </cell>
          <cell r="R2394" t="str">
            <v>01.004</v>
          </cell>
          <cell r="S2394" t="str">
            <v/>
          </cell>
          <cell r="T2394">
            <v>0</v>
          </cell>
          <cell r="U2394" t="str">
            <v>Cao đẳng</v>
          </cell>
          <cell r="V2394" t="str">
            <v>014198009689</v>
          </cell>
        </row>
        <row r="2395">
          <cell r="B2395" t="str">
            <v/>
          </cell>
          <cell r="C2395" t="str">
            <v/>
          </cell>
          <cell r="D2395" t="str">
            <v>Vũ Thị</v>
          </cell>
          <cell r="E2395" t="str">
            <v>Thương</v>
          </cell>
          <cell r="F2395">
            <v>42</v>
          </cell>
          <cell r="G2395" t="str">
            <v>Viện Kinh tế và Phát triển</v>
          </cell>
          <cell r="H2395" t="str">
            <v>Viện Kinh tế và Thể chế nông nghiệp</v>
          </cell>
          <cell r="I2395" t="str">
            <v>Tiến sĩ, Nghiên cứu viên</v>
          </cell>
          <cell r="J2395">
            <v>0</v>
          </cell>
          <cell r="K2395">
            <v>0</v>
          </cell>
          <cell r="L2395" t="str">
            <v>01-Nov-20</v>
          </cell>
          <cell r="M2395" t="str">
            <v>01-Nov-20</v>
          </cell>
          <cell r="N2395">
            <v>2</v>
          </cell>
          <cell r="O2395" t="str">
            <v>4200</v>
          </cell>
          <cell r="P2395" t="str">
            <v>4200</v>
          </cell>
          <cell r="Q2395" t="str">
            <v>13.092</v>
          </cell>
          <cell r="R2395" t="str">
            <v>V.05.01.03</v>
          </cell>
          <cell r="S2395" t="str">
            <v/>
          </cell>
          <cell r="T2395">
            <v>0</v>
          </cell>
          <cell r="U2395" t="str">
            <v>Tiến sĩ</v>
          </cell>
          <cell r="V2395" t="str">
            <v>030182000130</v>
          </cell>
        </row>
        <row r="2396">
          <cell r="B2396" t="str">
            <v/>
          </cell>
          <cell r="C2396" t="str">
            <v>1017499624</v>
          </cell>
          <cell r="D2396" t="str">
            <v>Bạch Lan</v>
          </cell>
          <cell r="E2396" t="str">
            <v>Phương</v>
          </cell>
          <cell r="F2396">
            <v>42</v>
          </cell>
          <cell r="G2396" t="str">
            <v>Viện Nghiên cứu Thị trường và Thể chế nông nghiệp</v>
          </cell>
          <cell r="H2396" t="str">
            <v>Viện Kinh tế và Thể chế nông nghiệp</v>
          </cell>
          <cell r="I2396" t="str">
            <v>Kế toán viên</v>
          </cell>
          <cell r="J2396">
            <v>2.67</v>
          </cell>
          <cell r="K2396">
            <v>0</v>
          </cell>
          <cell r="L2396" t="str">
            <v>01-Dec-23</v>
          </cell>
          <cell r="M2396" t="str">
            <v>01-Dec-20</v>
          </cell>
          <cell r="N2396">
            <v>4</v>
          </cell>
          <cell r="O2396" t="str">
            <v>4200</v>
          </cell>
          <cell r="P2396" t="str">
            <v>4200</v>
          </cell>
          <cell r="Q2396" t="str">
            <v>06.031</v>
          </cell>
          <cell r="R2396" t="str">
            <v>06.031</v>
          </cell>
          <cell r="S2396" t="str">
            <v/>
          </cell>
          <cell r="T2396">
            <v>0</v>
          </cell>
          <cell r="U2396" t="str">
            <v>Đại học</v>
          </cell>
          <cell r="V2396" t="str">
            <v>001195022843</v>
          </cell>
        </row>
        <row r="2397">
          <cell r="B2397" t="str">
            <v/>
          </cell>
          <cell r="C2397" t="str">
            <v/>
          </cell>
          <cell r="D2397" t="str">
            <v>Đỗ Minh</v>
          </cell>
          <cell r="E2397" t="str">
            <v>Tuân</v>
          </cell>
          <cell r="F2397">
            <v>42</v>
          </cell>
          <cell r="G2397" t="str">
            <v>Viện Kinh tế và Phát triển</v>
          </cell>
          <cell r="H2397" t="str">
            <v>Viện Kinh tế và Thể chế nông nghiệp</v>
          </cell>
          <cell r="I2397" t="str">
            <v>Thạc sĩ, Nghiên cứu viên</v>
          </cell>
          <cell r="J2397">
            <v>2.34</v>
          </cell>
          <cell r="K2397">
            <v>0</v>
          </cell>
          <cell r="L2397" t="str">
            <v>01-Jan-23</v>
          </cell>
          <cell r="M2397" t="str">
            <v>01-Jan-21</v>
          </cell>
          <cell r="N2397">
            <v>3</v>
          </cell>
          <cell r="O2397" t="str">
            <v>4200</v>
          </cell>
          <cell r="P2397" t="str">
            <v>4200</v>
          </cell>
          <cell r="Q2397" t="str">
            <v>13.092</v>
          </cell>
          <cell r="R2397" t="str">
            <v>V.05.01.03</v>
          </cell>
          <cell r="S2397" t="str">
            <v/>
          </cell>
          <cell r="T2397">
            <v>0</v>
          </cell>
          <cell r="U2397" t="str">
            <v>Thạc sĩ</v>
          </cell>
          <cell r="V2397" t="str">
            <v>001098034569</v>
          </cell>
        </row>
        <row r="2398">
          <cell r="B2398" t="str">
            <v/>
          </cell>
          <cell r="C2398" t="str">
            <v/>
          </cell>
          <cell r="D2398" t="str">
            <v>Nguyễn Ngọc</v>
          </cell>
          <cell r="E2398" t="str">
            <v>Huyền</v>
          </cell>
          <cell r="F2398">
            <v>42</v>
          </cell>
          <cell r="G2398" t="str">
            <v>Viện Kinh tế và Phát triển</v>
          </cell>
          <cell r="H2398" t="str">
            <v>Viện Kinh tế và Thể chế nông nghiệp</v>
          </cell>
          <cell r="I2398" t="str">
            <v>Nghiên cứu viên</v>
          </cell>
          <cell r="J2398">
            <v>2.34</v>
          </cell>
          <cell r="K2398">
            <v>0</v>
          </cell>
          <cell r="L2398" t="str">
            <v>01-Mar-21</v>
          </cell>
          <cell r="M2398" t="str">
            <v>01-Mar-21</v>
          </cell>
          <cell r="N2398">
            <v>4</v>
          </cell>
          <cell r="O2398" t="str">
            <v>4200</v>
          </cell>
          <cell r="P2398" t="str">
            <v>4200</v>
          </cell>
          <cell r="Q2398" t="str">
            <v>13.092</v>
          </cell>
          <cell r="R2398" t="str">
            <v>V.05.01.03</v>
          </cell>
          <cell r="S2398" t="str">
            <v/>
          </cell>
          <cell r="T2398">
            <v>0</v>
          </cell>
          <cell r="U2398" t="str">
            <v>Đại học</v>
          </cell>
          <cell r="V2398" t="str">
            <v>001198020087</v>
          </cell>
        </row>
        <row r="2399">
          <cell r="B2399" t="str">
            <v/>
          </cell>
          <cell r="C2399" t="str">
            <v/>
          </cell>
          <cell r="D2399" t="str">
            <v>Trần Thị Thu</v>
          </cell>
          <cell r="E2399" t="str">
            <v>Vân</v>
          </cell>
          <cell r="F2399">
            <v>42</v>
          </cell>
          <cell r="G2399" t="str">
            <v>Viện Kinh tế và Phát triển</v>
          </cell>
          <cell r="H2399" t="str">
            <v>Viện Kinh tế và Thể chế nông nghiệp</v>
          </cell>
          <cell r="I2399" t="str">
            <v>Nghiên cứu viên</v>
          </cell>
          <cell r="J2399">
            <v>3</v>
          </cell>
          <cell r="K2399">
            <v>0</v>
          </cell>
          <cell r="L2399" t="str">
            <v>01-Jul-24</v>
          </cell>
          <cell r="M2399" t="str">
            <v>01-Jul-24</v>
          </cell>
          <cell r="N2399">
            <v>4</v>
          </cell>
          <cell r="O2399" t="str">
            <v>4200</v>
          </cell>
          <cell r="P2399" t="str">
            <v>4200</v>
          </cell>
          <cell r="Q2399" t="str">
            <v>13.092</v>
          </cell>
          <cell r="R2399" t="str">
            <v>V.05.01.03</v>
          </cell>
          <cell r="S2399" t="str">
            <v/>
          </cell>
          <cell r="T2399">
            <v>0</v>
          </cell>
          <cell r="U2399" t="str">
            <v>Đại học</v>
          </cell>
          <cell r="V2399" t="str">
            <v>024194005878</v>
          </cell>
        </row>
        <row r="2400">
          <cell r="B2400" t="str">
            <v/>
          </cell>
          <cell r="C2400" t="str">
            <v/>
          </cell>
          <cell r="D2400" t="str">
            <v>Đặng Trung</v>
          </cell>
          <cell r="E2400" t="str">
            <v>Sơn</v>
          </cell>
          <cell r="F2400">
            <v>42</v>
          </cell>
          <cell r="G2400" t="str">
            <v>Viện Kinh tế và Phát triển</v>
          </cell>
          <cell r="H2400" t="str">
            <v>Viện Kinh tế và Thể chế nông nghiệp</v>
          </cell>
          <cell r="I2400" t="str">
            <v>Nghiên cứu viên</v>
          </cell>
          <cell r="J2400">
            <v>3</v>
          </cell>
          <cell r="K2400">
            <v>0</v>
          </cell>
          <cell r="L2400" t="str">
            <v>01-Feb-25</v>
          </cell>
          <cell r="M2400" t="str">
            <v>01-Feb-22</v>
          </cell>
          <cell r="N2400">
            <v>4</v>
          </cell>
          <cell r="O2400" t="str">
            <v>4200</v>
          </cell>
          <cell r="P2400" t="str">
            <v>4200</v>
          </cell>
          <cell r="Q2400" t="str">
            <v>13.092</v>
          </cell>
          <cell r="R2400" t="str">
            <v>V.05.01.03</v>
          </cell>
          <cell r="S2400" t="str">
            <v/>
          </cell>
          <cell r="T2400">
            <v>0</v>
          </cell>
          <cell r="U2400" t="str">
            <v>Đại học</v>
          </cell>
          <cell r="V2400" t="str">
            <v>001091032309</v>
          </cell>
        </row>
        <row r="2401">
          <cell r="B2401" t="str">
            <v/>
          </cell>
          <cell r="C2401" t="str">
            <v/>
          </cell>
          <cell r="D2401" t="str">
            <v>Đỗ Quang</v>
          </cell>
          <cell r="E2401" t="str">
            <v>Việt</v>
          </cell>
          <cell r="F2401">
            <v>42</v>
          </cell>
          <cell r="G2401" t="str">
            <v>Viện Nghiên cứu Thị trường và Thể chế nông nghiệp</v>
          </cell>
          <cell r="H2401" t="str">
            <v>Viện Kinh tế và Thể chế nông nghiệp</v>
          </cell>
          <cell r="I2401" t="str">
            <v>Thạc sĩ, Nghiên cứu viên</v>
          </cell>
          <cell r="J2401">
            <v>3.66</v>
          </cell>
          <cell r="K2401">
            <v>0</v>
          </cell>
          <cell r="L2401" t="str">
            <v>01-Mar-25</v>
          </cell>
          <cell r="M2401" t="str">
            <v>01-Mar-22</v>
          </cell>
          <cell r="N2401">
            <v>3</v>
          </cell>
          <cell r="O2401" t="str">
            <v>4200</v>
          </cell>
          <cell r="P2401" t="str">
            <v>4200</v>
          </cell>
          <cell r="Q2401" t="str">
            <v>13.092</v>
          </cell>
          <cell r="R2401" t="str">
            <v>V.05.01.03</v>
          </cell>
          <cell r="S2401" t="str">
            <v/>
          </cell>
          <cell r="T2401">
            <v>0</v>
          </cell>
          <cell r="U2401" t="str">
            <v>Thạc sĩ</v>
          </cell>
          <cell r="V2401" t="str">
            <v>001089022240</v>
          </cell>
        </row>
        <row r="2402">
          <cell r="B2402" t="str">
            <v/>
          </cell>
          <cell r="C2402" t="str">
            <v/>
          </cell>
          <cell r="D2402" t="str">
            <v>Nguyễn Hương</v>
          </cell>
          <cell r="E2402" t="str">
            <v>Thảo</v>
          </cell>
          <cell r="F2402">
            <v>42</v>
          </cell>
          <cell r="G2402" t="str">
            <v>Viện Nghiên cứu Thị trường và Thể chế nông nghiệp</v>
          </cell>
          <cell r="H2402" t="str">
            <v>Viện Kinh tế và Thể chế nông nghiệp</v>
          </cell>
          <cell r="I2402" t="str">
            <v>Kế toán viên</v>
          </cell>
          <cell r="J2402">
            <v>3</v>
          </cell>
          <cell r="K2402">
            <v>0</v>
          </cell>
          <cell r="L2402" t="str">
            <v>01-May-25</v>
          </cell>
          <cell r="M2402" t="str">
            <v>01-May-22</v>
          </cell>
          <cell r="N2402">
            <v>4</v>
          </cell>
          <cell r="O2402" t="str">
            <v>4200</v>
          </cell>
          <cell r="P2402" t="str">
            <v>4200</v>
          </cell>
          <cell r="Q2402" t="str">
            <v>06.031</v>
          </cell>
          <cell r="R2402" t="str">
            <v>06.031</v>
          </cell>
          <cell r="S2402" t="str">
            <v/>
          </cell>
          <cell r="T2402">
            <v>0</v>
          </cell>
          <cell r="U2402" t="str">
            <v>Đại học</v>
          </cell>
          <cell r="V2402" t="str">
            <v>001193009966</v>
          </cell>
        </row>
        <row r="2403">
          <cell r="B2403" t="str">
            <v/>
          </cell>
          <cell r="C2403" t="str">
            <v/>
          </cell>
          <cell r="D2403" t="str">
            <v>Lê Thanh</v>
          </cell>
          <cell r="E2403" t="str">
            <v>Huyền</v>
          </cell>
          <cell r="F2403">
            <v>42</v>
          </cell>
          <cell r="G2403" t="str">
            <v>Viện Nghiên cứu Thị trường và Thể chế nông nghiệp</v>
          </cell>
          <cell r="H2403" t="str">
            <v>Viện Kinh tế và Thể chế nông nghiệp</v>
          </cell>
          <cell r="I2403" t="str">
            <v>Nghiên cứu viên</v>
          </cell>
          <cell r="J2403">
            <v>2.67</v>
          </cell>
          <cell r="K2403">
            <v>0</v>
          </cell>
          <cell r="L2403" t="str">
            <v>03-Jan-23</v>
          </cell>
          <cell r="M2403" t="str">
            <v>03-Jan-23</v>
          </cell>
          <cell r="N2403">
            <v>4</v>
          </cell>
          <cell r="O2403" t="str">
            <v>4200</v>
          </cell>
          <cell r="P2403" t="str">
            <v>4200</v>
          </cell>
          <cell r="Q2403" t="str">
            <v>13.092</v>
          </cell>
          <cell r="R2403" t="str">
            <v>V.05.01.03</v>
          </cell>
          <cell r="S2403" t="str">
            <v/>
          </cell>
          <cell r="T2403">
            <v>0</v>
          </cell>
          <cell r="U2403" t="str">
            <v>Đại học</v>
          </cell>
          <cell r="V2403" t="str">
            <v>035193003059</v>
          </cell>
        </row>
        <row r="2404">
          <cell r="B2404" t="str">
            <v/>
          </cell>
          <cell r="C2404" t="str">
            <v/>
          </cell>
          <cell r="D2404" t="str">
            <v>Phan Văn</v>
          </cell>
          <cell r="E2404" t="str">
            <v>Hoàn</v>
          </cell>
          <cell r="F2404">
            <v>42</v>
          </cell>
          <cell r="G2404" t="str">
            <v>Viện Kinh tế và Phát triển</v>
          </cell>
          <cell r="H2404" t="str">
            <v>Viện Kinh tế và Thể chế nông nghiệp</v>
          </cell>
          <cell r="I2404" t="str">
            <v>Nghiên cứu viên</v>
          </cell>
          <cell r="J2404">
            <v>2.34</v>
          </cell>
          <cell r="K2404">
            <v>0</v>
          </cell>
          <cell r="L2404" t="str">
            <v>01-Mar-23</v>
          </cell>
          <cell r="M2404" t="str">
            <v>01-Mar-23</v>
          </cell>
          <cell r="N2404">
            <v>4</v>
          </cell>
          <cell r="O2404" t="str">
            <v>4200</v>
          </cell>
          <cell r="P2404" t="str">
            <v>4200</v>
          </cell>
          <cell r="Q2404" t="str">
            <v>13.092</v>
          </cell>
          <cell r="R2404" t="str">
            <v>V.05.01.03</v>
          </cell>
          <cell r="S2404" t="str">
            <v/>
          </cell>
          <cell r="T2404">
            <v>0</v>
          </cell>
          <cell r="U2404" t="str">
            <v>Đại học</v>
          </cell>
          <cell r="V2404" t="str">
            <v>040200027511</v>
          </cell>
        </row>
        <row r="2405">
          <cell r="B2405" t="str">
            <v/>
          </cell>
          <cell r="C2405" t="str">
            <v/>
          </cell>
          <cell r="D2405" t="str">
            <v>Nguyễn Văn</v>
          </cell>
          <cell r="E2405" t="str">
            <v>Chương</v>
          </cell>
          <cell r="F2405">
            <v>42</v>
          </cell>
          <cell r="G2405" t="str">
            <v>Viện Kinh tế và Phát triển</v>
          </cell>
          <cell r="H2405" t="str">
            <v>Viện Kinh tế và Thể chế nông nghiệp</v>
          </cell>
          <cell r="I2405" t="str">
            <v>Nghiên cứu viên</v>
          </cell>
          <cell r="J2405">
            <v>2.34</v>
          </cell>
          <cell r="K2405">
            <v>0</v>
          </cell>
          <cell r="L2405" t="str">
            <v>01-Mar-23</v>
          </cell>
          <cell r="M2405" t="str">
            <v>01-Mar-23</v>
          </cell>
          <cell r="N2405">
            <v>4</v>
          </cell>
          <cell r="O2405" t="str">
            <v>4200</v>
          </cell>
          <cell r="P2405" t="str">
            <v>4200</v>
          </cell>
          <cell r="Q2405" t="str">
            <v>13.092</v>
          </cell>
          <cell r="R2405" t="str">
            <v>V.05.01.03</v>
          </cell>
          <cell r="S2405" t="str">
            <v/>
          </cell>
          <cell r="T2405">
            <v>0</v>
          </cell>
          <cell r="U2405" t="str">
            <v>Đại học</v>
          </cell>
          <cell r="V2405" t="str">
            <v>025092009816</v>
          </cell>
        </row>
        <row r="2406">
          <cell r="B2406" t="str">
            <v/>
          </cell>
          <cell r="C2406" t="str">
            <v/>
          </cell>
          <cell r="D2406" t="str">
            <v>Nguyễn Đức</v>
          </cell>
          <cell r="E2406" t="str">
            <v>Cảnh</v>
          </cell>
          <cell r="F2406">
            <v>42</v>
          </cell>
          <cell r="G2406" t="str">
            <v>Viện Nghiên cứu Thị trường và Thể chế nông nghiệp</v>
          </cell>
          <cell r="H2406" t="str">
            <v>Viện Kinh tế và Thể chế nông nghiệp</v>
          </cell>
          <cell r="I2406" t="str">
            <v>Nghiên cứu viên</v>
          </cell>
          <cell r="J2406">
            <v>2.34</v>
          </cell>
          <cell r="K2406">
            <v>0</v>
          </cell>
          <cell r="L2406" t="str">
            <v>01-Apr-23</v>
          </cell>
          <cell r="M2406" t="str">
            <v>01-Apr-23</v>
          </cell>
          <cell r="N2406">
            <v>4</v>
          </cell>
          <cell r="O2406" t="str">
            <v>4200</v>
          </cell>
          <cell r="P2406" t="str">
            <v>4200</v>
          </cell>
          <cell r="Q2406" t="str">
            <v>13.092</v>
          </cell>
          <cell r="R2406" t="str">
            <v>V.05.01.03</v>
          </cell>
          <cell r="S2406" t="str">
            <v/>
          </cell>
          <cell r="T2406">
            <v>0</v>
          </cell>
          <cell r="U2406" t="str">
            <v>Đại học</v>
          </cell>
          <cell r="V2406" t="str">
            <v>031200008938</v>
          </cell>
        </row>
        <row r="2407">
          <cell r="B2407" t="str">
            <v/>
          </cell>
          <cell r="C2407" t="str">
            <v/>
          </cell>
          <cell r="D2407" t="str">
            <v>Trần Ngọc</v>
          </cell>
          <cell r="E2407" t="str">
            <v>ánh</v>
          </cell>
          <cell r="F2407">
            <v>42</v>
          </cell>
          <cell r="G2407" t="str">
            <v>Viện Nghiên cứu Thị trường và Thể chế nông nghiệp</v>
          </cell>
          <cell r="H2407" t="str">
            <v>Viện Kinh tế và Thể chế nông nghiệp</v>
          </cell>
          <cell r="I2407" t="str">
            <v>Nghiên cứu viên</v>
          </cell>
          <cell r="J2407">
            <v>2.34</v>
          </cell>
          <cell r="K2407">
            <v>0</v>
          </cell>
          <cell r="L2407" t="str">
            <v>01-Aug-23</v>
          </cell>
          <cell r="M2407" t="str">
            <v>01-Aug-23</v>
          </cell>
          <cell r="N2407">
            <v>4</v>
          </cell>
          <cell r="O2407" t="str">
            <v>4200</v>
          </cell>
          <cell r="P2407" t="str">
            <v>4200</v>
          </cell>
          <cell r="Q2407" t="str">
            <v>01.003</v>
          </cell>
          <cell r="R2407" t="str">
            <v>01.003</v>
          </cell>
          <cell r="S2407" t="str">
            <v/>
          </cell>
          <cell r="T2407">
            <v>0</v>
          </cell>
          <cell r="U2407" t="str">
            <v>Đại học</v>
          </cell>
          <cell r="V2407" t="str">
            <v>010301003354</v>
          </cell>
        </row>
        <row r="2408">
          <cell r="B2408" t="str">
            <v/>
          </cell>
          <cell r="C2408" t="str">
            <v/>
          </cell>
          <cell r="D2408" t="str">
            <v>Vũ Lương</v>
          </cell>
          <cell r="E2408" t="str">
            <v>Sơn</v>
          </cell>
          <cell r="F2408">
            <v>42</v>
          </cell>
          <cell r="G2408" t="str">
            <v>Viện Nghiên cứu Thị trường và Thể chế nông nghiệp</v>
          </cell>
          <cell r="H2408" t="str">
            <v>Viện Kinh tế và Thể chế nông nghiệp</v>
          </cell>
          <cell r="I2408" t="str">
            <v>Nghiên cứu viên</v>
          </cell>
          <cell r="J2408">
            <v>2.34</v>
          </cell>
          <cell r="K2408">
            <v>0</v>
          </cell>
          <cell r="L2408" t="str">
            <v>01-Sep-23</v>
          </cell>
          <cell r="M2408" t="str">
            <v>01-Sep-23</v>
          </cell>
          <cell r="N2408">
            <v>4</v>
          </cell>
          <cell r="O2408" t="str">
            <v>4200</v>
          </cell>
          <cell r="P2408" t="str">
            <v>4200</v>
          </cell>
          <cell r="Q2408" t="str">
            <v>13.092</v>
          </cell>
          <cell r="R2408" t="str">
            <v>V.05.01.03</v>
          </cell>
          <cell r="S2408" t="str">
            <v/>
          </cell>
          <cell r="T2408">
            <v>0</v>
          </cell>
          <cell r="U2408" t="str">
            <v>Đại học</v>
          </cell>
          <cell r="V2408" t="str">
            <v>010200007092</v>
          </cell>
        </row>
        <row r="2409">
          <cell r="B2409" t="str">
            <v/>
          </cell>
          <cell r="C2409" t="str">
            <v/>
          </cell>
          <cell r="D2409" t="str">
            <v>Nguyễn Thị Thu</v>
          </cell>
          <cell r="E2409" t="str">
            <v>Hà</v>
          </cell>
          <cell r="F2409">
            <v>42</v>
          </cell>
          <cell r="G2409" t="str">
            <v>Viện Kinh tế và Phát triển</v>
          </cell>
          <cell r="H2409" t="str">
            <v>Viện Kinh tế và Thể chế nông nghiệp</v>
          </cell>
          <cell r="I2409" t="str">
            <v>Nghiên cứu viên</v>
          </cell>
          <cell r="J2409">
            <v>2.34</v>
          </cell>
          <cell r="K2409">
            <v>0</v>
          </cell>
          <cell r="L2409" t="str">
            <v>01-Apr-24</v>
          </cell>
          <cell r="M2409" t="str">
            <v>01-Apr-24</v>
          </cell>
          <cell r="N2409">
            <v>4</v>
          </cell>
          <cell r="O2409" t="str">
            <v>4200</v>
          </cell>
          <cell r="P2409" t="str">
            <v>4200</v>
          </cell>
          <cell r="Q2409" t="str">
            <v>13.092</v>
          </cell>
          <cell r="R2409" t="str">
            <v>V.05.01.03</v>
          </cell>
          <cell r="S2409" t="str">
            <v/>
          </cell>
          <cell r="T2409">
            <v>0</v>
          </cell>
          <cell r="U2409" t="str">
            <v>Đại học</v>
          </cell>
          <cell r="V2409" t="str">
            <v>035301004147</v>
          </cell>
        </row>
        <row r="2410">
          <cell r="B2410" t="str">
            <v/>
          </cell>
          <cell r="C2410" t="str">
            <v>0377585099</v>
          </cell>
          <cell r="D2410" t="str">
            <v>Hoàng Xuân</v>
          </cell>
          <cell r="E2410" t="str">
            <v>Hiệu</v>
          </cell>
          <cell r="F2410">
            <v>42</v>
          </cell>
          <cell r="G2410" t="str">
            <v>Viện Nghiên cứu Thị trường và Thể chế nông nghiệp</v>
          </cell>
          <cell r="H2410" t="str">
            <v>Viện Kinh tế và Thể chế nông nghiệp</v>
          </cell>
          <cell r="I2410" t="str">
            <v>Nghiên cứu viên</v>
          </cell>
          <cell r="J2410">
            <v>2.34</v>
          </cell>
          <cell r="K2410">
            <v>0</v>
          </cell>
          <cell r="L2410" t="str">
            <v>01-Jun-24</v>
          </cell>
          <cell r="M2410" t="str">
            <v>01-Jun-24</v>
          </cell>
          <cell r="N2410">
            <v>4</v>
          </cell>
          <cell r="O2410" t="str">
            <v>4200</v>
          </cell>
          <cell r="P2410" t="str">
            <v>4200</v>
          </cell>
          <cell r="Q2410" t="str">
            <v>13.092</v>
          </cell>
          <cell r="R2410" t="str">
            <v>V.05.01.03</v>
          </cell>
          <cell r="S2410" t="str">
            <v/>
          </cell>
          <cell r="T2410">
            <v>0</v>
          </cell>
          <cell r="U2410" t="str">
            <v>Đại học</v>
          </cell>
          <cell r="V2410" t="str">
            <v>002199001691</v>
          </cell>
        </row>
        <row r="2411">
          <cell r="B2411" t="str">
            <v/>
          </cell>
          <cell r="C2411" t="str">
            <v>2503205473566</v>
          </cell>
          <cell r="D2411" t="str">
            <v>Thân Văn</v>
          </cell>
          <cell r="E2411" t="str">
            <v>Mạnh</v>
          </cell>
          <cell r="F2411">
            <v>42</v>
          </cell>
          <cell r="G2411" t="str">
            <v>Viện Nghiên cứu Thị trường và Thể chế nông nghiệp</v>
          </cell>
          <cell r="H2411" t="str">
            <v>Viện Kinh tế và Thể chế nông nghiệp</v>
          </cell>
          <cell r="I2411" t="str">
            <v>Nghiên cứu viên</v>
          </cell>
          <cell r="J2411">
            <v>2.34</v>
          </cell>
          <cell r="K2411">
            <v>0</v>
          </cell>
          <cell r="L2411" t="str">
            <v>01-Jun-24</v>
          </cell>
          <cell r="M2411" t="str">
            <v>01-Jun-24</v>
          </cell>
          <cell r="N2411">
            <v>4</v>
          </cell>
          <cell r="O2411" t="str">
            <v>4200</v>
          </cell>
          <cell r="P2411" t="str">
            <v>4200</v>
          </cell>
          <cell r="Q2411" t="str">
            <v>13.092</v>
          </cell>
          <cell r="R2411" t="str">
            <v>V.05.01.03</v>
          </cell>
          <cell r="S2411" t="str">
            <v/>
          </cell>
          <cell r="T2411">
            <v>0</v>
          </cell>
          <cell r="U2411" t="str">
            <v>Đại học</v>
          </cell>
          <cell r="V2411" t="str">
            <v>024200004989</v>
          </cell>
        </row>
        <row r="2412">
          <cell r="B2412" t="str">
            <v/>
          </cell>
          <cell r="C2412" t="str">
            <v>2223629410</v>
          </cell>
          <cell r="D2412" t="str">
            <v>Nguyễn Đăng</v>
          </cell>
          <cell r="E2412" t="str">
            <v>Lưu</v>
          </cell>
          <cell r="F2412">
            <v>42</v>
          </cell>
          <cell r="G2412" t="str">
            <v>Viện Nghiên cứu Thị trường và Thể chế nông nghiệp</v>
          </cell>
          <cell r="H2412" t="str">
            <v>Viện Kinh tế và Thể chế nông nghiệp</v>
          </cell>
          <cell r="I2412" t="str">
            <v>Nghiên cứu viên</v>
          </cell>
          <cell r="J2412">
            <v>2.34</v>
          </cell>
          <cell r="K2412">
            <v>0</v>
          </cell>
          <cell r="L2412" t="str">
            <v>01-Sep-24</v>
          </cell>
          <cell r="M2412" t="str">
            <v>01-Sep-24</v>
          </cell>
          <cell r="N2412">
            <v>4</v>
          </cell>
          <cell r="O2412" t="str">
            <v>4200</v>
          </cell>
          <cell r="P2412" t="str">
            <v>4200</v>
          </cell>
          <cell r="Q2412" t="str">
            <v>13.092</v>
          </cell>
          <cell r="R2412" t="str">
            <v>V.05.01.03</v>
          </cell>
          <cell r="S2412" t="str">
            <v/>
          </cell>
          <cell r="T2412">
            <v>0</v>
          </cell>
          <cell r="U2412" t="str">
            <v>Đại học</v>
          </cell>
          <cell r="V2412" t="str">
            <v>001099011239</v>
          </cell>
        </row>
        <row r="2413">
          <cell r="B2413" t="str">
            <v/>
          </cell>
          <cell r="C2413" t="str">
            <v/>
          </cell>
          <cell r="D2413" t="str">
            <v>Vũ Ngọc Khánh</v>
          </cell>
          <cell r="E2413" t="str">
            <v>Linh</v>
          </cell>
          <cell r="F2413">
            <v>42</v>
          </cell>
          <cell r="G2413" t="str">
            <v>Viện Kinh tế và Phát triển</v>
          </cell>
          <cell r="H2413" t="str">
            <v>Viện Kinh tế và Thể chế nông nghiệp</v>
          </cell>
          <cell r="I2413" t="str">
            <v>Nghiên cứu viên</v>
          </cell>
          <cell r="J2413">
            <v>2.34</v>
          </cell>
          <cell r="K2413">
            <v>0</v>
          </cell>
          <cell r="L2413" t="str">
            <v>01-Jul-24</v>
          </cell>
          <cell r="M2413" t="str">
            <v>01-Jul-24</v>
          </cell>
          <cell r="N2413">
            <v>4</v>
          </cell>
          <cell r="O2413" t="str">
            <v>4200</v>
          </cell>
          <cell r="P2413" t="str">
            <v>4200</v>
          </cell>
          <cell r="Q2413" t="str">
            <v>13.092</v>
          </cell>
          <cell r="R2413" t="str">
            <v>V.05.01.03</v>
          </cell>
          <cell r="S2413" t="str">
            <v/>
          </cell>
          <cell r="T2413">
            <v>0</v>
          </cell>
          <cell r="U2413" t="str">
            <v>Đại học</v>
          </cell>
          <cell r="V2413" t="str">
            <v>001300015772</v>
          </cell>
        </row>
        <row r="2414">
          <cell r="B2414" t="str">
            <v/>
          </cell>
          <cell r="C2414" t="str">
            <v>0964095186</v>
          </cell>
          <cell r="D2414" t="str">
            <v>Nguyễn Thị</v>
          </cell>
          <cell r="E2414" t="str">
            <v>Hằng</v>
          </cell>
          <cell r="F2414">
            <v>42</v>
          </cell>
          <cell r="G2414" t="str">
            <v>Viện Kinh tế và Phát triển</v>
          </cell>
          <cell r="H2414" t="str">
            <v>Viện Kinh tế và Thể chế nông nghiệp</v>
          </cell>
          <cell r="I2414" t="str">
            <v>Nhân viên phục vụ</v>
          </cell>
          <cell r="J2414">
            <v>0</v>
          </cell>
          <cell r="K2414">
            <v>0</v>
          </cell>
          <cell r="L2414" t="str">
            <v>01-Sep-24</v>
          </cell>
          <cell r="M2414" t="str">
            <v>01-Sep-24</v>
          </cell>
          <cell r="N2414">
            <v>5</v>
          </cell>
          <cell r="O2414" t="str">
            <v>4200</v>
          </cell>
          <cell r="P2414" t="str">
            <v>4200</v>
          </cell>
          <cell r="Q2414" t="str">
            <v>01.009</v>
          </cell>
          <cell r="R2414" t="str">
            <v>01.009</v>
          </cell>
          <cell r="S2414" t="str">
            <v/>
          </cell>
          <cell r="T2414">
            <v>0</v>
          </cell>
          <cell r="U2414" t="str">
            <v>Cao đẳng</v>
          </cell>
          <cell r="V2414" t="str">
            <v>025192008641</v>
          </cell>
        </row>
        <row r="2415">
          <cell r="B2415" t="str">
            <v/>
          </cell>
          <cell r="C2415" t="str">
            <v/>
          </cell>
          <cell r="D2415" t="str">
            <v>Nguyễn Thu</v>
          </cell>
          <cell r="E2415" t="str">
            <v>Trang</v>
          </cell>
          <cell r="F2415">
            <v>42</v>
          </cell>
          <cell r="G2415" t="str">
            <v>Viện Kinh tế và Phát triển</v>
          </cell>
          <cell r="H2415" t="str">
            <v>Viện Kinh tế và Thể chế nông nghiệp</v>
          </cell>
          <cell r="I2415" t="str">
            <v>Nghiên cứu viên</v>
          </cell>
          <cell r="J2415">
            <v>2.34</v>
          </cell>
          <cell r="K2415">
            <v>0</v>
          </cell>
          <cell r="L2415" t="str">
            <v>01-Mar-25</v>
          </cell>
          <cell r="M2415" t="str">
            <v>01-Mar-25</v>
          </cell>
          <cell r="N2415">
            <v>4</v>
          </cell>
          <cell r="O2415" t="str">
            <v>4200</v>
          </cell>
          <cell r="P2415" t="str">
            <v>4200</v>
          </cell>
          <cell r="Q2415" t="str">
            <v>13.092</v>
          </cell>
          <cell r="R2415" t="str">
            <v>V.05.01.03</v>
          </cell>
          <cell r="S2415" t="str">
            <v/>
          </cell>
          <cell r="T2415">
            <v>0</v>
          </cell>
          <cell r="U2415" t="str">
            <v>Đại học</v>
          </cell>
          <cell r="V2415" t="str">
            <v>001302007394</v>
          </cell>
        </row>
        <row r="2416">
          <cell r="B2416" t="str">
            <v/>
          </cell>
          <cell r="C2416" t="str">
            <v>1042280797</v>
          </cell>
          <cell r="D2416" t="str">
            <v>Đào Thị Thanh</v>
          </cell>
          <cell r="E2416" t="str">
            <v>Tú</v>
          </cell>
          <cell r="F2416">
            <v>42</v>
          </cell>
          <cell r="G2416" t="str">
            <v>Viện Kinh tế và Phát triển</v>
          </cell>
          <cell r="H2416" t="str">
            <v>Viện Kinh tế và Thể chế nông nghiệp</v>
          </cell>
          <cell r="I2416" t="str">
            <v>Nghiên cứu viên</v>
          </cell>
          <cell r="J2416">
            <v>2.34</v>
          </cell>
          <cell r="K2416">
            <v>0</v>
          </cell>
          <cell r="L2416" t="str">
            <v>01-Oct-25</v>
          </cell>
          <cell r="M2416" t="str">
            <v>01-Oct-25</v>
          </cell>
          <cell r="N2416">
            <v>4</v>
          </cell>
          <cell r="O2416" t="str">
            <v>4200</v>
          </cell>
          <cell r="P2416" t="str">
            <v>4200</v>
          </cell>
          <cell r="Q2416" t="str">
            <v>13.092</v>
          </cell>
          <cell r="R2416" t="str">
            <v>V.05.01.03</v>
          </cell>
          <cell r="S2416" t="str">
            <v/>
          </cell>
          <cell r="T2416">
            <v>0</v>
          </cell>
          <cell r="U2416" t="str">
            <v>Đại học</v>
          </cell>
          <cell r="V2416" t="str">
            <v>040303026426</v>
          </cell>
        </row>
        <row r="2417">
          <cell r="B2417" t="str">
            <v/>
          </cell>
          <cell r="C2417" t="str">
            <v/>
          </cell>
          <cell r="D2417" t="str">
            <v>Lê Minh</v>
          </cell>
          <cell r="E2417" t="str">
            <v>Diệp</v>
          </cell>
          <cell r="F2417">
            <v>42</v>
          </cell>
          <cell r="G2417" t="str">
            <v>Viện Kinh tế và Phát triển</v>
          </cell>
          <cell r="H2417" t="str">
            <v>Viện Kinh tế và Thể chế nông nghiệp</v>
          </cell>
          <cell r="I2417" t="str">
            <v>Nghiên cứu viên</v>
          </cell>
          <cell r="J2417">
            <v>2.34</v>
          </cell>
          <cell r="K2417">
            <v>0</v>
          </cell>
          <cell r="L2417" t="str">
            <v>01-Oct-25</v>
          </cell>
          <cell r="M2417" t="str">
            <v>01-Oct-25</v>
          </cell>
          <cell r="N2417">
            <v>4</v>
          </cell>
          <cell r="O2417" t="str">
            <v>4200</v>
          </cell>
          <cell r="P2417" t="str">
            <v>4200</v>
          </cell>
          <cell r="Q2417" t="str">
            <v>13.092</v>
          </cell>
          <cell r="R2417" t="str">
            <v>V.05.01.03</v>
          </cell>
          <cell r="S2417" t="str">
            <v/>
          </cell>
          <cell r="T2417">
            <v>0</v>
          </cell>
          <cell r="U2417" t="str">
            <v>Đại học</v>
          </cell>
          <cell r="V2417" t="str">
            <v>001302006891</v>
          </cell>
        </row>
        <row r="2418">
          <cell r="B2418" t="str">
            <v/>
          </cell>
          <cell r="C2418" t="str">
            <v/>
          </cell>
          <cell r="D2418" t="str">
            <v>Trần Huệ</v>
          </cell>
          <cell r="E2418" t="str">
            <v>Minh</v>
          </cell>
          <cell r="F2418">
            <v>42</v>
          </cell>
          <cell r="G2418" t="str">
            <v>Viện Kinh tế và Phát triển</v>
          </cell>
          <cell r="H2418" t="str">
            <v>Viện Kinh tế và Thể chế nông nghiệp</v>
          </cell>
          <cell r="I2418" t="str">
            <v>Nghiên cứu viên</v>
          </cell>
          <cell r="J2418">
            <v>2.34</v>
          </cell>
          <cell r="K2418">
            <v>0</v>
          </cell>
          <cell r="L2418" t="str">
            <v>01-Nov-25</v>
          </cell>
          <cell r="M2418" t="str">
            <v>01-Nov-25</v>
          </cell>
          <cell r="N2418">
            <v>4</v>
          </cell>
          <cell r="O2418" t="str">
            <v>4200</v>
          </cell>
          <cell r="P2418" t="str">
            <v>4200</v>
          </cell>
          <cell r="Q2418" t="str">
            <v>13.092</v>
          </cell>
          <cell r="R2418" t="str">
            <v>V.05.01.03</v>
          </cell>
          <cell r="S2418" t="str">
            <v/>
          </cell>
          <cell r="T2418">
            <v>0</v>
          </cell>
          <cell r="U2418" t="str">
            <v>Đại học</v>
          </cell>
          <cell r="V2418" t="str">
            <v>001301012439</v>
          </cell>
        </row>
        <row r="2419">
          <cell r="B2419" t="str">
            <v/>
          </cell>
          <cell r="C2419" t="str">
            <v/>
          </cell>
          <cell r="D2419" t="str">
            <v>Lê Văn</v>
          </cell>
          <cell r="E2419" t="str">
            <v>Trình</v>
          </cell>
          <cell r="F2419">
            <v>46</v>
          </cell>
          <cell r="G2419" t="str">
            <v>Viện Sinh vật cảnh</v>
          </cell>
          <cell r="H2419" t="str">
            <v>Viện Sinh vật cảnh</v>
          </cell>
          <cell r="I2419" t="str">
            <v>Nhân viên kỹ thuật</v>
          </cell>
          <cell r="J2419">
            <v>3.27</v>
          </cell>
          <cell r="K2419">
            <v>0</v>
          </cell>
          <cell r="L2419" t="str">
            <v>01-Jan-25</v>
          </cell>
          <cell r="M2419" t="str">
            <v>01-Jan-05</v>
          </cell>
          <cell r="N2419">
            <v>8</v>
          </cell>
          <cell r="O2419" t="str">
            <v>4600</v>
          </cell>
          <cell r="P2419" t="str">
            <v>4600</v>
          </cell>
          <cell r="Q2419" t="str">
            <v>01.007</v>
          </cell>
          <cell r="R2419" t="str">
            <v>01.007</v>
          </cell>
          <cell r="S2419" t="str">
            <v/>
          </cell>
          <cell r="T2419">
            <v>0</v>
          </cell>
          <cell r="U2419" t="str">
            <v>KhôngBCấp</v>
          </cell>
          <cell r="V2419" t="str">
            <v>001065016778</v>
          </cell>
        </row>
        <row r="2420">
          <cell r="B2420" t="str">
            <v/>
          </cell>
          <cell r="C2420" t="str">
            <v>3120205023494</v>
          </cell>
          <cell r="D2420" t="str">
            <v>Nguyễn Thị</v>
          </cell>
          <cell r="E2420" t="str">
            <v>Ngàn</v>
          </cell>
          <cell r="F2420">
            <v>46</v>
          </cell>
          <cell r="G2420" t="str">
            <v>Viện Sinh vật cảnh</v>
          </cell>
          <cell r="H2420" t="str">
            <v>Viện Sinh vật cảnh</v>
          </cell>
          <cell r="I2420" t="str">
            <v>Thạc sĩ, Nghiên cứu viên</v>
          </cell>
          <cell r="J2420">
            <v>3.99</v>
          </cell>
          <cell r="K2420">
            <v>0</v>
          </cell>
          <cell r="L2420" t="str">
            <v>01-Oct-25</v>
          </cell>
          <cell r="M2420" t="str">
            <v>01-Sep-11</v>
          </cell>
          <cell r="N2420">
            <v>3</v>
          </cell>
          <cell r="O2420" t="str">
            <v>4600</v>
          </cell>
          <cell r="P2420" t="str">
            <v>4600</v>
          </cell>
          <cell r="Q2420" t="str">
            <v>13.092</v>
          </cell>
          <cell r="R2420" t="str">
            <v>V.05.01.03</v>
          </cell>
          <cell r="S2420" t="str">
            <v/>
          </cell>
          <cell r="T2420">
            <v>0</v>
          </cell>
          <cell r="U2420" t="str">
            <v>Thạc sĩ</v>
          </cell>
          <cell r="V2420" t="str">
            <v>038181008417</v>
          </cell>
        </row>
        <row r="2421">
          <cell r="B2421" t="str">
            <v/>
          </cell>
          <cell r="C2421" t="str">
            <v>3120205004273</v>
          </cell>
          <cell r="D2421" t="str">
            <v>Nguyễn Lê</v>
          </cell>
          <cell r="E2421" t="str">
            <v>Thu</v>
          </cell>
          <cell r="F2421">
            <v>46</v>
          </cell>
          <cell r="G2421" t="str">
            <v>Viện Sinh vật cảnh</v>
          </cell>
          <cell r="H2421" t="str">
            <v>Viện Sinh vật cảnh</v>
          </cell>
          <cell r="I2421" t="str">
            <v>Kế toán viên</v>
          </cell>
          <cell r="J2421">
            <v>4.32</v>
          </cell>
          <cell r="K2421">
            <v>0</v>
          </cell>
          <cell r="L2421" t="str">
            <v>01-Jan-24</v>
          </cell>
          <cell r="M2421" t="str">
            <v>01-Jan-98</v>
          </cell>
          <cell r="N2421">
            <v>4</v>
          </cell>
          <cell r="O2421" t="str">
            <v>4600</v>
          </cell>
          <cell r="P2421" t="str">
            <v>4600</v>
          </cell>
          <cell r="Q2421" t="str">
            <v>06.031</v>
          </cell>
          <cell r="R2421" t="str">
            <v>06.031</v>
          </cell>
          <cell r="S2421" t="str">
            <v/>
          </cell>
          <cell r="T2421">
            <v>0</v>
          </cell>
          <cell r="U2421" t="str">
            <v>Đại học</v>
          </cell>
          <cell r="V2421" t="str">
            <v>024170000045</v>
          </cell>
        </row>
        <row r="2422">
          <cell r="B2422" t="str">
            <v/>
          </cell>
          <cell r="C2422" t="str">
            <v>3120205316306</v>
          </cell>
          <cell r="D2422" t="str">
            <v>Lê Thị</v>
          </cell>
          <cell r="E2422" t="str">
            <v>Hiền</v>
          </cell>
          <cell r="F2422">
            <v>46</v>
          </cell>
          <cell r="G2422" t="str">
            <v>Viện Sinh vật cảnh</v>
          </cell>
          <cell r="H2422" t="str">
            <v>Viện Sinh vật cảnh</v>
          </cell>
          <cell r="I2422" t="str">
            <v>Nghiên cứu viên</v>
          </cell>
          <cell r="J2422">
            <v>3.33</v>
          </cell>
          <cell r="K2422">
            <v>0</v>
          </cell>
          <cell r="L2422" t="str">
            <v>01-Nov-25</v>
          </cell>
          <cell r="M2422" t="str">
            <v>01-Oct-21</v>
          </cell>
          <cell r="N2422">
            <v>4</v>
          </cell>
          <cell r="O2422" t="str">
            <v>4600</v>
          </cell>
          <cell r="P2422" t="str">
            <v>4600</v>
          </cell>
          <cell r="Q2422" t="str">
            <v>13.092</v>
          </cell>
          <cell r="R2422" t="str">
            <v>V.05.01.03</v>
          </cell>
          <cell r="S2422" t="str">
            <v/>
          </cell>
          <cell r="T2422">
            <v>0</v>
          </cell>
          <cell r="U2422" t="str">
            <v>Đại học</v>
          </cell>
          <cell r="V2422" t="str">
            <v>038190023167</v>
          </cell>
        </row>
        <row r="2423">
          <cell r="B2423" t="str">
            <v/>
          </cell>
          <cell r="C2423" t="str">
            <v>3120215048174</v>
          </cell>
          <cell r="D2423" t="str">
            <v>Đinh Nguyệt</v>
          </cell>
          <cell r="E2423" t="str">
            <v>Thu</v>
          </cell>
          <cell r="F2423">
            <v>46</v>
          </cell>
          <cell r="G2423" t="str">
            <v>Viện Sinh vật cảnh</v>
          </cell>
          <cell r="H2423" t="str">
            <v>Viện Sinh vật cảnh</v>
          </cell>
          <cell r="I2423" t="str">
            <v>Nghiên cứu viên</v>
          </cell>
          <cell r="J2423">
            <v>3.33</v>
          </cell>
          <cell r="K2423">
            <v>0</v>
          </cell>
          <cell r="L2423" t="str">
            <v>01-Nov-22</v>
          </cell>
          <cell r="M2423" t="str">
            <v>01-Oct-21</v>
          </cell>
          <cell r="N2423">
            <v>4</v>
          </cell>
          <cell r="O2423" t="str">
            <v>4600</v>
          </cell>
          <cell r="P2423" t="str">
            <v>4600</v>
          </cell>
          <cell r="Q2423" t="str">
            <v>13.092</v>
          </cell>
          <cell r="R2423" t="str">
            <v>V.05.01.03</v>
          </cell>
          <cell r="S2423" t="str">
            <v/>
          </cell>
          <cell r="T2423">
            <v>0</v>
          </cell>
          <cell r="U2423" t="str">
            <v>Đại học</v>
          </cell>
          <cell r="V2423" t="str">
            <v>001181040722</v>
          </cell>
        </row>
        <row r="2424">
          <cell r="B2424" t="str">
            <v/>
          </cell>
          <cell r="C2424" t="str">
            <v/>
          </cell>
          <cell r="D2424" t="str">
            <v>Hà Thị Thu</v>
          </cell>
          <cell r="E2424" t="str">
            <v>Hương</v>
          </cell>
          <cell r="F2424">
            <v>46</v>
          </cell>
          <cell r="G2424" t="str">
            <v>Viện Sinh vật cảnh</v>
          </cell>
          <cell r="H2424" t="str">
            <v>Viện Sinh vật cảnh</v>
          </cell>
          <cell r="I2424" t="str">
            <v>Nhân viên kỹ thuật</v>
          </cell>
          <cell r="J2424">
            <v>2.37</v>
          </cell>
          <cell r="K2424">
            <v>0</v>
          </cell>
          <cell r="L2424" t="str">
            <v>01-Jan-25</v>
          </cell>
          <cell r="M2424" t="str">
            <v>01-Oct-21</v>
          </cell>
          <cell r="N2424">
            <v>6</v>
          </cell>
          <cell r="O2424" t="str">
            <v>4600</v>
          </cell>
          <cell r="P2424" t="str">
            <v>4600</v>
          </cell>
          <cell r="Q2424" t="str">
            <v>01.007</v>
          </cell>
          <cell r="R2424" t="str">
            <v>01.007</v>
          </cell>
          <cell r="S2424" t="str">
            <v/>
          </cell>
          <cell r="T2424">
            <v>0</v>
          </cell>
          <cell r="U2424" t="str">
            <v>Trung cấp</v>
          </cell>
          <cell r="V2424" t="str">
            <v>037180003244</v>
          </cell>
        </row>
        <row r="2425">
          <cell r="B2425" t="str">
            <v/>
          </cell>
          <cell r="C2425" t="str">
            <v/>
          </cell>
          <cell r="D2425" t="str">
            <v>Đàm Quang</v>
          </cell>
          <cell r="E2425" t="str">
            <v>Vinh</v>
          </cell>
          <cell r="F2425">
            <v>46</v>
          </cell>
          <cell r="G2425" t="str">
            <v>Viện Sinh vật cảnh</v>
          </cell>
          <cell r="H2425" t="str">
            <v>Viện Sinh vật cảnh</v>
          </cell>
          <cell r="I2425" t="str">
            <v>Nghiên cứu viên</v>
          </cell>
          <cell r="J2425">
            <v>2.34</v>
          </cell>
          <cell r="K2425">
            <v>0</v>
          </cell>
          <cell r="L2425" t="str">
            <v>01-Oct-21</v>
          </cell>
          <cell r="M2425" t="str">
            <v>01-Oct-21</v>
          </cell>
          <cell r="N2425">
            <v>4</v>
          </cell>
          <cell r="O2425" t="str">
            <v>4600</v>
          </cell>
          <cell r="P2425" t="str">
            <v>4600</v>
          </cell>
          <cell r="Q2425" t="str">
            <v>13.092</v>
          </cell>
          <cell r="R2425" t="str">
            <v>V.05.01.03</v>
          </cell>
          <cell r="S2425" t="str">
            <v/>
          </cell>
          <cell r="T2425">
            <v>0</v>
          </cell>
          <cell r="U2425" t="str">
            <v>Đại học</v>
          </cell>
          <cell r="V2425" t="str">
            <v>038089023951</v>
          </cell>
        </row>
        <row r="2426">
          <cell r="B2426" t="str">
            <v/>
          </cell>
          <cell r="C2426" t="str">
            <v/>
          </cell>
          <cell r="D2426" t="str">
            <v>Trương Anh</v>
          </cell>
          <cell r="E2426" t="str">
            <v>Minh</v>
          </cell>
          <cell r="F2426">
            <v>46</v>
          </cell>
          <cell r="G2426" t="str">
            <v>Viện Sinh vật cảnh</v>
          </cell>
          <cell r="H2426" t="str">
            <v>Viện Sinh vật cảnh</v>
          </cell>
          <cell r="I2426" t="str">
            <v>Nghiên cứu viên</v>
          </cell>
          <cell r="J2426">
            <v>2.34</v>
          </cell>
          <cell r="K2426">
            <v>0</v>
          </cell>
          <cell r="L2426" t="str">
            <v>01-Oct-21</v>
          </cell>
          <cell r="M2426" t="str">
            <v>01-Oct-21</v>
          </cell>
          <cell r="N2426">
            <v>4</v>
          </cell>
          <cell r="O2426" t="str">
            <v>4600</v>
          </cell>
          <cell r="P2426" t="str">
            <v>4600</v>
          </cell>
          <cell r="Q2426" t="str">
            <v>13.092</v>
          </cell>
          <cell r="R2426" t="str">
            <v>V.05.01.03</v>
          </cell>
          <cell r="S2426" t="str">
            <v/>
          </cell>
          <cell r="T2426">
            <v>0</v>
          </cell>
          <cell r="U2426" t="str">
            <v>Đại học</v>
          </cell>
          <cell r="V2426" t="str">
            <v>001080044014</v>
          </cell>
        </row>
        <row r="2427">
          <cell r="B2427" t="str">
            <v/>
          </cell>
          <cell r="C2427" t="str">
            <v/>
          </cell>
          <cell r="D2427" t="str">
            <v>Lê Đình</v>
          </cell>
          <cell r="E2427" t="str">
            <v>Duẩn</v>
          </cell>
          <cell r="F2427">
            <v>46</v>
          </cell>
          <cell r="G2427" t="str">
            <v>Viện Sinh vật cảnh</v>
          </cell>
          <cell r="H2427" t="str">
            <v>Viện Sinh vật cảnh</v>
          </cell>
          <cell r="I2427" t="str">
            <v>Thạc sĩ, Nghiên cứu viên</v>
          </cell>
          <cell r="J2427">
            <v>3</v>
          </cell>
          <cell r="K2427">
            <v>0</v>
          </cell>
          <cell r="L2427" t="str">
            <v>01-Apr-22</v>
          </cell>
          <cell r="M2427" t="str">
            <v>01-Apr-22</v>
          </cell>
          <cell r="N2427">
            <v>3</v>
          </cell>
          <cell r="O2427" t="str">
            <v>4600</v>
          </cell>
          <cell r="P2427" t="str">
            <v>4600</v>
          </cell>
          <cell r="Q2427" t="str">
            <v>13.092</v>
          </cell>
          <cell r="R2427" t="str">
            <v>V.05.01.03</v>
          </cell>
          <cell r="S2427" t="str">
            <v/>
          </cell>
          <cell r="T2427">
            <v>0</v>
          </cell>
          <cell r="U2427" t="str">
            <v>Thạc sĩ</v>
          </cell>
          <cell r="V2427" t="str">
            <v>033094003047</v>
          </cell>
        </row>
        <row r="2428">
          <cell r="B2428" t="str">
            <v/>
          </cell>
          <cell r="C2428" t="str">
            <v/>
          </cell>
          <cell r="D2428" t="str">
            <v>Phạm Văn</v>
          </cell>
          <cell r="E2428" t="str">
            <v>Tuyển</v>
          </cell>
          <cell r="F2428">
            <v>46</v>
          </cell>
          <cell r="G2428" t="str">
            <v>Viện Sinh vật cảnh</v>
          </cell>
          <cell r="H2428" t="str">
            <v>Viện Sinh vật cảnh</v>
          </cell>
          <cell r="I2428" t="str">
            <v>Thạc sĩ, Nghiên cứu viên</v>
          </cell>
          <cell r="J2428">
            <v>3.66</v>
          </cell>
          <cell r="K2428">
            <v>0</v>
          </cell>
          <cell r="L2428" t="str">
            <v>01-Apr-25</v>
          </cell>
          <cell r="M2428" t="str">
            <v>01-Apr-22</v>
          </cell>
          <cell r="N2428">
            <v>3</v>
          </cell>
          <cell r="O2428" t="str">
            <v>4600</v>
          </cell>
          <cell r="P2428" t="str">
            <v>4600</v>
          </cell>
          <cell r="Q2428" t="str">
            <v>13.092</v>
          </cell>
          <cell r="R2428" t="str">
            <v>V.05.01.03</v>
          </cell>
          <cell r="S2428" t="str">
            <v/>
          </cell>
          <cell r="T2428">
            <v>0</v>
          </cell>
          <cell r="U2428" t="str">
            <v>Thạc sĩ</v>
          </cell>
          <cell r="V2428" t="str">
            <v>030084005842</v>
          </cell>
        </row>
        <row r="2429">
          <cell r="B2429" t="str">
            <v/>
          </cell>
          <cell r="C2429" t="str">
            <v/>
          </cell>
          <cell r="D2429" t="str">
            <v>Bùi Thị Hồng</v>
          </cell>
          <cell r="E2429" t="str">
            <v>Thơm</v>
          </cell>
          <cell r="F2429">
            <v>46</v>
          </cell>
          <cell r="G2429" t="str">
            <v>Viện Sinh vật cảnh</v>
          </cell>
          <cell r="H2429" t="str">
            <v>Viện Sinh vật cảnh</v>
          </cell>
          <cell r="I2429" t="str">
            <v>Thạc sĩ, Nghiên cứu viên</v>
          </cell>
          <cell r="J2429">
            <v>2.67</v>
          </cell>
          <cell r="K2429">
            <v>0</v>
          </cell>
          <cell r="L2429" t="str">
            <v>01-Apr-22</v>
          </cell>
          <cell r="M2429" t="str">
            <v>01-Apr-22</v>
          </cell>
          <cell r="N2429">
            <v>3</v>
          </cell>
          <cell r="O2429" t="str">
            <v>4600</v>
          </cell>
          <cell r="P2429" t="str">
            <v>4600</v>
          </cell>
          <cell r="Q2429" t="str">
            <v>13.092</v>
          </cell>
          <cell r="R2429" t="str">
            <v>V.05.01.03</v>
          </cell>
          <cell r="S2429" t="str">
            <v/>
          </cell>
          <cell r="T2429">
            <v>0</v>
          </cell>
          <cell r="U2429" t="str">
            <v>Thạc sĩ</v>
          </cell>
          <cell r="V2429" t="str">
            <v>017188010769</v>
          </cell>
        </row>
        <row r="2430">
          <cell r="B2430" t="str">
            <v/>
          </cell>
          <cell r="C2430" t="str">
            <v>3120205088767</v>
          </cell>
          <cell r="D2430" t="str">
            <v>Nguyễn Thị Huyền</v>
          </cell>
          <cell r="E2430" t="str">
            <v>Trang</v>
          </cell>
          <cell r="F2430">
            <v>47</v>
          </cell>
          <cell r="G2430" t="str">
            <v>Viện Nghiên cứu và Phát triển Vi tảo, Nấm và Dược</v>
          </cell>
          <cell r="H2430" t="str">
            <v>Viện Nghiên cứu và Phát triển Vi tảo, Nấm và Dược liệu</v>
          </cell>
          <cell r="I2430" t="str">
            <v>Nghiên cứu viên</v>
          </cell>
          <cell r="J2430">
            <v>2.67</v>
          </cell>
          <cell r="K2430">
            <v>0</v>
          </cell>
          <cell r="L2430" t="str">
            <v>01-Mar-23</v>
          </cell>
          <cell r="M2430" t="str">
            <v>01-Apr-19</v>
          </cell>
          <cell r="N2430">
            <v>4</v>
          </cell>
          <cell r="O2430" t="str">
            <v>4700</v>
          </cell>
          <cell r="P2430" t="str">
            <v>4700</v>
          </cell>
          <cell r="Q2430" t="str">
            <v>13.092</v>
          </cell>
          <cell r="R2430" t="str">
            <v>V.05.01.03</v>
          </cell>
          <cell r="S2430" t="str">
            <v/>
          </cell>
          <cell r="T2430">
            <v>0</v>
          </cell>
          <cell r="U2430" t="str">
            <v>Đại học</v>
          </cell>
          <cell r="V2430" t="str">
            <v>036195014971</v>
          </cell>
        </row>
        <row r="2431">
          <cell r="B2431" t="str">
            <v/>
          </cell>
          <cell r="C2431" t="str">
            <v>3120205088773</v>
          </cell>
          <cell r="D2431" t="str">
            <v>Ngô Chí</v>
          </cell>
          <cell r="E2431" t="str">
            <v>Quyền</v>
          </cell>
          <cell r="F2431">
            <v>47</v>
          </cell>
          <cell r="G2431" t="str">
            <v>Viện NC và Phát triển nấm ăn, nấm dược liệu</v>
          </cell>
          <cell r="H2431" t="str">
            <v>Viện Nghiên cứu và Phát triển nấm ăn, nấm dược liệu</v>
          </cell>
          <cell r="I2431" t="str">
            <v>Thạc sĩ, Nghiên cứu viên</v>
          </cell>
          <cell r="J2431">
            <v>2.67</v>
          </cell>
          <cell r="K2431">
            <v>0</v>
          </cell>
          <cell r="L2431" t="str">
            <v>01-Jan-24</v>
          </cell>
          <cell r="M2431" t="str">
            <v>01-Apr-19</v>
          </cell>
          <cell r="N2431">
            <v>3</v>
          </cell>
          <cell r="O2431" t="str">
            <v>4700</v>
          </cell>
          <cell r="P2431" t="str">
            <v>4700</v>
          </cell>
          <cell r="Q2431" t="str">
            <v>13.092</v>
          </cell>
          <cell r="R2431" t="str">
            <v>V.05.01.03</v>
          </cell>
          <cell r="S2431" t="str">
            <v/>
          </cell>
          <cell r="T2431">
            <v>0</v>
          </cell>
          <cell r="U2431" t="str">
            <v>Thạc sĩ</v>
          </cell>
          <cell r="V2431" t="str">
            <v>038096026644</v>
          </cell>
        </row>
        <row r="2432">
          <cell r="B2432" t="str">
            <v/>
          </cell>
          <cell r="C2432" t="str">
            <v>3120205098509</v>
          </cell>
          <cell r="D2432" t="str">
            <v>Phạm Thị Hồng</v>
          </cell>
          <cell r="E2432" t="str">
            <v>Thiêm</v>
          </cell>
          <cell r="F2432">
            <v>47</v>
          </cell>
          <cell r="G2432" t="str">
            <v>Viện NC và Phát triển nấm ăn, nấm dược liệu</v>
          </cell>
          <cell r="H2432" t="str">
            <v>Viện Nghiên cứu và Phát triển nấm ăn, nấm dược liệu</v>
          </cell>
          <cell r="I2432" t="str">
            <v>Nghiên cứu viên</v>
          </cell>
          <cell r="J2432">
            <v>2.34</v>
          </cell>
          <cell r="K2432">
            <v>0</v>
          </cell>
          <cell r="L2432" t="str">
            <v>01-Apr-19</v>
          </cell>
          <cell r="M2432" t="str">
            <v>01-Apr-19</v>
          </cell>
          <cell r="N2432">
            <v>4</v>
          </cell>
          <cell r="O2432" t="str">
            <v>4700</v>
          </cell>
          <cell r="P2432" t="str">
            <v>4700</v>
          </cell>
          <cell r="Q2432" t="str">
            <v>13.092</v>
          </cell>
          <cell r="R2432" t="str">
            <v>V.05.01.03</v>
          </cell>
          <cell r="S2432" t="str">
            <v/>
          </cell>
          <cell r="T2432">
            <v>0</v>
          </cell>
          <cell r="U2432" t="str">
            <v>Đại học</v>
          </cell>
          <cell r="V2432" t="str">
            <v>038196008898</v>
          </cell>
        </row>
        <row r="2433">
          <cell r="B2433" t="str">
            <v/>
          </cell>
          <cell r="C2433" t="str">
            <v/>
          </cell>
          <cell r="D2433" t="str">
            <v>Hoàng Khắc</v>
          </cell>
          <cell r="E2433" t="str">
            <v>Cưng</v>
          </cell>
          <cell r="F2433">
            <v>47</v>
          </cell>
          <cell r="G2433" t="str">
            <v>Viện Nghiên cứu và Phát triển nấm ăn, nấm dược liệ</v>
          </cell>
          <cell r="H2433" t="str">
            <v>Viện Nghiên cứu và Phát triển nấm ăn, nấm dược liệu</v>
          </cell>
          <cell r="I2433" t="str">
            <v>Nghiên cứu viên                                                       _x0002_</v>
          </cell>
          <cell r="J2433">
            <v>2.34</v>
          </cell>
          <cell r="K2433">
            <v>0</v>
          </cell>
          <cell r="L2433" t="str">
            <v>01-Jun-21</v>
          </cell>
          <cell r="M2433" t="str">
            <v>01-Jun-21</v>
          </cell>
          <cell r="N2433">
            <v>4</v>
          </cell>
          <cell r="O2433" t="str">
            <v>4700</v>
          </cell>
          <cell r="P2433" t="str">
            <v>4700</v>
          </cell>
          <cell r="Q2433" t="str">
            <v>13.092</v>
          </cell>
          <cell r="R2433" t="str">
            <v>V.05.01.03</v>
          </cell>
          <cell r="S2433" t="str">
            <v/>
          </cell>
          <cell r="T2433">
            <v>0</v>
          </cell>
          <cell r="U2433" t="str">
            <v>Đại học</v>
          </cell>
          <cell r="V2433" t="str">
            <v>174859620</v>
          </cell>
        </row>
        <row r="2434">
          <cell r="B2434" t="str">
            <v/>
          </cell>
          <cell r="C2434" t="str">
            <v/>
          </cell>
          <cell r="D2434" t="str">
            <v>Lại Huyền</v>
          </cell>
          <cell r="E2434" t="str">
            <v>Lương</v>
          </cell>
          <cell r="F2434">
            <v>47</v>
          </cell>
          <cell r="G2434" t="str">
            <v>Viện Nghiên cứu và Phát triển nấm ăn, nấm dược liệ</v>
          </cell>
          <cell r="H2434" t="str">
            <v>Viện Nghiên cứu và Phát triển nấm ăn, nấm dược liệu</v>
          </cell>
          <cell r="I2434" t="str">
            <v>Nghiên cứu viên</v>
          </cell>
          <cell r="J2434">
            <v>2.34</v>
          </cell>
          <cell r="K2434">
            <v>0</v>
          </cell>
          <cell r="L2434" t="str">
            <v>01-Jul-21</v>
          </cell>
          <cell r="M2434" t="str">
            <v>01-Jul-21</v>
          </cell>
          <cell r="N2434">
            <v>4</v>
          </cell>
          <cell r="O2434" t="str">
            <v>4700</v>
          </cell>
          <cell r="P2434" t="str">
            <v>4700</v>
          </cell>
          <cell r="Q2434" t="str">
            <v>13.092</v>
          </cell>
          <cell r="R2434" t="str">
            <v>V.05.01.03</v>
          </cell>
          <cell r="S2434" t="str">
            <v/>
          </cell>
          <cell r="T2434">
            <v>0</v>
          </cell>
          <cell r="U2434" t="str">
            <v>Đại học</v>
          </cell>
          <cell r="V2434" t="str">
            <v>152203434</v>
          </cell>
        </row>
        <row r="2435">
          <cell r="B2435" t="str">
            <v/>
          </cell>
          <cell r="C2435" t="str">
            <v/>
          </cell>
          <cell r="D2435" t="str">
            <v>Vũ Lê Diệu</v>
          </cell>
          <cell r="E2435" t="str">
            <v>Hương</v>
          </cell>
          <cell r="F2435">
            <v>47</v>
          </cell>
          <cell r="G2435" t="str">
            <v>Viện Nghiên cứu Vi tảo và Dược mỹ phẩm</v>
          </cell>
          <cell r="H2435" t="str">
            <v>Viện Nghiên cứu Vi tảo và Dược mỹ phẩm</v>
          </cell>
          <cell r="I2435" t="str">
            <v>Thạc sĩ, Nghiên cứu viên</v>
          </cell>
          <cell r="J2435">
            <v>2.34</v>
          </cell>
          <cell r="K2435">
            <v>0</v>
          </cell>
          <cell r="L2435" t="str">
            <v>01-Jul-21</v>
          </cell>
          <cell r="M2435" t="str">
            <v>01-Jul-21</v>
          </cell>
          <cell r="N2435">
            <v>3</v>
          </cell>
          <cell r="O2435" t="str">
            <v>4700</v>
          </cell>
          <cell r="P2435" t="str">
            <v>4700</v>
          </cell>
          <cell r="Q2435" t="str">
            <v>13.092</v>
          </cell>
          <cell r="R2435" t="str">
            <v>V.05.01.03</v>
          </cell>
          <cell r="S2435" t="str">
            <v/>
          </cell>
          <cell r="T2435">
            <v>0</v>
          </cell>
          <cell r="U2435" t="str">
            <v>Thạc sĩ</v>
          </cell>
          <cell r="V2435" t="str">
            <v>019198000532</v>
          </cell>
        </row>
        <row r="2436">
          <cell r="B2436" t="str">
            <v/>
          </cell>
          <cell r="C2436" t="str">
            <v>0541000345331</v>
          </cell>
          <cell r="D2436" t="str">
            <v>Trần Cẩm</v>
          </cell>
          <cell r="E2436" t="str">
            <v>Tú</v>
          </cell>
          <cell r="F2436">
            <v>47</v>
          </cell>
          <cell r="G2436" t="str">
            <v>Viện NC và Phát triển nấm ăn, nấm dược liệu</v>
          </cell>
          <cell r="H2436" t="str">
            <v>Viện Nghiên cứu và Phát triển nấm ăn, nấm dược liệu</v>
          </cell>
          <cell r="I2436" t="str">
            <v>Kế toán viên</v>
          </cell>
          <cell r="J2436">
            <v>2.67</v>
          </cell>
          <cell r="K2436">
            <v>0</v>
          </cell>
          <cell r="L2436" t="str">
            <v>01-Jan-25</v>
          </cell>
          <cell r="M2436" t="str">
            <v>01-Jan-22</v>
          </cell>
          <cell r="N2436">
            <v>4</v>
          </cell>
          <cell r="O2436" t="str">
            <v>4700</v>
          </cell>
          <cell r="P2436" t="str">
            <v>4700</v>
          </cell>
          <cell r="Q2436" t="str">
            <v>06.031</v>
          </cell>
          <cell r="R2436" t="str">
            <v>06.031</v>
          </cell>
          <cell r="S2436" t="str">
            <v/>
          </cell>
          <cell r="T2436">
            <v>0</v>
          </cell>
          <cell r="U2436" t="str">
            <v>Đại học</v>
          </cell>
          <cell r="V2436" t="str">
            <v>001196031325</v>
          </cell>
        </row>
        <row r="2437">
          <cell r="B2437" t="str">
            <v/>
          </cell>
          <cell r="C2437" t="str">
            <v/>
          </cell>
          <cell r="D2437" t="str">
            <v>Nguyễn Thị Thu</v>
          </cell>
          <cell r="E2437" t="str">
            <v>Hoa</v>
          </cell>
          <cell r="F2437">
            <v>47</v>
          </cell>
          <cell r="G2437" t="str">
            <v>Viện Nghiên cứu Vi tảo và Dược mỹ phẩm</v>
          </cell>
          <cell r="H2437" t="str">
            <v>Viện Nghiên cứu Vi tảo và Dược mỹ phẩm</v>
          </cell>
          <cell r="I2437" t="str">
            <v>Thạc sĩ, Nghiên cứu viên</v>
          </cell>
          <cell r="J2437">
            <v>2.67</v>
          </cell>
          <cell r="K2437">
            <v>0</v>
          </cell>
          <cell r="L2437" t="str">
            <v>01-Apr-23</v>
          </cell>
          <cell r="M2437" t="str">
            <v>01-Apr-22</v>
          </cell>
          <cell r="N2437">
            <v>3</v>
          </cell>
          <cell r="O2437" t="str">
            <v>4700</v>
          </cell>
          <cell r="P2437" t="str">
            <v>4700</v>
          </cell>
          <cell r="Q2437" t="str">
            <v>13.092</v>
          </cell>
          <cell r="R2437" t="str">
            <v>V.05.01.03</v>
          </cell>
          <cell r="S2437" t="str">
            <v/>
          </cell>
          <cell r="T2437">
            <v>0</v>
          </cell>
          <cell r="U2437" t="str">
            <v>Thạc sĩ</v>
          </cell>
          <cell r="V2437" t="str">
            <v>001197023352</v>
          </cell>
        </row>
        <row r="2438">
          <cell r="B2438" t="str">
            <v/>
          </cell>
          <cell r="C2438" t="str">
            <v>100004703604</v>
          </cell>
          <cell r="D2438" t="str">
            <v>Lê Quang</v>
          </cell>
          <cell r="E2438" t="str">
            <v>Huy</v>
          </cell>
          <cell r="F2438">
            <v>47</v>
          </cell>
          <cell r="G2438" t="str">
            <v>Viện Nghiên cứu và Phát triển Vi tảo, Nấm và Dược</v>
          </cell>
          <cell r="H2438" t="str">
            <v>Viện Nghiên cứu và Phát triển Vi tảo, Nấm và Dược liệu</v>
          </cell>
          <cell r="I2438" t="str">
            <v>Kế toán viên</v>
          </cell>
          <cell r="J2438">
            <v>3.66</v>
          </cell>
          <cell r="K2438">
            <v>0</v>
          </cell>
          <cell r="L2438" t="str">
            <v>01-May-25</v>
          </cell>
          <cell r="M2438" t="str">
            <v>01-May-22</v>
          </cell>
          <cell r="N2438">
            <v>4</v>
          </cell>
          <cell r="O2438" t="str">
            <v>4700</v>
          </cell>
          <cell r="P2438" t="str">
            <v>4700</v>
          </cell>
          <cell r="Q2438" t="str">
            <v>06.031</v>
          </cell>
          <cell r="R2438" t="str">
            <v>06.031</v>
          </cell>
          <cell r="S2438" t="str">
            <v/>
          </cell>
          <cell r="T2438">
            <v>0</v>
          </cell>
          <cell r="U2438" t="str">
            <v>Đại học</v>
          </cell>
          <cell r="V2438" t="str">
            <v>001090007256</v>
          </cell>
        </row>
        <row r="2439">
          <cell r="B2439" t="str">
            <v/>
          </cell>
          <cell r="C2439" t="str">
            <v>103867487761</v>
          </cell>
          <cell r="D2439" t="str">
            <v>Nguyễn Thị</v>
          </cell>
          <cell r="E2439" t="str">
            <v>Mơ</v>
          </cell>
          <cell r="F2439">
            <v>47</v>
          </cell>
          <cell r="G2439" t="str">
            <v>Viện Nghiên cứu và Phát triển Vi tảo, Nấm và Dược</v>
          </cell>
          <cell r="H2439" t="str">
            <v>Viện Nghiên cứu và Phát triển Vi tảo, Nấm và Dược liệu</v>
          </cell>
          <cell r="I2439" t="str">
            <v>Nghiên cứu viên</v>
          </cell>
          <cell r="J2439">
            <v>2.67</v>
          </cell>
          <cell r="K2439">
            <v>0</v>
          </cell>
          <cell r="L2439" t="str">
            <v>01-Oct-25</v>
          </cell>
          <cell r="M2439" t="str">
            <v>01-Oct-22</v>
          </cell>
          <cell r="N2439">
            <v>4</v>
          </cell>
          <cell r="O2439" t="str">
            <v>4700</v>
          </cell>
          <cell r="P2439" t="str">
            <v>4700</v>
          </cell>
          <cell r="Q2439" t="str">
            <v>13.092</v>
          </cell>
          <cell r="R2439" t="str">
            <v>V.05.01.03</v>
          </cell>
          <cell r="S2439" t="str">
            <v/>
          </cell>
          <cell r="T2439">
            <v>0</v>
          </cell>
          <cell r="U2439" t="str">
            <v>Đại học</v>
          </cell>
          <cell r="V2439" t="str">
            <v>027199004835</v>
          </cell>
        </row>
        <row r="2440">
          <cell r="B2440" t="str">
            <v/>
          </cell>
          <cell r="C2440" t="str">
            <v/>
          </cell>
          <cell r="D2440" t="str">
            <v>Nguyễn Hồng</v>
          </cell>
          <cell r="E2440" t="str">
            <v>Ngọc</v>
          </cell>
          <cell r="F2440">
            <v>47</v>
          </cell>
          <cell r="G2440" t="str">
            <v>Viện NC và Phát triển nấm ăn, nấm dược liệu</v>
          </cell>
          <cell r="H2440" t="str">
            <v>Viện Nghiên cứu và Phát triển nấm ăn, nấm dược liệu</v>
          </cell>
          <cell r="I2440" t="str">
            <v>Nghiên cứu viên</v>
          </cell>
          <cell r="J2440">
            <v>2.34</v>
          </cell>
          <cell r="K2440">
            <v>0</v>
          </cell>
          <cell r="L2440" t="str">
            <v>01-Oct-22</v>
          </cell>
          <cell r="M2440" t="str">
            <v>01-Oct-22</v>
          </cell>
          <cell r="N2440">
            <v>4</v>
          </cell>
          <cell r="O2440" t="str">
            <v>4700</v>
          </cell>
          <cell r="P2440" t="str">
            <v>4700</v>
          </cell>
          <cell r="Q2440" t="str">
            <v>13.092</v>
          </cell>
          <cell r="R2440" t="str">
            <v>V.05.01.03</v>
          </cell>
          <cell r="S2440" t="str">
            <v/>
          </cell>
          <cell r="T2440">
            <v>0</v>
          </cell>
          <cell r="U2440" t="str">
            <v>Đại học</v>
          </cell>
          <cell r="V2440" t="str">
            <v>038199025317</v>
          </cell>
        </row>
        <row r="2441">
          <cell r="B2441" t="str">
            <v/>
          </cell>
          <cell r="C2441" t="str">
            <v/>
          </cell>
          <cell r="D2441" t="str">
            <v>Phạm Thị Ngọc</v>
          </cell>
          <cell r="E2441" t="str">
            <v>Tú</v>
          </cell>
          <cell r="F2441">
            <v>47</v>
          </cell>
          <cell r="G2441" t="str">
            <v>Viện NC và Phát triển nấm ăn, nấm dược liệu</v>
          </cell>
          <cell r="H2441" t="str">
            <v>Viện Nghiên cứu và Phát triển nấm ăn, nấm dược liệu</v>
          </cell>
          <cell r="I2441" t="str">
            <v>Nghiên cứu viên</v>
          </cell>
          <cell r="J2441">
            <v>2.34</v>
          </cell>
          <cell r="K2441">
            <v>0</v>
          </cell>
          <cell r="L2441" t="str">
            <v>01-Oct-22</v>
          </cell>
          <cell r="M2441" t="str">
            <v>01-Oct-22</v>
          </cell>
          <cell r="N2441">
            <v>4</v>
          </cell>
          <cell r="O2441" t="str">
            <v>4700</v>
          </cell>
          <cell r="P2441" t="str">
            <v>4700</v>
          </cell>
          <cell r="Q2441" t="str">
            <v>13.092</v>
          </cell>
          <cell r="R2441" t="str">
            <v>V.05.01.03</v>
          </cell>
          <cell r="S2441" t="str">
            <v/>
          </cell>
          <cell r="T2441">
            <v>0</v>
          </cell>
          <cell r="U2441" t="str">
            <v>Đại học</v>
          </cell>
          <cell r="V2441" t="str">
            <v>031198006290</v>
          </cell>
        </row>
        <row r="2442">
          <cell r="B2442" t="str">
            <v/>
          </cell>
          <cell r="C2442" t="str">
            <v/>
          </cell>
          <cell r="D2442" t="str">
            <v>Nguyễn Thị Lan</v>
          </cell>
          <cell r="E2442" t="str">
            <v>Hương</v>
          </cell>
          <cell r="F2442">
            <v>47</v>
          </cell>
          <cell r="G2442" t="str">
            <v>Viện Nghiên cứu Vi tảo và Dược mỹ phẩm</v>
          </cell>
          <cell r="H2442" t="str">
            <v>Viện Nghiên cứu Vi tảo và Dược mỹ phẩm</v>
          </cell>
          <cell r="I2442" t="str">
            <v>Nhân viên phục vụ</v>
          </cell>
          <cell r="J2442">
            <v>0</v>
          </cell>
          <cell r="K2442">
            <v>0</v>
          </cell>
          <cell r="L2442" t="str">
            <v>01-Nov-22</v>
          </cell>
          <cell r="M2442" t="str">
            <v>01-Nov-22</v>
          </cell>
          <cell r="N2442">
            <v>8</v>
          </cell>
          <cell r="O2442" t="str">
            <v>4700</v>
          </cell>
          <cell r="P2442" t="str">
            <v>4700</v>
          </cell>
          <cell r="Q2442" t="str">
            <v>01.009</v>
          </cell>
          <cell r="R2442" t="str">
            <v>01.009</v>
          </cell>
          <cell r="S2442" t="str">
            <v/>
          </cell>
          <cell r="T2442">
            <v>0</v>
          </cell>
          <cell r="U2442" t="str">
            <v>KhôngBCấp</v>
          </cell>
          <cell r="V2442" t="str">
            <v>001184019989</v>
          </cell>
        </row>
        <row r="2443">
          <cell r="B2443" t="str">
            <v/>
          </cell>
          <cell r="C2443" t="str">
            <v/>
          </cell>
          <cell r="D2443" t="str">
            <v>Nguyễn Thị Tuyết</v>
          </cell>
          <cell r="E2443" t="str">
            <v>Nhung</v>
          </cell>
          <cell r="F2443">
            <v>47</v>
          </cell>
          <cell r="G2443" t="str">
            <v>Viện Nghiên cứu Vi tảo và Dược mỹ phẩm</v>
          </cell>
          <cell r="H2443" t="str">
            <v>Viện Nghiên cứu Vi tảo và Dược mỹ phẩm</v>
          </cell>
          <cell r="I2443" t="str">
            <v>Kỹ thuật viên</v>
          </cell>
          <cell r="J2443">
            <v>1.86</v>
          </cell>
          <cell r="K2443">
            <v>0</v>
          </cell>
          <cell r="L2443" t="str">
            <v>01-Nov-22</v>
          </cell>
          <cell r="M2443" t="str">
            <v>01-Nov-22</v>
          </cell>
          <cell r="N2443">
            <v>6</v>
          </cell>
          <cell r="O2443" t="str">
            <v>4700</v>
          </cell>
          <cell r="P2443" t="str">
            <v>4700</v>
          </cell>
          <cell r="Q2443" t="str">
            <v>13.096</v>
          </cell>
          <cell r="R2443" t="str">
            <v>V.05.02.08</v>
          </cell>
          <cell r="S2443" t="str">
            <v/>
          </cell>
          <cell r="T2443">
            <v>0</v>
          </cell>
          <cell r="U2443" t="str">
            <v>Trung cấp</v>
          </cell>
          <cell r="V2443" t="str">
            <v>033183002654</v>
          </cell>
        </row>
        <row r="2444">
          <cell r="B2444" t="str">
            <v/>
          </cell>
          <cell r="C2444" t="str">
            <v/>
          </cell>
          <cell r="D2444" t="str">
            <v>Trần Phương</v>
          </cell>
          <cell r="E2444" t="str">
            <v>Thảo</v>
          </cell>
          <cell r="F2444">
            <v>47</v>
          </cell>
          <cell r="G2444" t="str">
            <v>Viện Nghiên cứu Vi tảo và Dược mỹ phẩm</v>
          </cell>
          <cell r="H2444" t="str">
            <v>Viện Nghiên cứu Vi tảo và Dược mỹ phẩm</v>
          </cell>
          <cell r="I2444" t="str">
            <v>Nghiên cứu viên</v>
          </cell>
          <cell r="J2444">
            <v>2.34</v>
          </cell>
          <cell r="K2444">
            <v>0</v>
          </cell>
          <cell r="L2444" t="str">
            <v>01-Nov-22</v>
          </cell>
          <cell r="M2444" t="str">
            <v>01-Nov-22</v>
          </cell>
          <cell r="N2444">
            <v>4</v>
          </cell>
          <cell r="O2444" t="str">
            <v>4700</v>
          </cell>
          <cell r="P2444" t="str">
            <v>4700</v>
          </cell>
          <cell r="Q2444" t="str">
            <v>13.092</v>
          </cell>
          <cell r="R2444" t="str">
            <v>V.05.01.03</v>
          </cell>
          <cell r="S2444" t="str">
            <v/>
          </cell>
          <cell r="T2444">
            <v>0</v>
          </cell>
          <cell r="U2444" t="str">
            <v>Đại học</v>
          </cell>
          <cell r="V2444" t="str">
            <v>004199004374</v>
          </cell>
        </row>
        <row r="2445">
          <cell r="B2445" t="str">
            <v/>
          </cell>
          <cell r="C2445" t="str">
            <v/>
          </cell>
          <cell r="D2445" t="str">
            <v>Trần Văn</v>
          </cell>
          <cell r="E2445" t="str">
            <v>Thế</v>
          </cell>
          <cell r="F2445">
            <v>47</v>
          </cell>
          <cell r="G2445" t="str">
            <v>Viện Nghiên cứu Vi tảo và Dược mỹ phẩm</v>
          </cell>
          <cell r="H2445" t="str">
            <v>Viện Nghiên cứu Vi tảo và Dược mỹ phẩm</v>
          </cell>
          <cell r="I2445" t="str">
            <v>Tiến sĩ, Nghiên cứu viên</v>
          </cell>
          <cell r="J2445">
            <v>3</v>
          </cell>
          <cell r="K2445">
            <v>0</v>
          </cell>
          <cell r="L2445" t="str">
            <v>01-Nov-22</v>
          </cell>
          <cell r="M2445" t="str">
            <v>01-Nov-22</v>
          </cell>
          <cell r="N2445">
            <v>2</v>
          </cell>
          <cell r="O2445" t="str">
            <v>4700</v>
          </cell>
          <cell r="P2445" t="str">
            <v>4700</v>
          </cell>
          <cell r="Q2445" t="str">
            <v>13.092</v>
          </cell>
          <cell r="R2445" t="str">
            <v>V.05.01.03</v>
          </cell>
          <cell r="S2445" t="str">
            <v/>
          </cell>
          <cell r="T2445">
            <v>0</v>
          </cell>
          <cell r="U2445" t="str">
            <v>Tiến sĩ</v>
          </cell>
          <cell r="V2445" t="str">
            <v>036082000173</v>
          </cell>
        </row>
        <row r="2446">
          <cell r="B2446" t="str">
            <v/>
          </cell>
          <cell r="C2446" t="str">
            <v/>
          </cell>
          <cell r="D2446" t="str">
            <v>Nguyễn Thị</v>
          </cell>
          <cell r="E2446" t="str">
            <v>Luyến</v>
          </cell>
          <cell r="F2446">
            <v>47</v>
          </cell>
          <cell r="G2446" t="str">
            <v>Viện Nghiên cứu và Phát triển Vi tảo, Nấm và Dược</v>
          </cell>
          <cell r="H2446" t="str">
            <v>Viện Nghiên cứu và Phát triển Vi tảo, Nấm và Dược liệu</v>
          </cell>
          <cell r="I2446" t="str">
            <v>Nghiên cứu viên</v>
          </cell>
          <cell r="J2446">
            <v>2.34</v>
          </cell>
          <cell r="K2446">
            <v>0</v>
          </cell>
          <cell r="L2446" t="str">
            <v>01-Feb-23</v>
          </cell>
          <cell r="M2446" t="str">
            <v>01-Feb-23</v>
          </cell>
          <cell r="N2446">
            <v>4</v>
          </cell>
          <cell r="O2446" t="str">
            <v>4700</v>
          </cell>
          <cell r="P2446" t="str">
            <v>4700</v>
          </cell>
          <cell r="Q2446" t="str">
            <v>13.092</v>
          </cell>
          <cell r="R2446" t="str">
            <v>V.05.01.03</v>
          </cell>
          <cell r="S2446" t="str">
            <v/>
          </cell>
          <cell r="T2446">
            <v>0</v>
          </cell>
          <cell r="U2446" t="str">
            <v>Đại học</v>
          </cell>
          <cell r="V2446" t="str">
            <v>038199019400</v>
          </cell>
        </row>
        <row r="2447">
          <cell r="B2447" t="str">
            <v/>
          </cell>
          <cell r="C2447" t="str">
            <v/>
          </cell>
          <cell r="D2447" t="str">
            <v>Đào Đình</v>
          </cell>
          <cell r="E2447" t="str">
            <v>Hoàng</v>
          </cell>
          <cell r="F2447">
            <v>47</v>
          </cell>
          <cell r="G2447" t="str">
            <v>Viện Nghiên cứu và Phát triển cây dược liệu</v>
          </cell>
          <cell r="H2447" t="str">
            <v>Viện Nghiên cứu và Phát triển cây dược liệu</v>
          </cell>
          <cell r="I2447" t="str">
            <v>Nghiên cứu viên</v>
          </cell>
          <cell r="J2447">
            <v>2.34</v>
          </cell>
          <cell r="K2447">
            <v>0</v>
          </cell>
          <cell r="L2447" t="str">
            <v>01-Feb-23</v>
          </cell>
          <cell r="M2447" t="str">
            <v>01-Feb-23</v>
          </cell>
          <cell r="N2447">
            <v>4</v>
          </cell>
          <cell r="O2447" t="str">
            <v>4700</v>
          </cell>
          <cell r="P2447" t="str">
            <v>4700</v>
          </cell>
          <cell r="Q2447" t="str">
            <v>13.092</v>
          </cell>
          <cell r="R2447" t="str">
            <v>V.05.01.03</v>
          </cell>
          <cell r="S2447" t="str">
            <v/>
          </cell>
          <cell r="T2447">
            <v>0</v>
          </cell>
          <cell r="U2447" t="str">
            <v>Đại học</v>
          </cell>
          <cell r="V2447" t="str">
            <v>033200000031</v>
          </cell>
        </row>
        <row r="2448">
          <cell r="B2448" t="str">
            <v/>
          </cell>
          <cell r="C2448" t="str">
            <v/>
          </cell>
          <cell r="D2448" t="str">
            <v>Phạm Minh</v>
          </cell>
          <cell r="E2448" t="str">
            <v>Tuấn</v>
          </cell>
          <cell r="F2448">
            <v>47</v>
          </cell>
          <cell r="G2448" t="str">
            <v>Viện Nghiên cứu và Phát triển Vi tảo, Nấm và Dược</v>
          </cell>
          <cell r="H2448" t="str">
            <v>Viện Nghiên cứu và Phát triển Vi tảo, Nấm và Dược liệu</v>
          </cell>
          <cell r="I2448" t="str">
            <v>Nghiên cứu viên</v>
          </cell>
          <cell r="J2448">
            <v>2.34</v>
          </cell>
          <cell r="K2448">
            <v>0</v>
          </cell>
          <cell r="L2448" t="str">
            <v>01-Mar-23</v>
          </cell>
          <cell r="M2448" t="str">
            <v>01-Mar-23</v>
          </cell>
          <cell r="N2448">
            <v>4</v>
          </cell>
          <cell r="O2448" t="str">
            <v>4700</v>
          </cell>
          <cell r="P2448" t="str">
            <v>4700</v>
          </cell>
          <cell r="Q2448" t="str">
            <v>13.092</v>
          </cell>
          <cell r="R2448" t="str">
            <v>V.05.01.03</v>
          </cell>
          <cell r="S2448" t="str">
            <v/>
          </cell>
          <cell r="T2448">
            <v>0</v>
          </cell>
          <cell r="U2448" t="str">
            <v>Đại học</v>
          </cell>
          <cell r="V2448" t="str">
            <v>034099007993</v>
          </cell>
        </row>
        <row r="2449">
          <cell r="B2449" t="str">
            <v/>
          </cell>
          <cell r="C2449" t="str">
            <v/>
          </cell>
          <cell r="D2449" t="str">
            <v>Đỗ Thị</v>
          </cell>
          <cell r="E2449" t="str">
            <v>Xuân</v>
          </cell>
          <cell r="F2449">
            <v>47</v>
          </cell>
          <cell r="G2449" t="str">
            <v>Viện Nghiên cứu và Phát triển Vi tảo, Nấm và Dược</v>
          </cell>
          <cell r="H2449" t="str">
            <v>Viện Nghiên cứu và Phát triển Vi tảo, Nấm và Dược liệu</v>
          </cell>
          <cell r="I2449" t="str">
            <v>Nghiên cứu viên</v>
          </cell>
          <cell r="J2449">
            <v>2.34</v>
          </cell>
          <cell r="K2449">
            <v>0</v>
          </cell>
          <cell r="L2449" t="str">
            <v>01-Jun-23</v>
          </cell>
          <cell r="M2449" t="str">
            <v>01-Jun-23</v>
          </cell>
          <cell r="N2449">
            <v>4</v>
          </cell>
          <cell r="O2449" t="str">
            <v>4700</v>
          </cell>
          <cell r="P2449" t="str">
            <v>4700</v>
          </cell>
          <cell r="Q2449" t="str">
            <v>13.092</v>
          </cell>
          <cell r="R2449" t="str">
            <v>V.05.01.03</v>
          </cell>
          <cell r="S2449" t="str">
            <v/>
          </cell>
          <cell r="T2449">
            <v>0</v>
          </cell>
          <cell r="U2449" t="str">
            <v>Đại học</v>
          </cell>
          <cell r="V2449" t="str">
            <v>038300004204</v>
          </cell>
        </row>
        <row r="2450">
          <cell r="B2450" t="str">
            <v/>
          </cell>
          <cell r="C2450" t="str">
            <v/>
          </cell>
          <cell r="D2450" t="str">
            <v>Nguyễn Thùy</v>
          </cell>
          <cell r="E2450" t="str">
            <v>Ninh</v>
          </cell>
          <cell r="F2450">
            <v>47</v>
          </cell>
          <cell r="G2450" t="str">
            <v>Viện Nghiên cứu và Phát triển Vi tảo, Nấm và Dược</v>
          </cell>
          <cell r="H2450" t="str">
            <v>Viện Nghiên cứu và Phát triển Vi tảo, Nấm và Dược liệu</v>
          </cell>
          <cell r="I2450" t="str">
            <v>Nghiên cứu viên</v>
          </cell>
          <cell r="J2450">
            <v>2.34</v>
          </cell>
          <cell r="K2450">
            <v>0</v>
          </cell>
          <cell r="L2450" t="str">
            <v>01-Jan-24</v>
          </cell>
          <cell r="M2450" t="str">
            <v>01-Jan-24</v>
          </cell>
          <cell r="N2450">
            <v>4</v>
          </cell>
          <cell r="O2450" t="str">
            <v>4700</v>
          </cell>
          <cell r="P2450" t="str">
            <v>4700</v>
          </cell>
          <cell r="Q2450" t="str">
            <v>13.092</v>
          </cell>
          <cell r="R2450" t="str">
            <v>V.05.01.03</v>
          </cell>
          <cell r="S2450" t="str">
            <v/>
          </cell>
          <cell r="T2450">
            <v>0</v>
          </cell>
          <cell r="U2450" t="str">
            <v>Đại học</v>
          </cell>
          <cell r="V2450" t="str">
            <v>037301003494</v>
          </cell>
        </row>
        <row r="2451">
          <cell r="B2451" t="str">
            <v/>
          </cell>
          <cell r="C2451" t="str">
            <v>19034667104011</v>
          </cell>
          <cell r="D2451" t="str">
            <v>Nguyễn Hữu</v>
          </cell>
          <cell r="E2451" t="str">
            <v>Thắng</v>
          </cell>
          <cell r="F2451">
            <v>47</v>
          </cell>
          <cell r="G2451" t="str">
            <v>Viện Nghiên cứu và Phát triển cây dược liệu</v>
          </cell>
          <cell r="H2451" t="str">
            <v>Viện Nghiên cứu và Phát triển cây dược liệu</v>
          </cell>
          <cell r="I2451" t="str">
            <v>Nghiên cứu viên</v>
          </cell>
          <cell r="J2451">
            <v>2.34</v>
          </cell>
          <cell r="K2451">
            <v>0</v>
          </cell>
          <cell r="L2451" t="str">
            <v>01-Apr-24</v>
          </cell>
          <cell r="M2451" t="str">
            <v>01-Apr-24</v>
          </cell>
          <cell r="N2451">
            <v>4</v>
          </cell>
          <cell r="O2451" t="str">
            <v>4700</v>
          </cell>
          <cell r="P2451" t="str">
            <v>4700</v>
          </cell>
          <cell r="Q2451" t="str">
            <v>13.092</v>
          </cell>
          <cell r="R2451" t="str">
            <v>V.05.01.03</v>
          </cell>
          <cell r="S2451" t="str">
            <v/>
          </cell>
          <cell r="T2451">
            <v>0</v>
          </cell>
          <cell r="U2451" t="str">
            <v>Đại học</v>
          </cell>
          <cell r="V2451" t="str">
            <v>038097003917</v>
          </cell>
        </row>
        <row r="2452">
          <cell r="B2452" t="str">
            <v/>
          </cell>
          <cell r="C2452" t="str">
            <v>105870579499</v>
          </cell>
          <cell r="D2452" t="str">
            <v>Trịnh Nguyễn Song</v>
          </cell>
          <cell r="E2452" t="str">
            <v>Nhi</v>
          </cell>
          <cell r="F2452">
            <v>47</v>
          </cell>
          <cell r="G2452" t="str">
            <v>Viện Nghiên cứu Vi tảo và Dược mỹ phẩm</v>
          </cell>
          <cell r="H2452" t="str">
            <v>Viện Nghiên cứu Vi tảo và Dược mỹ phẩm</v>
          </cell>
          <cell r="I2452" t="str">
            <v>Nghiên cứu viên</v>
          </cell>
          <cell r="J2452">
            <v>2.34</v>
          </cell>
          <cell r="K2452">
            <v>0</v>
          </cell>
          <cell r="L2452" t="str">
            <v>01-Oct-24</v>
          </cell>
          <cell r="M2452" t="str">
            <v>01-Oct-24</v>
          </cell>
          <cell r="N2452">
            <v>4</v>
          </cell>
          <cell r="O2452" t="str">
            <v>4700</v>
          </cell>
          <cell r="P2452" t="str">
            <v>4700</v>
          </cell>
          <cell r="Q2452" t="str">
            <v>13.092</v>
          </cell>
          <cell r="R2452" t="str">
            <v>V.05.01.03</v>
          </cell>
          <cell r="S2452" t="str">
            <v/>
          </cell>
          <cell r="T2452">
            <v>0</v>
          </cell>
          <cell r="U2452" t="str">
            <v>Đại học</v>
          </cell>
          <cell r="V2452" t="str">
            <v>077301000307</v>
          </cell>
        </row>
        <row r="2453">
          <cell r="B2453" t="str">
            <v/>
          </cell>
          <cell r="C2453" t="str">
            <v/>
          </cell>
          <cell r="D2453" t="str">
            <v>Lã Thị</v>
          </cell>
          <cell r="E2453" t="str">
            <v>Mẫn</v>
          </cell>
          <cell r="F2453">
            <v>47</v>
          </cell>
          <cell r="G2453" t="str">
            <v>Viện Nghiên cứu và Phát triển cây dược liệu</v>
          </cell>
          <cell r="H2453" t="str">
            <v>Viện Nghiên cứu và Phát triển cây dược liệu</v>
          </cell>
          <cell r="I2453" t="str">
            <v>Nghiên cứu viên</v>
          </cell>
          <cell r="J2453">
            <v>2.34</v>
          </cell>
          <cell r="K2453">
            <v>0</v>
          </cell>
          <cell r="L2453" t="str">
            <v>01-Aug-24</v>
          </cell>
          <cell r="M2453" t="str">
            <v>01-Aug-24</v>
          </cell>
          <cell r="N2453">
            <v>4</v>
          </cell>
          <cell r="O2453" t="str">
            <v>4700</v>
          </cell>
          <cell r="P2453" t="str">
            <v>4700</v>
          </cell>
          <cell r="Q2453" t="str">
            <v>13.092</v>
          </cell>
          <cell r="R2453" t="str">
            <v>V.05.01.03</v>
          </cell>
          <cell r="S2453" t="str">
            <v/>
          </cell>
          <cell r="T2453">
            <v>0</v>
          </cell>
          <cell r="U2453" t="str">
            <v>Đại học</v>
          </cell>
          <cell r="V2453" t="str">
            <v>034197014661</v>
          </cell>
        </row>
        <row r="2454">
          <cell r="B2454" t="str">
            <v/>
          </cell>
          <cell r="C2454" t="str">
            <v>3120236562368</v>
          </cell>
          <cell r="D2454" t="str">
            <v>Nguyễn Thu</v>
          </cell>
          <cell r="E2454" t="str">
            <v>Huyền</v>
          </cell>
          <cell r="F2454">
            <v>48</v>
          </cell>
          <cell r="G2454" t="str">
            <v>Bệnh viện Cây trồng</v>
          </cell>
          <cell r="H2454" t="str">
            <v>Bệnh viện Cây trồng</v>
          </cell>
          <cell r="I2454" t="str">
            <v>Thạc sĩ, Nghiên cứu viên</v>
          </cell>
          <cell r="J2454">
            <v>3</v>
          </cell>
          <cell r="K2454">
            <v>0</v>
          </cell>
          <cell r="L2454" t="str">
            <v>01-Jan-23</v>
          </cell>
          <cell r="M2454" t="str">
            <v>01-Aug-11</v>
          </cell>
          <cell r="N2454">
            <v>3</v>
          </cell>
          <cell r="O2454" t="str">
            <v>4800</v>
          </cell>
          <cell r="P2454" t="str">
            <v>4800</v>
          </cell>
          <cell r="Q2454" t="str">
            <v>13.092</v>
          </cell>
          <cell r="R2454" t="str">
            <v>V.05.01.03</v>
          </cell>
          <cell r="S2454" t="str">
            <v/>
          </cell>
          <cell r="T2454">
            <v>0</v>
          </cell>
          <cell r="U2454" t="str">
            <v>Thạc sĩ</v>
          </cell>
          <cell r="V2454" t="str">
            <v>022179005643</v>
          </cell>
        </row>
        <row r="2455">
          <cell r="B2455" t="str">
            <v/>
          </cell>
          <cell r="C2455" t="str">
            <v>3120205385350</v>
          </cell>
          <cell r="D2455" t="str">
            <v>Nguyễn Thị Ngọc</v>
          </cell>
          <cell r="E2455" t="str">
            <v>Lan</v>
          </cell>
          <cell r="F2455">
            <v>48</v>
          </cell>
          <cell r="G2455" t="str">
            <v>Bệnh viện Cây trồng</v>
          </cell>
          <cell r="H2455" t="str">
            <v>Bệnh viện Cây trồng</v>
          </cell>
          <cell r="I2455" t="str">
            <v>Thạc sĩ, Nghiên cứu viên</v>
          </cell>
          <cell r="J2455">
            <v>3.99</v>
          </cell>
          <cell r="K2455">
            <v>0</v>
          </cell>
          <cell r="L2455" t="str">
            <v>01-Jan-16</v>
          </cell>
          <cell r="M2455" t="str">
            <v>01-Jan-02</v>
          </cell>
          <cell r="N2455">
            <v>3</v>
          </cell>
          <cell r="O2455" t="str">
            <v>4800</v>
          </cell>
          <cell r="P2455" t="str">
            <v>4800</v>
          </cell>
          <cell r="Q2455" t="str">
            <v>13.092</v>
          </cell>
          <cell r="R2455" t="str">
            <v>13.092</v>
          </cell>
          <cell r="S2455" t="str">
            <v/>
          </cell>
          <cell r="T2455">
            <v>0</v>
          </cell>
          <cell r="U2455" t="str">
            <v>Thạc sĩ</v>
          </cell>
          <cell r="V2455" t="str">
            <v>001171017705</v>
          </cell>
        </row>
        <row r="2456">
          <cell r="B2456" t="str">
            <v/>
          </cell>
          <cell r="C2456" t="str">
            <v>3120205135900</v>
          </cell>
          <cell r="D2456" t="str">
            <v>Trần Thị Như</v>
          </cell>
          <cell r="E2456" t="str">
            <v>Hoa</v>
          </cell>
          <cell r="F2456">
            <v>48</v>
          </cell>
          <cell r="G2456" t="str">
            <v>Bệnh viện Cây trồng</v>
          </cell>
          <cell r="H2456" t="str">
            <v>Bệnh viện Cây trồng</v>
          </cell>
          <cell r="I2456" t="str">
            <v>Thạc sĩ, Nghiên cứu viên</v>
          </cell>
          <cell r="J2456">
            <v>3.99</v>
          </cell>
          <cell r="K2456">
            <v>0</v>
          </cell>
          <cell r="L2456" t="str">
            <v>01-Jan-24</v>
          </cell>
          <cell r="M2456" t="str">
            <v>01-Jan-02</v>
          </cell>
          <cell r="N2456">
            <v>3</v>
          </cell>
          <cell r="O2456" t="str">
            <v>4800</v>
          </cell>
          <cell r="P2456" t="str">
            <v>4800</v>
          </cell>
          <cell r="Q2456" t="str">
            <v>13.092</v>
          </cell>
          <cell r="R2456" t="str">
            <v>V.05.01.03</v>
          </cell>
          <cell r="S2456" t="str">
            <v/>
          </cell>
          <cell r="T2456">
            <v>0</v>
          </cell>
          <cell r="U2456" t="str">
            <v>Thạc sĩ</v>
          </cell>
          <cell r="V2456" t="str">
            <v>034178007655</v>
          </cell>
        </row>
        <row r="2457">
          <cell r="B2457" t="str">
            <v/>
          </cell>
          <cell r="C2457" t="str">
            <v>3120205135896</v>
          </cell>
          <cell r="D2457" t="str">
            <v>Hà</v>
          </cell>
          <cell r="E2457" t="str">
            <v>Giang</v>
          </cell>
          <cell r="F2457">
            <v>48</v>
          </cell>
          <cell r="G2457" t="str">
            <v>Bệnh viện Cây trồng</v>
          </cell>
          <cell r="H2457" t="str">
            <v>Bệnh viện Cây trồng</v>
          </cell>
          <cell r="I2457" t="str">
            <v>Nghiên cứu viên</v>
          </cell>
          <cell r="J2457">
            <v>3.33</v>
          </cell>
          <cell r="K2457">
            <v>0</v>
          </cell>
          <cell r="L2457" t="str">
            <v>01-Jan-16</v>
          </cell>
          <cell r="M2457" t="str">
            <v>01-Jan-04</v>
          </cell>
          <cell r="N2457">
            <v>4</v>
          </cell>
          <cell r="O2457" t="str">
            <v>4800</v>
          </cell>
          <cell r="P2457" t="str">
            <v>4800</v>
          </cell>
          <cell r="Q2457" t="str">
            <v>13.092</v>
          </cell>
          <cell r="R2457" t="str">
            <v>13.092</v>
          </cell>
          <cell r="S2457" t="str">
            <v/>
          </cell>
          <cell r="T2457">
            <v>0</v>
          </cell>
          <cell r="U2457" t="str">
            <v>Đại học</v>
          </cell>
          <cell r="V2457" t="str">
            <v>011180000007</v>
          </cell>
        </row>
        <row r="2458">
          <cell r="B2458" t="str">
            <v/>
          </cell>
          <cell r="C2458" t="str">
            <v>3120215011411</v>
          </cell>
          <cell r="D2458" t="str">
            <v>Phạm Đức</v>
          </cell>
          <cell r="E2458" t="str">
            <v>Ngà</v>
          </cell>
          <cell r="F2458">
            <v>48</v>
          </cell>
          <cell r="G2458" t="str">
            <v>Bệnh viện Cây trồng</v>
          </cell>
          <cell r="H2458" t="str">
            <v>Bệnh viện Cây trồng</v>
          </cell>
          <cell r="I2458" t="str">
            <v>Thạc sĩ, Chuyên viên</v>
          </cell>
          <cell r="J2458">
            <v>4.32</v>
          </cell>
          <cell r="K2458">
            <v>0</v>
          </cell>
          <cell r="L2458" t="str">
            <v>01-Aug-24</v>
          </cell>
          <cell r="M2458" t="str">
            <v>01-Feb-10</v>
          </cell>
          <cell r="N2458">
            <v>3</v>
          </cell>
          <cell r="O2458" t="str">
            <v>4800</v>
          </cell>
          <cell r="P2458" t="str">
            <v>4800</v>
          </cell>
          <cell r="Q2458" t="str">
            <v>01.003</v>
          </cell>
          <cell r="R2458" t="str">
            <v>01.003</v>
          </cell>
          <cell r="S2458" t="str">
            <v/>
          </cell>
          <cell r="T2458">
            <v>0</v>
          </cell>
          <cell r="U2458" t="str">
            <v>Thạc sĩ</v>
          </cell>
          <cell r="V2458" t="str">
            <v>034077012443</v>
          </cell>
        </row>
        <row r="2459">
          <cell r="B2459" t="str">
            <v/>
          </cell>
          <cell r="C2459" t="str">
            <v/>
          </cell>
          <cell r="D2459" t="str">
            <v>Nguyễn Thị Lệ</v>
          </cell>
          <cell r="E2459" t="str">
            <v>Quyên</v>
          </cell>
          <cell r="F2459">
            <v>35</v>
          </cell>
          <cell r="G2459" t="str">
            <v>Nhà trẻ</v>
          </cell>
          <cell r="H2459" t="str">
            <v>Trạm Y tế</v>
          </cell>
          <cell r="I2459" t="str">
            <v/>
          </cell>
          <cell r="J2459">
            <v>1.4</v>
          </cell>
          <cell r="K2459">
            <v>0</v>
          </cell>
          <cell r="L2459" t="str">
            <v>01-Nov-04</v>
          </cell>
          <cell r="M2459" t="str">
            <v>01-Nov-04</v>
          </cell>
          <cell r="N2459">
            <v>5</v>
          </cell>
          <cell r="O2459" t="str">
            <v>3502</v>
          </cell>
          <cell r="P2459" t="str">
            <v>5035</v>
          </cell>
          <cell r="Q2459" t="str">
            <v>15.115</v>
          </cell>
          <cell r="R2459" t="str">
            <v>15.115</v>
          </cell>
          <cell r="S2459" t="str">
            <v/>
          </cell>
          <cell r="T2459">
            <v>0</v>
          </cell>
          <cell r="U2459" t="str">
            <v>Cao đẳng</v>
          </cell>
          <cell r="V2459" t="str">
            <v>012151950</v>
          </cell>
        </row>
        <row r="2460">
          <cell r="B2460" t="str">
            <v/>
          </cell>
          <cell r="C2460" t="str">
            <v>3120215009222</v>
          </cell>
          <cell r="D2460" t="str">
            <v>Hoàng Đăng</v>
          </cell>
          <cell r="E2460" t="str">
            <v>Dũng</v>
          </cell>
          <cell r="F2460">
            <v>51</v>
          </cell>
          <cell r="G2460" t="str">
            <v>Trung tâm Nông nghiệp sinh thái và Đào tạo nghề</v>
          </cell>
          <cell r="H2460" t="str">
            <v>Trung tâm Nông nghiệp sinh thái và Đào tạo nghề</v>
          </cell>
          <cell r="I2460" t="str">
            <v>Tiến sĩ, Kỹ sư, Phó Giám đốc Trung tâm</v>
          </cell>
          <cell r="J2460">
            <v>4.9800000000000004</v>
          </cell>
          <cell r="K2460">
            <v>0</v>
          </cell>
          <cell r="L2460" t="str">
            <v>01-Oct-24</v>
          </cell>
          <cell r="M2460" t="str">
            <v>01-Apr-06</v>
          </cell>
          <cell r="N2460">
            <v>2</v>
          </cell>
          <cell r="O2460" t="str">
            <v>5100</v>
          </cell>
          <cell r="P2460" t="str">
            <v>5100</v>
          </cell>
          <cell r="Q2460" t="str">
            <v>13.095</v>
          </cell>
          <cell r="R2460" t="str">
            <v>V.05.02.07</v>
          </cell>
          <cell r="S2460" t="str">
            <v/>
          </cell>
          <cell r="T2460">
            <v>0</v>
          </cell>
          <cell r="U2460" t="str">
            <v>Tiến sĩ</v>
          </cell>
          <cell r="V2460" t="str">
            <v>027076017298</v>
          </cell>
        </row>
        <row r="2461">
          <cell r="B2461" t="str">
            <v/>
          </cell>
          <cell r="C2461" t="str">
            <v/>
          </cell>
          <cell r="D2461" t="str">
            <v>Lê Thị</v>
          </cell>
          <cell r="E2461" t="str">
            <v>Thơm</v>
          </cell>
          <cell r="F2461">
            <v>51</v>
          </cell>
          <cell r="G2461" t="str">
            <v>TT Thực nghiệm và Đào tạo nghề</v>
          </cell>
          <cell r="H2461" t="str">
            <v>Trung tâm Thực nghiệm và Đào tạo nghề</v>
          </cell>
          <cell r="I2461" t="str">
            <v/>
          </cell>
          <cell r="J2461">
            <v>1.35</v>
          </cell>
          <cell r="K2461">
            <v>0</v>
          </cell>
          <cell r="L2461" t="str">
            <v xml:space="preserve">  -   -</v>
          </cell>
          <cell r="M2461" t="str">
            <v>01-Jan-08</v>
          </cell>
          <cell r="N2461">
            <v>6</v>
          </cell>
          <cell r="O2461" t="str">
            <v>5100</v>
          </cell>
          <cell r="P2461" t="str">
            <v>5100</v>
          </cell>
          <cell r="Q2461" t="str">
            <v>01.007</v>
          </cell>
          <cell r="R2461" t="str">
            <v>01.007</v>
          </cell>
          <cell r="S2461" t="str">
            <v/>
          </cell>
          <cell r="T2461">
            <v>0</v>
          </cell>
          <cell r="U2461" t="str">
            <v/>
          </cell>
          <cell r="V2461" t="str">
            <v/>
          </cell>
        </row>
        <row r="2462">
          <cell r="B2462" t="str">
            <v/>
          </cell>
          <cell r="C2462" t="str">
            <v/>
          </cell>
          <cell r="D2462" t="str">
            <v>Lương Thị</v>
          </cell>
          <cell r="E2462" t="str">
            <v>Vui</v>
          </cell>
          <cell r="F2462">
            <v>51</v>
          </cell>
          <cell r="G2462" t="str">
            <v>TT Thực nghiệm và Đào tạo nghề</v>
          </cell>
          <cell r="H2462" t="str">
            <v>Trung tâm Thực nghiệm và Đào tạo nghề</v>
          </cell>
          <cell r="I2462" t="str">
            <v/>
          </cell>
          <cell r="J2462">
            <v>4.0599999999999996</v>
          </cell>
          <cell r="K2462">
            <v>0</v>
          </cell>
          <cell r="L2462" t="str">
            <v>01-Jan-08</v>
          </cell>
          <cell r="M2462" t="str">
            <v>01-Jan-08</v>
          </cell>
          <cell r="N2462">
            <v>6</v>
          </cell>
          <cell r="O2462" t="str">
            <v>5100</v>
          </cell>
          <cell r="P2462" t="str">
            <v>5100</v>
          </cell>
          <cell r="Q2462" t="str">
            <v>13.096</v>
          </cell>
          <cell r="R2462" t="str">
            <v>13.096</v>
          </cell>
          <cell r="S2462" t="str">
            <v/>
          </cell>
          <cell r="T2462">
            <v>0</v>
          </cell>
          <cell r="U2462" t="str">
            <v>Trung cấp</v>
          </cell>
          <cell r="V2462" t="str">
            <v>011319511</v>
          </cell>
        </row>
        <row r="2463">
          <cell r="B2463" t="str">
            <v/>
          </cell>
          <cell r="C2463" t="str">
            <v>3120215009070</v>
          </cell>
          <cell r="D2463" t="str">
            <v>Đào Thị</v>
          </cell>
          <cell r="E2463" t="str">
            <v>Kim</v>
          </cell>
          <cell r="F2463">
            <v>51</v>
          </cell>
          <cell r="G2463" t="str">
            <v>TT Thực nghiệm và Đào tạo nghề</v>
          </cell>
          <cell r="H2463" t="str">
            <v>Trung tâm Thực nghiệm và Đào tạo nghề</v>
          </cell>
          <cell r="I2463" t="str">
            <v/>
          </cell>
          <cell r="J2463">
            <v>4.0599999999999996</v>
          </cell>
          <cell r="K2463">
            <v>0</v>
          </cell>
          <cell r="L2463" t="str">
            <v>01-Jan-10</v>
          </cell>
          <cell r="M2463" t="str">
            <v>01-Jan-08</v>
          </cell>
          <cell r="N2463">
            <v>6</v>
          </cell>
          <cell r="O2463" t="str">
            <v>5100</v>
          </cell>
          <cell r="P2463" t="str">
            <v>5100</v>
          </cell>
          <cell r="Q2463" t="str">
            <v>13.096</v>
          </cell>
          <cell r="R2463" t="str">
            <v>13.096</v>
          </cell>
          <cell r="S2463" t="str">
            <v/>
          </cell>
          <cell r="T2463">
            <v>0</v>
          </cell>
          <cell r="U2463" t="str">
            <v>Trung cấp</v>
          </cell>
          <cell r="V2463" t="str">
            <v>010579309</v>
          </cell>
        </row>
        <row r="2464">
          <cell r="B2464" t="str">
            <v/>
          </cell>
          <cell r="C2464" t="str">
            <v/>
          </cell>
          <cell r="D2464" t="str">
            <v>Lê Minh</v>
          </cell>
          <cell r="E2464" t="str">
            <v>Thao</v>
          </cell>
          <cell r="F2464">
            <v>51</v>
          </cell>
          <cell r="G2464" t="str">
            <v>TT Thực nghiệm và Đào tạo nghề</v>
          </cell>
          <cell r="H2464" t="str">
            <v>Trung tâm Thực nghiệm và Đào tạo nghề</v>
          </cell>
          <cell r="I2464" t="str">
            <v/>
          </cell>
          <cell r="J2464">
            <v>4.03</v>
          </cell>
          <cell r="K2464">
            <v>0.08</v>
          </cell>
          <cell r="L2464" t="str">
            <v>01-Sep-08</v>
          </cell>
          <cell r="M2464" t="str">
            <v>01-Feb-81</v>
          </cell>
          <cell r="N2464">
            <v>7</v>
          </cell>
          <cell r="O2464" t="str">
            <v>5100</v>
          </cell>
          <cell r="P2464" t="str">
            <v>5100</v>
          </cell>
          <cell r="Q2464" t="str">
            <v>01.010</v>
          </cell>
          <cell r="R2464" t="str">
            <v>01.010</v>
          </cell>
          <cell r="S2464" t="str">
            <v/>
          </cell>
          <cell r="T2464">
            <v>0</v>
          </cell>
          <cell r="U2464" t="str">
            <v>CN-SơCấp</v>
          </cell>
          <cell r="V2464" t="str">
            <v>011212900</v>
          </cell>
        </row>
        <row r="2465">
          <cell r="B2465" t="str">
            <v/>
          </cell>
          <cell r="C2465" t="str">
            <v>3120215008922</v>
          </cell>
          <cell r="D2465" t="str">
            <v>Hà Chuyên</v>
          </cell>
          <cell r="E2465" t="str">
            <v>Chính</v>
          </cell>
          <cell r="F2465">
            <v>51</v>
          </cell>
          <cell r="G2465" t="str">
            <v>TT Thực nghiệm và Đào tạo nghề</v>
          </cell>
          <cell r="H2465" t="str">
            <v>Trung tâm Thực nghiệm và Đào tạo nghề</v>
          </cell>
          <cell r="I2465" t="str">
            <v/>
          </cell>
          <cell r="J2465">
            <v>4.03</v>
          </cell>
          <cell r="K2465">
            <v>0.11</v>
          </cell>
          <cell r="L2465" t="str">
            <v>01-Dec-09</v>
          </cell>
          <cell r="M2465" t="str">
            <v>01-Sep-08</v>
          </cell>
          <cell r="N2465">
            <v>7</v>
          </cell>
          <cell r="O2465" t="str">
            <v>5100</v>
          </cell>
          <cell r="P2465" t="str">
            <v>5100</v>
          </cell>
          <cell r="Q2465" t="str">
            <v>01.010</v>
          </cell>
          <cell r="R2465" t="str">
            <v>01.010</v>
          </cell>
          <cell r="S2465" t="str">
            <v/>
          </cell>
          <cell r="T2465">
            <v>0</v>
          </cell>
          <cell r="U2465" t="str">
            <v>CN-SơCấp</v>
          </cell>
          <cell r="V2465" t="str">
            <v>010779770</v>
          </cell>
        </row>
        <row r="2466">
          <cell r="B2466" t="str">
            <v/>
          </cell>
          <cell r="C2466" t="str">
            <v>3120215008951</v>
          </cell>
          <cell r="D2466" t="str">
            <v>Lê Thị</v>
          </cell>
          <cell r="E2466" t="str">
            <v>Diện</v>
          </cell>
          <cell r="F2466">
            <v>51</v>
          </cell>
          <cell r="G2466" t="str">
            <v>TT Thực nghiệm và Đào tạo nghề</v>
          </cell>
          <cell r="H2466" t="str">
            <v>Trung tâm Thực nghiệm và Đào tạo nghề</v>
          </cell>
          <cell r="I2466" t="str">
            <v/>
          </cell>
          <cell r="J2466">
            <v>3.63</v>
          </cell>
          <cell r="K2466">
            <v>0.13</v>
          </cell>
          <cell r="L2466" t="str">
            <v>01-Dec-09</v>
          </cell>
          <cell r="M2466" t="str">
            <v>01-Jul-78</v>
          </cell>
          <cell r="N2466">
            <v>7</v>
          </cell>
          <cell r="O2466" t="str">
            <v>5100</v>
          </cell>
          <cell r="P2466" t="str">
            <v>5100</v>
          </cell>
          <cell r="Q2466" t="str">
            <v>01.007</v>
          </cell>
          <cell r="R2466" t="str">
            <v>01.007</v>
          </cell>
          <cell r="S2466" t="str">
            <v/>
          </cell>
          <cell r="T2466">
            <v>0</v>
          </cell>
          <cell r="U2466" t="str">
            <v>CN-SơCấp</v>
          </cell>
          <cell r="V2466" t="str">
            <v>010779704</v>
          </cell>
        </row>
        <row r="2467">
          <cell r="B2467" t="str">
            <v/>
          </cell>
          <cell r="C2467" t="str">
            <v>3120215008968</v>
          </cell>
          <cell r="D2467" t="str">
            <v>Đỗ Văn</v>
          </cell>
          <cell r="E2467" t="str">
            <v>Đại</v>
          </cell>
          <cell r="F2467">
            <v>51</v>
          </cell>
          <cell r="G2467" t="str">
            <v>TT Thực nghiệm và Đào tạo nghề</v>
          </cell>
          <cell r="H2467" t="str">
            <v>Trung tâm Thực nghiệm và Đào tạo nghề</v>
          </cell>
          <cell r="I2467" t="str">
            <v>Nhân viên kỹ thuật</v>
          </cell>
          <cell r="J2467">
            <v>3.63</v>
          </cell>
          <cell r="K2467">
            <v>0.2</v>
          </cell>
          <cell r="L2467" t="str">
            <v>01-Dec-16</v>
          </cell>
          <cell r="M2467" t="str">
            <v>01-Nov-80</v>
          </cell>
          <cell r="N2467">
            <v>7</v>
          </cell>
          <cell r="O2467" t="str">
            <v>5100</v>
          </cell>
          <cell r="P2467" t="str">
            <v>5100</v>
          </cell>
          <cell r="Q2467" t="str">
            <v>01.007</v>
          </cell>
          <cell r="R2467" t="str">
            <v>01.007</v>
          </cell>
          <cell r="S2467" t="str">
            <v/>
          </cell>
          <cell r="T2467">
            <v>0</v>
          </cell>
          <cell r="U2467" t="str">
            <v>CN-SơCấp</v>
          </cell>
          <cell r="V2467" t="str">
            <v>011157188</v>
          </cell>
        </row>
        <row r="2468">
          <cell r="B2468" t="str">
            <v/>
          </cell>
          <cell r="C2468" t="str">
            <v/>
          </cell>
          <cell r="D2468" t="str">
            <v>Trần Thị</v>
          </cell>
          <cell r="E2468" t="str">
            <v>Tạ</v>
          </cell>
          <cell r="F2468">
            <v>51</v>
          </cell>
          <cell r="G2468" t="str">
            <v>TT Thực nghiệm và Đào tạo nghề</v>
          </cell>
          <cell r="H2468" t="str">
            <v>Trung tâm Thực nghiệm và Đào tạo nghề</v>
          </cell>
          <cell r="I2468" t="str">
            <v/>
          </cell>
          <cell r="J2468">
            <v>3.63</v>
          </cell>
          <cell r="K2468">
            <v>0.13</v>
          </cell>
          <cell r="L2468" t="str">
            <v>01-Dec-07</v>
          </cell>
          <cell r="M2468" t="str">
            <v>01-Dec-79</v>
          </cell>
          <cell r="N2468">
            <v>7</v>
          </cell>
          <cell r="O2468" t="str">
            <v>5100</v>
          </cell>
          <cell r="P2468" t="str">
            <v>5100</v>
          </cell>
          <cell r="Q2468" t="str">
            <v>01.007</v>
          </cell>
          <cell r="R2468" t="str">
            <v>01.007</v>
          </cell>
          <cell r="S2468" t="str">
            <v/>
          </cell>
          <cell r="T2468">
            <v>0</v>
          </cell>
          <cell r="U2468" t="str">
            <v>CN-SơCấp</v>
          </cell>
          <cell r="V2468" t="str">
            <v/>
          </cell>
        </row>
        <row r="2469">
          <cell r="B2469" t="str">
            <v/>
          </cell>
          <cell r="C2469" t="str">
            <v/>
          </cell>
          <cell r="D2469" t="str">
            <v>Hoàng Thị</v>
          </cell>
          <cell r="E2469" t="str">
            <v>Xế</v>
          </cell>
          <cell r="F2469">
            <v>51</v>
          </cell>
          <cell r="G2469" t="str">
            <v>TT Thực nghiệm và Đào tạo nghề</v>
          </cell>
          <cell r="H2469" t="str">
            <v>Trung tâm Thực nghiệm và Đào tạo nghề</v>
          </cell>
          <cell r="I2469" t="str">
            <v/>
          </cell>
          <cell r="J2469">
            <v>4.0599999999999996</v>
          </cell>
          <cell r="K2469">
            <v>0</v>
          </cell>
          <cell r="L2469" t="str">
            <v>01-Nov-07</v>
          </cell>
          <cell r="M2469" t="str">
            <v>01-Jan-08</v>
          </cell>
          <cell r="N2469">
            <v>6</v>
          </cell>
          <cell r="O2469" t="str">
            <v>5100</v>
          </cell>
          <cell r="P2469" t="str">
            <v>5100</v>
          </cell>
          <cell r="Q2469" t="str">
            <v>13.096</v>
          </cell>
          <cell r="R2469" t="str">
            <v>13.096</v>
          </cell>
          <cell r="S2469" t="str">
            <v/>
          </cell>
          <cell r="T2469">
            <v>0</v>
          </cell>
          <cell r="U2469" t="str">
            <v>Trung cấp</v>
          </cell>
          <cell r="V2469" t="str">
            <v/>
          </cell>
        </row>
        <row r="2470">
          <cell r="B2470" t="str">
            <v/>
          </cell>
          <cell r="C2470" t="str">
            <v>3120215009012</v>
          </cell>
          <cell r="D2470" t="str">
            <v>Nguyễn Thị</v>
          </cell>
          <cell r="E2470" t="str">
            <v>My</v>
          </cell>
          <cell r="F2470">
            <v>51</v>
          </cell>
          <cell r="G2470" t="str">
            <v>TT Thực nghiệm và Đào tạo nghề</v>
          </cell>
          <cell r="H2470" t="str">
            <v>Trung tâm Thực nghiệm và Đào tạo nghề</v>
          </cell>
          <cell r="I2470" t="str">
            <v>Kỹ thuật viên</v>
          </cell>
          <cell r="J2470">
            <v>4.0599999999999996</v>
          </cell>
          <cell r="K2470">
            <v>0.09</v>
          </cell>
          <cell r="L2470" t="str">
            <v>01-Jan-14</v>
          </cell>
          <cell r="M2470" t="str">
            <v>01-Jan-08</v>
          </cell>
          <cell r="N2470">
            <v>6</v>
          </cell>
          <cell r="O2470" t="str">
            <v>5100</v>
          </cell>
          <cell r="P2470" t="str">
            <v>5100</v>
          </cell>
          <cell r="Q2470" t="str">
            <v>13.096</v>
          </cell>
          <cell r="R2470" t="str">
            <v>13.096</v>
          </cell>
          <cell r="S2470" t="str">
            <v/>
          </cell>
          <cell r="T2470">
            <v>0</v>
          </cell>
          <cell r="U2470" t="str">
            <v>Trung cấp</v>
          </cell>
          <cell r="V2470" t="str">
            <v>011212906</v>
          </cell>
        </row>
        <row r="2471">
          <cell r="B2471" t="str">
            <v/>
          </cell>
          <cell r="C2471" t="str">
            <v>3120215009029</v>
          </cell>
          <cell r="D2471" t="str">
            <v>Nguyễn Ngọc</v>
          </cell>
          <cell r="E2471" t="str">
            <v>Sơn</v>
          </cell>
          <cell r="F2471">
            <v>51</v>
          </cell>
          <cell r="G2471" t="str">
            <v>TT Thực nghiệm và Đào tạo nghề</v>
          </cell>
          <cell r="H2471" t="str">
            <v>Trung tâm Thực nghiệm và Đào tạo nghề</v>
          </cell>
          <cell r="I2471" t="str">
            <v>Kỹ thuật viên</v>
          </cell>
          <cell r="J2471">
            <v>4.0599999999999996</v>
          </cell>
          <cell r="K2471">
            <v>0.12</v>
          </cell>
          <cell r="L2471" t="str">
            <v>01-Jan-17</v>
          </cell>
          <cell r="M2471" t="str">
            <v>01-Jan-08</v>
          </cell>
          <cell r="N2471">
            <v>6</v>
          </cell>
          <cell r="O2471" t="str">
            <v>5100</v>
          </cell>
          <cell r="P2471" t="str">
            <v>5100</v>
          </cell>
          <cell r="Q2471" t="str">
            <v>13.096</v>
          </cell>
          <cell r="R2471" t="str">
            <v>13.096</v>
          </cell>
          <cell r="S2471" t="str">
            <v/>
          </cell>
          <cell r="T2471">
            <v>0</v>
          </cell>
          <cell r="U2471" t="str">
            <v>Trung cấp</v>
          </cell>
          <cell r="V2471" t="str">
            <v>011319348</v>
          </cell>
        </row>
        <row r="2472">
          <cell r="B2472" t="str">
            <v/>
          </cell>
          <cell r="C2472" t="str">
            <v>3120215009035</v>
          </cell>
          <cell r="D2472" t="str">
            <v>Nguyễn Thị</v>
          </cell>
          <cell r="E2472" t="str">
            <v>Thủy</v>
          </cell>
          <cell r="F2472">
            <v>51</v>
          </cell>
          <cell r="G2472" t="str">
            <v>TT Thực nghiệm và Đào tạo nghề</v>
          </cell>
          <cell r="H2472" t="str">
            <v>Trung tâm Thực nghiệm và Đào tạo nghề</v>
          </cell>
          <cell r="I2472" t="str">
            <v/>
          </cell>
          <cell r="J2472">
            <v>3.63</v>
          </cell>
          <cell r="K2472">
            <v>0.12</v>
          </cell>
          <cell r="L2472" t="str">
            <v>01-Dec-09</v>
          </cell>
          <cell r="M2472" t="str">
            <v>01-Nov-81</v>
          </cell>
          <cell r="N2472">
            <v>7</v>
          </cell>
          <cell r="O2472" t="str">
            <v>5100</v>
          </cell>
          <cell r="P2472" t="str">
            <v>5100</v>
          </cell>
          <cell r="Q2472" t="str">
            <v>01.007</v>
          </cell>
          <cell r="R2472" t="str">
            <v>01.007</v>
          </cell>
          <cell r="S2472" t="str">
            <v/>
          </cell>
          <cell r="T2472">
            <v>0</v>
          </cell>
          <cell r="U2472" t="str">
            <v>CN-SơCấp</v>
          </cell>
          <cell r="V2472" t="str">
            <v>012034973</v>
          </cell>
        </row>
        <row r="2473">
          <cell r="B2473" t="str">
            <v/>
          </cell>
          <cell r="C2473" t="str">
            <v/>
          </cell>
          <cell r="D2473" t="str">
            <v>Nguyễn Văn</v>
          </cell>
          <cell r="E2473" t="str">
            <v>Vế</v>
          </cell>
          <cell r="F2473">
            <v>51</v>
          </cell>
          <cell r="G2473" t="str">
            <v>TT Thực nghiệm và Đào tạo nghề</v>
          </cell>
          <cell r="H2473" t="str">
            <v>Trung tâm Thực nghiệm và Đào tạo nghề</v>
          </cell>
          <cell r="I2473" t="str">
            <v/>
          </cell>
          <cell r="J2473">
            <v>3.63</v>
          </cell>
          <cell r="K2473">
            <v>0.08</v>
          </cell>
          <cell r="L2473" t="str">
            <v>01-Dec-06</v>
          </cell>
          <cell r="M2473" t="str">
            <v>01-May-81</v>
          </cell>
          <cell r="N2473">
            <v>7</v>
          </cell>
          <cell r="O2473" t="str">
            <v>5100</v>
          </cell>
          <cell r="P2473" t="str">
            <v>5100</v>
          </cell>
          <cell r="Q2473" t="str">
            <v>01.007</v>
          </cell>
          <cell r="R2473" t="str">
            <v>01.007</v>
          </cell>
          <cell r="S2473" t="str">
            <v/>
          </cell>
          <cell r="T2473">
            <v>0</v>
          </cell>
          <cell r="U2473" t="str">
            <v>CN-SơCấp</v>
          </cell>
          <cell r="V2473" t="str">
            <v/>
          </cell>
        </row>
        <row r="2474">
          <cell r="B2474" t="str">
            <v/>
          </cell>
          <cell r="C2474" t="str">
            <v>3120215009093</v>
          </cell>
          <cell r="D2474" t="str">
            <v>Nguyễn Đăng</v>
          </cell>
          <cell r="E2474" t="str">
            <v>Thắng</v>
          </cell>
          <cell r="F2474">
            <v>51</v>
          </cell>
          <cell r="G2474" t="str">
            <v>TT Thực nghiệm và Đào tạo nghề</v>
          </cell>
          <cell r="H2474" t="str">
            <v>Trung tâm Thực nghiệm và Đào tạo nghề</v>
          </cell>
          <cell r="I2474" t="str">
            <v>Nhân viên kỹ thuật</v>
          </cell>
          <cell r="J2474">
            <v>3.63</v>
          </cell>
          <cell r="K2474">
            <v>0.15</v>
          </cell>
          <cell r="L2474" t="str">
            <v>01-Dec-17</v>
          </cell>
          <cell r="M2474" t="str">
            <v>01-Dec-86</v>
          </cell>
          <cell r="N2474">
            <v>7</v>
          </cell>
          <cell r="O2474" t="str">
            <v>5100</v>
          </cell>
          <cell r="P2474" t="str">
            <v>5100</v>
          </cell>
          <cell r="Q2474" t="str">
            <v>01.007</v>
          </cell>
          <cell r="R2474" t="str">
            <v>01.007</v>
          </cell>
          <cell r="S2474" t="str">
            <v/>
          </cell>
          <cell r="T2474">
            <v>0</v>
          </cell>
          <cell r="U2474" t="str">
            <v>CN-SơCấp</v>
          </cell>
          <cell r="V2474" t="str">
            <v>010757382</v>
          </cell>
        </row>
        <row r="2475">
          <cell r="B2475" t="str">
            <v/>
          </cell>
          <cell r="C2475" t="str">
            <v>3120215009120</v>
          </cell>
          <cell r="D2475" t="str">
            <v>Ngô Quốc</v>
          </cell>
          <cell r="E2475" t="str">
            <v>Vương</v>
          </cell>
          <cell r="F2475">
            <v>51</v>
          </cell>
          <cell r="G2475" t="str">
            <v>TT Thực nghiệm và Đào tạo nghề</v>
          </cell>
          <cell r="H2475" t="str">
            <v>Trung tâm Thực nghiệm và Đào tạo nghề</v>
          </cell>
          <cell r="I2475" t="str">
            <v>Nhân viên kỹ thuật</v>
          </cell>
          <cell r="J2475">
            <v>3.63</v>
          </cell>
          <cell r="K2475">
            <v>0.16</v>
          </cell>
          <cell r="L2475" t="str">
            <v>01-Sep-15</v>
          </cell>
          <cell r="M2475" t="str">
            <v>01-Jan-83</v>
          </cell>
          <cell r="N2475">
            <v>7</v>
          </cell>
          <cell r="O2475" t="str">
            <v>5100</v>
          </cell>
          <cell r="P2475" t="str">
            <v>5100</v>
          </cell>
          <cell r="Q2475" t="str">
            <v>01.007</v>
          </cell>
          <cell r="R2475" t="str">
            <v>01.007</v>
          </cell>
          <cell r="S2475" t="str">
            <v/>
          </cell>
          <cell r="T2475">
            <v>0</v>
          </cell>
          <cell r="U2475" t="str">
            <v>CN-SơCấp</v>
          </cell>
          <cell r="V2475" t="str">
            <v>012403580</v>
          </cell>
        </row>
        <row r="2476">
          <cell r="B2476" t="str">
            <v/>
          </cell>
          <cell r="C2476" t="str">
            <v>3120215009137</v>
          </cell>
          <cell r="D2476" t="str">
            <v>Trần Thị</v>
          </cell>
          <cell r="E2476" t="str">
            <v>Huệ</v>
          </cell>
          <cell r="F2476">
            <v>51</v>
          </cell>
          <cell r="G2476" t="str">
            <v>TT Thực nghiệm và Đào tạo nghề</v>
          </cell>
          <cell r="H2476" t="str">
            <v>Trung tâm Thực nghiệm và Đào tạo nghề</v>
          </cell>
          <cell r="I2476" t="str">
            <v>Kỹ thuật viên</v>
          </cell>
          <cell r="J2476">
            <v>4.0599999999999996</v>
          </cell>
          <cell r="K2476">
            <v>0.09</v>
          </cell>
          <cell r="L2476" t="str">
            <v>01-Jan-20</v>
          </cell>
          <cell r="M2476" t="str">
            <v>01-Jan-08</v>
          </cell>
          <cell r="N2476">
            <v>6</v>
          </cell>
          <cell r="O2476" t="str">
            <v>5100</v>
          </cell>
          <cell r="P2476" t="str">
            <v>5100</v>
          </cell>
          <cell r="Q2476" t="str">
            <v>13.096</v>
          </cell>
          <cell r="R2476" t="str">
            <v>V.05.02.08</v>
          </cell>
          <cell r="S2476" t="str">
            <v/>
          </cell>
          <cell r="T2476">
            <v>0</v>
          </cell>
          <cell r="U2476" t="str">
            <v>Trung cấp</v>
          </cell>
          <cell r="V2476" t="str">
            <v>011535056</v>
          </cell>
        </row>
        <row r="2477">
          <cell r="B2477" t="str">
            <v/>
          </cell>
          <cell r="C2477" t="str">
            <v/>
          </cell>
          <cell r="D2477" t="str">
            <v>Nguyễn Thị Kim</v>
          </cell>
          <cell r="E2477" t="str">
            <v>Thông</v>
          </cell>
          <cell r="F2477">
            <v>51</v>
          </cell>
          <cell r="G2477" t="str">
            <v>TT Thực nghiệm và Đào tạo nghề</v>
          </cell>
          <cell r="H2477" t="str">
            <v>Trung tâm Thực nghiệm và Đào tạo nghề</v>
          </cell>
          <cell r="I2477" t="str">
            <v/>
          </cell>
          <cell r="J2477">
            <v>4.0599999999999996</v>
          </cell>
          <cell r="K2477">
            <v>0.05</v>
          </cell>
          <cell r="L2477" t="str">
            <v>01-Dec-06</v>
          </cell>
          <cell r="M2477" t="str">
            <v>01-Jun-80</v>
          </cell>
          <cell r="N2477">
            <v>6</v>
          </cell>
          <cell r="O2477" t="str">
            <v>5100</v>
          </cell>
          <cell r="P2477" t="str">
            <v>5100</v>
          </cell>
          <cell r="Q2477" t="str">
            <v>06.032</v>
          </cell>
          <cell r="R2477" t="str">
            <v>06.032</v>
          </cell>
          <cell r="S2477" t="str">
            <v/>
          </cell>
          <cell r="T2477">
            <v>0</v>
          </cell>
          <cell r="U2477" t="str">
            <v>T.Cấp</v>
          </cell>
          <cell r="V2477" t="str">
            <v>010799818</v>
          </cell>
        </row>
        <row r="2478">
          <cell r="B2478" t="str">
            <v/>
          </cell>
          <cell r="C2478" t="str">
            <v>3120215009150</v>
          </cell>
          <cell r="D2478" t="str">
            <v>Vũ Thị Kim</v>
          </cell>
          <cell r="E2478" t="str">
            <v>Thanh</v>
          </cell>
          <cell r="F2478">
            <v>51</v>
          </cell>
          <cell r="G2478" t="str">
            <v>TT Thực nghiệm và Đào tạo nghề</v>
          </cell>
          <cell r="H2478" t="str">
            <v>Trung tâm Thực nghiệm và Đào tạo nghề</v>
          </cell>
          <cell r="I2478" t="str">
            <v/>
          </cell>
          <cell r="J2478">
            <v>3.33</v>
          </cell>
          <cell r="K2478">
            <v>0.13</v>
          </cell>
          <cell r="L2478" t="str">
            <v>01-Dec-09</v>
          </cell>
          <cell r="M2478" t="str">
            <v>01-Dec-77</v>
          </cell>
          <cell r="N2478">
            <v>7</v>
          </cell>
          <cell r="O2478" t="str">
            <v>5100</v>
          </cell>
          <cell r="P2478" t="str">
            <v>5100</v>
          </cell>
          <cell r="Q2478" t="str">
            <v>06.033</v>
          </cell>
          <cell r="R2478" t="str">
            <v>06.033</v>
          </cell>
          <cell r="S2478" t="str">
            <v/>
          </cell>
          <cell r="T2478">
            <v>0</v>
          </cell>
          <cell r="U2478" t="str">
            <v>CN-SơCấp</v>
          </cell>
          <cell r="V2478" t="str">
            <v>010812297</v>
          </cell>
        </row>
        <row r="2479">
          <cell r="B2479" t="str">
            <v/>
          </cell>
          <cell r="C2479" t="str">
            <v>3120215009006</v>
          </cell>
          <cell r="D2479" t="str">
            <v>Nguyễn Thị</v>
          </cell>
          <cell r="E2479" t="str">
            <v>Chua</v>
          </cell>
          <cell r="F2479">
            <v>51</v>
          </cell>
          <cell r="G2479" t="str">
            <v>TT Thực nghiệm và Đào tạo nghề</v>
          </cell>
          <cell r="H2479" t="str">
            <v>Trung tâm Thực nghiệm và Đào tạo nghề</v>
          </cell>
          <cell r="I2479" t="str">
            <v/>
          </cell>
          <cell r="J2479">
            <v>3.63</v>
          </cell>
          <cell r="K2479">
            <v>0.09</v>
          </cell>
          <cell r="L2479" t="str">
            <v>01-Dec-09</v>
          </cell>
          <cell r="M2479" t="str">
            <v>01-Sep-81</v>
          </cell>
          <cell r="N2479">
            <v>7</v>
          </cell>
          <cell r="O2479" t="str">
            <v>5100</v>
          </cell>
          <cell r="P2479" t="str">
            <v>5100</v>
          </cell>
          <cell r="Q2479" t="str">
            <v>01.007</v>
          </cell>
          <cell r="R2479" t="str">
            <v>01.007</v>
          </cell>
          <cell r="S2479" t="str">
            <v/>
          </cell>
          <cell r="T2479">
            <v>0</v>
          </cell>
          <cell r="U2479" t="str">
            <v>CN-SơCấp</v>
          </cell>
          <cell r="V2479" t="str">
            <v>012648817</v>
          </cell>
        </row>
        <row r="2480">
          <cell r="B2480" t="str">
            <v/>
          </cell>
          <cell r="C2480" t="str">
            <v/>
          </cell>
          <cell r="D2480" t="str">
            <v>Nguyễn Văn</v>
          </cell>
          <cell r="E2480" t="str">
            <v>Cảnh</v>
          </cell>
          <cell r="F2480">
            <v>51</v>
          </cell>
          <cell r="G2480" t="str">
            <v>TT Thực nghiệm và Đào tạo nghề</v>
          </cell>
          <cell r="H2480" t="str">
            <v>Trung tâm Thực nghiệm và Đào tạo nghề</v>
          </cell>
          <cell r="I2480" t="str">
            <v>Nhân viên bảo vệ</v>
          </cell>
          <cell r="J2480">
            <v>1.86</v>
          </cell>
          <cell r="K2480">
            <v>0</v>
          </cell>
          <cell r="L2480" t="str">
            <v>01-Jan-10</v>
          </cell>
          <cell r="M2480" t="str">
            <v>01-May-84</v>
          </cell>
          <cell r="N2480">
            <v>7</v>
          </cell>
          <cell r="O2480" t="str">
            <v>5100</v>
          </cell>
          <cell r="P2480" t="str">
            <v>5100</v>
          </cell>
          <cell r="Q2480" t="str">
            <v>01.011</v>
          </cell>
          <cell r="R2480" t="str">
            <v>01.011</v>
          </cell>
          <cell r="S2480" t="str">
            <v/>
          </cell>
          <cell r="T2480">
            <v>0</v>
          </cell>
          <cell r="U2480" t="str">
            <v>CN-SơCấp</v>
          </cell>
          <cell r="V2480" t="str">
            <v>011748284</v>
          </cell>
        </row>
        <row r="2481">
          <cell r="B2481" t="str">
            <v/>
          </cell>
          <cell r="C2481" t="str">
            <v/>
          </cell>
          <cell r="D2481" t="str">
            <v>Phùng Xuân</v>
          </cell>
          <cell r="E2481" t="str">
            <v>Cương</v>
          </cell>
          <cell r="F2481">
            <v>51</v>
          </cell>
          <cell r="G2481" t="str">
            <v>TT Thực nghiệm và Đào tạo nghề</v>
          </cell>
          <cell r="H2481" t="str">
            <v>Trung tâm Thực nghiệm và Đào tạo nghề</v>
          </cell>
          <cell r="I2481" t="str">
            <v/>
          </cell>
          <cell r="J2481">
            <v>1.5</v>
          </cell>
          <cell r="K2481">
            <v>0</v>
          </cell>
          <cell r="L2481" t="str">
            <v>01-Jan-00</v>
          </cell>
          <cell r="M2481" t="str">
            <v>01-Jan-08</v>
          </cell>
          <cell r="N2481">
            <v>7</v>
          </cell>
          <cell r="O2481" t="str">
            <v>5100</v>
          </cell>
          <cell r="P2481" t="str">
            <v>5100</v>
          </cell>
          <cell r="Q2481" t="str">
            <v>01.011</v>
          </cell>
          <cell r="R2481" t="str">
            <v>01.011</v>
          </cell>
          <cell r="S2481" t="str">
            <v/>
          </cell>
          <cell r="T2481">
            <v>0</v>
          </cell>
          <cell r="U2481" t="str">
            <v>CN-SơCấp</v>
          </cell>
          <cell r="V2481" t="str">
            <v/>
          </cell>
        </row>
        <row r="2482">
          <cell r="B2482" t="str">
            <v/>
          </cell>
          <cell r="C2482" t="str">
            <v/>
          </cell>
          <cell r="D2482" t="str">
            <v>Phạm Thị Thanh</v>
          </cell>
          <cell r="E2482" t="str">
            <v>Hương</v>
          </cell>
          <cell r="F2482">
            <v>51</v>
          </cell>
          <cell r="G2482" t="str">
            <v>TT Thực nghiệm và Đào tạo nghề</v>
          </cell>
          <cell r="H2482" t="str">
            <v>Trung tâm Thực nghiệm và Đào tạo nghề</v>
          </cell>
          <cell r="I2482" t="str">
            <v/>
          </cell>
          <cell r="J2482">
            <v>1.5</v>
          </cell>
          <cell r="K2482">
            <v>0</v>
          </cell>
          <cell r="L2482" t="str">
            <v>01-Jan-00</v>
          </cell>
          <cell r="M2482" t="str">
            <v>01-Jan-08</v>
          </cell>
          <cell r="N2482">
            <v>7</v>
          </cell>
          <cell r="O2482" t="str">
            <v>5100</v>
          </cell>
          <cell r="P2482" t="str">
            <v>5100</v>
          </cell>
          <cell r="Q2482" t="str">
            <v>01.011</v>
          </cell>
          <cell r="R2482" t="str">
            <v>01.011</v>
          </cell>
          <cell r="S2482" t="str">
            <v/>
          </cell>
          <cell r="T2482">
            <v>0</v>
          </cell>
          <cell r="U2482" t="str">
            <v>CN-SơCấp</v>
          </cell>
          <cell r="V2482" t="str">
            <v>011524656</v>
          </cell>
        </row>
        <row r="2483">
          <cell r="B2483" t="str">
            <v/>
          </cell>
          <cell r="C2483" t="str">
            <v/>
          </cell>
          <cell r="D2483" t="str">
            <v>Bùi Thị</v>
          </cell>
          <cell r="E2483" t="str">
            <v>Thanh</v>
          </cell>
          <cell r="F2483">
            <v>51</v>
          </cell>
          <cell r="G2483" t="str">
            <v>TT Thực nghiệm và Đào tạo nghề</v>
          </cell>
          <cell r="H2483" t="str">
            <v>Trung tâm Thực nghiệm và Đào tạo nghề</v>
          </cell>
          <cell r="I2483" t="str">
            <v/>
          </cell>
          <cell r="J2483">
            <v>1.5</v>
          </cell>
          <cell r="K2483">
            <v>0</v>
          </cell>
          <cell r="L2483" t="str">
            <v>01-Jan-00</v>
          </cell>
          <cell r="M2483" t="str">
            <v>01-Jan-08</v>
          </cell>
          <cell r="N2483">
            <v>7</v>
          </cell>
          <cell r="O2483" t="str">
            <v>5100</v>
          </cell>
          <cell r="P2483" t="str">
            <v>5100</v>
          </cell>
          <cell r="Q2483" t="str">
            <v>01.011</v>
          </cell>
          <cell r="R2483" t="str">
            <v>01.011</v>
          </cell>
          <cell r="S2483" t="str">
            <v/>
          </cell>
          <cell r="T2483">
            <v>0</v>
          </cell>
          <cell r="U2483" t="str">
            <v>CN-SơCấp</v>
          </cell>
          <cell r="V2483" t="str">
            <v>014407018</v>
          </cell>
        </row>
        <row r="2484">
          <cell r="B2484" t="str">
            <v/>
          </cell>
          <cell r="C2484" t="str">
            <v/>
          </cell>
          <cell r="D2484" t="str">
            <v>Phạm Văn</v>
          </cell>
          <cell r="E2484" t="str">
            <v>Nghĩa</v>
          </cell>
          <cell r="F2484">
            <v>51</v>
          </cell>
          <cell r="G2484" t="str">
            <v>TT Thực nghiệm và Đào tạo nghề</v>
          </cell>
          <cell r="H2484" t="str">
            <v>Trung tâm Thực nghiệm và Đào tạo nghề</v>
          </cell>
          <cell r="I2484" t="str">
            <v>Nhân viên bảo vệ</v>
          </cell>
          <cell r="J2484">
            <v>1.5</v>
          </cell>
          <cell r="K2484">
            <v>0</v>
          </cell>
          <cell r="L2484" t="str">
            <v>01-Apr-08</v>
          </cell>
          <cell r="M2484" t="str">
            <v>01-Jul-08</v>
          </cell>
          <cell r="N2484">
            <v>8</v>
          </cell>
          <cell r="O2484" t="str">
            <v>5100</v>
          </cell>
          <cell r="P2484" t="str">
            <v>5100</v>
          </cell>
          <cell r="Q2484" t="str">
            <v>01.011</v>
          </cell>
          <cell r="R2484" t="str">
            <v>01.011</v>
          </cell>
          <cell r="S2484" t="str">
            <v/>
          </cell>
          <cell r="T2484">
            <v>0</v>
          </cell>
          <cell r="U2484" t="str">
            <v>KhôngBCấp</v>
          </cell>
          <cell r="V2484" t="str">
            <v>013089101</v>
          </cell>
        </row>
        <row r="2485">
          <cell r="B2485" t="str">
            <v/>
          </cell>
          <cell r="C2485" t="str">
            <v/>
          </cell>
          <cell r="D2485" t="str">
            <v>Nguyễn Thị</v>
          </cell>
          <cell r="E2485" t="str">
            <v>Hương</v>
          </cell>
          <cell r="F2485">
            <v>51</v>
          </cell>
          <cell r="G2485" t="str">
            <v>TT Thực nghiệm và Đào tạo nghề</v>
          </cell>
          <cell r="H2485" t="str">
            <v>Trung tâm Thực nghiệm và Đào tạo nghề</v>
          </cell>
          <cell r="I2485" t="str">
            <v>Nhân viên kỹ thuật</v>
          </cell>
          <cell r="J2485">
            <v>2.5499999999999998</v>
          </cell>
          <cell r="K2485">
            <v>0</v>
          </cell>
          <cell r="L2485" t="str">
            <v>01-May-08</v>
          </cell>
          <cell r="M2485" t="str">
            <v>01-Jul-90</v>
          </cell>
          <cell r="N2485">
            <v>8</v>
          </cell>
          <cell r="O2485" t="str">
            <v>5100</v>
          </cell>
          <cell r="P2485" t="str">
            <v>5100</v>
          </cell>
          <cell r="Q2485" t="str">
            <v>01.007</v>
          </cell>
          <cell r="R2485" t="str">
            <v>01.007</v>
          </cell>
          <cell r="S2485" t="str">
            <v/>
          </cell>
          <cell r="T2485">
            <v>0</v>
          </cell>
          <cell r="U2485" t="str">
            <v>KhôngBCấp</v>
          </cell>
          <cell r="V2485" t="str">
            <v>141124968</v>
          </cell>
        </row>
        <row r="2486">
          <cell r="B2486" t="str">
            <v/>
          </cell>
          <cell r="C2486" t="str">
            <v/>
          </cell>
          <cell r="D2486" t="str">
            <v>Nguyễn Bá</v>
          </cell>
          <cell r="E2486" t="str">
            <v>Huy</v>
          </cell>
          <cell r="F2486">
            <v>51</v>
          </cell>
          <cell r="G2486" t="str">
            <v>TT Thực nghiệm và Đào tạo nghề</v>
          </cell>
          <cell r="H2486" t="str">
            <v>Trung tâm Thực nghiệm và Đào tạo nghề</v>
          </cell>
          <cell r="I2486" t="str">
            <v>Nhân viên kỹ thuật</v>
          </cell>
          <cell r="J2486">
            <v>2.19</v>
          </cell>
          <cell r="K2486">
            <v>0</v>
          </cell>
          <cell r="L2486" t="str">
            <v>01-May-08</v>
          </cell>
          <cell r="M2486" t="str">
            <v>01-Apr-01</v>
          </cell>
          <cell r="N2486">
            <v>8</v>
          </cell>
          <cell r="O2486" t="str">
            <v>5100</v>
          </cell>
          <cell r="P2486" t="str">
            <v>5100</v>
          </cell>
          <cell r="Q2486" t="str">
            <v>01.007</v>
          </cell>
          <cell r="R2486" t="str">
            <v>01.007</v>
          </cell>
          <cell r="S2486" t="str">
            <v/>
          </cell>
          <cell r="T2486">
            <v>0</v>
          </cell>
          <cell r="U2486" t="str">
            <v>KhôngBCấp</v>
          </cell>
          <cell r="V2486" t="str">
            <v>010743640</v>
          </cell>
        </row>
        <row r="2487">
          <cell r="B2487" t="str">
            <v/>
          </cell>
          <cell r="C2487" t="str">
            <v/>
          </cell>
          <cell r="D2487" t="str">
            <v>Nguyễn Thị</v>
          </cell>
          <cell r="E2487" t="str">
            <v>Quyên</v>
          </cell>
          <cell r="F2487">
            <v>51</v>
          </cell>
          <cell r="G2487" t="str">
            <v>TT Thực nghiệm và Đào tạo nghề</v>
          </cell>
          <cell r="H2487" t="str">
            <v>Trung tâm Thực nghiệm và Đào tạo nghề</v>
          </cell>
          <cell r="I2487" t="str">
            <v>Nhân viên kỹ thuật</v>
          </cell>
          <cell r="J2487">
            <v>1.65</v>
          </cell>
          <cell r="K2487">
            <v>0</v>
          </cell>
          <cell r="L2487" t="str">
            <v>01-Apr-08</v>
          </cell>
          <cell r="M2487" t="str">
            <v>01-Jan-08</v>
          </cell>
          <cell r="N2487">
            <v>8</v>
          </cell>
          <cell r="O2487" t="str">
            <v>5100</v>
          </cell>
          <cell r="P2487" t="str">
            <v>5100</v>
          </cell>
          <cell r="Q2487" t="str">
            <v>01.007</v>
          </cell>
          <cell r="R2487" t="str">
            <v>01.007</v>
          </cell>
          <cell r="S2487" t="str">
            <v/>
          </cell>
          <cell r="T2487">
            <v>0</v>
          </cell>
          <cell r="U2487" t="str">
            <v>KhôngBCấp</v>
          </cell>
          <cell r="V2487" t="str">
            <v>012402819</v>
          </cell>
        </row>
        <row r="2488">
          <cell r="B2488" t="str">
            <v/>
          </cell>
          <cell r="C2488" t="str">
            <v/>
          </cell>
          <cell r="D2488" t="str">
            <v>Trần Thị Kim</v>
          </cell>
          <cell r="E2488" t="str">
            <v>Dung</v>
          </cell>
          <cell r="F2488">
            <v>51</v>
          </cell>
          <cell r="G2488" t="str">
            <v>TT Thực nghiệm và Đào tạo nghề</v>
          </cell>
          <cell r="H2488" t="str">
            <v>Trung tâm Thực nghiệm và Đào tạo nghề</v>
          </cell>
          <cell r="I2488" t="str">
            <v>Kế toán viên trung cấp</v>
          </cell>
          <cell r="J2488">
            <v>1.86</v>
          </cell>
          <cell r="K2488">
            <v>0</v>
          </cell>
          <cell r="L2488" t="str">
            <v>01-Jul-08</v>
          </cell>
          <cell r="M2488" t="str">
            <v>01-Apr-08</v>
          </cell>
          <cell r="N2488">
            <v>6</v>
          </cell>
          <cell r="O2488" t="str">
            <v>5100</v>
          </cell>
          <cell r="P2488" t="str">
            <v>5100</v>
          </cell>
          <cell r="Q2488" t="str">
            <v>06.032</v>
          </cell>
          <cell r="R2488" t="str">
            <v>06.032</v>
          </cell>
          <cell r="S2488" t="str">
            <v/>
          </cell>
          <cell r="T2488">
            <v>0</v>
          </cell>
          <cell r="U2488" t="str">
            <v>Trung cấp</v>
          </cell>
          <cell r="V2488" t="str">
            <v>011950551</v>
          </cell>
        </row>
        <row r="2489">
          <cell r="B2489" t="str">
            <v/>
          </cell>
          <cell r="C2489" t="str">
            <v/>
          </cell>
          <cell r="D2489" t="str">
            <v>Phạm Thị</v>
          </cell>
          <cell r="E2489" t="str">
            <v>Yến</v>
          </cell>
          <cell r="F2489">
            <v>51</v>
          </cell>
          <cell r="G2489" t="str">
            <v>TT Thực nghiệm và Đào tạo nghề</v>
          </cell>
          <cell r="H2489" t="str">
            <v>Trung tâm Thực nghiệm và Đào tạo nghề</v>
          </cell>
          <cell r="I2489" t="str">
            <v/>
          </cell>
          <cell r="J2489">
            <v>2.5499999999999998</v>
          </cell>
          <cell r="K2489">
            <v>0</v>
          </cell>
          <cell r="L2489" t="str">
            <v>01-May-08</v>
          </cell>
          <cell r="M2489" t="str">
            <v>01-Jan-90</v>
          </cell>
          <cell r="N2489">
            <v>8</v>
          </cell>
          <cell r="O2489" t="str">
            <v>5100</v>
          </cell>
          <cell r="P2489" t="str">
            <v>5100</v>
          </cell>
          <cell r="Q2489" t="str">
            <v>01.007</v>
          </cell>
          <cell r="R2489" t="str">
            <v>01.007</v>
          </cell>
          <cell r="S2489" t="str">
            <v/>
          </cell>
          <cell r="T2489">
            <v>0</v>
          </cell>
          <cell r="U2489" t="str">
            <v>KhôngBCấp</v>
          </cell>
          <cell r="V2489" t="str">
            <v>140497955</v>
          </cell>
        </row>
        <row r="2490">
          <cell r="B2490" t="str">
            <v/>
          </cell>
          <cell r="C2490" t="str">
            <v/>
          </cell>
          <cell r="D2490" t="str">
            <v>Bùi Thị Hải</v>
          </cell>
          <cell r="E2490" t="str">
            <v>Hương</v>
          </cell>
          <cell r="F2490">
            <v>51</v>
          </cell>
          <cell r="G2490" t="str">
            <v>TT Thực nghiệm và Đào tạo nghề</v>
          </cell>
          <cell r="H2490" t="str">
            <v>Trung tâm Thực nghiệm và Đào tạo nghề</v>
          </cell>
          <cell r="I2490" t="str">
            <v>Nhân viên kỹ thuật</v>
          </cell>
          <cell r="J2490">
            <v>2.91</v>
          </cell>
          <cell r="K2490">
            <v>0</v>
          </cell>
          <cell r="L2490" t="str">
            <v>01-Apr-09</v>
          </cell>
          <cell r="M2490" t="str">
            <v>01-Apr-09</v>
          </cell>
          <cell r="N2490">
            <v>8</v>
          </cell>
          <cell r="O2490" t="str">
            <v>5100</v>
          </cell>
          <cell r="P2490" t="str">
            <v>5100</v>
          </cell>
          <cell r="Q2490" t="str">
            <v>01.007</v>
          </cell>
          <cell r="R2490" t="str">
            <v>01.007</v>
          </cell>
          <cell r="S2490" t="str">
            <v/>
          </cell>
          <cell r="T2490">
            <v>0</v>
          </cell>
          <cell r="U2490" t="str">
            <v>KhôngBCấp</v>
          </cell>
          <cell r="V2490" t="str">
            <v>011582152</v>
          </cell>
        </row>
        <row r="2491">
          <cell r="B2491" t="str">
            <v/>
          </cell>
          <cell r="C2491" t="str">
            <v/>
          </cell>
          <cell r="D2491" t="str">
            <v>Bùi Thị Kim</v>
          </cell>
          <cell r="E2491" t="str">
            <v>Ngân</v>
          </cell>
          <cell r="F2491">
            <v>51</v>
          </cell>
          <cell r="G2491" t="str">
            <v>TT Thực nghiệm và Đào tạo nghề</v>
          </cell>
          <cell r="H2491" t="str">
            <v>Trung tâm Thực nghiệm và Đào tạo nghề</v>
          </cell>
          <cell r="I2491" t="str">
            <v>Nhân viên kỹ thuật</v>
          </cell>
          <cell r="J2491">
            <v>3.09</v>
          </cell>
          <cell r="K2491">
            <v>0</v>
          </cell>
          <cell r="L2491" t="str">
            <v>01-Jan-10</v>
          </cell>
          <cell r="M2491" t="str">
            <v>01-Jul-03</v>
          </cell>
          <cell r="N2491">
            <v>7</v>
          </cell>
          <cell r="O2491" t="str">
            <v>5100</v>
          </cell>
          <cell r="P2491" t="str">
            <v>5100</v>
          </cell>
          <cell r="Q2491" t="str">
            <v>01.007</v>
          </cell>
          <cell r="R2491" t="str">
            <v>01.007</v>
          </cell>
          <cell r="S2491" t="str">
            <v/>
          </cell>
          <cell r="T2491">
            <v>0</v>
          </cell>
          <cell r="U2491" t="str">
            <v>CN-SơCấp</v>
          </cell>
          <cell r="V2491" t="str">
            <v>011582151</v>
          </cell>
        </row>
        <row r="2492">
          <cell r="B2492" t="str">
            <v/>
          </cell>
          <cell r="C2492" t="str">
            <v/>
          </cell>
          <cell r="D2492" t="str">
            <v>Phạm Thị</v>
          </cell>
          <cell r="E2492" t="str">
            <v>Xuân</v>
          </cell>
          <cell r="F2492">
            <v>51</v>
          </cell>
          <cell r="G2492" t="str">
            <v>TT Thực nghiệm và Đào tạo nghề</v>
          </cell>
          <cell r="H2492" t="str">
            <v>Trung tâm Thực nghiệm và Đào tạo nghề</v>
          </cell>
          <cell r="I2492" t="str">
            <v/>
          </cell>
          <cell r="J2492">
            <v>2.91</v>
          </cell>
          <cell r="K2492">
            <v>0</v>
          </cell>
          <cell r="L2492" t="str">
            <v>01-Apr-10</v>
          </cell>
          <cell r="M2492" t="str">
            <v>01-May-85</v>
          </cell>
          <cell r="N2492">
            <v>7</v>
          </cell>
          <cell r="O2492" t="str">
            <v>5100</v>
          </cell>
          <cell r="P2492" t="str">
            <v>5100</v>
          </cell>
          <cell r="Q2492" t="str">
            <v>01.007</v>
          </cell>
          <cell r="R2492" t="str">
            <v>01.007</v>
          </cell>
          <cell r="S2492" t="str">
            <v/>
          </cell>
          <cell r="T2492">
            <v>0</v>
          </cell>
          <cell r="U2492" t="str">
            <v>CN-SơCấp</v>
          </cell>
          <cell r="V2492" t="str">
            <v>140362956</v>
          </cell>
        </row>
        <row r="2493">
          <cell r="B2493" t="str">
            <v/>
          </cell>
          <cell r="C2493" t="str">
            <v>3120205129365</v>
          </cell>
          <cell r="D2493" t="str">
            <v>Vũ Xuân</v>
          </cell>
          <cell r="E2493" t="str">
            <v>Hải</v>
          </cell>
          <cell r="F2493">
            <v>51</v>
          </cell>
          <cell r="G2493" t="str">
            <v>Trung tâm Nông nghiệp sinh thái và Đào tạo nghề</v>
          </cell>
          <cell r="H2493" t="str">
            <v>Trung tâm Nông nghiệp sinh thái và Đào tạo nghề</v>
          </cell>
          <cell r="I2493" t="str">
            <v>Thạc sĩ, Nghiên cứu viên</v>
          </cell>
          <cell r="J2493">
            <v>3.66</v>
          </cell>
          <cell r="K2493">
            <v>0</v>
          </cell>
          <cell r="L2493" t="str">
            <v>01-Jan-26</v>
          </cell>
          <cell r="M2493" t="str">
            <v>01-Oct-21</v>
          </cell>
          <cell r="N2493">
            <v>3</v>
          </cell>
          <cell r="O2493" t="str">
            <v>5100</v>
          </cell>
          <cell r="P2493" t="str">
            <v>5100</v>
          </cell>
          <cell r="Q2493" t="str">
            <v>13.092</v>
          </cell>
          <cell r="R2493" t="str">
            <v>V.05.01.03</v>
          </cell>
          <cell r="S2493" t="str">
            <v/>
          </cell>
          <cell r="T2493">
            <v>0</v>
          </cell>
          <cell r="U2493" t="str">
            <v>Thạc sĩ</v>
          </cell>
          <cell r="V2493" t="str">
            <v>033083001299</v>
          </cell>
        </row>
        <row r="2494">
          <cell r="B2494" t="str">
            <v/>
          </cell>
          <cell r="C2494" t="str">
            <v/>
          </cell>
          <cell r="D2494" t="str">
            <v>Nguyễn Thị</v>
          </cell>
          <cell r="E2494" t="str">
            <v>Nhiên</v>
          </cell>
          <cell r="F2494">
            <v>51</v>
          </cell>
          <cell r="G2494" t="str">
            <v>TT Thực nghiệm và Đào tạo nghề</v>
          </cell>
          <cell r="H2494" t="str">
            <v>Trung tâm Thực nghiệm và Đào tạo nghề</v>
          </cell>
          <cell r="I2494" t="str">
            <v/>
          </cell>
          <cell r="J2494">
            <v>3.63</v>
          </cell>
          <cell r="K2494">
            <v>0.11</v>
          </cell>
          <cell r="L2494" t="str">
            <v>01-Dec-08</v>
          </cell>
          <cell r="M2494" t="str">
            <v>20-Sep-76</v>
          </cell>
          <cell r="N2494">
            <v>7</v>
          </cell>
          <cell r="O2494" t="str">
            <v>5100</v>
          </cell>
          <cell r="P2494" t="str">
            <v>5100</v>
          </cell>
          <cell r="Q2494" t="str">
            <v>01.007</v>
          </cell>
          <cell r="R2494" t="str">
            <v>01.007</v>
          </cell>
          <cell r="S2494" t="str">
            <v/>
          </cell>
          <cell r="T2494">
            <v>0</v>
          </cell>
          <cell r="U2494" t="str">
            <v>CN-SơCấp</v>
          </cell>
          <cell r="V2494" t="str">
            <v>010812600</v>
          </cell>
        </row>
        <row r="2495">
          <cell r="B2495" t="str">
            <v/>
          </cell>
          <cell r="C2495" t="str">
            <v/>
          </cell>
          <cell r="D2495" t="str">
            <v>Đào Thị</v>
          </cell>
          <cell r="E2495" t="str">
            <v>Tươi</v>
          </cell>
          <cell r="F2495">
            <v>51</v>
          </cell>
          <cell r="G2495" t="str">
            <v>TT Thực nghiệm và Đào tạo nghề</v>
          </cell>
          <cell r="H2495" t="str">
            <v>Trung tâm Thực nghiệm và Đào tạo nghề</v>
          </cell>
          <cell r="I2495" t="str">
            <v/>
          </cell>
          <cell r="J2495">
            <v>3.63</v>
          </cell>
          <cell r="K2495">
            <v>0.11</v>
          </cell>
          <cell r="L2495" t="str">
            <v>01-Dec-08</v>
          </cell>
          <cell r="M2495" t="str">
            <v>01-Dec-76</v>
          </cell>
          <cell r="N2495">
            <v>7</v>
          </cell>
          <cell r="O2495" t="str">
            <v>5100</v>
          </cell>
          <cell r="P2495" t="str">
            <v>5100</v>
          </cell>
          <cell r="Q2495" t="str">
            <v>01.007</v>
          </cell>
          <cell r="R2495" t="str">
            <v>01.007</v>
          </cell>
          <cell r="S2495" t="str">
            <v/>
          </cell>
          <cell r="T2495">
            <v>0</v>
          </cell>
          <cell r="U2495" t="str">
            <v>CN-SơCấp</v>
          </cell>
          <cell r="V2495" t="str">
            <v>010812334</v>
          </cell>
        </row>
        <row r="2496">
          <cell r="B2496" t="str">
            <v/>
          </cell>
          <cell r="C2496" t="str">
            <v/>
          </cell>
          <cell r="D2496" t="str">
            <v>Nguyễn Hữu</v>
          </cell>
          <cell r="E2496" t="str">
            <v>Mấn</v>
          </cell>
          <cell r="F2496">
            <v>51</v>
          </cell>
          <cell r="G2496" t="str">
            <v>TT Thực nghiệm và Đào tạo nghề</v>
          </cell>
          <cell r="H2496" t="str">
            <v>Trung tâm Thực nghiệm và Đào tạo nghề</v>
          </cell>
          <cell r="I2496" t="str">
            <v/>
          </cell>
          <cell r="J2496">
            <v>4.9800000000000004</v>
          </cell>
          <cell r="K2496">
            <v>0.06</v>
          </cell>
          <cell r="L2496" t="str">
            <v>01-Dec-05</v>
          </cell>
          <cell r="M2496" t="str">
            <v>01-Dec-66</v>
          </cell>
          <cell r="N2496">
            <v>4</v>
          </cell>
          <cell r="O2496" t="str">
            <v>5100</v>
          </cell>
          <cell r="P2496" t="str">
            <v>5100</v>
          </cell>
          <cell r="Q2496" t="str">
            <v>01.003</v>
          </cell>
          <cell r="R2496" t="str">
            <v>01.003</v>
          </cell>
          <cell r="S2496" t="str">
            <v/>
          </cell>
          <cell r="T2496">
            <v>0</v>
          </cell>
          <cell r="U2496" t="str">
            <v>Đại học</v>
          </cell>
          <cell r="V2496" t="str">
            <v>010807524</v>
          </cell>
        </row>
        <row r="2497">
          <cell r="B2497" t="str">
            <v/>
          </cell>
          <cell r="C2497" t="str">
            <v/>
          </cell>
          <cell r="D2497" t="str">
            <v>Nguyễn Đăng</v>
          </cell>
          <cell r="E2497" t="str">
            <v>Hợp</v>
          </cell>
          <cell r="F2497">
            <v>51</v>
          </cell>
          <cell r="G2497" t="str">
            <v>TT Thực nghiệm và Đào tạo nghề</v>
          </cell>
          <cell r="H2497" t="str">
            <v>Trung tâm Thực nghiệm và Đào tạo nghề</v>
          </cell>
          <cell r="I2497" t="str">
            <v/>
          </cell>
          <cell r="J2497">
            <v>4.9800000000000004</v>
          </cell>
          <cell r="K2497">
            <v>0</v>
          </cell>
          <cell r="L2497" t="str">
            <v>01-Oct-04</v>
          </cell>
          <cell r="M2497" t="str">
            <v>01-Nov-74</v>
          </cell>
          <cell r="N2497">
            <v>3</v>
          </cell>
          <cell r="O2497" t="str">
            <v>5100</v>
          </cell>
          <cell r="P2497" t="str">
            <v>5100</v>
          </cell>
          <cell r="Q2497" t="str">
            <v>01.003</v>
          </cell>
          <cell r="R2497" t="str">
            <v>01.003</v>
          </cell>
          <cell r="S2497" t="str">
            <v/>
          </cell>
          <cell r="T2497">
            <v>0</v>
          </cell>
          <cell r="U2497" t="str">
            <v>Thạc sĩ</v>
          </cell>
          <cell r="V2497" t="str">
            <v>011027790</v>
          </cell>
        </row>
        <row r="2498">
          <cell r="B2498" t="str">
            <v/>
          </cell>
          <cell r="C2498" t="str">
            <v/>
          </cell>
          <cell r="D2498" t="str">
            <v>Trần Quang</v>
          </cell>
          <cell r="E2498" t="str">
            <v>Dịu</v>
          </cell>
          <cell r="F2498">
            <v>51</v>
          </cell>
          <cell r="G2498" t="str">
            <v>TT Thực nghiệm và Đào tạo nghề</v>
          </cell>
          <cell r="H2498" t="str">
            <v>Trung tâm Thực nghiệm và Đào tạo nghề</v>
          </cell>
          <cell r="I2498" t="str">
            <v/>
          </cell>
          <cell r="J2498">
            <v>4.6500000000000004</v>
          </cell>
          <cell r="K2498">
            <v>0</v>
          </cell>
          <cell r="L2498" t="str">
            <v>01-Jun-02</v>
          </cell>
          <cell r="M2498" t="str">
            <v>01-Nov-66</v>
          </cell>
          <cell r="N2498">
            <v>4</v>
          </cell>
          <cell r="O2498" t="str">
            <v>5100</v>
          </cell>
          <cell r="P2498" t="str">
            <v>5100</v>
          </cell>
          <cell r="Q2498" t="str">
            <v>13.095</v>
          </cell>
          <cell r="R2498" t="str">
            <v>13.095</v>
          </cell>
          <cell r="S2498" t="str">
            <v/>
          </cell>
          <cell r="T2498">
            <v>0</v>
          </cell>
          <cell r="U2498" t="str">
            <v>Đại học</v>
          </cell>
          <cell r="V2498" t="str">
            <v/>
          </cell>
        </row>
        <row r="2499">
          <cell r="B2499" t="str">
            <v/>
          </cell>
          <cell r="C2499" t="str">
            <v>3120215009166</v>
          </cell>
          <cell r="D2499" t="str">
            <v>Trần Thị Lệ</v>
          </cell>
          <cell r="E2499" t="str">
            <v>Thủy</v>
          </cell>
          <cell r="F2499">
            <v>51</v>
          </cell>
          <cell r="G2499" t="str">
            <v>TT Thực nghiệm và Đào tạo nghề</v>
          </cell>
          <cell r="H2499" t="str">
            <v>Trung tâm Thực nghiệm và Đào tạo nghề</v>
          </cell>
          <cell r="I2499" t="str">
            <v>Kỹ sư</v>
          </cell>
          <cell r="J2499">
            <v>4.6500000000000004</v>
          </cell>
          <cell r="K2499">
            <v>0</v>
          </cell>
          <cell r="L2499" t="str">
            <v>01-Dec-14</v>
          </cell>
          <cell r="M2499" t="str">
            <v>01-Dec-05</v>
          </cell>
          <cell r="N2499">
            <v>4</v>
          </cell>
          <cell r="O2499" t="str">
            <v>5100</v>
          </cell>
          <cell r="P2499" t="str">
            <v>5100</v>
          </cell>
          <cell r="Q2499" t="str">
            <v>13.095</v>
          </cell>
          <cell r="R2499" t="str">
            <v>13.095</v>
          </cell>
          <cell r="S2499" t="str">
            <v/>
          </cell>
          <cell r="T2499">
            <v>0</v>
          </cell>
          <cell r="U2499" t="str">
            <v>Đại học</v>
          </cell>
          <cell r="V2499" t="str">
            <v>010812463</v>
          </cell>
        </row>
        <row r="2500">
          <cell r="B2500" t="str">
            <v/>
          </cell>
          <cell r="C2500" t="str">
            <v/>
          </cell>
          <cell r="D2500" t="str">
            <v>Nguyễn Đức</v>
          </cell>
          <cell r="E2500" t="str">
            <v>Chính</v>
          </cell>
          <cell r="F2500">
            <v>51</v>
          </cell>
          <cell r="G2500" t="str">
            <v>TT Thực nghiệm và Đào tạo nghề</v>
          </cell>
          <cell r="H2500" t="str">
            <v>Trung tâm Thực nghiệm và Đào tạo nghề</v>
          </cell>
          <cell r="I2500" t="str">
            <v/>
          </cell>
          <cell r="J2500">
            <v>4.6500000000000004</v>
          </cell>
          <cell r="K2500">
            <v>0</v>
          </cell>
          <cell r="L2500" t="str">
            <v>01-Nov-07</v>
          </cell>
          <cell r="M2500" t="str">
            <v>01-Dec-05</v>
          </cell>
          <cell r="N2500">
            <v>4</v>
          </cell>
          <cell r="O2500" t="str">
            <v>5100</v>
          </cell>
          <cell r="P2500" t="str">
            <v>5100</v>
          </cell>
          <cell r="Q2500" t="str">
            <v>13.095</v>
          </cell>
          <cell r="R2500" t="str">
            <v>13.095</v>
          </cell>
          <cell r="S2500" t="str">
            <v/>
          </cell>
          <cell r="T2500">
            <v>0</v>
          </cell>
          <cell r="U2500" t="str">
            <v>Đại học</v>
          </cell>
          <cell r="V2500" t="str">
            <v>010812753</v>
          </cell>
        </row>
        <row r="2501">
          <cell r="B2501" t="str">
            <v>DRN03</v>
          </cell>
          <cell r="C2501" t="str">
            <v>3120205258800</v>
          </cell>
          <cell r="D2501" t="str">
            <v>Nguyễn Thu</v>
          </cell>
          <cell r="E2501" t="str">
            <v>Thủy</v>
          </cell>
          <cell r="F2501">
            <v>51</v>
          </cell>
          <cell r="G2501" t="str">
            <v>Trung tâm Nông nghiệp sinh thái và Đào tạo nghề</v>
          </cell>
          <cell r="H2501" t="str">
            <v>Trung tâm Nông nghiệp sinh thái và Đào tạo nghề</v>
          </cell>
          <cell r="I2501" t="str">
            <v>Thạc sĩ, Kỹ sư</v>
          </cell>
          <cell r="J2501">
            <v>3</v>
          </cell>
          <cell r="K2501">
            <v>0</v>
          </cell>
          <cell r="L2501" t="str">
            <v>01-Oct-22</v>
          </cell>
          <cell r="M2501" t="str">
            <v>01-Jul-18</v>
          </cell>
          <cell r="N2501">
            <v>3</v>
          </cell>
          <cell r="O2501" t="str">
            <v>5100</v>
          </cell>
          <cell r="P2501" t="str">
            <v>5100</v>
          </cell>
          <cell r="Q2501" t="str">
            <v>13.095</v>
          </cell>
          <cell r="R2501" t="str">
            <v>V.05.02.07</v>
          </cell>
          <cell r="S2501" t="str">
            <v>DRN03</v>
          </cell>
          <cell r="T2501">
            <v>0</v>
          </cell>
          <cell r="U2501" t="str">
            <v>Thạc sĩ</v>
          </cell>
          <cell r="V2501" t="str">
            <v>001177031520</v>
          </cell>
        </row>
        <row r="2502">
          <cell r="B2502" t="str">
            <v/>
          </cell>
          <cell r="C2502" t="str">
            <v/>
          </cell>
          <cell r="D2502" t="str">
            <v>Nguyễn Hải</v>
          </cell>
          <cell r="E2502" t="str">
            <v>Hà</v>
          </cell>
          <cell r="F2502">
            <v>51</v>
          </cell>
          <cell r="G2502" t="str">
            <v>TT Thực nghiệm và Đào tạo nghề</v>
          </cell>
          <cell r="H2502" t="str">
            <v>Trung tâm Thực nghiệm và Đào tạo nghề</v>
          </cell>
          <cell r="I2502" t="str">
            <v>Kỹ sư</v>
          </cell>
          <cell r="J2502">
            <v>2.34</v>
          </cell>
          <cell r="K2502">
            <v>0</v>
          </cell>
          <cell r="L2502" t="str">
            <v>01-Jan-09</v>
          </cell>
          <cell r="M2502" t="str">
            <v>01-Jan-08</v>
          </cell>
          <cell r="N2502">
            <v>4</v>
          </cell>
          <cell r="O2502" t="str">
            <v>5100</v>
          </cell>
          <cell r="P2502" t="str">
            <v>5100</v>
          </cell>
          <cell r="Q2502" t="str">
            <v>13.095</v>
          </cell>
          <cell r="R2502" t="str">
            <v>13.095</v>
          </cell>
          <cell r="S2502" t="str">
            <v/>
          </cell>
          <cell r="T2502">
            <v>0</v>
          </cell>
          <cell r="U2502" t="str">
            <v>Đại học</v>
          </cell>
          <cell r="V2502" t="str">
            <v>012609821</v>
          </cell>
        </row>
        <row r="2503">
          <cell r="B2503" t="str">
            <v/>
          </cell>
          <cell r="C2503" t="str">
            <v>3120205259470</v>
          </cell>
          <cell r="D2503" t="str">
            <v>Nguyễn Thế</v>
          </cell>
          <cell r="E2503" t="str">
            <v>Thập</v>
          </cell>
          <cell r="F2503">
            <v>51</v>
          </cell>
          <cell r="G2503" t="str">
            <v>Trung tâm Nông nghiệp sinh thái và Đào tạo nghề</v>
          </cell>
          <cell r="H2503" t="str">
            <v>Trung tâm Nông nghiệp sinh thái và Đào tạo nghề</v>
          </cell>
          <cell r="I2503" t="str">
            <v>Thạc sĩ, Nghiên cứu viên</v>
          </cell>
          <cell r="J2503">
            <v>3.66</v>
          </cell>
          <cell r="K2503">
            <v>0</v>
          </cell>
          <cell r="L2503" t="str">
            <v>01-Jan-26</v>
          </cell>
          <cell r="M2503" t="str">
            <v>01-Jan-20</v>
          </cell>
          <cell r="N2503">
            <v>3</v>
          </cell>
          <cell r="O2503" t="str">
            <v>5100</v>
          </cell>
          <cell r="P2503" t="str">
            <v>5100</v>
          </cell>
          <cell r="Q2503" t="str">
            <v>13.092</v>
          </cell>
          <cell r="R2503" t="str">
            <v>V.05.01.03</v>
          </cell>
          <cell r="S2503" t="str">
            <v/>
          </cell>
          <cell r="T2503">
            <v>0</v>
          </cell>
          <cell r="U2503" t="str">
            <v>Thạc sĩ</v>
          </cell>
          <cell r="V2503" t="str">
            <v>027085008851</v>
          </cell>
        </row>
        <row r="2504">
          <cell r="B2504" t="str">
            <v/>
          </cell>
          <cell r="C2504" t="str">
            <v/>
          </cell>
          <cell r="D2504" t="str">
            <v>Phạm Văn</v>
          </cell>
          <cell r="E2504" t="str">
            <v>Lập</v>
          </cell>
          <cell r="F2504">
            <v>51</v>
          </cell>
          <cell r="G2504" t="str">
            <v>TT Thực nghiệm và Đào tạo nghề</v>
          </cell>
          <cell r="H2504" t="str">
            <v>Trung tâm Thực nghiệm và Đào tạo nghề</v>
          </cell>
          <cell r="I2504" t="str">
            <v>Kỹ sư</v>
          </cell>
          <cell r="J2504">
            <v>2.34</v>
          </cell>
          <cell r="K2504">
            <v>0</v>
          </cell>
          <cell r="L2504" t="str">
            <v>01-Apr-09</v>
          </cell>
          <cell r="M2504" t="str">
            <v>01-Jan-08</v>
          </cell>
          <cell r="N2504">
            <v>4</v>
          </cell>
          <cell r="O2504" t="str">
            <v>5100</v>
          </cell>
          <cell r="P2504" t="str">
            <v>5100</v>
          </cell>
          <cell r="Q2504" t="str">
            <v>13.095</v>
          </cell>
          <cell r="R2504" t="str">
            <v>13.095</v>
          </cell>
          <cell r="S2504" t="str">
            <v/>
          </cell>
          <cell r="T2504">
            <v>0</v>
          </cell>
          <cell r="U2504" t="str">
            <v>Đại học</v>
          </cell>
          <cell r="V2504" t="str">
            <v>013111587</v>
          </cell>
        </row>
        <row r="2505">
          <cell r="B2505" t="str">
            <v/>
          </cell>
          <cell r="C2505" t="str">
            <v/>
          </cell>
          <cell r="D2505" t="str">
            <v>Vũ Thị Khánh</v>
          </cell>
          <cell r="E2505" t="str">
            <v>Toàn</v>
          </cell>
          <cell r="F2505">
            <v>51</v>
          </cell>
          <cell r="G2505" t="str">
            <v>TT Thực nghiệm và Đào tạo nghề</v>
          </cell>
          <cell r="H2505" t="str">
            <v>Trung tâm Thực nghiệm và Đào tạo nghề</v>
          </cell>
          <cell r="I2505" t="str">
            <v/>
          </cell>
          <cell r="J2505">
            <v>1.99</v>
          </cell>
          <cell r="K2505">
            <v>0</v>
          </cell>
          <cell r="L2505" t="str">
            <v>01-Mar-09</v>
          </cell>
          <cell r="M2505" t="str">
            <v>01-Mar-09</v>
          </cell>
          <cell r="N2505">
            <v>3</v>
          </cell>
          <cell r="O2505" t="str">
            <v>5100</v>
          </cell>
          <cell r="P2505" t="str">
            <v>5100</v>
          </cell>
          <cell r="Q2505" t="str">
            <v>13.095</v>
          </cell>
          <cell r="R2505" t="str">
            <v>13.095</v>
          </cell>
          <cell r="S2505" t="str">
            <v/>
          </cell>
          <cell r="T2505">
            <v>0</v>
          </cell>
          <cell r="U2505" t="str">
            <v>Thạc sĩ</v>
          </cell>
          <cell r="V2505" t="str">
            <v>013609020</v>
          </cell>
        </row>
        <row r="2506">
          <cell r="B2506" t="str">
            <v/>
          </cell>
          <cell r="C2506" t="str">
            <v/>
          </cell>
          <cell r="D2506" t="str">
            <v>Nguyễn Thị</v>
          </cell>
          <cell r="E2506" t="str">
            <v>Đến</v>
          </cell>
          <cell r="F2506">
            <v>51</v>
          </cell>
          <cell r="G2506" t="str">
            <v>TT Thực nghiệm và Đào tạo nghề</v>
          </cell>
          <cell r="H2506" t="str">
            <v>Trung tâm Thực nghiệm và Đào tạo nghề</v>
          </cell>
          <cell r="I2506" t="str">
            <v/>
          </cell>
          <cell r="J2506">
            <v>2.34</v>
          </cell>
          <cell r="K2506">
            <v>0</v>
          </cell>
          <cell r="L2506" t="str">
            <v xml:space="preserve">  -   -</v>
          </cell>
          <cell r="M2506" t="str">
            <v>01-Jan-05</v>
          </cell>
          <cell r="N2506">
            <v>4</v>
          </cell>
          <cell r="O2506" t="str">
            <v>5100</v>
          </cell>
          <cell r="P2506" t="str">
            <v>5100</v>
          </cell>
          <cell r="Q2506" t="str">
            <v>13.095</v>
          </cell>
          <cell r="R2506" t="str">
            <v>13.095</v>
          </cell>
          <cell r="S2506" t="str">
            <v/>
          </cell>
          <cell r="T2506">
            <v>0</v>
          </cell>
          <cell r="U2506" t="str">
            <v>Đại học</v>
          </cell>
          <cell r="V2506" t="str">
            <v/>
          </cell>
        </row>
        <row r="2507">
          <cell r="B2507" t="str">
            <v/>
          </cell>
          <cell r="C2507" t="str">
            <v/>
          </cell>
          <cell r="D2507" t="str">
            <v>Nguyễn Thị Tuyết</v>
          </cell>
          <cell r="E2507" t="str">
            <v>Nhung</v>
          </cell>
          <cell r="F2507">
            <v>51</v>
          </cell>
          <cell r="G2507" t="str">
            <v>TT Thực nghiệm và Đào tạo nghề</v>
          </cell>
          <cell r="H2507" t="str">
            <v>Trung tâm Thực nghiệm và Đào tạo nghề</v>
          </cell>
          <cell r="I2507" t="str">
            <v/>
          </cell>
          <cell r="J2507">
            <v>2.34</v>
          </cell>
          <cell r="K2507">
            <v>0</v>
          </cell>
          <cell r="L2507" t="str">
            <v>01-Apr-08</v>
          </cell>
          <cell r="M2507" t="str">
            <v>01-Mar-07</v>
          </cell>
          <cell r="N2507">
            <v>4</v>
          </cell>
          <cell r="O2507" t="str">
            <v>5100</v>
          </cell>
          <cell r="P2507" t="str">
            <v>5100</v>
          </cell>
          <cell r="Q2507" t="str">
            <v>01.003</v>
          </cell>
          <cell r="R2507" t="str">
            <v>01.003</v>
          </cell>
          <cell r="S2507" t="str">
            <v/>
          </cell>
          <cell r="T2507">
            <v>0</v>
          </cell>
          <cell r="U2507" t="str">
            <v>Đại học</v>
          </cell>
          <cell r="V2507" t="str">
            <v>172001991</v>
          </cell>
        </row>
        <row r="2508">
          <cell r="B2508" t="str">
            <v/>
          </cell>
          <cell r="C2508" t="str">
            <v/>
          </cell>
          <cell r="D2508" t="str">
            <v>Đồng Thị Hồng</v>
          </cell>
          <cell r="E2508" t="str">
            <v>Liên</v>
          </cell>
          <cell r="F2508">
            <v>51</v>
          </cell>
          <cell r="G2508" t="str">
            <v>TT Thực nghiệm và Đào tạo nghề</v>
          </cell>
          <cell r="H2508" t="str">
            <v>Trung tâm Thực nghiệm và Đào tạo nghề</v>
          </cell>
          <cell r="I2508" t="str">
            <v>Thạc sĩ, Nghiên cứu viên</v>
          </cell>
          <cell r="J2508">
            <v>2.34</v>
          </cell>
          <cell r="K2508">
            <v>0</v>
          </cell>
          <cell r="L2508" t="str">
            <v>01-Apr-08</v>
          </cell>
          <cell r="M2508" t="str">
            <v>01-Mar-07</v>
          </cell>
          <cell r="N2508">
            <v>3</v>
          </cell>
          <cell r="O2508" t="str">
            <v>5100</v>
          </cell>
          <cell r="P2508" t="str">
            <v>5100</v>
          </cell>
          <cell r="Q2508" t="str">
            <v>13.092</v>
          </cell>
          <cell r="R2508" t="str">
            <v>13.092</v>
          </cell>
          <cell r="S2508" t="str">
            <v/>
          </cell>
          <cell r="T2508">
            <v>0</v>
          </cell>
          <cell r="U2508" t="str">
            <v>Thạc sĩ</v>
          </cell>
          <cell r="V2508" t="str">
            <v>162310496</v>
          </cell>
        </row>
        <row r="2509">
          <cell r="B2509" t="str">
            <v/>
          </cell>
          <cell r="C2509" t="str">
            <v>3120205115348</v>
          </cell>
          <cell r="D2509" t="str">
            <v>Nguyễn Ngọc</v>
          </cell>
          <cell r="E2509" t="str">
            <v>Dũng</v>
          </cell>
          <cell r="F2509">
            <v>51</v>
          </cell>
          <cell r="G2509" t="str">
            <v>Trung tâm Nông nghiệp sinh thái và Đào tạo nghề</v>
          </cell>
          <cell r="H2509" t="str">
            <v>Trung tâm Nông nghiệp sinh thái và Đào tạo nghề</v>
          </cell>
          <cell r="I2509" t="str">
            <v>Thạc sĩ, Nghiên cứu viên</v>
          </cell>
          <cell r="J2509">
            <v>4.32</v>
          </cell>
          <cell r="K2509">
            <v>0</v>
          </cell>
          <cell r="L2509" t="str">
            <v>01-Jan-26</v>
          </cell>
          <cell r="M2509" t="str">
            <v>01-Mar-07</v>
          </cell>
          <cell r="N2509">
            <v>3</v>
          </cell>
          <cell r="O2509" t="str">
            <v>5100</v>
          </cell>
          <cell r="P2509" t="str">
            <v>5100</v>
          </cell>
          <cell r="Q2509" t="str">
            <v>13.092</v>
          </cell>
          <cell r="R2509" t="str">
            <v>V.05.01.03</v>
          </cell>
          <cell r="S2509" t="str">
            <v/>
          </cell>
          <cell r="T2509">
            <v>0</v>
          </cell>
          <cell r="U2509" t="str">
            <v>Thạc sĩ</v>
          </cell>
          <cell r="V2509" t="str">
            <v>036084004845</v>
          </cell>
        </row>
        <row r="2510">
          <cell r="B2510" t="str">
            <v/>
          </cell>
          <cell r="C2510" t="str">
            <v/>
          </cell>
          <cell r="D2510" t="str">
            <v>Nguyễn Quang</v>
          </cell>
          <cell r="E2510" t="str">
            <v>Thắng</v>
          </cell>
          <cell r="F2510">
            <v>51</v>
          </cell>
          <cell r="G2510" t="str">
            <v>TT Thực nghiệm và Đào tạo nghề</v>
          </cell>
          <cell r="H2510" t="str">
            <v>Trung tâm Thực nghiệm và Đào tạo nghề</v>
          </cell>
          <cell r="I2510" t="str">
            <v/>
          </cell>
          <cell r="J2510">
            <v>1.99</v>
          </cell>
          <cell r="K2510">
            <v>0</v>
          </cell>
          <cell r="L2510" t="str">
            <v>01-Jan-08</v>
          </cell>
          <cell r="M2510" t="str">
            <v>01-Jan-08</v>
          </cell>
          <cell r="N2510">
            <v>4</v>
          </cell>
          <cell r="O2510" t="str">
            <v>5100</v>
          </cell>
          <cell r="P2510" t="str">
            <v>5100</v>
          </cell>
          <cell r="Q2510" t="str">
            <v>13.092</v>
          </cell>
          <cell r="R2510" t="str">
            <v>13.092</v>
          </cell>
          <cell r="S2510" t="str">
            <v/>
          </cell>
          <cell r="T2510">
            <v>0</v>
          </cell>
          <cell r="U2510" t="str">
            <v>Đại học</v>
          </cell>
          <cell r="V2510" t="str">
            <v>031287574</v>
          </cell>
        </row>
        <row r="2511">
          <cell r="B2511" t="str">
            <v/>
          </cell>
          <cell r="C2511" t="str">
            <v/>
          </cell>
          <cell r="D2511" t="str">
            <v>Phạm Đức</v>
          </cell>
          <cell r="E2511" t="str">
            <v>Ngọc</v>
          </cell>
          <cell r="F2511">
            <v>51</v>
          </cell>
          <cell r="G2511" t="str">
            <v>TT Thực nghiệm và Đào tạo nghề</v>
          </cell>
          <cell r="H2511" t="str">
            <v>Trung tâm Thực nghiệm và Đào tạo nghề</v>
          </cell>
          <cell r="I2511" t="str">
            <v>Kỹ sư</v>
          </cell>
          <cell r="J2511">
            <v>2.34</v>
          </cell>
          <cell r="K2511">
            <v>0</v>
          </cell>
          <cell r="L2511" t="str">
            <v>01-Jan-08</v>
          </cell>
          <cell r="M2511" t="str">
            <v>01-Jan-08</v>
          </cell>
          <cell r="N2511">
            <v>4</v>
          </cell>
          <cell r="O2511" t="str">
            <v>5100</v>
          </cell>
          <cell r="P2511" t="str">
            <v>5100</v>
          </cell>
          <cell r="Q2511" t="str">
            <v>13.095</v>
          </cell>
          <cell r="R2511" t="str">
            <v>13.095</v>
          </cell>
          <cell r="S2511" t="str">
            <v/>
          </cell>
          <cell r="T2511">
            <v>0</v>
          </cell>
          <cell r="U2511" t="str">
            <v>Đại học</v>
          </cell>
          <cell r="V2511" t="str">
            <v>012598083</v>
          </cell>
        </row>
        <row r="2512">
          <cell r="B2512" t="str">
            <v/>
          </cell>
          <cell r="C2512" t="str">
            <v/>
          </cell>
          <cell r="D2512" t="str">
            <v>Nguyễn Văn</v>
          </cell>
          <cell r="E2512" t="str">
            <v>Hùng</v>
          </cell>
          <cell r="F2512">
            <v>51</v>
          </cell>
          <cell r="G2512" t="str">
            <v>TT Thực nghiệm và Đào tạo nghề</v>
          </cell>
          <cell r="H2512" t="str">
            <v>Trung tâm Thực nghiệm và Đào tạo nghề</v>
          </cell>
          <cell r="I2512" t="str">
            <v/>
          </cell>
          <cell r="J2512">
            <v>2.34</v>
          </cell>
          <cell r="K2512">
            <v>0</v>
          </cell>
          <cell r="L2512" t="str">
            <v>01-Jan-09</v>
          </cell>
          <cell r="M2512" t="str">
            <v>01-Jan-08</v>
          </cell>
          <cell r="N2512">
            <v>4</v>
          </cell>
          <cell r="O2512" t="str">
            <v>5100</v>
          </cell>
          <cell r="P2512" t="str">
            <v>5100</v>
          </cell>
          <cell r="Q2512" t="str">
            <v>13.092</v>
          </cell>
          <cell r="R2512" t="str">
            <v>13.092</v>
          </cell>
          <cell r="S2512" t="str">
            <v/>
          </cell>
          <cell r="T2512">
            <v>0</v>
          </cell>
          <cell r="U2512" t="str">
            <v>Đại học</v>
          </cell>
          <cell r="V2512" t="str">
            <v>113229652</v>
          </cell>
        </row>
        <row r="2513">
          <cell r="B2513" t="str">
            <v/>
          </cell>
          <cell r="C2513" t="str">
            <v/>
          </cell>
          <cell r="D2513" t="str">
            <v>Đinh Thị</v>
          </cell>
          <cell r="E2513" t="str">
            <v>Thu</v>
          </cell>
          <cell r="F2513">
            <v>51</v>
          </cell>
          <cell r="G2513" t="str">
            <v>TT Thực nghiệm và Đào tạo nghề</v>
          </cell>
          <cell r="H2513" t="str">
            <v>Trung tâm Thực nghiệm và Đào tạo nghề</v>
          </cell>
          <cell r="I2513" t="str">
            <v/>
          </cell>
          <cell r="J2513">
            <v>1.99</v>
          </cell>
          <cell r="K2513">
            <v>0</v>
          </cell>
          <cell r="L2513" t="str">
            <v>01-Mar-08</v>
          </cell>
          <cell r="M2513" t="str">
            <v>01-Mar-08</v>
          </cell>
          <cell r="N2513">
            <v>4</v>
          </cell>
          <cell r="O2513" t="str">
            <v>5100</v>
          </cell>
          <cell r="P2513" t="str">
            <v>5100</v>
          </cell>
          <cell r="Q2513" t="str">
            <v>13.092</v>
          </cell>
          <cell r="R2513" t="str">
            <v>13.092</v>
          </cell>
          <cell r="S2513" t="str">
            <v/>
          </cell>
          <cell r="T2513">
            <v>0</v>
          </cell>
          <cell r="U2513" t="str">
            <v>Đại học</v>
          </cell>
          <cell r="V2513" t="str">
            <v>168101898</v>
          </cell>
        </row>
        <row r="2514">
          <cell r="B2514" t="str">
            <v/>
          </cell>
          <cell r="C2514" t="str">
            <v/>
          </cell>
          <cell r="D2514" t="str">
            <v>Nguyễn Huy</v>
          </cell>
          <cell r="E2514" t="str">
            <v>Đông</v>
          </cell>
          <cell r="F2514">
            <v>51</v>
          </cell>
          <cell r="G2514" t="str">
            <v>TT Thực nghiệm và Đào tạo nghề</v>
          </cell>
          <cell r="H2514" t="str">
            <v>Trung tâm Thực nghiệm và Đào tạo nghề</v>
          </cell>
          <cell r="I2514" t="str">
            <v>Nghiên cứu viên</v>
          </cell>
          <cell r="J2514">
            <v>2.34</v>
          </cell>
          <cell r="K2514">
            <v>0</v>
          </cell>
          <cell r="L2514" t="str">
            <v>01-Oct-08</v>
          </cell>
          <cell r="M2514" t="str">
            <v>01-Oct-08</v>
          </cell>
          <cell r="N2514">
            <v>4</v>
          </cell>
          <cell r="O2514" t="str">
            <v>5100</v>
          </cell>
          <cell r="P2514" t="str">
            <v>5100</v>
          </cell>
          <cell r="Q2514" t="str">
            <v>13.092</v>
          </cell>
          <cell r="R2514" t="str">
            <v>13.092</v>
          </cell>
          <cell r="S2514" t="str">
            <v/>
          </cell>
          <cell r="T2514">
            <v>0</v>
          </cell>
          <cell r="U2514" t="str">
            <v>Đại học</v>
          </cell>
          <cell r="V2514" t="str">
            <v>013291627</v>
          </cell>
        </row>
        <row r="2515">
          <cell r="B2515" t="str">
            <v/>
          </cell>
          <cell r="C2515" t="str">
            <v/>
          </cell>
          <cell r="D2515" t="str">
            <v>Trần Thị Lan</v>
          </cell>
          <cell r="E2515" t="str">
            <v>Hương</v>
          </cell>
          <cell r="F2515">
            <v>51</v>
          </cell>
          <cell r="G2515" t="str">
            <v>Trung tâm Nông nghiệp sinh thái và Đào tạo nghề</v>
          </cell>
          <cell r="H2515" t="str">
            <v>Trung tâm Nông nghiệp sinh thái và Đào tạo nghề</v>
          </cell>
          <cell r="I2515" t="str">
            <v>Nghiên cứu viên</v>
          </cell>
          <cell r="J2515">
            <v>3</v>
          </cell>
          <cell r="K2515">
            <v>0</v>
          </cell>
          <cell r="L2515" t="str">
            <v>01-Aug-21</v>
          </cell>
          <cell r="M2515" t="str">
            <v>01-Jan-10</v>
          </cell>
          <cell r="N2515">
            <v>4</v>
          </cell>
          <cell r="O2515" t="str">
            <v>5100</v>
          </cell>
          <cell r="P2515" t="str">
            <v>5100</v>
          </cell>
          <cell r="Q2515" t="str">
            <v>13.092</v>
          </cell>
          <cell r="R2515" t="str">
            <v>V.05.01.03</v>
          </cell>
          <cell r="S2515" t="str">
            <v/>
          </cell>
          <cell r="T2515">
            <v>0</v>
          </cell>
          <cell r="U2515" t="str">
            <v>Đại học</v>
          </cell>
          <cell r="V2515" t="str">
            <v>034183024543</v>
          </cell>
        </row>
        <row r="2516">
          <cell r="B2516" t="str">
            <v/>
          </cell>
          <cell r="C2516" t="str">
            <v>3120215050413</v>
          </cell>
          <cell r="D2516" t="str">
            <v>Trần Thị</v>
          </cell>
          <cell r="E2516" t="str">
            <v>Hiên</v>
          </cell>
          <cell r="F2516">
            <v>51</v>
          </cell>
          <cell r="G2516" t="str">
            <v>Trung tâm Nông nghiệp sinh thái và Đào tạo nghề</v>
          </cell>
          <cell r="H2516" t="str">
            <v>Trung tâm Nông nghiệp sinh thái và Đào tạo nghề</v>
          </cell>
          <cell r="I2516" t="str">
            <v>Nghiên cứu viên</v>
          </cell>
          <cell r="J2516">
            <v>4.6500000000000004</v>
          </cell>
          <cell r="K2516">
            <v>0</v>
          </cell>
          <cell r="L2516" t="str">
            <v>01-Jan-26</v>
          </cell>
          <cell r="M2516" t="str">
            <v>01-Jan-99</v>
          </cell>
          <cell r="N2516">
            <v>4</v>
          </cell>
          <cell r="O2516" t="str">
            <v>5100</v>
          </cell>
          <cell r="P2516" t="str">
            <v>5100</v>
          </cell>
          <cell r="Q2516" t="str">
            <v>13.092</v>
          </cell>
          <cell r="R2516" t="str">
            <v>V.05.01.03</v>
          </cell>
          <cell r="S2516" t="str">
            <v/>
          </cell>
          <cell r="T2516">
            <v>0</v>
          </cell>
          <cell r="U2516" t="str">
            <v>Đại học</v>
          </cell>
          <cell r="V2516" t="str">
            <v>027171007387</v>
          </cell>
        </row>
        <row r="2517">
          <cell r="B2517" t="str">
            <v/>
          </cell>
          <cell r="C2517" t="str">
            <v>3120215008259</v>
          </cell>
          <cell r="D2517" t="str">
            <v>Phan Văn</v>
          </cell>
          <cell r="E2517" t="str">
            <v>Hồng</v>
          </cell>
          <cell r="F2517">
            <v>51</v>
          </cell>
          <cell r="G2517" t="str">
            <v>Trung tâm Nông nghiệp sinh thái và Đào tạo nghề</v>
          </cell>
          <cell r="H2517" t="str">
            <v>Trung tâm Nông nghiệp sinh thái và Đào tạo nghề</v>
          </cell>
          <cell r="I2517" t="str">
            <v>Thạc sĩ, Nghiên cứu viên</v>
          </cell>
          <cell r="J2517">
            <v>4.6500000000000004</v>
          </cell>
          <cell r="K2517">
            <v>0</v>
          </cell>
          <cell r="L2517" t="str">
            <v>01-Jan-25</v>
          </cell>
          <cell r="M2517" t="str">
            <v>01-Jan-98</v>
          </cell>
          <cell r="N2517">
            <v>3</v>
          </cell>
          <cell r="O2517" t="str">
            <v>5100</v>
          </cell>
          <cell r="P2517" t="str">
            <v>5100</v>
          </cell>
          <cell r="Q2517" t="str">
            <v>13.092</v>
          </cell>
          <cell r="R2517" t="str">
            <v>V.05.01.03</v>
          </cell>
          <cell r="S2517" t="str">
            <v/>
          </cell>
          <cell r="T2517">
            <v>0</v>
          </cell>
          <cell r="U2517" t="str">
            <v>Thạc sĩ</v>
          </cell>
          <cell r="V2517" t="str">
            <v>001068025662</v>
          </cell>
        </row>
        <row r="2518">
          <cell r="B2518" t="str">
            <v/>
          </cell>
          <cell r="C2518" t="str">
            <v>107003368434</v>
          </cell>
          <cell r="D2518" t="str">
            <v>Bùi Thị Hồng</v>
          </cell>
          <cell r="E2518" t="str">
            <v>Hà</v>
          </cell>
          <cell r="F2518">
            <v>51</v>
          </cell>
          <cell r="G2518" t="str">
            <v>Trung tâm Nông nghiệp sinh thái và Đào tạo nghề</v>
          </cell>
          <cell r="H2518" t="str">
            <v>Trung tâm Nông nghiệp sinh thái và Đào tạo nghề</v>
          </cell>
          <cell r="I2518" t="str">
            <v>Thạc sĩ, Nghiên cứu viên</v>
          </cell>
          <cell r="J2518">
            <v>4.6500000000000004</v>
          </cell>
          <cell r="K2518">
            <v>0</v>
          </cell>
          <cell r="L2518" t="str">
            <v>01-Jan-23</v>
          </cell>
          <cell r="M2518" t="str">
            <v>01-Mar-18</v>
          </cell>
          <cell r="N2518">
            <v>3</v>
          </cell>
          <cell r="O2518" t="str">
            <v>5100</v>
          </cell>
          <cell r="P2518" t="str">
            <v>5100</v>
          </cell>
          <cell r="Q2518" t="str">
            <v>13.092</v>
          </cell>
          <cell r="R2518" t="str">
            <v>V.05.01.03</v>
          </cell>
          <cell r="S2518" t="str">
            <v/>
          </cell>
          <cell r="T2518">
            <v>0</v>
          </cell>
          <cell r="U2518" t="str">
            <v>Thạc sĩ</v>
          </cell>
          <cell r="V2518" t="str">
            <v>001177025087</v>
          </cell>
        </row>
        <row r="2519">
          <cell r="B2519" t="str">
            <v/>
          </cell>
          <cell r="C2519" t="str">
            <v/>
          </cell>
          <cell r="D2519" t="str">
            <v>Phạm Văn</v>
          </cell>
          <cell r="E2519" t="str">
            <v>Chính</v>
          </cell>
          <cell r="F2519">
            <v>51</v>
          </cell>
          <cell r="G2519" t="str">
            <v>Trung tâm Nông nghiệp sinh thái và Đào tạo nghề</v>
          </cell>
          <cell r="H2519" t="str">
            <v>Trung tâm Nông nghiệp sinh thái và Đào tạo nghề</v>
          </cell>
          <cell r="I2519" t="str">
            <v>Thạc sĩ, Nghiên cứu viên</v>
          </cell>
          <cell r="J2519">
            <v>3.33</v>
          </cell>
          <cell r="K2519">
            <v>0</v>
          </cell>
          <cell r="L2519" t="str">
            <v>01-Oct-25</v>
          </cell>
          <cell r="M2519" t="str">
            <v>01-Oct-21</v>
          </cell>
          <cell r="N2519">
            <v>3</v>
          </cell>
          <cell r="O2519" t="str">
            <v>5100</v>
          </cell>
          <cell r="P2519" t="str">
            <v>5100</v>
          </cell>
          <cell r="Q2519" t="str">
            <v>13.092</v>
          </cell>
          <cell r="R2519" t="str">
            <v>V.05.01.03</v>
          </cell>
          <cell r="S2519" t="str">
            <v/>
          </cell>
          <cell r="T2519">
            <v>0</v>
          </cell>
          <cell r="U2519" t="str">
            <v>Thạc sĩ</v>
          </cell>
          <cell r="V2519" t="str">
            <v>030084015360</v>
          </cell>
        </row>
        <row r="2520">
          <cell r="B2520" t="str">
            <v/>
          </cell>
          <cell r="C2520" t="str">
            <v/>
          </cell>
          <cell r="D2520" t="str">
            <v>Phạm Thị</v>
          </cell>
          <cell r="E2520" t="str">
            <v>Hảo</v>
          </cell>
          <cell r="F2520">
            <v>51</v>
          </cell>
          <cell r="G2520" t="str">
            <v>Trung tâm Nông nghiệp sinh thái và Đào tạo nghề</v>
          </cell>
          <cell r="H2520" t="str">
            <v>Trung tâm Nông nghiệp sinh thái và Đào tạo nghề</v>
          </cell>
          <cell r="I2520" t="str">
            <v>Thạc sĩ, Nghiên cứu viên</v>
          </cell>
          <cell r="J2520">
            <v>3.33</v>
          </cell>
          <cell r="K2520">
            <v>0</v>
          </cell>
          <cell r="L2520" t="str">
            <v>01-Aug-23</v>
          </cell>
          <cell r="M2520" t="str">
            <v>01-Oct-21</v>
          </cell>
          <cell r="N2520">
            <v>3</v>
          </cell>
          <cell r="O2520" t="str">
            <v>5100</v>
          </cell>
          <cell r="P2520" t="str">
            <v>5100</v>
          </cell>
          <cell r="Q2520" t="str">
            <v>13.092</v>
          </cell>
          <cell r="R2520" t="str">
            <v>V.05.01.03</v>
          </cell>
          <cell r="S2520" t="str">
            <v/>
          </cell>
          <cell r="T2520">
            <v>0</v>
          </cell>
          <cell r="U2520" t="str">
            <v>Thạc sĩ</v>
          </cell>
          <cell r="V2520" t="str">
            <v>030186011493</v>
          </cell>
        </row>
        <row r="2521">
          <cell r="B2521" t="str">
            <v/>
          </cell>
          <cell r="C2521" t="str">
            <v/>
          </cell>
          <cell r="D2521" t="str">
            <v>Tôn Thị Minh</v>
          </cell>
          <cell r="E2521" t="str">
            <v>Khánh</v>
          </cell>
          <cell r="F2521">
            <v>51</v>
          </cell>
          <cell r="G2521" t="str">
            <v>Trung tâm Nông nghiệp sinh thái và Đào tạo nghề</v>
          </cell>
          <cell r="H2521" t="str">
            <v>Trung tâm Nông nghiệp sinh thái và Đào tạo nghề</v>
          </cell>
          <cell r="I2521" t="str">
            <v>Nghiên cứu viên</v>
          </cell>
          <cell r="J2521">
            <v>2.34</v>
          </cell>
          <cell r="K2521">
            <v>0</v>
          </cell>
          <cell r="L2521" t="str">
            <v>01-Nov-22</v>
          </cell>
          <cell r="M2521" t="str">
            <v>01-Nov-22</v>
          </cell>
          <cell r="N2521">
            <v>4</v>
          </cell>
          <cell r="O2521" t="str">
            <v>5100</v>
          </cell>
          <cell r="P2521" t="str">
            <v>5100</v>
          </cell>
          <cell r="Q2521" t="str">
            <v>13.092</v>
          </cell>
          <cell r="R2521" t="str">
            <v>V.05.01.03</v>
          </cell>
          <cell r="S2521" t="str">
            <v/>
          </cell>
          <cell r="T2521">
            <v>0</v>
          </cell>
          <cell r="U2521" t="str">
            <v>Đại học</v>
          </cell>
          <cell r="V2521" t="str">
            <v>068300000139</v>
          </cell>
        </row>
        <row r="2522">
          <cell r="B2522" t="str">
            <v/>
          </cell>
          <cell r="C2522" t="str">
            <v/>
          </cell>
          <cell r="D2522" t="str">
            <v>Phạm Thị</v>
          </cell>
          <cell r="E2522" t="str">
            <v>Huế</v>
          </cell>
          <cell r="F2522">
            <v>51</v>
          </cell>
          <cell r="G2522" t="str">
            <v>Trung tâm Nông nghiệp sinh thái và Đào tạo nghề</v>
          </cell>
          <cell r="H2522" t="str">
            <v>Trung tâm Nông nghiệp sinh thái và Đào tạo nghề</v>
          </cell>
          <cell r="I2522" t="str">
            <v>Nghiên cứu viên</v>
          </cell>
          <cell r="J2522">
            <v>3.33</v>
          </cell>
          <cell r="K2522">
            <v>0</v>
          </cell>
          <cell r="L2522" t="str">
            <v>02-Feb-23</v>
          </cell>
          <cell r="M2522" t="str">
            <v>02-Feb-23</v>
          </cell>
          <cell r="N2522">
            <v>4</v>
          </cell>
          <cell r="O2522" t="str">
            <v>5100</v>
          </cell>
          <cell r="P2522" t="str">
            <v>5100</v>
          </cell>
          <cell r="Q2522" t="str">
            <v>13.092</v>
          </cell>
          <cell r="R2522" t="str">
            <v>V.05.01.03</v>
          </cell>
          <cell r="S2522" t="str">
            <v/>
          </cell>
          <cell r="T2522">
            <v>0</v>
          </cell>
          <cell r="U2522" t="str">
            <v>Đại học</v>
          </cell>
          <cell r="V2522" t="str">
            <v>034186002104</v>
          </cell>
        </row>
        <row r="2523">
          <cell r="B2523" t="str">
            <v/>
          </cell>
          <cell r="C2523" t="str">
            <v/>
          </cell>
          <cell r="D2523" t="str">
            <v>Đặng Quang</v>
          </cell>
          <cell r="E2523" t="str">
            <v>Minh</v>
          </cell>
          <cell r="F2523">
            <v>51</v>
          </cell>
          <cell r="G2523" t="str">
            <v>Trung tâm Thực nghiệm và Đào tạo nghề</v>
          </cell>
          <cell r="H2523" t="str">
            <v>Trung tâm Thực nghiệm và Đào tạo nghề</v>
          </cell>
          <cell r="I2523" t="str">
            <v>Nghiên cứu viên</v>
          </cell>
          <cell r="J2523">
            <v>1.9890000000000001</v>
          </cell>
          <cell r="K2523">
            <v>0</v>
          </cell>
          <cell r="L2523" t="str">
            <v>01-Oct-23</v>
          </cell>
          <cell r="M2523" t="str">
            <v>01-Oct-23</v>
          </cell>
          <cell r="N2523">
            <v>4</v>
          </cell>
          <cell r="O2523" t="str">
            <v>5100</v>
          </cell>
          <cell r="P2523" t="str">
            <v>5100</v>
          </cell>
          <cell r="Q2523" t="str">
            <v>13.092</v>
          </cell>
          <cell r="R2523" t="str">
            <v>V.05.01.03</v>
          </cell>
          <cell r="S2523" t="str">
            <v/>
          </cell>
          <cell r="T2523">
            <v>0</v>
          </cell>
          <cell r="U2523" t="str">
            <v>Đại học</v>
          </cell>
          <cell r="V2523" t="str">
            <v>001201033456</v>
          </cell>
        </row>
        <row r="2524">
          <cell r="B2524" t="str">
            <v/>
          </cell>
          <cell r="C2524" t="str">
            <v/>
          </cell>
          <cell r="D2524" t="str">
            <v>Nguyễn Minh</v>
          </cell>
          <cell r="E2524" t="str">
            <v>Phương</v>
          </cell>
          <cell r="F2524">
            <v>51</v>
          </cell>
          <cell r="G2524" t="str">
            <v>Trung tâm Nông nghiệp sinh thái và Đào tạo nghề</v>
          </cell>
          <cell r="H2524" t="str">
            <v>Trung tâm Nông nghiệp sinh thái và Đào tạo nghề</v>
          </cell>
          <cell r="I2524" t="str">
            <v>Nghiên cứu viên</v>
          </cell>
          <cell r="J2524">
            <v>2.34</v>
          </cell>
          <cell r="K2524">
            <v>0</v>
          </cell>
          <cell r="L2524" t="str">
            <v>01-Apr-24</v>
          </cell>
          <cell r="M2524" t="str">
            <v>01-Apr-24</v>
          </cell>
          <cell r="N2524">
            <v>4</v>
          </cell>
          <cell r="O2524" t="str">
            <v>5100</v>
          </cell>
          <cell r="P2524" t="str">
            <v>5100</v>
          </cell>
          <cell r="Q2524" t="str">
            <v>13.092</v>
          </cell>
          <cell r="R2524" t="str">
            <v>V.05.01.03</v>
          </cell>
          <cell r="S2524" t="str">
            <v/>
          </cell>
          <cell r="T2524">
            <v>0</v>
          </cell>
          <cell r="U2524" t="str">
            <v>Đại học</v>
          </cell>
          <cell r="V2524" t="str">
            <v>024300008257</v>
          </cell>
        </row>
        <row r="2525">
          <cell r="B2525" t="str">
            <v/>
          </cell>
          <cell r="C2525" t="str">
            <v>101871960104</v>
          </cell>
          <cell r="D2525" t="str">
            <v>Hoàng Bảo</v>
          </cell>
          <cell r="E2525" t="str">
            <v>Ngọc</v>
          </cell>
          <cell r="F2525">
            <v>51</v>
          </cell>
          <cell r="G2525" t="str">
            <v>Trung tâm Nông nghiệp sinh thái và Đào tạo nghề</v>
          </cell>
          <cell r="H2525" t="str">
            <v>Trung tâm Nông nghiệp sinh thái và Đào tạo nghề</v>
          </cell>
          <cell r="I2525" t="str">
            <v>Kế toán viên</v>
          </cell>
          <cell r="J2525">
            <v>2.34</v>
          </cell>
          <cell r="K2525">
            <v>0</v>
          </cell>
          <cell r="L2525" t="str">
            <v>01-Jan-25</v>
          </cell>
          <cell r="M2525" t="str">
            <v>01-Aug-24</v>
          </cell>
          <cell r="N2525">
            <v>4</v>
          </cell>
          <cell r="O2525" t="str">
            <v>5100</v>
          </cell>
          <cell r="P2525" t="str">
            <v>5100</v>
          </cell>
          <cell r="Q2525" t="str">
            <v>06.031</v>
          </cell>
          <cell r="R2525" t="str">
            <v>06.031</v>
          </cell>
          <cell r="S2525" t="str">
            <v/>
          </cell>
          <cell r="T2525">
            <v>0</v>
          </cell>
          <cell r="U2525" t="str">
            <v>Đại học</v>
          </cell>
          <cell r="V2525" t="str">
            <v>008302006598</v>
          </cell>
        </row>
        <row r="2526">
          <cell r="B2526" t="str">
            <v/>
          </cell>
          <cell r="C2526" t="str">
            <v>0337892379</v>
          </cell>
          <cell r="D2526" t="str">
            <v>Lê Tiến</v>
          </cell>
          <cell r="E2526" t="str">
            <v>Dũng</v>
          </cell>
          <cell r="F2526">
            <v>51</v>
          </cell>
          <cell r="G2526" t="str">
            <v>Trung tâm Nông nghiệp sinh thái và Đào tạo nghề</v>
          </cell>
          <cell r="H2526" t="str">
            <v>Trung tâm Nông nghiệp sinh thái và Đào tạo nghề</v>
          </cell>
          <cell r="I2526" t="str">
            <v>Nghiên cứu viên</v>
          </cell>
          <cell r="J2526">
            <v>2.34</v>
          </cell>
          <cell r="K2526">
            <v>0</v>
          </cell>
          <cell r="L2526" t="str">
            <v>01-Jul-25</v>
          </cell>
          <cell r="M2526" t="str">
            <v>01-Jul-25</v>
          </cell>
          <cell r="N2526">
            <v>4</v>
          </cell>
          <cell r="O2526" t="str">
            <v>5100</v>
          </cell>
          <cell r="P2526" t="str">
            <v>5100</v>
          </cell>
          <cell r="Q2526" t="str">
            <v>13.092</v>
          </cell>
          <cell r="R2526" t="str">
            <v>V.05.01.03</v>
          </cell>
          <cell r="S2526" t="str">
            <v/>
          </cell>
          <cell r="T2526">
            <v>0</v>
          </cell>
          <cell r="U2526" t="str">
            <v>Đại học</v>
          </cell>
          <cell r="V2526" t="str">
            <v>042202006173</v>
          </cell>
        </row>
        <row r="2527">
          <cell r="B2527" t="str">
            <v/>
          </cell>
          <cell r="C2527" t="str">
            <v>3120215059187</v>
          </cell>
          <cell r="D2527" t="str">
            <v>Lương ánh</v>
          </cell>
          <cell r="E2527" t="str">
            <v>Nguyệt</v>
          </cell>
          <cell r="F2527">
            <v>51</v>
          </cell>
          <cell r="G2527" t="str">
            <v>Trung tâm Nông nghiệp sinh thái và Đào tạo nghề</v>
          </cell>
          <cell r="H2527" t="str">
            <v>Trung tâm Nông nghiệp sinh thái và Đào tạo nghề</v>
          </cell>
          <cell r="I2527" t="str">
            <v>Nghiên cứu viên</v>
          </cell>
          <cell r="J2527">
            <v>2.34</v>
          </cell>
          <cell r="K2527">
            <v>0</v>
          </cell>
          <cell r="L2527" t="str">
            <v>01-Jul-25</v>
          </cell>
          <cell r="M2527" t="str">
            <v>01-Jul-25</v>
          </cell>
          <cell r="N2527">
            <v>4</v>
          </cell>
          <cell r="O2527" t="str">
            <v>5100</v>
          </cell>
          <cell r="P2527" t="str">
            <v>5100</v>
          </cell>
          <cell r="Q2527" t="str">
            <v>13.092</v>
          </cell>
          <cell r="R2527" t="str">
            <v>V.05.01.03</v>
          </cell>
          <cell r="S2527" t="str">
            <v/>
          </cell>
          <cell r="T2527">
            <v>0</v>
          </cell>
          <cell r="U2527" t="str">
            <v>Đại học</v>
          </cell>
          <cell r="V2527" t="str">
            <v>033301003641</v>
          </cell>
        </row>
        <row r="2528">
          <cell r="B2528" t="str">
            <v/>
          </cell>
          <cell r="C2528" t="str">
            <v>100874502190</v>
          </cell>
          <cell r="D2528" t="str">
            <v>Nguyễn Văn</v>
          </cell>
          <cell r="E2528" t="str">
            <v>Giang</v>
          </cell>
          <cell r="F2528">
            <v>51</v>
          </cell>
          <cell r="G2528" t="str">
            <v>Trung tâm Nông nghiệp sinh thái và Đào tạo nghề</v>
          </cell>
          <cell r="H2528" t="str">
            <v>Trung tâm Nông nghiệp sinh thái và Đào tạo nghề</v>
          </cell>
          <cell r="I2528" t="str">
            <v>Nghiên cứu viên</v>
          </cell>
          <cell r="J2528">
            <v>2.34</v>
          </cell>
          <cell r="K2528">
            <v>0</v>
          </cell>
          <cell r="L2528" t="str">
            <v>01-Oct-25</v>
          </cell>
          <cell r="M2528" t="str">
            <v>01-Oct-25</v>
          </cell>
          <cell r="N2528">
            <v>4</v>
          </cell>
          <cell r="O2528" t="str">
            <v>5100</v>
          </cell>
          <cell r="P2528" t="str">
            <v>5100</v>
          </cell>
          <cell r="Q2528" t="str">
            <v>13.092</v>
          </cell>
          <cell r="R2528" t="str">
            <v>V.05.01.03</v>
          </cell>
          <cell r="S2528" t="str">
            <v/>
          </cell>
          <cell r="T2528">
            <v>0</v>
          </cell>
          <cell r="U2528" t="str">
            <v>Đại học</v>
          </cell>
          <cell r="V2528" t="str">
            <v>030203003873</v>
          </cell>
        </row>
        <row r="2529">
          <cell r="B2529" t="str">
            <v/>
          </cell>
          <cell r="C2529" t="str">
            <v>1046693323</v>
          </cell>
          <cell r="D2529" t="str">
            <v>Nguễn Vũ Trà</v>
          </cell>
          <cell r="E2529" t="str">
            <v>My</v>
          </cell>
          <cell r="F2529">
            <v>51</v>
          </cell>
          <cell r="G2529" t="str">
            <v>Trung tâm Nông nghiệp sinh thái và Đào tạo nghề</v>
          </cell>
          <cell r="H2529" t="str">
            <v>Trung tâm Nông nghiệp sinh thái và Đào tạo nghề</v>
          </cell>
          <cell r="I2529" t="str">
            <v>Nghiên cứu viên</v>
          </cell>
          <cell r="J2529">
            <v>2.34</v>
          </cell>
          <cell r="K2529">
            <v>0</v>
          </cell>
          <cell r="L2529" t="str">
            <v>01-Oct-25</v>
          </cell>
          <cell r="M2529" t="str">
            <v>01-Oct-25</v>
          </cell>
          <cell r="N2529">
            <v>4</v>
          </cell>
          <cell r="O2529" t="str">
            <v>5100</v>
          </cell>
          <cell r="P2529" t="str">
            <v>5100</v>
          </cell>
          <cell r="Q2529" t="str">
            <v>13.092</v>
          </cell>
          <cell r="R2529" t="str">
            <v>V.05.01.03</v>
          </cell>
          <cell r="S2529" t="str">
            <v/>
          </cell>
          <cell r="T2529">
            <v>0</v>
          </cell>
          <cell r="U2529" t="str">
            <v>Đại học</v>
          </cell>
          <cell r="V2529" t="str">
            <v>001301032516</v>
          </cell>
        </row>
        <row r="2530">
          <cell r="B2530" t="str">
            <v/>
          </cell>
          <cell r="C2530" t="str">
            <v>9353973760</v>
          </cell>
          <cell r="D2530" t="str">
            <v>Trần Mai</v>
          </cell>
          <cell r="E2530" t="str">
            <v>Linh</v>
          </cell>
          <cell r="F2530">
            <v>51</v>
          </cell>
          <cell r="G2530" t="str">
            <v>Trung tâm Nông nghiệp sinh thái và Đào tạo nghề</v>
          </cell>
          <cell r="H2530" t="str">
            <v>Trung tâm Nông nghiệp sinh thái và Đào tạo nghề</v>
          </cell>
          <cell r="I2530" t="str">
            <v>Nghiên cứu viên</v>
          </cell>
          <cell r="J2530">
            <v>2.34</v>
          </cell>
          <cell r="K2530">
            <v>0</v>
          </cell>
          <cell r="L2530" t="str">
            <v>01-Nov-25</v>
          </cell>
          <cell r="M2530" t="str">
            <v>01-Nov-25</v>
          </cell>
          <cell r="N2530">
            <v>4</v>
          </cell>
          <cell r="O2530" t="str">
            <v>5100</v>
          </cell>
          <cell r="P2530" t="str">
            <v>5100</v>
          </cell>
          <cell r="Q2530" t="str">
            <v>13.092</v>
          </cell>
          <cell r="R2530" t="str">
            <v>V.05.01.03</v>
          </cell>
          <cell r="S2530" t="str">
            <v/>
          </cell>
          <cell r="T2530">
            <v>0</v>
          </cell>
          <cell r="U2530" t="str">
            <v>Đại học</v>
          </cell>
          <cell r="V2530" t="str">
            <v>022303000325</v>
          </cell>
        </row>
        <row r="2531">
          <cell r="B2531" t="str">
            <v>DRN02</v>
          </cell>
          <cell r="C2531" t="str">
            <v>3120215009245</v>
          </cell>
          <cell r="D2531" t="str">
            <v>Phan Việt</v>
          </cell>
          <cell r="E2531" t="str">
            <v>Đông</v>
          </cell>
          <cell r="F2531">
            <v>51</v>
          </cell>
          <cell r="G2531" t="str">
            <v>BM Dạy - Rèn nghề</v>
          </cell>
          <cell r="H2531" t="str">
            <v>Trung tâm Thực nghiệm và Đào tạo nghề</v>
          </cell>
          <cell r="I2531" t="str">
            <v>Kỹ sư chính</v>
          </cell>
          <cell r="J2531">
            <v>5.76</v>
          </cell>
          <cell r="K2531">
            <v>0</v>
          </cell>
          <cell r="L2531" t="str">
            <v>01-Dec-16</v>
          </cell>
          <cell r="M2531" t="str">
            <v>01-Jan-12</v>
          </cell>
          <cell r="N2531">
            <v>4</v>
          </cell>
          <cell r="O2531" t="str">
            <v>5101</v>
          </cell>
          <cell r="P2531" t="str">
            <v>5101</v>
          </cell>
          <cell r="Q2531" t="str">
            <v>13.094</v>
          </cell>
          <cell r="R2531" t="str">
            <v>V.05.02.06</v>
          </cell>
          <cell r="S2531" t="str">
            <v>DRN02</v>
          </cell>
          <cell r="T2531">
            <v>0</v>
          </cell>
          <cell r="U2531" t="str">
            <v>Đại học</v>
          </cell>
          <cell r="V2531" t="str">
            <v>001057002138</v>
          </cell>
        </row>
        <row r="2532">
          <cell r="B2532" t="str">
            <v>DRN01</v>
          </cell>
          <cell r="C2532" t="str">
            <v>3120215035709</v>
          </cell>
          <cell r="D2532" t="str">
            <v>Hoàng Văn</v>
          </cell>
          <cell r="E2532" t="str">
            <v>Sơn</v>
          </cell>
          <cell r="F2532">
            <v>51</v>
          </cell>
          <cell r="G2532" t="str">
            <v>BM Dạy - Rèn nghề</v>
          </cell>
          <cell r="H2532" t="str">
            <v>Trung tâm Thực nghiệm và Đào tạo nghề</v>
          </cell>
          <cell r="I2532" t="str">
            <v>Thạc sĩ, Giảng viên chính, Trưởng BM, Phó GĐTT</v>
          </cell>
          <cell r="J2532">
            <v>6.1</v>
          </cell>
          <cell r="K2532">
            <v>0</v>
          </cell>
          <cell r="L2532" t="str">
            <v>01-Jan-15</v>
          </cell>
          <cell r="M2532" t="str">
            <v>01-Jul-03</v>
          </cell>
          <cell r="N2532">
            <v>3</v>
          </cell>
          <cell r="O2532" t="str">
            <v>5101</v>
          </cell>
          <cell r="P2532" t="str">
            <v>5101</v>
          </cell>
          <cell r="Q2532" t="str">
            <v>15.110</v>
          </cell>
          <cell r="R2532" t="str">
            <v>15.110</v>
          </cell>
          <cell r="S2532" t="str">
            <v>DRN01</v>
          </cell>
          <cell r="T2532">
            <v>0</v>
          </cell>
          <cell r="U2532" t="str">
            <v>Thạc sĩ</v>
          </cell>
          <cell r="V2532" t="str">
            <v>180008755</v>
          </cell>
        </row>
        <row r="2533">
          <cell r="B2533" t="str">
            <v/>
          </cell>
          <cell r="C2533" t="str">
            <v>3120215009200</v>
          </cell>
          <cell r="D2533" t="str">
            <v>Lê Thị</v>
          </cell>
          <cell r="E2533" t="str">
            <v>Hảo</v>
          </cell>
          <cell r="F2533">
            <v>51</v>
          </cell>
          <cell r="G2533" t="str">
            <v>BM Dạy - Rèn nghề</v>
          </cell>
          <cell r="H2533" t="str">
            <v>Trung tâm Thực nghiệm và Đào tạo nghề</v>
          </cell>
          <cell r="I2533" t="str">
            <v/>
          </cell>
          <cell r="J2533">
            <v>4.9800000000000004</v>
          </cell>
          <cell r="K2533">
            <v>0</v>
          </cell>
          <cell r="L2533" t="str">
            <v>01-Dec-07</v>
          </cell>
          <cell r="M2533" t="str">
            <v>01-Oct-82</v>
          </cell>
          <cell r="N2533">
            <v>3</v>
          </cell>
          <cell r="O2533" t="str">
            <v>5101</v>
          </cell>
          <cell r="P2533" t="str">
            <v>5101</v>
          </cell>
          <cell r="Q2533" t="str">
            <v>13.095</v>
          </cell>
          <cell r="R2533" t="str">
            <v>13.095</v>
          </cell>
          <cell r="S2533" t="str">
            <v/>
          </cell>
          <cell r="T2533">
            <v>0</v>
          </cell>
          <cell r="U2533" t="str">
            <v>Thạc sĩ</v>
          </cell>
          <cell r="V2533" t="str">
            <v>011212904</v>
          </cell>
        </row>
        <row r="2534">
          <cell r="B2534" t="str">
            <v/>
          </cell>
          <cell r="C2534" t="str">
            <v/>
          </cell>
          <cell r="D2534" t="str">
            <v>Nguyễn Văn</v>
          </cell>
          <cell r="E2534" t="str">
            <v>Trung</v>
          </cell>
          <cell r="F2534">
            <v>51</v>
          </cell>
          <cell r="G2534" t="str">
            <v>BM Dạy - Rèn nghề</v>
          </cell>
          <cell r="H2534" t="str">
            <v>Trung tâm Thực nghiệm và Đào tạo nghề</v>
          </cell>
          <cell r="I2534" t="str">
            <v/>
          </cell>
          <cell r="J2534">
            <v>5.08</v>
          </cell>
          <cell r="K2534">
            <v>0</v>
          </cell>
          <cell r="L2534" t="str">
            <v>01-Dec-07</v>
          </cell>
          <cell r="M2534" t="str">
            <v>01-Jul-08</v>
          </cell>
          <cell r="N2534">
            <v>4</v>
          </cell>
          <cell r="O2534" t="str">
            <v>5101</v>
          </cell>
          <cell r="P2534" t="str">
            <v>5101</v>
          </cell>
          <cell r="Q2534" t="str">
            <v>01.002</v>
          </cell>
          <cell r="R2534" t="str">
            <v>01.002</v>
          </cell>
          <cell r="S2534" t="str">
            <v/>
          </cell>
          <cell r="T2534">
            <v>0</v>
          </cell>
          <cell r="U2534" t="str">
            <v>Đại học</v>
          </cell>
          <cell r="V2534" t="str">
            <v>011027776</v>
          </cell>
        </row>
        <row r="2535">
          <cell r="B2535" t="str">
            <v/>
          </cell>
          <cell r="C2535" t="str">
            <v/>
          </cell>
          <cell r="D2535" t="str">
            <v>Hoàng Lê</v>
          </cell>
          <cell r="E2535" t="str">
            <v>Hường</v>
          </cell>
          <cell r="F2535">
            <v>52</v>
          </cell>
          <cell r="G2535" t="str">
            <v>TT Tư vấn KHCN Tài nguyên môi trường</v>
          </cell>
          <cell r="H2535" t="str">
            <v>Trung tâm Khoa học công nghệ Tài nguyên và Môi trường</v>
          </cell>
          <cell r="I2535" t="str">
            <v>Thạc sĩ, Nghiên cứu viên</v>
          </cell>
          <cell r="J2535">
            <v>3.33</v>
          </cell>
          <cell r="K2535">
            <v>0</v>
          </cell>
          <cell r="L2535" t="str">
            <v>01-Jan-24</v>
          </cell>
          <cell r="M2535" t="str">
            <v>01-Nov-09</v>
          </cell>
          <cell r="N2535">
            <v>3</v>
          </cell>
          <cell r="O2535" t="str">
            <v>5200</v>
          </cell>
          <cell r="P2535" t="str">
            <v>5200</v>
          </cell>
          <cell r="Q2535" t="str">
            <v>13.092</v>
          </cell>
          <cell r="R2535" t="str">
            <v>13.092</v>
          </cell>
          <cell r="S2535" t="str">
            <v/>
          </cell>
          <cell r="T2535">
            <v>0</v>
          </cell>
          <cell r="U2535" t="str">
            <v>Thạc sĩ</v>
          </cell>
          <cell r="V2535" t="str">
            <v>022184008080</v>
          </cell>
        </row>
        <row r="2536">
          <cell r="B2536" t="str">
            <v/>
          </cell>
          <cell r="C2536" t="str">
            <v/>
          </cell>
          <cell r="D2536" t="str">
            <v>Trần Minh</v>
          </cell>
          <cell r="E2536" t="str">
            <v>Trang</v>
          </cell>
          <cell r="F2536">
            <v>52</v>
          </cell>
          <cell r="G2536" t="str">
            <v>TT Tư vấn KHCN Tài nguyên môi trường</v>
          </cell>
          <cell r="H2536" t="str">
            <v>Trung tâm Khoa học công nghệ Tài nguyên và Môi trường</v>
          </cell>
          <cell r="I2536" t="str">
            <v>Nghiên cứu viên</v>
          </cell>
          <cell r="J2536">
            <v>2.34</v>
          </cell>
          <cell r="K2536">
            <v>0</v>
          </cell>
          <cell r="L2536" t="str">
            <v>01-Jan-20</v>
          </cell>
          <cell r="M2536" t="str">
            <v>01-Jan-20</v>
          </cell>
          <cell r="N2536">
            <v>4</v>
          </cell>
          <cell r="O2536" t="str">
            <v>5200</v>
          </cell>
          <cell r="P2536" t="str">
            <v>5200</v>
          </cell>
          <cell r="Q2536" t="str">
            <v>13.092</v>
          </cell>
          <cell r="R2536" t="str">
            <v>13.092</v>
          </cell>
          <cell r="S2536" t="str">
            <v/>
          </cell>
          <cell r="T2536">
            <v>0</v>
          </cell>
          <cell r="U2536" t="str">
            <v>Đại học</v>
          </cell>
          <cell r="V2536" t="str">
            <v>013389191</v>
          </cell>
        </row>
        <row r="2537">
          <cell r="B2537" t="str">
            <v/>
          </cell>
          <cell r="C2537" t="str">
            <v/>
          </cell>
          <cell r="D2537" t="str">
            <v>Lê Huy</v>
          </cell>
          <cell r="E2537" t="str">
            <v>Quang</v>
          </cell>
          <cell r="F2537">
            <v>52</v>
          </cell>
          <cell r="G2537" t="str">
            <v>TT Tư vấn KHCN Tài nguyên môi trường</v>
          </cell>
          <cell r="H2537" t="str">
            <v>Trung tâm Khoa học công nghệ Tài nguyên và Môi trường</v>
          </cell>
          <cell r="I2537" t="str">
            <v/>
          </cell>
          <cell r="J2537">
            <v>2.34</v>
          </cell>
          <cell r="K2537">
            <v>0</v>
          </cell>
          <cell r="L2537" t="str">
            <v xml:space="preserve">  -   -</v>
          </cell>
          <cell r="M2537" t="str">
            <v xml:space="preserve">  -   -</v>
          </cell>
          <cell r="N2537">
            <v>4</v>
          </cell>
          <cell r="O2537" t="str">
            <v>5200</v>
          </cell>
          <cell r="P2537" t="str">
            <v>5200</v>
          </cell>
          <cell r="Q2537" t="str">
            <v>13.092</v>
          </cell>
          <cell r="R2537" t="str">
            <v>13.092</v>
          </cell>
          <cell r="S2537" t="str">
            <v/>
          </cell>
          <cell r="T2537">
            <v>0</v>
          </cell>
          <cell r="U2537" t="str">
            <v>Đại học</v>
          </cell>
          <cell r="V2537" t="str">
            <v/>
          </cell>
        </row>
        <row r="2538">
          <cell r="B2538" t="str">
            <v/>
          </cell>
          <cell r="C2538" t="str">
            <v/>
          </cell>
          <cell r="D2538" t="str">
            <v>Trần Thanh</v>
          </cell>
          <cell r="E2538" t="str">
            <v>Xuân</v>
          </cell>
          <cell r="F2538">
            <v>52</v>
          </cell>
          <cell r="G2538" t="str">
            <v>TT Tư vấn KHCN Tài nguyên môi trường</v>
          </cell>
          <cell r="H2538" t="str">
            <v>Trung tâm Khoa học công nghệ Tài nguyên và Môi trường</v>
          </cell>
          <cell r="I2538" t="str">
            <v/>
          </cell>
          <cell r="J2538">
            <v>2.34</v>
          </cell>
          <cell r="K2538">
            <v>0</v>
          </cell>
          <cell r="L2538" t="str">
            <v xml:space="preserve">  -   -</v>
          </cell>
          <cell r="M2538" t="str">
            <v xml:space="preserve">  -   -</v>
          </cell>
          <cell r="N2538">
            <v>4</v>
          </cell>
          <cell r="O2538" t="str">
            <v>5200</v>
          </cell>
          <cell r="P2538" t="str">
            <v>5200</v>
          </cell>
          <cell r="Q2538" t="str">
            <v>13.092</v>
          </cell>
          <cell r="R2538" t="str">
            <v>13.092</v>
          </cell>
          <cell r="S2538" t="str">
            <v/>
          </cell>
          <cell r="T2538">
            <v>0</v>
          </cell>
          <cell r="U2538" t="str">
            <v>Đại học</v>
          </cell>
          <cell r="V2538" t="str">
            <v/>
          </cell>
        </row>
        <row r="2539">
          <cell r="B2539" t="str">
            <v/>
          </cell>
          <cell r="C2539" t="str">
            <v/>
          </cell>
          <cell r="D2539" t="str">
            <v>Phạm Văn</v>
          </cell>
          <cell r="E2539" t="str">
            <v>Tuấn</v>
          </cell>
          <cell r="F2539">
            <v>52</v>
          </cell>
          <cell r="G2539" t="str">
            <v>TT Tư vấn KHCN Tài nguyên môi trường</v>
          </cell>
          <cell r="H2539" t="str">
            <v>Trung tâm Khoa học công nghệ Tài nguyên và Môi trường</v>
          </cell>
          <cell r="I2539" t="str">
            <v/>
          </cell>
          <cell r="J2539">
            <v>2.34</v>
          </cell>
          <cell r="K2539">
            <v>0</v>
          </cell>
          <cell r="L2539" t="str">
            <v xml:space="preserve">  -   -</v>
          </cell>
          <cell r="M2539" t="str">
            <v xml:space="preserve">  -   -</v>
          </cell>
          <cell r="N2539">
            <v>4</v>
          </cell>
          <cell r="O2539" t="str">
            <v>5200</v>
          </cell>
          <cell r="P2539" t="str">
            <v>5200</v>
          </cell>
          <cell r="Q2539" t="str">
            <v>13.092</v>
          </cell>
          <cell r="R2539" t="str">
            <v>13.092</v>
          </cell>
          <cell r="S2539" t="str">
            <v/>
          </cell>
          <cell r="T2539">
            <v>0</v>
          </cell>
          <cell r="U2539" t="str">
            <v>Đại học</v>
          </cell>
          <cell r="V2539" t="str">
            <v/>
          </cell>
        </row>
        <row r="2540">
          <cell r="B2540" t="str">
            <v/>
          </cell>
          <cell r="C2540" t="str">
            <v/>
          </cell>
          <cell r="D2540" t="str">
            <v>Phạm Thu</v>
          </cell>
          <cell r="E2540" t="str">
            <v>Hà</v>
          </cell>
          <cell r="F2540">
            <v>52</v>
          </cell>
          <cell r="G2540" t="str">
            <v>TT Tư vấn KHCN Tài nguyên môi trường</v>
          </cell>
          <cell r="H2540" t="str">
            <v>Trung tâm Khoa học công nghệ Tài nguyên và Môi trường</v>
          </cell>
          <cell r="I2540" t="str">
            <v/>
          </cell>
          <cell r="J2540">
            <v>2.67</v>
          </cell>
          <cell r="K2540">
            <v>0</v>
          </cell>
          <cell r="L2540" t="str">
            <v>01-Apr-02</v>
          </cell>
          <cell r="M2540" t="str">
            <v>01-Apr-02</v>
          </cell>
          <cell r="N2540">
            <v>4</v>
          </cell>
          <cell r="O2540" t="str">
            <v>5200</v>
          </cell>
          <cell r="P2540" t="str">
            <v>5200</v>
          </cell>
          <cell r="Q2540" t="str">
            <v>13.092</v>
          </cell>
          <cell r="R2540" t="str">
            <v>13.092</v>
          </cell>
          <cell r="S2540" t="str">
            <v/>
          </cell>
          <cell r="T2540">
            <v>0</v>
          </cell>
          <cell r="U2540" t="str">
            <v>Đại học</v>
          </cell>
          <cell r="V2540" t="str">
            <v>011915769</v>
          </cell>
        </row>
        <row r="2541">
          <cell r="B2541" t="str">
            <v/>
          </cell>
          <cell r="C2541" t="str">
            <v/>
          </cell>
          <cell r="D2541" t="str">
            <v>Thân Thế</v>
          </cell>
          <cell r="E2541" t="str">
            <v>Hùng</v>
          </cell>
          <cell r="F2541">
            <v>52</v>
          </cell>
          <cell r="G2541" t="str">
            <v>TT Tư vấn KHCN Tài nguyên môi trường</v>
          </cell>
          <cell r="H2541" t="str">
            <v>Trung tâm Khoa học công nghệ Tài nguyên và Môi trường</v>
          </cell>
          <cell r="I2541" t="str">
            <v/>
          </cell>
          <cell r="J2541">
            <v>3</v>
          </cell>
          <cell r="K2541">
            <v>0</v>
          </cell>
          <cell r="L2541" t="str">
            <v>01-Jan-05</v>
          </cell>
          <cell r="M2541" t="str">
            <v>01-Apr-02</v>
          </cell>
          <cell r="N2541">
            <v>3</v>
          </cell>
          <cell r="O2541" t="str">
            <v>5200</v>
          </cell>
          <cell r="P2541" t="str">
            <v>5200</v>
          </cell>
          <cell r="Q2541" t="str">
            <v>13.092</v>
          </cell>
          <cell r="R2541" t="str">
            <v>13.092</v>
          </cell>
          <cell r="S2541" t="str">
            <v/>
          </cell>
          <cell r="T2541">
            <v>0</v>
          </cell>
          <cell r="U2541" t="str">
            <v>Thạc sĩ</v>
          </cell>
          <cell r="V2541" t="str">
            <v>121197839</v>
          </cell>
        </row>
        <row r="2542">
          <cell r="B2542" t="str">
            <v/>
          </cell>
          <cell r="C2542" t="str">
            <v/>
          </cell>
          <cell r="D2542" t="str">
            <v>Nguyễn</v>
          </cell>
          <cell r="E2542" t="str">
            <v>Sáng</v>
          </cell>
          <cell r="F2542">
            <v>52</v>
          </cell>
          <cell r="G2542" t="str">
            <v>TT Tư vấn KHCN Tài nguyên môi trường</v>
          </cell>
          <cell r="H2542" t="str">
            <v>Trung tâm Khoa học công nghệ Tài nguyên và Môi trường</v>
          </cell>
          <cell r="I2542" t="str">
            <v/>
          </cell>
          <cell r="J2542">
            <v>2.34</v>
          </cell>
          <cell r="K2542">
            <v>0</v>
          </cell>
          <cell r="L2542" t="str">
            <v>01-Apr-02</v>
          </cell>
          <cell r="M2542" t="str">
            <v>01-May-02</v>
          </cell>
          <cell r="N2542">
            <v>4</v>
          </cell>
          <cell r="O2542" t="str">
            <v>5200</v>
          </cell>
          <cell r="P2542" t="str">
            <v>5200</v>
          </cell>
          <cell r="Q2542" t="str">
            <v>13.092</v>
          </cell>
          <cell r="R2542" t="str">
            <v>13.092</v>
          </cell>
          <cell r="S2542" t="str">
            <v/>
          </cell>
          <cell r="T2542">
            <v>0</v>
          </cell>
          <cell r="U2542" t="str">
            <v>Đại học</v>
          </cell>
          <cell r="V2542" t="str">
            <v>131503219</v>
          </cell>
        </row>
        <row r="2543">
          <cell r="B2543" t="str">
            <v/>
          </cell>
          <cell r="C2543" t="str">
            <v/>
          </cell>
          <cell r="D2543" t="str">
            <v>Phạm Quang</v>
          </cell>
          <cell r="E2543" t="str">
            <v>Việt</v>
          </cell>
          <cell r="F2543">
            <v>52</v>
          </cell>
          <cell r="G2543" t="str">
            <v>TT Tư vấn KHCN Tài nguyên môi trường</v>
          </cell>
          <cell r="H2543" t="str">
            <v>Trung tâm Khoa học công nghệ Tài nguyên và Môi trường</v>
          </cell>
          <cell r="I2543" t="str">
            <v/>
          </cell>
          <cell r="J2543">
            <v>2.34</v>
          </cell>
          <cell r="K2543">
            <v>0</v>
          </cell>
          <cell r="L2543" t="str">
            <v>01-Jan-06</v>
          </cell>
          <cell r="M2543" t="str">
            <v>01-Jan-05</v>
          </cell>
          <cell r="N2543">
            <v>4</v>
          </cell>
          <cell r="O2543" t="str">
            <v>5200</v>
          </cell>
          <cell r="P2543" t="str">
            <v>5200</v>
          </cell>
          <cell r="Q2543" t="str">
            <v>13.092</v>
          </cell>
          <cell r="R2543" t="str">
            <v>13.092</v>
          </cell>
          <cell r="S2543" t="str">
            <v/>
          </cell>
          <cell r="T2543">
            <v>0</v>
          </cell>
          <cell r="U2543" t="str">
            <v>Đại học</v>
          </cell>
          <cell r="V2543" t="str">
            <v>151193167</v>
          </cell>
        </row>
        <row r="2544">
          <cell r="B2544" t="str">
            <v/>
          </cell>
          <cell r="C2544" t="str">
            <v/>
          </cell>
          <cell r="D2544" t="str">
            <v>Hoàng Tuấn</v>
          </cell>
          <cell r="E2544" t="str">
            <v>Minh</v>
          </cell>
          <cell r="F2544">
            <v>52</v>
          </cell>
          <cell r="G2544" t="str">
            <v>TT Tư vấn KHCN Tài nguyên môi trường</v>
          </cell>
          <cell r="H2544" t="str">
            <v>Trung tâm Khoa học công nghệ Tài nguyên và Môi trường</v>
          </cell>
          <cell r="I2544" t="str">
            <v/>
          </cell>
          <cell r="J2544">
            <v>2.67</v>
          </cell>
          <cell r="K2544">
            <v>0</v>
          </cell>
          <cell r="L2544" t="str">
            <v>01-Oct-08</v>
          </cell>
          <cell r="M2544" t="str">
            <v>01-Jan-05</v>
          </cell>
          <cell r="N2544">
            <v>4</v>
          </cell>
          <cell r="O2544" t="str">
            <v>5200</v>
          </cell>
          <cell r="P2544" t="str">
            <v>5200</v>
          </cell>
          <cell r="Q2544" t="str">
            <v>13.092</v>
          </cell>
          <cell r="R2544" t="str">
            <v>13.092</v>
          </cell>
          <cell r="S2544" t="str">
            <v/>
          </cell>
          <cell r="T2544">
            <v>0</v>
          </cell>
          <cell r="U2544" t="str">
            <v>Đại học</v>
          </cell>
          <cell r="V2544" t="str">
            <v>012047122</v>
          </cell>
        </row>
        <row r="2545">
          <cell r="B2545" t="str">
            <v/>
          </cell>
          <cell r="C2545" t="str">
            <v/>
          </cell>
          <cell r="D2545" t="str">
            <v>Vũ Thị</v>
          </cell>
          <cell r="E2545" t="str">
            <v>Len</v>
          </cell>
          <cell r="F2545">
            <v>52</v>
          </cell>
          <cell r="G2545" t="str">
            <v>TT Tư vấn KHCN Tài nguyên môi trường</v>
          </cell>
          <cell r="H2545" t="str">
            <v>Trung tâm Khoa học công nghệ Tài nguyên và Môi trường</v>
          </cell>
          <cell r="I2545" t="str">
            <v/>
          </cell>
          <cell r="J2545">
            <v>2.34</v>
          </cell>
          <cell r="K2545">
            <v>0</v>
          </cell>
          <cell r="L2545" t="str">
            <v>01-Jan-07</v>
          </cell>
          <cell r="M2545" t="str">
            <v>01-Nov-05</v>
          </cell>
          <cell r="N2545">
            <v>4</v>
          </cell>
          <cell r="O2545" t="str">
            <v>5200</v>
          </cell>
          <cell r="P2545" t="str">
            <v>5200</v>
          </cell>
          <cell r="Q2545" t="str">
            <v>13.092</v>
          </cell>
          <cell r="R2545" t="str">
            <v>13.092</v>
          </cell>
          <cell r="S2545" t="str">
            <v/>
          </cell>
          <cell r="T2545">
            <v>0</v>
          </cell>
          <cell r="U2545" t="str">
            <v>Đại học</v>
          </cell>
          <cell r="V2545" t="str">
            <v>168088675</v>
          </cell>
        </row>
        <row r="2546">
          <cell r="B2546" t="str">
            <v/>
          </cell>
          <cell r="C2546" t="str">
            <v/>
          </cell>
          <cell r="D2546" t="str">
            <v>Lê Anh</v>
          </cell>
          <cell r="E2546" t="str">
            <v>Tùng</v>
          </cell>
          <cell r="F2546">
            <v>52</v>
          </cell>
          <cell r="G2546" t="str">
            <v>TT Tư vấn KHCN Tài nguyên môi trường</v>
          </cell>
          <cell r="H2546" t="str">
            <v>Trung tâm Khoa học công nghệ Tài nguyên và Môi trường</v>
          </cell>
          <cell r="I2546" t="str">
            <v/>
          </cell>
          <cell r="J2546">
            <v>2.34</v>
          </cell>
          <cell r="K2546">
            <v>0</v>
          </cell>
          <cell r="L2546" t="str">
            <v>01-Jan-07</v>
          </cell>
          <cell r="M2546" t="str">
            <v>01-Nov-05</v>
          </cell>
          <cell r="N2546">
            <v>4</v>
          </cell>
          <cell r="O2546" t="str">
            <v>5200</v>
          </cell>
          <cell r="P2546" t="str">
            <v>5200</v>
          </cell>
          <cell r="Q2546" t="str">
            <v>13.092</v>
          </cell>
          <cell r="R2546" t="str">
            <v>13.092</v>
          </cell>
          <cell r="S2546" t="str">
            <v/>
          </cell>
          <cell r="T2546">
            <v>0</v>
          </cell>
          <cell r="U2546" t="str">
            <v>Đại học</v>
          </cell>
          <cell r="V2546" t="str">
            <v>172096402</v>
          </cell>
        </row>
        <row r="2547">
          <cell r="B2547" t="str">
            <v/>
          </cell>
          <cell r="C2547" t="str">
            <v/>
          </cell>
          <cell r="D2547" t="str">
            <v>Đào Thị Ngọc</v>
          </cell>
          <cell r="E2547" t="str">
            <v>Lan</v>
          </cell>
          <cell r="F2547">
            <v>52</v>
          </cell>
          <cell r="G2547" t="str">
            <v>TT Tư vấn KHCN Tài nguyên môi trường</v>
          </cell>
          <cell r="H2547" t="str">
            <v>Trung tâm Khoa học công nghệ Tài nguyên và Môi trường</v>
          </cell>
          <cell r="I2547" t="str">
            <v/>
          </cell>
          <cell r="J2547">
            <v>2.67</v>
          </cell>
          <cell r="K2547">
            <v>0</v>
          </cell>
          <cell r="L2547" t="str">
            <v>01-Apr-10</v>
          </cell>
          <cell r="M2547" t="str">
            <v>01-Jul-07</v>
          </cell>
          <cell r="N2547">
            <v>4</v>
          </cell>
          <cell r="O2547" t="str">
            <v>5200</v>
          </cell>
          <cell r="P2547" t="str">
            <v>5200</v>
          </cell>
          <cell r="Q2547" t="str">
            <v>13.092</v>
          </cell>
          <cell r="R2547" t="str">
            <v>13.092</v>
          </cell>
          <cell r="S2547" t="str">
            <v/>
          </cell>
          <cell r="T2547">
            <v>0</v>
          </cell>
          <cell r="U2547" t="str">
            <v>Đại học</v>
          </cell>
          <cell r="V2547" t="str">
            <v>142082342</v>
          </cell>
        </row>
        <row r="2548">
          <cell r="B2548" t="str">
            <v/>
          </cell>
          <cell r="C2548" t="str">
            <v/>
          </cell>
          <cell r="D2548" t="str">
            <v>Nguyễn Thị</v>
          </cell>
          <cell r="E2548" t="str">
            <v>Hằng</v>
          </cell>
          <cell r="F2548">
            <v>52</v>
          </cell>
          <cell r="G2548" t="str">
            <v>TT Tư vấn KHCN Tài nguyên môi trường</v>
          </cell>
          <cell r="H2548" t="str">
            <v>Trung tâm Khoa học công nghệ Tài nguyên và Môi trường</v>
          </cell>
          <cell r="I2548" t="str">
            <v>Nghiên cứu viên</v>
          </cell>
          <cell r="J2548">
            <v>2.34</v>
          </cell>
          <cell r="K2548">
            <v>0</v>
          </cell>
          <cell r="L2548" t="str">
            <v>01-Sep-11</v>
          </cell>
          <cell r="M2548" t="str">
            <v>01-Aug-06</v>
          </cell>
          <cell r="N2548">
            <v>4</v>
          </cell>
          <cell r="O2548" t="str">
            <v>5200</v>
          </cell>
          <cell r="P2548" t="str">
            <v>5200</v>
          </cell>
          <cell r="Q2548" t="str">
            <v>13.092</v>
          </cell>
          <cell r="R2548" t="str">
            <v>13.092</v>
          </cell>
          <cell r="S2548" t="str">
            <v/>
          </cell>
          <cell r="T2548">
            <v>0</v>
          </cell>
          <cell r="U2548" t="str">
            <v>Đại học</v>
          </cell>
          <cell r="V2548" t="str">
            <v>151292568</v>
          </cell>
        </row>
        <row r="2549">
          <cell r="B2549" t="str">
            <v/>
          </cell>
          <cell r="C2549" t="str">
            <v/>
          </cell>
          <cell r="D2549" t="str">
            <v>Nguyễn Hải</v>
          </cell>
          <cell r="E2549" t="str">
            <v>Ninh</v>
          </cell>
          <cell r="F2549">
            <v>52</v>
          </cell>
          <cell r="G2549" t="str">
            <v>TT Tư vấn KHCN Tài nguyên môi trường</v>
          </cell>
          <cell r="H2549" t="str">
            <v>Trung tâm Khoa học công nghệ Tài nguyên và Môi trường</v>
          </cell>
          <cell r="I2549" t="str">
            <v/>
          </cell>
          <cell r="J2549">
            <v>2.34</v>
          </cell>
          <cell r="K2549">
            <v>0</v>
          </cell>
          <cell r="L2549" t="str">
            <v>01-Jan-08</v>
          </cell>
          <cell r="M2549" t="str">
            <v>01-Jan-08</v>
          </cell>
          <cell r="N2549">
            <v>4</v>
          </cell>
          <cell r="O2549" t="str">
            <v>5200</v>
          </cell>
          <cell r="P2549" t="str">
            <v>5200</v>
          </cell>
          <cell r="Q2549" t="str">
            <v>13.092</v>
          </cell>
          <cell r="R2549" t="str">
            <v>13.092</v>
          </cell>
          <cell r="S2549" t="str">
            <v/>
          </cell>
          <cell r="T2549">
            <v>0</v>
          </cell>
          <cell r="U2549" t="str">
            <v>Đại học</v>
          </cell>
          <cell r="V2549" t="str">
            <v>100807903</v>
          </cell>
        </row>
        <row r="2550">
          <cell r="B2550" t="str">
            <v/>
          </cell>
          <cell r="C2550" t="str">
            <v/>
          </cell>
          <cell r="D2550" t="str">
            <v>Hoàng Văn</v>
          </cell>
          <cell r="E2550" t="str">
            <v>Trình</v>
          </cell>
          <cell r="F2550">
            <v>52</v>
          </cell>
          <cell r="G2550" t="str">
            <v>TT Tư vấn KHCN Tài nguyên môi trường</v>
          </cell>
          <cell r="H2550" t="str">
            <v>Trung tâm Khoa học công nghệ Tài nguyên và Môi trường</v>
          </cell>
          <cell r="I2550" t="str">
            <v/>
          </cell>
          <cell r="J2550">
            <v>2.34</v>
          </cell>
          <cell r="K2550">
            <v>0</v>
          </cell>
          <cell r="L2550" t="str">
            <v>01-Jan-08</v>
          </cell>
          <cell r="M2550" t="str">
            <v>01-Jan-08</v>
          </cell>
          <cell r="N2550">
            <v>4</v>
          </cell>
          <cell r="O2550" t="str">
            <v>5200</v>
          </cell>
          <cell r="P2550" t="str">
            <v>5200</v>
          </cell>
          <cell r="Q2550" t="str">
            <v>13.092</v>
          </cell>
          <cell r="R2550" t="str">
            <v>13.092</v>
          </cell>
          <cell r="S2550" t="str">
            <v/>
          </cell>
          <cell r="T2550">
            <v>0</v>
          </cell>
          <cell r="U2550" t="str">
            <v>Đại học</v>
          </cell>
          <cell r="V2550" t="str">
            <v>145108912</v>
          </cell>
        </row>
        <row r="2551">
          <cell r="B2551" t="str">
            <v/>
          </cell>
          <cell r="C2551" t="str">
            <v/>
          </cell>
          <cell r="D2551" t="str">
            <v>Nguyễn Xuân</v>
          </cell>
          <cell r="E2551" t="str">
            <v>Trường</v>
          </cell>
          <cell r="F2551">
            <v>52</v>
          </cell>
          <cell r="G2551" t="str">
            <v>TT Tư vấn KHCN Tài nguyên môi trường</v>
          </cell>
          <cell r="H2551" t="str">
            <v>Trung tâm Khoa học công nghệ Tài nguyên và Môi trường</v>
          </cell>
          <cell r="I2551" t="str">
            <v>Nghiên cứu viên</v>
          </cell>
          <cell r="J2551">
            <v>2.34</v>
          </cell>
          <cell r="K2551">
            <v>0</v>
          </cell>
          <cell r="L2551" t="str">
            <v>01-Jan-08</v>
          </cell>
          <cell r="M2551" t="str">
            <v>01-Jan-08</v>
          </cell>
          <cell r="N2551">
            <v>4</v>
          </cell>
          <cell r="O2551" t="str">
            <v>5200</v>
          </cell>
          <cell r="P2551" t="str">
            <v>5200</v>
          </cell>
          <cell r="Q2551" t="str">
            <v>13.092</v>
          </cell>
          <cell r="R2551" t="str">
            <v>13.092</v>
          </cell>
          <cell r="S2551" t="str">
            <v/>
          </cell>
          <cell r="T2551">
            <v>0</v>
          </cell>
          <cell r="U2551" t="str">
            <v>Đại học</v>
          </cell>
          <cell r="V2551" t="str">
            <v>142023921</v>
          </cell>
        </row>
        <row r="2552">
          <cell r="B2552" t="str">
            <v/>
          </cell>
          <cell r="C2552" t="str">
            <v/>
          </cell>
          <cell r="D2552" t="str">
            <v>Đinh Tiến</v>
          </cell>
          <cell r="E2552" t="str">
            <v>Dũng</v>
          </cell>
          <cell r="F2552">
            <v>52</v>
          </cell>
          <cell r="G2552" t="str">
            <v>TT Tư vấn KHCN Tài nguyên môi trường</v>
          </cell>
          <cell r="H2552" t="str">
            <v>Trung tâm Khoa học công nghệ Tài nguyên và Môi trường</v>
          </cell>
          <cell r="I2552" t="str">
            <v/>
          </cell>
          <cell r="J2552">
            <v>2.34</v>
          </cell>
          <cell r="K2552">
            <v>0</v>
          </cell>
          <cell r="L2552" t="str">
            <v>01-Jan-08</v>
          </cell>
          <cell r="M2552" t="str">
            <v>01-Jan-08</v>
          </cell>
          <cell r="N2552">
            <v>4</v>
          </cell>
          <cell r="O2552" t="str">
            <v>5200</v>
          </cell>
          <cell r="P2552" t="str">
            <v>5200</v>
          </cell>
          <cell r="Q2552" t="str">
            <v>13.092</v>
          </cell>
          <cell r="R2552" t="str">
            <v>13.092</v>
          </cell>
          <cell r="S2552" t="str">
            <v/>
          </cell>
          <cell r="T2552">
            <v>0</v>
          </cell>
          <cell r="U2552" t="str">
            <v>Đại học</v>
          </cell>
          <cell r="V2552" t="str">
            <v>164235369</v>
          </cell>
        </row>
        <row r="2553">
          <cell r="B2553" t="str">
            <v/>
          </cell>
          <cell r="C2553" t="str">
            <v>3120205149520</v>
          </cell>
          <cell r="D2553" t="str">
            <v>Trần Thị</v>
          </cell>
          <cell r="E2553" t="str">
            <v>Thoa</v>
          </cell>
          <cell r="F2553">
            <v>52</v>
          </cell>
          <cell r="G2553" t="str">
            <v>TT Tư vấn KHCN Tài nguyên môi trường</v>
          </cell>
          <cell r="H2553" t="str">
            <v>Trung tâm Khoa học công nghệ Tài nguyên và Môi trường</v>
          </cell>
          <cell r="I2553" t="str">
            <v>Kế toán viên</v>
          </cell>
          <cell r="J2553">
            <v>3.99</v>
          </cell>
          <cell r="K2553">
            <v>0</v>
          </cell>
          <cell r="L2553" t="str">
            <v>01-Jul-23</v>
          </cell>
          <cell r="M2553" t="str">
            <v>01-Mar-06</v>
          </cell>
          <cell r="N2553">
            <v>4</v>
          </cell>
          <cell r="O2553" t="str">
            <v>5200</v>
          </cell>
          <cell r="P2553" t="str">
            <v>5200</v>
          </cell>
          <cell r="Q2553" t="str">
            <v>06.031</v>
          </cell>
          <cell r="R2553" t="str">
            <v>06.031</v>
          </cell>
          <cell r="S2553" t="str">
            <v/>
          </cell>
          <cell r="T2553">
            <v>0</v>
          </cell>
          <cell r="U2553" t="str">
            <v>Đại học</v>
          </cell>
          <cell r="V2553" t="str">
            <v>035181004643</v>
          </cell>
        </row>
        <row r="2554">
          <cell r="B2554" t="str">
            <v/>
          </cell>
          <cell r="C2554" t="str">
            <v/>
          </cell>
          <cell r="D2554" t="str">
            <v>Nguyễn Văn</v>
          </cell>
          <cell r="E2554" t="str">
            <v>Thịnh</v>
          </cell>
          <cell r="F2554">
            <v>52</v>
          </cell>
          <cell r="G2554" t="str">
            <v>TT Tư vấn KHCN Tài nguyên môi trường</v>
          </cell>
          <cell r="H2554" t="str">
            <v>Trung tâm Khoa học công nghệ Tài nguyên và Môi trường</v>
          </cell>
          <cell r="I2554" t="str">
            <v>Tiến sĩ, Nghiên cứu viên</v>
          </cell>
          <cell r="J2554">
            <v>3.33</v>
          </cell>
          <cell r="K2554">
            <v>0</v>
          </cell>
          <cell r="L2554" t="str">
            <v>01-Jul-23</v>
          </cell>
          <cell r="M2554" t="str">
            <v>02-May-11</v>
          </cell>
          <cell r="N2554">
            <v>2</v>
          </cell>
          <cell r="O2554" t="str">
            <v>5200</v>
          </cell>
          <cell r="P2554" t="str">
            <v>5200</v>
          </cell>
          <cell r="Q2554" t="str">
            <v>13.092</v>
          </cell>
          <cell r="R2554" t="str">
            <v>13.092</v>
          </cell>
          <cell r="S2554" t="str">
            <v/>
          </cell>
          <cell r="T2554">
            <v>0</v>
          </cell>
          <cell r="U2554" t="str">
            <v>Tiến sĩ</v>
          </cell>
          <cell r="V2554" t="str">
            <v>024087021907</v>
          </cell>
        </row>
        <row r="2555">
          <cell r="B2555" t="str">
            <v/>
          </cell>
          <cell r="C2555" t="str">
            <v/>
          </cell>
          <cell r="D2555" t="str">
            <v>Nguyễn Thị</v>
          </cell>
          <cell r="E2555" t="str">
            <v>Hương</v>
          </cell>
          <cell r="F2555">
            <v>52</v>
          </cell>
          <cell r="G2555" t="str">
            <v>TT Tư vấn KHCN Tài nguyên môi trường</v>
          </cell>
          <cell r="H2555" t="str">
            <v>Trung tâm Khoa học công nghệ Tài nguyên và Môi trường</v>
          </cell>
          <cell r="I2555" t="str">
            <v/>
          </cell>
          <cell r="J2555">
            <v>2.34</v>
          </cell>
          <cell r="K2555">
            <v>0</v>
          </cell>
          <cell r="L2555" t="str">
            <v>01-Aug-11</v>
          </cell>
          <cell r="M2555" t="str">
            <v>01-Aug-11</v>
          </cell>
          <cell r="N2555">
            <v>3</v>
          </cell>
          <cell r="O2555" t="str">
            <v>5200</v>
          </cell>
          <cell r="P2555" t="str">
            <v>5200</v>
          </cell>
          <cell r="Q2555" t="str">
            <v>13.092</v>
          </cell>
          <cell r="R2555" t="str">
            <v>13.092</v>
          </cell>
          <cell r="S2555" t="str">
            <v/>
          </cell>
          <cell r="T2555">
            <v>0</v>
          </cell>
          <cell r="U2555" t="str">
            <v>Thạc sĩ</v>
          </cell>
          <cell r="V2555" t="str">
            <v>013239464</v>
          </cell>
        </row>
        <row r="2556">
          <cell r="B2556" t="str">
            <v/>
          </cell>
          <cell r="C2556" t="str">
            <v/>
          </cell>
          <cell r="D2556" t="str">
            <v>Vũ Văn</v>
          </cell>
          <cell r="E2556" t="str">
            <v>Sang</v>
          </cell>
          <cell r="F2556">
            <v>52</v>
          </cell>
          <cell r="G2556" t="str">
            <v>TT Tư vấn KHCN Tài nguyên môi trường</v>
          </cell>
          <cell r="H2556" t="str">
            <v>Trung tâm Khoa học công nghệ Tài nguyên và Môi trường</v>
          </cell>
          <cell r="I2556" t="str">
            <v>Nghiên cứu viên</v>
          </cell>
          <cell r="J2556">
            <v>2.34</v>
          </cell>
          <cell r="K2556">
            <v>0</v>
          </cell>
          <cell r="L2556" t="str">
            <v>01-Jan-12</v>
          </cell>
          <cell r="M2556" t="str">
            <v>01-Jan-12</v>
          </cell>
          <cell r="N2556">
            <v>4</v>
          </cell>
          <cell r="O2556" t="str">
            <v>5200</v>
          </cell>
          <cell r="P2556" t="str">
            <v>5200</v>
          </cell>
          <cell r="Q2556" t="str">
            <v>13.092</v>
          </cell>
          <cell r="R2556" t="str">
            <v>13.092</v>
          </cell>
          <cell r="S2556" t="str">
            <v/>
          </cell>
          <cell r="T2556">
            <v>0</v>
          </cell>
          <cell r="U2556" t="str">
            <v>Đại học</v>
          </cell>
          <cell r="V2556" t="str">
            <v>162438814</v>
          </cell>
        </row>
        <row r="2557">
          <cell r="B2557" t="str">
            <v/>
          </cell>
          <cell r="C2557" t="str">
            <v/>
          </cell>
          <cell r="D2557" t="str">
            <v>Nguyễn Thị Kim</v>
          </cell>
          <cell r="E2557" t="str">
            <v>Dung</v>
          </cell>
          <cell r="F2557">
            <v>52</v>
          </cell>
          <cell r="G2557" t="str">
            <v>TT Tư vấn KHCN Tài nguyên môi trường</v>
          </cell>
          <cell r="H2557" t="str">
            <v>Trung tâm Khoa học công nghệ Tài nguyên và Môi trường</v>
          </cell>
          <cell r="I2557" t="str">
            <v>Kỹ sư</v>
          </cell>
          <cell r="J2557">
            <v>1.99</v>
          </cell>
          <cell r="K2557">
            <v>0</v>
          </cell>
          <cell r="L2557" t="str">
            <v>01-Dec-15</v>
          </cell>
          <cell r="M2557" t="str">
            <v>01-Dec-15</v>
          </cell>
          <cell r="N2557">
            <v>4</v>
          </cell>
          <cell r="O2557" t="str">
            <v>5200</v>
          </cell>
          <cell r="P2557" t="str">
            <v>5200</v>
          </cell>
          <cell r="Q2557" t="str">
            <v>13.095</v>
          </cell>
          <cell r="R2557" t="str">
            <v>13.095</v>
          </cell>
          <cell r="S2557" t="str">
            <v/>
          </cell>
          <cell r="T2557">
            <v>0</v>
          </cell>
          <cell r="U2557" t="str">
            <v>Đại học</v>
          </cell>
          <cell r="V2557" t="str">
            <v>013139611</v>
          </cell>
        </row>
        <row r="2558">
          <cell r="B2558" t="str">
            <v/>
          </cell>
          <cell r="C2558" t="str">
            <v/>
          </cell>
          <cell r="D2558" t="str">
            <v>Nguyễn Đình</v>
          </cell>
          <cell r="E2558" t="str">
            <v>Thức</v>
          </cell>
          <cell r="F2558">
            <v>52</v>
          </cell>
          <cell r="G2558" t="str">
            <v>TT Tư vấn KHCN Tài nguyên môi trường</v>
          </cell>
          <cell r="H2558" t="str">
            <v>Trung tâm Khoa học công nghệ Tài nguyên và Môi trường</v>
          </cell>
          <cell r="I2558" t="str">
            <v>Nghiên cứu viên</v>
          </cell>
          <cell r="J2558">
            <v>2.34</v>
          </cell>
          <cell r="K2558">
            <v>0</v>
          </cell>
          <cell r="L2558" t="str">
            <v>01-Jan-17</v>
          </cell>
          <cell r="M2558" t="str">
            <v>01-Dec-15</v>
          </cell>
          <cell r="N2558">
            <v>4</v>
          </cell>
          <cell r="O2558" t="str">
            <v>5200</v>
          </cell>
          <cell r="P2558" t="str">
            <v>5200</v>
          </cell>
          <cell r="Q2558" t="str">
            <v>13.092</v>
          </cell>
          <cell r="R2558" t="str">
            <v>13.092</v>
          </cell>
          <cell r="S2558" t="str">
            <v/>
          </cell>
          <cell r="T2558">
            <v>0</v>
          </cell>
          <cell r="U2558" t="str">
            <v>Đại học</v>
          </cell>
          <cell r="V2558" t="str">
            <v>012946801</v>
          </cell>
        </row>
        <row r="2559">
          <cell r="B2559" t="str">
            <v/>
          </cell>
          <cell r="C2559" t="str">
            <v/>
          </cell>
          <cell r="D2559" t="str">
            <v>Tạ Thị Hải</v>
          </cell>
          <cell r="E2559" t="str">
            <v>Yến</v>
          </cell>
          <cell r="F2559">
            <v>52</v>
          </cell>
          <cell r="G2559" t="str">
            <v>TT Tư vấn KHCN Tài nguyên môi trường</v>
          </cell>
          <cell r="H2559" t="str">
            <v>Trung tâm Khoa học công nghệ Tài nguyên và Môi trường</v>
          </cell>
          <cell r="I2559" t="str">
            <v>Kỹ sư</v>
          </cell>
          <cell r="J2559">
            <v>2.34</v>
          </cell>
          <cell r="K2559">
            <v>0</v>
          </cell>
          <cell r="L2559" t="str">
            <v>01-Sep-16</v>
          </cell>
          <cell r="M2559" t="str">
            <v>01-Sep-16</v>
          </cell>
          <cell r="N2559">
            <v>4</v>
          </cell>
          <cell r="O2559" t="str">
            <v>5200</v>
          </cell>
          <cell r="P2559" t="str">
            <v>5200</v>
          </cell>
          <cell r="Q2559" t="str">
            <v>13.095</v>
          </cell>
          <cell r="R2559" t="str">
            <v>13.095</v>
          </cell>
          <cell r="S2559" t="str">
            <v/>
          </cell>
          <cell r="T2559">
            <v>0</v>
          </cell>
          <cell r="U2559" t="str">
            <v>Đại học</v>
          </cell>
          <cell r="V2559" t="str">
            <v>145487351</v>
          </cell>
        </row>
        <row r="2560">
          <cell r="B2560" t="str">
            <v/>
          </cell>
          <cell r="C2560" t="str">
            <v/>
          </cell>
          <cell r="D2560" t="str">
            <v>Luyện Hữu</v>
          </cell>
          <cell r="E2560" t="str">
            <v>Đảm</v>
          </cell>
          <cell r="F2560">
            <v>52</v>
          </cell>
          <cell r="G2560" t="str">
            <v>TT Tư vấn KHCN Tài nguyên môi trường</v>
          </cell>
          <cell r="H2560" t="str">
            <v>Trung tâm Khoa học công nghệ Tài nguyên và Môi trường</v>
          </cell>
          <cell r="I2560" t="str">
            <v>Kỹ sư</v>
          </cell>
          <cell r="J2560">
            <v>2.34</v>
          </cell>
          <cell r="K2560">
            <v>0</v>
          </cell>
          <cell r="L2560" t="str">
            <v>01-Nov-16</v>
          </cell>
          <cell r="M2560" t="str">
            <v>01-Nov-16</v>
          </cell>
          <cell r="N2560">
            <v>4</v>
          </cell>
          <cell r="O2560" t="str">
            <v>5200</v>
          </cell>
          <cell r="P2560" t="str">
            <v>5200</v>
          </cell>
          <cell r="Q2560" t="str">
            <v>13.095</v>
          </cell>
          <cell r="R2560" t="str">
            <v>13.095</v>
          </cell>
          <cell r="S2560" t="str">
            <v/>
          </cell>
          <cell r="T2560">
            <v>0</v>
          </cell>
          <cell r="U2560" t="str">
            <v>Đại học</v>
          </cell>
          <cell r="V2560" t="str">
            <v>172118931</v>
          </cell>
        </row>
        <row r="2561">
          <cell r="B2561" t="str">
            <v/>
          </cell>
          <cell r="C2561" t="str">
            <v/>
          </cell>
          <cell r="D2561" t="str">
            <v>Tạ Thị Huyền</v>
          </cell>
          <cell r="E2561" t="str">
            <v>Trang</v>
          </cell>
          <cell r="F2561">
            <v>52</v>
          </cell>
          <cell r="G2561" t="str">
            <v>TT KT TN Đất và Môi trường</v>
          </cell>
          <cell r="H2561" t="str">
            <v>Trung tâm Khoa học công nghệ Tài nguyên và Môi trường</v>
          </cell>
          <cell r="I2561" t="str">
            <v/>
          </cell>
          <cell r="J2561">
            <v>2.34</v>
          </cell>
          <cell r="K2561">
            <v>0</v>
          </cell>
          <cell r="L2561" t="str">
            <v>01-Jan-09</v>
          </cell>
          <cell r="M2561" t="str">
            <v>01-Jan-09</v>
          </cell>
          <cell r="N2561">
            <v>4</v>
          </cell>
          <cell r="O2561" t="str">
            <v>5200</v>
          </cell>
          <cell r="P2561" t="str">
            <v>5200</v>
          </cell>
          <cell r="Q2561" t="str">
            <v>13.095</v>
          </cell>
          <cell r="R2561" t="str">
            <v>13.095</v>
          </cell>
          <cell r="S2561" t="str">
            <v/>
          </cell>
          <cell r="T2561">
            <v>0</v>
          </cell>
          <cell r="U2561" t="str">
            <v>Đại học</v>
          </cell>
          <cell r="V2561" t="str">
            <v>012424666</v>
          </cell>
        </row>
        <row r="2562">
          <cell r="B2562" t="str">
            <v/>
          </cell>
          <cell r="C2562" t="str">
            <v/>
          </cell>
          <cell r="D2562" t="str">
            <v>Nguyễn Thị</v>
          </cell>
          <cell r="E2562" t="str">
            <v>Chính</v>
          </cell>
          <cell r="F2562">
            <v>52</v>
          </cell>
          <cell r="G2562" t="str">
            <v>TT KT TN Đất và Môi trường</v>
          </cell>
          <cell r="H2562" t="str">
            <v>Trung tâm Khoa học công nghệ Tài nguyên và Môi trường</v>
          </cell>
          <cell r="I2562" t="str">
            <v/>
          </cell>
          <cell r="J2562">
            <v>2.34</v>
          </cell>
          <cell r="K2562">
            <v>0</v>
          </cell>
          <cell r="L2562" t="str">
            <v>01-Oct-09</v>
          </cell>
          <cell r="M2562" t="str">
            <v>01-Jan-08</v>
          </cell>
          <cell r="N2562">
            <v>4</v>
          </cell>
          <cell r="O2562" t="str">
            <v>5200</v>
          </cell>
          <cell r="P2562" t="str">
            <v>5200</v>
          </cell>
          <cell r="Q2562" t="str">
            <v>13.095</v>
          </cell>
          <cell r="R2562" t="str">
            <v>13.095</v>
          </cell>
          <cell r="S2562" t="str">
            <v/>
          </cell>
          <cell r="T2562">
            <v>0</v>
          </cell>
          <cell r="U2562" t="str">
            <v>Đại học</v>
          </cell>
          <cell r="V2562" t="str">
            <v>142152905</v>
          </cell>
        </row>
        <row r="2563">
          <cell r="B2563" t="str">
            <v/>
          </cell>
          <cell r="C2563" t="str">
            <v/>
          </cell>
          <cell r="D2563" t="str">
            <v>Trần Thị</v>
          </cell>
          <cell r="E2563" t="str">
            <v>Yến</v>
          </cell>
          <cell r="F2563">
            <v>52</v>
          </cell>
          <cell r="G2563" t="str">
            <v>TT KT TN Đất và Môi trường</v>
          </cell>
          <cell r="H2563" t="str">
            <v>Trung tâm Khoa học công nghệ Tài nguyên và Môi trường</v>
          </cell>
          <cell r="I2563" t="str">
            <v/>
          </cell>
          <cell r="J2563">
            <v>2.34</v>
          </cell>
          <cell r="K2563">
            <v>0</v>
          </cell>
          <cell r="L2563" t="str">
            <v>01-Oct-09</v>
          </cell>
          <cell r="M2563" t="str">
            <v>01-Oct-09</v>
          </cell>
          <cell r="N2563">
            <v>3</v>
          </cell>
          <cell r="O2563" t="str">
            <v>5200</v>
          </cell>
          <cell r="P2563" t="str">
            <v>5200</v>
          </cell>
          <cell r="Q2563" t="str">
            <v>13.092</v>
          </cell>
          <cell r="R2563" t="str">
            <v>13.092</v>
          </cell>
          <cell r="S2563" t="str">
            <v/>
          </cell>
          <cell r="T2563">
            <v>0</v>
          </cell>
          <cell r="U2563" t="str">
            <v>Thạc sĩ</v>
          </cell>
          <cell r="V2563" t="str">
            <v>162784046</v>
          </cell>
        </row>
        <row r="2564">
          <cell r="B2564" t="str">
            <v/>
          </cell>
          <cell r="C2564" t="str">
            <v/>
          </cell>
          <cell r="D2564" t="str">
            <v>Nguyễn Văn</v>
          </cell>
          <cell r="E2564" t="str">
            <v>Hoàng</v>
          </cell>
          <cell r="F2564">
            <v>52</v>
          </cell>
          <cell r="G2564" t="str">
            <v>TT KT TN Đất và Môi trường</v>
          </cell>
          <cell r="H2564" t="str">
            <v>Trung tâm Khoa học công nghệ Tài nguyên và Môi trường</v>
          </cell>
          <cell r="I2564" t="str">
            <v/>
          </cell>
          <cell r="J2564">
            <v>2.34</v>
          </cell>
          <cell r="K2564">
            <v>0</v>
          </cell>
          <cell r="L2564" t="str">
            <v>01-Jan-11</v>
          </cell>
          <cell r="M2564" t="str">
            <v>01-Jan-11</v>
          </cell>
          <cell r="N2564">
            <v>3</v>
          </cell>
          <cell r="O2564" t="str">
            <v>5200</v>
          </cell>
          <cell r="P2564" t="str">
            <v>5200</v>
          </cell>
          <cell r="Q2564" t="str">
            <v>13.095</v>
          </cell>
          <cell r="R2564" t="str">
            <v>13.095</v>
          </cell>
          <cell r="S2564" t="str">
            <v/>
          </cell>
          <cell r="T2564">
            <v>0</v>
          </cell>
          <cell r="U2564" t="str">
            <v>Thạc sĩ</v>
          </cell>
          <cell r="V2564" t="str">
            <v>125182769</v>
          </cell>
        </row>
        <row r="2565">
          <cell r="B2565" t="str">
            <v/>
          </cell>
          <cell r="C2565" t="str">
            <v/>
          </cell>
          <cell r="D2565" t="str">
            <v>Phan Thị</v>
          </cell>
          <cell r="E2565" t="str">
            <v>Linh</v>
          </cell>
          <cell r="F2565">
            <v>52</v>
          </cell>
          <cell r="G2565" t="str">
            <v>TT KT TN Đất và Môi trường</v>
          </cell>
          <cell r="H2565" t="str">
            <v>Trung tâm Khoa học công nghệ Tài nguyên và Môi trường</v>
          </cell>
          <cell r="I2565" t="str">
            <v/>
          </cell>
          <cell r="J2565">
            <v>2.34</v>
          </cell>
          <cell r="K2565">
            <v>0</v>
          </cell>
          <cell r="L2565" t="str">
            <v>01-Oct-11</v>
          </cell>
          <cell r="M2565" t="str">
            <v>01-Oct-11</v>
          </cell>
          <cell r="N2565">
            <v>4</v>
          </cell>
          <cell r="O2565" t="str">
            <v>5200</v>
          </cell>
          <cell r="P2565" t="str">
            <v>5200</v>
          </cell>
          <cell r="Q2565" t="str">
            <v>13.095</v>
          </cell>
          <cell r="R2565" t="str">
            <v>13.095</v>
          </cell>
          <cell r="S2565" t="str">
            <v/>
          </cell>
          <cell r="T2565">
            <v>0</v>
          </cell>
          <cell r="U2565" t="str">
            <v>Đại học</v>
          </cell>
          <cell r="V2565" t="str">
            <v>183628593</v>
          </cell>
        </row>
        <row r="2566">
          <cell r="B2566" t="str">
            <v/>
          </cell>
          <cell r="C2566" t="str">
            <v/>
          </cell>
          <cell r="D2566" t="str">
            <v>Cao Thị</v>
          </cell>
          <cell r="E2566" t="str">
            <v>Huyền</v>
          </cell>
          <cell r="F2566">
            <v>52</v>
          </cell>
          <cell r="G2566" t="str">
            <v>TT KT TN Đất và Môi trường</v>
          </cell>
          <cell r="H2566" t="str">
            <v>Trung tâm Khoa học công nghệ Tài nguyên và Môi trường</v>
          </cell>
          <cell r="I2566" t="str">
            <v/>
          </cell>
          <cell r="J2566">
            <v>2.34</v>
          </cell>
          <cell r="K2566">
            <v>0</v>
          </cell>
          <cell r="L2566" t="str">
            <v>01-Nov-11</v>
          </cell>
          <cell r="M2566" t="str">
            <v>01-Nov-11</v>
          </cell>
          <cell r="N2566">
            <v>4</v>
          </cell>
          <cell r="O2566" t="str">
            <v>5200</v>
          </cell>
          <cell r="P2566" t="str">
            <v>5200</v>
          </cell>
          <cell r="Q2566" t="str">
            <v>13.095</v>
          </cell>
          <cell r="R2566" t="str">
            <v>13.095</v>
          </cell>
          <cell r="S2566" t="str">
            <v/>
          </cell>
          <cell r="T2566">
            <v>0</v>
          </cell>
          <cell r="U2566" t="str">
            <v>Đại học</v>
          </cell>
          <cell r="V2566" t="str">
            <v>151562744</v>
          </cell>
        </row>
        <row r="2567">
          <cell r="B2567" t="str">
            <v/>
          </cell>
          <cell r="C2567" t="str">
            <v/>
          </cell>
          <cell r="D2567" t="str">
            <v>Nguyễn Anh</v>
          </cell>
          <cell r="E2567" t="str">
            <v>Tuấn</v>
          </cell>
          <cell r="F2567">
            <v>52</v>
          </cell>
          <cell r="G2567" t="str">
            <v>TT KT TN Đất và Môi trường</v>
          </cell>
          <cell r="H2567" t="str">
            <v>Trung tâm Khoa học công nghệ Tài nguyên và Môi trường</v>
          </cell>
          <cell r="I2567" t="str">
            <v>Kỹ sư</v>
          </cell>
          <cell r="J2567">
            <v>2.34</v>
          </cell>
          <cell r="K2567">
            <v>0</v>
          </cell>
          <cell r="L2567" t="str">
            <v>01-Dec-13</v>
          </cell>
          <cell r="M2567" t="str">
            <v>01-Dec-13</v>
          </cell>
          <cell r="N2567">
            <v>4</v>
          </cell>
          <cell r="O2567" t="str">
            <v>5200</v>
          </cell>
          <cell r="P2567" t="str">
            <v>5200</v>
          </cell>
          <cell r="Q2567" t="str">
            <v>13.095</v>
          </cell>
          <cell r="R2567" t="str">
            <v>13.095</v>
          </cell>
          <cell r="S2567" t="str">
            <v/>
          </cell>
          <cell r="T2567">
            <v>0</v>
          </cell>
          <cell r="U2567" t="str">
            <v>Đại học</v>
          </cell>
          <cell r="V2567" t="str">
            <v>012817942</v>
          </cell>
        </row>
        <row r="2568">
          <cell r="B2568" t="str">
            <v/>
          </cell>
          <cell r="C2568" t="str">
            <v/>
          </cell>
          <cell r="D2568" t="str">
            <v>Lưu Thị</v>
          </cell>
          <cell r="E2568" t="str">
            <v>Thủy</v>
          </cell>
          <cell r="F2568">
            <v>52</v>
          </cell>
          <cell r="G2568" t="str">
            <v>TT KT TN Đất và Môi trường</v>
          </cell>
          <cell r="H2568" t="str">
            <v>Trung tâm Khoa học công nghệ Tài nguyên và Môi trường</v>
          </cell>
          <cell r="I2568" t="str">
            <v>Kế toán viên</v>
          </cell>
          <cell r="J2568">
            <v>2.34</v>
          </cell>
          <cell r="K2568">
            <v>0</v>
          </cell>
          <cell r="L2568" t="str">
            <v>01-Sep-14</v>
          </cell>
          <cell r="M2568" t="str">
            <v>01-Sep-14</v>
          </cell>
          <cell r="N2568">
            <v>4</v>
          </cell>
          <cell r="O2568" t="str">
            <v>5200</v>
          </cell>
          <cell r="P2568" t="str">
            <v>5200</v>
          </cell>
          <cell r="Q2568" t="str">
            <v>06.031</v>
          </cell>
          <cell r="R2568" t="str">
            <v>06.031</v>
          </cell>
          <cell r="S2568" t="str">
            <v/>
          </cell>
          <cell r="T2568">
            <v>0</v>
          </cell>
          <cell r="U2568" t="str">
            <v>Đại học</v>
          </cell>
          <cell r="V2568" t="str">
            <v>187037191</v>
          </cell>
        </row>
        <row r="2569">
          <cell r="B2569" t="str">
            <v/>
          </cell>
          <cell r="C2569" t="str">
            <v>2500151541202</v>
          </cell>
          <cell r="D2569" t="str">
            <v>Nguyễn Thị</v>
          </cell>
          <cell r="E2569" t="str">
            <v>Nhung</v>
          </cell>
          <cell r="F2569">
            <v>52</v>
          </cell>
          <cell r="G2569" t="str">
            <v>TT KT TN Đất và Môi trường</v>
          </cell>
          <cell r="H2569" t="str">
            <v>Trung tâm Khoa học công nghệ Tài nguyên và Môi trường</v>
          </cell>
          <cell r="I2569" t="str">
            <v>Chuyên viên</v>
          </cell>
          <cell r="J2569">
            <v>2.67</v>
          </cell>
          <cell r="K2569">
            <v>0</v>
          </cell>
          <cell r="L2569" t="str">
            <v>01-Jan-17</v>
          </cell>
          <cell r="M2569" t="str">
            <v>01-Jan-15</v>
          </cell>
          <cell r="N2569">
            <v>4</v>
          </cell>
          <cell r="O2569" t="str">
            <v>5200</v>
          </cell>
          <cell r="P2569" t="str">
            <v>5200</v>
          </cell>
          <cell r="Q2569" t="str">
            <v>01.003</v>
          </cell>
          <cell r="R2569" t="str">
            <v>01.003</v>
          </cell>
          <cell r="S2569" t="str">
            <v/>
          </cell>
          <cell r="T2569">
            <v>0</v>
          </cell>
          <cell r="U2569" t="str">
            <v>Đại học</v>
          </cell>
          <cell r="V2569" t="str">
            <v>001181008941</v>
          </cell>
        </row>
        <row r="2570">
          <cell r="B2570" t="str">
            <v/>
          </cell>
          <cell r="C2570" t="str">
            <v>103869570734</v>
          </cell>
          <cell r="D2570" t="str">
            <v>Vũ Thị</v>
          </cell>
          <cell r="E2570" t="str">
            <v>Hằng</v>
          </cell>
          <cell r="F2570">
            <v>52</v>
          </cell>
          <cell r="G2570" t="str">
            <v>TT KT TN Đất và Môi trường</v>
          </cell>
          <cell r="H2570" t="str">
            <v>Trung tâm Khoa học công nghệ Tài nguyên và Môi trường</v>
          </cell>
          <cell r="I2570" t="str">
            <v>Kế toán viên</v>
          </cell>
          <cell r="J2570">
            <v>2.67</v>
          </cell>
          <cell r="K2570">
            <v>0</v>
          </cell>
          <cell r="L2570" t="str">
            <v>01-Jun-18</v>
          </cell>
          <cell r="M2570" t="str">
            <v>01-Nov-15</v>
          </cell>
          <cell r="N2570">
            <v>4</v>
          </cell>
          <cell r="O2570" t="str">
            <v>5200</v>
          </cell>
          <cell r="P2570" t="str">
            <v>5200</v>
          </cell>
          <cell r="Q2570" t="str">
            <v>06.031</v>
          </cell>
          <cell r="R2570" t="str">
            <v>06.031</v>
          </cell>
          <cell r="S2570" t="str">
            <v/>
          </cell>
          <cell r="T2570">
            <v>0</v>
          </cell>
          <cell r="U2570" t="str">
            <v>Đại học</v>
          </cell>
          <cell r="V2570" t="str">
            <v>012483799</v>
          </cell>
        </row>
        <row r="2571">
          <cell r="B2571" t="str">
            <v/>
          </cell>
          <cell r="C2571" t="str">
            <v>100869210867</v>
          </cell>
          <cell r="D2571" t="str">
            <v>Nguyễn Khắc</v>
          </cell>
          <cell r="E2571" t="str">
            <v>Huy</v>
          </cell>
          <cell r="F2571">
            <v>52</v>
          </cell>
          <cell r="G2571" t="str">
            <v>TT Tư vấn KHCN Tài nguyên môi trường</v>
          </cell>
          <cell r="H2571" t="str">
            <v>Trung tâm Khoa học công nghệ Tài nguyên và Môi trường</v>
          </cell>
          <cell r="I2571" t="str">
            <v>Thạc sĩ, Kỹ sư</v>
          </cell>
          <cell r="J2571">
            <v>2.34</v>
          </cell>
          <cell r="K2571">
            <v>0</v>
          </cell>
          <cell r="L2571" t="str">
            <v>01-Dec-19</v>
          </cell>
          <cell r="M2571" t="str">
            <v>01-Dec-19</v>
          </cell>
          <cell r="N2571">
            <v>3</v>
          </cell>
          <cell r="O2571" t="str">
            <v>5200</v>
          </cell>
          <cell r="P2571" t="str">
            <v>5200</v>
          </cell>
          <cell r="Q2571" t="str">
            <v>13.095</v>
          </cell>
          <cell r="R2571" t="str">
            <v>V.05.02.07</v>
          </cell>
          <cell r="S2571" t="str">
            <v/>
          </cell>
          <cell r="T2571">
            <v>0</v>
          </cell>
          <cell r="U2571" t="str">
            <v>Thạc sĩ</v>
          </cell>
          <cell r="V2571" t="str">
            <v>034096001204</v>
          </cell>
        </row>
        <row r="2572">
          <cell r="B2572" t="str">
            <v/>
          </cell>
          <cell r="C2572" t="str">
            <v>19032754492015</v>
          </cell>
          <cell r="D2572" t="str">
            <v>Nguyễn Thị Mai</v>
          </cell>
          <cell r="E2572" t="str">
            <v>Phương</v>
          </cell>
          <cell r="F2572">
            <v>52</v>
          </cell>
          <cell r="G2572" t="str">
            <v>TT KT TN Đất và Môi trường</v>
          </cell>
          <cell r="H2572" t="str">
            <v>Trung tâm Khoa học công nghệ Tài nguyên và Môi trường</v>
          </cell>
          <cell r="I2572" t="str">
            <v>Kỹ sư</v>
          </cell>
          <cell r="J2572">
            <v>2.34</v>
          </cell>
          <cell r="K2572">
            <v>0</v>
          </cell>
          <cell r="L2572" t="str">
            <v>01-Dec-19</v>
          </cell>
          <cell r="M2572" t="str">
            <v>01-Dec-19</v>
          </cell>
          <cell r="N2572">
            <v>4</v>
          </cell>
          <cell r="O2572" t="str">
            <v>5200</v>
          </cell>
          <cell r="P2572" t="str">
            <v>5200</v>
          </cell>
          <cell r="Q2572" t="str">
            <v>13.095</v>
          </cell>
          <cell r="R2572" t="str">
            <v>13.095</v>
          </cell>
          <cell r="S2572" t="str">
            <v/>
          </cell>
          <cell r="T2572">
            <v>0</v>
          </cell>
          <cell r="U2572" t="str">
            <v>Đại học</v>
          </cell>
          <cell r="V2572" t="str">
            <v>145544224</v>
          </cell>
        </row>
        <row r="2573">
          <cell r="B2573" t="str">
            <v/>
          </cell>
          <cell r="C2573" t="str">
            <v/>
          </cell>
          <cell r="D2573" t="str">
            <v>Trần Thị</v>
          </cell>
          <cell r="E2573" t="str">
            <v>Trinh</v>
          </cell>
          <cell r="F2573">
            <v>52</v>
          </cell>
          <cell r="G2573" t="str">
            <v>TT KT TN Đất và Môi trường</v>
          </cell>
          <cell r="H2573" t="str">
            <v>Trung tâm Khoa học công nghệ Tài nguyên và Môi trường</v>
          </cell>
          <cell r="I2573" t="str">
            <v>Kế toán viên trung cấp</v>
          </cell>
          <cell r="J2573">
            <v>1.86</v>
          </cell>
          <cell r="K2573">
            <v>0</v>
          </cell>
          <cell r="L2573" t="str">
            <v>01-Jun-20</v>
          </cell>
          <cell r="M2573" t="str">
            <v>01-Jun-20</v>
          </cell>
          <cell r="N2573">
            <v>6</v>
          </cell>
          <cell r="O2573" t="str">
            <v>5200</v>
          </cell>
          <cell r="P2573" t="str">
            <v>5200</v>
          </cell>
          <cell r="Q2573" t="str">
            <v>06.032</v>
          </cell>
          <cell r="R2573" t="str">
            <v>06.032</v>
          </cell>
          <cell r="S2573" t="str">
            <v/>
          </cell>
          <cell r="T2573">
            <v>0</v>
          </cell>
          <cell r="U2573" t="str">
            <v>Trung cấp</v>
          </cell>
          <cell r="V2573" t="str">
            <v>037184003203</v>
          </cell>
        </row>
        <row r="2574">
          <cell r="B2574" t="str">
            <v/>
          </cell>
          <cell r="C2574" t="str">
            <v/>
          </cell>
          <cell r="D2574" t="str">
            <v>Lê Thị Lan</v>
          </cell>
          <cell r="E2574" t="str">
            <v>Anh</v>
          </cell>
          <cell r="F2574">
            <v>52</v>
          </cell>
          <cell r="G2574" t="str">
            <v>TT Tư vấn KHCN Tài nguyên môi trường</v>
          </cell>
          <cell r="H2574" t="str">
            <v>Trung tâm Khoa học công nghệ Tài nguyên và Môi trường</v>
          </cell>
          <cell r="I2574" t="str">
            <v>Thạc sĩ, Nghiên cứu viên</v>
          </cell>
          <cell r="J2574">
            <v>2.34</v>
          </cell>
          <cell r="K2574">
            <v>0</v>
          </cell>
          <cell r="L2574" t="str">
            <v>01-Jul-21</v>
          </cell>
          <cell r="M2574" t="str">
            <v>01-Jul-21</v>
          </cell>
          <cell r="N2574">
            <v>3</v>
          </cell>
          <cell r="O2574" t="str">
            <v>5200</v>
          </cell>
          <cell r="P2574" t="str">
            <v>5200</v>
          </cell>
          <cell r="Q2574" t="str">
            <v>13.092</v>
          </cell>
          <cell r="R2574" t="str">
            <v>V.05.01.03</v>
          </cell>
          <cell r="S2574" t="str">
            <v/>
          </cell>
          <cell r="T2574">
            <v>0</v>
          </cell>
          <cell r="U2574" t="str">
            <v>Thạc sĩ</v>
          </cell>
          <cell r="V2574" t="str">
            <v>001197030851</v>
          </cell>
        </row>
        <row r="2575">
          <cell r="B2575" t="str">
            <v/>
          </cell>
          <cell r="C2575" t="str">
            <v>19035934559011</v>
          </cell>
          <cell r="D2575" t="str">
            <v>Lê Thị Kim</v>
          </cell>
          <cell r="E2575" t="str">
            <v>Cúc</v>
          </cell>
          <cell r="F2575">
            <v>52</v>
          </cell>
          <cell r="G2575" t="str">
            <v>TT KT TN Đất và Môi trường</v>
          </cell>
          <cell r="H2575" t="str">
            <v>Trung tâm Khoa học công nghệ Tài nguyên và Môi trường</v>
          </cell>
          <cell r="I2575" t="str">
            <v>Kế toán viên</v>
          </cell>
          <cell r="J2575">
            <v>3</v>
          </cell>
          <cell r="K2575">
            <v>0</v>
          </cell>
          <cell r="L2575" t="str">
            <v>01-Jul-21</v>
          </cell>
          <cell r="M2575" t="str">
            <v>01-Jul-21</v>
          </cell>
          <cell r="N2575">
            <v>4</v>
          </cell>
          <cell r="O2575" t="str">
            <v>5200</v>
          </cell>
          <cell r="P2575" t="str">
            <v>5200</v>
          </cell>
          <cell r="Q2575" t="str">
            <v>06.031</v>
          </cell>
          <cell r="R2575" t="str">
            <v>06.031</v>
          </cell>
          <cell r="S2575" t="str">
            <v/>
          </cell>
          <cell r="T2575">
            <v>0</v>
          </cell>
          <cell r="U2575" t="str">
            <v>Đại học</v>
          </cell>
          <cell r="V2575" t="str">
            <v>001180028867</v>
          </cell>
        </row>
        <row r="2576">
          <cell r="B2576" t="str">
            <v/>
          </cell>
          <cell r="C2576" t="str">
            <v/>
          </cell>
          <cell r="D2576" t="str">
            <v>Nguyễn Minh</v>
          </cell>
          <cell r="E2576" t="str">
            <v>Anh</v>
          </cell>
          <cell r="F2576">
            <v>52</v>
          </cell>
          <cell r="G2576" t="str">
            <v>TT KT TN Đất và Môi trường</v>
          </cell>
          <cell r="H2576" t="str">
            <v>Trung tâm Khoa học công nghệ Tài nguyên và Môi trường</v>
          </cell>
          <cell r="I2576" t="str">
            <v>Kỹ thuật viên</v>
          </cell>
          <cell r="J2576">
            <v>2.06</v>
          </cell>
          <cell r="K2576">
            <v>0</v>
          </cell>
          <cell r="L2576" t="str">
            <v>01-Oct-21</v>
          </cell>
          <cell r="M2576" t="str">
            <v>01-Oct-21</v>
          </cell>
          <cell r="N2576">
            <v>5</v>
          </cell>
          <cell r="O2576" t="str">
            <v>5200</v>
          </cell>
          <cell r="P2576" t="str">
            <v>5200</v>
          </cell>
          <cell r="Q2576" t="str">
            <v>13.096</v>
          </cell>
          <cell r="R2576" t="str">
            <v>V.05.02.08</v>
          </cell>
          <cell r="S2576" t="str">
            <v/>
          </cell>
          <cell r="T2576">
            <v>0</v>
          </cell>
          <cell r="U2576" t="str">
            <v>Cao đẳng</v>
          </cell>
          <cell r="V2576" t="str">
            <v>013219782</v>
          </cell>
        </row>
        <row r="2577">
          <cell r="B2577" t="str">
            <v/>
          </cell>
          <cell r="C2577" t="str">
            <v/>
          </cell>
          <cell r="D2577" t="str">
            <v>Nguyễn Hữu Cao</v>
          </cell>
          <cell r="E2577" t="str">
            <v>Cường</v>
          </cell>
          <cell r="F2577">
            <v>52</v>
          </cell>
          <cell r="G2577" t="str">
            <v>Trung tâm Kỹ thuật tài nguyên Đất và Môi trường</v>
          </cell>
          <cell r="H2577" t="str">
            <v>Trung tâm Khoa học công nghệ Tài nguyên và Môi trường</v>
          </cell>
          <cell r="I2577" t="str">
            <v>Nghiên cứu viên</v>
          </cell>
          <cell r="J2577">
            <v>2.34</v>
          </cell>
          <cell r="K2577">
            <v>0</v>
          </cell>
          <cell r="L2577" t="str">
            <v>01-Oct-21</v>
          </cell>
          <cell r="M2577" t="str">
            <v>01-Oct-21</v>
          </cell>
          <cell r="N2577">
            <v>4</v>
          </cell>
          <cell r="O2577" t="str">
            <v>5200</v>
          </cell>
          <cell r="P2577" t="str">
            <v>5200</v>
          </cell>
          <cell r="Q2577" t="str">
            <v>13.092</v>
          </cell>
          <cell r="R2577" t="str">
            <v>V.05.01.03</v>
          </cell>
          <cell r="S2577" t="str">
            <v/>
          </cell>
          <cell r="T2577">
            <v>0</v>
          </cell>
          <cell r="U2577" t="str">
            <v>Đại học</v>
          </cell>
          <cell r="V2577" t="str">
            <v>001096016129</v>
          </cell>
        </row>
        <row r="2578">
          <cell r="B2578" t="str">
            <v/>
          </cell>
          <cell r="C2578" t="str">
            <v/>
          </cell>
          <cell r="D2578" t="str">
            <v>Nguyễn Sỹ</v>
          </cell>
          <cell r="E2578" t="str">
            <v>Thành</v>
          </cell>
          <cell r="F2578">
            <v>52</v>
          </cell>
          <cell r="G2578" t="str">
            <v>TT Tư vấn KHCN Tài nguyên môi trường</v>
          </cell>
          <cell r="H2578" t="str">
            <v>Trung tâm Khoa học công nghệ Tài nguyên và Môi trường</v>
          </cell>
          <cell r="I2578" t="str">
            <v>Nhân viên phục vụ</v>
          </cell>
          <cell r="J2578">
            <v>0</v>
          </cell>
          <cell r="K2578">
            <v>0</v>
          </cell>
          <cell r="L2578" t="str">
            <v>01-Jul-24</v>
          </cell>
          <cell r="M2578" t="str">
            <v>01-Jan-22</v>
          </cell>
          <cell r="N2578">
            <v>8</v>
          </cell>
          <cell r="O2578" t="str">
            <v>5200</v>
          </cell>
          <cell r="P2578" t="str">
            <v>5200</v>
          </cell>
          <cell r="Q2578" t="str">
            <v>01.009</v>
          </cell>
          <cell r="R2578" t="str">
            <v>01.009</v>
          </cell>
          <cell r="S2578" t="str">
            <v/>
          </cell>
          <cell r="T2578">
            <v>0</v>
          </cell>
          <cell r="U2578" t="str">
            <v>KhôngBCấp</v>
          </cell>
          <cell r="V2578" t="str">
            <v>035200000789</v>
          </cell>
        </row>
        <row r="2579">
          <cell r="B2579" t="str">
            <v/>
          </cell>
          <cell r="C2579" t="str">
            <v/>
          </cell>
          <cell r="D2579" t="str">
            <v>Nguyễn Văn</v>
          </cell>
          <cell r="E2579" t="str">
            <v>Khiêm</v>
          </cell>
          <cell r="F2579">
            <v>52</v>
          </cell>
          <cell r="G2579" t="str">
            <v>TT Tư vấn KHCN Tài nguyên môi trường</v>
          </cell>
          <cell r="H2579" t="str">
            <v>Trung tâm Khoa học công nghệ Tài nguyên và Môi trường</v>
          </cell>
          <cell r="I2579" t="str">
            <v>Nhân viên phục vụ</v>
          </cell>
          <cell r="J2579">
            <v>0</v>
          </cell>
          <cell r="K2579">
            <v>0</v>
          </cell>
          <cell r="L2579" t="str">
            <v>01-Jul-24</v>
          </cell>
          <cell r="M2579" t="str">
            <v>01-Feb-23</v>
          </cell>
          <cell r="N2579">
            <v>6</v>
          </cell>
          <cell r="O2579" t="str">
            <v>5200</v>
          </cell>
          <cell r="P2579" t="str">
            <v>5200</v>
          </cell>
          <cell r="Q2579" t="str">
            <v>01.009</v>
          </cell>
          <cell r="R2579" t="str">
            <v>01.009</v>
          </cell>
          <cell r="S2579" t="str">
            <v/>
          </cell>
          <cell r="T2579">
            <v>0</v>
          </cell>
          <cell r="U2579" t="str">
            <v>Trung cấp</v>
          </cell>
          <cell r="V2579" t="str">
            <v>001083032679</v>
          </cell>
        </row>
        <row r="2580">
          <cell r="B2580" t="str">
            <v/>
          </cell>
          <cell r="C2580" t="str">
            <v/>
          </cell>
          <cell r="D2580" t="str">
            <v>Nguyễn Thị</v>
          </cell>
          <cell r="E2580" t="str">
            <v>Quyên</v>
          </cell>
          <cell r="F2580">
            <v>52</v>
          </cell>
          <cell r="G2580" t="str">
            <v>TT Tư vấn KHCN Tài nguyên môi trường</v>
          </cell>
          <cell r="H2580" t="str">
            <v>Trung tâm Khoa học công nghệ Tài nguyên và Môi trường</v>
          </cell>
          <cell r="I2580" t="str">
            <v>Nhân viên phục vụ</v>
          </cell>
          <cell r="J2580">
            <v>0</v>
          </cell>
          <cell r="K2580">
            <v>0</v>
          </cell>
          <cell r="L2580" t="str">
            <v>01-Jul-24</v>
          </cell>
          <cell r="M2580" t="str">
            <v>01-Feb-23</v>
          </cell>
          <cell r="N2580">
            <v>8</v>
          </cell>
          <cell r="O2580" t="str">
            <v>5200</v>
          </cell>
          <cell r="P2580" t="str">
            <v>5200</v>
          </cell>
          <cell r="Q2580" t="str">
            <v>01.009</v>
          </cell>
          <cell r="R2580" t="str">
            <v>01.009</v>
          </cell>
          <cell r="S2580" t="str">
            <v/>
          </cell>
          <cell r="T2580">
            <v>0</v>
          </cell>
          <cell r="U2580" t="str">
            <v>KhôngBCấp</v>
          </cell>
          <cell r="V2580" t="str">
            <v>001184014822</v>
          </cell>
        </row>
        <row r="2581">
          <cell r="B2581" t="str">
            <v/>
          </cell>
          <cell r="C2581" t="str">
            <v/>
          </cell>
          <cell r="D2581" t="str">
            <v>Luyện Hữu</v>
          </cell>
          <cell r="E2581" t="str">
            <v>Nguyên</v>
          </cell>
          <cell r="F2581">
            <v>52</v>
          </cell>
          <cell r="G2581" t="str">
            <v>TT Tư vấn KHCN Tài nguyên môi trường</v>
          </cell>
          <cell r="H2581" t="str">
            <v>Trung tâm Khoa học công nghệ Tài nguyên và Môi trường</v>
          </cell>
          <cell r="I2581" t="str">
            <v>Nhân viên phục vụ</v>
          </cell>
          <cell r="J2581">
            <v>0</v>
          </cell>
          <cell r="K2581">
            <v>0</v>
          </cell>
          <cell r="L2581" t="str">
            <v>01-Jul-24</v>
          </cell>
          <cell r="M2581" t="str">
            <v>01-Feb-23</v>
          </cell>
          <cell r="N2581">
            <v>6</v>
          </cell>
          <cell r="O2581" t="str">
            <v>5200</v>
          </cell>
          <cell r="P2581" t="str">
            <v>5200</v>
          </cell>
          <cell r="Q2581" t="str">
            <v>01.009</v>
          </cell>
          <cell r="R2581" t="str">
            <v>01.009</v>
          </cell>
          <cell r="S2581" t="str">
            <v/>
          </cell>
          <cell r="T2581">
            <v>0</v>
          </cell>
          <cell r="U2581" t="str">
            <v>Trung cấp</v>
          </cell>
          <cell r="V2581" t="str">
            <v>001204024967</v>
          </cell>
        </row>
        <row r="2582">
          <cell r="B2582" t="str">
            <v/>
          </cell>
          <cell r="C2582" t="str">
            <v/>
          </cell>
          <cell r="D2582" t="str">
            <v>Nguyễn Thị</v>
          </cell>
          <cell r="E2582" t="str">
            <v>Dâng</v>
          </cell>
          <cell r="F2582">
            <v>52</v>
          </cell>
          <cell r="G2582" t="str">
            <v>TT KT TN Đất và Môi trường</v>
          </cell>
          <cell r="H2582" t="str">
            <v>Trung tâm Khoa học công nghệ Tài nguyên và Môi trường</v>
          </cell>
          <cell r="I2582" t="str">
            <v>Nghiên cứu viên</v>
          </cell>
          <cell r="J2582">
            <v>3</v>
          </cell>
          <cell r="K2582">
            <v>0</v>
          </cell>
          <cell r="L2582" t="str">
            <v>01-Jul-23</v>
          </cell>
          <cell r="M2582" t="str">
            <v>01-Jul-23</v>
          </cell>
          <cell r="N2582">
            <v>4</v>
          </cell>
          <cell r="O2582" t="str">
            <v>5200</v>
          </cell>
          <cell r="P2582" t="str">
            <v>5200</v>
          </cell>
          <cell r="Q2582" t="str">
            <v>13.092</v>
          </cell>
          <cell r="R2582" t="str">
            <v>V.05.01.03</v>
          </cell>
          <cell r="S2582" t="str">
            <v/>
          </cell>
          <cell r="T2582">
            <v>0</v>
          </cell>
          <cell r="U2582" t="str">
            <v>Đại học</v>
          </cell>
          <cell r="V2582" t="str">
            <v>002198006618</v>
          </cell>
        </row>
        <row r="2583">
          <cell r="B2583" t="str">
            <v/>
          </cell>
          <cell r="C2583" t="str">
            <v/>
          </cell>
          <cell r="D2583" t="str">
            <v>Nguyễn Văn</v>
          </cell>
          <cell r="E2583" t="str">
            <v>Khánh</v>
          </cell>
          <cell r="F2583">
            <v>52</v>
          </cell>
          <cell r="G2583" t="str">
            <v>TT KT TN Đất và Môi trường</v>
          </cell>
          <cell r="H2583" t="str">
            <v>Trung tâm Khoa học công nghệ Tài nguyên và Môi trường</v>
          </cell>
          <cell r="I2583" t="str">
            <v>Nghiên cứu viên</v>
          </cell>
          <cell r="J2583">
            <v>3</v>
          </cell>
          <cell r="K2583">
            <v>0</v>
          </cell>
          <cell r="L2583" t="str">
            <v>01-Jul-23</v>
          </cell>
          <cell r="M2583" t="str">
            <v>01-Jul-23</v>
          </cell>
          <cell r="N2583">
            <v>4</v>
          </cell>
          <cell r="O2583" t="str">
            <v>5200</v>
          </cell>
          <cell r="P2583" t="str">
            <v>5200</v>
          </cell>
          <cell r="Q2583" t="str">
            <v>13.092</v>
          </cell>
          <cell r="R2583" t="str">
            <v>V.05.01.03</v>
          </cell>
          <cell r="S2583" t="str">
            <v/>
          </cell>
          <cell r="T2583">
            <v>0</v>
          </cell>
          <cell r="U2583" t="str">
            <v>Đại học</v>
          </cell>
          <cell r="V2583" t="str">
            <v>025094008671</v>
          </cell>
        </row>
        <row r="2584">
          <cell r="B2584" t="str">
            <v/>
          </cell>
          <cell r="C2584" t="str">
            <v/>
          </cell>
          <cell r="D2584" t="str">
            <v>Vũ</v>
          </cell>
          <cell r="E2584" t="str">
            <v>Huy</v>
          </cell>
          <cell r="F2584">
            <v>52</v>
          </cell>
          <cell r="G2584" t="str">
            <v>TT Tư vấn KHCN Tài nguyên môi trường</v>
          </cell>
          <cell r="H2584" t="str">
            <v>Trung tâm Khoa học công nghệ Tài nguyên và Môi trường</v>
          </cell>
          <cell r="I2584" t="str">
            <v>Nhân viên phục vụ</v>
          </cell>
          <cell r="J2584">
            <v>0</v>
          </cell>
          <cell r="K2584">
            <v>0</v>
          </cell>
          <cell r="L2584" t="str">
            <v>01-Jul-24</v>
          </cell>
          <cell r="M2584" t="str">
            <v>01-Jan-24</v>
          </cell>
          <cell r="N2584">
            <v>8</v>
          </cell>
          <cell r="O2584" t="str">
            <v>5200</v>
          </cell>
          <cell r="P2584" t="str">
            <v>5200</v>
          </cell>
          <cell r="Q2584" t="str">
            <v>01.009</v>
          </cell>
          <cell r="R2584" t="str">
            <v>01.009</v>
          </cell>
          <cell r="S2584" t="str">
            <v/>
          </cell>
          <cell r="T2584">
            <v>0</v>
          </cell>
          <cell r="U2584" t="str">
            <v>KhôngBCấp</v>
          </cell>
          <cell r="V2584" t="str">
            <v>035204007627</v>
          </cell>
        </row>
        <row r="2585">
          <cell r="B2585" t="str">
            <v/>
          </cell>
          <cell r="C2585" t="str">
            <v/>
          </cell>
          <cell r="D2585" t="str">
            <v>Nguyễn Ngân</v>
          </cell>
          <cell r="E2585" t="str">
            <v>Giang</v>
          </cell>
          <cell r="F2585">
            <v>52</v>
          </cell>
          <cell r="G2585" t="str">
            <v>TT Tư vấn KHCN Tài nguyên môi trường</v>
          </cell>
          <cell r="H2585" t="str">
            <v>Trung tâm Khoa học công nghệ Tài nguyên và Môi trường</v>
          </cell>
          <cell r="I2585" t="str">
            <v>Nhân viên phục vụ</v>
          </cell>
          <cell r="J2585">
            <v>0</v>
          </cell>
          <cell r="K2585">
            <v>0</v>
          </cell>
          <cell r="L2585" t="str">
            <v>01-Jul-24</v>
          </cell>
          <cell r="M2585" t="str">
            <v>01-Jan-24</v>
          </cell>
          <cell r="N2585">
            <v>8</v>
          </cell>
          <cell r="O2585" t="str">
            <v>5200</v>
          </cell>
          <cell r="P2585" t="str">
            <v>5200</v>
          </cell>
          <cell r="Q2585" t="str">
            <v>01.009</v>
          </cell>
          <cell r="R2585" t="str">
            <v>01.009</v>
          </cell>
          <cell r="S2585" t="str">
            <v/>
          </cell>
          <cell r="T2585">
            <v>0</v>
          </cell>
          <cell r="U2585" t="str">
            <v>KhôngBCấp</v>
          </cell>
          <cell r="V2585" t="str">
            <v>035305005759</v>
          </cell>
        </row>
        <row r="2586">
          <cell r="B2586" t="str">
            <v/>
          </cell>
          <cell r="C2586" t="str">
            <v>108868943030</v>
          </cell>
          <cell r="D2586" t="str">
            <v>Nguyễn Hải</v>
          </cell>
          <cell r="E2586" t="str">
            <v>Thiều</v>
          </cell>
          <cell r="F2586">
            <v>52</v>
          </cell>
          <cell r="G2586" t="str">
            <v>Trung tâm Kỹ thuật tài nguyên Đất và Môi trường</v>
          </cell>
          <cell r="H2586" t="str">
            <v>Trung tâm Khoa học công nghệ Tài nguyên và Môi trường</v>
          </cell>
          <cell r="I2586" t="str">
            <v>Nghiên cứu viên</v>
          </cell>
          <cell r="J2586">
            <v>2.34</v>
          </cell>
          <cell r="K2586">
            <v>0</v>
          </cell>
          <cell r="L2586" t="str">
            <v>01-May-24</v>
          </cell>
          <cell r="M2586" t="str">
            <v>01-May-24</v>
          </cell>
          <cell r="N2586">
            <v>4</v>
          </cell>
          <cell r="O2586" t="str">
            <v>5200</v>
          </cell>
          <cell r="P2586" t="str">
            <v>5200</v>
          </cell>
          <cell r="Q2586" t="str">
            <v>13.092</v>
          </cell>
          <cell r="R2586" t="str">
            <v>V.05.01.03</v>
          </cell>
          <cell r="S2586" t="str">
            <v/>
          </cell>
          <cell r="T2586">
            <v>0</v>
          </cell>
          <cell r="U2586" t="str">
            <v>Đại học</v>
          </cell>
          <cell r="V2586" t="str">
            <v>001200030548</v>
          </cell>
        </row>
        <row r="2587">
          <cell r="B2587" t="str">
            <v/>
          </cell>
          <cell r="C2587" t="str">
            <v>19034681896018</v>
          </cell>
          <cell r="D2587" t="str">
            <v>Lê Minh</v>
          </cell>
          <cell r="E2587" t="str">
            <v>Hiếu</v>
          </cell>
          <cell r="F2587">
            <v>52</v>
          </cell>
          <cell r="G2587" t="str">
            <v>TT Tư vấn KHCN Tài nguyên môi trường</v>
          </cell>
          <cell r="H2587" t="str">
            <v>Trung tâm Khoa học công nghệ Tài nguyên và Môi trường</v>
          </cell>
          <cell r="I2587" t="str">
            <v>Nghiên cứu viên</v>
          </cell>
          <cell r="J2587">
            <v>2.34</v>
          </cell>
          <cell r="K2587">
            <v>0</v>
          </cell>
          <cell r="L2587" t="str">
            <v>01-Oct-24</v>
          </cell>
          <cell r="M2587" t="str">
            <v>01-Oct-24</v>
          </cell>
          <cell r="N2587">
            <v>4</v>
          </cell>
          <cell r="O2587" t="str">
            <v>5200</v>
          </cell>
          <cell r="P2587" t="str">
            <v>5200</v>
          </cell>
          <cell r="Q2587" t="str">
            <v>13.092</v>
          </cell>
          <cell r="R2587" t="str">
            <v>V.05.01.03</v>
          </cell>
          <cell r="S2587" t="str">
            <v/>
          </cell>
          <cell r="T2587">
            <v>0</v>
          </cell>
          <cell r="U2587" t="str">
            <v>Đại học</v>
          </cell>
          <cell r="V2587" t="str">
            <v>015201000096</v>
          </cell>
        </row>
        <row r="2588">
          <cell r="B2588" t="str">
            <v/>
          </cell>
          <cell r="C2588" t="str">
            <v>0832133000</v>
          </cell>
          <cell r="D2588" t="str">
            <v>Lê Trung</v>
          </cell>
          <cell r="E2588" t="str">
            <v>Hiếu</v>
          </cell>
          <cell r="F2588">
            <v>52</v>
          </cell>
          <cell r="G2588" t="str">
            <v>TT Tư vấn KHCN Tài nguyên môi trường</v>
          </cell>
          <cell r="H2588" t="str">
            <v>Trung tâm Khoa học công nghệ Tài nguyên và Môi trường</v>
          </cell>
          <cell r="I2588" t="str">
            <v>Nghiên cứu viên</v>
          </cell>
          <cell r="J2588">
            <v>2.34</v>
          </cell>
          <cell r="K2588">
            <v>0</v>
          </cell>
          <cell r="L2588" t="str">
            <v>01-Oct-24</v>
          </cell>
          <cell r="M2588" t="str">
            <v>01-Oct-24</v>
          </cell>
          <cell r="N2588">
            <v>4</v>
          </cell>
          <cell r="O2588" t="str">
            <v>5200</v>
          </cell>
          <cell r="P2588" t="str">
            <v>5200</v>
          </cell>
          <cell r="Q2588" t="str">
            <v>13.092</v>
          </cell>
          <cell r="R2588" t="str">
            <v>V.05.01.03</v>
          </cell>
          <cell r="S2588" t="str">
            <v/>
          </cell>
          <cell r="T2588">
            <v>0</v>
          </cell>
          <cell r="U2588" t="str">
            <v>Đại học</v>
          </cell>
          <cell r="V2588" t="str">
            <v>036094002248</v>
          </cell>
        </row>
        <row r="2589">
          <cell r="B2589" t="str">
            <v/>
          </cell>
          <cell r="C2589" t="str">
            <v/>
          </cell>
          <cell r="D2589" t="str">
            <v>Bùi Thị</v>
          </cell>
          <cell r="E2589" t="str">
            <v>Hưng</v>
          </cell>
          <cell r="F2589">
            <v>51</v>
          </cell>
          <cell r="G2589" t="str">
            <v>Trung tâm Sinh thái Nông nghiệp</v>
          </cell>
          <cell r="H2589" t="str">
            <v>Trung tâm Sinh thái Nông nghiệp</v>
          </cell>
          <cell r="I2589" t="str">
            <v/>
          </cell>
          <cell r="J2589">
            <v>2.44</v>
          </cell>
          <cell r="K2589">
            <v>0</v>
          </cell>
          <cell r="L2589" t="str">
            <v>01-Jan-09</v>
          </cell>
          <cell r="M2589" t="str">
            <v>01-Dec-03</v>
          </cell>
          <cell r="N2589">
            <v>8</v>
          </cell>
          <cell r="O2589" t="str">
            <v>5300</v>
          </cell>
          <cell r="P2589" t="str">
            <v>5300</v>
          </cell>
          <cell r="Q2589" t="str">
            <v>01.009</v>
          </cell>
          <cell r="R2589" t="str">
            <v>01.009</v>
          </cell>
          <cell r="S2589" t="str">
            <v/>
          </cell>
          <cell r="T2589">
            <v>0</v>
          </cell>
          <cell r="U2589" t="str">
            <v>KhôngBCấp</v>
          </cell>
          <cell r="V2589" t="str">
            <v/>
          </cell>
        </row>
        <row r="2590">
          <cell r="B2590" t="str">
            <v/>
          </cell>
          <cell r="C2590" t="str">
            <v/>
          </cell>
          <cell r="D2590" t="str">
            <v>Nguyễn Mạnh</v>
          </cell>
          <cell r="E2590" t="str">
            <v>Tùng</v>
          </cell>
          <cell r="F2590">
            <v>51</v>
          </cell>
          <cell r="G2590" t="str">
            <v>Trung tâm Sinh thái Nông nghiệp</v>
          </cell>
          <cell r="H2590" t="str">
            <v>Trung tâm Sinh thái Nông nghiệp</v>
          </cell>
          <cell r="I2590" t="str">
            <v/>
          </cell>
          <cell r="J2590">
            <v>1.86</v>
          </cell>
          <cell r="K2590">
            <v>0</v>
          </cell>
          <cell r="L2590" t="str">
            <v>01-May-07</v>
          </cell>
          <cell r="M2590" t="str">
            <v>01-May-07</v>
          </cell>
          <cell r="N2590">
            <v>5</v>
          </cell>
          <cell r="O2590" t="str">
            <v>5300</v>
          </cell>
          <cell r="P2590" t="str">
            <v>5300</v>
          </cell>
          <cell r="Q2590" t="str">
            <v>13.096</v>
          </cell>
          <cell r="R2590" t="str">
            <v>13.096</v>
          </cell>
          <cell r="S2590" t="str">
            <v/>
          </cell>
          <cell r="T2590">
            <v>0</v>
          </cell>
          <cell r="U2590" t="str">
            <v>Cao đẳng</v>
          </cell>
          <cell r="V2590" t="str">
            <v>012053144</v>
          </cell>
        </row>
        <row r="2591">
          <cell r="B2591" t="str">
            <v/>
          </cell>
          <cell r="C2591" t="str">
            <v/>
          </cell>
          <cell r="D2591" t="str">
            <v>Tạ Thị Thanh</v>
          </cell>
          <cell r="E2591" t="str">
            <v>Tú</v>
          </cell>
          <cell r="F2591">
            <v>51</v>
          </cell>
          <cell r="G2591" t="str">
            <v>Trung tâm Sinh thái Nông nghiệp</v>
          </cell>
          <cell r="H2591" t="str">
            <v>Trung tâm Sinh thái Nông nghiệp</v>
          </cell>
          <cell r="I2591" t="str">
            <v>Kế toán viên</v>
          </cell>
          <cell r="J2591">
            <v>2.67</v>
          </cell>
          <cell r="K2591">
            <v>0</v>
          </cell>
          <cell r="L2591" t="str">
            <v>01-Jan-16</v>
          </cell>
          <cell r="M2591" t="str">
            <v>01-Jul-07</v>
          </cell>
          <cell r="N2591">
            <v>4</v>
          </cell>
          <cell r="O2591" t="str">
            <v>5300</v>
          </cell>
          <cell r="P2591" t="str">
            <v>5300</v>
          </cell>
          <cell r="Q2591" t="str">
            <v>06.031</v>
          </cell>
          <cell r="R2591" t="str">
            <v>06.031</v>
          </cell>
          <cell r="S2591" t="str">
            <v/>
          </cell>
          <cell r="T2591">
            <v>0</v>
          </cell>
          <cell r="U2591" t="str">
            <v>Đại học</v>
          </cell>
          <cell r="V2591" t="str">
            <v>012416703</v>
          </cell>
        </row>
        <row r="2592">
          <cell r="B2592" t="str">
            <v/>
          </cell>
          <cell r="C2592" t="str">
            <v/>
          </cell>
          <cell r="D2592" t="str">
            <v>Đỗ Tiến</v>
          </cell>
          <cell r="E2592" t="str">
            <v>Tùng</v>
          </cell>
          <cell r="F2592">
            <v>51</v>
          </cell>
          <cell r="G2592" t="str">
            <v>Trung tâm Sinh thái Nông nghiệp</v>
          </cell>
          <cell r="H2592" t="str">
            <v>Trung tâm Sinh thái Nông nghiệp</v>
          </cell>
          <cell r="I2592" t="str">
            <v>Nhân viên phục vụ</v>
          </cell>
          <cell r="J2592">
            <v>1</v>
          </cell>
          <cell r="K2592">
            <v>0</v>
          </cell>
          <cell r="L2592" t="str">
            <v>01-Aug-15</v>
          </cell>
          <cell r="M2592" t="str">
            <v>01-Aug-15</v>
          </cell>
          <cell r="N2592">
            <v>8</v>
          </cell>
          <cell r="O2592" t="str">
            <v>5300</v>
          </cell>
          <cell r="P2592" t="str">
            <v>5300</v>
          </cell>
          <cell r="Q2592" t="str">
            <v>01.009</v>
          </cell>
          <cell r="R2592" t="str">
            <v>01.009</v>
          </cell>
          <cell r="S2592" t="str">
            <v/>
          </cell>
          <cell r="T2592">
            <v>0</v>
          </cell>
          <cell r="U2592" t="str">
            <v>KhôngBCấp</v>
          </cell>
          <cell r="V2592" t="str">
            <v>132147739</v>
          </cell>
        </row>
        <row r="2593">
          <cell r="B2593" t="str">
            <v/>
          </cell>
          <cell r="C2593" t="str">
            <v/>
          </cell>
          <cell r="D2593" t="str">
            <v>Nguyễn Nguyệt</v>
          </cell>
          <cell r="E2593" t="str">
            <v>Cầm</v>
          </cell>
          <cell r="F2593">
            <v>51</v>
          </cell>
          <cell r="G2593" t="str">
            <v>Trung tâm Sinh thái Nông nghiệp</v>
          </cell>
          <cell r="H2593" t="str">
            <v>Trung tâm Sinh thái Nông nghiệp</v>
          </cell>
          <cell r="I2593" t="str">
            <v/>
          </cell>
          <cell r="J2593">
            <v>2.34</v>
          </cell>
          <cell r="K2593">
            <v>0</v>
          </cell>
          <cell r="L2593" t="str">
            <v>01-Jan-03</v>
          </cell>
          <cell r="M2593" t="str">
            <v>01-Jan-03</v>
          </cell>
          <cell r="N2593">
            <v>4</v>
          </cell>
          <cell r="O2593" t="str">
            <v>5300</v>
          </cell>
          <cell r="P2593" t="str">
            <v>5300</v>
          </cell>
          <cell r="Q2593" t="str">
            <v>13.092</v>
          </cell>
          <cell r="R2593" t="str">
            <v>13.092</v>
          </cell>
          <cell r="S2593" t="str">
            <v/>
          </cell>
          <cell r="T2593">
            <v>0</v>
          </cell>
          <cell r="U2593" t="str">
            <v>Đại học</v>
          </cell>
          <cell r="V2593" t="str">
            <v/>
          </cell>
        </row>
        <row r="2594">
          <cell r="B2594" t="str">
            <v/>
          </cell>
          <cell r="C2594" t="str">
            <v/>
          </cell>
          <cell r="D2594" t="str">
            <v>Nguyễn Vinh</v>
          </cell>
          <cell r="E2594" t="str">
            <v>Quang</v>
          </cell>
          <cell r="F2594">
            <v>51</v>
          </cell>
          <cell r="G2594" t="str">
            <v>Trung tâm Sinh thái Nông nghiệp</v>
          </cell>
          <cell r="H2594" t="str">
            <v>Trung tâm Sinh thái Nông nghiệp</v>
          </cell>
          <cell r="I2594" t="str">
            <v/>
          </cell>
          <cell r="J2594">
            <v>3.33</v>
          </cell>
          <cell r="K2594">
            <v>0</v>
          </cell>
          <cell r="L2594" t="str">
            <v>01-Jan-08</v>
          </cell>
          <cell r="M2594" t="str">
            <v>01-Jan-02</v>
          </cell>
          <cell r="N2594">
            <v>3</v>
          </cell>
          <cell r="O2594" t="str">
            <v>5300</v>
          </cell>
          <cell r="P2594" t="str">
            <v>5300</v>
          </cell>
          <cell r="Q2594" t="str">
            <v>13.092</v>
          </cell>
          <cell r="R2594" t="str">
            <v>13.092</v>
          </cell>
          <cell r="S2594" t="str">
            <v/>
          </cell>
          <cell r="T2594">
            <v>0</v>
          </cell>
          <cell r="U2594" t="str">
            <v>Thạc sĩ</v>
          </cell>
          <cell r="V2594" t="str">
            <v>121112275</v>
          </cell>
        </row>
        <row r="2595">
          <cell r="B2595" t="str">
            <v/>
          </cell>
          <cell r="C2595" t="str">
            <v/>
          </cell>
          <cell r="D2595" t="str">
            <v>Trần Mai</v>
          </cell>
          <cell r="E2595" t="str">
            <v>Hương</v>
          </cell>
          <cell r="F2595">
            <v>51</v>
          </cell>
          <cell r="G2595" t="str">
            <v>Trung tâm Sinh thái Nông nghiệp</v>
          </cell>
          <cell r="H2595" t="str">
            <v>Trung tâm Sinh thái Nông nghiệp</v>
          </cell>
          <cell r="I2595" t="str">
            <v/>
          </cell>
          <cell r="J2595">
            <v>2.34</v>
          </cell>
          <cell r="K2595">
            <v>0</v>
          </cell>
          <cell r="L2595" t="str">
            <v>01-Jan-02</v>
          </cell>
          <cell r="M2595" t="str">
            <v>01-Jan-02</v>
          </cell>
          <cell r="N2595">
            <v>4</v>
          </cell>
          <cell r="O2595" t="str">
            <v>5300</v>
          </cell>
          <cell r="P2595" t="str">
            <v>5300</v>
          </cell>
          <cell r="Q2595" t="str">
            <v>13.092</v>
          </cell>
          <cell r="R2595" t="str">
            <v>13.092</v>
          </cell>
          <cell r="S2595" t="str">
            <v/>
          </cell>
          <cell r="T2595">
            <v>0</v>
          </cell>
          <cell r="U2595" t="str">
            <v>Đại học</v>
          </cell>
          <cell r="V2595" t="str">
            <v>011849170</v>
          </cell>
        </row>
        <row r="2596">
          <cell r="B2596" t="str">
            <v/>
          </cell>
          <cell r="C2596" t="str">
            <v/>
          </cell>
          <cell r="D2596" t="str">
            <v>Tô Xuân</v>
          </cell>
          <cell r="E2596" t="str">
            <v>Phúc</v>
          </cell>
          <cell r="F2596">
            <v>51</v>
          </cell>
          <cell r="G2596" t="str">
            <v>Trung tâm Sinh thái Nông nghiệp</v>
          </cell>
          <cell r="H2596" t="str">
            <v>Trung tâm Sinh thái Nông nghiệp</v>
          </cell>
          <cell r="I2596" t="str">
            <v/>
          </cell>
          <cell r="J2596">
            <v>2.67</v>
          </cell>
          <cell r="K2596">
            <v>0</v>
          </cell>
          <cell r="L2596" t="str">
            <v>01-Jan-02</v>
          </cell>
          <cell r="M2596" t="str">
            <v>01-Jan-02</v>
          </cell>
          <cell r="N2596">
            <v>4</v>
          </cell>
          <cell r="O2596" t="str">
            <v>5300</v>
          </cell>
          <cell r="P2596" t="str">
            <v>5300</v>
          </cell>
          <cell r="Q2596" t="str">
            <v>13.092</v>
          </cell>
          <cell r="R2596" t="str">
            <v>13.092</v>
          </cell>
          <cell r="S2596" t="str">
            <v/>
          </cell>
          <cell r="T2596">
            <v>0</v>
          </cell>
          <cell r="U2596" t="str">
            <v>Đại học</v>
          </cell>
          <cell r="V2596" t="str">
            <v>011341190</v>
          </cell>
        </row>
        <row r="2597">
          <cell r="B2597" t="str">
            <v/>
          </cell>
          <cell r="C2597" t="str">
            <v/>
          </cell>
          <cell r="D2597" t="str">
            <v>Nguyễn Tiến</v>
          </cell>
          <cell r="E2597" t="str">
            <v>Ngọc</v>
          </cell>
          <cell r="F2597">
            <v>51</v>
          </cell>
          <cell r="G2597" t="str">
            <v>Trung tâm Sinh thái Nông nghiệp</v>
          </cell>
          <cell r="H2597" t="str">
            <v>Trung tâm Sinh thái Nông nghiệp</v>
          </cell>
          <cell r="I2597" t="str">
            <v/>
          </cell>
          <cell r="J2597">
            <v>2.34</v>
          </cell>
          <cell r="K2597">
            <v>0</v>
          </cell>
          <cell r="L2597" t="str">
            <v>01-Jan-03</v>
          </cell>
          <cell r="M2597" t="str">
            <v>01-Jan-03</v>
          </cell>
          <cell r="N2597">
            <v>4</v>
          </cell>
          <cell r="O2597" t="str">
            <v>5300</v>
          </cell>
          <cell r="P2597" t="str">
            <v>5300</v>
          </cell>
          <cell r="Q2597" t="str">
            <v>13.092</v>
          </cell>
          <cell r="R2597" t="str">
            <v>13.092</v>
          </cell>
          <cell r="S2597" t="str">
            <v/>
          </cell>
          <cell r="T2597">
            <v>0</v>
          </cell>
          <cell r="U2597" t="str">
            <v>Đại học</v>
          </cell>
          <cell r="V2597" t="str">
            <v>012100884</v>
          </cell>
        </row>
        <row r="2598">
          <cell r="B2598" t="str">
            <v/>
          </cell>
          <cell r="C2598" t="str">
            <v/>
          </cell>
          <cell r="D2598" t="str">
            <v>Tạ Thị</v>
          </cell>
          <cell r="E2598" t="str">
            <v>Thắm</v>
          </cell>
          <cell r="F2598">
            <v>51</v>
          </cell>
          <cell r="G2598" t="str">
            <v>Trung tâm Sinh thái Nông nghiệp</v>
          </cell>
          <cell r="H2598" t="str">
            <v>Trung tâm Sinh thái Nông nghiệp</v>
          </cell>
          <cell r="I2598" t="str">
            <v/>
          </cell>
          <cell r="J2598">
            <v>2.34</v>
          </cell>
          <cell r="K2598">
            <v>0</v>
          </cell>
          <cell r="L2598" t="str">
            <v>01-Jan-03</v>
          </cell>
          <cell r="M2598" t="str">
            <v>01-Jan-03</v>
          </cell>
          <cell r="N2598">
            <v>4</v>
          </cell>
          <cell r="O2598" t="str">
            <v>5300</v>
          </cell>
          <cell r="P2598" t="str">
            <v>5300</v>
          </cell>
          <cell r="Q2598" t="str">
            <v>13.092</v>
          </cell>
          <cell r="R2598" t="str">
            <v>13.092</v>
          </cell>
          <cell r="S2598" t="str">
            <v/>
          </cell>
          <cell r="T2598">
            <v>0</v>
          </cell>
          <cell r="U2598" t="str">
            <v>Đại học</v>
          </cell>
          <cell r="V2598" t="str">
            <v>111129228</v>
          </cell>
        </row>
        <row r="2599">
          <cell r="B2599" t="str">
            <v/>
          </cell>
          <cell r="C2599" t="str">
            <v/>
          </cell>
          <cell r="D2599" t="str">
            <v>Ngô Văn</v>
          </cell>
          <cell r="E2599" t="str">
            <v>Toan</v>
          </cell>
          <cell r="F2599">
            <v>51</v>
          </cell>
          <cell r="G2599" t="str">
            <v>Trung tâm Sinh thái Nông nghiệp</v>
          </cell>
          <cell r="H2599" t="str">
            <v>Trung tâm Sinh thái Nông nghiệp</v>
          </cell>
          <cell r="I2599" t="str">
            <v/>
          </cell>
          <cell r="J2599">
            <v>2.34</v>
          </cell>
          <cell r="K2599">
            <v>0</v>
          </cell>
          <cell r="L2599" t="str">
            <v>01-Jan-03</v>
          </cell>
          <cell r="M2599" t="str">
            <v>01-Jan-03</v>
          </cell>
          <cell r="N2599">
            <v>4</v>
          </cell>
          <cell r="O2599" t="str">
            <v>5300</v>
          </cell>
          <cell r="P2599" t="str">
            <v>5300</v>
          </cell>
          <cell r="Q2599" t="str">
            <v>13.092</v>
          </cell>
          <cell r="R2599" t="str">
            <v>13.092</v>
          </cell>
          <cell r="S2599" t="str">
            <v/>
          </cell>
          <cell r="T2599">
            <v>0</v>
          </cell>
          <cell r="U2599" t="str">
            <v>Đại học</v>
          </cell>
          <cell r="V2599" t="str">
            <v>162290522</v>
          </cell>
        </row>
        <row r="2600">
          <cell r="B2600" t="str">
            <v/>
          </cell>
          <cell r="C2600" t="str">
            <v/>
          </cell>
          <cell r="D2600" t="str">
            <v>Trần Trung</v>
          </cell>
          <cell r="E2600" t="str">
            <v>Kiên</v>
          </cell>
          <cell r="F2600">
            <v>51</v>
          </cell>
          <cell r="G2600" t="str">
            <v>Trung tâm Sinh thái Nông nghiệp</v>
          </cell>
          <cell r="H2600" t="str">
            <v>Trung tâm Sinh thái Nông nghiệp</v>
          </cell>
          <cell r="I2600" t="str">
            <v/>
          </cell>
          <cell r="J2600">
            <v>3</v>
          </cell>
          <cell r="K2600">
            <v>0</v>
          </cell>
          <cell r="L2600" t="str">
            <v>01-Jan-10</v>
          </cell>
          <cell r="M2600" t="str">
            <v>01-Oct-03</v>
          </cell>
          <cell r="N2600">
            <v>3</v>
          </cell>
          <cell r="O2600" t="str">
            <v>5300</v>
          </cell>
          <cell r="P2600" t="str">
            <v>5300</v>
          </cell>
          <cell r="Q2600" t="str">
            <v>13.092</v>
          </cell>
          <cell r="R2600" t="str">
            <v>13.092</v>
          </cell>
          <cell r="S2600" t="str">
            <v/>
          </cell>
          <cell r="T2600">
            <v>0</v>
          </cell>
          <cell r="U2600" t="str">
            <v>Thạc sĩ</v>
          </cell>
          <cell r="V2600" t="str">
            <v/>
          </cell>
        </row>
        <row r="2601">
          <cell r="B2601" t="str">
            <v/>
          </cell>
          <cell r="C2601" t="str">
            <v/>
          </cell>
          <cell r="D2601" t="str">
            <v>Vũ Thị</v>
          </cell>
          <cell r="E2601" t="str">
            <v>Thao</v>
          </cell>
          <cell r="F2601">
            <v>51</v>
          </cell>
          <cell r="G2601" t="str">
            <v>Trung tâm Sinh thái Nông nghiệp</v>
          </cell>
          <cell r="H2601" t="str">
            <v>Trung tâm Sinh thái Nông nghiệp</v>
          </cell>
          <cell r="I2601" t="str">
            <v>Thạc sĩ, Nghiên cứu viên</v>
          </cell>
          <cell r="J2601">
            <v>3.33</v>
          </cell>
          <cell r="K2601">
            <v>0</v>
          </cell>
          <cell r="L2601" t="str">
            <v>01-Jan-13</v>
          </cell>
          <cell r="M2601" t="str">
            <v>01-Oct-03</v>
          </cell>
          <cell r="N2601">
            <v>3</v>
          </cell>
          <cell r="O2601" t="str">
            <v>5300</v>
          </cell>
          <cell r="P2601" t="str">
            <v>5300</v>
          </cell>
          <cell r="Q2601" t="str">
            <v>13.092</v>
          </cell>
          <cell r="R2601" t="str">
            <v>13.092</v>
          </cell>
          <cell r="S2601" t="str">
            <v/>
          </cell>
          <cell r="T2601">
            <v>0</v>
          </cell>
          <cell r="U2601" t="str">
            <v>Thạc sĩ</v>
          </cell>
          <cell r="V2601" t="str">
            <v>012088733</v>
          </cell>
        </row>
        <row r="2602">
          <cell r="B2602" t="str">
            <v/>
          </cell>
          <cell r="C2602" t="str">
            <v/>
          </cell>
          <cell r="D2602" t="str">
            <v>Phạm Thị Mai</v>
          </cell>
          <cell r="E2602" t="str">
            <v>Hương</v>
          </cell>
          <cell r="F2602">
            <v>51</v>
          </cell>
          <cell r="G2602" t="str">
            <v>Trung tâm Sinh thái Nông nghiệp</v>
          </cell>
          <cell r="H2602" t="str">
            <v>Trung tâm Sinh thái Nông nghiệp</v>
          </cell>
          <cell r="I2602" t="str">
            <v>Thạc sĩ, Nghiên cứu viên</v>
          </cell>
          <cell r="J2602">
            <v>3.33</v>
          </cell>
          <cell r="K2602">
            <v>0</v>
          </cell>
          <cell r="L2602" t="str">
            <v>01-Jan-13</v>
          </cell>
          <cell r="M2602" t="str">
            <v>01-Oct-03</v>
          </cell>
          <cell r="N2602">
            <v>3</v>
          </cell>
          <cell r="O2602" t="str">
            <v>5300</v>
          </cell>
          <cell r="P2602" t="str">
            <v>5300</v>
          </cell>
          <cell r="Q2602" t="str">
            <v>13.092</v>
          </cell>
          <cell r="R2602" t="str">
            <v>13.092</v>
          </cell>
          <cell r="S2602" t="str">
            <v/>
          </cell>
          <cell r="T2602">
            <v>0</v>
          </cell>
          <cell r="U2602" t="str">
            <v>Thạc sĩ</v>
          </cell>
          <cell r="V2602" t="str">
            <v>012048730</v>
          </cell>
        </row>
        <row r="2603">
          <cell r="B2603" t="str">
            <v/>
          </cell>
          <cell r="C2603" t="str">
            <v/>
          </cell>
          <cell r="D2603" t="str">
            <v>Đặng Việt</v>
          </cell>
          <cell r="E2603" t="str">
            <v>Quang</v>
          </cell>
          <cell r="F2603">
            <v>51</v>
          </cell>
          <cell r="G2603" t="str">
            <v>Trung tâm Sinh thái Nông nghiệp</v>
          </cell>
          <cell r="H2603" t="str">
            <v>Trung tâm Sinh thái Nông nghiệp</v>
          </cell>
          <cell r="I2603" t="str">
            <v/>
          </cell>
          <cell r="J2603">
            <v>2.34</v>
          </cell>
          <cell r="K2603">
            <v>0</v>
          </cell>
          <cell r="L2603" t="str">
            <v>01-Jan-04</v>
          </cell>
          <cell r="M2603" t="str">
            <v>01-Jan-04</v>
          </cell>
          <cell r="N2603">
            <v>4</v>
          </cell>
          <cell r="O2603" t="str">
            <v>5300</v>
          </cell>
          <cell r="P2603" t="str">
            <v>5300</v>
          </cell>
          <cell r="Q2603" t="str">
            <v>13.092</v>
          </cell>
          <cell r="R2603" t="str">
            <v>13.092</v>
          </cell>
          <cell r="S2603" t="str">
            <v/>
          </cell>
          <cell r="T2603">
            <v>0</v>
          </cell>
          <cell r="U2603" t="str">
            <v>Đại học</v>
          </cell>
          <cell r="V2603" t="str">
            <v>011934626</v>
          </cell>
        </row>
        <row r="2604">
          <cell r="B2604" t="str">
            <v/>
          </cell>
          <cell r="C2604" t="str">
            <v/>
          </cell>
          <cell r="D2604" t="str">
            <v>Trần Mạnh</v>
          </cell>
          <cell r="E2604" t="str">
            <v>Tường</v>
          </cell>
          <cell r="F2604">
            <v>51</v>
          </cell>
          <cell r="G2604" t="str">
            <v>Trung tâm Sinh thái Nông nghiệp</v>
          </cell>
          <cell r="H2604" t="str">
            <v>Trung tâm Sinh thái Nông nghiệp</v>
          </cell>
          <cell r="I2604" t="str">
            <v>Thạc sĩ, Nghiên cứu viên</v>
          </cell>
          <cell r="J2604">
            <v>3.33</v>
          </cell>
          <cell r="K2604">
            <v>0</v>
          </cell>
          <cell r="L2604" t="str">
            <v>01-Jan-13</v>
          </cell>
          <cell r="M2604" t="str">
            <v>01-Oct-00</v>
          </cell>
          <cell r="N2604">
            <v>3</v>
          </cell>
          <cell r="O2604" t="str">
            <v>5300</v>
          </cell>
          <cell r="P2604" t="str">
            <v>5300</v>
          </cell>
          <cell r="Q2604" t="str">
            <v>13.092</v>
          </cell>
          <cell r="R2604" t="str">
            <v>13.092</v>
          </cell>
          <cell r="S2604" t="str">
            <v/>
          </cell>
          <cell r="T2604">
            <v>0</v>
          </cell>
          <cell r="U2604" t="str">
            <v>Thạc sĩ</v>
          </cell>
          <cell r="V2604" t="str">
            <v>161995739</v>
          </cell>
        </row>
        <row r="2605">
          <cell r="B2605" t="str">
            <v/>
          </cell>
          <cell r="C2605" t="str">
            <v/>
          </cell>
          <cell r="D2605" t="str">
            <v>Nguyễn Quang</v>
          </cell>
          <cell r="E2605" t="str">
            <v>Hà</v>
          </cell>
          <cell r="F2605">
            <v>51</v>
          </cell>
          <cell r="G2605" t="str">
            <v>Trung tâm Sinh thái Nông nghiệp</v>
          </cell>
          <cell r="H2605" t="str">
            <v>Trung tâm Sinh thái Nông nghiệp</v>
          </cell>
          <cell r="I2605" t="str">
            <v/>
          </cell>
          <cell r="J2605">
            <v>3</v>
          </cell>
          <cell r="K2605">
            <v>0</v>
          </cell>
          <cell r="L2605" t="str">
            <v>01-Jan-07</v>
          </cell>
          <cell r="M2605" t="str">
            <v>01-Apr-04</v>
          </cell>
          <cell r="N2605">
            <v>4</v>
          </cell>
          <cell r="O2605" t="str">
            <v>5300</v>
          </cell>
          <cell r="P2605" t="str">
            <v>5300</v>
          </cell>
          <cell r="Q2605" t="str">
            <v>13.095</v>
          </cell>
          <cell r="R2605" t="str">
            <v>13.095</v>
          </cell>
          <cell r="S2605" t="str">
            <v/>
          </cell>
          <cell r="T2605">
            <v>0</v>
          </cell>
          <cell r="U2605" t="str">
            <v>Đại học</v>
          </cell>
          <cell r="V2605" t="str">
            <v>011683240</v>
          </cell>
        </row>
        <row r="2606">
          <cell r="B2606" t="str">
            <v/>
          </cell>
          <cell r="C2606" t="str">
            <v/>
          </cell>
          <cell r="D2606" t="str">
            <v>Vi Thị Phương</v>
          </cell>
          <cell r="E2606" t="str">
            <v>Nga</v>
          </cell>
          <cell r="F2606">
            <v>51</v>
          </cell>
          <cell r="G2606" t="str">
            <v>Trung tâm Sinh thái Nông nghiệp</v>
          </cell>
          <cell r="H2606" t="str">
            <v>Trung tâm Sinh thái Nông nghiệp</v>
          </cell>
          <cell r="I2606" t="str">
            <v/>
          </cell>
          <cell r="J2606">
            <v>2.67</v>
          </cell>
          <cell r="K2606">
            <v>0</v>
          </cell>
          <cell r="L2606" t="str">
            <v>01-Jan-08</v>
          </cell>
          <cell r="M2606" t="str">
            <v>01-Jul-04</v>
          </cell>
          <cell r="N2606">
            <v>4</v>
          </cell>
          <cell r="O2606" t="str">
            <v>5300</v>
          </cell>
          <cell r="P2606" t="str">
            <v>5300</v>
          </cell>
          <cell r="Q2606" t="str">
            <v>13.092</v>
          </cell>
          <cell r="R2606" t="str">
            <v>13.092</v>
          </cell>
          <cell r="S2606" t="str">
            <v/>
          </cell>
          <cell r="T2606">
            <v>0</v>
          </cell>
          <cell r="U2606" t="str">
            <v>Đại học</v>
          </cell>
          <cell r="V2606" t="str">
            <v>131344195</v>
          </cell>
        </row>
        <row r="2607">
          <cell r="B2607" t="str">
            <v/>
          </cell>
          <cell r="C2607" t="str">
            <v/>
          </cell>
          <cell r="D2607" t="str">
            <v>Nguyễn Thị Minh</v>
          </cell>
          <cell r="E2607" t="str">
            <v>Nguyệt</v>
          </cell>
          <cell r="F2607">
            <v>51</v>
          </cell>
          <cell r="G2607" t="str">
            <v>Trung tâm Sinh thái Nông nghiệp</v>
          </cell>
          <cell r="H2607" t="str">
            <v>Trung tâm Sinh thái Nông nghiệp</v>
          </cell>
          <cell r="I2607" t="str">
            <v/>
          </cell>
          <cell r="J2607">
            <v>2.67</v>
          </cell>
          <cell r="K2607">
            <v>0</v>
          </cell>
          <cell r="L2607" t="str">
            <v>01-Jan-08</v>
          </cell>
          <cell r="M2607" t="str">
            <v>01-Jul-04</v>
          </cell>
          <cell r="N2607">
            <v>4</v>
          </cell>
          <cell r="O2607" t="str">
            <v>5300</v>
          </cell>
          <cell r="P2607" t="str">
            <v>5300</v>
          </cell>
          <cell r="Q2607" t="str">
            <v>13.092</v>
          </cell>
          <cell r="R2607" t="str">
            <v>13.092</v>
          </cell>
          <cell r="S2607" t="str">
            <v/>
          </cell>
          <cell r="T2607">
            <v>0</v>
          </cell>
          <cell r="U2607" t="str">
            <v>Đại học</v>
          </cell>
          <cell r="V2607" t="str">
            <v>142020755</v>
          </cell>
        </row>
        <row r="2608">
          <cell r="B2608" t="str">
            <v/>
          </cell>
          <cell r="C2608" t="str">
            <v/>
          </cell>
          <cell r="D2608" t="str">
            <v>Nguyễn Thị Thu</v>
          </cell>
          <cell r="E2608" t="str">
            <v>Hồng</v>
          </cell>
          <cell r="F2608">
            <v>51</v>
          </cell>
          <cell r="G2608" t="str">
            <v>Trung tâm Sinh thái Nông nghiệp</v>
          </cell>
          <cell r="H2608" t="str">
            <v>Trung tâm Sinh thái Nông nghiệp</v>
          </cell>
          <cell r="I2608" t="str">
            <v/>
          </cell>
          <cell r="J2608">
            <v>2.67</v>
          </cell>
          <cell r="K2608">
            <v>0</v>
          </cell>
          <cell r="L2608" t="str">
            <v>01-Jan-08</v>
          </cell>
          <cell r="M2608" t="str">
            <v>01-Oct-04</v>
          </cell>
          <cell r="N2608">
            <v>4</v>
          </cell>
          <cell r="O2608" t="str">
            <v>5300</v>
          </cell>
          <cell r="P2608" t="str">
            <v>5300</v>
          </cell>
          <cell r="Q2608" t="str">
            <v>06.031</v>
          </cell>
          <cell r="R2608" t="str">
            <v>06.031</v>
          </cell>
          <cell r="S2608" t="str">
            <v/>
          </cell>
          <cell r="T2608">
            <v>0</v>
          </cell>
          <cell r="U2608" t="str">
            <v>Đại học</v>
          </cell>
          <cell r="V2608" t="str">
            <v>164102868</v>
          </cell>
        </row>
        <row r="2609">
          <cell r="B2609" t="str">
            <v/>
          </cell>
          <cell r="C2609" t="str">
            <v/>
          </cell>
          <cell r="D2609" t="str">
            <v>Lăng Văn</v>
          </cell>
          <cell r="E2609" t="str">
            <v>Trung</v>
          </cell>
          <cell r="F2609">
            <v>51</v>
          </cell>
          <cell r="G2609" t="str">
            <v>Trung tâm Sinh thái Nông nghiệp</v>
          </cell>
          <cell r="H2609" t="str">
            <v>Trung tâm Sinh thái Nông nghiệp</v>
          </cell>
          <cell r="I2609" t="str">
            <v/>
          </cell>
          <cell r="J2609">
            <v>2.34</v>
          </cell>
          <cell r="K2609">
            <v>0</v>
          </cell>
          <cell r="L2609" t="str">
            <v>01-Jan-05</v>
          </cell>
          <cell r="M2609" t="str">
            <v>01-Jan-05</v>
          </cell>
          <cell r="N2609">
            <v>4</v>
          </cell>
          <cell r="O2609" t="str">
            <v>5300</v>
          </cell>
          <cell r="P2609" t="str">
            <v>5300</v>
          </cell>
          <cell r="Q2609" t="str">
            <v>13.092</v>
          </cell>
          <cell r="R2609" t="str">
            <v>13.092</v>
          </cell>
          <cell r="S2609" t="str">
            <v/>
          </cell>
          <cell r="T2609">
            <v>0</v>
          </cell>
          <cell r="U2609" t="str">
            <v>Đại học</v>
          </cell>
          <cell r="V2609" t="str">
            <v>135057635</v>
          </cell>
        </row>
        <row r="2610">
          <cell r="B2610" t="str">
            <v/>
          </cell>
          <cell r="C2610" t="str">
            <v/>
          </cell>
          <cell r="D2610" t="str">
            <v>Nguyễn Thế</v>
          </cell>
          <cell r="E2610" t="str">
            <v>Phương</v>
          </cell>
          <cell r="F2610">
            <v>51</v>
          </cell>
          <cell r="G2610" t="str">
            <v>Trung tâm Sinh thái Nông nghiệp</v>
          </cell>
          <cell r="H2610" t="str">
            <v>Trung tâm Sinh thái Nông nghiệp</v>
          </cell>
          <cell r="I2610" t="str">
            <v/>
          </cell>
          <cell r="J2610">
            <v>3</v>
          </cell>
          <cell r="K2610">
            <v>0</v>
          </cell>
          <cell r="L2610" t="str">
            <v>01-Jan-11</v>
          </cell>
          <cell r="M2610" t="str">
            <v>01-Jan-05</v>
          </cell>
          <cell r="N2610">
            <v>3</v>
          </cell>
          <cell r="O2610" t="str">
            <v>5300</v>
          </cell>
          <cell r="P2610" t="str">
            <v>5300</v>
          </cell>
          <cell r="Q2610" t="str">
            <v>13.092</v>
          </cell>
          <cell r="R2610" t="str">
            <v>13.092</v>
          </cell>
          <cell r="S2610" t="str">
            <v/>
          </cell>
          <cell r="T2610">
            <v>0</v>
          </cell>
          <cell r="U2610" t="str">
            <v>Thạc sĩ</v>
          </cell>
          <cell r="V2610" t="str">
            <v/>
          </cell>
        </row>
        <row r="2611">
          <cell r="B2611" t="str">
            <v/>
          </cell>
          <cell r="C2611" t="str">
            <v/>
          </cell>
          <cell r="D2611" t="str">
            <v>Nguyễn Thị</v>
          </cell>
          <cell r="E2611" t="str">
            <v>Huyền</v>
          </cell>
          <cell r="F2611">
            <v>51</v>
          </cell>
          <cell r="G2611" t="str">
            <v>Trung tâm Sinh thái Nông nghiệp</v>
          </cell>
          <cell r="H2611" t="str">
            <v>Trung tâm Sinh thái Nông nghiệp</v>
          </cell>
          <cell r="I2611" t="str">
            <v/>
          </cell>
          <cell r="J2611">
            <v>3</v>
          </cell>
          <cell r="K2611">
            <v>0</v>
          </cell>
          <cell r="L2611" t="str">
            <v>01-Jan-11</v>
          </cell>
          <cell r="M2611" t="str">
            <v>01-Jan-05</v>
          </cell>
          <cell r="N2611">
            <v>4</v>
          </cell>
          <cell r="O2611" t="str">
            <v>5300</v>
          </cell>
          <cell r="P2611" t="str">
            <v>5300</v>
          </cell>
          <cell r="Q2611" t="str">
            <v>13.092</v>
          </cell>
          <cell r="R2611" t="str">
            <v>13.092</v>
          </cell>
          <cell r="S2611" t="str">
            <v/>
          </cell>
          <cell r="T2611">
            <v>0</v>
          </cell>
          <cell r="U2611" t="str">
            <v>Đại học</v>
          </cell>
          <cell r="V2611" t="str">
            <v>151290517</v>
          </cell>
        </row>
        <row r="2612">
          <cell r="B2612" t="str">
            <v/>
          </cell>
          <cell r="C2612" t="str">
            <v/>
          </cell>
          <cell r="D2612" t="str">
            <v>Hoàng Văn</v>
          </cell>
          <cell r="E2612" t="str">
            <v>Tuyến</v>
          </cell>
          <cell r="F2612">
            <v>51</v>
          </cell>
          <cell r="G2612" t="str">
            <v>Trung tâm Sinh thái Nông nghiệp</v>
          </cell>
          <cell r="H2612" t="str">
            <v>Trung tâm Sinh thái Nông nghiệp</v>
          </cell>
          <cell r="I2612" t="str">
            <v/>
          </cell>
          <cell r="J2612">
            <v>2.34</v>
          </cell>
          <cell r="K2612">
            <v>0</v>
          </cell>
          <cell r="L2612" t="str">
            <v>01-Jan-05</v>
          </cell>
          <cell r="M2612" t="str">
            <v>01-Jan-05</v>
          </cell>
          <cell r="N2612">
            <v>4</v>
          </cell>
          <cell r="O2612" t="str">
            <v>5300</v>
          </cell>
          <cell r="P2612" t="str">
            <v>5300</v>
          </cell>
          <cell r="Q2612" t="str">
            <v>13.092</v>
          </cell>
          <cell r="R2612" t="str">
            <v>13.092</v>
          </cell>
          <cell r="S2612" t="str">
            <v/>
          </cell>
          <cell r="T2612">
            <v>0</v>
          </cell>
          <cell r="U2612" t="str">
            <v>Đại học</v>
          </cell>
          <cell r="V2612" t="str">
            <v>012218894</v>
          </cell>
        </row>
        <row r="2613">
          <cell r="B2613" t="str">
            <v/>
          </cell>
          <cell r="C2613" t="str">
            <v/>
          </cell>
          <cell r="D2613" t="str">
            <v>Nguyễn Đình</v>
          </cell>
          <cell r="E2613" t="str">
            <v>Tiến</v>
          </cell>
          <cell r="F2613">
            <v>51</v>
          </cell>
          <cell r="G2613" t="str">
            <v>Trung tâm Sinh thái Nông nghiệp</v>
          </cell>
          <cell r="H2613" t="str">
            <v>Trung tâm Sinh thái Nông nghiệp</v>
          </cell>
          <cell r="I2613" t="str">
            <v>Tiến sĩ, Nghiên cứu viên</v>
          </cell>
          <cell r="J2613">
            <v>3.33</v>
          </cell>
          <cell r="K2613">
            <v>0</v>
          </cell>
          <cell r="L2613" t="str">
            <v>01-Jan-16</v>
          </cell>
          <cell r="M2613" t="str">
            <v>01-Sep-02</v>
          </cell>
          <cell r="N2613">
            <v>2</v>
          </cell>
          <cell r="O2613" t="str">
            <v>5300</v>
          </cell>
          <cell r="P2613" t="str">
            <v>5300</v>
          </cell>
          <cell r="Q2613" t="str">
            <v>13.092</v>
          </cell>
          <cell r="R2613" t="str">
            <v>13.092</v>
          </cell>
          <cell r="S2613" t="str">
            <v/>
          </cell>
          <cell r="T2613">
            <v>0</v>
          </cell>
          <cell r="U2613" t="str">
            <v>Tiến sĩ</v>
          </cell>
          <cell r="V2613" t="str">
            <v>141831511</v>
          </cell>
        </row>
        <row r="2614">
          <cell r="B2614" t="str">
            <v/>
          </cell>
          <cell r="C2614" t="str">
            <v>1462205099540</v>
          </cell>
          <cell r="D2614" t="str">
            <v>Nguyễn Thị</v>
          </cell>
          <cell r="E2614" t="str">
            <v>Thanh</v>
          </cell>
          <cell r="F2614">
            <v>51</v>
          </cell>
          <cell r="G2614" t="str">
            <v>Trung tâm Sinh thái Nông nghiệp</v>
          </cell>
          <cell r="H2614" t="str">
            <v>Trung tâm Sinh thái Nông nghiệp</v>
          </cell>
          <cell r="I2614" t="str">
            <v>Tiến sĩ, Nghiên cứu viên</v>
          </cell>
          <cell r="J2614">
            <v>3.99</v>
          </cell>
          <cell r="K2614">
            <v>0</v>
          </cell>
          <cell r="L2614" t="str">
            <v>01-Jan-22</v>
          </cell>
          <cell r="M2614" t="str">
            <v>01-Jan-06</v>
          </cell>
          <cell r="N2614">
            <v>2</v>
          </cell>
          <cell r="O2614" t="str">
            <v>5300</v>
          </cell>
          <cell r="P2614" t="str">
            <v>5300</v>
          </cell>
          <cell r="Q2614" t="str">
            <v>13.092</v>
          </cell>
          <cell r="R2614" t="str">
            <v>V.05.01.03</v>
          </cell>
          <cell r="S2614" t="str">
            <v/>
          </cell>
          <cell r="T2614">
            <v>0</v>
          </cell>
          <cell r="U2614" t="str">
            <v>Tiến sĩ</v>
          </cell>
          <cell r="V2614" t="str">
            <v>001182011739</v>
          </cell>
        </row>
        <row r="2615">
          <cell r="B2615" t="str">
            <v/>
          </cell>
          <cell r="C2615" t="str">
            <v/>
          </cell>
          <cell r="D2615" t="str">
            <v>Đỗ Thị Vĩnh</v>
          </cell>
          <cell r="E2615" t="str">
            <v>Hằng</v>
          </cell>
          <cell r="F2615">
            <v>51</v>
          </cell>
          <cell r="G2615" t="str">
            <v>Trung tâm Sinh thái Nông nghiệp</v>
          </cell>
          <cell r="H2615" t="str">
            <v>Trung tâm Sinh thái Nông nghiệp</v>
          </cell>
          <cell r="I2615" t="str">
            <v>Nghiên cứu viên</v>
          </cell>
          <cell r="J2615">
            <v>2.34</v>
          </cell>
          <cell r="K2615">
            <v>0</v>
          </cell>
          <cell r="L2615" t="str">
            <v>01-Jul-06</v>
          </cell>
          <cell r="M2615" t="str">
            <v>01-Jul-06</v>
          </cell>
          <cell r="N2615">
            <v>3</v>
          </cell>
          <cell r="O2615" t="str">
            <v>5300</v>
          </cell>
          <cell r="P2615" t="str">
            <v>5300</v>
          </cell>
          <cell r="Q2615" t="str">
            <v>13.092</v>
          </cell>
          <cell r="R2615" t="str">
            <v>13.092</v>
          </cell>
          <cell r="S2615" t="str">
            <v/>
          </cell>
          <cell r="T2615">
            <v>0</v>
          </cell>
          <cell r="U2615" t="str">
            <v>Thạc sĩ</v>
          </cell>
          <cell r="V2615" t="str">
            <v>012211517</v>
          </cell>
        </row>
        <row r="2616">
          <cell r="B2616" t="str">
            <v/>
          </cell>
          <cell r="C2616" t="str">
            <v/>
          </cell>
          <cell r="D2616" t="str">
            <v>Trần Lê</v>
          </cell>
          <cell r="E2616" t="str">
            <v>Anh</v>
          </cell>
          <cell r="F2616">
            <v>51</v>
          </cell>
          <cell r="G2616" t="str">
            <v>Trung tâm Sinh thái Nông nghiệp</v>
          </cell>
          <cell r="H2616" t="str">
            <v>Trung tâm Sinh thái Nông nghiệp</v>
          </cell>
          <cell r="I2616" t="str">
            <v/>
          </cell>
          <cell r="J2616">
            <v>2.34</v>
          </cell>
          <cell r="K2616">
            <v>0</v>
          </cell>
          <cell r="L2616" t="str">
            <v>01-Jan-06</v>
          </cell>
          <cell r="M2616" t="str">
            <v>01-Jan-06</v>
          </cell>
          <cell r="N2616">
            <v>4</v>
          </cell>
          <cell r="O2616" t="str">
            <v>5300</v>
          </cell>
          <cell r="P2616" t="str">
            <v>5300</v>
          </cell>
          <cell r="Q2616" t="str">
            <v>13.092</v>
          </cell>
          <cell r="R2616" t="str">
            <v>13.092</v>
          </cell>
          <cell r="S2616" t="str">
            <v/>
          </cell>
          <cell r="T2616">
            <v>0</v>
          </cell>
          <cell r="U2616" t="str">
            <v>Đại học</v>
          </cell>
          <cell r="V2616" t="str">
            <v/>
          </cell>
        </row>
        <row r="2617">
          <cell r="B2617" t="str">
            <v/>
          </cell>
          <cell r="C2617" t="str">
            <v/>
          </cell>
          <cell r="D2617" t="str">
            <v>Phạm Thị</v>
          </cell>
          <cell r="E2617" t="str">
            <v>Dung</v>
          </cell>
          <cell r="F2617">
            <v>51</v>
          </cell>
          <cell r="G2617" t="str">
            <v>Trung tâm Sinh thái Nông nghiệp</v>
          </cell>
          <cell r="H2617" t="str">
            <v>Trung tâm Sinh thái Nông nghiệp</v>
          </cell>
          <cell r="I2617" t="str">
            <v>Nghiên cứu viên</v>
          </cell>
          <cell r="J2617">
            <v>3</v>
          </cell>
          <cell r="K2617">
            <v>0</v>
          </cell>
          <cell r="L2617" t="str">
            <v>01-Jan-13</v>
          </cell>
          <cell r="M2617" t="str">
            <v>01-Jan-07</v>
          </cell>
          <cell r="N2617">
            <v>4</v>
          </cell>
          <cell r="O2617" t="str">
            <v>5300</v>
          </cell>
          <cell r="P2617" t="str">
            <v>5300</v>
          </cell>
          <cell r="Q2617" t="str">
            <v>13.092</v>
          </cell>
          <cell r="R2617" t="str">
            <v>13.092</v>
          </cell>
          <cell r="S2617" t="str">
            <v/>
          </cell>
          <cell r="T2617">
            <v>0</v>
          </cell>
          <cell r="U2617" t="str">
            <v>Đại học</v>
          </cell>
          <cell r="V2617" t="str">
            <v>142089298</v>
          </cell>
        </row>
        <row r="2618">
          <cell r="B2618" t="str">
            <v/>
          </cell>
          <cell r="C2618" t="str">
            <v/>
          </cell>
          <cell r="D2618" t="str">
            <v>Phạm Tiến</v>
          </cell>
          <cell r="E2618" t="str">
            <v>Đạt</v>
          </cell>
          <cell r="F2618">
            <v>51</v>
          </cell>
          <cell r="G2618" t="str">
            <v>Trung tâm Sinh thái nông nghiệp</v>
          </cell>
          <cell r="H2618" t="str">
            <v>Trung tâm Sinh thái Nông nghiệp</v>
          </cell>
          <cell r="I2618" t="str">
            <v>Thạc sĩ, Nghiên cứu viên</v>
          </cell>
          <cell r="J2618">
            <v>3.66</v>
          </cell>
          <cell r="K2618">
            <v>0</v>
          </cell>
          <cell r="L2618" t="str">
            <v>01-Jan-19</v>
          </cell>
          <cell r="M2618" t="str">
            <v>01-Jan-07</v>
          </cell>
          <cell r="N2618">
            <v>3</v>
          </cell>
          <cell r="O2618" t="str">
            <v>5300</v>
          </cell>
          <cell r="P2618" t="str">
            <v>5300</v>
          </cell>
          <cell r="Q2618" t="str">
            <v>13.092</v>
          </cell>
          <cell r="R2618" t="str">
            <v>13.092</v>
          </cell>
          <cell r="S2618" t="str">
            <v/>
          </cell>
          <cell r="T2618">
            <v>0</v>
          </cell>
          <cell r="U2618" t="str">
            <v>Thạc sĩ</v>
          </cell>
          <cell r="V2618" t="str">
            <v>012410341</v>
          </cell>
        </row>
        <row r="2619">
          <cell r="B2619" t="str">
            <v/>
          </cell>
          <cell r="C2619" t="str">
            <v/>
          </cell>
          <cell r="D2619" t="str">
            <v>Dương Quốc</v>
          </cell>
          <cell r="E2619" t="str">
            <v>Thịnh</v>
          </cell>
          <cell r="F2619">
            <v>51</v>
          </cell>
          <cell r="G2619" t="str">
            <v>Trung tâm Sinh thái Nông nghiệp</v>
          </cell>
          <cell r="H2619" t="str">
            <v>Trung tâm Sinh thái Nông nghiệp</v>
          </cell>
          <cell r="I2619" t="str">
            <v/>
          </cell>
          <cell r="J2619">
            <v>2.67</v>
          </cell>
          <cell r="K2619">
            <v>0</v>
          </cell>
          <cell r="L2619" t="str">
            <v>01-Jan-10</v>
          </cell>
          <cell r="M2619" t="str">
            <v>01-Jan-07</v>
          </cell>
          <cell r="N2619">
            <v>4</v>
          </cell>
          <cell r="O2619" t="str">
            <v>5300</v>
          </cell>
          <cell r="P2619" t="str">
            <v>5300</v>
          </cell>
          <cell r="Q2619" t="str">
            <v>13.092</v>
          </cell>
          <cell r="R2619" t="str">
            <v>13.092</v>
          </cell>
          <cell r="S2619" t="str">
            <v/>
          </cell>
          <cell r="T2619">
            <v>0</v>
          </cell>
          <cell r="U2619" t="str">
            <v>Đại học</v>
          </cell>
          <cell r="V2619" t="str">
            <v>060563353</v>
          </cell>
        </row>
        <row r="2620">
          <cell r="B2620" t="str">
            <v/>
          </cell>
          <cell r="C2620" t="str">
            <v/>
          </cell>
          <cell r="D2620" t="str">
            <v>Phạm Thế</v>
          </cell>
          <cell r="E2620" t="str">
            <v>Thông</v>
          </cell>
          <cell r="F2620">
            <v>51</v>
          </cell>
          <cell r="G2620" t="str">
            <v>Trung tâm Sinh thái Nông nghiệp</v>
          </cell>
          <cell r="H2620" t="str">
            <v>Trung tâm Sinh thái Nông nghiệp</v>
          </cell>
          <cell r="I2620" t="str">
            <v>Kế toán viên</v>
          </cell>
          <cell r="J2620">
            <v>2.67</v>
          </cell>
          <cell r="K2620">
            <v>0</v>
          </cell>
          <cell r="L2620" t="str">
            <v>01-Jun-11</v>
          </cell>
          <cell r="M2620" t="str">
            <v>01-Jul-07</v>
          </cell>
          <cell r="N2620">
            <v>4</v>
          </cell>
          <cell r="O2620" t="str">
            <v>5300</v>
          </cell>
          <cell r="P2620" t="str">
            <v>5300</v>
          </cell>
          <cell r="Q2620" t="str">
            <v>06.031</v>
          </cell>
          <cell r="R2620" t="str">
            <v>06.031</v>
          </cell>
          <cell r="S2620" t="str">
            <v/>
          </cell>
          <cell r="T2620">
            <v>0</v>
          </cell>
          <cell r="U2620" t="str">
            <v>Đại học</v>
          </cell>
          <cell r="V2620" t="str">
            <v>168044548</v>
          </cell>
        </row>
        <row r="2621">
          <cell r="B2621" t="str">
            <v/>
          </cell>
          <cell r="C2621" t="str">
            <v/>
          </cell>
          <cell r="D2621" t="str">
            <v>Vũ Như</v>
          </cell>
          <cell r="E2621" t="str">
            <v>Thắng</v>
          </cell>
          <cell r="F2621">
            <v>51</v>
          </cell>
          <cell r="G2621" t="str">
            <v>Trung tâm Sinh thái Nông nghiệp</v>
          </cell>
          <cell r="H2621" t="str">
            <v>Trung tâm Sinh thái Nông nghiệp</v>
          </cell>
          <cell r="I2621" t="str">
            <v/>
          </cell>
          <cell r="J2621">
            <v>2.34</v>
          </cell>
          <cell r="K2621">
            <v>0</v>
          </cell>
          <cell r="L2621" t="str">
            <v>01-Jan-08</v>
          </cell>
          <cell r="M2621" t="str">
            <v>01-Jan-08</v>
          </cell>
          <cell r="N2621">
            <v>4</v>
          </cell>
          <cell r="O2621" t="str">
            <v>5300</v>
          </cell>
          <cell r="P2621" t="str">
            <v>5300</v>
          </cell>
          <cell r="Q2621" t="str">
            <v>13.092</v>
          </cell>
          <cell r="R2621" t="str">
            <v>13.092</v>
          </cell>
          <cell r="S2621" t="str">
            <v/>
          </cell>
          <cell r="T2621">
            <v>0</v>
          </cell>
          <cell r="U2621" t="str">
            <v>Đại học</v>
          </cell>
          <cell r="V2621" t="str">
            <v>142146573</v>
          </cell>
        </row>
        <row r="2622">
          <cell r="B2622" t="str">
            <v/>
          </cell>
          <cell r="C2622" t="str">
            <v/>
          </cell>
          <cell r="D2622" t="str">
            <v>Trịnh Trung</v>
          </cell>
          <cell r="E2622" t="str">
            <v>Hiếu</v>
          </cell>
          <cell r="F2622">
            <v>51</v>
          </cell>
          <cell r="G2622" t="str">
            <v>Trung tâm Sinh thái Nông nghiệp</v>
          </cell>
          <cell r="H2622" t="str">
            <v>Trung tâm Sinh thái Nông nghiệp</v>
          </cell>
          <cell r="I2622" t="str">
            <v/>
          </cell>
          <cell r="J2622">
            <v>2.34</v>
          </cell>
          <cell r="K2622">
            <v>0</v>
          </cell>
          <cell r="L2622" t="str">
            <v>01-Jan-08</v>
          </cell>
          <cell r="M2622" t="str">
            <v>01-Jan-08</v>
          </cell>
          <cell r="N2622">
            <v>4</v>
          </cell>
          <cell r="O2622" t="str">
            <v>5300</v>
          </cell>
          <cell r="P2622" t="str">
            <v>5300</v>
          </cell>
          <cell r="Q2622" t="str">
            <v>13.092</v>
          </cell>
          <cell r="R2622" t="str">
            <v>13.092</v>
          </cell>
          <cell r="S2622" t="str">
            <v/>
          </cell>
          <cell r="T2622">
            <v>0</v>
          </cell>
          <cell r="U2622" t="str">
            <v>Đại học</v>
          </cell>
          <cell r="V2622" t="str">
            <v>031288788</v>
          </cell>
        </row>
        <row r="2623">
          <cell r="B2623" t="str">
            <v/>
          </cell>
          <cell r="C2623" t="str">
            <v/>
          </cell>
          <cell r="D2623" t="str">
            <v>Bùi Quang</v>
          </cell>
          <cell r="E2623" t="str">
            <v>Phúc</v>
          </cell>
          <cell r="F2623">
            <v>51</v>
          </cell>
          <cell r="G2623" t="str">
            <v>Trung tâm Sinh thái Nông nghiệp</v>
          </cell>
          <cell r="H2623" t="str">
            <v>Trung tâm Sinh thái Nông nghiệp</v>
          </cell>
          <cell r="I2623" t="str">
            <v/>
          </cell>
          <cell r="J2623">
            <v>2.34</v>
          </cell>
          <cell r="K2623">
            <v>0</v>
          </cell>
          <cell r="L2623" t="str">
            <v>01-Jan-08</v>
          </cell>
          <cell r="M2623" t="str">
            <v>01-Jan-08</v>
          </cell>
          <cell r="N2623">
            <v>4</v>
          </cell>
          <cell r="O2623" t="str">
            <v>5300</v>
          </cell>
          <cell r="P2623" t="str">
            <v>5300</v>
          </cell>
          <cell r="Q2623" t="str">
            <v>13.092</v>
          </cell>
          <cell r="R2623" t="str">
            <v>13.092</v>
          </cell>
          <cell r="S2623" t="str">
            <v/>
          </cell>
          <cell r="T2623">
            <v>0</v>
          </cell>
          <cell r="U2623" t="str">
            <v>Đại học</v>
          </cell>
          <cell r="V2623" t="str">
            <v/>
          </cell>
        </row>
        <row r="2624">
          <cell r="B2624" t="str">
            <v/>
          </cell>
          <cell r="C2624" t="str">
            <v/>
          </cell>
          <cell r="D2624" t="str">
            <v>Lê Thị Phương</v>
          </cell>
          <cell r="E2624" t="str">
            <v>Thúy</v>
          </cell>
          <cell r="F2624">
            <v>51</v>
          </cell>
          <cell r="G2624" t="str">
            <v>Trung tâm Sinh thái Nông nghiệp</v>
          </cell>
          <cell r="H2624" t="str">
            <v>Trung tâm Sinh thái Nông nghiệp</v>
          </cell>
          <cell r="I2624" t="str">
            <v/>
          </cell>
          <cell r="J2624">
            <v>2.67</v>
          </cell>
          <cell r="K2624">
            <v>0</v>
          </cell>
          <cell r="L2624" t="str">
            <v>01-Jan-11</v>
          </cell>
          <cell r="M2624" t="str">
            <v>01-Jan-08</v>
          </cell>
          <cell r="N2624">
            <v>4</v>
          </cell>
          <cell r="O2624" t="str">
            <v>5300</v>
          </cell>
          <cell r="P2624" t="str">
            <v>5300</v>
          </cell>
          <cell r="Q2624" t="str">
            <v>13.092</v>
          </cell>
          <cell r="R2624" t="str">
            <v>13.092</v>
          </cell>
          <cell r="S2624" t="str">
            <v/>
          </cell>
          <cell r="T2624">
            <v>0</v>
          </cell>
          <cell r="U2624" t="str">
            <v>Đại học</v>
          </cell>
          <cell r="V2624" t="str">
            <v>012429044</v>
          </cell>
        </row>
        <row r="2625">
          <cell r="B2625" t="str">
            <v>STN12</v>
          </cell>
          <cell r="C2625" t="str">
            <v/>
          </cell>
          <cell r="D2625" t="str">
            <v>Tống Văn</v>
          </cell>
          <cell r="E2625" t="str">
            <v>Hoàng</v>
          </cell>
          <cell r="F2625">
            <v>51</v>
          </cell>
          <cell r="G2625" t="str">
            <v>Trung tâm Sinh thái Nông nghiệp</v>
          </cell>
          <cell r="H2625" t="str">
            <v>Trung tâm Sinh thái Nông nghiệp</v>
          </cell>
          <cell r="I2625" t="str">
            <v/>
          </cell>
          <cell r="J2625">
            <v>3.33</v>
          </cell>
          <cell r="K2625">
            <v>0</v>
          </cell>
          <cell r="L2625" t="str">
            <v>01-Jan-10</v>
          </cell>
          <cell r="M2625" t="str">
            <v>01-Jul-08</v>
          </cell>
          <cell r="N2625">
            <v>4</v>
          </cell>
          <cell r="O2625" t="str">
            <v>5300</v>
          </cell>
          <cell r="P2625" t="str">
            <v>5300</v>
          </cell>
          <cell r="Q2625" t="str">
            <v>13.092</v>
          </cell>
          <cell r="R2625" t="str">
            <v>13.092</v>
          </cell>
          <cell r="S2625" t="str">
            <v>STN12</v>
          </cell>
          <cell r="T2625">
            <v>0</v>
          </cell>
          <cell r="U2625" t="str">
            <v>Đại học</v>
          </cell>
          <cell r="V2625" t="str">
            <v>171560444</v>
          </cell>
        </row>
        <row r="2626">
          <cell r="B2626" t="str">
            <v/>
          </cell>
          <cell r="C2626" t="str">
            <v/>
          </cell>
          <cell r="D2626" t="str">
            <v>Đào Anh</v>
          </cell>
          <cell r="E2626" t="str">
            <v>Thái</v>
          </cell>
          <cell r="F2626">
            <v>51</v>
          </cell>
          <cell r="G2626" t="str">
            <v>Trung tâm Sinh thái Nông nghiệp</v>
          </cell>
          <cell r="H2626" t="str">
            <v>Trung tâm Sinh thái Nông nghiệp</v>
          </cell>
          <cell r="I2626" t="str">
            <v>Nghiên cứu viên</v>
          </cell>
          <cell r="J2626">
            <v>2.67</v>
          </cell>
          <cell r="K2626">
            <v>0</v>
          </cell>
          <cell r="L2626" t="str">
            <v>01-Oct-11</v>
          </cell>
          <cell r="M2626" t="str">
            <v>01-Oct-08</v>
          </cell>
          <cell r="N2626">
            <v>4</v>
          </cell>
          <cell r="O2626" t="str">
            <v>5300</v>
          </cell>
          <cell r="P2626" t="str">
            <v>5300</v>
          </cell>
          <cell r="Q2626" t="str">
            <v>13.092</v>
          </cell>
          <cell r="R2626" t="str">
            <v>13.092</v>
          </cell>
          <cell r="S2626" t="str">
            <v/>
          </cell>
          <cell r="T2626">
            <v>0</v>
          </cell>
          <cell r="U2626" t="str">
            <v>Đại học</v>
          </cell>
          <cell r="V2626" t="str">
            <v>012293618</v>
          </cell>
        </row>
        <row r="2627">
          <cell r="B2627" t="str">
            <v/>
          </cell>
          <cell r="C2627" t="str">
            <v/>
          </cell>
          <cell r="D2627" t="str">
            <v>Vũ Hữu</v>
          </cell>
          <cell r="E2627" t="str">
            <v>Tuấn</v>
          </cell>
          <cell r="F2627">
            <v>51</v>
          </cell>
          <cell r="G2627" t="str">
            <v>Trung tâm Sinh thái Nông nghiệp</v>
          </cell>
          <cell r="H2627" t="str">
            <v>Trung tâm Sinh thái Nông nghiệp</v>
          </cell>
          <cell r="I2627" t="str">
            <v/>
          </cell>
          <cell r="J2627">
            <v>2.34</v>
          </cell>
          <cell r="K2627">
            <v>0</v>
          </cell>
          <cell r="L2627" t="str">
            <v>01-Nov-08</v>
          </cell>
          <cell r="M2627" t="str">
            <v>01-Nov-08</v>
          </cell>
          <cell r="N2627">
            <v>4</v>
          </cell>
          <cell r="O2627" t="str">
            <v>5300</v>
          </cell>
          <cell r="P2627" t="str">
            <v>5300</v>
          </cell>
          <cell r="Q2627" t="str">
            <v>13.092</v>
          </cell>
          <cell r="R2627" t="str">
            <v>13.092</v>
          </cell>
          <cell r="S2627" t="str">
            <v/>
          </cell>
          <cell r="T2627">
            <v>0</v>
          </cell>
          <cell r="U2627" t="str">
            <v>Đại học</v>
          </cell>
          <cell r="V2627" t="str">
            <v>012595948</v>
          </cell>
        </row>
        <row r="2628">
          <cell r="B2628" t="str">
            <v/>
          </cell>
          <cell r="C2628" t="str">
            <v/>
          </cell>
          <cell r="D2628" t="str">
            <v>Bùi Thị Hải</v>
          </cell>
          <cell r="E2628" t="str">
            <v>Yến</v>
          </cell>
          <cell r="F2628">
            <v>51</v>
          </cell>
          <cell r="G2628" t="str">
            <v>Trung tâm Sinh thái Nông nghiệp</v>
          </cell>
          <cell r="H2628" t="str">
            <v>Trung tâm Sinh thái Nông nghiệp</v>
          </cell>
          <cell r="I2628" t="str">
            <v/>
          </cell>
          <cell r="J2628">
            <v>2.34</v>
          </cell>
          <cell r="K2628">
            <v>0</v>
          </cell>
          <cell r="L2628" t="str">
            <v>01-Nov-08</v>
          </cell>
          <cell r="M2628" t="str">
            <v>01-Nov-08</v>
          </cell>
          <cell r="N2628">
            <v>4</v>
          </cell>
          <cell r="O2628" t="str">
            <v>5300</v>
          </cell>
          <cell r="P2628" t="str">
            <v>5300</v>
          </cell>
          <cell r="Q2628" t="str">
            <v>13.092</v>
          </cell>
          <cell r="R2628" t="str">
            <v>13.092</v>
          </cell>
          <cell r="S2628" t="str">
            <v/>
          </cell>
          <cell r="T2628">
            <v>0</v>
          </cell>
          <cell r="U2628" t="str">
            <v>Đại học</v>
          </cell>
          <cell r="V2628" t="str">
            <v>031293156</v>
          </cell>
        </row>
        <row r="2629">
          <cell r="B2629" t="str">
            <v/>
          </cell>
          <cell r="C2629" t="str">
            <v/>
          </cell>
          <cell r="D2629" t="str">
            <v>Đậu Ngọc</v>
          </cell>
          <cell r="E2629" t="str">
            <v>Công</v>
          </cell>
          <cell r="F2629">
            <v>51</v>
          </cell>
          <cell r="G2629" t="str">
            <v>Trung tâm Sinh thái Nông nghiệp</v>
          </cell>
          <cell r="H2629" t="str">
            <v>Trung tâm Sinh thái Nông nghiệp</v>
          </cell>
          <cell r="I2629" t="str">
            <v/>
          </cell>
          <cell r="J2629">
            <v>2.34</v>
          </cell>
          <cell r="K2629">
            <v>0</v>
          </cell>
          <cell r="L2629" t="str">
            <v>01-Jan-09</v>
          </cell>
          <cell r="M2629" t="str">
            <v>01-Jan-09</v>
          </cell>
          <cell r="N2629">
            <v>4</v>
          </cell>
          <cell r="O2629" t="str">
            <v>5300</v>
          </cell>
          <cell r="P2629" t="str">
            <v>5300</v>
          </cell>
          <cell r="Q2629" t="str">
            <v>13.092</v>
          </cell>
          <cell r="R2629" t="str">
            <v>13.092</v>
          </cell>
          <cell r="S2629" t="str">
            <v/>
          </cell>
          <cell r="T2629">
            <v>0</v>
          </cell>
          <cell r="U2629" t="str">
            <v>Đại học</v>
          </cell>
          <cell r="V2629" t="str">
            <v>186212683</v>
          </cell>
        </row>
        <row r="2630">
          <cell r="B2630" t="str">
            <v/>
          </cell>
          <cell r="C2630" t="str">
            <v/>
          </cell>
          <cell r="D2630" t="str">
            <v>Dương Quang</v>
          </cell>
          <cell r="E2630" t="str">
            <v>Khải</v>
          </cell>
          <cell r="F2630">
            <v>51</v>
          </cell>
          <cell r="G2630" t="str">
            <v>Trung tâm Sinh thái Nông nghiệp</v>
          </cell>
          <cell r="H2630" t="str">
            <v>Trung tâm Sinh thái Nông nghiệp</v>
          </cell>
          <cell r="I2630" t="str">
            <v>Nghiên cứu viên</v>
          </cell>
          <cell r="J2630">
            <v>2.67</v>
          </cell>
          <cell r="K2630">
            <v>0</v>
          </cell>
          <cell r="L2630" t="str">
            <v>01-May-14</v>
          </cell>
          <cell r="M2630" t="str">
            <v>01-Jan-09</v>
          </cell>
          <cell r="N2630">
            <v>4</v>
          </cell>
          <cell r="O2630" t="str">
            <v>5300</v>
          </cell>
          <cell r="P2630" t="str">
            <v>5300</v>
          </cell>
          <cell r="Q2630" t="str">
            <v>13.092</v>
          </cell>
          <cell r="R2630" t="str">
            <v>13.092</v>
          </cell>
          <cell r="S2630" t="str">
            <v/>
          </cell>
          <cell r="T2630">
            <v>0</v>
          </cell>
          <cell r="U2630" t="str">
            <v>Đại học</v>
          </cell>
          <cell r="V2630" t="str">
            <v>012575395</v>
          </cell>
        </row>
        <row r="2631">
          <cell r="B2631" t="str">
            <v/>
          </cell>
          <cell r="C2631" t="str">
            <v/>
          </cell>
          <cell r="D2631" t="str">
            <v>Đặng Thị</v>
          </cell>
          <cell r="E2631" t="str">
            <v>Ngọc</v>
          </cell>
          <cell r="F2631">
            <v>51</v>
          </cell>
          <cell r="G2631" t="str">
            <v>Trung tâm Sinh thái Nông nghiệp</v>
          </cell>
          <cell r="H2631" t="str">
            <v>Trung tâm Sinh thái Nông nghiệp</v>
          </cell>
          <cell r="I2631" t="str">
            <v/>
          </cell>
          <cell r="J2631">
            <v>2.34</v>
          </cell>
          <cell r="K2631">
            <v>0</v>
          </cell>
          <cell r="L2631" t="str">
            <v>01-Apr-10</v>
          </cell>
          <cell r="M2631" t="str">
            <v>01-Apr-10</v>
          </cell>
          <cell r="N2631">
            <v>4</v>
          </cell>
          <cell r="O2631" t="str">
            <v>5300</v>
          </cell>
          <cell r="P2631" t="str">
            <v>5300</v>
          </cell>
          <cell r="Q2631" t="str">
            <v>13.092</v>
          </cell>
          <cell r="R2631" t="str">
            <v>13.092</v>
          </cell>
          <cell r="S2631" t="str">
            <v/>
          </cell>
          <cell r="T2631">
            <v>0</v>
          </cell>
          <cell r="U2631" t="str">
            <v>Đại học</v>
          </cell>
          <cell r="V2631" t="str">
            <v>183424498</v>
          </cell>
        </row>
        <row r="2632">
          <cell r="B2632" t="str">
            <v/>
          </cell>
          <cell r="C2632" t="str">
            <v/>
          </cell>
          <cell r="D2632" t="str">
            <v>Phan Anh</v>
          </cell>
          <cell r="E2632" t="str">
            <v>Tú</v>
          </cell>
          <cell r="F2632">
            <v>51</v>
          </cell>
          <cell r="G2632" t="str">
            <v>Trung tâm Sinh thái Nông nghiệp</v>
          </cell>
          <cell r="H2632" t="str">
            <v>Trung tâm Sinh thái Nông nghiệp</v>
          </cell>
          <cell r="I2632" t="str">
            <v>Thạc sĩ, Nghiên cứu viên</v>
          </cell>
          <cell r="J2632">
            <v>2.67</v>
          </cell>
          <cell r="K2632">
            <v>0</v>
          </cell>
          <cell r="L2632" t="str">
            <v>09-Jan-15</v>
          </cell>
          <cell r="M2632" t="str">
            <v>01-Oct-09</v>
          </cell>
          <cell r="N2632">
            <v>3</v>
          </cell>
          <cell r="O2632" t="str">
            <v>5300</v>
          </cell>
          <cell r="P2632" t="str">
            <v>5300</v>
          </cell>
          <cell r="Q2632" t="str">
            <v>13.092</v>
          </cell>
          <cell r="R2632" t="str">
            <v>13.092</v>
          </cell>
          <cell r="S2632" t="str">
            <v/>
          </cell>
          <cell r="T2632">
            <v>0</v>
          </cell>
          <cell r="U2632" t="str">
            <v>Thạc sĩ</v>
          </cell>
          <cell r="V2632" t="str">
            <v>012124277</v>
          </cell>
        </row>
        <row r="2633">
          <cell r="B2633" t="str">
            <v/>
          </cell>
          <cell r="C2633" t="str">
            <v/>
          </cell>
          <cell r="D2633" t="str">
            <v>Nguyễn Thu</v>
          </cell>
          <cell r="E2633" t="str">
            <v>Thủy</v>
          </cell>
          <cell r="F2633">
            <v>51</v>
          </cell>
          <cell r="G2633" t="str">
            <v>Trung tâm Sinh thái Nông nghiệp</v>
          </cell>
          <cell r="H2633" t="str">
            <v>Trung tâm Sinh thái Nông nghiệp</v>
          </cell>
          <cell r="I2633" t="str">
            <v>Thạc sĩ, Nghiên cứu viên</v>
          </cell>
          <cell r="J2633">
            <v>3</v>
          </cell>
          <cell r="K2633">
            <v>0</v>
          </cell>
          <cell r="L2633" t="str">
            <v>01-Jan-17</v>
          </cell>
          <cell r="M2633" t="str">
            <v>01-Jan-11</v>
          </cell>
          <cell r="N2633">
            <v>3</v>
          </cell>
          <cell r="O2633" t="str">
            <v>5300</v>
          </cell>
          <cell r="P2633" t="str">
            <v>5300</v>
          </cell>
          <cell r="Q2633" t="str">
            <v>13.092</v>
          </cell>
          <cell r="R2633" t="str">
            <v>13.092</v>
          </cell>
          <cell r="S2633" t="str">
            <v/>
          </cell>
          <cell r="T2633">
            <v>0</v>
          </cell>
          <cell r="U2633" t="str">
            <v>Thạc sĩ</v>
          </cell>
          <cell r="V2633" t="str">
            <v>012437354</v>
          </cell>
        </row>
        <row r="2634">
          <cell r="B2634" t="str">
            <v/>
          </cell>
          <cell r="C2634" t="str">
            <v/>
          </cell>
          <cell r="D2634" t="str">
            <v>Nguyễn Xuân</v>
          </cell>
          <cell r="E2634" t="str">
            <v>Hữu</v>
          </cell>
          <cell r="F2634">
            <v>51</v>
          </cell>
          <cell r="G2634" t="str">
            <v>Trung tâm Sinh thái Nông nghiệp</v>
          </cell>
          <cell r="H2634" t="str">
            <v>Trung tâm Sinh thái Nông nghiệp</v>
          </cell>
          <cell r="I2634" t="str">
            <v>Thạc sĩ, Nghiên cứu viên</v>
          </cell>
          <cell r="J2634">
            <v>3</v>
          </cell>
          <cell r="K2634">
            <v>0</v>
          </cell>
          <cell r="L2634" t="str">
            <v>01-Jan-17</v>
          </cell>
          <cell r="M2634" t="str">
            <v>01-Jan-11</v>
          </cell>
          <cell r="N2634">
            <v>3</v>
          </cell>
          <cell r="O2634" t="str">
            <v>5300</v>
          </cell>
          <cell r="P2634" t="str">
            <v>5300</v>
          </cell>
          <cell r="Q2634" t="str">
            <v>13.092</v>
          </cell>
          <cell r="R2634" t="str">
            <v>13.092</v>
          </cell>
          <cell r="S2634" t="str">
            <v/>
          </cell>
          <cell r="T2634">
            <v>0</v>
          </cell>
          <cell r="U2634" t="str">
            <v>Thạc sĩ</v>
          </cell>
          <cell r="V2634" t="str">
            <v>012664848</v>
          </cell>
        </row>
        <row r="2635">
          <cell r="B2635" t="str">
            <v/>
          </cell>
          <cell r="C2635" t="str">
            <v/>
          </cell>
          <cell r="D2635" t="str">
            <v>Nguyễn Tuyên</v>
          </cell>
          <cell r="E2635" t="str">
            <v>Hoàng</v>
          </cell>
          <cell r="F2635">
            <v>51</v>
          </cell>
          <cell r="G2635" t="str">
            <v>Trung tâm Sinh thái Nông nghiệp</v>
          </cell>
          <cell r="H2635" t="str">
            <v>Trung tâm Sinh thái Nông nghiệp</v>
          </cell>
          <cell r="I2635" t="str">
            <v>Nghiên cứu viên</v>
          </cell>
          <cell r="J2635">
            <v>2.34</v>
          </cell>
          <cell r="K2635">
            <v>0</v>
          </cell>
          <cell r="L2635" t="str">
            <v>01-May-11</v>
          </cell>
          <cell r="M2635" t="str">
            <v>01-May-11</v>
          </cell>
          <cell r="N2635">
            <v>4</v>
          </cell>
          <cell r="O2635" t="str">
            <v>5300</v>
          </cell>
          <cell r="P2635" t="str">
            <v>5300</v>
          </cell>
          <cell r="Q2635" t="str">
            <v>13.092</v>
          </cell>
          <cell r="R2635" t="str">
            <v>13.092</v>
          </cell>
          <cell r="S2635" t="str">
            <v/>
          </cell>
          <cell r="T2635">
            <v>0</v>
          </cell>
          <cell r="U2635" t="str">
            <v>Đại học</v>
          </cell>
          <cell r="V2635" t="str">
            <v>013320581</v>
          </cell>
        </row>
        <row r="2636">
          <cell r="B2636" t="str">
            <v/>
          </cell>
          <cell r="C2636" t="str">
            <v/>
          </cell>
          <cell r="D2636" t="str">
            <v>Bùi Quang</v>
          </cell>
          <cell r="E2636" t="str">
            <v>Huy</v>
          </cell>
          <cell r="F2636">
            <v>51</v>
          </cell>
          <cell r="G2636" t="str">
            <v>Trung tâm Sinh thái Nông nghiệp</v>
          </cell>
          <cell r="H2636" t="str">
            <v>Trung tâm Sinh thái Nông nghiệp</v>
          </cell>
          <cell r="I2636" t="str">
            <v>Nghiên cứu viên</v>
          </cell>
          <cell r="J2636">
            <v>2.34</v>
          </cell>
          <cell r="K2636">
            <v>0</v>
          </cell>
          <cell r="L2636" t="str">
            <v>01-Oct-12</v>
          </cell>
          <cell r="M2636" t="str">
            <v>01-Oct-12</v>
          </cell>
          <cell r="N2636">
            <v>4</v>
          </cell>
          <cell r="O2636" t="str">
            <v>5300</v>
          </cell>
          <cell r="P2636" t="str">
            <v>5300</v>
          </cell>
          <cell r="Q2636" t="str">
            <v>13.092</v>
          </cell>
          <cell r="R2636" t="str">
            <v>13.092</v>
          </cell>
          <cell r="S2636" t="str">
            <v/>
          </cell>
          <cell r="T2636">
            <v>0</v>
          </cell>
          <cell r="U2636" t="str">
            <v>Đại học</v>
          </cell>
          <cell r="V2636" t="str">
            <v>012672440</v>
          </cell>
        </row>
        <row r="2637">
          <cell r="B2637" t="str">
            <v/>
          </cell>
          <cell r="C2637" t="str">
            <v/>
          </cell>
          <cell r="D2637" t="str">
            <v>Nguyễn Thị Phương</v>
          </cell>
          <cell r="E2637" t="str">
            <v>Thanh</v>
          </cell>
          <cell r="F2637">
            <v>51</v>
          </cell>
          <cell r="G2637" t="str">
            <v>Trung tâm Sinh thái Nông nghiệp</v>
          </cell>
          <cell r="H2637" t="str">
            <v>Trung tâm Sinh thái Nông nghiệp</v>
          </cell>
          <cell r="I2637" t="str">
            <v/>
          </cell>
          <cell r="J2637">
            <v>2.34</v>
          </cell>
          <cell r="K2637">
            <v>0</v>
          </cell>
          <cell r="L2637" t="str">
            <v>01-May-13</v>
          </cell>
          <cell r="M2637" t="str">
            <v>01-Jan-08</v>
          </cell>
          <cell r="N2637">
            <v>4</v>
          </cell>
          <cell r="O2637" t="str">
            <v>5300</v>
          </cell>
          <cell r="P2637" t="str">
            <v>5300</v>
          </cell>
          <cell r="Q2637" t="str">
            <v>13.092</v>
          </cell>
          <cell r="R2637" t="str">
            <v>13.092</v>
          </cell>
          <cell r="S2637" t="str">
            <v/>
          </cell>
          <cell r="T2637">
            <v>0</v>
          </cell>
          <cell r="U2637" t="str">
            <v>Đại học</v>
          </cell>
          <cell r="V2637" t="str">
            <v>012991721</v>
          </cell>
        </row>
        <row r="2638">
          <cell r="B2638" t="str">
            <v/>
          </cell>
          <cell r="C2638" t="str">
            <v/>
          </cell>
          <cell r="D2638" t="str">
            <v>Kiều Thị Huyền</v>
          </cell>
          <cell r="E2638" t="str">
            <v>Trang</v>
          </cell>
          <cell r="F2638">
            <v>51</v>
          </cell>
          <cell r="G2638" t="str">
            <v>Trung tâm Sinh thái Nông nghiệp</v>
          </cell>
          <cell r="H2638" t="str">
            <v>Trung tâm Sinh thái Nông nghiệp</v>
          </cell>
          <cell r="I2638" t="str">
            <v>Nghiên cứu viên</v>
          </cell>
          <cell r="J2638">
            <v>2.34</v>
          </cell>
          <cell r="K2638">
            <v>0</v>
          </cell>
          <cell r="L2638" t="str">
            <v>01-Jan-14</v>
          </cell>
          <cell r="M2638" t="str">
            <v>01-Jan-14</v>
          </cell>
          <cell r="N2638">
            <v>4</v>
          </cell>
          <cell r="O2638" t="str">
            <v>5300</v>
          </cell>
          <cell r="P2638" t="str">
            <v>5300</v>
          </cell>
          <cell r="Q2638" t="str">
            <v>13.092</v>
          </cell>
          <cell r="R2638" t="str">
            <v>13.092</v>
          </cell>
          <cell r="S2638" t="str">
            <v/>
          </cell>
          <cell r="T2638">
            <v>0</v>
          </cell>
          <cell r="U2638" t="str">
            <v>Đại học</v>
          </cell>
          <cell r="V2638" t="str">
            <v>183730695</v>
          </cell>
        </row>
        <row r="2639">
          <cell r="B2639" t="str">
            <v/>
          </cell>
          <cell r="C2639" t="str">
            <v/>
          </cell>
          <cell r="D2639" t="str">
            <v>Nguyễn Ngọc</v>
          </cell>
          <cell r="E2639" t="str">
            <v>Sơn</v>
          </cell>
          <cell r="F2639">
            <v>51</v>
          </cell>
          <cell r="G2639" t="str">
            <v>Trung tâm Sinh thái Nông nghiệp</v>
          </cell>
          <cell r="H2639" t="str">
            <v>Trung tâm Sinh thái Nông nghiệp</v>
          </cell>
          <cell r="I2639" t="str">
            <v>Nghiên cứu viên</v>
          </cell>
          <cell r="J2639">
            <v>2.34</v>
          </cell>
          <cell r="K2639">
            <v>0</v>
          </cell>
          <cell r="L2639" t="str">
            <v>01-Dec-14</v>
          </cell>
          <cell r="M2639" t="str">
            <v>01-Dec-13</v>
          </cell>
          <cell r="N2639">
            <v>4</v>
          </cell>
          <cell r="O2639" t="str">
            <v>5300</v>
          </cell>
          <cell r="P2639" t="str">
            <v>5300</v>
          </cell>
          <cell r="Q2639" t="str">
            <v>13.092</v>
          </cell>
          <cell r="R2639" t="str">
            <v>13.092</v>
          </cell>
          <cell r="S2639" t="str">
            <v/>
          </cell>
          <cell r="T2639">
            <v>0</v>
          </cell>
          <cell r="U2639" t="str">
            <v>Đại học</v>
          </cell>
          <cell r="V2639" t="str">
            <v>145418222</v>
          </cell>
        </row>
        <row r="2640">
          <cell r="B2640" t="str">
            <v/>
          </cell>
          <cell r="C2640" t="str">
            <v>1511000045072</v>
          </cell>
          <cell r="D2640" t="str">
            <v>Bùi Thanh</v>
          </cell>
          <cell r="E2640" t="str">
            <v>Thủy</v>
          </cell>
          <cell r="F2640">
            <v>51</v>
          </cell>
          <cell r="G2640" t="str">
            <v>Trung tâm Sinh thái Nông nghiệp</v>
          </cell>
          <cell r="H2640" t="str">
            <v>Trung tâm Sinh thái Nông nghiệp</v>
          </cell>
          <cell r="I2640" t="str">
            <v>Kế toán viên</v>
          </cell>
          <cell r="J2640">
            <v>2.67</v>
          </cell>
          <cell r="K2640">
            <v>0</v>
          </cell>
          <cell r="L2640" t="str">
            <v>01-Mar-18</v>
          </cell>
          <cell r="M2640" t="str">
            <v>01-Nov-14</v>
          </cell>
          <cell r="N2640">
            <v>4</v>
          </cell>
          <cell r="O2640" t="str">
            <v>5300</v>
          </cell>
          <cell r="P2640" t="str">
            <v>5300</v>
          </cell>
          <cell r="Q2640" t="str">
            <v>06.031</v>
          </cell>
          <cell r="R2640" t="str">
            <v>06.031</v>
          </cell>
          <cell r="S2640" t="str">
            <v/>
          </cell>
          <cell r="T2640">
            <v>0</v>
          </cell>
          <cell r="U2640" t="str">
            <v>Đại học</v>
          </cell>
          <cell r="V2640" t="str">
            <v>012976211</v>
          </cell>
        </row>
        <row r="2641">
          <cell r="B2641" t="str">
            <v/>
          </cell>
          <cell r="C2641" t="str">
            <v/>
          </cell>
          <cell r="D2641" t="str">
            <v>Bùi Thị Thanh</v>
          </cell>
          <cell r="E2641" t="str">
            <v>Huyền</v>
          </cell>
          <cell r="F2641">
            <v>51</v>
          </cell>
          <cell r="G2641" t="str">
            <v>Trung tâm Sinh thái Nông nghiệp</v>
          </cell>
          <cell r="H2641" t="str">
            <v>Trung tâm Sinh thái Nông nghiệp</v>
          </cell>
          <cell r="I2641" t="str">
            <v>Nghiên cứu viên</v>
          </cell>
          <cell r="J2641">
            <v>2.34</v>
          </cell>
          <cell r="K2641">
            <v>0</v>
          </cell>
          <cell r="L2641" t="str">
            <v>01-Nov-14</v>
          </cell>
          <cell r="M2641" t="str">
            <v>01-Nov-14</v>
          </cell>
          <cell r="N2641">
            <v>4</v>
          </cell>
          <cell r="O2641" t="str">
            <v>5300</v>
          </cell>
          <cell r="P2641" t="str">
            <v>5300</v>
          </cell>
          <cell r="Q2641" t="str">
            <v>13.092</v>
          </cell>
          <cell r="R2641" t="str">
            <v>13.092</v>
          </cell>
          <cell r="S2641" t="str">
            <v/>
          </cell>
          <cell r="T2641">
            <v>0</v>
          </cell>
          <cell r="U2641" t="str">
            <v>Đại học</v>
          </cell>
          <cell r="V2641" t="str">
            <v>187176860</v>
          </cell>
        </row>
        <row r="2642">
          <cell r="B2642" t="str">
            <v/>
          </cell>
          <cell r="C2642" t="str">
            <v/>
          </cell>
          <cell r="D2642" t="str">
            <v>Nguyễn Thị</v>
          </cell>
          <cell r="E2642" t="str">
            <v>Hảo</v>
          </cell>
          <cell r="F2642">
            <v>51</v>
          </cell>
          <cell r="G2642" t="str">
            <v>Trung tâm Sinh thái Nông nghiệp</v>
          </cell>
          <cell r="H2642" t="str">
            <v>Trung tâm Sinh thái Nông nghiệp</v>
          </cell>
          <cell r="I2642" t="str">
            <v>Thạc sĩ, Nghiên cứu viên</v>
          </cell>
          <cell r="J2642">
            <v>3</v>
          </cell>
          <cell r="K2642">
            <v>0</v>
          </cell>
          <cell r="L2642" t="str">
            <v>01-Jan-22</v>
          </cell>
          <cell r="M2642" t="str">
            <v>01-Jan-15</v>
          </cell>
          <cell r="N2642">
            <v>3</v>
          </cell>
          <cell r="O2642" t="str">
            <v>5300</v>
          </cell>
          <cell r="P2642" t="str">
            <v>5300</v>
          </cell>
          <cell r="Q2642" t="str">
            <v>13.092</v>
          </cell>
          <cell r="R2642" t="str">
            <v>V.05.01.03</v>
          </cell>
          <cell r="S2642" t="str">
            <v/>
          </cell>
          <cell r="T2642">
            <v>0</v>
          </cell>
          <cell r="U2642" t="str">
            <v>Thạc sĩ</v>
          </cell>
          <cell r="V2642" t="str">
            <v>168255819</v>
          </cell>
        </row>
        <row r="2643">
          <cell r="B2643" t="str">
            <v/>
          </cell>
          <cell r="C2643" t="str">
            <v/>
          </cell>
          <cell r="D2643" t="str">
            <v>Phạm Thị</v>
          </cell>
          <cell r="E2643" t="str">
            <v>Xuân</v>
          </cell>
          <cell r="F2643">
            <v>51</v>
          </cell>
          <cell r="G2643" t="str">
            <v>Trung tâm Sinh thái Nông nghiệp</v>
          </cell>
          <cell r="H2643" t="str">
            <v>Trung tâm Sinh thái Nông nghiệp</v>
          </cell>
          <cell r="I2643" t="str">
            <v>Nghiên cứu viên</v>
          </cell>
          <cell r="J2643">
            <v>2.34</v>
          </cell>
          <cell r="K2643">
            <v>0</v>
          </cell>
          <cell r="L2643" t="str">
            <v>01-Aug-15</v>
          </cell>
          <cell r="M2643" t="str">
            <v>01-Aug-15</v>
          </cell>
          <cell r="N2643">
            <v>4</v>
          </cell>
          <cell r="O2643" t="str">
            <v>5300</v>
          </cell>
          <cell r="P2643" t="str">
            <v>5300</v>
          </cell>
          <cell r="Q2643" t="str">
            <v>13.092</v>
          </cell>
          <cell r="R2643" t="str">
            <v>13.092</v>
          </cell>
          <cell r="S2643" t="str">
            <v/>
          </cell>
          <cell r="T2643">
            <v>0</v>
          </cell>
          <cell r="U2643" t="str">
            <v>Đại học</v>
          </cell>
          <cell r="V2643" t="str">
            <v>162915092</v>
          </cell>
        </row>
        <row r="2644">
          <cell r="B2644" t="str">
            <v/>
          </cell>
          <cell r="C2644" t="str">
            <v>1591000004070</v>
          </cell>
          <cell r="D2644" t="str">
            <v>Hoàng Thị Hồng</v>
          </cell>
          <cell r="E2644" t="str">
            <v>Diễm</v>
          </cell>
          <cell r="F2644">
            <v>51</v>
          </cell>
          <cell r="G2644" t="str">
            <v>Trung tâm Sinh thái Nông nghiệp</v>
          </cell>
          <cell r="H2644" t="str">
            <v>Trung tâm Sinh thái Nông nghiệp</v>
          </cell>
          <cell r="I2644" t="str">
            <v>Kế toán viên</v>
          </cell>
          <cell r="J2644">
            <v>2.34</v>
          </cell>
          <cell r="K2644">
            <v>0</v>
          </cell>
          <cell r="L2644" t="str">
            <v>01-May-17</v>
          </cell>
          <cell r="M2644" t="str">
            <v>01-May-17</v>
          </cell>
          <cell r="N2644">
            <v>4</v>
          </cell>
          <cell r="O2644" t="str">
            <v>5300</v>
          </cell>
          <cell r="P2644" t="str">
            <v>5300</v>
          </cell>
          <cell r="Q2644" t="str">
            <v>06.031</v>
          </cell>
          <cell r="R2644" t="str">
            <v>06.031</v>
          </cell>
          <cell r="S2644" t="str">
            <v/>
          </cell>
          <cell r="T2644">
            <v>0</v>
          </cell>
          <cell r="U2644" t="str">
            <v>Đại học</v>
          </cell>
          <cell r="V2644" t="str">
            <v>151918256</v>
          </cell>
        </row>
        <row r="2645">
          <cell r="B2645" t="str">
            <v/>
          </cell>
          <cell r="C2645" t="str">
            <v/>
          </cell>
          <cell r="D2645" t="str">
            <v>Nguyễn Thị Minh</v>
          </cell>
          <cell r="E2645" t="str">
            <v>Huệ</v>
          </cell>
          <cell r="F2645">
            <v>51</v>
          </cell>
          <cell r="G2645" t="str">
            <v>Trung tâm Sinh thái Nông nghiệp</v>
          </cell>
          <cell r="H2645" t="str">
            <v>Trung tâm Sinh thái Nông nghiệp</v>
          </cell>
          <cell r="I2645" t="str">
            <v>Kỹ sư</v>
          </cell>
          <cell r="J2645">
            <v>2.34</v>
          </cell>
          <cell r="K2645">
            <v>0</v>
          </cell>
          <cell r="L2645" t="str">
            <v>01-Oct-17</v>
          </cell>
          <cell r="M2645" t="str">
            <v>01-Oct-17</v>
          </cell>
          <cell r="N2645">
            <v>4</v>
          </cell>
          <cell r="O2645" t="str">
            <v>5300</v>
          </cell>
          <cell r="P2645" t="str">
            <v>5300</v>
          </cell>
          <cell r="Q2645" t="str">
            <v>13.095</v>
          </cell>
          <cell r="R2645" t="str">
            <v>13.095</v>
          </cell>
          <cell r="S2645" t="str">
            <v/>
          </cell>
          <cell r="T2645">
            <v>0</v>
          </cell>
          <cell r="U2645" t="str">
            <v>Đại học</v>
          </cell>
          <cell r="V2645" t="str">
            <v>168550185</v>
          </cell>
        </row>
        <row r="2646">
          <cell r="B2646" t="str">
            <v/>
          </cell>
          <cell r="C2646" t="str">
            <v/>
          </cell>
          <cell r="D2646" t="str">
            <v>Trịnh Thị Xuân</v>
          </cell>
          <cell r="E2646" t="str">
            <v>Thùy</v>
          </cell>
          <cell r="F2646">
            <v>51</v>
          </cell>
          <cell r="G2646" t="str">
            <v>Trung tâm Sinh thái Nông nghiệp</v>
          </cell>
          <cell r="H2646" t="str">
            <v>Trung tâm Sinh thái Nông nghiệp</v>
          </cell>
          <cell r="I2646" t="str">
            <v>Kế toán viên</v>
          </cell>
          <cell r="J2646">
            <v>2.34</v>
          </cell>
          <cell r="K2646">
            <v>0</v>
          </cell>
          <cell r="L2646" t="str">
            <v>01-Mar-18</v>
          </cell>
          <cell r="M2646" t="str">
            <v>01-Mar-18</v>
          </cell>
          <cell r="N2646">
            <v>4</v>
          </cell>
          <cell r="O2646" t="str">
            <v>5300</v>
          </cell>
          <cell r="P2646" t="str">
            <v>5300</v>
          </cell>
          <cell r="Q2646" t="str">
            <v>06.031</v>
          </cell>
          <cell r="R2646" t="str">
            <v>06.031</v>
          </cell>
          <cell r="S2646" t="str">
            <v/>
          </cell>
          <cell r="T2646">
            <v>0</v>
          </cell>
          <cell r="U2646" t="str">
            <v>Đại học</v>
          </cell>
          <cell r="V2646" t="str">
            <v>142702005</v>
          </cell>
        </row>
        <row r="2647">
          <cell r="B2647" t="str">
            <v/>
          </cell>
          <cell r="C2647" t="str">
            <v/>
          </cell>
          <cell r="D2647" t="str">
            <v>Nguyễn Thu</v>
          </cell>
          <cell r="E2647" t="str">
            <v>Phương</v>
          </cell>
          <cell r="F2647">
            <v>51</v>
          </cell>
          <cell r="G2647" t="str">
            <v>Trung tâm Sinh thái Nông nghiệp</v>
          </cell>
          <cell r="H2647" t="str">
            <v>Trung tâm Sinh thái Nông nghiệp</v>
          </cell>
          <cell r="I2647" t="str">
            <v>Kế toán viên</v>
          </cell>
          <cell r="J2647">
            <v>2.34</v>
          </cell>
          <cell r="K2647">
            <v>0</v>
          </cell>
          <cell r="L2647" t="str">
            <v>01-Mar-19</v>
          </cell>
          <cell r="M2647" t="str">
            <v>01-Mar-19</v>
          </cell>
          <cell r="N2647">
            <v>4</v>
          </cell>
          <cell r="O2647" t="str">
            <v>5300</v>
          </cell>
          <cell r="P2647" t="str">
            <v>5300</v>
          </cell>
          <cell r="Q2647" t="str">
            <v>06.031</v>
          </cell>
          <cell r="R2647" t="str">
            <v>06.031</v>
          </cell>
          <cell r="S2647" t="str">
            <v/>
          </cell>
          <cell r="T2647">
            <v>0</v>
          </cell>
          <cell r="U2647" t="str">
            <v>Đại học</v>
          </cell>
          <cell r="V2647" t="str">
            <v>013372580</v>
          </cell>
        </row>
        <row r="2648">
          <cell r="B2648" t="str">
            <v/>
          </cell>
          <cell r="C2648" t="str">
            <v>2704205172470</v>
          </cell>
          <cell r="D2648" t="str">
            <v>Nguyễn Đức</v>
          </cell>
          <cell r="E2648" t="str">
            <v>Mạnh</v>
          </cell>
          <cell r="F2648">
            <v>51</v>
          </cell>
          <cell r="G2648" t="str">
            <v>Trung tâm Sinh thái Nông nghiệp</v>
          </cell>
          <cell r="H2648" t="str">
            <v>Trung tâm Sinh thái Nông nghiệp</v>
          </cell>
          <cell r="I2648" t="str">
            <v>Nghiên cứu viên</v>
          </cell>
          <cell r="J2648">
            <v>2.34</v>
          </cell>
          <cell r="K2648">
            <v>0</v>
          </cell>
          <cell r="L2648" t="str">
            <v>01-Mar-19</v>
          </cell>
          <cell r="M2648" t="str">
            <v>01-Mar-19</v>
          </cell>
          <cell r="N2648">
            <v>4</v>
          </cell>
          <cell r="O2648" t="str">
            <v>5300</v>
          </cell>
          <cell r="P2648" t="str">
            <v>5300</v>
          </cell>
          <cell r="Q2648" t="str">
            <v>13.092</v>
          </cell>
          <cell r="R2648" t="str">
            <v>V.05.01.03</v>
          </cell>
          <cell r="S2648" t="str">
            <v/>
          </cell>
          <cell r="T2648">
            <v>0</v>
          </cell>
          <cell r="U2648" t="str">
            <v>Đại học</v>
          </cell>
          <cell r="V2648" t="str">
            <v>132305412</v>
          </cell>
        </row>
        <row r="2649">
          <cell r="B2649" t="str">
            <v/>
          </cell>
          <cell r="C2649" t="str">
            <v/>
          </cell>
          <cell r="D2649" t="str">
            <v>Nguyễn Minh</v>
          </cell>
          <cell r="E2649" t="str">
            <v>Nghĩa</v>
          </cell>
          <cell r="F2649">
            <v>51</v>
          </cell>
          <cell r="G2649" t="str">
            <v>Trung tâm Sinh thái Nông nghiệp</v>
          </cell>
          <cell r="H2649" t="str">
            <v>Trung tâm Sinh thái Nông nghiệp</v>
          </cell>
          <cell r="I2649" t="str">
            <v>Nghiên cứu viên</v>
          </cell>
          <cell r="J2649">
            <v>2.34</v>
          </cell>
          <cell r="K2649">
            <v>0</v>
          </cell>
          <cell r="L2649" t="str">
            <v>01-Mar-19</v>
          </cell>
          <cell r="M2649" t="str">
            <v>01-Mar-19</v>
          </cell>
          <cell r="N2649">
            <v>4</v>
          </cell>
          <cell r="O2649" t="str">
            <v>5300</v>
          </cell>
          <cell r="P2649" t="str">
            <v>5300</v>
          </cell>
          <cell r="Q2649" t="str">
            <v>13.092</v>
          </cell>
          <cell r="R2649" t="str">
            <v>13.092</v>
          </cell>
          <cell r="S2649" t="str">
            <v/>
          </cell>
          <cell r="T2649">
            <v>0</v>
          </cell>
          <cell r="U2649" t="str">
            <v>Đại học</v>
          </cell>
          <cell r="V2649" t="str">
            <v>082101239</v>
          </cell>
        </row>
        <row r="2650">
          <cell r="B2650" t="str">
            <v/>
          </cell>
          <cell r="C2650" t="str">
            <v/>
          </cell>
          <cell r="D2650" t="str">
            <v>Phạm Hoàng Minh</v>
          </cell>
          <cell r="E2650" t="str">
            <v>Oanh</v>
          </cell>
          <cell r="F2650">
            <v>51</v>
          </cell>
          <cell r="G2650" t="str">
            <v>Trung tâm Sinh thái Nông nghiệp</v>
          </cell>
          <cell r="H2650" t="str">
            <v>Trung tâm Sinh thái Nông nghiệp</v>
          </cell>
          <cell r="I2650" t="str">
            <v>Nghiên cứu viên</v>
          </cell>
          <cell r="J2650">
            <v>2.34</v>
          </cell>
          <cell r="K2650">
            <v>0</v>
          </cell>
          <cell r="L2650" t="str">
            <v>01-Apr-22</v>
          </cell>
          <cell r="M2650" t="str">
            <v>01-Apr-22</v>
          </cell>
          <cell r="N2650">
            <v>4</v>
          </cell>
          <cell r="O2650" t="str">
            <v>5300</v>
          </cell>
          <cell r="P2650" t="str">
            <v>5300</v>
          </cell>
          <cell r="Q2650" t="str">
            <v>13.092</v>
          </cell>
          <cell r="R2650" t="str">
            <v>V.05.01.03</v>
          </cell>
          <cell r="S2650" t="str">
            <v/>
          </cell>
          <cell r="T2650">
            <v>0</v>
          </cell>
          <cell r="U2650" t="str">
            <v>Đại học</v>
          </cell>
          <cell r="V2650" t="str">
            <v>001197002345</v>
          </cell>
        </row>
        <row r="2651">
          <cell r="B2651" t="str">
            <v/>
          </cell>
          <cell r="C2651" t="str">
            <v/>
          </cell>
          <cell r="D2651" t="str">
            <v>Đào Minh</v>
          </cell>
          <cell r="E2651" t="str">
            <v>Nguyệt</v>
          </cell>
          <cell r="F2651">
            <v>51</v>
          </cell>
          <cell r="G2651" t="str">
            <v>Trung tâm Sinh thái Nông nghiệp</v>
          </cell>
          <cell r="H2651" t="str">
            <v>Trung tâm Sinh thái Nông nghiệp</v>
          </cell>
          <cell r="I2651" t="str">
            <v>Kế toán viên</v>
          </cell>
          <cell r="J2651">
            <v>2.34</v>
          </cell>
          <cell r="K2651">
            <v>0</v>
          </cell>
          <cell r="L2651" t="str">
            <v>01-Aug-22</v>
          </cell>
          <cell r="M2651" t="str">
            <v>01-Aug-22</v>
          </cell>
          <cell r="N2651">
            <v>4</v>
          </cell>
          <cell r="O2651" t="str">
            <v>5300</v>
          </cell>
          <cell r="P2651" t="str">
            <v>5300</v>
          </cell>
          <cell r="Q2651" t="str">
            <v>06.031</v>
          </cell>
          <cell r="R2651" t="str">
            <v>06.031</v>
          </cell>
          <cell r="S2651" t="str">
            <v/>
          </cell>
          <cell r="T2651">
            <v>0</v>
          </cell>
          <cell r="U2651" t="str">
            <v>Đại học</v>
          </cell>
          <cell r="V2651" t="str">
            <v>025300005596</v>
          </cell>
        </row>
        <row r="2652">
          <cell r="B2652" t="str">
            <v/>
          </cell>
          <cell r="C2652" t="str">
            <v/>
          </cell>
          <cell r="D2652" t="str">
            <v>Nguyễn Thành</v>
          </cell>
          <cell r="E2652" t="str">
            <v>Phú</v>
          </cell>
          <cell r="F2652">
            <v>51</v>
          </cell>
          <cell r="G2652" t="str">
            <v>Trung tâm Sinh thái Nông nghiệp</v>
          </cell>
          <cell r="H2652" t="str">
            <v>Trung tâm Sinh thái Nông nghiệp</v>
          </cell>
          <cell r="I2652" t="str">
            <v>Nhân viên phục vụ</v>
          </cell>
          <cell r="J2652">
            <v>0</v>
          </cell>
          <cell r="K2652">
            <v>0</v>
          </cell>
          <cell r="L2652" t="str">
            <v>01-Jan-24</v>
          </cell>
          <cell r="M2652" t="str">
            <v>01-Jan-24</v>
          </cell>
          <cell r="N2652">
            <v>8</v>
          </cell>
          <cell r="O2652" t="str">
            <v>5300</v>
          </cell>
          <cell r="P2652" t="str">
            <v>5300</v>
          </cell>
          <cell r="Q2652" t="str">
            <v>01.009</v>
          </cell>
          <cell r="R2652" t="str">
            <v>01.009</v>
          </cell>
          <cell r="S2652" t="str">
            <v/>
          </cell>
          <cell r="T2652">
            <v>0</v>
          </cell>
          <cell r="U2652" t="str">
            <v>KhôngBCấp</v>
          </cell>
          <cell r="V2652" t="str">
            <v>058201001458</v>
          </cell>
        </row>
        <row r="2653">
          <cell r="B2653" t="str">
            <v/>
          </cell>
          <cell r="C2653" t="str">
            <v/>
          </cell>
          <cell r="D2653" t="str">
            <v>Nguyễn Trung</v>
          </cell>
          <cell r="E2653" t="str">
            <v>Hiếu</v>
          </cell>
          <cell r="F2653">
            <v>51</v>
          </cell>
          <cell r="G2653" t="str">
            <v>Trung tâm Sinh thái Nông nghiệp</v>
          </cell>
          <cell r="H2653" t="str">
            <v>Trung tâm Sinh thái Nông nghiệp</v>
          </cell>
          <cell r="I2653" t="str">
            <v>Nhân viên phục vụ</v>
          </cell>
          <cell r="J2653">
            <v>0</v>
          </cell>
          <cell r="K2653">
            <v>0</v>
          </cell>
          <cell r="L2653" t="str">
            <v>01-Jan-24</v>
          </cell>
          <cell r="M2653" t="str">
            <v>01-Jan-24</v>
          </cell>
          <cell r="N2653">
            <v>4</v>
          </cell>
          <cell r="O2653" t="str">
            <v>5300</v>
          </cell>
          <cell r="P2653" t="str">
            <v>5300</v>
          </cell>
          <cell r="Q2653" t="str">
            <v>01.009</v>
          </cell>
          <cell r="R2653" t="str">
            <v>01.009</v>
          </cell>
          <cell r="S2653" t="str">
            <v/>
          </cell>
          <cell r="T2653">
            <v>0</v>
          </cell>
          <cell r="U2653" t="str">
            <v>Đại học</v>
          </cell>
          <cell r="V2653" t="str">
            <v>068201012691</v>
          </cell>
        </row>
        <row r="2654">
          <cell r="B2654" t="str">
            <v/>
          </cell>
          <cell r="C2654" t="str">
            <v/>
          </cell>
          <cell r="D2654" t="str">
            <v>Võ Thị Thúy</v>
          </cell>
          <cell r="E2654" t="str">
            <v>Phương</v>
          </cell>
          <cell r="F2654">
            <v>51</v>
          </cell>
          <cell r="G2654" t="str">
            <v>Trung tâm Sinh thái Nông nghiệp</v>
          </cell>
          <cell r="H2654" t="str">
            <v>Trung tâm Sinh thái Nông nghiệp</v>
          </cell>
          <cell r="I2654" t="str">
            <v>Nhân viên phục vụ</v>
          </cell>
          <cell r="J2654">
            <v>0</v>
          </cell>
          <cell r="K2654">
            <v>0</v>
          </cell>
          <cell r="L2654" t="str">
            <v>01-Jan-24</v>
          </cell>
          <cell r="M2654" t="str">
            <v>01-Jan-24</v>
          </cell>
          <cell r="N2654">
            <v>4</v>
          </cell>
          <cell r="O2654" t="str">
            <v>5300</v>
          </cell>
          <cell r="P2654" t="str">
            <v>5300</v>
          </cell>
          <cell r="Q2654" t="str">
            <v>01.009</v>
          </cell>
          <cell r="R2654" t="str">
            <v>01.009</v>
          </cell>
          <cell r="S2654" t="str">
            <v/>
          </cell>
          <cell r="T2654">
            <v>0</v>
          </cell>
          <cell r="U2654" t="str">
            <v>Đại học</v>
          </cell>
          <cell r="V2654" t="str">
            <v>052300006770</v>
          </cell>
        </row>
        <row r="2655">
          <cell r="B2655" t="str">
            <v/>
          </cell>
          <cell r="C2655" t="str">
            <v/>
          </cell>
          <cell r="D2655" t="str">
            <v>Nguyễn Quốc</v>
          </cell>
          <cell r="E2655" t="str">
            <v>Toàn</v>
          </cell>
          <cell r="F2655">
            <v>51</v>
          </cell>
          <cell r="G2655" t="str">
            <v>Trung tâm Sinh thái Nông nghiệp</v>
          </cell>
          <cell r="H2655" t="str">
            <v>Trung tâm Sinh thái Nông nghiệp</v>
          </cell>
          <cell r="I2655" t="str">
            <v>Nhân viên phục vụ</v>
          </cell>
          <cell r="J2655">
            <v>0</v>
          </cell>
          <cell r="K2655">
            <v>0</v>
          </cell>
          <cell r="L2655" t="str">
            <v>01-Jan-24</v>
          </cell>
          <cell r="M2655" t="str">
            <v>01-Jan-24</v>
          </cell>
          <cell r="N2655">
            <v>4</v>
          </cell>
          <cell r="O2655" t="str">
            <v>5300</v>
          </cell>
          <cell r="P2655" t="str">
            <v>5300</v>
          </cell>
          <cell r="Q2655" t="str">
            <v>01.009</v>
          </cell>
          <cell r="R2655" t="str">
            <v>01.009</v>
          </cell>
          <cell r="S2655" t="str">
            <v/>
          </cell>
          <cell r="T2655">
            <v>0</v>
          </cell>
          <cell r="U2655" t="str">
            <v>Đại học</v>
          </cell>
          <cell r="V2655" t="str">
            <v>068200001143</v>
          </cell>
        </row>
        <row r="2656">
          <cell r="B2656" t="str">
            <v/>
          </cell>
          <cell r="C2656" t="str">
            <v/>
          </cell>
          <cell r="D2656" t="str">
            <v>Vũ Chí</v>
          </cell>
          <cell r="E2656" t="str">
            <v>Hùng</v>
          </cell>
          <cell r="F2656">
            <v>51</v>
          </cell>
          <cell r="G2656" t="str">
            <v>Trung tâm Sinh thái Nông nghiệp</v>
          </cell>
          <cell r="H2656" t="str">
            <v>Trung tâm Sinh thái Nông nghiệp</v>
          </cell>
          <cell r="I2656" t="str">
            <v>Nhân viên phục vụ</v>
          </cell>
          <cell r="J2656">
            <v>0</v>
          </cell>
          <cell r="K2656">
            <v>0</v>
          </cell>
          <cell r="L2656" t="str">
            <v>01-Jan-24</v>
          </cell>
          <cell r="M2656" t="str">
            <v>01-Jan-24</v>
          </cell>
          <cell r="N2656">
            <v>4</v>
          </cell>
          <cell r="O2656" t="str">
            <v>5300</v>
          </cell>
          <cell r="P2656" t="str">
            <v>5300</v>
          </cell>
          <cell r="Q2656" t="str">
            <v>01.009</v>
          </cell>
          <cell r="R2656" t="str">
            <v>01.009</v>
          </cell>
          <cell r="S2656" t="str">
            <v/>
          </cell>
          <cell r="T2656">
            <v>0</v>
          </cell>
          <cell r="U2656" t="str">
            <v>Đại học</v>
          </cell>
          <cell r="V2656" t="str">
            <v>068202000508</v>
          </cell>
        </row>
        <row r="2657">
          <cell r="B2657" t="str">
            <v/>
          </cell>
          <cell r="C2657" t="str">
            <v/>
          </cell>
          <cell r="D2657" t="str">
            <v>Phồng Nhật</v>
          </cell>
          <cell r="E2657" t="str">
            <v>Quang</v>
          </cell>
          <cell r="F2657">
            <v>51</v>
          </cell>
          <cell r="G2657" t="str">
            <v>Trung tâm Sinh thái Nông nghiệp</v>
          </cell>
          <cell r="H2657" t="str">
            <v>Trung tâm Sinh thái Nông nghiệp</v>
          </cell>
          <cell r="I2657" t="str">
            <v>Nhân viên phục vụ</v>
          </cell>
          <cell r="J2657">
            <v>0</v>
          </cell>
          <cell r="K2657">
            <v>0</v>
          </cell>
          <cell r="L2657" t="str">
            <v>01-Jan-24</v>
          </cell>
          <cell r="M2657" t="str">
            <v>01-Jan-24</v>
          </cell>
          <cell r="N2657">
            <v>8</v>
          </cell>
          <cell r="O2657" t="str">
            <v>5300</v>
          </cell>
          <cell r="P2657" t="str">
            <v>5300</v>
          </cell>
          <cell r="Q2657" t="str">
            <v>01.009</v>
          </cell>
          <cell r="R2657" t="str">
            <v>01.009</v>
          </cell>
          <cell r="S2657" t="str">
            <v/>
          </cell>
          <cell r="T2657">
            <v>0</v>
          </cell>
          <cell r="U2657" t="str">
            <v>KhôngBCấp</v>
          </cell>
          <cell r="V2657" t="str">
            <v>068202001971</v>
          </cell>
        </row>
        <row r="2658">
          <cell r="B2658" t="str">
            <v/>
          </cell>
          <cell r="C2658" t="str">
            <v/>
          </cell>
          <cell r="D2658" t="str">
            <v>Nguyễn Hoàng Trung</v>
          </cell>
          <cell r="E2658" t="str">
            <v>Vương</v>
          </cell>
          <cell r="F2658">
            <v>51</v>
          </cell>
          <cell r="G2658" t="str">
            <v>Trung tâm Sinh thái Nông nghiệp</v>
          </cell>
          <cell r="H2658" t="str">
            <v>Trung tâm Sinh thái Nông nghiệp</v>
          </cell>
          <cell r="I2658" t="str">
            <v>Nhân viên phục vụ</v>
          </cell>
          <cell r="J2658">
            <v>0</v>
          </cell>
          <cell r="K2658">
            <v>0</v>
          </cell>
          <cell r="L2658" t="str">
            <v>01-Jan-24</v>
          </cell>
          <cell r="M2658" t="str">
            <v>01-Jan-24</v>
          </cell>
          <cell r="N2658">
            <v>8</v>
          </cell>
          <cell r="O2658" t="str">
            <v>5300</v>
          </cell>
          <cell r="P2658" t="str">
            <v>5300</v>
          </cell>
          <cell r="Q2658" t="str">
            <v>01.009</v>
          </cell>
          <cell r="R2658" t="str">
            <v>01.009</v>
          </cell>
          <cell r="S2658" t="str">
            <v/>
          </cell>
          <cell r="T2658">
            <v>0</v>
          </cell>
          <cell r="U2658" t="str">
            <v>KhôngBCấp</v>
          </cell>
          <cell r="V2658" t="str">
            <v>058201006467</v>
          </cell>
        </row>
        <row r="2659">
          <cell r="B2659" t="str">
            <v/>
          </cell>
          <cell r="C2659" t="str">
            <v/>
          </cell>
          <cell r="D2659" t="str">
            <v>Trương Thị Kiều</v>
          </cell>
          <cell r="E2659" t="str">
            <v>Thanh</v>
          </cell>
          <cell r="F2659">
            <v>51</v>
          </cell>
          <cell r="G2659" t="str">
            <v>Trung tâm Sinh thái Nông nghiệp</v>
          </cell>
          <cell r="H2659" t="str">
            <v>Trung tâm Sinh thái Nông nghiệp</v>
          </cell>
          <cell r="I2659" t="str">
            <v>Nhân viên phục vụ</v>
          </cell>
          <cell r="J2659">
            <v>0</v>
          </cell>
          <cell r="K2659">
            <v>0</v>
          </cell>
          <cell r="L2659" t="str">
            <v>01-Jan-24</v>
          </cell>
          <cell r="M2659" t="str">
            <v>01-Jan-24</v>
          </cell>
          <cell r="N2659">
            <v>4</v>
          </cell>
          <cell r="O2659" t="str">
            <v>5300</v>
          </cell>
          <cell r="P2659" t="str">
            <v>5300</v>
          </cell>
          <cell r="Q2659" t="str">
            <v>01.009</v>
          </cell>
          <cell r="R2659" t="str">
            <v>01.009</v>
          </cell>
          <cell r="S2659" t="str">
            <v/>
          </cell>
          <cell r="T2659">
            <v>0</v>
          </cell>
          <cell r="U2659" t="str">
            <v>Đại học</v>
          </cell>
          <cell r="V2659" t="str">
            <v>068301011326</v>
          </cell>
        </row>
        <row r="2660">
          <cell r="B2660" t="str">
            <v/>
          </cell>
          <cell r="C2660" t="str">
            <v/>
          </cell>
          <cell r="D2660" t="str">
            <v>Phan Thị Mỹ</v>
          </cell>
          <cell r="E2660" t="str">
            <v>Hạnh</v>
          </cell>
          <cell r="F2660">
            <v>51</v>
          </cell>
          <cell r="G2660" t="str">
            <v>Trung tâm Sinh thái Nông nghiệp</v>
          </cell>
          <cell r="H2660" t="str">
            <v>Trung tâm Sinh thái Nông nghiệp</v>
          </cell>
          <cell r="I2660" t="str">
            <v>Nhân viên phục vụ</v>
          </cell>
          <cell r="J2660">
            <v>0</v>
          </cell>
          <cell r="K2660">
            <v>0</v>
          </cell>
          <cell r="L2660" t="str">
            <v>01-Jan-24</v>
          </cell>
          <cell r="M2660" t="str">
            <v>01-Jan-24</v>
          </cell>
          <cell r="N2660">
            <v>4</v>
          </cell>
          <cell r="O2660" t="str">
            <v>5300</v>
          </cell>
          <cell r="P2660" t="str">
            <v>5300</v>
          </cell>
          <cell r="Q2660" t="str">
            <v>01.009</v>
          </cell>
          <cell r="R2660" t="str">
            <v>01.009</v>
          </cell>
          <cell r="S2660" t="str">
            <v/>
          </cell>
          <cell r="T2660">
            <v>0</v>
          </cell>
          <cell r="U2660" t="str">
            <v>Đại học</v>
          </cell>
          <cell r="V2660" t="str">
            <v>042197009001</v>
          </cell>
        </row>
        <row r="2661">
          <cell r="B2661" t="str">
            <v/>
          </cell>
          <cell r="C2661" t="str">
            <v/>
          </cell>
          <cell r="D2661" t="str">
            <v>Nguyễn Hoàng Ngân</v>
          </cell>
          <cell r="E2661" t="str">
            <v>Hà</v>
          </cell>
          <cell r="F2661">
            <v>51</v>
          </cell>
          <cell r="G2661" t="str">
            <v>Trung tâm Sinh thái Nông nghiệp</v>
          </cell>
          <cell r="H2661" t="str">
            <v>Trung tâm Sinh thái Nông nghiệp</v>
          </cell>
          <cell r="I2661" t="str">
            <v>Nhân viên phục vụ</v>
          </cell>
          <cell r="J2661">
            <v>0</v>
          </cell>
          <cell r="K2661">
            <v>0</v>
          </cell>
          <cell r="L2661" t="str">
            <v>01-Jan-24</v>
          </cell>
          <cell r="M2661" t="str">
            <v>01-Jan-24</v>
          </cell>
          <cell r="N2661">
            <v>4</v>
          </cell>
          <cell r="O2661" t="str">
            <v>5300</v>
          </cell>
          <cell r="P2661" t="str">
            <v>5300</v>
          </cell>
          <cell r="Q2661" t="str">
            <v>01.009</v>
          </cell>
          <cell r="R2661" t="str">
            <v>01.009</v>
          </cell>
          <cell r="S2661" t="str">
            <v/>
          </cell>
          <cell r="T2661">
            <v>0</v>
          </cell>
          <cell r="U2661" t="str">
            <v>Đại học</v>
          </cell>
          <cell r="V2661" t="str">
            <v>052300014634</v>
          </cell>
        </row>
        <row r="2662">
          <cell r="B2662" t="str">
            <v/>
          </cell>
          <cell r="C2662" t="str">
            <v/>
          </cell>
          <cell r="D2662" t="str">
            <v>Đỗ Hồng</v>
          </cell>
          <cell r="E2662" t="str">
            <v>Nhung</v>
          </cell>
          <cell r="F2662">
            <v>51</v>
          </cell>
          <cell r="G2662" t="str">
            <v>Trung tâm Sinh thái Nông nghiệp</v>
          </cell>
          <cell r="H2662" t="str">
            <v>Trung tâm Sinh thái Nông nghiệp</v>
          </cell>
          <cell r="I2662" t="str">
            <v>Nhân viên phục vụ</v>
          </cell>
          <cell r="J2662">
            <v>0</v>
          </cell>
          <cell r="K2662">
            <v>0</v>
          </cell>
          <cell r="L2662" t="str">
            <v>01-Jan-24</v>
          </cell>
          <cell r="M2662" t="str">
            <v>01-Jan-24</v>
          </cell>
          <cell r="N2662">
            <v>4</v>
          </cell>
          <cell r="O2662" t="str">
            <v>5300</v>
          </cell>
          <cell r="P2662" t="str">
            <v>5300</v>
          </cell>
          <cell r="Q2662" t="str">
            <v>01.009</v>
          </cell>
          <cell r="R2662" t="str">
            <v>01.009</v>
          </cell>
          <cell r="S2662" t="str">
            <v/>
          </cell>
          <cell r="T2662">
            <v>0</v>
          </cell>
          <cell r="U2662" t="str">
            <v>Đại học</v>
          </cell>
          <cell r="V2662" t="str">
            <v>068198003260</v>
          </cell>
        </row>
        <row r="2663">
          <cell r="B2663" t="str">
            <v/>
          </cell>
          <cell r="C2663" t="str">
            <v/>
          </cell>
          <cell r="D2663" t="str">
            <v>Lê Tuấn</v>
          </cell>
          <cell r="E2663" t="str">
            <v>Tuấn</v>
          </cell>
          <cell r="F2663">
            <v>51</v>
          </cell>
          <cell r="G2663" t="str">
            <v>Trung tâm Sinh thái Nông nghiệp</v>
          </cell>
          <cell r="H2663" t="str">
            <v>Trung tâm Sinh thái Nông nghiệp</v>
          </cell>
          <cell r="I2663" t="str">
            <v>Nhân viên phục vụ</v>
          </cell>
          <cell r="J2663">
            <v>0</v>
          </cell>
          <cell r="K2663">
            <v>0</v>
          </cell>
          <cell r="L2663" t="str">
            <v>01-Jan-24</v>
          </cell>
          <cell r="M2663" t="str">
            <v>01-Jan-24</v>
          </cell>
          <cell r="N2663">
            <v>4</v>
          </cell>
          <cell r="O2663" t="str">
            <v>5300</v>
          </cell>
          <cell r="P2663" t="str">
            <v>5300</v>
          </cell>
          <cell r="Q2663" t="str">
            <v>01.009</v>
          </cell>
          <cell r="R2663" t="str">
            <v>01.009</v>
          </cell>
          <cell r="S2663" t="str">
            <v/>
          </cell>
          <cell r="T2663">
            <v>0</v>
          </cell>
          <cell r="U2663" t="str">
            <v>Đại học</v>
          </cell>
          <cell r="V2663" t="str">
            <v>068097008650</v>
          </cell>
        </row>
        <row r="2664">
          <cell r="B2664" t="str">
            <v/>
          </cell>
          <cell r="C2664" t="str">
            <v/>
          </cell>
          <cell r="D2664" t="str">
            <v>Lê Huy</v>
          </cell>
          <cell r="E2664" t="str">
            <v>Hoàng</v>
          </cell>
          <cell r="F2664">
            <v>51</v>
          </cell>
          <cell r="G2664" t="str">
            <v>Trung tâm Sinh thái Nông nghiệp</v>
          </cell>
          <cell r="H2664" t="str">
            <v>Trung tâm Sinh thái Nông nghiệp</v>
          </cell>
          <cell r="I2664" t="str">
            <v>Nhân viên phục vụ</v>
          </cell>
          <cell r="J2664">
            <v>0</v>
          </cell>
          <cell r="K2664">
            <v>0</v>
          </cell>
          <cell r="L2664" t="str">
            <v>01-Jan-24</v>
          </cell>
          <cell r="M2664" t="str">
            <v>01-Jan-24</v>
          </cell>
          <cell r="N2664">
            <v>8</v>
          </cell>
          <cell r="O2664" t="str">
            <v>5300</v>
          </cell>
          <cell r="P2664" t="str">
            <v>5300</v>
          </cell>
          <cell r="Q2664" t="str">
            <v>01.009</v>
          </cell>
          <cell r="R2664" t="str">
            <v>01.009</v>
          </cell>
          <cell r="S2664" t="str">
            <v/>
          </cell>
          <cell r="T2664">
            <v>0</v>
          </cell>
          <cell r="U2664" t="str">
            <v>KhôngBCấp</v>
          </cell>
          <cell r="V2664" t="str">
            <v>060201011068</v>
          </cell>
        </row>
        <row r="2665">
          <cell r="B2665" t="str">
            <v/>
          </cell>
          <cell r="C2665" t="str">
            <v/>
          </cell>
          <cell r="D2665" t="str">
            <v>Hoàng Văn</v>
          </cell>
          <cell r="E2665" t="str">
            <v>Nghị</v>
          </cell>
          <cell r="F2665">
            <v>51</v>
          </cell>
          <cell r="G2665" t="str">
            <v>Trung tâm Sinh thái Nông nghiệp</v>
          </cell>
          <cell r="H2665" t="str">
            <v>Trung tâm Sinh thái Nông nghiệp</v>
          </cell>
          <cell r="I2665" t="str">
            <v>Thạc sĩ, Nhân viên phục vụ</v>
          </cell>
          <cell r="J2665">
            <v>0</v>
          </cell>
          <cell r="K2665">
            <v>0</v>
          </cell>
          <cell r="L2665" t="str">
            <v>01-Jan-24</v>
          </cell>
          <cell r="M2665" t="str">
            <v>01-Jan-24</v>
          </cell>
          <cell r="N2665">
            <v>3</v>
          </cell>
          <cell r="O2665" t="str">
            <v>5300</v>
          </cell>
          <cell r="P2665" t="str">
            <v>5300</v>
          </cell>
          <cell r="Q2665" t="str">
            <v>01.009</v>
          </cell>
          <cell r="R2665" t="str">
            <v>01.009</v>
          </cell>
          <cell r="S2665" t="str">
            <v/>
          </cell>
          <cell r="T2665">
            <v>0</v>
          </cell>
          <cell r="U2665" t="str">
            <v>Thạc sĩ</v>
          </cell>
          <cell r="V2665" t="str">
            <v>066089009061</v>
          </cell>
        </row>
        <row r="2666">
          <cell r="B2666" t="str">
            <v/>
          </cell>
          <cell r="C2666" t="str">
            <v/>
          </cell>
          <cell r="D2666" t="str">
            <v>Nguyễn Huy</v>
          </cell>
          <cell r="E2666" t="str">
            <v>Thông</v>
          </cell>
          <cell r="F2666">
            <v>51</v>
          </cell>
          <cell r="G2666" t="str">
            <v>Trung tâm Sinh thái Nông nghiệp</v>
          </cell>
          <cell r="H2666" t="str">
            <v>Trung tâm Sinh thái Nông nghiệp</v>
          </cell>
          <cell r="I2666" t="str">
            <v>Nhân viên phục vụ</v>
          </cell>
          <cell r="J2666">
            <v>0</v>
          </cell>
          <cell r="K2666">
            <v>0</v>
          </cell>
          <cell r="L2666" t="str">
            <v>01-Feb-24</v>
          </cell>
          <cell r="M2666" t="str">
            <v>01-Feb-24</v>
          </cell>
          <cell r="N2666">
            <v>4</v>
          </cell>
          <cell r="O2666" t="str">
            <v>5300</v>
          </cell>
          <cell r="P2666" t="str">
            <v>5300</v>
          </cell>
          <cell r="Q2666" t="str">
            <v>01.009</v>
          </cell>
          <cell r="R2666" t="str">
            <v>01.009</v>
          </cell>
          <cell r="S2666" t="str">
            <v/>
          </cell>
          <cell r="T2666">
            <v>0</v>
          </cell>
          <cell r="U2666" t="str">
            <v>Đại học</v>
          </cell>
          <cell r="V2666" t="str">
            <v>083089000961</v>
          </cell>
        </row>
        <row r="2667">
          <cell r="B2667" t="str">
            <v/>
          </cell>
          <cell r="C2667" t="str">
            <v/>
          </cell>
          <cell r="D2667" t="str">
            <v>Nguyễn Hoàng Việt</v>
          </cell>
          <cell r="E2667" t="str">
            <v>Huy</v>
          </cell>
          <cell r="F2667">
            <v>51</v>
          </cell>
          <cell r="G2667" t="str">
            <v>Trung tâm Sinh thái Nông nghiệp</v>
          </cell>
          <cell r="H2667" t="str">
            <v>Trung tâm Sinh thái Nông nghiệp</v>
          </cell>
          <cell r="I2667" t="str">
            <v>Nhân viên phục vụ</v>
          </cell>
          <cell r="J2667">
            <v>0</v>
          </cell>
          <cell r="K2667">
            <v>0</v>
          </cell>
          <cell r="L2667" t="str">
            <v>01-Jan-24</v>
          </cell>
          <cell r="M2667" t="str">
            <v>01-Jan-24</v>
          </cell>
          <cell r="N2667">
            <v>8</v>
          </cell>
          <cell r="O2667" t="str">
            <v>5300</v>
          </cell>
          <cell r="P2667" t="str">
            <v>5305</v>
          </cell>
          <cell r="Q2667" t="str">
            <v>01.009</v>
          </cell>
          <cell r="R2667" t="str">
            <v>01.009</v>
          </cell>
          <cell r="S2667" t="str">
            <v/>
          </cell>
          <cell r="T2667">
            <v>0</v>
          </cell>
          <cell r="U2667" t="str">
            <v>KhôngBCấp</v>
          </cell>
          <cell r="V2667" t="str">
            <v>049099004407</v>
          </cell>
        </row>
        <row r="2668">
          <cell r="B2668" t="str">
            <v/>
          </cell>
          <cell r="C2668" t="str">
            <v/>
          </cell>
          <cell r="D2668" t="str">
            <v>Nguyễn Thị</v>
          </cell>
          <cell r="E2668" t="str">
            <v>Huế</v>
          </cell>
          <cell r="F2668">
            <v>58</v>
          </cell>
          <cell r="G2668" t="str">
            <v>Viện Nghiên cứu tăng trưởng xanh</v>
          </cell>
          <cell r="H2668" t="str">
            <v>Viện Nghiên cứu tăng trưởng xanh</v>
          </cell>
          <cell r="I2668" t="str">
            <v>Thạc sĩ, Nghiên cứu viên</v>
          </cell>
          <cell r="J2668">
            <v>3</v>
          </cell>
          <cell r="K2668">
            <v>0</v>
          </cell>
          <cell r="L2668" t="str">
            <v>01-Dec-17</v>
          </cell>
          <cell r="M2668" t="str">
            <v>01-Sep-08</v>
          </cell>
          <cell r="N2668">
            <v>3</v>
          </cell>
          <cell r="O2668" t="str">
            <v>5800</v>
          </cell>
          <cell r="P2668" t="str">
            <v>5800</v>
          </cell>
          <cell r="Q2668" t="str">
            <v>13.092</v>
          </cell>
          <cell r="R2668" t="str">
            <v>13.092</v>
          </cell>
          <cell r="S2668" t="str">
            <v/>
          </cell>
          <cell r="T2668">
            <v>0</v>
          </cell>
          <cell r="U2668" t="str">
            <v>Thạc sĩ</v>
          </cell>
          <cell r="V2668" t="str">
            <v>135196556</v>
          </cell>
        </row>
        <row r="2669">
          <cell r="B2669" t="str">
            <v/>
          </cell>
          <cell r="C2669" t="str">
            <v>3120205210074</v>
          </cell>
          <cell r="D2669" t="str">
            <v>Nguyễn Thị</v>
          </cell>
          <cell r="E2669" t="str">
            <v>Mỵ</v>
          </cell>
          <cell r="F2669">
            <v>58</v>
          </cell>
          <cell r="G2669" t="str">
            <v>Viện Nghiên cứu tăng trưởng xanh</v>
          </cell>
          <cell r="H2669" t="str">
            <v>Viện Nghiên cứu tăng trưởng xanh</v>
          </cell>
          <cell r="I2669" t="str">
            <v>Thạc sĩ, Nghiên cứu viên</v>
          </cell>
          <cell r="J2669">
            <v>3</v>
          </cell>
          <cell r="K2669">
            <v>0</v>
          </cell>
          <cell r="L2669" t="str">
            <v>01-Jan-25</v>
          </cell>
          <cell r="M2669" t="str">
            <v>06-Aug-18</v>
          </cell>
          <cell r="N2669">
            <v>3</v>
          </cell>
          <cell r="O2669" t="str">
            <v>5800</v>
          </cell>
          <cell r="P2669" t="str">
            <v>5800</v>
          </cell>
          <cell r="Q2669" t="str">
            <v>13.092</v>
          </cell>
          <cell r="R2669" t="str">
            <v>V.05.01.03</v>
          </cell>
          <cell r="S2669" t="str">
            <v/>
          </cell>
          <cell r="T2669">
            <v>0</v>
          </cell>
          <cell r="U2669" t="str">
            <v>Thạc sĩ</v>
          </cell>
          <cell r="V2669" t="str">
            <v>034195012489</v>
          </cell>
        </row>
        <row r="2670">
          <cell r="B2670" t="str">
            <v/>
          </cell>
          <cell r="C2670" t="str">
            <v>190965119</v>
          </cell>
          <cell r="D2670" t="str">
            <v>Nguyễn Thị Mỹ</v>
          </cell>
          <cell r="E2670" t="str">
            <v>Duyên</v>
          </cell>
          <cell r="F2670">
            <v>58</v>
          </cell>
          <cell r="G2670" t="str">
            <v>Viện Nghiên cứu tăng trưởng xanh</v>
          </cell>
          <cell r="H2670" t="str">
            <v>Viện Nghiên cứu tăng trưởng xanh</v>
          </cell>
          <cell r="I2670" t="str">
            <v>Thạc sĩ, Nghiên cứu viên</v>
          </cell>
          <cell r="J2670">
            <v>3</v>
          </cell>
          <cell r="K2670">
            <v>0</v>
          </cell>
          <cell r="L2670" t="str">
            <v>01-Aug-23</v>
          </cell>
          <cell r="M2670" t="str">
            <v>01-Aug-23</v>
          </cell>
          <cell r="N2670">
            <v>3</v>
          </cell>
          <cell r="O2670" t="str">
            <v>5800</v>
          </cell>
          <cell r="P2670" t="str">
            <v>5800</v>
          </cell>
          <cell r="Q2670" t="str">
            <v>13.092</v>
          </cell>
          <cell r="R2670" t="str">
            <v>V.05.01.03</v>
          </cell>
          <cell r="S2670" t="str">
            <v/>
          </cell>
          <cell r="T2670">
            <v>0</v>
          </cell>
          <cell r="U2670" t="str">
            <v>Thạc sĩ</v>
          </cell>
          <cell r="V2670" t="str">
            <v>040192006840</v>
          </cell>
        </row>
        <row r="2671">
          <cell r="B2671" t="str">
            <v/>
          </cell>
          <cell r="C2671" t="str">
            <v/>
          </cell>
          <cell r="D2671" t="str">
            <v>Phạm Thị</v>
          </cell>
          <cell r="E2671" t="str">
            <v>Hà</v>
          </cell>
          <cell r="F2671">
            <v>58</v>
          </cell>
          <cell r="G2671" t="str">
            <v>Viện Nghiên cứu tăng trưởng xanh</v>
          </cell>
          <cell r="H2671" t="str">
            <v>Viện Nghiên cứu tăng trưởng xanh</v>
          </cell>
          <cell r="I2671" t="str">
            <v>Kỹ thuật viên</v>
          </cell>
          <cell r="J2671">
            <v>0</v>
          </cell>
          <cell r="K2671">
            <v>0</v>
          </cell>
          <cell r="L2671" t="str">
            <v>01-Apr-19</v>
          </cell>
          <cell r="M2671" t="str">
            <v>01-Apr-19</v>
          </cell>
          <cell r="N2671">
            <v>5</v>
          </cell>
          <cell r="O2671" t="str">
            <v>5800</v>
          </cell>
          <cell r="P2671" t="str">
            <v>5800</v>
          </cell>
          <cell r="Q2671" t="str">
            <v>13.096</v>
          </cell>
          <cell r="R2671" t="str">
            <v>13.096</v>
          </cell>
          <cell r="S2671" t="str">
            <v/>
          </cell>
          <cell r="T2671">
            <v>0</v>
          </cell>
          <cell r="U2671" t="str">
            <v>Cao đẳng</v>
          </cell>
          <cell r="V2671" t="str">
            <v>024152000096</v>
          </cell>
        </row>
        <row r="2672">
          <cell r="B2672" t="str">
            <v/>
          </cell>
          <cell r="C2672" t="str">
            <v/>
          </cell>
          <cell r="D2672" t="str">
            <v>Nguyễn Bá</v>
          </cell>
          <cell r="E2672" t="str">
            <v>Hoạt</v>
          </cell>
          <cell r="F2672">
            <v>58</v>
          </cell>
          <cell r="G2672" t="str">
            <v>Viện Nghiên cứu tăng trưởng xanh</v>
          </cell>
          <cell r="H2672" t="str">
            <v>Viện Nghiên cứu tăng trưởng xanh</v>
          </cell>
          <cell r="I2672" t="str">
            <v>Tiến sĩ, Nghiên cứu viên</v>
          </cell>
          <cell r="J2672">
            <v>0</v>
          </cell>
          <cell r="K2672">
            <v>0</v>
          </cell>
          <cell r="L2672" t="str">
            <v>01-Apr-19</v>
          </cell>
          <cell r="M2672" t="str">
            <v>01-Apr-19</v>
          </cell>
          <cell r="N2672">
            <v>2</v>
          </cell>
          <cell r="O2672" t="str">
            <v>5800</v>
          </cell>
          <cell r="P2672" t="str">
            <v>5800</v>
          </cell>
          <cell r="Q2672" t="str">
            <v>13.092</v>
          </cell>
          <cell r="R2672" t="str">
            <v>13.092</v>
          </cell>
          <cell r="S2672" t="str">
            <v/>
          </cell>
          <cell r="T2672">
            <v>0</v>
          </cell>
          <cell r="U2672" t="str">
            <v>Tiến sĩ</v>
          </cell>
          <cell r="V2672" t="str">
            <v>011876638</v>
          </cell>
        </row>
        <row r="2673">
          <cell r="B2673" t="str">
            <v/>
          </cell>
          <cell r="C2673" t="str">
            <v/>
          </cell>
          <cell r="D2673" t="str">
            <v>Ngô Thị Cả</v>
          </cell>
          <cell r="E2673" t="str">
            <v>Liên</v>
          </cell>
          <cell r="F2673">
            <v>58</v>
          </cell>
          <cell r="G2673" t="str">
            <v>Viện Nghiên cứu tăng trưởng xanh</v>
          </cell>
          <cell r="H2673" t="str">
            <v>Viện Nghiên cứu tăng trưởng xanh</v>
          </cell>
          <cell r="I2673" t="str">
            <v>Nghiên cứu viên</v>
          </cell>
          <cell r="J2673">
            <v>3</v>
          </cell>
          <cell r="K2673">
            <v>0</v>
          </cell>
          <cell r="L2673" t="str">
            <v>01-Nov-22</v>
          </cell>
          <cell r="M2673" t="str">
            <v>01-Aug-20</v>
          </cell>
          <cell r="N2673">
            <v>4</v>
          </cell>
          <cell r="O2673" t="str">
            <v>5800</v>
          </cell>
          <cell r="P2673" t="str">
            <v>5800</v>
          </cell>
          <cell r="Q2673" t="str">
            <v>13.092</v>
          </cell>
          <cell r="R2673" t="str">
            <v>V.05.01.03</v>
          </cell>
          <cell r="S2673" t="str">
            <v/>
          </cell>
          <cell r="T2673">
            <v>0</v>
          </cell>
          <cell r="U2673" t="str">
            <v>Đại học</v>
          </cell>
          <cell r="V2673" t="str">
            <v>024192000656</v>
          </cell>
        </row>
        <row r="2674">
          <cell r="B2674" t="str">
            <v/>
          </cell>
          <cell r="C2674" t="str">
            <v/>
          </cell>
          <cell r="D2674" t="str">
            <v>Dương Thị</v>
          </cell>
          <cell r="E2674" t="str">
            <v>Mừng</v>
          </cell>
          <cell r="F2674">
            <v>58</v>
          </cell>
          <cell r="G2674" t="str">
            <v>Viện Nghiên cứu tăng trưởng xanh</v>
          </cell>
          <cell r="H2674" t="str">
            <v>Viện Nghiên cứu tăng trưởng xanh</v>
          </cell>
          <cell r="I2674" t="str">
            <v>Nghiên cứu viên</v>
          </cell>
          <cell r="J2674">
            <v>2.34</v>
          </cell>
          <cell r="K2674">
            <v>0</v>
          </cell>
          <cell r="L2674" t="str">
            <v>01-Aug-20</v>
          </cell>
          <cell r="M2674" t="str">
            <v>01-Aug-20</v>
          </cell>
          <cell r="N2674">
            <v>4</v>
          </cell>
          <cell r="O2674" t="str">
            <v>5800</v>
          </cell>
          <cell r="P2674" t="str">
            <v>5800</v>
          </cell>
          <cell r="Q2674" t="str">
            <v>13.092</v>
          </cell>
          <cell r="R2674" t="str">
            <v>V.05.01.03</v>
          </cell>
          <cell r="S2674" t="str">
            <v/>
          </cell>
          <cell r="T2674">
            <v>0</v>
          </cell>
          <cell r="U2674" t="str">
            <v>Đại học</v>
          </cell>
          <cell r="V2674" t="str">
            <v>033197000699</v>
          </cell>
        </row>
        <row r="2675">
          <cell r="B2675" t="str">
            <v/>
          </cell>
          <cell r="C2675" t="str">
            <v/>
          </cell>
          <cell r="D2675" t="str">
            <v>Lê Ngọc</v>
          </cell>
          <cell r="E2675" t="str">
            <v>Anh</v>
          </cell>
          <cell r="F2675">
            <v>58</v>
          </cell>
          <cell r="G2675" t="str">
            <v>Viện Nghiên cứu tăng trưởng xanh</v>
          </cell>
          <cell r="H2675" t="str">
            <v>Viện Nghiên cứu tăng trưởng xanh</v>
          </cell>
          <cell r="I2675" t="str">
            <v>Nghiên cứu viên</v>
          </cell>
          <cell r="J2675">
            <v>2.34</v>
          </cell>
          <cell r="K2675">
            <v>0</v>
          </cell>
          <cell r="L2675" t="str">
            <v>01-Aug-20</v>
          </cell>
          <cell r="M2675" t="str">
            <v>01-Aug-20</v>
          </cell>
          <cell r="N2675">
            <v>4</v>
          </cell>
          <cell r="O2675" t="str">
            <v>5800</v>
          </cell>
          <cell r="P2675" t="str">
            <v>5800</v>
          </cell>
          <cell r="Q2675" t="str">
            <v>13.092</v>
          </cell>
          <cell r="R2675" t="str">
            <v>V.05.01.03</v>
          </cell>
          <cell r="S2675" t="str">
            <v/>
          </cell>
          <cell r="T2675">
            <v>0</v>
          </cell>
          <cell r="U2675" t="str">
            <v>Đại học</v>
          </cell>
          <cell r="V2675" t="str">
            <v>145831297</v>
          </cell>
        </row>
        <row r="2676">
          <cell r="B2676" t="str">
            <v/>
          </cell>
          <cell r="C2676" t="str">
            <v/>
          </cell>
          <cell r="D2676" t="str">
            <v>Thân Thị</v>
          </cell>
          <cell r="E2676" t="str">
            <v>Loan</v>
          </cell>
          <cell r="F2676">
            <v>58</v>
          </cell>
          <cell r="G2676" t="str">
            <v>Viện Nghiên cứu tăng trưởng xanh</v>
          </cell>
          <cell r="H2676" t="str">
            <v>Viện Nghiên cứu tăng trưởng xanh</v>
          </cell>
          <cell r="I2676" t="str">
            <v>Thạc sĩ, Nghiên cứu viên</v>
          </cell>
          <cell r="J2676">
            <v>2.67</v>
          </cell>
          <cell r="K2676">
            <v>0</v>
          </cell>
          <cell r="L2676" t="str">
            <v>01-Nov-22</v>
          </cell>
          <cell r="M2676" t="str">
            <v>01-Jan-21</v>
          </cell>
          <cell r="N2676">
            <v>3</v>
          </cell>
          <cell r="O2676" t="str">
            <v>5800</v>
          </cell>
          <cell r="P2676" t="str">
            <v>5800</v>
          </cell>
          <cell r="Q2676" t="str">
            <v>13.092</v>
          </cell>
          <cell r="R2676" t="str">
            <v>V.05.01.03</v>
          </cell>
          <cell r="S2676" t="str">
            <v/>
          </cell>
          <cell r="T2676">
            <v>0</v>
          </cell>
          <cell r="U2676" t="str">
            <v>Thạc sĩ</v>
          </cell>
          <cell r="V2676" t="str">
            <v>042197004012</v>
          </cell>
        </row>
        <row r="2677">
          <cell r="B2677" t="str">
            <v/>
          </cell>
          <cell r="C2677" t="str">
            <v/>
          </cell>
          <cell r="D2677" t="str">
            <v>Phạm Thị Loan</v>
          </cell>
          <cell r="E2677" t="str">
            <v>Hà</v>
          </cell>
          <cell r="F2677">
            <v>58</v>
          </cell>
          <cell r="G2677" t="str">
            <v>Viện Nghiên cứu tăng trưởng xanh</v>
          </cell>
          <cell r="H2677" t="str">
            <v>Viện Nghiên cứu tăng trưởng xanh</v>
          </cell>
          <cell r="I2677" t="str">
            <v>Nghiên cứu viên</v>
          </cell>
          <cell r="J2677">
            <v>2.34</v>
          </cell>
          <cell r="K2677">
            <v>0</v>
          </cell>
          <cell r="L2677" t="str">
            <v>01-Jan-21</v>
          </cell>
          <cell r="M2677" t="str">
            <v>01-Jan-21</v>
          </cell>
          <cell r="N2677">
            <v>4</v>
          </cell>
          <cell r="O2677" t="str">
            <v>5800</v>
          </cell>
          <cell r="P2677" t="str">
            <v>5800</v>
          </cell>
          <cell r="Q2677" t="str">
            <v>13.092</v>
          </cell>
          <cell r="R2677" t="str">
            <v>V.05.01.03</v>
          </cell>
          <cell r="S2677" t="str">
            <v/>
          </cell>
          <cell r="T2677">
            <v>0</v>
          </cell>
          <cell r="U2677" t="str">
            <v>Đại học</v>
          </cell>
          <cell r="V2677" t="str">
            <v>101320293</v>
          </cell>
        </row>
        <row r="2678">
          <cell r="B2678" t="str">
            <v/>
          </cell>
          <cell r="C2678" t="str">
            <v/>
          </cell>
          <cell r="D2678" t="str">
            <v>Nguyễn Tài</v>
          </cell>
          <cell r="E2678" t="str">
            <v>Linh</v>
          </cell>
          <cell r="F2678">
            <v>58</v>
          </cell>
          <cell r="G2678" t="str">
            <v>Viện Nghiên cứu tăng trưởng xanh</v>
          </cell>
          <cell r="H2678" t="str">
            <v>Viện Nghiên cứu tăng trưởng xanh</v>
          </cell>
          <cell r="I2678" t="str">
            <v>Kế toán viên</v>
          </cell>
          <cell r="J2678">
            <v>3</v>
          </cell>
          <cell r="K2678">
            <v>0</v>
          </cell>
          <cell r="L2678" t="str">
            <v>01-Mar-22</v>
          </cell>
          <cell r="M2678" t="str">
            <v>01-Apr-21</v>
          </cell>
          <cell r="N2678">
            <v>4</v>
          </cell>
          <cell r="O2678" t="str">
            <v>5800</v>
          </cell>
          <cell r="P2678" t="str">
            <v>5800</v>
          </cell>
          <cell r="Q2678" t="str">
            <v>06.031</v>
          </cell>
          <cell r="R2678" t="str">
            <v>06.031</v>
          </cell>
          <cell r="S2678" t="str">
            <v/>
          </cell>
          <cell r="T2678">
            <v>0</v>
          </cell>
          <cell r="U2678" t="str">
            <v>Đại học</v>
          </cell>
          <cell r="V2678" t="str">
            <v>001192029704</v>
          </cell>
        </row>
        <row r="2679">
          <cell r="B2679" t="str">
            <v/>
          </cell>
          <cell r="C2679" t="str">
            <v/>
          </cell>
          <cell r="D2679" t="str">
            <v>Trần Thị Thu</v>
          </cell>
          <cell r="E2679" t="str">
            <v>Hà</v>
          </cell>
          <cell r="F2679">
            <v>58</v>
          </cell>
          <cell r="G2679" t="str">
            <v>Viện Nghiên cứu tăng trưởng xanh</v>
          </cell>
          <cell r="H2679" t="str">
            <v>Viện Nghiên cứu tăng trưởng xanh</v>
          </cell>
          <cell r="I2679" t="str">
            <v>Nghiên cứu viên</v>
          </cell>
          <cell r="J2679">
            <v>2.67</v>
          </cell>
          <cell r="K2679">
            <v>0</v>
          </cell>
          <cell r="L2679" t="str">
            <v>01-Oct-21</v>
          </cell>
          <cell r="M2679" t="str">
            <v>01-Oct-21</v>
          </cell>
          <cell r="N2679">
            <v>4</v>
          </cell>
          <cell r="O2679" t="str">
            <v>5800</v>
          </cell>
          <cell r="P2679" t="str">
            <v>5800</v>
          </cell>
          <cell r="Q2679" t="str">
            <v>13.092</v>
          </cell>
          <cell r="R2679" t="str">
            <v>V.05.01.03</v>
          </cell>
          <cell r="S2679" t="str">
            <v/>
          </cell>
          <cell r="T2679">
            <v>0</v>
          </cell>
          <cell r="U2679" t="str">
            <v>Đại học</v>
          </cell>
          <cell r="V2679" t="str">
            <v>035194000256</v>
          </cell>
        </row>
        <row r="2680">
          <cell r="B2680" t="str">
            <v/>
          </cell>
          <cell r="C2680" t="str">
            <v/>
          </cell>
          <cell r="D2680" t="str">
            <v>Nguyễn Thị</v>
          </cell>
          <cell r="E2680" t="str">
            <v>Liên</v>
          </cell>
          <cell r="F2680">
            <v>58</v>
          </cell>
          <cell r="G2680" t="str">
            <v>Viện Nghiên cứu tăng trưởng xanh</v>
          </cell>
          <cell r="H2680" t="str">
            <v>Viện Nghiên cứu tăng trưởng xanh</v>
          </cell>
          <cell r="I2680" t="str">
            <v>Thạc sĩ, Nghiên cứu viên</v>
          </cell>
          <cell r="J2680">
            <v>2.67</v>
          </cell>
          <cell r="K2680">
            <v>0</v>
          </cell>
          <cell r="L2680" t="str">
            <v>01-Mar-22</v>
          </cell>
          <cell r="M2680" t="str">
            <v>01-Mar-22</v>
          </cell>
          <cell r="N2680">
            <v>3</v>
          </cell>
          <cell r="O2680" t="str">
            <v>5800</v>
          </cell>
          <cell r="P2680" t="str">
            <v>5800</v>
          </cell>
          <cell r="Q2680" t="str">
            <v>13.092</v>
          </cell>
          <cell r="R2680" t="str">
            <v>V.05.01.03</v>
          </cell>
          <cell r="S2680" t="str">
            <v/>
          </cell>
          <cell r="T2680">
            <v>0</v>
          </cell>
          <cell r="U2680" t="str">
            <v>Thạc sĩ</v>
          </cell>
          <cell r="V2680" t="str">
            <v>135623495</v>
          </cell>
        </row>
        <row r="2681">
          <cell r="B2681" t="str">
            <v/>
          </cell>
          <cell r="C2681" t="str">
            <v/>
          </cell>
          <cell r="D2681" t="str">
            <v>Nguyễn Đức</v>
          </cell>
          <cell r="E2681" t="str">
            <v>Lương</v>
          </cell>
          <cell r="F2681">
            <v>58</v>
          </cell>
          <cell r="G2681" t="str">
            <v>Viện Nghiên cứu tăng trưởng xanh</v>
          </cell>
          <cell r="H2681" t="str">
            <v>Viện Nghiên cứu tăng trưởng xanh</v>
          </cell>
          <cell r="I2681" t="str">
            <v>Nghiên cứu viên</v>
          </cell>
          <cell r="J2681">
            <v>2.34</v>
          </cell>
          <cell r="K2681">
            <v>0</v>
          </cell>
          <cell r="L2681" t="str">
            <v>01-Jul-22</v>
          </cell>
          <cell r="M2681" t="str">
            <v>01-Jul-22</v>
          </cell>
          <cell r="N2681">
            <v>4</v>
          </cell>
          <cell r="O2681" t="str">
            <v>5800</v>
          </cell>
          <cell r="P2681" t="str">
            <v>5800</v>
          </cell>
          <cell r="Q2681" t="str">
            <v>13.092</v>
          </cell>
          <cell r="R2681" t="str">
            <v>V.05.01.03</v>
          </cell>
          <cell r="S2681" t="str">
            <v/>
          </cell>
          <cell r="T2681">
            <v>0</v>
          </cell>
          <cell r="U2681" t="str">
            <v>Đại học</v>
          </cell>
          <cell r="V2681" t="str">
            <v>027099001162</v>
          </cell>
        </row>
        <row r="2682">
          <cell r="B2682" t="str">
            <v/>
          </cell>
          <cell r="C2682" t="str">
            <v>0011004043059</v>
          </cell>
          <cell r="D2682" t="str">
            <v>Phạm Văn</v>
          </cell>
          <cell r="E2682" t="str">
            <v>Dũng</v>
          </cell>
          <cell r="F2682">
            <v>58</v>
          </cell>
          <cell r="G2682" t="str">
            <v>Viện Nghiên cứu tăng trưởng xanh</v>
          </cell>
          <cell r="H2682" t="str">
            <v>Viện Nghiên cứu tăng trưởng xanh</v>
          </cell>
          <cell r="I2682" t="str">
            <v>Thạc sĩ, Nghiên cứu viên</v>
          </cell>
          <cell r="J2682">
            <v>3.33</v>
          </cell>
          <cell r="K2682">
            <v>0</v>
          </cell>
          <cell r="L2682" t="str">
            <v>01-Oct-22</v>
          </cell>
          <cell r="M2682" t="str">
            <v>01-Oct-22</v>
          </cell>
          <cell r="N2682">
            <v>3</v>
          </cell>
          <cell r="O2682" t="str">
            <v>5800</v>
          </cell>
          <cell r="P2682" t="str">
            <v>5800</v>
          </cell>
          <cell r="Q2682" t="str">
            <v>13.092</v>
          </cell>
          <cell r="R2682" t="str">
            <v>V.05.01.03</v>
          </cell>
          <cell r="S2682" t="str">
            <v/>
          </cell>
          <cell r="T2682">
            <v>0</v>
          </cell>
          <cell r="U2682" t="str">
            <v>Thạc sĩ</v>
          </cell>
          <cell r="V2682" t="str">
            <v>001086039045</v>
          </cell>
        </row>
        <row r="2683">
          <cell r="B2683" t="str">
            <v/>
          </cell>
          <cell r="C2683" t="str">
            <v/>
          </cell>
          <cell r="D2683" t="str">
            <v>Nguyễn Thị</v>
          </cell>
          <cell r="E2683" t="str">
            <v>Thắm</v>
          </cell>
          <cell r="F2683">
            <v>58</v>
          </cell>
          <cell r="G2683" t="str">
            <v>Viện Nghiên cứu tăng trưởng xanh</v>
          </cell>
          <cell r="H2683" t="str">
            <v>Viện Nghiên cứu tăng trưởng xanh</v>
          </cell>
          <cell r="I2683" t="str">
            <v>Thạc sĩ, Nghiên cứu viên</v>
          </cell>
          <cell r="J2683">
            <v>3.66</v>
          </cell>
          <cell r="K2683">
            <v>0</v>
          </cell>
          <cell r="L2683" t="str">
            <v>01-Dec-22</v>
          </cell>
          <cell r="M2683" t="str">
            <v>01-Dec-22</v>
          </cell>
          <cell r="N2683">
            <v>3</v>
          </cell>
          <cell r="O2683" t="str">
            <v>5800</v>
          </cell>
          <cell r="P2683" t="str">
            <v>5800</v>
          </cell>
          <cell r="Q2683" t="str">
            <v>13.092</v>
          </cell>
          <cell r="R2683" t="str">
            <v>V.05.01.03</v>
          </cell>
          <cell r="S2683" t="str">
            <v/>
          </cell>
          <cell r="T2683">
            <v>0</v>
          </cell>
          <cell r="U2683" t="str">
            <v>Thạc sĩ</v>
          </cell>
          <cell r="V2683" t="str">
            <v>027184011269</v>
          </cell>
        </row>
        <row r="2684">
          <cell r="B2684" t="str">
            <v/>
          </cell>
          <cell r="C2684" t="str">
            <v/>
          </cell>
          <cell r="D2684" t="str">
            <v>Phạm Công</v>
          </cell>
          <cell r="E2684" t="str">
            <v>Đạt</v>
          </cell>
          <cell r="F2684">
            <v>58</v>
          </cell>
          <cell r="G2684" t="str">
            <v>Viện Nghiên cứu tăng trưởng xanh</v>
          </cell>
          <cell r="H2684" t="str">
            <v>Viện Nghiên cứu tăng trưởng xanh</v>
          </cell>
          <cell r="I2684" t="str">
            <v>Nghiên cứu viên</v>
          </cell>
          <cell r="J2684">
            <v>2.34</v>
          </cell>
          <cell r="K2684">
            <v>0</v>
          </cell>
          <cell r="L2684" t="str">
            <v>01-Mar-23</v>
          </cell>
          <cell r="M2684" t="str">
            <v>01-Mar-23</v>
          </cell>
          <cell r="N2684">
            <v>4</v>
          </cell>
          <cell r="O2684" t="str">
            <v>5800</v>
          </cell>
          <cell r="P2684" t="str">
            <v>5800</v>
          </cell>
          <cell r="Q2684" t="str">
            <v>13.092</v>
          </cell>
          <cell r="R2684" t="str">
            <v>V.05.01.03</v>
          </cell>
          <cell r="S2684" t="str">
            <v/>
          </cell>
          <cell r="T2684">
            <v>0</v>
          </cell>
          <cell r="U2684" t="str">
            <v>Đại học</v>
          </cell>
          <cell r="V2684" t="str">
            <v>036200010211</v>
          </cell>
        </row>
        <row r="2685">
          <cell r="B2685" t="str">
            <v/>
          </cell>
          <cell r="C2685" t="str">
            <v/>
          </cell>
          <cell r="D2685" t="str">
            <v>Triệu Phương</v>
          </cell>
          <cell r="E2685" t="str">
            <v>Thảo</v>
          </cell>
          <cell r="F2685">
            <v>58</v>
          </cell>
          <cell r="G2685" t="str">
            <v>Viện Nghiên cứu tăng trưởng xanh</v>
          </cell>
          <cell r="H2685" t="str">
            <v>Viện Nghiên cứu tăng trưởng xanh</v>
          </cell>
          <cell r="I2685" t="str">
            <v>Thạc sĩ, Nghiên cứu viên</v>
          </cell>
          <cell r="J2685">
            <v>3.66</v>
          </cell>
          <cell r="K2685">
            <v>0</v>
          </cell>
          <cell r="L2685" t="str">
            <v>01-Apr-23</v>
          </cell>
          <cell r="M2685" t="str">
            <v>01-Apr-23</v>
          </cell>
          <cell r="N2685">
            <v>3</v>
          </cell>
          <cell r="O2685" t="str">
            <v>5800</v>
          </cell>
          <cell r="P2685" t="str">
            <v>5800</v>
          </cell>
          <cell r="Q2685" t="str">
            <v>13.092</v>
          </cell>
          <cell r="R2685" t="str">
            <v>V.05.01.03</v>
          </cell>
          <cell r="S2685" t="str">
            <v/>
          </cell>
          <cell r="T2685">
            <v>0</v>
          </cell>
          <cell r="U2685" t="str">
            <v>Thạc sĩ</v>
          </cell>
          <cell r="V2685" t="str">
            <v>001186038099</v>
          </cell>
        </row>
        <row r="2686">
          <cell r="B2686" t="str">
            <v/>
          </cell>
          <cell r="C2686" t="str">
            <v/>
          </cell>
          <cell r="D2686" t="str">
            <v>Trịnh Thị Minh</v>
          </cell>
          <cell r="E2686" t="str">
            <v>Hằng</v>
          </cell>
          <cell r="F2686">
            <v>58</v>
          </cell>
          <cell r="G2686" t="str">
            <v>Viện Nghiên cứu tăng trưởng xanh</v>
          </cell>
          <cell r="H2686" t="str">
            <v>Viện Nghiên cứu tăng trưởng xanh</v>
          </cell>
          <cell r="I2686" t="str">
            <v>Nghiên cứu viên</v>
          </cell>
          <cell r="J2686">
            <v>2.34</v>
          </cell>
          <cell r="K2686">
            <v>0</v>
          </cell>
          <cell r="L2686" t="str">
            <v>01-Apr-23</v>
          </cell>
          <cell r="M2686" t="str">
            <v>01-Apr-23</v>
          </cell>
          <cell r="N2686">
            <v>4</v>
          </cell>
          <cell r="O2686" t="str">
            <v>5800</v>
          </cell>
          <cell r="P2686" t="str">
            <v>5800</v>
          </cell>
          <cell r="Q2686" t="str">
            <v>13.092</v>
          </cell>
          <cell r="R2686" t="str">
            <v>V.05.01.03</v>
          </cell>
          <cell r="S2686" t="str">
            <v/>
          </cell>
          <cell r="T2686">
            <v>0</v>
          </cell>
          <cell r="U2686" t="str">
            <v>Đại học</v>
          </cell>
          <cell r="V2686" t="str">
            <v>022196001439</v>
          </cell>
        </row>
        <row r="2687">
          <cell r="B2687" t="str">
            <v/>
          </cell>
          <cell r="C2687" t="str">
            <v/>
          </cell>
          <cell r="D2687" t="str">
            <v>Nguyễn Thị Thanh</v>
          </cell>
          <cell r="E2687" t="str">
            <v>Duyên</v>
          </cell>
          <cell r="F2687">
            <v>58</v>
          </cell>
          <cell r="G2687" t="str">
            <v>Viện Nghiên cứu tăng trưởng xanh</v>
          </cell>
          <cell r="H2687" t="str">
            <v>Viện Nghiên cứu tăng trưởng xanh</v>
          </cell>
          <cell r="I2687" t="str">
            <v>Kế toán viên</v>
          </cell>
          <cell r="J2687">
            <v>3.66</v>
          </cell>
          <cell r="K2687">
            <v>0</v>
          </cell>
          <cell r="L2687" t="str">
            <v>05-May-23</v>
          </cell>
          <cell r="M2687" t="str">
            <v>05-May-23</v>
          </cell>
          <cell r="N2687">
            <v>4</v>
          </cell>
          <cell r="O2687" t="str">
            <v>5800</v>
          </cell>
          <cell r="P2687" t="str">
            <v>5800</v>
          </cell>
          <cell r="Q2687" t="str">
            <v>06.031</v>
          </cell>
          <cell r="R2687" t="str">
            <v>06.031</v>
          </cell>
          <cell r="S2687" t="str">
            <v/>
          </cell>
          <cell r="T2687">
            <v>0</v>
          </cell>
          <cell r="U2687" t="str">
            <v>Đại học</v>
          </cell>
          <cell r="V2687" t="str">
            <v>030185000425</v>
          </cell>
        </row>
        <row r="2688">
          <cell r="B2688" t="str">
            <v/>
          </cell>
          <cell r="C2688" t="str">
            <v>0962123960</v>
          </cell>
          <cell r="D2688" t="str">
            <v>Lê Thị Mỹ</v>
          </cell>
          <cell r="E2688" t="str">
            <v>Ninh</v>
          </cell>
          <cell r="F2688">
            <v>58</v>
          </cell>
          <cell r="G2688" t="str">
            <v>Viện Nghiên cứu tăng trưởng xanh</v>
          </cell>
          <cell r="H2688" t="str">
            <v>Viện Nghiên cứu tăng trưởng xanh</v>
          </cell>
          <cell r="I2688" t="str">
            <v>Nghiên cứu viên</v>
          </cell>
          <cell r="J2688">
            <v>2.34</v>
          </cell>
          <cell r="K2688">
            <v>0</v>
          </cell>
          <cell r="L2688" t="str">
            <v>01-Jun-23</v>
          </cell>
          <cell r="M2688" t="str">
            <v>01-Jun-23</v>
          </cell>
          <cell r="N2688">
            <v>4</v>
          </cell>
          <cell r="O2688" t="str">
            <v>5800</v>
          </cell>
          <cell r="P2688" t="str">
            <v>5800</v>
          </cell>
          <cell r="Q2688" t="str">
            <v>13.092</v>
          </cell>
          <cell r="R2688" t="str">
            <v>V.05.01.03</v>
          </cell>
          <cell r="S2688" t="str">
            <v/>
          </cell>
          <cell r="T2688">
            <v>0</v>
          </cell>
          <cell r="U2688" t="str">
            <v>Đại học</v>
          </cell>
          <cell r="V2688" t="str">
            <v>001198016882</v>
          </cell>
        </row>
        <row r="2689">
          <cell r="B2689" t="str">
            <v/>
          </cell>
          <cell r="C2689" t="str">
            <v/>
          </cell>
          <cell r="D2689" t="str">
            <v>Hồ Thị</v>
          </cell>
          <cell r="E2689" t="str">
            <v>Liên</v>
          </cell>
          <cell r="F2689">
            <v>58</v>
          </cell>
          <cell r="G2689" t="str">
            <v>Viện Nghiên cứu tăng trưởng xanh</v>
          </cell>
          <cell r="H2689" t="str">
            <v>Viện Nghiên cứu tăng trưởng xanh</v>
          </cell>
          <cell r="I2689" t="str">
            <v>Nghiên cứu viên</v>
          </cell>
          <cell r="J2689">
            <v>2.34</v>
          </cell>
          <cell r="K2689">
            <v>0</v>
          </cell>
          <cell r="L2689" t="str">
            <v>01-Nov-23</v>
          </cell>
          <cell r="M2689" t="str">
            <v>01-Nov-23</v>
          </cell>
          <cell r="N2689">
            <v>4</v>
          </cell>
          <cell r="O2689" t="str">
            <v>5800</v>
          </cell>
          <cell r="P2689" t="str">
            <v>5800</v>
          </cell>
          <cell r="Q2689" t="str">
            <v>13.092</v>
          </cell>
          <cell r="R2689" t="str">
            <v>V.05.01.03</v>
          </cell>
          <cell r="S2689" t="str">
            <v/>
          </cell>
          <cell r="T2689">
            <v>0</v>
          </cell>
          <cell r="U2689" t="str">
            <v>Đại học</v>
          </cell>
          <cell r="V2689" t="str">
            <v>040301004642</v>
          </cell>
        </row>
        <row r="2690">
          <cell r="B2690" t="str">
            <v/>
          </cell>
          <cell r="C2690" t="str">
            <v>799907081999</v>
          </cell>
          <cell r="D2690" t="str">
            <v>Nguyễn Thủy</v>
          </cell>
          <cell r="E2690" t="str">
            <v>Linh</v>
          </cell>
          <cell r="F2690">
            <v>58</v>
          </cell>
          <cell r="G2690" t="str">
            <v>Viện Nghiên cứu tăng trưởng xanh</v>
          </cell>
          <cell r="H2690" t="str">
            <v>Viện Nghiên cứu tăng trưởng xanh</v>
          </cell>
          <cell r="I2690" t="str">
            <v>Nghiên cứu viên</v>
          </cell>
          <cell r="J2690">
            <v>2.34</v>
          </cell>
          <cell r="K2690">
            <v>0</v>
          </cell>
          <cell r="L2690" t="str">
            <v>02-Jan-24</v>
          </cell>
          <cell r="M2690" t="str">
            <v>02-Jan-24</v>
          </cell>
          <cell r="N2690">
            <v>4</v>
          </cell>
          <cell r="O2690" t="str">
            <v>5800</v>
          </cell>
          <cell r="P2690" t="str">
            <v>5800</v>
          </cell>
          <cell r="Q2690" t="str">
            <v>13.092</v>
          </cell>
          <cell r="R2690" t="str">
            <v>V.05.01.03</v>
          </cell>
          <cell r="S2690" t="str">
            <v/>
          </cell>
          <cell r="T2690">
            <v>0</v>
          </cell>
          <cell r="U2690" t="str">
            <v>Đại học</v>
          </cell>
          <cell r="V2690" t="str">
            <v>001199032223</v>
          </cell>
        </row>
        <row r="2691">
          <cell r="B2691" t="str">
            <v/>
          </cell>
          <cell r="C2691" t="str">
            <v/>
          </cell>
          <cell r="D2691" t="str">
            <v>Nguyễn Thị Thúy</v>
          </cell>
          <cell r="E2691" t="str">
            <v>Anh</v>
          </cell>
          <cell r="F2691">
            <v>58</v>
          </cell>
          <cell r="G2691" t="str">
            <v>Viện Nghiên cứu tăng trưởng xanh</v>
          </cell>
          <cell r="H2691" t="str">
            <v>Viện Nghiên cứu tăng trưởng xanh</v>
          </cell>
          <cell r="I2691" t="str">
            <v>Nghiên cứu viên</v>
          </cell>
          <cell r="J2691">
            <v>2.34</v>
          </cell>
          <cell r="K2691">
            <v>0</v>
          </cell>
          <cell r="L2691" t="str">
            <v>01-Jan-24</v>
          </cell>
          <cell r="M2691" t="str">
            <v>01-Jan-24</v>
          </cell>
          <cell r="N2691">
            <v>4</v>
          </cell>
          <cell r="O2691" t="str">
            <v>5800</v>
          </cell>
          <cell r="P2691" t="str">
            <v>5800</v>
          </cell>
          <cell r="Q2691" t="str">
            <v>13.092</v>
          </cell>
          <cell r="R2691" t="str">
            <v>V.05.01.03</v>
          </cell>
          <cell r="S2691" t="str">
            <v/>
          </cell>
          <cell r="T2691">
            <v>0</v>
          </cell>
          <cell r="U2691" t="str">
            <v>Đại học</v>
          </cell>
          <cell r="V2691" t="str">
            <v>001300013679</v>
          </cell>
        </row>
        <row r="2692">
          <cell r="B2692" t="str">
            <v/>
          </cell>
          <cell r="C2692" t="str">
            <v>104868933192</v>
          </cell>
          <cell r="D2692" t="str">
            <v>Nguyễn Đức</v>
          </cell>
          <cell r="E2692" t="str">
            <v>Hùng</v>
          </cell>
          <cell r="F2692">
            <v>58</v>
          </cell>
          <cell r="G2692" t="str">
            <v>Viện Nghiên cứu tăng trưởng xanh</v>
          </cell>
          <cell r="H2692" t="str">
            <v>Viện Nghiên cứu tăng trưởng xanh</v>
          </cell>
          <cell r="I2692" t="str">
            <v>Nghiên cứu viên</v>
          </cell>
          <cell r="J2692">
            <v>2.34</v>
          </cell>
          <cell r="K2692">
            <v>0</v>
          </cell>
          <cell r="L2692" t="str">
            <v>01-Apr-24</v>
          </cell>
          <cell r="M2692" t="str">
            <v>01-Apr-24</v>
          </cell>
          <cell r="N2692">
            <v>4</v>
          </cell>
          <cell r="O2692" t="str">
            <v>5800</v>
          </cell>
          <cell r="P2692" t="str">
            <v>5800</v>
          </cell>
          <cell r="Q2692" t="str">
            <v>13.092</v>
          </cell>
          <cell r="R2692" t="str">
            <v>V.05.01.03</v>
          </cell>
          <cell r="S2692" t="str">
            <v/>
          </cell>
          <cell r="T2692">
            <v>0</v>
          </cell>
          <cell r="U2692" t="str">
            <v>Đại học</v>
          </cell>
          <cell r="V2692" t="str">
            <v>001200022072</v>
          </cell>
        </row>
        <row r="2693">
          <cell r="B2693" t="str">
            <v/>
          </cell>
          <cell r="C2693" t="str">
            <v>103872177359</v>
          </cell>
          <cell r="D2693" t="str">
            <v>Trần Thị</v>
          </cell>
          <cell r="E2693" t="str">
            <v>Oanh</v>
          </cell>
          <cell r="F2693">
            <v>58</v>
          </cell>
          <cell r="G2693" t="str">
            <v>Viện Nghiên cứu tăng trưởng xanh</v>
          </cell>
          <cell r="H2693" t="str">
            <v>Viện Nghiên cứu tăng trưởng xanh</v>
          </cell>
          <cell r="I2693" t="str">
            <v>Kế toán viên</v>
          </cell>
          <cell r="J2693">
            <v>2.34</v>
          </cell>
          <cell r="K2693">
            <v>0</v>
          </cell>
          <cell r="L2693" t="str">
            <v>01-Jan-25</v>
          </cell>
          <cell r="M2693" t="str">
            <v>01-Jan-25</v>
          </cell>
          <cell r="N2693">
            <v>4</v>
          </cell>
          <cell r="O2693" t="str">
            <v>5800</v>
          </cell>
          <cell r="P2693" t="str">
            <v>5800</v>
          </cell>
          <cell r="Q2693" t="str">
            <v>06.031</v>
          </cell>
          <cell r="R2693" t="str">
            <v>06.031</v>
          </cell>
          <cell r="S2693" t="str">
            <v/>
          </cell>
          <cell r="T2693">
            <v>0</v>
          </cell>
          <cell r="U2693" t="str">
            <v>Đại học</v>
          </cell>
          <cell r="V2693" t="str">
            <v>027302006490</v>
          </cell>
        </row>
        <row r="2694">
          <cell r="B2694" t="str">
            <v/>
          </cell>
          <cell r="C2694" t="str">
            <v>0943051725</v>
          </cell>
          <cell r="D2694" t="str">
            <v>Nguyễn Thị Vân</v>
          </cell>
          <cell r="E2694" t="str">
            <v>Anh</v>
          </cell>
          <cell r="F2694">
            <v>58</v>
          </cell>
          <cell r="G2694" t="str">
            <v>Viện Nghiên cứu tăng trưởng xanh</v>
          </cell>
          <cell r="H2694" t="str">
            <v>Viện Nghiên cứu tăng trưởng xanh</v>
          </cell>
          <cell r="I2694" t="str">
            <v>Nghiên cứu viên</v>
          </cell>
          <cell r="J2694">
            <v>2.34</v>
          </cell>
          <cell r="K2694">
            <v>0</v>
          </cell>
          <cell r="L2694" t="str">
            <v>01-Nov-24</v>
          </cell>
          <cell r="M2694" t="str">
            <v>01-Nov-24</v>
          </cell>
          <cell r="N2694">
            <v>4</v>
          </cell>
          <cell r="O2694" t="str">
            <v>5800</v>
          </cell>
          <cell r="P2694" t="str">
            <v>5800</v>
          </cell>
          <cell r="Q2694" t="str">
            <v>13.092</v>
          </cell>
          <cell r="R2694" t="str">
            <v>V.05.01.03</v>
          </cell>
          <cell r="S2694" t="str">
            <v/>
          </cell>
          <cell r="T2694">
            <v>0</v>
          </cell>
          <cell r="U2694" t="str">
            <v>Đại học</v>
          </cell>
          <cell r="V2694" t="str">
            <v>022301005826</v>
          </cell>
        </row>
        <row r="2695">
          <cell r="B2695" t="str">
            <v/>
          </cell>
          <cell r="C2695" t="str">
            <v>19036208149011</v>
          </cell>
          <cell r="D2695" t="str">
            <v>Nguyễn Cao Phương</v>
          </cell>
          <cell r="E2695" t="str">
            <v>Thảo</v>
          </cell>
          <cell r="F2695">
            <v>58</v>
          </cell>
          <cell r="G2695" t="str">
            <v>Viện Nghiên cứu tăng trưởng xanh</v>
          </cell>
          <cell r="H2695" t="str">
            <v>Viện Nghiên cứu tăng trưởng xanh</v>
          </cell>
          <cell r="I2695" t="str">
            <v>Nghiên cứu viên</v>
          </cell>
          <cell r="J2695">
            <v>2.34</v>
          </cell>
          <cell r="K2695">
            <v>0</v>
          </cell>
          <cell r="L2695" t="str">
            <v>02-Dec-24</v>
          </cell>
          <cell r="M2695" t="str">
            <v>02-Dec-24</v>
          </cell>
          <cell r="N2695">
            <v>4</v>
          </cell>
          <cell r="O2695" t="str">
            <v>5800</v>
          </cell>
          <cell r="P2695" t="str">
            <v>5800</v>
          </cell>
          <cell r="Q2695" t="str">
            <v>13.092</v>
          </cell>
          <cell r="R2695" t="str">
            <v>V.05.01.03</v>
          </cell>
          <cell r="S2695" t="str">
            <v/>
          </cell>
          <cell r="T2695">
            <v>0</v>
          </cell>
          <cell r="U2695" t="str">
            <v>Đại học</v>
          </cell>
          <cell r="V2695" t="str">
            <v>001302013886</v>
          </cell>
        </row>
        <row r="2696">
          <cell r="B2696" t="str">
            <v/>
          </cell>
          <cell r="C2696" t="str">
            <v>19035481767015</v>
          </cell>
          <cell r="D2696" t="str">
            <v>Nguyễn Bích</v>
          </cell>
          <cell r="E2696" t="str">
            <v>Thảo</v>
          </cell>
          <cell r="F2696">
            <v>58</v>
          </cell>
          <cell r="G2696" t="str">
            <v>Viện Nghiên cứu tăng trưởng xanh</v>
          </cell>
          <cell r="H2696" t="str">
            <v>Viện Nghiên cứu tăng trưởng xanh</v>
          </cell>
          <cell r="I2696" t="str">
            <v>Thạc sĩ, Nghiên cứu viên</v>
          </cell>
          <cell r="J2696">
            <v>2.67</v>
          </cell>
          <cell r="K2696">
            <v>0</v>
          </cell>
          <cell r="L2696" t="str">
            <v>02-Dec-24</v>
          </cell>
          <cell r="M2696" t="str">
            <v>02-Dec-24</v>
          </cell>
          <cell r="N2696">
            <v>3</v>
          </cell>
          <cell r="O2696" t="str">
            <v>5800</v>
          </cell>
          <cell r="P2696" t="str">
            <v>5800</v>
          </cell>
          <cell r="Q2696" t="str">
            <v>13.092</v>
          </cell>
          <cell r="R2696" t="str">
            <v>V.05.01.03</v>
          </cell>
          <cell r="S2696" t="str">
            <v/>
          </cell>
          <cell r="T2696">
            <v>0</v>
          </cell>
          <cell r="U2696" t="str">
            <v>Thạc sĩ</v>
          </cell>
          <cell r="V2696" t="str">
            <v>036193011664</v>
          </cell>
        </row>
        <row r="2697">
          <cell r="B2697" t="str">
            <v/>
          </cell>
          <cell r="C2697" t="str">
            <v>19034371449011</v>
          </cell>
          <cell r="D2697" t="str">
            <v>Phạm</v>
          </cell>
          <cell r="E2697" t="str">
            <v>Khang</v>
          </cell>
          <cell r="F2697">
            <v>58</v>
          </cell>
          <cell r="G2697" t="str">
            <v>Viện Nghiên cứu tăng trưởng xanh</v>
          </cell>
          <cell r="H2697" t="str">
            <v>Viện Nghiên cứu tăng trưởng xanh</v>
          </cell>
          <cell r="I2697" t="str">
            <v>Nghiên cứu viên</v>
          </cell>
          <cell r="J2697">
            <v>2.34</v>
          </cell>
          <cell r="K2697">
            <v>0</v>
          </cell>
          <cell r="L2697" t="str">
            <v>01-Aug-25</v>
          </cell>
          <cell r="M2697" t="str">
            <v>01-Aug-25</v>
          </cell>
          <cell r="N2697">
            <v>4</v>
          </cell>
          <cell r="O2697" t="str">
            <v>5800</v>
          </cell>
          <cell r="P2697" t="str">
            <v>5800</v>
          </cell>
          <cell r="Q2697" t="str">
            <v>13.092</v>
          </cell>
          <cell r="R2697" t="str">
            <v>V.05.01.03</v>
          </cell>
          <cell r="S2697" t="str">
            <v/>
          </cell>
          <cell r="T2697">
            <v>0</v>
          </cell>
          <cell r="U2697" t="str">
            <v>Đại học</v>
          </cell>
          <cell r="V2697" t="str">
            <v>001201004417</v>
          </cell>
        </row>
        <row r="2698">
          <cell r="B2698" t="str">
            <v/>
          </cell>
          <cell r="C2698" t="str">
            <v/>
          </cell>
          <cell r="D2698" t="str">
            <v>Phạm Phương</v>
          </cell>
          <cell r="E2698" t="str">
            <v>Linh</v>
          </cell>
          <cell r="F2698">
            <v>58</v>
          </cell>
          <cell r="G2698" t="str">
            <v>Viện Nghiên cứu tăng trưởng xanh</v>
          </cell>
          <cell r="H2698" t="str">
            <v>Viện Nghiên cứu tăng trưởng xanh</v>
          </cell>
          <cell r="I2698" t="str">
            <v>Nghiên cứu viên</v>
          </cell>
          <cell r="J2698">
            <v>2.34</v>
          </cell>
          <cell r="K2698">
            <v>0</v>
          </cell>
          <cell r="L2698" t="str">
            <v>01-Dec-25</v>
          </cell>
          <cell r="M2698" t="str">
            <v>01-Dec-25</v>
          </cell>
          <cell r="N2698">
            <v>4</v>
          </cell>
          <cell r="O2698" t="str">
            <v>5800</v>
          </cell>
          <cell r="P2698" t="str">
            <v>5800</v>
          </cell>
          <cell r="Q2698" t="str">
            <v>13.092</v>
          </cell>
          <cell r="R2698" t="str">
            <v>V.05.01.03</v>
          </cell>
          <cell r="S2698" t="str">
            <v/>
          </cell>
          <cell r="T2698">
            <v>0</v>
          </cell>
          <cell r="U2698" t="str">
            <v>Đại học</v>
          </cell>
          <cell r="V2698" t="str">
            <v>001198019307</v>
          </cell>
        </row>
        <row r="2699">
          <cell r="B2699" t="str">
            <v/>
          </cell>
          <cell r="C2699" t="str">
            <v>3120215044354</v>
          </cell>
          <cell r="D2699" t="str">
            <v>Lê Lệnh</v>
          </cell>
          <cell r="E2699" t="str">
            <v>Thuận</v>
          </cell>
          <cell r="F2699">
            <v>60</v>
          </cell>
          <cell r="G2699" t="str">
            <v>TT Nghiên cứu thực nghiệm NN sinh thái á nhiệt đới</v>
          </cell>
          <cell r="H2699" t="str">
            <v>Trung tâm Nghiên cứu thực nghiệm nông nghiệp sinh thái á nhiệt đới</v>
          </cell>
          <cell r="I2699" t="str">
            <v>Nhân viên bảo vệ</v>
          </cell>
          <cell r="J2699">
            <v>1.5</v>
          </cell>
          <cell r="K2699">
            <v>0</v>
          </cell>
          <cell r="L2699" t="str">
            <v>01-Nov-13</v>
          </cell>
          <cell r="M2699" t="str">
            <v>01-Nov-13</v>
          </cell>
          <cell r="N2699">
            <v>8</v>
          </cell>
          <cell r="O2699" t="str">
            <v>6000</v>
          </cell>
          <cell r="P2699" t="str">
            <v>6000</v>
          </cell>
          <cell r="Q2699" t="str">
            <v>01.011</v>
          </cell>
          <cell r="R2699" t="str">
            <v>01.011</v>
          </cell>
          <cell r="S2699" t="str">
            <v/>
          </cell>
          <cell r="T2699">
            <v>0</v>
          </cell>
          <cell r="U2699" t="str">
            <v>KhôngBCấp</v>
          </cell>
          <cell r="V2699" t="str">
            <v>173536666</v>
          </cell>
        </row>
        <row r="2700">
          <cell r="B2700" t="str">
            <v/>
          </cell>
          <cell r="C2700" t="str">
            <v/>
          </cell>
          <cell r="D2700" t="str">
            <v>Lê Thanh</v>
          </cell>
          <cell r="E2700" t="str">
            <v>Hằng</v>
          </cell>
          <cell r="F2700">
            <v>60</v>
          </cell>
          <cell r="G2700" t="str">
            <v>TT Nghiên cứu thực nghiệm NN sinh thái á nhiệt đới</v>
          </cell>
          <cell r="H2700" t="str">
            <v>Trung tâm Nghiên cứu thực nghiệm nông nghiệp sinh thái á nhiệt đới</v>
          </cell>
          <cell r="I2700" t="str">
            <v>Kế toán viên trung cấp</v>
          </cell>
          <cell r="J2700">
            <v>1.86</v>
          </cell>
          <cell r="K2700">
            <v>0</v>
          </cell>
          <cell r="L2700" t="str">
            <v>01-Jan-15</v>
          </cell>
          <cell r="M2700" t="str">
            <v>01-Jan-15</v>
          </cell>
          <cell r="N2700">
            <v>5</v>
          </cell>
          <cell r="O2700" t="str">
            <v>6000</v>
          </cell>
          <cell r="P2700" t="str">
            <v>6000</v>
          </cell>
          <cell r="Q2700" t="str">
            <v>06.032</v>
          </cell>
          <cell r="R2700" t="str">
            <v>06.032</v>
          </cell>
          <cell r="S2700" t="str">
            <v/>
          </cell>
          <cell r="T2700">
            <v>0</v>
          </cell>
          <cell r="U2700" t="str">
            <v>Cao đẳng</v>
          </cell>
          <cell r="V2700" t="str">
            <v>173590880</v>
          </cell>
        </row>
        <row r="2701">
          <cell r="B2701" t="str">
            <v/>
          </cell>
          <cell r="C2701" t="str">
            <v>3120215050407</v>
          </cell>
          <cell r="D2701" t="str">
            <v>Nguyễn Thanh</v>
          </cell>
          <cell r="E2701" t="str">
            <v>Tuấn</v>
          </cell>
          <cell r="F2701">
            <v>60</v>
          </cell>
          <cell r="G2701" t="str">
            <v>TT Nghiên cứu thực nghiệm NN sinh thái á nhiệt đới</v>
          </cell>
          <cell r="H2701" t="str">
            <v>Trung tâm Nghiên cứu thực nghiệm nông nghiệp sinh thái á nhiệt đới</v>
          </cell>
          <cell r="I2701" t="str">
            <v>Nhân viên bảo vệ</v>
          </cell>
          <cell r="J2701">
            <v>1.5</v>
          </cell>
          <cell r="K2701">
            <v>0</v>
          </cell>
          <cell r="L2701" t="str">
            <v>01-Dec-15</v>
          </cell>
          <cell r="M2701" t="str">
            <v>01-Dec-15</v>
          </cell>
          <cell r="N2701">
            <v>8</v>
          </cell>
          <cell r="O2701" t="str">
            <v>6000</v>
          </cell>
          <cell r="P2701" t="str">
            <v>6000</v>
          </cell>
          <cell r="Q2701" t="str">
            <v>01.011</v>
          </cell>
          <cell r="R2701" t="str">
            <v>01.011</v>
          </cell>
          <cell r="S2701" t="str">
            <v/>
          </cell>
          <cell r="T2701">
            <v>0</v>
          </cell>
          <cell r="U2701" t="str">
            <v>KhôngBCấp</v>
          </cell>
          <cell r="V2701" t="str">
            <v>152115912</v>
          </cell>
        </row>
        <row r="2702">
          <cell r="B2702" t="str">
            <v/>
          </cell>
          <cell r="C2702" t="str">
            <v/>
          </cell>
          <cell r="D2702" t="str">
            <v>Lê Văn</v>
          </cell>
          <cell r="E2702" t="str">
            <v>Hoàng</v>
          </cell>
          <cell r="F2702">
            <v>60</v>
          </cell>
          <cell r="G2702" t="str">
            <v>TT Nghiên cứu thực nghiệm NN sinh thái á nhiệt đới</v>
          </cell>
          <cell r="H2702" t="str">
            <v>Trung tâm Nghiên cứu thực nghiệm nông nghiệp sinh thái á nhiệt đới</v>
          </cell>
          <cell r="I2702" t="str">
            <v>Nghiên cứu viên</v>
          </cell>
          <cell r="J2702">
            <v>1.99</v>
          </cell>
          <cell r="K2702">
            <v>0</v>
          </cell>
          <cell r="L2702" t="str">
            <v>01-Dec-13</v>
          </cell>
          <cell r="M2702" t="str">
            <v>01-Dec-13</v>
          </cell>
          <cell r="N2702">
            <v>4</v>
          </cell>
          <cell r="O2702" t="str">
            <v>6000</v>
          </cell>
          <cell r="P2702" t="str">
            <v>6000</v>
          </cell>
          <cell r="Q2702" t="str">
            <v>13.092</v>
          </cell>
          <cell r="R2702" t="str">
            <v>13.092</v>
          </cell>
          <cell r="S2702" t="str">
            <v/>
          </cell>
          <cell r="T2702">
            <v>0</v>
          </cell>
          <cell r="U2702" t="str">
            <v>Đại học</v>
          </cell>
          <cell r="V2702" t="str">
            <v>164325474</v>
          </cell>
        </row>
        <row r="2703">
          <cell r="B2703" t="str">
            <v/>
          </cell>
          <cell r="C2703" t="str">
            <v/>
          </cell>
          <cell r="D2703" t="str">
            <v>Nguyễn Hoàng</v>
          </cell>
          <cell r="E2703" t="str">
            <v>Tùng</v>
          </cell>
          <cell r="F2703">
            <v>60</v>
          </cell>
          <cell r="G2703" t="str">
            <v>TT Nghiên cứu thực nghiệm NN sinh thái á nhiệt đới</v>
          </cell>
          <cell r="H2703" t="str">
            <v>Trung tâm Nghiên cứu thực nghiệm nông nghiệp sinh thái á nhiệt đới</v>
          </cell>
          <cell r="I2703" t="str">
            <v>Nghiên cứu viên</v>
          </cell>
          <cell r="J2703">
            <v>1.99</v>
          </cell>
          <cell r="K2703">
            <v>0</v>
          </cell>
          <cell r="L2703" t="str">
            <v>01-Dec-13</v>
          </cell>
          <cell r="M2703" t="str">
            <v>01-Dec-13</v>
          </cell>
          <cell r="N2703">
            <v>4</v>
          </cell>
          <cell r="O2703" t="str">
            <v>6000</v>
          </cell>
          <cell r="P2703" t="str">
            <v>6000</v>
          </cell>
          <cell r="Q2703" t="str">
            <v>13.092</v>
          </cell>
          <cell r="R2703" t="str">
            <v>13.092</v>
          </cell>
          <cell r="S2703" t="str">
            <v/>
          </cell>
          <cell r="T2703">
            <v>0</v>
          </cell>
          <cell r="U2703" t="str">
            <v>Đại học</v>
          </cell>
          <cell r="V2703" t="str">
            <v>031561951</v>
          </cell>
        </row>
        <row r="2704">
          <cell r="B2704" t="str">
            <v/>
          </cell>
          <cell r="C2704" t="str">
            <v/>
          </cell>
          <cell r="D2704" t="str">
            <v>Nguyễn Văn</v>
          </cell>
          <cell r="E2704" t="str">
            <v>Hiệu</v>
          </cell>
          <cell r="F2704">
            <v>60</v>
          </cell>
          <cell r="G2704" t="str">
            <v>TT Nghiên cứu thực nghiệm NN sinh thái á nhiệt đới</v>
          </cell>
          <cell r="H2704" t="str">
            <v>Trung tâm Nghiên cứu thực nghiệm nông nghiệp sinh thái á nhiệt đới</v>
          </cell>
          <cell r="I2704" t="str">
            <v>Nghiên cứu viên</v>
          </cell>
          <cell r="J2704">
            <v>2.34</v>
          </cell>
          <cell r="K2704">
            <v>0</v>
          </cell>
          <cell r="L2704" t="str">
            <v>01-Oct-15</v>
          </cell>
          <cell r="M2704" t="str">
            <v>01-Oct-15</v>
          </cell>
          <cell r="N2704">
            <v>4</v>
          </cell>
          <cell r="O2704" t="str">
            <v>6000</v>
          </cell>
          <cell r="P2704" t="str">
            <v>6000</v>
          </cell>
          <cell r="Q2704" t="str">
            <v>13.092</v>
          </cell>
          <cell r="R2704" t="str">
            <v>13.092</v>
          </cell>
          <cell r="S2704" t="str">
            <v/>
          </cell>
          <cell r="T2704">
            <v>0</v>
          </cell>
          <cell r="U2704" t="str">
            <v>Đại học</v>
          </cell>
          <cell r="V2704" t="str">
            <v>013629939</v>
          </cell>
        </row>
        <row r="2705">
          <cell r="B2705" t="str">
            <v/>
          </cell>
          <cell r="C2705" t="str">
            <v/>
          </cell>
          <cell r="D2705" t="str">
            <v>Lê Thị</v>
          </cell>
          <cell r="E2705" t="str">
            <v>Dung</v>
          </cell>
          <cell r="F2705">
            <v>60</v>
          </cell>
          <cell r="G2705" t="str">
            <v>TT Nghiên cứu thực nghiệm NN sinh thái á nhiệt đới</v>
          </cell>
          <cell r="H2705" t="str">
            <v>Trung tâm Nghiên cứu thực nghiệm nông nghiệp sinh thái á nhiệt đới</v>
          </cell>
          <cell r="I2705" t="str">
            <v>Nghiên cứu viên</v>
          </cell>
          <cell r="J2705">
            <v>2.34</v>
          </cell>
          <cell r="K2705">
            <v>0</v>
          </cell>
          <cell r="L2705" t="str">
            <v>01-Oct-15</v>
          </cell>
          <cell r="M2705" t="str">
            <v>01-Oct-15</v>
          </cell>
          <cell r="N2705">
            <v>4</v>
          </cell>
          <cell r="O2705" t="str">
            <v>6000</v>
          </cell>
          <cell r="P2705" t="str">
            <v>6000</v>
          </cell>
          <cell r="Q2705" t="str">
            <v>13.092</v>
          </cell>
          <cell r="R2705" t="str">
            <v>13.092</v>
          </cell>
          <cell r="S2705" t="str">
            <v/>
          </cell>
          <cell r="T2705">
            <v>0</v>
          </cell>
          <cell r="U2705" t="str">
            <v>Đại học</v>
          </cell>
          <cell r="V2705" t="str">
            <v>174030923</v>
          </cell>
        </row>
        <row r="2706">
          <cell r="B2706" t="str">
            <v/>
          </cell>
          <cell r="C2706" t="str">
            <v/>
          </cell>
          <cell r="D2706" t="str">
            <v>Trần Anh</v>
          </cell>
          <cell r="E2706" t="str">
            <v>Xuân</v>
          </cell>
          <cell r="F2706">
            <v>60</v>
          </cell>
          <cell r="G2706" t="str">
            <v>TT Nghiên cứu thực nghiệm NN sinh thái á nhiệt đới</v>
          </cell>
          <cell r="H2706" t="str">
            <v>Trung tâm Nghiên cứu thực nghiệm nông nghiệp sinh thái á nhiệt đới</v>
          </cell>
          <cell r="I2706" t="str">
            <v>Nghiên cứu viên</v>
          </cell>
          <cell r="J2706">
            <v>1.99</v>
          </cell>
          <cell r="K2706">
            <v>0</v>
          </cell>
          <cell r="L2706" t="str">
            <v>01-Oct-14</v>
          </cell>
          <cell r="M2706" t="str">
            <v>01-Oct-14</v>
          </cell>
          <cell r="N2706">
            <v>4</v>
          </cell>
          <cell r="O2706" t="str">
            <v>6000</v>
          </cell>
          <cell r="P2706" t="str">
            <v>6000</v>
          </cell>
          <cell r="Q2706" t="str">
            <v>13.092</v>
          </cell>
          <cell r="R2706" t="str">
            <v>13.092</v>
          </cell>
          <cell r="S2706" t="str">
            <v/>
          </cell>
          <cell r="T2706">
            <v>0</v>
          </cell>
          <cell r="U2706" t="str">
            <v>Đại học</v>
          </cell>
          <cell r="V2706" t="str">
            <v>151838034</v>
          </cell>
        </row>
        <row r="2707">
          <cell r="B2707" t="str">
            <v/>
          </cell>
          <cell r="C2707" t="str">
            <v>3120215011151</v>
          </cell>
          <cell r="D2707" t="str">
            <v>Trần Danh</v>
          </cell>
          <cell r="E2707" t="str">
            <v>Mạnh</v>
          </cell>
          <cell r="F2707">
            <v>61</v>
          </cell>
          <cell r="G2707" t="str">
            <v>Trung tâm Giống vật nuôi chất lượng cao</v>
          </cell>
          <cell r="H2707" t="str">
            <v>Trung tâm Giống vật nuôi chất lượng cao</v>
          </cell>
          <cell r="I2707" t="str">
            <v>Kỹ thuật viên</v>
          </cell>
          <cell r="J2707">
            <v>3.46</v>
          </cell>
          <cell r="K2707">
            <v>0</v>
          </cell>
          <cell r="L2707" t="str">
            <v>01-Apr-24</v>
          </cell>
          <cell r="M2707" t="str">
            <v>01-Apr-09</v>
          </cell>
          <cell r="N2707">
            <v>6</v>
          </cell>
          <cell r="O2707" t="str">
            <v>6100</v>
          </cell>
          <cell r="P2707" t="str">
            <v>6100</v>
          </cell>
          <cell r="Q2707" t="str">
            <v>13.096</v>
          </cell>
          <cell r="R2707" t="str">
            <v>V.05.02.08</v>
          </cell>
          <cell r="S2707" t="str">
            <v/>
          </cell>
          <cell r="T2707">
            <v>0</v>
          </cell>
          <cell r="U2707" t="str">
            <v>Trung cấp</v>
          </cell>
          <cell r="V2707" t="str">
            <v>033083007100</v>
          </cell>
        </row>
        <row r="2708">
          <cell r="B2708" t="str">
            <v>BTY04</v>
          </cell>
          <cell r="C2708" t="str">
            <v>3120215010999</v>
          </cell>
          <cell r="D2708" t="str">
            <v>Giang Hoàng</v>
          </cell>
          <cell r="E2708" t="str">
            <v>Hà</v>
          </cell>
          <cell r="F2708">
            <v>61</v>
          </cell>
          <cell r="G2708" t="str">
            <v>Trung tâm Giống vật nuôi chất lượng cao</v>
          </cell>
          <cell r="H2708" t="str">
            <v>Trung tâm Giống vật nuôi chất lượng cao</v>
          </cell>
          <cell r="I2708" t="str">
            <v>Tiến sĩ, Kỹ sư, Giám đốc Trung tâm</v>
          </cell>
          <cell r="J2708">
            <v>3.99</v>
          </cell>
          <cell r="K2708">
            <v>0</v>
          </cell>
          <cell r="L2708" t="str">
            <v>01-Apr-25</v>
          </cell>
          <cell r="M2708" t="str">
            <v>01-Oct-09</v>
          </cell>
          <cell r="N2708">
            <v>2</v>
          </cell>
          <cell r="O2708" t="str">
            <v>6100</v>
          </cell>
          <cell r="P2708" t="str">
            <v>6100</v>
          </cell>
          <cell r="Q2708" t="str">
            <v>13.095</v>
          </cell>
          <cell r="R2708" t="str">
            <v>V.05.02.07</v>
          </cell>
          <cell r="S2708" t="str">
            <v>BTY04</v>
          </cell>
          <cell r="T2708">
            <v>0</v>
          </cell>
          <cell r="U2708" t="str">
            <v>Tiến sĩ</v>
          </cell>
          <cell r="V2708" t="str">
            <v>001082018828</v>
          </cell>
        </row>
        <row r="2709">
          <cell r="B2709" t="str">
            <v/>
          </cell>
          <cell r="C2709" t="str">
            <v/>
          </cell>
          <cell r="D2709" t="str">
            <v>Hoàng Văn</v>
          </cell>
          <cell r="E2709" t="str">
            <v>Công</v>
          </cell>
          <cell r="F2709">
            <v>61</v>
          </cell>
          <cell r="G2709" t="str">
            <v>Trung tâm Giống vật nuôi chất lượng cao</v>
          </cell>
          <cell r="H2709" t="str">
            <v>Trung tâm Giống vật nuôi chất lượng cao</v>
          </cell>
          <cell r="I2709" t="str">
            <v/>
          </cell>
          <cell r="J2709">
            <v>1.35</v>
          </cell>
          <cell r="K2709">
            <v>0</v>
          </cell>
          <cell r="L2709" t="str">
            <v>01-Jul-11</v>
          </cell>
          <cell r="M2709" t="str">
            <v>01-Jul-11</v>
          </cell>
          <cell r="N2709">
            <v>8</v>
          </cell>
          <cell r="O2709" t="str">
            <v>6100</v>
          </cell>
          <cell r="P2709" t="str">
            <v>6100</v>
          </cell>
          <cell r="Q2709" t="str">
            <v>01.011</v>
          </cell>
          <cell r="R2709" t="str">
            <v>01.011</v>
          </cell>
          <cell r="S2709" t="str">
            <v/>
          </cell>
          <cell r="T2709">
            <v>0</v>
          </cell>
          <cell r="U2709" t="str">
            <v>KhôngBCấp</v>
          </cell>
          <cell r="V2709" t="str">
            <v>013388551</v>
          </cell>
        </row>
        <row r="2710">
          <cell r="B2710" t="str">
            <v/>
          </cell>
          <cell r="C2710" t="str">
            <v/>
          </cell>
          <cell r="D2710" t="str">
            <v>Trần Lê Thu</v>
          </cell>
          <cell r="E2710" t="str">
            <v>Hằng</v>
          </cell>
          <cell r="F2710">
            <v>62</v>
          </cell>
          <cell r="G2710" t="str">
            <v>Trung tâm Cung ứng nguồn nhân lực</v>
          </cell>
          <cell r="H2710" t="str">
            <v>Trung tâm Cung ứng nguồn nhân lực</v>
          </cell>
          <cell r="I2710" t="str">
            <v>Chuyên viên</v>
          </cell>
          <cell r="J2710">
            <v>2.34</v>
          </cell>
          <cell r="K2710">
            <v>0</v>
          </cell>
          <cell r="L2710" t="str">
            <v>01-May-17</v>
          </cell>
          <cell r="M2710" t="str">
            <v>01-May-17</v>
          </cell>
          <cell r="N2710">
            <v>4</v>
          </cell>
          <cell r="O2710" t="str">
            <v>6200</v>
          </cell>
          <cell r="P2710" t="str">
            <v>6200</v>
          </cell>
          <cell r="Q2710" t="str">
            <v>01.003</v>
          </cell>
          <cell r="R2710" t="str">
            <v>01.003</v>
          </cell>
          <cell r="S2710" t="str">
            <v/>
          </cell>
          <cell r="T2710">
            <v>0</v>
          </cell>
          <cell r="U2710" t="str">
            <v>Đại học</v>
          </cell>
          <cell r="V2710" t="str">
            <v>012526678</v>
          </cell>
        </row>
        <row r="2711">
          <cell r="B2711" t="str">
            <v/>
          </cell>
          <cell r="C2711" t="str">
            <v>3120215049069</v>
          </cell>
          <cell r="D2711" t="str">
            <v>Vũ Ngọc</v>
          </cell>
          <cell r="E2711" t="str">
            <v>Khoa</v>
          </cell>
          <cell r="F2711">
            <v>62</v>
          </cell>
          <cell r="G2711" t="str">
            <v>Trung tâm Cung ứng nguồn nhân lực</v>
          </cell>
          <cell r="H2711" t="str">
            <v>Trung tâm Cung ứng nguồn nhân lực</v>
          </cell>
          <cell r="I2711" t="str">
            <v>Chuyên viên</v>
          </cell>
          <cell r="J2711">
            <v>2.67</v>
          </cell>
          <cell r="K2711">
            <v>0</v>
          </cell>
          <cell r="L2711" t="str">
            <v>01-Oct-19</v>
          </cell>
          <cell r="M2711" t="str">
            <v>01-May-17</v>
          </cell>
          <cell r="N2711">
            <v>4</v>
          </cell>
          <cell r="O2711" t="str">
            <v>6200</v>
          </cell>
          <cell r="P2711" t="str">
            <v>6200</v>
          </cell>
          <cell r="Q2711" t="str">
            <v>01.003</v>
          </cell>
          <cell r="R2711" t="str">
            <v>01.003</v>
          </cell>
          <cell r="S2711" t="str">
            <v/>
          </cell>
          <cell r="T2711">
            <v>0</v>
          </cell>
          <cell r="U2711" t="str">
            <v>Đại học</v>
          </cell>
          <cell r="V2711" t="str">
            <v>034090013646</v>
          </cell>
        </row>
        <row r="2712">
          <cell r="B2712" t="str">
            <v/>
          </cell>
          <cell r="C2712" t="str">
            <v>3120205931433</v>
          </cell>
          <cell r="D2712" t="str">
            <v>Nguyễn Xuân</v>
          </cell>
          <cell r="E2712" t="str">
            <v>Đài</v>
          </cell>
          <cell r="F2712">
            <v>62</v>
          </cell>
          <cell r="G2712" t="str">
            <v>Trung tâm Cung ứng nguồn nhân lực</v>
          </cell>
          <cell r="H2712" t="str">
            <v>Trung tâm Cung ứng nguồn nhân lực</v>
          </cell>
          <cell r="I2712" t="str">
            <v>Thạc sĩ, Chuyên viên</v>
          </cell>
          <cell r="J2712">
            <v>3</v>
          </cell>
          <cell r="K2712">
            <v>0</v>
          </cell>
          <cell r="L2712" t="str">
            <v>01-Oct-22</v>
          </cell>
          <cell r="M2712" t="str">
            <v>01-Nov-16</v>
          </cell>
          <cell r="N2712">
            <v>3</v>
          </cell>
          <cell r="O2712" t="str">
            <v>6200</v>
          </cell>
          <cell r="P2712" t="str">
            <v>6200</v>
          </cell>
          <cell r="Q2712" t="str">
            <v>01.003</v>
          </cell>
          <cell r="R2712" t="str">
            <v>01.003</v>
          </cell>
          <cell r="S2712" t="str">
            <v/>
          </cell>
          <cell r="T2712">
            <v>0</v>
          </cell>
          <cell r="U2712" t="str">
            <v>Thạc sĩ</v>
          </cell>
          <cell r="V2712" t="str">
            <v>025092016662</v>
          </cell>
        </row>
        <row r="2713">
          <cell r="B2713" t="str">
            <v/>
          </cell>
          <cell r="C2713" t="str">
            <v>3120215049291</v>
          </cell>
          <cell r="D2713" t="str">
            <v>Lã Thị Thùy</v>
          </cell>
          <cell r="E2713" t="str">
            <v>Dung</v>
          </cell>
          <cell r="F2713">
            <v>62</v>
          </cell>
          <cell r="G2713" t="str">
            <v>Trung tâm Cung ứng nguồn nhân lực</v>
          </cell>
          <cell r="H2713" t="str">
            <v>Trung tâm Cung ứng nguồn nhân lực</v>
          </cell>
          <cell r="I2713" t="str">
            <v>Thạc sĩ, Chuyên viên</v>
          </cell>
          <cell r="J2713">
            <v>2.34</v>
          </cell>
          <cell r="K2713">
            <v>0</v>
          </cell>
          <cell r="L2713" t="str">
            <v>01-Jan-17</v>
          </cell>
          <cell r="M2713" t="str">
            <v>01-Jan-17</v>
          </cell>
          <cell r="N2713">
            <v>3</v>
          </cell>
          <cell r="O2713" t="str">
            <v>6200</v>
          </cell>
          <cell r="P2713" t="str">
            <v>6200</v>
          </cell>
          <cell r="Q2713" t="str">
            <v>01.003</v>
          </cell>
          <cell r="R2713" t="str">
            <v>01.003</v>
          </cell>
          <cell r="S2713" t="str">
            <v/>
          </cell>
          <cell r="T2713">
            <v>0</v>
          </cell>
          <cell r="U2713" t="str">
            <v>Thạc sĩ</v>
          </cell>
          <cell r="V2713" t="str">
            <v>012991729</v>
          </cell>
        </row>
        <row r="2714">
          <cell r="B2714" t="str">
            <v/>
          </cell>
          <cell r="C2714" t="str">
            <v>0611001949547</v>
          </cell>
          <cell r="D2714" t="str">
            <v>Hoàng Văn</v>
          </cell>
          <cell r="E2714" t="str">
            <v>Phong</v>
          </cell>
          <cell r="F2714">
            <v>62</v>
          </cell>
          <cell r="G2714" t="str">
            <v>Trung tâm Cung ứng nguồn nhân lực</v>
          </cell>
          <cell r="H2714" t="str">
            <v>Trung tâm Cung ứng nguồn nhân lực</v>
          </cell>
          <cell r="I2714" t="str">
            <v>Chuyên viên</v>
          </cell>
          <cell r="J2714">
            <v>2.67</v>
          </cell>
          <cell r="K2714">
            <v>0</v>
          </cell>
          <cell r="L2714" t="str">
            <v>01-May-20</v>
          </cell>
          <cell r="M2714" t="str">
            <v>01-May-17</v>
          </cell>
          <cell r="N2714">
            <v>4</v>
          </cell>
          <cell r="O2714" t="str">
            <v>6200</v>
          </cell>
          <cell r="P2714" t="str">
            <v>6200</v>
          </cell>
          <cell r="Q2714" t="str">
            <v>01.003</v>
          </cell>
          <cell r="R2714" t="str">
            <v>01.003</v>
          </cell>
          <cell r="S2714" t="str">
            <v/>
          </cell>
          <cell r="T2714">
            <v>0</v>
          </cell>
          <cell r="U2714" t="str">
            <v>Đại học</v>
          </cell>
          <cell r="V2714" t="str">
            <v>001093033531</v>
          </cell>
        </row>
        <row r="2715">
          <cell r="B2715" t="str">
            <v/>
          </cell>
          <cell r="C2715" t="str">
            <v>19035877356018</v>
          </cell>
          <cell r="D2715" t="str">
            <v>Nguyễn Thùy</v>
          </cell>
          <cell r="E2715" t="str">
            <v>Dung</v>
          </cell>
          <cell r="F2715">
            <v>71</v>
          </cell>
          <cell r="G2715" t="str">
            <v>Cty TNHH MTV Đầu tư PT và DV Học viện NN VN</v>
          </cell>
          <cell r="H2715" t="str">
            <v>Công ty TNHH MTV Đầu tư PT và DV Học viện Nông nghiệp Việt Nam</v>
          </cell>
          <cell r="I2715" t="str">
            <v>Nhân viên</v>
          </cell>
          <cell r="J2715">
            <v>0</v>
          </cell>
          <cell r="K2715">
            <v>0</v>
          </cell>
          <cell r="L2715" t="str">
            <v>01-May-20</v>
          </cell>
          <cell r="M2715" t="str">
            <v>01-May-17</v>
          </cell>
          <cell r="N2715">
            <v>4</v>
          </cell>
          <cell r="O2715" t="str">
            <v>7100</v>
          </cell>
          <cell r="P2715" t="str">
            <v>6200</v>
          </cell>
          <cell r="Q2715" t="str">
            <v>01.009</v>
          </cell>
          <cell r="R2715" t="str">
            <v>01.009</v>
          </cell>
          <cell r="S2715" t="str">
            <v/>
          </cell>
          <cell r="T2715">
            <v>0</v>
          </cell>
          <cell r="U2715" t="str">
            <v>Đại học</v>
          </cell>
          <cell r="V2715" t="str">
            <v>001195024090</v>
          </cell>
        </row>
        <row r="2716">
          <cell r="B2716" t="str">
            <v/>
          </cell>
          <cell r="C2716" t="str">
            <v>15910000054924</v>
          </cell>
          <cell r="D2716" t="str">
            <v>Nguyễn Thùy</v>
          </cell>
          <cell r="E2716" t="str">
            <v>Dung</v>
          </cell>
          <cell r="F2716">
            <v>62</v>
          </cell>
          <cell r="G2716" t="str">
            <v>Trung tâm Cung ứng nguồn nhân lực</v>
          </cell>
          <cell r="H2716" t="str">
            <v>Trung tâm Cung ứng nguồn nhân lực</v>
          </cell>
          <cell r="I2716" t="str">
            <v>Chuyên viên</v>
          </cell>
          <cell r="J2716">
            <v>2.34</v>
          </cell>
          <cell r="K2716">
            <v>0</v>
          </cell>
          <cell r="L2716" t="str">
            <v>01-May-17</v>
          </cell>
          <cell r="M2716" t="str">
            <v>01-May-17</v>
          </cell>
          <cell r="N2716">
            <v>4</v>
          </cell>
          <cell r="O2716" t="str">
            <v>6200</v>
          </cell>
          <cell r="P2716" t="str">
            <v>6200</v>
          </cell>
          <cell r="Q2716" t="str">
            <v>01.003</v>
          </cell>
          <cell r="R2716" t="str">
            <v>01.003</v>
          </cell>
          <cell r="S2716" t="str">
            <v/>
          </cell>
          <cell r="T2716">
            <v>0</v>
          </cell>
          <cell r="U2716" t="str">
            <v>Đại học</v>
          </cell>
          <cell r="V2716" t="str">
            <v>174321748</v>
          </cell>
        </row>
        <row r="2717">
          <cell r="B2717" t="str">
            <v/>
          </cell>
          <cell r="C2717" t="str">
            <v>15910000021830</v>
          </cell>
          <cell r="D2717" t="str">
            <v>Lại Thế</v>
          </cell>
          <cell r="E2717" t="str">
            <v>Thanh</v>
          </cell>
          <cell r="F2717">
            <v>62</v>
          </cell>
          <cell r="G2717" t="str">
            <v>Trung tâm Cung ứng nguồn nhân lực</v>
          </cell>
          <cell r="H2717" t="str">
            <v>Trung tâm Cung ứng nguồn nhân lực</v>
          </cell>
          <cell r="I2717" t="str">
            <v>Thạc sĩ, Chuyên viên</v>
          </cell>
          <cell r="J2717">
            <v>2.67</v>
          </cell>
          <cell r="K2717">
            <v>0</v>
          </cell>
          <cell r="L2717" t="str">
            <v>01-May-20</v>
          </cell>
          <cell r="M2717" t="str">
            <v>01-May-17</v>
          </cell>
          <cell r="N2717">
            <v>3</v>
          </cell>
          <cell r="O2717" t="str">
            <v>6200</v>
          </cell>
          <cell r="P2717" t="str">
            <v>6200</v>
          </cell>
          <cell r="Q2717" t="str">
            <v>01.003</v>
          </cell>
          <cell r="R2717" t="str">
            <v>01.003</v>
          </cell>
          <cell r="S2717" t="str">
            <v/>
          </cell>
          <cell r="T2717">
            <v>0</v>
          </cell>
          <cell r="U2717" t="str">
            <v>Thạc sĩ</v>
          </cell>
          <cell r="V2717" t="str">
            <v>034093011117</v>
          </cell>
        </row>
        <row r="2718">
          <cell r="B2718" t="str">
            <v/>
          </cell>
          <cell r="C2718" t="str">
            <v>0350108028007</v>
          </cell>
          <cell r="D2718" t="str">
            <v>Vương Thị Khánh</v>
          </cell>
          <cell r="E2718" t="str">
            <v>Huyền</v>
          </cell>
          <cell r="F2718">
            <v>62</v>
          </cell>
          <cell r="G2718" t="str">
            <v>Trung tâm Cung ứng nguồn nhân lực</v>
          </cell>
          <cell r="H2718" t="str">
            <v>Trung tâm Cung ứng nguồn nhân lực</v>
          </cell>
          <cell r="I2718" t="str">
            <v>Thạc sĩ, Chuyên viên</v>
          </cell>
          <cell r="J2718">
            <v>2.67</v>
          </cell>
          <cell r="K2718">
            <v>0</v>
          </cell>
          <cell r="L2718" t="str">
            <v>01-May-20</v>
          </cell>
          <cell r="M2718" t="str">
            <v>01-May-18</v>
          </cell>
          <cell r="N2718">
            <v>3</v>
          </cell>
          <cell r="O2718" t="str">
            <v>6200</v>
          </cell>
          <cell r="P2718" t="str">
            <v>6200</v>
          </cell>
          <cell r="Q2718" t="str">
            <v>01.003</v>
          </cell>
          <cell r="R2718" t="str">
            <v>01.003</v>
          </cell>
          <cell r="S2718" t="str">
            <v/>
          </cell>
          <cell r="T2718">
            <v>0</v>
          </cell>
          <cell r="U2718" t="str">
            <v>Thạc sĩ</v>
          </cell>
          <cell r="V2718" t="str">
            <v>006194004678</v>
          </cell>
        </row>
        <row r="2719">
          <cell r="B2719" t="str">
            <v/>
          </cell>
          <cell r="C2719" t="str">
            <v/>
          </cell>
          <cell r="D2719" t="str">
            <v>Hoàng Thị Thanh</v>
          </cell>
          <cell r="E2719" t="str">
            <v>Huyền</v>
          </cell>
          <cell r="F2719">
            <v>62</v>
          </cell>
          <cell r="G2719" t="str">
            <v>Trung tâm Cung ứng nguồn nhân lực</v>
          </cell>
          <cell r="H2719" t="str">
            <v>Trung tâm Cung ứng nguồn nhân lực</v>
          </cell>
          <cell r="I2719" t="str">
            <v>Chuyên viên</v>
          </cell>
          <cell r="J2719">
            <v>2.34</v>
          </cell>
          <cell r="K2719">
            <v>0</v>
          </cell>
          <cell r="L2719" t="str">
            <v>01-May-18</v>
          </cell>
          <cell r="M2719" t="str">
            <v>01-May-18</v>
          </cell>
          <cell r="N2719">
            <v>4</v>
          </cell>
          <cell r="O2719" t="str">
            <v>6200</v>
          </cell>
          <cell r="P2719" t="str">
            <v>6200</v>
          </cell>
          <cell r="Q2719" t="str">
            <v>01.003</v>
          </cell>
          <cell r="R2719" t="str">
            <v>01.003</v>
          </cell>
          <cell r="S2719" t="str">
            <v/>
          </cell>
          <cell r="T2719">
            <v>0</v>
          </cell>
          <cell r="U2719" t="str">
            <v>Đại học</v>
          </cell>
          <cell r="V2719" t="str">
            <v>245242479</v>
          </cell>
        </row>
        <row r="2720">
          <cell r="B2720" t="str">
            <v/>
          </cell>
          <cell r="C2720" t="str">
            <v>140810028822</v>
          </cell>
          <cell r="D2720" t="str">
            <v>Phan Thị Diệu</v>
          </cell>
          <cell r="E2720" t="str">
            <v>Ninh</v>
          </cell>
          <cell r="F2720">
            <v>62</v>
          </cell>
          <cell r="G2720" t="str">
            <v>Trung tâm Cung ứng nguồn nhân lực</v>
          </cell>
          <cell r="H2720" t="str">
            <v>Trung tâm Cung ứng nguồn nhân lực</v>
          </cell>
          <cell r="I2720" t="str">
            <v>Chuyên viên</v>
          </cell>
          <cell r="J2720">
            <v>3</v>
          </cell>
          <cell r="K2720">
            <v>0</v>
          </cell>
          <cell r="L2720" t="str">
            <v>01-Aug-25</v>
          </cell>
          <cell r="M2720" t="str">
            <v>01-Dec-18</v>
          </cell>
          <cell r="N2720">
            <v>4</v>
          </cell>
          <cell r="O2720" t="str">
            <v>6200</v>
          </cell>
          <cell r="P2720" t="str">
            <v>6200</v>
          </cell>
          <cell r="Q2720" t="str">
            <v>01.003</v>
          </cell>
          <cell r="R2720" t="str">
            <v>01.003</v>
          </cell>
          <cell r="S2720" t="str">
            <v/>
          </cell>
          <cell r="T2720">
            <v>0</v>
          </cell>
          <cell r="U2720" t="str">
            <v>Đại học</v>
          </cell>
          <cell r="V2720" t="str">
            <v>034194012982</v>
          </cell>
        </row>
        <row r="2721">
          <cell r="B2721" t="str">
            <v/>
          </cell>
          <cell r="C2721" t="str">
            <v/>
          </cell>
          <cell r="D2721" t="str">
            <v>Hồ Thị</v>
          </cell>
          <cell r="E2721" t="str">
            <v>Quỳnh</v>
          </cell>
          <cell r="F2721">
            <v>62</v>
          </cell>
          <cell r="G2721" t="str">
            <v>Trung tâm Cung ứng nguồn nhân lực</v>
          </cell>
          <cell r="H2721" t="str">
            <v>Trung tâm Cung ứng nguồn nhân lực</v>
          </cell>
          <cell r="I2721" t="str">
            <v>Chuyên viên</v>
          </cell>
          <cell r="J2721">
            <v>1.9890000000000001</v>
          </cell>
          <cell r="K2721">
            <v>0</v>
          </cell>
          <cell r="L2721" t="str">
            <v>01-Dec-17</v>
          </cell>
          <cell r="M2721" t="str">
            <v>01-Dec-17</v>
          </cell>
          <cell r="N2721">
            <v>4</v>
          </cell>
          <cell r="O2721" t="str">
            <v>6200</v>
          </cell>
          <cell r="P2721" t="str">
            <v>6200</v>
          </cell>
          <cell r="Q2721" t="str">
            <v>01.003</v>
          </cell>
          <cell r="R2721" t="str">
            <v>01.003</v>
          </cell>
          <cell r="S2721" t="str">
            <v/>
          </cell>
          <cell r="T2721">
            <v>0</v>
          </cell>
          <cell r="U2721" t="str">
            <v>Đại học</v>
          </cell>
          <cell r="V2721" t="str">
            <v>187089711</v>
          </cell>
        </row>
        <row r="2722">
          <cell r="B2722" t="str">
            <v/>
          </cell>
          <cell r="C2722" t="str">
            <v/>
          </cell>
          <cell r="D2722" t="str">
            <v>Đỗ</v>
          </cell>
          <cell r="E2722" t="str">
            <v>Bình</v>
          </cell>
          <cell r="F2722">
            <v>62</v>
          </cell>
          <cell r="G2722" t="str">
            <v>Trung tâm Cung ứng nguồn nhân lực</v>
          </cell>
          <cell r="H2722" t="str">
            <v>Trung tâm Cung ứng nguồn nhân lực</v>
          </cell>
          <cell r="I2722" t="str">
            <v>Chuyên viên</v>
          </cell>
          <cell r="J2722">
            <v>1.9890000000000001</v>
          </cell>
          <cell r="K2722">
            <v>0</v>
          </cell>
          <cell r="L2722" t="str">
            <v>01-Dec-17</v>
          </cell>
          <cell r="M2722" t="str">
            <v>01-Dec-17</v>
          </cell>
          <cell r="N2722">
            <v>4</v>
          </cell>
          <cell r="O2722" t="str">
            <v>6200</v>
          </cell>
          <cell r="P2722" t="str">
            <v>6200</v>
          </cell>
          <cell r="Q2722" t="str">
            <v>01.003</v>
          </cell>
          <cell r="R2722" t="str">
            <v>01.003</v>
          </cell>
          <cell r="S2722" t="str">
            <v/>
          </cell>
          <cell r="T2722">
            <v>0</v>
          </cell>
          <cell r="U2722" t="str">
            <v>Đại học</v>
          </cell>
          <cell r="V2722" t="str">
            <v>174811624</v>
          </cell>
        </row>
        <row r="2723">
          <cell r="B2723" t="str">
            <v/>
          </cell>
          <cell r="C2723" t="str">
            <v/>
          </cell>
          <cell r="D2723" t="str">
            <v>Hoàng Trung</v>
          </cell>
          <cell r="E2723" t="str">
            <v>Hiếu</v>
          </cell>
          <cell r="F2723">
            <v>62</v>
          </cell>
          <cell r="G2723" t="str">
            <v>Trung tâm Cung ứng nguồn nhân lực</v>
          </cell>
          <cell r="H2723" t="str">
            <v>Trung tâm Cung ứng nguồn nhân lực</v>
          </cell>
          <cell r="I2723" t="str">
            <v>Chuyên viên</v>
          </cell>
          <cell r="J2723">
            <v>1.9890000000000001</v>
          </cell>
          <cell r="K2723">
            <v>0</v>
          </cell>
          <cell r="L2723" t="str">
            <v>01-Aug-18</v>
          </cell>
          <cell r="M2723" t="str">
            <v>01-Aug-18</v>
          </cell>
          <cell r="N2723">
            <v>4</v>
          </cell>
          <cell r="O2723" t="str">
            <v>6200</v>
          </cell>
          <cell r="P2723" t="str">
            <v>6200</v>
          </cell>
          <cell r="Q2723" t="str">
            <v>01.003</v>
          </cell>
          <cell r="R2723" t="str">
            <v>01.003</v>
          </cell>
          <cell r="S2723" t="str">
            <v/>
          </cell>
          <cell r="T2723">
            <v>0</v>
          </cell>
          <cell r="U2723" t="str">
            <v>Đại học</v>
          </cell>
          <cell r="V2723" t="str">
            <v>013145872</v>
          </cell>
        </row>
        <row r="2724">
          <cell r="B2724" t="str">
            <v/>
          </cell>
          <cell r="C2724" t="str">
            <v/>
          </cell>
          <cell r="D2724" t="str">
            <v>Ngô Anh</v>
          </cell>
          <cell r="E2724" t="str">
            <v>Quân</v>
          </cell>
          <cell r="F2724">
            <v>62</v>
          </cell>
          <cell r="G2724" t="str">
            <v>Trung tâm Cung ứng nguồn nhân lực</v>
          </cell>
          <cell r="H2724" t="str">
            <v>Trung tâm Cung ứng nguồn nhân lực</v>
          </cell>
          <cell r="I2724" t="str">
            <v>Chuyên viên</v>
          </cell>
          <cell r="J2724">
            <v>2.34</v>
          </cell>
          <cell r="K2724">
            <v>0</v>
          </cell>
          <cell r="L2724" t="str">
            <v>01-Aug-18</v>
          </cell>
          <cell r="M2724" t="str">
            <v>01-Aug-18</v>
          </cell>
          <cell r="N2724">
            <v>4</v>
          </cell>
          <cell r="O2724" t="str">
            <v>6200</v>
          </cell>
          <cell r="P2724" t="str">
            <v>6200</v>
          </cell>
          <cell r="Q2724" t="str">
            <v>01.003</v>
          </cell>
          <cell r="R2724" t="str">
            <v>01.003</v>
          </cell>
          <cell r="S2724" t="str">
            <v/>
          </cell>
          <cell r="T2724">
            <v>0</v>
          </cell>
          <cell r="U2724" t="str">
            <v>Đại học</v>
          </cell>
          <cell r="V2724" t="str">
            <v>011575838</v>
          </cell>
        </row>
        <row r="2725">
          <cell r="B2725" t="str">
            <v/>
          </cell>
          <cell r="C2725" t="str">
            <v>0350110646004</v>
          </cell>
          <cell r="D2725" t="str">
            <v>Đặng Thị Thu</v>
          </cell>
          <cell r="E2725" t="str">
            <v>Hằng</v>
          </cell>
          <cell r="F2725">
            <v>62</v>
          </cell>
          <cell r="G2725" t="str">
            <v>Trung tâm Cung ứng nguồn nhân lực</v>
          </cell>
          <cell r="H2725" t="str">
            <v>Trung tâm Cung ứng nguồn nhân lực</v>
          </cell>
          <cell r="I2725" t="str">
            <v>Thạc sĩ, Kế toán viên</v>
          </cell>
          <cell r="J2725">
            <v>4.6500000000000004</v>
          </cell>
          <cell r="K2725">
            <v>0</v>
          </cell>
          <cell r="L2725" t="str">
            <v>01-Oct-24</v>
          </cell>
          <cell r="M2725" t="str">
            <v>01-Oct-18</v>
          </cell>
          <cell r="N2725">
            <v>3</v>
          </cell>
          <cell r="O2725" t="str">
            <v>6200</v>
          </cell>
          <cell r="P2725" t="str">
            <v>6200</v>
          </cell>
          <cell r="Q2725" t="str">
            <v>06.031</v>
          </cell>
          <cell r="R2725" t="str">
            <v>06.031</v>
          </cell>
          <cell r="S2725" t="str">
            <v/>
          </cell>
          <cell r="T2725">
            <v>0</v>
          </cell>
          <cell r="U2725" t="str">
            <v>Thạc sĩ</v>
          </cell>
          <cell r="V2725" t="str">
            <v>033179002516</v>
          </cell>
        </row>
        <row r="2726">
          <cell r="B2726" t="str">
            <v/>
          </cell>
          <cell r="C2726" t="str">
            <v>39810000384235</v>
          </cell>
          <cell r="D2726" t="str">
            <v>Nguyễn Diệu</v>
          </cell>
          <cell r="E2726" t="str">
            <v>Hương</v>
          </cell>
          <cell r="F2726">
            <v>62</v>
          </cell>
          <cell r="G2726" t="str">
            <v>Trung tâm Cung ứng nguồn nhân lực</v>
          </cell>
          <cell r="H2726" t="str">
            <v>Trung tâm Cung ứng nguồn nhân lực</v>
          </cell>
          <cell r="I2726" t="str">
            <v>Chuyên viên</v>
          </cell>
          <cell r="J2726">
            <v>3</v>
          </cell>
          <cell r="K2726">
            <v>0</v>
          </cell>
          <cell r="L2726" t="str">
            <v>01-Dec-24</v>
          </cell>
          <cell r="M2726" t="str">
            <v>01-Dec-19</v>
          </cell>
          <cell r="N2726">
            <v>4</v>
          </cell>
          <cell r="O2726" t="str">
            <v>6200</v>
          </cell>
          <cell r="P2726" t="str">
            <v>6200</v>
          </cell>
          <cell r="Q2726" t="str">
            <v>01.003</v>
          </cell>
          <cell r="R2726" t="str">
            <v>01.003</v>
          </cell>
          <cell r="S2726" t="str">
            <v/>
          </cell>
          <cell r="T2726">
            <v>0</v>
          </cell>
          <cell r="U2726" t="str">
            <v>Đại học</v>
          </cell>
          <cell r="V2726" t="str">
            <v>014194000174</v>
          </cell>
        </row>
        <row r="2727">
          <cell r="B2727" t="str">
            <v/>
          </cell>
          <cell r="C2727" t="str">
            <v/>
          </cell>
          <cell r="D2727" t="str">
            <v>Đỗ Thị Phương</v>
          </cell>
          <cell r="E2727" t="str">
            <v>Thảo</v>
          </cell>
          <cell r="F2727">
            <v>62</v>
          </cell>
          <cell r="G2727" t="str">
            <v>Trung tâm Cung ứng nguồn nhân lực</v>
          </cell>
          <cell r="H2727" t="str">
            <v>Trung tâm Cung ứng nguồn nhân lực</v>
          </cell>
          <cell r="I2727" t="str">
            <v>Nhân viên phục vụ</v>
          </cell>
          <cell r="J2727">
            <v>1.18</v>
          </cell>
          <cell r="K2727">
            <v>0</v>
          </cell>
          <cell r="L2727" t="str">
            <v>01-Feb-19</v>
          </cell>
          <cell r="M2727" t="str">
            <v>01-Feb-19</v>
          </cell>
          <cell r="N2727">
            <v>8</v>
          </cell>
          <cell r="O2727" t="str">
            <v>6200</v>
          </cell>
          <cell r="P2727" t="str">
            <v>6200</v>
          </cell>
          <cell r="Q2727" t="str">
            <v>01.009</v>
          </cell>
          <cell r="R2727" t="str">
            <v>01.009</v>
          </cell>
          <cell r="S2727" t="str">
            <v/>
          </cell>
          <cell r="T2727">
            <v>0</v>
          </cell>
          <cell r="U2727" t="str">
            <v>KhôngBCấp</v>
          </cell>
          <cell r="V2727" t="str">
            <v>001196001524</v>
          </cell>
        </row>
        <row r="2728">
          <cell r="B2728" t="str">
            <v/>
          </cell>
          <cell r="C2728" t="str">
            <v/>
          </cell>
          <cell r="D2728" t="str">
            <v>Nguyễn Thu</v>
          </cell>
          <cell r="E2728" t="str">
            <v>Hiền</v>
          </cell>
          <cell r="F2728">
            <v>62</v>
          </cell>
          <cell r="G2728" t="str">
            <v>Trung tâm Cung ứng nguồn nhân lực</v>
          </cell>
          <cell r="H2728" t="str">
            <v>Trung tâm Cung ứng nguồn nhân lực</v>
          </cell>
          <cell r="I2728" t="str">
            <v>Chuyên viên</v>
          </cell>
          <cell r="J2728">
            <v>2.34</v>
          </cell>
          <cell r="K2728">
            <v>0</v>
          </cell>
          <cell r="L2728" t="str">
            <v>01-Mar-20</v>
          </cell>
          <cell r="M2728" t="str">
            <v>01-Mar-20</v>
          </cell>
          <cell r="N2728">
            <v>4</v>
          </cell>
          <cell r="O2728" t="str">
            <v>6200</v>
          </cell>
          <cell r="P2728" t="str">
            <v>6200</v>
          </cell>
          <cell r="Q2728" t="str">
            <v>01.003</v>
          </cell>
          <cell r="R2728" t="str">
            <v>01.003</v>
          </cell>
          <cell r="S2728" t="str">
            <v/>
          </cell>
          <cell r="T2728">
            <v>0</v>
          </cell>
          <cell r="U2728" t="str">
            <v>Đại học</v>
          </cell>
          <cell r="V2728" t="str">
            <v>038194000635</v>
          </cell>
        </row>
        <row r="2729">
          <cell r="B2729" t="str">
            <v/>
          </cell>
          <cell r="C2729" t="str">
            <v/>
          </cell>
          <cell r="D2729" t="str">
            <v>Nguyễn Thị Minh</v>
          </cell>
          <cell r="E2729" t="str">
            <v>Tâm</v>
          </cell>
          <cell r="F2729">
            <v>62</v>
          </cell>
          <cell r="G2729" t="str">
            <v>Trung tâm Cung ứng nguồn nhân lực</v>
          </cell>
          <cell r="H2729" t="str">
            <v>Trung tâm Cung ứng nguồn nhân lực</v>
          </cell>
          <cell r="I2729" t="str">
            <v>Chuyên viên</v>
          </cell>
          <cell r="J2729">
            <v>2.34</v>
          </cell>
          <cell r="K2729">
            <v>0</v>
          </cell>
          <cell r="L2729" t="str">
            <v>01-Jun-20</v>
          </cell>
          <cell r="M2729" t="str">
            <v>01-Jun-20</v>
          </cell>
          <cell r="N2729">
            <v>4</v>
          </cell>
          <cell r="O2729" t="str">
            <v>6200</v>
          </cell>
          <cell r="P2729" t="str">
            <v>6200</v>
          </cell>
          <cell r="Q2729" t="str">
            <v>01.003</v>
          </cell>
          <cell r="R2729" t="str">
            <v>01.003</v>
          </cell>
          <cell r="S2729" t="str">
            <v/>
          </cell>
          <cell r="T2729">
            <v>0</v>
          </cell>
          <cell r="U2729" t="str">
            <v>Đại học</v>
          </cell>
          <cell r="V2729" t="str">
            <v>152117437</v>
          </cell>
        </row>
        <row r="2730">
          <cell r="B2730" t="str">
            <v/>
          </cell>
          <cell r="C2730" t="str">
            <v>2310205239702</v>
          </cell>
          <cell r="D2730" t="str">
            <v>Nguyễn Thị Hải</v>
          </cell>
          <cell r="E2730" t="str">
            <v>Anh</v>
          </cell>
          <cell r="F2730">
            <v>62</v>
          </cell>
          <cell r="G2730" t="str">
            <v>Trung tâm Cung ứng nguồn nhân lực</v>
          </cell>
          <cell r="H2730" t="str">
            <v>Trung tâm Cung ứng nguồn nhân lực</v>
          </cell>
          <cell r="I2730" t="str">
            <v>Chuyên viên</v>
          </cell>
          <cell r="J2730">
            <v>2.34</v>
          </cell>
          <cell r="K2730">
            <v>0</v>
          </cell>
          <cell r="L2730" t="str">
            <v>01-Jun-20</v>
          </cell>
          <cell r="M2730" t="str">
            <v>01-Jun-20</v>
          </cell>
          <cell r="N2730">
            <v>4</v>
          </cell>
          <cell r="O2730" t="str">
            <v>6200</v>
          </cell>
          <cell r="P2730" t="str">
            <v>6200</v>
          </cell>
          <cell r="Q2730" t="str">
            <v>01.003</v>
          </cell>
          <cell r="R2730" t="str">
            <v>01.003</v>
          </cell>
          <cell r="S2730" t="str">
            <v/>
          </cell>
          <cell r="T2730">
            <v>0</v>
          </cell>
          <cell r="U2730" t="str">
            <v>Đại học</v>
          </cell>
          <cell r="V2730" t="str">
            <v>030193004880</v>
          </cell>
        </row>
        <row r="2731">
          <cell r="B2731" t="str">
            <v/>
          </cell>
          <cell r="C2731" t="str">
            <v/>
          </cell>
          <cell r="D2731" t="str">
            <v>Nguyễn Khánh</v>
          </cell>
          <cell r="E2731" t="str">
            <v>Hào</v>
          </cell>
          <cell r="F2731">
            <v>62</v>
          </cell>
          <cell r="G2731" t="str">
            <v>Trung tâm Cung ứng nguồn nhân lực</v>
          </cell>
          <cell r="H2731" t="str">
            <v>Trung tâm Cung ứng nguồn nhân lực</v>
          </cell>
          <cell r="I2731" t="str">
            <v>Chuyên viên</v>
          </cell>
          <cell r="J2731">
            <v>1.9890000000000001</v>
          </cell>
          <cell r="K2731">
            <v>0</v>
          </cell>
          <cell r="L2731" t="str">
            <v>01-Aug-19</v>
          </cell>
          <cell r="M2731" t="str">
            <v>01-Aug-19</v>
          </cell>
          <cell r="N2731">
            <v>4</v>
          </cell>
          <cell r="O2731" t="str">
            <v>6200</v>
          </cell>
          <cell r="P2731" t="str">
            <v>6200</v>
          </cell>
          <cell r="Q2731" t="str">
            <v>01.003</v>
          </cell>
          <cell r="R2731" t="str">
            <v>01.003</v>
          </cell>
          <cell r="S2731" t="str">
            <v/>
          </cell>
          <cell r="T2731">
            <v>0</v>
          </cell>
          <cell r="U2731" t="str">
            <v>Đại học</v>
          </cell>
          <cell r="V2731" t="str">
            <v>049095000013</v>
          </cell>
        </row>
        <row r="2732">
          <cell r="B2732" t="str">
            <v/>
          </cell>
          <cell r="C2732" t="str">
            <v>3120205093665</v>
          </cell>
          <cell r="D2732" t="str">
            <v>Phạm Thị Kim</v>
          </cell>
          <cell r="E2732" t="str">
            <v>Cúc</v>
          </cell>
          <cell r="F2732">
            <v>62</v>
          </cell>
          <cell r="G2732" t="str">
            <v>Trung tâm Cung ứng nguồn nhân lực</v>
          </cell>
          <cell r="H2732" t="str">
            <v>Trung tâm Cung ứng nguồn nhân lực</v>
          </cell>
          <cell r="I2732" t="str">
            <v>Chuyên viên</v>
          </cell>
          <cell r="J2732">
            <v>2.67</v>
          </cell>
          <cell r="K2732">
            <v>0</v>
          </cell>
          <cell r="L2732" t="str">
            <v>01-Aug-23</v>
          </cell>
          <cell r="M2732" t="str">
            <v>01-Aug-20</v>
          </cell>
          <cell r="N2732">
            <v>4</v>
          </cell>
          <cell r="O2732" t="str">
            <v>6200</v>
          </cell>
          <cell r="P2732" t="str">
            <v>6200</v>
          </cell>
          <cell r="Q2732" t="str">
            <v>01.003</v>
          </cell>
          <cell r="R2732" t="str">
            <v>01.003</v>
          </cell>
          <cell r="S2732" t="str">
            <v/>
          </cell>
          <cell r="T2732">
            <v>0</v>
          </cell>
          <cell r="U2732" t="str">
            <v>Đại học</v>
          </cell>
          <cell r="V2732" t="str">
            <v>042195000178</v>
          </cell>
        </row>
        <row r="2733">
          <cell r="B2733" t="str">
            <v/>
          </cell>
          <cell r="C2733" t="str">
            <v>19035821879018</v>
          </cell>
          <cell r="D2733" t="str">
            <v>Nguyễn Thị Thu</v>
          </cell>
          <cell r="E2733" t="str">
            <v>Băng</v>
          </cell>
          <cell r="F2733">
            <v>62</v>
          </cell>
          <cell r="G2733" t="str">
            <v>Trung tâm Cung ứng nguồn nhân lực</v>
          </cell>
          <cell r="H2733" t="str">
            <v>Trung tâm Cung ứng nguồn nhân lực</v>
          </cell>
          <cell r="I2733" t="str">
            <v>Chuyên viên</v>
          </cell>
          <cell r="J2733">
            <v>2.34</v>
          </cell>
          <cell r="K2733">
            <v>0</v>
          </cell>
          <cell r="L2733" t="str">
            <v>01-Aug-20</v>
          </cell>
          <cell r="M2733" t="str">
            <v>01-Aug-20</v>
          </cell>
          <cell r="N2733">
            <v>4</v>
          </cell>
          <cell r="O2733" t="str">
            <v>6200</v>
          </cell>
          <cell r="P2733" t="str">
            <v>6200</v>
          </cell>
          <cell r="Q2733" t="str">
            <v>01.003</v>
          </cell>
          <cell r="R2733" t="str">
            <v>01.003</v>
          </cell>
          <cell r="S2733" t="str">
            <v/>
          </cell>
          <cell r="T2733">
            <v>0</v>
          </cell>
          <cell r="U2733" t="str">
            <v>Đại học</v>
          </cell>
          <cell r="V2733" t="str">
            <v>027196006790</v>
          </cell>
        </row>
        <row r="2734">
          <cell r="B2734" t="str">
            <v/>
          </cell>
          <cell r="C2734" t="str">
            <v>46010003530350</v>
          </cell>
          <cell r="D2734" t="str">
            <v>Bùi Minh</v>
          </cell>
          <cell r="E2734" t="str">
            <v>Đức</v>
          </cell>
          <cell r="F2734">
            <v>62</v>
          </cell>
          <cell r="G2734" t="str">
            <v>Trung tâm Cung ứng nguồn nhân lực</v>
          </cell>
          <cell r="H2734" t="str">
            <v>Trung tâm Cung ứng nguồn nhân lực</v>
          </cell>
          <cell r="I2734" t="str">
            <v>Nhân viên phục vụ</v>
          </cell>
          <cell r="J2734">
            <v>1.18</v>
          </cell>
          <cell r="K2734">
            <v>0</v>
          </cell>
          <cell r="L2734" t="str">
            <v>01-Aug-19</v>
          </cell>
          <cell r="M2734" t="str">
            <v>01-Aug-19</v>
          </cell>
          <cell r="N2734">
            <v>8</v>
          </cell>
          <cell r="O2734" t="str">
            <v>6200</v>
          </cell>
          <cell r="P2734" t="str">
            <v>6200</v>
          </cell>
          <cell r="Q2734" t="str">
            <v>01.009</v>
          </cell>
          <cell r="R2734" t="str">
            <v>01.009</v>
          </cell>
          <cell r="S2734" t="str">
            <v/>
          </cell>
          <cell r="T2734">
            <v>0</v>
          </cell>
          <cell r="U2734" t="str">
            <v>KhôngBCấp</v>
          </cell>
          <cell r="V2734" t="str">
            <v>030093006208</v>
          </cell>
        </row>
        <row r="2735">
          <cell r="B2735" t="str">
            <v/>
          </cell>
          <cell r="C2735" t="str">
            <v/>
          </cell>
          <cell r="D2735" t="str">
            <v>Đỗ Hồng</v>
          </cell>
          <cell r="E2735" t="str">
            <v>Tân</v>
          </cell>
          <cell r="F2735">
            <v>62</v>
          </cell>
          <cell r="G2735" t="str">
            <v>Trung tâm Cung ứng nguồn nhân lực</v>
          </cell>
          <cell r="H2735" t="str">
            <v>Trung tâm Cung ứng nguồn nhân lực</v>
          </cell>
          <cell r="I2735" t="str">
            <v>Nhân viên phục vụ</v>
          </cell>
          <cell r="J2735">
            <v>1.18</v>
          </cell>
          <cell r="K2735">
            <v>0</v>
          </cell>
          <cell r="L2735" t="str">
            <v>01-Dec-19</v>
          </cell>
          <cell r="M2735" t="str">
            <v>01-Dec-19</v>
          </cell>
          <cell r="N2735">
            <v>8</v>
          </cell>
          <cell r="O2735" t="str">
            <v>6200</v>
          </cell>
          <cell r="P2735" t="str">
            <v>6200</v>
          </cell>
          <cell r="Q2735" t="str">
            <v>01.009</v>
          </cell>
          <cell r="R2735" t="str">
            <v>01.009</v>
          </cell>
          <cell r="S2735" t="str">
            <v/>
          </cell>
          <cell r="T2735">
            <v>0</v>
          </cell>
          <cell r="U2735" t="str">
            <v>KhôngBCấp</v>
          </cell>
          <cell r="V2735" t="str">
            <v>145712357</v>
          </cell>
        </row>
        <row r="2736">
          <cell r="B2736" t="str">
            <v/>
          </cell>
          <cell r="C2736" t="str">
            <v/>
          </cell>
          <cell r="D2736" t="str">
            <v>Bùi Thị</v>
          </cell>
          <cell r="E2736" t="str">
            <v>Thương</v>
          </cell>
          <cell r="F2736">
            <v>62</v>
          </cell>
          <cell r="G2736" t="str">
            <v>Trung tâm Cung ứng nguồn nhân lực</v>
          </cell>
          <cell r="H2736" t="str">
            <v>Trung tâm Cung ứng nguồn nhân lực</v>
          </cell>
          <cell r="I2736" t="str">
            <v>Chuyên viên</v>
          </cell>
          <cell r="J2736">
            <v>1.9890000000000001</v>
          </cell>
          <cell r="K2736">
            <v>0</v>
          </cell>
          <cell r="L2736" t="str">
            <v>01-Dec-19</v>
          </cell>
          <cell r="M2736" t="str">
            <v>01-Dec-19</v>
          </cell>
          <cell r="N2736">
            <v>4</v>
          </cell>
          <cell r="O2736" t="str">
            <v>6200</v>
          </cell>
          <cell r="P2736" t="str">
            <v>6200</v>
          </cell>
          <cell r="Q2736" t="str">
            <v>01.003</v>
          </cell>
          <cell r="R2736" t="str">
            <v>01.003</v>
          </cell>
          <cell r="S2736" t="str">
            <v/>
          </cell>
          <cell r="T2736">
            <v>0</v>
          </cell>
          <cell r="U2736" t="str">
            <v>Đại học</v>
          </cell>
          <cell r="V2736" t="str">
            <v>151860213</v>
          </cell>
        </row>
        <row r="2737">
          <cell r="B2737" t="str">
            <v/>
          </cell>
          <cell r="C2737" t="str">
            <v>1610111865555</v>
          </cell>
          <cell r="D2737" t="str">
            <v>Hồ Hải</v>
          </cell>
          <cell r="E2737" t="str">
            <v>Phong</v>
          </cell>
          <cell r="F2737">
            <v>62</v>
          </cell>
          <cell r="G2737" t="str">
            <v>Trung tâm Cung ứng nguồn nhân lực</v>
          </cell>
          <cell r="H2737" t="str">
            <v>Trung tâm Cung ứng nguồn nhân lực</v>
          </cell>
          <cell r="I2737" t="str">
            <v>Kỹ thuật viên</v>
          </cell>
          <cell r="J2737">
            <v>1.86</v>
          </cell>
          <cell r="K2737">
            <v>0</v>
          </cell>
          <cell r="L2737" t="str">
            <v>01-Mar-20</v>
          </cell>
          <cell r="M2737" t="str">
            <v>01-Mar-20</v>
          </cell>
          <cell r="N2737">
            <v>5</v>
          </cell>
          <cell r="O2737" t="str">
            <v>6200</v>
          </cell>
          <cell r="P2737" t="str">
            <v>6200</v>
          </cell>
          <cell r="Q2737" t="str">
            <v>13.096</v>
          </cell>
          <cell r="R2737" t="str">
            <v>13.096</v>
          </cell>
          <cell r="S2737" t="str">
            <v/>
          </cell>
          <cell r="T2737">
            <v>0</v>
          </cell>
          <cell r="U2737" t="str">
            <v>Cao đẳng</v>
          </cell>
          <cell r="V2737" t="str">
            <v>001090021459</v>
          </cell>
        </row>
        <row r="2738">
          <cell r="B2738" t="str">
            <v/>
          </cell>
          <cell r="C2738" t="str">
            <v/>
          </cell>
          <cell r="D2738" t="str">
            <v>Ngô Phương</v>
          </cell>
          <cell r="E2738" t="str">
            <v>Thảo</v>
          </cell>
          <cell r="F2738">
            <v>62</v>
          </cell>
          <cell r="G2738" t="str">
            <v>Trung tâm Cung ứng nguồn nhân lực</v>
          </cell>
          <cell r="H2738" t="str">
            <v>Trung tâm Cung ứng nguồn nhân lực</v>
          </cell>
          <cell r="I2738" t="str">
            <v>Chuyên viên</v>
          </cell>
          <cell r="J2738">
            <v>2.67</v>
          </cell>
          <cell r="K2738">
            <v>0</v>
          </cell>
          <cell r="L2738" t="str">
            <v>01-Oct-20</v>
          </cell>
          <cell r="M2738" t="str">
            <v>01-Oct-20</v>
          </cell>
          <cell r="N2738">
            <v>4</v>
          </cell>
          <cell r="O2738" t="str">
            <v>6200</v>
          </cell>
          <cell r="P2738" t="str">
            <v>6200</v>
          </cell>
          <cell r="Q2738" t="str">
            <v>01.003</v>
          </cell>
          <cell r="R2738" t="str">
            <v>01.003</v>
          </cell>
          <cell r="S2738" t="str">
            <v/>
          </cell>
          <cell r="T2738">
            <v>0</v>
          </cell>
          <cell r="U2738" t="str">
            <v>Đại học</v>
          </cell>
          <cell r="V2738" t="str">
            <v>001189042699</v>
          </cell>
        </row>
        <row r="2739">
          <cell r="B2739" t="str">
            <v/>
          </cell>
          <cell r="C2739" t="str">
            <v/>
          </cell>
          <cell r="D2739" t="str">
            <v>Nguyễn Thị</v>
          </cell>
          <cell r="E2739" t="str">
            <v>Thương</v>
          </cell>
          <cell r="F2739">
            <v>62</v>
          </cell>
          <cell r="G2739" t="str">
            <v>Trung tâm Cung ứng nguồn nhân lực</v>
          </cell>
          <cell r="H2739" t="str">
            <v>Trung tâm Cung ứng nguồn nhân lực</v>
          </cell>
          <cell r="I2739" t="str">
            <v>Chuyên viên</v>
          </cell>
          <cell r="J2739">
            <v>2.34</v>
          </cell>
          <cell r="K2739">
            <v>0</v>
          </cell>
          <cell r="L2739" t="str">
            <v>01-Nov-23</v>
          </cell>
          <cell r="M2739" t="str">
            <v>01-Nov-23</v>
          </cell>
          <cell r="N2739">
            <v>4</v>
          </cell>
          <cell r="O2739" t="str">
            <v>6200</v>
          </cell>
          <cell r="P2739" t="str">
            <v>6200</v>
          </cell>
          <cell r="Q2739" t="str">
            <v>01.003</v>
          </cell>
          <cell r="R2739" t="str">
            <v>01.003</v>
          </cell>
          <cell r="S2739" t="str">
            <v/>
          </cell>
          <cell r="T2739">
            <v>0</v>
          </cell>
          <cell r="U2739" t="str">
            <v>Đại học</v>
          </cell>
          <cell r="V2739" t="str">
            <v>038196024799</v>
          </cell>
        </row>
        <row r="2740">
          <cell r="B2740" t="str">
            <v/>
          </cell>
          <cell r="C2740" t="str">
            <v/>
          </cell>
          <cell r="D2740" t="str">
            <v>Phạm Thị</v>
          </cell>
          <cell r="E2740" t="str">
            <v>Dịu</v>
          </cell>
          <cell r="F2740">
            <v>62</v>
          </cell>
          <cell r="G2740" t="str">
            <v>Trung tâm Cung ứng nguồn nhân lực</v>
          </cell>
          <cell r="H2740" t="str">
            <v>Trung tâm Cung ứng nguồn nhân lực</v>
          </cell>
          <cell r="I2740" t="str">
            <v>Chuyên viên</v>
          </cell>
          <cell r="J2740">
            <v>2.34</v>
          </cell>
          <cell r="K2740">
            <v>0</v>
          </cell>
          <cell r="L2740" t="str">
            <v>01-Nov-23</v>
          </cell>
          <cell r="M2740" t="str">
            <v>01-Nov-23</v>
          </cell>
          <cell r="N2740">
            <v>4</v>
          </cell>
          <cell r="O2740" t="str">
            <v>6200</v>
          </cell>
          <cell r="P2740" t="str">
            <v>6200</v>
          </cell>
          <cell r="Q2740" t="str">
            <v>01.003</v>
          </cell>
          <cell r="R2740" t="str">
            <v>01.003</v>
          </cell>
          <cell r="S2740" t="str">
            <v/>
          </cell>
          <cell r="T2740">
            <v>0</v>
          </cell>
          <cell r="U2740" t="str">
            <v>Đại học</v>
          </cell>
          <cell r="V2740" t="str">
            <v>030184001996</v>
          </cell>
        </row>
        <row r="2741">
          <cell r="B2741" t="str">
            <v/>
          </cell>
          <cell r="C2741" t="str">
            <v>1222255965</v>
          </cell>
          <cell r="D2741" t="str">
            <v>Trần Thị Khánh</v>
          </cell>
          <cell r="E2741" t="str">
            <v>Hoa</v>
          </cell>
          <cell r="F2741">
            <v>62</v>
          </cell>
          <cell r="G2741" t="str">
            <v>Trung tâm Cung ứng nguồn nhân lực</v>
          </cell>
          <cell r="H2741" t="str">
            <v>Trung tâm Cung ứng nguồn nhân lực</v>
          </cell>
          <cell r="I2741" t="str">
            <v>Chuyên viên</v>
          </cell>
          <cell r="J2741">
            <v>2.34</v>
          </cell>
          <cell r="K2741">
            <v>0</v>
          </cell>
          <cell r="L2741" t="str">
            <v>01-Mar-25</v>
          </cell>
          <cell r="M2741" t="str">
            <v>01-Mar-25</v>
          </cell>
          <cell r="N2741">
            <v>4</v>
          </cell>
          <cell r="O2741" t="str">
            <v>6200</v>
          </cell>
          <cell r="P2741" t="str">
            <v>6200</v>
          </cell>
          <cell r="Q2741" t="str">
            <v>01.003</v>
          </cell>
          <cell r="R2741" t="str">
            <v>01.003</v>
          </cell>
          <cell r="S2741" t="str">
            <v/>
          </cell>
          <cell r="T2741">
            <v>0</v>
          </cell>
          <cell r="U2741" t="str">
            <v>Đại học</v>
          </cell>
          <cell r="V2741" t="str">
            <v>001191016123</v>
          </cell>
        </row>
        <row r="2742">
          <cell r="B2742" t="str">
            <v/>
          </cell>
          <cell r="C2742" t="str">
            <v>102872351297</v>
          </cell>
          <cell r="D2742" t="str">
            <v>Trần Hiểu</v>
          </cell>
          <cell r="E2742" t="str">
            <v>Phương</v>
          </cell>
          <cell r="F2742">
            <v>62</v>
          </cell>
          <cell r="G2742" t="str">
            <v>Trung tâm Cung ứng nguồn nhân lực</v>
          </cell>
          <cell r="H2742" t="str">
            <v>Trung tâm Cung ứng nguồn nhân lực</v>
          </cell>
          <cell r="I2742" t="str">
            <v>Chuyên viên</v>
          </cell>
          <cell r="J2742">
            <v>2.34</v>
          </cell>
          <cell r="K2742">
            <v>0</v>
          </cell>
          <cell r="L2742" t="str">
            <v>01-Mar-25</v>
          </cell>
          <cell r="M2742" t="str">
            <v>01-Mar-25</v>
          </cell>
          <cell r="N2742">
            <v>4</v>
          </cell>
          <cell r="O2742" t="str">
            <v>6200</v>
          </cell>
          <cell r="P2742" t="str">
            <v>6200</v>
          </cell>
          <cell r="Q2742" t="str">
            <v>01.003</v>
          </cell>
          <cell r="R2742" t="str">
            <v>01.003</v>
          </cell>
          <cell r="S2742" t="str">
            <v/>
          </cell>
          <cell r="T2742">
            <v>0</v>
          </cell>
          <cell r="U2742" t="str">
            <v>Đại học</v>
          </cell>
          <cell r="V2742" t="str">
            <v>025302003677</v>
          </cell>
        </row>
        <row r="2743">
          <cell r="B2743" t="str">
            <v/>
          </cell>
          <cell r="C2743" t="str">
            <v>8888231188888</v>
          </cell>
          <cell r="D2743" t="str">
            <v>Nguyễn Đức</v>
          </cell>
          <cell r="E2743" t="str">
            <v>Huy</v>
          </cell>
          <cell r="F2743">
            <v>62</v>
          </cell>
          <cell r="G2743" t="str">
            <v>Trung tâm Cung ứng nguồn nhân lực</v>
          </cell>
          <cell r="H2743" t="str">
            <v>Trung tâm Cung ứng nguồn nhân lực</v>
          </cell>
          <cell r="I2743" t="str">
            <v>Chuyên viên</v>
          </cell>
          <cell r="J2743">
            <v>2.34</v>
          </cell>
          <cell r="K2743">
            <v>0</v>
          </cell>
          <cell r="L2743" t="str">
            <v>01-Jun-25</v>
          </cell>
          <cell r="M2743" t="str">
            <v>01-Jun-25</v>
          </cell>
          <cell r="N2743">
            <v>4</v>
          </cell>
          <cell r="O2743" t="str">
            <v>6200</v>
          </cell>
          <cell r="P2743" t="str">
            <v>6200</v>
          </cell>
          <cell r="Q2743" t="str">
            <v>01.003</v>
          </cell>
          <cell r="R2743" t="str">
            <v>01.003</v>
          </cell>
          <cell r="S2743" t="str">
            <v/>
          </cell>
          <cell r="T2743">
            <v>0</v>
          </cell>
          <cell r="U2743" t="str">
            <v>Đại học</v>
          </cell>
          <cell r="V2743" t="str">
            <v>031202010312</v>
          </cell>
        </row>
        <row r="2744">
          <cell r="B2744" t="str">
            <v/>
          </cell>
          <cell r="C2744" t="str">
            <v>19026446736361</v>
          </cell>
          <cell r="D2744" t="str">
            <v>Đinh Thị Thu</v>
          </cell>
          <cell r="E2744" t="str">
            <v>Hà</v>
          </cell>
          <cell r="F2744">
            <v>62</v>
          </cell>
          <cell r="G2744" t="str">
            <v>Trung tâm Cung ứng nguồn nhân lực</v>
          </cell>
          <cell r="H2744" t="str">
            <v>Trung tâm Cung ứng nguồn nhân lực</v>
          </cell>
          <cell r="I2744" t="str">
            <v>Chuyên viên</v>
          </cell>
          <cell r="J2744">
            <v>2.34</v>
          </cell>
          <cell r="K2744">
            <v>0</v>
          </cell>
          <cell r="L2744" t="str">
            <v>04-Sep-25</v>
          </cell>
          <cell r="M2744" t="str">
            <v>04-Sep-25</v>
          </cell>
          <cell r="N2744">
            <v>4</v>
          </cell>
          <cell r="O2744" t="str">
            <v>6200</v>
          </cell>
          <cell r="P2744" t="str">
            <v>6200</v>
          </cell>
          <cell r="Q2744" t="str">
            <v>01.003</v>
          </cell>
          <cell r="R2744" t="str">
            <v>01.003</v>
          </cell>
          <cell r="S2744" t="str">
            <v/>
          </cell>
          <cell r="T2744">
            <v>0</v>
          </cell>
          <cell r="U2744" t="str">
            <v>Đại học</v>
          </cell>
          <cell r="V2744" t="str">
            <v>001197026470</v>
          </cell>
        </row>
        <row r="2745">
          <cell r="B2745" t="str">
            <v/>
          </cell>
          <cell r="C2745" t="str">
            <v>3120205831625</v>
          </cell>
          <cell r="D2745" t="str">
            <v>Vũ Thị</v>
          </cell>
          <cell r="E2745" t="str">
            <v>Hoa</v>
          </cell>
          <cell r="F2745">
            <v>63</v>
          </cell>
          <cell r="G2745" t="str">
            <v>Tổ Kinh doanh nông nghiệp</v>
          </cell>
          <cell r="H2745" t="str">
            <v>Trung tâm Nghiên cứu xuất sắc và Đổi mới sáng tạo</v>
          </cell>
          <cell r="I2745" t="str">
            <v>Nhân viên phục vụ</v>
          </cell>
          <cell r="J2745">
            <v>2.44</v>
          </cell>
          <cell r="K2745">
            <v>0</v>
          </cell>
          <cell r="L2745" t="str">
            <v>01-Jun-24</v>
          </cell>
          <cell r="M2745" t="str">
            <v>01-Jun-11</v>
          </cell>
          <cell r="N2745">
            <v>8</v>
          </cell>
          <cell r="O2745" t="str">
            <v>6300</v>
          </cell>
          <cell r="P2745" t="str">
            <v>6300</v>
          </cell>
          <cell r="Q2745" t="str">
            <v>01.009</v>
          </cell>
          <cell r="R2745" t="str">
            <v>01.009</v>
          </cell>
          <cell r="S2745" t="str">
            <v/>
          </cell>
          <cell r="T2745">
            <v>0</v>
          </cell>
          <cell r="U2745" t="str">
            <v>KhôngBCấp</v>
          </cell>
          <cell r="V2745" t="str">
            <v>001172028280</v>
          </cell>
        </row>
        <row r="2746">
          <cell r="B2746" t="str">
            <v/>
          </cell>
          <cell r="C2746" t="str">
            <v>3120205915125</v>
          </cell>
          <cell r="D2746" t="str">
            <v>Nguyễn Thị</v>
          </cell>
          <cell r="E2746" t="str">
            <v>Thúy</v>
          </cell>
          <cell r="F2746">
            <v>63</v>
          </cell>
          <cell r="G2746" t="str">
            <v>Tổ Kinh doanh nông nghiệp</v>
          </cell>
          <cell r="H2746" t="str">
            <v>Trung tâm Nghiên cứu xuất sắc và Đổi mới sáng tạo</v>
          </cell>
          <cell r="I2746" t="str">
            <v>Nhân viên phục vụ</v>
          </cell>
          <cell r="J2746">
            <v>0</v>
          </cell>
          <cell r="K2746">
            <v>0</v>
          </cell>
          <cell r="L2746" t="str">
            <v>01-Jan-23</v>
          </cell>
          <cell r="M2746" t="str">
            <v>01-Jan-17</v>
          </cell>
          <cell r="N2746">
            <v>8</v>
          </cell>
          <cell r="O2746" t="str">
            <v>6300</v>
          </cell>
          <cell r="P2746" t="str">
            <v>6300</v>
          </cell>
          <cell r="Q2746" t="str">
            <v>01.009</v>
          </cell>
          <cell r="R2746" t="str">
            <v>01.009</v>
          </cell>
          <cell r="S2746" t="str">
            <v/>
          </cell>
          <cell r="T2746">
            <v>0</v>
          </cell>
          <cell r="U2746" t="str">
            <v>KhôngBCấp</v>
          </cell>
          <cell r="V2746" t="str">
            <v>001173048373</v>
          </cell>
        </row>
        <row r="2747">
          <cell r="B2747" t="str">
            <v>TG542</v>
          </cell>
          <cell r="C2747" t="str">
            <v>3120205845360</v>
          </cell>
          <cell r="D2747" t="str">
            <v>Đoàn Thị</v>
          </cell>
          <cell r="E2747" t="str">
            <v>Yến</v>
          </cell>
          <cell r="F2747">
            <v>63</v>
          </cell>
          <cell r="G2747" t="str">
            <v>Tổ Kinh doanh nông nghiệp</v>
          </cell>
          <cell r="H2747" t="str">
            <v>Trung tâm Nghiên cứu xuất sắc và Đổi mới sáng tạo</v>
          </cell>
          <cell r="I2747" t="str">
            <v>Chuyên viên</v>
          </cell>
          <cell r="J2747">
            <v>2.34</v>
          </cell>
          <cell r="K2747">
            <v>0</v>
          </cell>
          <cell r="L2747" t="str">
            <v>04-Apr-25</v>
          </cell>
          <cell r="M2747" t="str">
            <v>04-Jan-24</v>
          </cell>
          <cell r="N2747">
            <v>4</v>
          </cell>
          <cell r="O2747" t="str">
            <v>6300</v>
          </cell>
          <cell r="P2747" t="str">
            <v>6300</v>
          </cell>
          <cell r="Q2747" t="str">
            <v>01.003</v>
          </cell>
          <cell r="R2747" t="str">
            <v>01.003</v>
          </cell>
          <cell r="S2747" t="str">
            <v>TG542</v>
          </cell>
          <cell r="T2747">
            <v>0</v>
          </cell>
          <cell r="U2747" t="str">
            <v>Đại học</v>
          </cell>
          <cell r="V2747" t="str">
            <v>036191005091</v>
          </cell>
        </row>
        <row r="2748">
          <cell r="B2748" t="str">
            <v/>
          </cell>
          <cell r="C2748" t="str">
            <v>3120205089891</v>
          </cell>
          <cell r="D2748" t="str">
            <v>Phạm Sĩ</v>
          </cell>
          <cell r="E2748" t="str">
            <v>Thành</v>
          </cell>
          <cell r="F2748">
            <v>63</v>
          </cell>
          <cell r="G2748" t="str">
            <v>Trung tâm Nghiên cứu xuất sắc và Đổi mới sáng tạo</v>
          </cell>
          <cell r="H2748" t="str">
            <v>Trung tâm Nghiên cứu xuất sắc và Đổi mới sáng tạo</v>
          </cell>
          <cell r="I2748" t="str">
            <v>Tiến sĩ, Nghiên cứu viên</v>
          </cell>
          <cell r="J2748">
            <v>3.66</v>
          </cell>
          <cell r="K2748">
            <v>0</v>
          </cell>
          <cell r="L2748" t="str">
            <v>25-May-20</v>
          </cell>
          <cell r="M2748" t="str">
            <v>25-May-20</v>
          </cell>
          <cell r="N2748">
            <v>2</v>
          </cell>
          <cell r="O2748" t="str">
            <v>6300</v>
          </cell>
          <cell r="P2748" t="str">
            <v>6300</v>
          </cell>
          <cell r="Q2748" t="str">
            <v>13.092</v>
          </cell>
          <cell r="R2748" t="str">
            <v>V.05.01.03</v>
          </cell>
          <cell r="S2748" t="str">
            <v/>
          </cell>
          <cell r="T2748">
            <v>0</v>
          </cell>
          <cell r="U2748" t="str">
            <v>Tiến sĩ</v>
          </cell>
          <cell r="V2748" t="str">
            <v>011989167</v>
          </cell>
        </row>
        <row r="2749">
          <cell r="B2749" t="str">
            <v/>
          </cell>
          <cell r="C2749" t="str">
            <v/>
          </cell>
          <cell r="D2749" t="str">
            <v>Trần Thị</v>
          </cell>
          <cell r="E2749" t="str">
            <v>Dương</v>
          </cell>
          <cell r="F2749">
            <v>63</v>
          </cell>
          <cell r="G2749" t="str">
            <v>Trung tâm Nghiên cứu xuất sắc và Đổi mới sáng tạo</v>
          </cell>
          <cell r="H2749" t="str">
            <v>Trung tâm Nghiên cứu xuất sắc và Đổi mới sáng tạo</v>
          </cell>
          <cell r="I2749" t="str">
            <v>Nghiên cứu viên</v>
          </cell>
          <cell r="J2749">
            <v>2.34</v>
          </cell>
          <cell r="K2749">
            <v>0</v>
          </cell>
          <cell r="L2749" t="str">
            <v>01-Jan-21</v>
          </cell>
          <cell r="M2749" t="str">
            <v>01-Jan-21</v>
          </cell>
          <cell r="N2749">
            <v>4</v>
          </cell>
          <cell r="O2749" t="str">
            <v>6300</v>
          </cell>
          <cell r="P2749" t="str">
            <v>6300</v>
          </cell>
          <cell r="Q2749" t="str">
            <v>13.092</v>
          </cell>
          <cell r="R2749" t="str">
            <v>V.05.01.03</v>
          </cell>
          <cell r="S2749" t="str">
            <v/>
          </cell>
          <cell r="T2749">
            <v>0</v>
          </cell>
          <cell r="U2749" t="str">
            <v>Đại học</v>
          </cell>
          <cell r="V2749" t="str">
            <v>034196005016</v>
          </cell>
        </row>
        <row r="2750">
          <cell r="B2750" t="str">
            <v/>
          </cell>
          <cell r="C2750" t="str">
            <v/>
          </cell>
          <cell r="D2750" t="str">
            <v>Long Thị</v>
          </cell>
          <cell r="E2750" t="str">
            <v>Hoài</v>
          </cell>
          <cell r="F2750">
            <v>63</v>
          </cell>
          <cell r="G2750" t="str">
            <v>Trung tâm Nghiên cứu xuất sắc và Đổi mới sáng tạo</v>
          </cell>
          <cell r="H2750" t="str">
            <v>Trung tâm Nghiên cứu xuất sắc và Đổi mới sáng tạo</v>
          </cell>
          <cell r="I2750" t="str">
            <v>Kế toán viên</v>
          </cell>
          <cell r="J2750">
            <v>2.67</v>
          </cell>
          <cell r="K2750">
            <v>0</v>
          </cell>
          <cell r="L2750" t="str">
            <v>01-Jan-24</v>
          </cell>
          <cell r="M2750" t="str">
            <v>01-Jan-21</v>
          </cell>
          <cell r="N2750">
            <v>4</v>
          </cell>
          <cell r="O2750" t="str">
            <v>6300</v>
          </cell>
          <cell r="P2750" t="str">
            <v>6300</v>
          </cell>
          <cell r="Q2750" t="str">
            <v>06.031</v>
          </cell>
          <cell r="R2750" t="str">
            <v>06.031</v>
          </cell>
          <cell r="S2750" t="str">
            <v/>
          </cell>
          <cell r="T2750">
            <v>0</v>
          </cell>
          <cell r="U2750" t="str">
            <v>Đại học</v>
          </cell>
          <cell r="V2750" t="str">
            <v>020196004617</v>
          </cell>
        </row>
        <row r="2751">
          <cell r="B2751" t="str">
            <v/>
          </cell>
          <cell r="C2751" t="str">
            <v>3120215059214</v>
          </cell>
          <cell r="D2751" t="str">
            <v>Nguyễn Thị</v>
          </cell>
          <cell r="E2751" t="str">
            <v>Thủy</v>
          </cell>
          <cell r="F2751">
            <v>63</v>
          </cell>
          <cell r="G2751" t="str">
            <v>Trung tâm Nghiên cứu xuất sắc và Đổi mới sáng tạo</v>
          </cell>
          <cell r="H2751" t="str">
            <v>Trung tâm Nghiên cứu xuất sắc và Đổi mới sáng tạo</v>
          </cell>
          <cell r="I2751" t="str">
            <v>Thạc sĩ, Nghiên cứu viên</v>
          </cell>
          <cell r="J2751">
            <v>2.67</v>
          </cell>
          <cell r="K2751">
            <v>0</v>
          </cell>
          <cell r="L2751" t="str">
            <v>15-Aug-25</v>
          </cell>
          <cell r="M2751" t="str">
            <v>01-Jan-21</v>
          </cell>
          <cell r="N2751">
            <v>3</v>
          </cell>
          <cell r="O2751" t="str">
            <v>6300</v>
          </cell>
          <cell r="P2751" t="str">
            <v>6300</v>
          </cell>
          <cell r="Q2751" t="str">
            <v>13.092</v>
          </cell>
          <cell r="R2751" t="str">
            <v>V.05.01.03</v>
          </cell>
          <cell r="S2751" t="str">
            <v/>
          </cell>
          <cell r="T2751">
            <v>0</v>
          </cell>
          <cell r="U2751" t="str">
            <v>Thạc sĩ</v>
          </cell>
          <cell r="V2751" t="str">
            <v>034197003828</v>
          </cell>
        </row>
        <row r="2752">
          <cell r="B2752" t="str">
            <v/>
          </cell>
          <cell r="C2752" t="str">
            <v>3120205188149</v>
          </cell>
          <cell r="D2752" t="str">
            <v>Nguyễn Trang</v>
          </cell>
          <cell r="E2752" t="str">
            <v>Dung</v>
          </cell>
          <cell r="F2752">
            <v>63</v>
          </cell>
          <cell r="G2752" t="str">
            <v>Tổ Kinh doanh nông nghiệp</v>
          </cell>
          <cell r="H2752" t="str">
            <v>Trung tâm Nghiên cứu xuất sắc và Đổi mới sáng tạo</v>
          </cell>
          <cell r="I2752" t="str">
            <v>Nhân viên phục vụ</v>
          </cell>
          <cell r="J2752">
            <v>0</v>
          </cell>
          <cell r="K2752">
            <v>0</v>
          </cell>
          <cell r="L2752" t="str">
            <v>15-May-23</v>
          </cell>
          <cell r="M2752" t="str">
            <v>15-May-23</v>
          </cell>
          <cell r="N2752">
            <v>6</v>
          </cell>
          <cell r="O2752" t="str">
            <v>6300</v>
          </cell>
          <cell r="P2752" t="str">
            <v>6300</v>
          </cell>
          <cell r="Q2752" t="str">
            <v>01.009</v>
          </cell>
          <cell r="R2752" t="str">
            <v>01.009</v>
          </cell>
          <cell r="S2752" t="str">
            <v/>
          </cell>
          <cell r="T2752">
            <v>0</v>
          </cell>
          <cell r="U2752" t="str">
            <v>Trung cấp</v>
          </cell>
          <cell r="V2752" t="str">
            <v>001183006376</v>
          </cell>
        </row>
        <row r="2753">
          <cell r="B2753" t="str">
            <v/>
          </cell>
          <cell r="C2753" t="str">
            <v>3120205188444</v>
          </cell>
          <cell r="D2753" t="str">
            <v>Phan Thị Hoài</v>
          </cell>
          <cell r="E2753" t="str">
            <v>Phương</v>
          </cell>
          <cell r="F2753">
            <v>63</v>
          </cell>
          <cell r="G2753" t="str">
            <v>Trung tâm Nghiên cứu xuất sắc và Đổi mới sáng tạo</v>
          </cell>
          <cell r="H2753" t="str">
            <v>Trung tâm Nghiên cứu xuất sắc và Đổi mới sáng tạo</v>
          </cell>
          <cell r="I2753" t="str">
            <v>Chuyên viên</v>
          </cell>
          <cell r="J2753">
            <v>2.34</v>
          </cell>
          <cell r="K2753">
            <v>0</v>
          </cell>
          <cell r="L2753" t="str">
            <v>01-Jun-24</v>
          </cell>
          <cell r="M2753" t="str">
            <v>01-Jun-24</v>
          </cell>
          <cell r="N2753">
            <v>4</v>
          </cell>
          <cell r="O2753" t="str">
            <v>6300</v>
          </cell>
          <cell r="P2753" t="str">
            <v>6300</v>
          </cell>
          <cell r="Q2753" t="str">
            <v>01.003</v>
          </cell>
          <cell r="R2753" t="str">
            <v>01.003</v>
          </cell>
          <cell r="S2753" t="str">
            <v/>
          </cell>
          <cell r="T2753">
            <v>0</v>
          </cell>
          <cell r="U2753" t="str">
            <v>Đại học</v>
          </cell>
          <cell r="V2753" t="str">
            <v>045185000176</v>
          </cell>
        </row>
        <row r="2754">
          <cell r="B2754" t="str">
            <v/>
          </cell>
          <cell r="C2754" t="str">
            <v>3120205208151</v>
          </cell>
          <cell r="D2754" t="str">
            <v>Nguyễn Thị Thu</v>
          </cell>
          <cell r="E2754" t="str">
            <v>Ngát</v>
          </cell>
          <cell r="F2754">
            <v>63</v>
          </cell>
          <cell r="G2754" t="str">
            <v>Tổ Kinh doanh nông nghiệp</v>
          </cell>
          <cell r="H2754" t="str">
            <v>Trung tâm Nghiên cứu xuất sắc và Đổi mới sáng tạo</v>
          </cell>
          <cell r="I2754" t="str">
            <v>Nhân viên phục vụ</v>
          </cell>
          <cell r="J2754">
            <v>0</v>
          </cell>
          <cell r="K2754">
            <v>0</v>
          </cell>
          <cell r="L2754" t="str">
            <v>04-Jan-24</v>
          </cell>
          <cell r="M2754" t="str">
            <v>04-Jan-24</v>
          </cell>
          <cell r="N2754">
            <v>8</v>
          </cell>
          <cell r="O2754" t="str">
            <v>6300</v>
          </cell>
          <cell r="P2754" t="str">
            <v>6300</v>
          </cell>
          <cell r="Q2754" t="str">
            <v>01.009</v>
          </cell>
          <cell r="R2754" t="str">
            <v>01.009</v>
          </cell>
          <cell r="S2754" t="str">
            <v/>
          </cell>
          <cell r="T2754">
            <v>0</v>
          </cell>
          <cell r="U2754" t="str">
            <v>KhôngBCấp</v>
          </cell>
          <cell r="V2754" t="str">
            <v>001177011742</v>
          </cell>
        </row>
        <row r="2755">
          <cell r="B2755" t="str">
            <v/>
          </cell>
          <cell r="C2755" t="str">
            <v>4120158187</v>
          </cell>
          <cell r="D2755" t="str">
            <v>Phạm Gia</v>
          </cell>
          <cell r="E2755" t="str">
            <v>Bách</v>
          </cell>
          <cell r="F2755">
            <v>63</v>
          </cell>
          <cell r="G2755" t="str">
            <v>Trung tâm Nghiên cứu xuất sắc và Đổi mới sáng tạo</v>
          </cell>
          <cell r="H2755" t="str">
            <v>Trung tâm Nghiên cứu xuất sắc và Đổi mới sáng tạo</v>
          </cell>
          <cell r="I2755" t="str">
            <v>Chuyên viên</v>
          </cell>
          <cell r="J2755">
            <v>2.34</v>
          </cell>
          <cell r="K2755">
            <v>0</v>
          </cell>
          <cell r="L2755" t="str">
            <v>19-Aug-24</v>
          </cell>
          <cell r="M2755" t="str">
            <v>19-Aug-24</v>
          </cell>
          <cell r="N2755">
            <v>4</v>
          </cell>
          <cell r="O2755" t="str">
            <v>6300</v>
          </cell>
          <cell r="P2755" t="str">
            <v>6300</v>
          </cell>
          <cell r="Q2755" t="str">
            <v>01.003</v>
          </cell>
          <cell r="R2755" t="str">
            <v>01.003</v>
          </cell>
          <cell r="S2755" t="str">
            <v/>
          </cell>
          <cell r="T2755">
            <v>0</v>
          </cell>
          <cell r="U2755" t="str">
            <v>Đại học</v>
          </cell>
          <cell r="V2755" t="str">
            <v>014200000537</v>
          </cell>
        </row>
        <row r="2756">
          <cell r="B2756" t="str">
            <v/>
          </cell>
          <cell r="C2756" t="str">
            <v/>
          </cell>
          <cell r="D2756" t="str">
            <v>Trần Đặng Thục</v>
          </cell>
          <cell r="E2756" t="str">
            <v>Hiền</v>
          </cell>
          <cell r="F2756">
            <v>63</v>
          </cell>
          <cell r="G2756" t="str">
            <v>Trung tâm Nghiên cứu xuất sắc và Đổi mới sáng tạo</v>
          </cell>
          <cell r="H2756" t="str">
            <v>Trung tâm Nghiên cứu xuất sắc và Đổi mới sáng tạo</v>
          </cell>
          <cell r="I2756" t="str">
            <v>Chuyên viên</v>
          </cell>
          <cell r="J2756">
            <v>1.9890000000000001</v>
          </cell>
          <cell r="K2756">
            <v>0</v>
          </cell>
          <cell r="L2756" t="str">
            <v>18-Sep-24</v>
          </cell>
          <cell r="M2756" t="str">
            <v>18-Sep-24</v>
          </cell>
          <cell r="N2756">
            <v>4</v>
          </cell>
          <cell r="O2756" t="str">
            <v>6300</v>
          </cell>
          <cell r="P2756" t="str">
            <v>6300</v>
          </cell>
          <cell r="Q2756" t="str">
            <v>01.003</v>
          </cell>
          <cell r="R2756" t="str">
            <v>01.003</v>
          </cell>
          <cell r="S2756" t="str">
            <v/>
          </cell>
          <cell r="T2756">
            <v>0</v>
          </cell>
          <cell r="U2756" t="str">
            <v>Đại học</v>
          </cell>
          <cell r="V2756" t="str">
            <v>001301032795</v>
          </cell>
        </row>
        <row r="2757">
          <cell r="B2757" t="str">
            <v/>
          </cell>
          <cell r="C2757" t="str">
            <v>3120215063480</v>
          </cell>
          <cell r="D2757" t="str">
            <v>Hà Ngọc</v>
          </cell>
          <cell r="E2757" t="str">
            <v>Linh</v>
          </cell>
          <cell r="F2757">
            <v>63</v>
          </cell>
          <cell r="G2757" t="str">
            <v>Trung tâm Nghiên cứu xuất sắc và Đổi mới sáng tạo</v>
          </cell>
          <cell r="H2757" t="str">
            <v>Trung tâm Nghiên cứu xuất sắc và Đổi mới sáng tạo</v>
          </cell>
          <cell r="I2757" t="str">
            <v>Chuyên viên</v>
          </cell>
          <cell r="J2757">
            <v>2.34</v>
          </cell>
          <cell r="K2757">
            <v>0</v>
          </cell>
          <cell r="L2757" t="str">
            <v>01-Aug-25</v>
          </cell>
          <cell r="M2757" t="str">
            <v>01-Aug-25</v>
          </cell>
          <cell r="N2757">
            <v>4</v>
          </cell>
          <cell r="O2757" t="str">
            <v>6300</v>
          </cell>
          <cell r="P2757" t="str">
            <v>6300</v>
          </cell>
          <cell r="Q2757" t="str">
            <v>01.003</v>
          </cell>
          <cell r="R2757" t="str">
            <v>01.003</v>
          </cell>
          <cell r="S2757" t="str">
            <v/>
          </cell>
          <cell r="T2757">
            <v>0</v>
          </cell>
          <cell r="U2757" t="str">
            <v>Đại học</v>
          </cell>
          <cell r="V2757" t="str">
            <v>026082008766</v>
          </cell>
        </row>
        <row r="2758">
          <cell r="B2758" t="str">
            <v/>
          </cell>
          <cell r="C2758" t="str">
            <v>3120281053679</v>
          </cell>
          <cell r="D2758" t="str">
            <v>Hoàng Đạo</v>
          </cell>
          <cell r="E2758" t="str">
            <v>Tĩnh</v>
          </cell>
          <cell r="F2758">
            <v>63</v>
          </cell>
          <cell r="G2758" t="str">
            <v>Trung tâm Nghiên cứu xuất sắc và Đổi mới sáng tạo</v>
          </cell>
          <cell r="H2758" t="str">
            <v>Trung tâm Nghiên cứu xuất sắc và Đổi mới sáng tạo</v>
          </cell>
          <cell r="I2758" t="str">
            <v>Chuyên viên</v>
          </cell>
          <cell r="J2758">
            <v>2.34</v>
          </cell>
          <cell r="K2758">
            <v>0</v>
          </cell>
          <cell r="L2758" t="str">
            <v>01-Aug-25</v>
          </cell>
          <cell r="M2758" t="str">
            <v>01-Aug-25</v>
          </cell>
          <cell r="N2758">
            <v>4</v>
          </cell>
          <cell r="O2758" t="str">
            <v>6300</v>
          </cell>
          <cell r="P2758" t="str">
            <v>6300</v>
          </cell>
          <cell r="Q2758" t="str">
            <v>01.003</v>
          </cell>
          <cell r="R2758" t="str">
            <v>01.003</v>
          </cell>
          <cell r="S2758" t="str">
            <v/>
          </cell>
          <cell r="T2758">
            <v>0</v>
          </cell>
          <cell r="U2758" t="str">
            <v>Đại học</v>
          </cell>
          <cell r="V2758" t="str">
            <v>001097018182</v>
          </cell>
        </row>
        <row r="2759">
          <cell r="B2759" t="str">
            <v/>
          </cell>
          <cell r="C2759" t="str">
            <v>3120215063500</v>
          </cell>
          <cell r="D2759" t="str">
            <v>Ngô Quang</v>
          </cell>
          <cell r="E2759" t="str">
            <v>Hùng</v>
          </cell>
          <cell r="F2759">
            <v>63</v>
          </cell>
          <cell r="G2759" t="str">
            <v>Trung tâm Nghiên cứu xuất sắc và Đổi mới sáng tạo</v>
          </cell>
          <cell r="H2759" t="str">
            <v>Trung tâm Nghiên cứu xuất sắc và Đổi mới sáng tạo</v>
          </cell>
          <cell r="I2759" t="str">
            <v>Chuyên viên</v>
          </cell>
          <cell r="J2759">
            <v>2.34</v>
          </cell>
          <cell r="K2759">
            <v>0</v>
          </cell>
          <cell r="L2759" t="str">
            <v>01-Aug-25</v>
          </cell>
          <cell r="M2759" t="str">
            <v>01-Aug-25</v>
          </cell>
          <cell r="N2759">
            <v>4</v>
          </cell>
          <cell r="O2759" t="str">
            <v>6300</v>
          </cell>
          <cell r="P2759" t="str">
            <v>6300</v>
          </cell>
          <cell r="Q2759" t="str">
            <v>01.003</v>
          </cell>
          <cell r="R2759" t="str">
            <v>01.003</v>
          </cell>
          <cell r="S2759" t="str">
            <v/>
          </cell>
          <cell r="T2759">
            <v>0</v>
          </cell>
          <cell r="U2759" t="str">
            <v>Đại học</v>
          </cell>
          <cell r="V2759" t="str">
            <v>001092016336</v>
          </cell>
        </row>
        <row r="2760">
          <cell r="B2760" t="str">
            <v/>
          </cell>
          <cell r="C2760" t="str">
            <v>3120205247278</v>
          </cell>
          <cell r="D2760" t="str">
            <v>Nguyễn Văn</v>
          </cell>
          <cell r="E2760" t="str">
            <v>Báu</v>
          </cell>
          <cell r="F2760">
            <v>63</v>
          </cell>
          <cell r="G2760" t="str">
            <v>Trung tâm Nghiên cứu xuất sắc và Đổi mới sáng tạo</v>
          </cell>
          <cell r="H2760" t="str">
            <v>Trung tâm Nghiên cứu xuất sắc và Đổi mới sáng tạo</v>
          </cell>
          <cell r="I2760" t="str">
            <v>Chuyên viên</v>
          </cell>
          <cell r="J2760">
            <v>2.34</v>
          </cell>
          <cell r="K2760">
            <v>0</v>
          </cell>
          <cell r="L2760" t="str">
            <v>01-Aug-25</v>
          </cell>
          <cell r="M2760" t="str">
            <v>01-Aug-25</v>
          </cell>
          <cell r="N2760">
            <v>4</v>
          </cell>
          <cell r="O2760" t="str">
            <v>6300</v>
          </cell>
          <cell r="P2760" t="str">
            <v>6300</v>
          </cell>
          <cell r="Q2760" t="str">
            <v>01.003</v>
          </cell>
          <cell r="R2760" t="str">
            <v>01.003</v>
          </cell>
          <cell r="S2760" t="str">
            <v/>
          </cell>
          <cell r="T2760">
            <v>0</v>
          </cell>
          <cell r="U2760" t="str">
            <v>Đại học</v>
          </cell>
          <cell r="V2760" t="str">
            <v>040096015406</v>
          </cell>
        </row>
        <row r="2761">
          <cell r="B2761" t="str">
            <v/>
          </cell>
          <cell r="C2761" t="str">
            <v>3120215063473</v>
          </cell>
          <cell r="D2761" t="str">
            <v>Vũ Nguyễn Tiến</v>
          </cell>
          <cell r="E2761" t="str">
            <v>Dũng</v>
          </cell>
          <cell r="F2761">
            <v>63</v>
          </cell>
          <cell r="G2761" t="str">
            <v>Trung tâm Nghiên cứu xuất sắc và Đổi mới sáng tạo</v>
          </cell>
          <cell r="H2761" t="str">
            <v>Trung tâm Nghiên cứu xuất sắc và Đổi mới sáng tạo</v>
          </cell>
          <cell r="I2761" t="str">
            <v>Chuyên viên</v>
          </cell>
          <cell r="J2761">
            <v>2.34</v>
          </cell>
          <cell r="K2761">
            <v>0</v>
          </cell>
          <cell r="L2761" t="str">
            <v>01-Aug-25</v>
          </cell>
          <cell r="M2761" t="str">
            <v>01-Aug-25</v>
          </cell>
          <cell r="N2761">
            <v>4</v>
          </cell>
          <cell r="O2761" t="str">
            <v>6300</v>
          </cell>
          <cell r="P2761" t="str">
            <v>6300</v>
          </cell>
          <cell r="Q2761" t="str">
            <v>01.003</v>
          </cell>
          <cell r="R2761" t="str">
            <v>01.003</v>
          </cell>
          <cell r="S2761" t="str">
            <v/>
          </cell>
          <cell r="T2761">
            <v>0</v>
          </cell>
          <cell r="U2761" t="str">
            <v>Đại học</v>
          </cell>
          <cell r="V2761" t="str">
            <v>038095013782</v>
          </cell>
        </row>
        <row r="2762">
          <cell r="B2762" t="str">
            <v/>
          </cell>
          <cell r="C2762" t="str">
            <v/>
          </cell>
          <cell r="D2762" t="str">
            <v>Nguyễn Huy</v>
          </cell>
          <cell r="E2762" t="str">
            <v>Hoàng</v>
          </cell>
          <cell r="F2762">
            <v>63</v>
          </cell>
          <cell r="G2762" t="str">
            <v>Trung tâm Nghiên cứu xuất sắc và Đổi mới sáng tạo</v>
          </cell>
          <cell r="H2762" t="str">
            <v>Trung tâm Nghiên cứu xuất sắc và Đổi mới sáng tạo</v>
          </cell>
          <cell r="I2762" t="str">
            <v>Chuyên viên</v>
          </cell>
          <cell r="J2762">
            <v>2.34</v>
          </cell>
          <cell r="K2762">
            <v>0</v>
          </cell>
          <cell r="L2762" t="str">
            <v>01-Dec-25</v>
          </cell>
          <cell r="M2762" t="str">
            <v>01-Dec-25</v>
          </cell>
          <cell r="N2762">
            <v>4</v>
          </cell>
          <cell r="O2762" t="str">
            <v>6300</v>
          </cell>
          <cell r="P2762" t="str">
            <v>6300</v>
          </cell>
          <cell r="Q2762" t="str">
            <v>01.003</v>
          </cell>
          <cell r="R2762" t="str">
            <v>01.003</v>
          </cell>
          <cell r="S2762" t="str">
            <v/>
          </cell>
          <cell r="T2762">
            <v>0</v>
          </cell>
          <cell r="U2762" t="str">
            <v>Đại học</v>
          </cell>
          <cell r="V2762" t="str">
            <v>066091002835</v>
          </cell>
        </row>
        <row r="2763">
          <cell r="B2763" t="str">
            <v/>
          </cell>
          <cell r="C2763" t="str">
            <v>0021000358271</v>
          </cell>
          <cell r="D2763" t="str">
            <v>Nguyễn Xuân</v>
          </cell>
          <cell r="E2763" t="str">
            <v>Cường</v>
          </cell>
          <cell r="F2763">
            <v>63</v>
          </cell>
          <cell r="G2763" t="str">
            <v>Trung tâm Nghiên cứu xuất sắc và Đổi mới sáng tạo</v>
          </cell>
          <cell r="H2763" t="str">
            <v>Trung tâm Nghiên cứu xuất sắc và Đổi mới sáng tạo</v>
          </cell>
          <cell r="I2763" t="str">
            <v>Tiến sĩ, Cố vấn cao cấp</v>
          </cell>
          <cell r="J2763">
            <v>0</v>
          </cell>
          <cell r="K2763">
            <v>0</v>
          </cell>
          <cell r="L2763" t="str">
            <v>01-Jul-21</v>
          </cell>
          <cell r="M2763" t="str">
            <v>01-Jul-21</v>
          </cell>
          <cell r="N2763">
            <v>2</v>
          </cell>
          <cell r="O2763" t="str">
            <v>6300</v>
          </cell>
          <cell r="P2763" t="str">
            <v>6300</v>
          </cell>
          <cell r="Q2763" t="str">
            <v>01.001</v>
          </cell>
          <cell r="R2763" t="str">
            <v>01.001</v>
          </cell>
          <cell r="S2763" t="str">
            <v/>
          </cell>
          <cell r="T2763">
            <v>0</v>
          </cell>
          <cell r="U2763" t="str">
            <v>Tiến sĩ</v>
          </cell>
          <cell r="V2763" t="str">
            <v>001059016799</v>
          </cell>
        </row>
        <row r="2764">
          <cell r="B2764" t="str">
            <v/>
          </cell>
          <cell r="C2764" t="str">
            <v/>
          </cell>
          <cell r="D2764" t="str">
            <v>Nguyễn Thị Thu</v>
          </cell>
          <cell r="E2764" t="str">
            <v>Thương</v>
          </cell>
          <cell r="F2764">
            <v>64</v>
          </cell>
          <cell r="G2764" t="str">
            <v>TT Nghiên cứu Ong và Nuôi ong nhiệt đới</v>
          </cell>
          <cell r="H2764" t="str">
            <v>TT Nghiên cứu Ong và Nuôi ong nhiệt đới</v>
          </cell>
          <cell r="I2764" t="str">
            <v>Nghiên cứu viên</v>
          </cell>
          <cell r="J2764">
            <v>2.67</v>
          </cell>
          <cell r="K2764">
            <v>0</v>
          </cell>
          <cell r="L2764" t="str">
            <v>01-Aug-16</v>
          </cell>
          <cell r="M2764" t="str">
            <v>01-May-12</v>
          </cell>
          <cell r="N2764">
            <v>4</v>
          </cell>
          <cell r="O2764" t="str">
            <v>6400</v>
          </cell>
          <cell r="P2764" t="str">
            <v>6400</v>
          </cell>
          <cell r="Q2764" t="str">
            <v>13.092</v>
          </cell>
          <cell r="R2764" t="str">
            <v>13.092</v>
          </cell>
          <cell r="S2764" t="str">
            <v/>
          </cell>
          <cell r="T2764">
            <v>0</v>
          </cell>
          <cell r="U2764" t="str">
            <v>Đại học</v>
          </cell>
          <cell r="V2764" t="str">
            <v>012511008</v>
          </cell>
        </row>
        <row r="2765">
          <cell r="B2765" t="str">
            <v/>
          </cell>
          <cell r="C2765" t="str">
            <v/>
          </cell>
          <cell r="D2765" t="str">
            <v>Phạm Trường</v>
          </cell>
          <cell r="E2765" t="str">
            <v>Giang</v>
          </cell>
          <cell r="F2765">
            <v>64</v>
          </cell>
          <cell r="G2765" t="str">
            <v>TT Nghiên cứu Ong và Nuôi ong nhiệt đới</v>
          </cell>
          <cell r="H2765" t="str">
            <v>TT Nghiên cứu Ong và Nuôi ong nhiệt đới</v>
          </cell>
          <cell r="I2765" t="str">
            <v>Nghiên cứu viên</v>
          </cell>
          <cell r="J2765">
            <v>2.34</v>
          </cell>
          <cell r="K2765">
            <v>0</v>
          </cell>
          <cell r="L2765" t="str">
            <v>01-Jan-13</v>
          </cell>
          <cell r="M2765" t="str">
            <v>01-Jan-13</v>
          </cell>
          <cell r="N2765">
            <v>4</v>
          </cell>
          <cell r="O2765" t="str">
            <v>6400</v>
          </cell>
          <cell r="P2765" t="str">
            <v>6400</v>
          </cell>
          <cell r="Q2765" t="str">
            <v>13.092</v>
          </cell>
          <cell r="R2765" t="str">
            <v>13.092</v>
          </cell>
          <cell r="S2765" t="str">
            <v/>
          </cell>
          <cell r="T2765">
            <v>0</v>
          </cell>
          <cell r="U2765" t="str">
            <v>Đại học</v>
          </cell>
          <cell r="V2765" t="str">
            <v>164370969</v>
          </cell>
        </row>
        <row r="2766">
          <cell r="B2766" t="str">
            <v/>
          </cell>
          <cell r="C2766" t="str">
            <v/>
          </cell>
          <cell r="D2766" t="str">
            <v>Đặng Hương</v>
          </cell>
          <cell r="E2766" t="str">
            <v>Lan</v>
          </cell>
          <cell r="F2766">
            <v>64</v>
          </cell>
          <cell r="G2766" t="str">
            <v>TT Nghiên cứu Ong và Nuôi ong nhiệt đới</v>
          </cell>
          <cell r="H2766" t="str">
            <v>TT Nghiên cứu Ong và Nuôi ong nhiệt đới</v>
          </cell>
          <cell r="I2766" t="str">
            <v>Nghiên cứu viên</v>
          </cell>
          <cell r="J2766">
            <v>2.34</v>
          </cell>
          <cell r="K2766">
            <v>0</v>
          </cell>
          <cell r="L2766" t="str">
            <v>01-Jul-13</v>
          </cell>
          <cell r="M2766" t="str">
            <v>01-Jul-13</v>
          </cell>
          <cell r="N2766">
            <v>4</v>
          </cell>
          <cell r="O2766" t="str">
            <v>6400</v>
          </cell>
          <cell r="P2766" t="str">
            <v>6400</v>
          </cell>
          <cell r="Q2766" t="str">
            <v>13.092</v>
          </cell>
          <cell r="R2766" t="str">
            <v>13.092</v>
          </cell>
          <cell r="S2766" t="str">
            <v/>
          </cell>
          <cell r="T2766">
            <v>0</v>
          </cell>
          <cell r="U2766" t="str">
            <v>Đại học</v>
          </cell>
          <cell r="V2766" t="str">
            <v>070840421</v>
          </cell>
        </row>
        <row r="2767">
          <cell r="B2767" t="str">
            <v/>
          </cell>
          <cell r="C2767" t="str">
            <v/>
          </cell>
          <cell r="D2767" t="str">
            <v>Phan Thanh</v>
          </cell>
          <cell r="E2767" t="str">
            <v>Ngọc</v>
          </cell>
          <cell r="F2767">
            <v>64</v>
          </cell>
          <cell r="G2767" t="str">
            <v>TT Nghiên cứu Ong và Nuôi ong nhiệt đới</v>
          </cell>
          <cell r="H2767" t="str">
            <v>TT Nghiên cứu Ong và Nuôi ong nhiệt đới</v>
          </cell>
          <cell r="I2767" t="str">
            <v>Tiến sĩ, Nghiên cứu viên</v>
          </cell>
          <cell r="J2767">
            <v>3</v>
          </cell>
          <cell r="K2767">
            <v>0</v>
          </cell>
          <cell r="L2767" t="str">
            <v>01-Jan-21</v>
          </cell>
          <cell r="M2767" t="str">
            <v>01-Jul-13</v>
          </cell>
          <cell r="N2767">
            <v>2</v>
          </cell>
          <cell r="O2767" t="str">
            <v>6400</v>
          </cell>
          <cell r="P2767" t="str">
            <v>6400</v>
          </cell>
          <cell r="Q2767" t="str">
            <v>13.092</v>
          </cell>
          <cell r="R2767" t="str">
            <v>V.05.01.03</v>
          </cell>
          <cell r="S2767" t="str">
            <v/>
          </cell>
          <cell r="T2767">
            <v>0</v>
          </cell>
          <cell r="U2767" t="str">
            <v>Tiến sĩ</v>
          </cell>
          <cell r="V2767" t="str">
            <v>012792633</v>
          </cell>
        </row>
        <row r="2768">
          <cell r="B2768" t="str">
            <v/>
          </cell>
          <cell r="C2768" t="str">
            <v/>
          </cell>
          <cell r="D2768" t="str">
            <v>Phạm Thị Hồng</v>
          </cell>
          <cell r="E2768" t="str">
            <v>Giang</v>
          </cell>
          <cell r="F2768">
            <v>64</v>
          </cell>
          <cell r="G2768" t="str">
            <v>TT Nghiên cứu Ong và Nuôi ong nhiệt đới</v>
          </cell>
          <cell r="H2768" t="str">
            <v>TT Nghiên cứu Ong và Nuôi ong nhiệt đới</v>
          </cell>
          <cell r="I2768" t="str">
            <v>Kế toán viên</v>
          </cell>
          <cell r="J2768">
            <v>2.34</v>
          </cell>
          <cell r="K2768">
            <v>0</v>
          </cell>
          <cell r="L2768" t="str">
            <v>01-Nov-13</v>
          </cell>
          <cell r="M2768" t="str">
            <v>01-Nov-13</v>
          </cell>
          <cell r="N2768">
            <v>4</v>
          </cell>
          <cell r="O2768" t="str">
            <v>6400</v>
          </cell>
          <cell r="P2768" t="str">
            <v>6400</v>
          </cell>
          <cell r="Q2768" t="str">
            <v>06.031</v>
          </cell>
          <cell r="R2768" t="str">
            <v>06.031</v>
          </cell>
          <cell r="S2768" t="str">
            <v/>
          </cell>
          <cell r="T2768">
            <v>0</v>
          </cell>
          <cell r="U2768" t="str">
            <v>Đại học</v>
          </cell>
          <cell r="V2768" t="str">
            <v>164304197</v>
          </cell>
        </row>
        <row r="2769">
          <cell r="B2769" t="str">
            <v/>
          </cell>
          <cell r="C2769" t="str">
            <v/>
          </cell>
          <cell r="D2769" t="str">
            <v>Đặng Ngọc</v>
          </cell>
          <cell r="E2769" t="str">
            <v>Cao</v>
          </cell>
          <cell r="F2769">
            <v>64</v>
          </cell>
          <cell r="G2769" t="str">
            <v>TT Nghiên cứu Ong và Nuôi ong nhiệt đới</v>
          </cell>
          <cell r="H2769" t="str">
            <v>TT Nghiên cứu Ong và Nuôi ong nhiệt đới</v>
          </cell>
          <cell r="I2769" t="str">
            <v>Nghiên cứu viên</v>
          </cell>
          <cell r="J2769">
            <v>2.34</v>
          </cell>
          <cell r="K2769">
            <v>0</v>
          </cell>
          <cell r="L2769" t="str">
            <v>01-Dec-13</v>
          </cell>
          <cell r="M2769" t="str">
            <v>01-Dec-13</v>
          </cell>
          <cell r="N2769">
            <v>4</v>
          </cell>
          <cell r="O2769" t="str">
            <v>6400</v>
          </cell>
          <cell r="P2769" t="str">
            <v>6400</v>
          </cell>
          <cell r="Q2769" t="str">
            <v>13.092</v>
          </cell>
          <cell r="R2769" t="str">
            <v>13.092</v>
          </cell>
          <cell r="S2769" t="str">
            <v/>
          </cell>
          <cell r="T2769">
            <v>0</v>
          </cell>
          <cell r="U2769" t="str">
            <v>Đại học</v>
          </cell>
          <cell r="V2769" t="str">
            <v>145389295</v>
          </cell>
        </row>
        <row r="2770">
          <cell r="B2770" t="str">
            <v/>
          </cell>
          <cell r="C2770" t="str">
            <v/>
          </cell>
          <cell r="D2770" t="str">
            <v>Mai Thị</v>
          </cell>
          <cell r="E2770" t="str">
            <v>Thanh</v>
          </cell>
          <cell r="F2770">
            <v>64</v>
          </cell>
          <cell r="G2770" t="str">
            <v>TT Nghiên cứu Ong và Nuôi ong nhiệt đới</v>
          </cell>
          <cell r="H2770" t="str">
            <v>TT Nghiên cứu Ong và Nuôi ong nhiệt đới</v>
          </cell>
          <cell r="I2770" t="str">
            <v>Nghiên cứu viên</v>
          </cell>
          <cell r="J2770">
            <v>2.34</v>
          </cell>
          <cell r="K2770">
            <v>0</v>
          </cell>
          <cell r="L2770" t="str">
            <v>01-Jul-15</v>
          </cell>
          <cell r="M2770" t="str">
            <v>01-Jul-15</v>
          </cell>
          <cell r="N2770">
            <v>4</v>
          </cell>
          <cell r="O2770" t="str">
            <v>6400</v>
          </cell>
          <cell r="P2770" t="str">
            <v>6400</v>
          </cell>
          <cell r="Q2770" t="str">
            <v>13.092</v>
          </cell>
          <cell r="R2770" t="str">
            <v>13.092</v>
          </cell>
          <cell r="S2770" t="str">
            <v/>
          </cell>
          <cell r="T2770">
            <v>0</v>
          </cell>
          <cell r="U2770" t="str">
            <v>Đại học</v>
          </cell>
          <cell r="V2770" t="str">
            <v>163150721</v>
          </cell>
        </row>
        <row r="2771">
          <cell r="B2771" t="str">
            <v/>
          </cell>
          <cell r="C2771" t="str">
            <v/>
          </cell>
          <cell r="D2771" t="str">
            <v>Lê Thị Thanh</v>
          </cell>
          <cell r="E2771" t="str">
            <v>Tuyền</v>
          </cell>
          <cell r="F2771">
            <v>64</v>
          </cell>
          <cell r="G2771" t="str">
            <v>TT Nghiên cứu Ong và Nuôi ong nhiệt đới</v>
          </cell>
          <cell r="H2771" t="str">
            <v>TT Nghiên cứu Ong và Nuôi ong nhiệt đới</v>
          </cell>
          <cell r="I2771" t="str">
            <v>Kế toán viên</v>
          </cell>
          <cell r="J2771">
            <v>2.34</v>
          </cell>
          <cell r="K2771">
            <v>0</v>
          </cell>
          <cell r="L2771" t="str">
            <v>01-Jul-15</v>
          </cell>
          <cell r="M2771" t="str">
            <v>01-Jul-15</v>
          </cell>
          <cell r="N2771">
            <v>4</v>
          </cell>
          <cell r="O2771" t="str">
            <v>6400</v>
          </cell>
          <cell r="P2771" t="str">
            <v>6400</v>
          </cell>
          <cell r="Q2771" t="str">
            <v>06.031</v>
          </cell>
          <cell r="R2771" t="str">
            <v>06.031</v>
          </cell>
          <cell r="S2771" t="str">
            <v/>
          </cell>
          <cell r="T2771">
            <v>0</v>
          </cell>
          <cell r="U2771" t="str">
            <v>Đại học</v>
          </cell>
          <cell r="V2771" t="str">
            <v>012831446</v>
          </cell>
        </row>
        <row r="2772">
          <cell r="B2772" t="str">
            <v>TG852</v>
          </cell>
          <cell r="C2772" t="str">
            <v>3120205842615</v>
          </cell>
          <cell r="D2772" t="str">
            <v>Trần Văn</v>
          </cell>
          <cell r="E2772" t="str">
            <v>Toàn</v>
          </cell>
          <cell r="F2772">
            <v>64</v>
          </cell>
          <cell r="G2772" t="str">
            <v>TT Nghiên cứu Ong và Nuôi ong nhiệt đới</v>
          </cell>
          <cell r="H2772" t="str">
            <v>TT Nghiên cứu Ong và Nuôi ong nhiệt đới</v>
          </cell>
          <cell r="I2772" t="str">
            <v>Tiến sĩ, Nghiên cứu viên, Phó Giám đốc Trung tâm</v>
          </cell>
          <cell r="J2772">
            <v>4.9800000000000004</v>
          </cell>
          <cell r="K2772">
            <v>0</v>
          </cell>
          <cell r="L2772" t="str">
            <v>01-Oct-24</v>
          </cell>
          <cell r="M2772" t="str">
            <v>01-Aug-15</v>
          </cell>
          <cell r="N2772">
            <v>2</v>
          </cell>
          <cell r="O2772" t="str">
            <v>6400</v>
          </cell>
          <cell r="P2772" t="str">
            <v>6400</v>
          </cell>
          <cell r="Q2772" t="str">
            <v>13.092</v>
          </cell>
          <cell r="R2772" t="str">
            <v>V.05.01.03</v>
          </cell>
          <cell r="S2772" t="str">
            <v>TG852</v>
          </cell>
          <cell r="T2772">
            <v>0</v>
          </cell>
          <cell r="U2772" t="str">
            <v>Tiến sĩ</v>
          </cell>
          <cell r="V2772" t="str">
            <v>036067002445</v>
          </cell>
        </row>
        <row r="2773">
          <cell r="B2773" t="str">
            <v/>
          </cell>
          <cell r="C2773" t="str">
            <v/>
          </cell>
          <cell r="D2773" t="str">
            <v>Nguyễn Thành</v>
          </cell>
          <cell r="E2773" t="str">
            <v>Duy</v>
          </cell>
          <cell r="F2773">
            <v>64</v>
          </cell>
          <cell r="G2773" t="str">
            <v>TT Nghiên cứu Ong và Nuôi ong nhiệt đới</v>
          </cell>
          <cell r="H2773" t="str">
            <v>TT Nghiên cứu Ong và Nuôi ong nhiệt đới</v>
          </cell>
          <cell r="I2773" t="str">
            <v>Nghiên cứu viên</v>
          </cell>
          <cell r="J2773">
            <v>2.34</v>
          </cell>
          <cell r="K2773">
            <v>0</v>
          </cell>
          <cell r="L2773" t="str">
            <v>01-Jan-16</v>
          </cell>
          <cell r="M2773" t="str">
            <v>01-Jan-16</v>
          </cell>
          <cell r="N2773">
            <v>4</v>
          </cell>
          <cell r="O2773" t="str">
            <v>6400</v>
          </cell>
          <cell r="P2773" t="str">
            <v>6400</v>
          </cell>
          <cell r="Q2773" t="str">
            <v>13.092</v>
          </cell>
          <cell r="R2773" t="str">
            <v>13.092</v>
          </cell>
          <cell r="S2773" t="str">
            <v/>
          </cell>
          <cell r="T2773">
            <v>0</v>
          </cell>
          <cell r="U2773" t="str">
            <v>Đại học</v>
          </cell>
          <cell r="V2773" t="str">
            <v>142633809</v>
          </cell>
        </row>
        <row r="2774">
          <cell r="B2774" t="str">
            <v/>
          </cell>
          <cell r="C2774" t="str">
            <v/>
          </cell>
          <cell r="D2774" t="str">
            <v>Nguyễn Thị</v>
          </cell>
          <cell r="E2774" t="str">
            <v>Huyền</v>
          </cell>
          <cell r="F2774">
            <v>64</v>
          </cell>
          <cell r="G2774" t="str">
            <v>TT Nghiên cứu Ong và Nuôi ong nhiệt đới</v>
          </cell>
          <cell r="H2774" t="str">
            <v>TT Nghiên cứu Ong và Nuôi ong nhiệt đới</v>
          </cell>
          <cell r="I2774" t="str">
            <v>Nghiên cứu viên</v>
          </cell>
          <cell r="J2774">
            <v>2.67</v>
          </cell>
          <cell r="K2774">
            <v>0</v>
          </cell>
          <cell r="L2774" t="str">
            <v>01-Jan-19</v>
          </cell>
          <cell r="M2774" t="str">
            <v>01-Jan-16</v>
          </cell>
          <cell r="N2774">
            <v>4</v>
          </cell>
          <cell r="O2774" t="str">
            <v>6400</v>
          </cell>
          <cell r="P2774" t="str">
            <v>6400</v>
          </cell>
          <cell r="Q2774" t="str">
            <v>13.092</v>
          </cell>
          <cell r="R2774" t="str">
            <v>V.05.01.03</v>
          </cell>
          <cell r="S2774" t="str">
            <v/>
          </cell>
          <cell r="T2774">
            <v>0</v>
          </cell>
          <cell r="U2774" t="str">
            <v>Đại học</v>
          </cell>
          <cell r="V2774" t="str">
            <v>163186726</v>
          </cell>
        </row>
        <row r="2775">
          <cell r="B2775" t="str">
            <v/>
          </cell>
          <cell r="C2775" t="str">
            <v>103868693340</v>
          </cell>
          <cell r="D2775" t="str">
            <v>Nguyễn Thị</v>
          </cell>
          <cell r="E2775" t="str">
            <v>Thắm</v>
          </cell>
          <cell r="F2775">
            <v>64</v>
          </cell>
          <cell r="G2775" t="str">
            <v>TT Nghiên cứu Ong và Nuôi ong nhiệt đới</v>
          </cell>
          <cell r="H2775" t="str">
            <v>TT Nghiên cứu Ong và Nuôi ong nhiệt đới</v>
          </cell>
          <cell r="I2775" t="str">
            <v>Kế toán viên</v>
          </cell>
          <cell r="J2775">
            <v>3</v>
          </cell>
          <cell r="K2775">
            <v>0</v>
          </cell>
          <cell r="L2775" t="str">
            <v>01-Oct-24</v>
          </cell>
          <cell r="M2775" t="str">
            <v>01-Oct-18</v>
          </cell>
          <cell r="N2775">
            <v>4</v>
          </cell>
          <cell r="O2775" t="str">
            <v>6400</v>
          </cell>
          <cell r="P2775" t="str">
            <v>6400</v>
          </cell>
          <cell r="Q2775" t="str">
            <v>06.031</v>
          </cell>
          <cell r="R2775" t="str">
            <v>06.031</v>
          </cell>
          <cell r="S2775" t="str">
            <v/>
          </cell>
          <cell r="T2775">
            <v>0</v>
          </cell>
          <cell r="U2775" t="str">
            <v>Đại học</v>
          </cell>
          <cell r="V2775" t="str">
            <v>036190013354</v>
          </cell>
        </row>
        <row r="2776">
          <cell r="B2776" t="str">
            <v/>
          </cell>
          <cell r="C2776" t="str">
            <v>100006735155</v>
          </cell>
          <cell r="D2776" t="str">
            <v>Cao Hải</v>
          </cell>
          <cell r="E2776" t="str">
            <v>Nam</v>
          </cell>
          <cell r="F2776">
            <v>64</v>
          </cell>
          <cell r="G2776" t="str">
            <v>TT Nghiên cứu Ong và Nuôi ong nhiệt đới</v>
          </cell>
          <cell r="H2776" t="str">
            <v>TT Nghiên cứu Ong và Nuôi ong nhiệt đới</v>
          </cell>
          <cell r="I2776" t="str">
            <v>Nghiên cứu viên</v>
          </cell>
          <cell r="J2776">
            <v>2.67</v>
          </cell>
          <cell r="K2776">
            <v>0</v>
          </cell>
          <cell r="L2776" t="str">
            <v>01-Jan-24</v>
          </cell>
          <cell r="M2776" t="str">
            <v>01-Apr-20</v>
          </cell>
          <cell r="N2776">
            <v>4</v>
          </cell>
          <cell r="O2776" t="str">
            <v>6400</v>
          </cell>
          <cell r="P2776" t="str">
            <v>6400</v>
          </cell>
          <cell r="Q2776" t="str">
            <v>13.092</v>
          </cell>
          <cell r="R2776" t="str">
            <v>V.05.01.03</v>
          </cell>
          <cell r="S2776" t="str">
            <v/>
          </cell>
          <cell r="T2776">
            <v>0</v>
          </cell>
          <cell r="U2776" t="str">
            <v>Đại học</v>
          </cell>
          <cell r="V2776" t="str">
            <v>026093001080</v>
          </cell>
        </row>
        <row r="2777">
          <cell r="B2777" t="str">
            <v/>
          </cell>
          <cell r="C2777" t="str">
            <v/>
          </cell>
          <cell r="D2777" t="str">
            <v>Lý Trà</v>
          </cell>
          <cell r="E2777" t="str">
            <v>My</v>
          </cell>
          <cell r="F2777">
            <v>64</v>
          </cell>
          <cell r="G2777" t="str">
            <v>TT Nghiên cứu Ong và Nuôi ong nhiệt đới</v>
          </cell>
          <cell r="H2777" t="str">
            <v>TT Nghiên cứu Ong và Nuôi ong nhiệt đới</v>
          </cell>
          <cell r="I2777" t="str">
            <v>Nghiên cứu viên</v>
          </cell>
          <cell r="J2777">
            <v>2.34</v>
          </cell>
          <cell r="K2777">
            <v>0</v>
          </cell>
          <cell r="L2777" t="str">
            <v>01-Apr-20</v>
          </cell>
          <cell r="M2777" t="str">
            <v>01-Apr-20</v>
          </cell>
          <cell r="N2777">
            <v>4</v>
          </cell>
          <cell r="O2777" t="str">
            <v>6400</v>
          </cell>
          <cell r="P2777" t="str">
            <v>6400</v>
          </cell>
          <cell r="Q2777" t="str">
            <v>13.092</v>
          </cell>
          <cell r="R2777" t="str">
            <v>13.092</v>
          </cell>
          <cell r="S2777" t="str">
            <v/>
          </cell>
          <cell r="T2777">
            <v>0</v>
          </cell>
          <cell r="U2777" t="str">
            <v>Đại học</v>
          </cell>
          <cell r="V2777" t="str">
            <v>013238531</v>
          </cell>
        </row>
        <row r="2778">
          <cell r="B2778" t="str">
            <v/>
          </cell>
          <cell r="C2778" t="str">
            <v>10003480610</v>
          </cell>
          <cell r="D2778" t="str">
            <v>Nguyễn Thị Lan</v>
          </cell>
          <cell r="E2778" t="str">
            <v>Anh</v>
          </cell>
          <cell r="F2778">
            <v>64</v>
          </cell>
          <cell r="G2778" t="str">
            <v>TT Nghiên cứu Ong và Nuôi ong nhiệt đới</v>
          </cell>
          <cell r="H2778" t="str">
            <v>TT Nghiên cứu Ong và Nuôi ong nhiệt đới</v>
          </cell>
          <cell r="I2778" t="str">
            <v>Nghiên cứu viên</v>
          </cell>
          <cell r="J2778">
            <v>2.67</v>
          </cell>
          <cell r="K2778">
            <v>0</v>
          </cell>
          <cell r="L2778" t="str">
            <v>01-May-24</v>
          </cell>
          <cell r="M2778" t="str">
            <v>01-May-21</v>
          </cell>
          <cell r="N2778">
            <v>4</v>
          </cell>
          <cell r="O2778" t="str">
            <v>6400</v>
          </cell>
          <cell r="P2778" t="str">
            <v>6400</v>
          </cell>
          <cell r="Q2778" t="str">
            <v>13.092</v>
          </cell>
          <cell r="R2778" t="str">
            <v>V.05.01.03</v>
          </cell>
          <cell r="S2778" t="str">
            <v/>
          </cell>
          <cell r="T2778">
            <v>0</v>
          </cell>
          <cell r="U2778" t="str">
            <v>Đại học</v>
          </cell>
          <cell r="V2778" t="str">
            <v>001198001429</v>
          </cell>
        </row>
        <row r="2779">
          <cell r="B2779" t="str">
            <v/>
          </cell>
          <cell r="C2779" t="str">
            <v/>
          </cell>
          <cell r="D2779" t="str">
            <v>Nguyễn Việt</v>
          </cell>
          <cell r="E2779" t="str">
            <v>Long</v>
          </cell>
          <cell r="F2779">
            <v>64</v>
          </cell>
          <cell r="G2779" t="str">
            <v>TT Nghiên cứu Ong và Nuôi ong nhiệt đới</v>
          </cell>
          <cell r="H2779" t="str">
            <v>TT Nghiên cứu Ong và Nuôi ong nhiệt đới</v>
          </cell>
          <cell r="I2779" t="str">
            <v>Nghiên cứu viên</v>
          </cell>
          <cell r="J2779">
            <v>2.34</v>
          </cell>
          <cell r="K2779">
            <v>0</v>
          </cell>
          <cell r="L2779" t="str">
            <v>01-Jan-22</v>
          </cell>
          <cell r="M2779" t="str">
            <v>01-Jan-22</v>
          </cell>
          <cell r="N2779">
            <v>4</v>
          </cell>
          <cell r="O2779" t="str">
            <v>6400</v>
          </cell>
          <cell r="P2779" t="str">
            <v>6400</v>
          </cell>
          <cell r="Q2779" t="str">
            <v>13.092</v>
          </cell>
          <cell r="R2779" t="str">
            <v>V.05.01.03</v>
          </cell>
          <cell r="S2779" t="str">
            <v/>
          </cell>
          <cell r="T2779">
            <v>0</v>
          </cell>
          <cell r="U2779" t="str">
            <v>Đại học</v>
          </cell>
          <cell r="V2779" t="str">
            <v>034097005780</v>
          </cell>
        </row>
        <row r="2780">
          <cell r="B2780" t="str">
            <v/>
          </cell>
          <cell r="C2780" t="str">
            <v>106872351099</v>
          </cell>
          <cell r="D2780" t="str">
            <v>Giàng A</v>
          </cell>
          <cell r="E2780" t="str">
            <v>Công</v>
          </cell>
          <cell r="F2780">
            <v>64</v>
          </cell>
          <cell r="G2780" t="str">
            <v>TT Nghiên cứu Ong và Nuôi ong nhiệt đới</v>
          </cell>
          <cell r="H2780" t="str">
            <v>TT Nghiên cứu Ong và Nuôi ong nhiệt đới</v>
          </cell>
          <cell r="I2780" t="str">
            <v>Nghiên cứu viên</v>
          </cell>
          <cell r="J2780">
            <v>2.34</v>
          </cell>
          <cell r="K2780">
            <v>0</v>
          </cell>
          <cell r="L2780" t="str">
            <v>12-Sep-25</v>
          </cell>
          <cell r="M2780" t="str">
            <v>12-Sep-25</v>
          </cell>
          <cell r="N2780">
            <v>4</v>
          </cell>
          <cell r="O2780" t="str">
            <v>6400</v>
          </cell>
          <cell r="P2780" t="str">
            <v>6400</v>
          </cell>
          <cell r="Q2780" t="str">
            <v>13.092</v>
          </cell>
          <cell r="R2780" t="str">
            <v>V.05.01.03</v>
          </cell>
          <cell r="S2780" t="str">
            <v/>
          </cell>
          <cell r="T2780">
            <v>0</v>
          </cell>
          <cell r="U2780" t="str">
            <v>Đại học</v>
          </cell>
          <cell r="V2780" t="str">
            <v>011201003842</v>
          </cell>
        </row>
        <row r="2781">
          <cell r="B2781" t="str">
            <v/>
          </cell>
          <cell r="C2781" t="str">
            <v>3120215000047</v>
          </cell>
          <cell r="D2781" t="str">
            <v>Bùi Thị</v>
          </cell>
          <cell r="E2781" t="str">
            <v>Dinh</v>
          </cell>
          <cell r="F2781">
            <v>65</v>
          </cell>
          <cell r="G2781" t="str">
            <v>Trung tâm Ngoại ngữ và Đào tạo quốc tế</v>
          </cell>
          <cell r="H2781" t="str">
            <v>Trung tâm Ngoại ngữ và Đào tạo quốc tế</v>
          </cell>
          <cell r="I2781" t="str">
            <v>Cán sự</v>
          </cell>
          <cell r="J2781">
            <v>3.46</v>
          </cell>
          <cell r="K2781">
            <v>0</v>
          </cell>
          <cell r="L2781" t="str">
            <v>01-Dec-24</v>
          </cell>
          <cell r="M2781" t="str">
            <v>01-Dec-08</v>
          </cell>
          <cell r="N2781">
            <v>6</v>
          </cell>
          <cell r="O2781" t="str">
            <v>6500</v>
          </cell>
          <cell r="P2781" t="str">
            <v>6500</v>
          </cell>
          <cell r="Q2781" t="str">
            <v>01.004</v>
          </cell>
          <cell r="R2781" t="str">
            <v>01.004</v>
          </cell>
          <cell r="S2781" t="str">
            <v/>
          </cell>
          <cell r="T2781">
            <v>0</v>
          </cell>
          <cell r="U2781" t="str">
            <v>Trung cấp</v>
          </cell>
          <cell r="V2781" t="str">
            <v>017178000172</v>
          </cell>
        </row>
        <row r="2782">
          <cell r="B2782" t="str">
            <v/>
          </cell>
          <cell r="C2782" t="str">
            <v>3120215027197</v>
          </cell>
          <cell r="D2782" t="str">
            <v>Lê Đức</v>
          </cell>
          <cell r="E2782" t="str">
            <v>Tuân</v>
          </cell>
          <cell r="F2782">
            <v>65</v>
          </cell>
          <cell r="G2782" t="str">
            <v>Trung tâm Ngoại ngữ và Đào tạo quốc tế</v>
          </cell>
          <cell r="H2782" t="str">
            <v>Trung tâm Ngoại ngữ và Đào tạo quốc tế</v>
          </cell>
          <cell r="I2782" t="str">
            <v>Kỹ thuật viên</v>
          </cell>
          <cell r="J2782">
            <v>3.26</v>
          </cell>
          <cell r="K2782">
            <v>0</v>
          </cell>
          <cell r="L2782" t="str">
            <v>01-Oct-23</v>
          </cell>
          <cell r="M2782" t="str">
            <v>01-Oct-09</v>
          </cell>
          <cell r="N2782">
            <v>4</v>
          </cell>
          <cell r="O2782" t="str">
            <v>6500</v>
          </cell>
          <cell r="P2782" t="str">
            <v>6500</v>
          </cell>
          <cell r="Q2782" t="str">
            <v>13.096</v>
          </cell>
          <cell r="R2782" t="str">
            <v>V.05.02.08</v>
          </cell>
          <cell r="S2782" t="str">
            <v/>
          </cell>
          <cell r="T2782">
            <v>0</v>
          </cell>
          <cell r="U2782" t="str">
            <v>Đại học</v>
          </cell>
          <cell r="V2782" t="str">
            <v>001081016653</v>
          </cell>
        </row>
        <row r="2783">
          <cell r="B2783" t="str">
            <v/>
          </cell>
          <cell r="C2783" t="str">
            <v/>
          </cell>
          <cell r="D2783" t="str">
            <v>Nguyễn Huy</v>
          </cell>
          <cell r="E2783" t="str">
            <v>Chinh</v>
          </cell>
          <cell r="F2783">
            <v>65</v>
          </cell>
          <cell r="G2783" t="str">
            <v>Trung tâm Ngoại ngữ và Đào tạo quốc tế</v>
          </cell>
          <cell r="H2783" t="str">
            <v>Trung tâm Ngoại ngữ và Đào tạo quốc tế</v>
          </cell>
          <cell r="I2783" t="str">
            <v>Cán sự</v>
          </cell>
          <cell r="J2783">
            <v>1.58</v>
          </cell>
          <cell r="K2783">
            <v>0</v>
          </cell>
          <cell r="L2783" t="str">
            <v>01-Dec-15</v>
          </cell>
          <cell r="M2783" t="str">
            <v>01-Dec-15</v>
          </cell>
          <cell r="N2783">
            <v>5</v>
          </cell>
          <cell r="O2783" t="str">
            <v>6500</v>
          </cell>
          <cell r="P2783" t="str">
            <v>6500</v>
          </cell>
          <cell r="Q2783" t="str">
            <v>01.004</v>
          </cell>
          <cell r="R2783" t="str">
            <v>01.004</v>
          </cell>
          <cell r="S2783" t="str">
            <v/>
          </cell>
          <cell r="T2783">
            <v>0</v>
          </cell>
          <cell r="U2783" t="str">
            <v>Cao đẳng</v>
          </cell>
          <cell r="V2783" t="str">
            <v>142419541</v>
          </cell>
        </row>
        <row r="2784">
          <cell r="B2784" t="str">
            <v>MOI69</v>
          </cell>
          <cell r="C2784" t="str">
            <v>3120215006752</v>
          </cell>
          <cell r="D2784" t="str">
            <v>Cao Đức</v>
          </cell>
          <cell r="E2784" t="str">
            <v>Thành</v>
          </cell>
          <cell r="F2784">
            <v>65</v>
          </cell>
          <cell r="G2784" t="str">
            <v>Trung tâm Ngoại ngữ và Đào tạo quốc tế</v>
          </cell>
          <cell r="H2784" t="str">
            <v>Trung tâm Ngoại ngữ và Đào tạo quốc tế</v>
          </cell>
          <cell r="I2784" t="str">
            <v>Thạc sĩ, Kế toán viên</v>
          </cell>
          <cell r="J2784">
            <v>3.99</v>
          </cell>
          <cell r="K2784">
            <v>0</v>
          </cell>
          <cell r="L2784" t="str">
            <v>01-Nov-18</v>
          </cell>
          <cell r="M2784" t="str">
            <v>01-Nov-05</v>
          </cell>
          <cell r="N2784">
            <v>3</v>
          </cell>
          <cell r="O2784" t="str">
            <v>6500</v>
          </cell>
          <cell r="P2784" t="str">
            <v>6500</v>
          </cell>
          <cell r="Q2784" t="str">
            <v>06.031</v>
          </cell>
          <cell r="R2784" t="str">
            <v>06.031</v>
          </cell>
          <cell r="S2784" t="str">
            <v>MOI69</v>
          </cell>
          <cell r="T2784">
            <v>0</v>
          </cell>
          <cell r="U2784" t="str">
            <v>Thạc sĩ</v>
          </cell>
          <cell r="V2784" t="str">
            <v>145112364</v>
          </cell>
        </row>
        <row r="2785">
          <cell r="B2785" t="str">
            <v/>
          </cell>
          <cell r="C2785" t="str">
            <v>3120215027492</v>
          </cell>
          <cell r="D2785" t="str">
            <v>Nguyễn Thị</v>
          </cell>
          <cell r="E2785" t="str">
            <v>Hiên</v>
          </cell>
          <cell r="F2785">
            <v>65</v>
          </cell>
          <cell r="G2785" t="str">
            <v>Trung tâm Ngoại ngữ và Đào tạo quốc tế</v>
          </cell>
          <cell r="H2785" t="str">
            <v>Trung tâm Ngoại ngữ và Đào tạo quốc tế</v>
          </cell>
          <cell r="I2785" t="str">
            <v/>
          </cell>
          <cell r="J2785">
            <v>2.34</v>
          </cell>
          <cell r="K2785">
            <v>0</v>
          </cell>
          <cell r="L2785" t="str">
            <v>01-Apr-10</v>
          </cell>
          <cell r="M2785" t="str">
            <v>01-Apr-10</v>
          </cell>
          <cell r="N2785">
            <v>4</v>
          </cell>
          <cell r="O2785" t="str">
            <v>6500</v>
          </cell>
          <cell r="P2785" t="str">
            <v>6500</v>
          </cell>
          <cell r="Q2785" t="str">
            <v>01.003</v>
          </cell>
          <cell r="R2785" t="str">
            <v>01.003</v>
          </cell>
          <cell r="S2785" t="str">
            <v/>
          </cell>
          <cell r="T2785">
            <v>0</v>
          </cell>
          <cell r="U2785" t="str">
            <v>Đại học</v>
          </cell>
          <cell r="V2785" t="str">
            <v>011916821</v>
          </cell>
        </row>
        <row r="2786">
          <cell r="B2786" t="str">
            <v>MOI94</v>
          </cell>
          <cell r="C2786" t="str">
            <v/>
          </cell>
          <cell r="D2786" t="str">
            <v>Hoàng Thanh</v>
          </cell>
          <cell r="E2786" t="str">
            <v>Thảo</v>
          </cell>
          <cell r="F2786">
            <v>65</v>
          </cell>
          <cell r="G2786" t="str">
            <v>Trung tâm Ngoại ngữ và Đào tạo quốc tế</v>
          </cell>
          <cell r="H2786" t="str">
            <v>Trung tâm Ngoại ngữ và Đào tạo quốc tế</v>
          </cell>
          <cell r="I2786" t="str">
            <v>Giảng viên</v>
          </cell>
          <cell r="J2786">
            <v>1.99</v>
          </cell>
          <cell r="K2786">
            <v>0</v>
          </cell>
          <cell r="L2786" t="str">
            <v>01-Mar-11</v>
          </cell>
          <cell r="M2786" t="str">
            <v>01-Mar-11</v>
          </cell>
          <cell r="N2786">
            <v>4</v>
          </cell>
          <cell r="O2786" t="str">
            <v>6500</v>
          </cell>
          <cell r="P2786" t="str">
            <v>6500</v>
          </cell>
          <cell r="Q2786" t="str">
            <v>15.111</v>
          </cell>
          <cell r="R2786" t="str">
            <v>15.111</v>
          </cell>
          <cell r="S2786" t="str">
            <v>MOI94</v>
          </cell>
          <cell r="T2786">
            <v>0</v>
          </cell>
          <cell r="U2786" t="str">
            <v>Đại học</v>
          </cell>
          <cell r="V2786" t="str">
            <v>151299606</v>
          </cell>
        </row>
        <row r="2787">
          <cell r="B2787" t="str">
            <v/>
          </cell>
          <cell r="C2787" t="str">
            <v/>
          </cell>
          <cell r="D2787" t="str">
            <v>Đồng Thái</v>
          </cell>
          <cell r="E2787" t="str">
            <v>Hà</v>
          </cell>
          <cell r="F2787">
            <v>65</v>
          </cell>
          <cell r="G2787" t="str">
            <v>Trung tâm Ngoại ngữ và Đào tạo quốc tế</v>
          </cell>
          <cell r="H2787" t="str">
            <v>Trung tâm Ngoại ngữ và Đào tạo quốc tế</v>
          </cell>
          <cell r="I2787" t="str">
            <v>Giảng viên</v>
          </cell>
          <cell r="J2787">
            <v>2.34</v>
          </cell>
          <cell r="K2787">
            <v>0</v>
          </cell>
          <cell r="L2787" t="str">
            <v>01-Jan-12</v>
          </cell>
          <cell r="M2787" t="str">
            <v>01-Jan-12</v>
          </cell>
          <cell r="N2787">
            <v>4</v>
          </cell>
          <cell r="O2787" t="str">
            <v>6500</v>
          </cell>
          <cell r="P2787" t="str">
            <v>6500</v>
          </cell>
          <cell r="Q2787" t="str">
            <v>01.003</v>
          </cell>
          <cell r="R2787" t="str">
            <v>01.003</v>
          </cell>
          <cell r="S2787" t="str">
            <v/>
          </cell>
          <cell r="T2787">
            <v>0</v>
          </cell>
          <cell r="U2787" t="str">
            <v>Đại học</v>
          </cell>
          <cell r="V2787" t="str">
            <v>012619154</v>
          </cell>
        </row>
        <row r="2788">
          <cell r="B2788" t="str">
            <v/>
          </cell>
          <cell r="C2788" t="str">
            <v/>
          </cell>
          <cell r="D2788" t="str">
            <v>Trần Thị Hoài</v>
          </cell>
          <cell r="E2788" t="str">
            <v>Thu</v>
          </cell>
          <cell r="F2788">
            <v>65</v>
          </cell>
          <cell r="G2788" t="str">
            <v>Trung tâm Ngoại ngữ và Đào tạo quốc tế</v>
          </cell>
          <cell r="H2788" t="str">
            <v>Trung tâm Ngoại ngữ và Đào tạo quốc tế</v>
          </cell>
          <cell r="I2788" t="str">
            <v>Tiến sĩ, Chuyên viên</v>
          </cell>
          <cell r="J2788">
            <v>3.33</v>
          </cell>
          <cell r="K2788">
            <v>0</v>
          </cell>
          <cell r="L2788" t="str">
            <v>01-Jan-25</v>
          </cell>
          <cell r="M2788" t="str">
            <v>01-Sep-12</v>
          </cell>
          <cell r="N2788">
            <v>2</v>
          </cell>
          <cell r="O2788" t="str">
            <v>6500</v>
          </cell>
          <cell r="P2788" t="str">
            <v>6500</v>
          </cell>
          <cell r="Q2788" t="str">
            <v>01.003</v>
          </cell>
          <cell r="R2788" t="str">
            <v>01.003</v>
          </cell>
          <cell r="S2788" t="str">
            <v/>
          </cell>
          <cell r="T2788">
            <v>0</v>
          </cell>
          <cell r="U2788" t="str">
            <v>Tiến sĩ</v>
          </cell>
          <cell r="V2788" t="str">
            <v>040190015832</v>
          </cell>
        </row>
        <row r="2789">
          <cell r="B2789" t="str">
            <v/>
          </cell>
          <cell r="C2789" t="str">
            <v/>
          </cell>
          <cell r="D2789" t="str">
            <v>Nguyễn Diệu</v>
          </cell>
          <cell r="E2789" t="str">
            <v>Hương</v>
          </cell>
          <cell r="F2789">
            <v>65</v>
          </cell>
          <cell r="G2789" t="str">
            <v>Trung tâm Ngoại ngữ và Đào tạo quốc tế</v>
          </cell>
          <cell r="H2789" t="str">
            <v>Trung tâm Ngoại ngữ và Đào tạo quốc tế</v>
          </cell>
          <cell r="I2789" t="str">
            <v/>
          </cell>
          <cell r="J2789">
            <v>1.99</v>
          </cell>
          <cell r="K2789">
            <v>0</v>
          </cell>
          <cell r="L2789" t="str">
            <v>01-Oct-12</v>
          </cell>
          <cell r="M2789" t="str">
            <v>01-Jan-08</v>
          </cell>
          <cell r="N2789">
            <v>4</v>
          </cell>
          <cell r="O2789" t="str">
            <v>6500</v>
          </cell>
          <cell r="P2789" t="str">
            <v>6500</v>
          </cell>
          <cell r="Q2789" t="str">
            <v>01.003</v>
          </cell>
          <cell r="R2789" t="str">
            <v>01.003</v>
          </cell>
          <cell r="S2789" t="str">
            <v/>
          </cell>
          <cell r="T2789">
            <v>0</v>
          </cell>
          <cell r="U2789" t="str">
            <v>Đại học</v>
          </cell>
          <cell r="V2789" t="str">
            <v>012957748</v>
          </cell>
        </row>
        <row r="2790">
          <cell r="B2790" t="str">
            <v/>
          </cell>
          <cell r="C2790" t="str">
            <v>105002602179</v>
          </cell>
          <cell r="D2790" t="str">
            <v>Nguyễn Thị Vân</v>
          </cell>
          <cell r="E2790" t="str">
            <v>Anh</v>
          </cell>
          <cell r="F2790">
            <v>65</v>
          </cell>
          <cell r="G2790" t="str">
            <v>Trung tâm Ngoại ngữ và Đào tạo quốc tế</v>
          </cell>
          <cell r="H2790" t="str">
            <v>Trung tâm Ngoại ngữ và Đào tạo quốc tế</v>
          </cell>
          <cell r="I2790" t="str">
            <v>Chuyên viên</v>
          </cell>
          <cell r="J2790">
            <v>3.33</v>
          </cell>
          <cell r="K2790">
            <v>0</v>
          </cell>
          <cell r="L2790" t="str">
            <v>01-Apr-23</v>
          </cell>
          <cell r="M2790" t="str">
            <v>01-Apr-13</v>
          </cell>
          <cell r="N2790">
            <v>4</v>
          </cell>
          <cell r="O2790" t="str">
            <v>6500</v>
          </cell>
          <cell r="P2790" t="str">
            <v>6500</v>
          </cell>
          <cell r="Q2790" t="str">
            <v>01.003</v>
          </cell>
          <cell r="R2790" t="str">
            <v>01.003</v>
          </cell>
          <cell r="S2790" t="str">
            <v/>
          </cell>
          <cell r="T2790">
            <v>0</v>
          </cell>
          <cell r="U2790" t="str">
            <v>Đại học</v>
          </cell>
          <cell r="V2790" t="str">
            <v>001179033196</v>
          </cell>
        </row>
        <row r="2791">
          <cell r="B2791" t="str">
            <v/>
          </cell>
          <cell r="C2791" t="str">
            <v/>
          </cell>
          <cell r="D2791" t="str">
            <v>Nguyễn Thị Hà</v>
          </cell>
          <cell r="E2791" t="str">
            <v>Phương</v>
          </cell>
          <cell r="F2791">
            <v>65</v>
          </cell>
          <cell r="G2791" t="str">
            <v>Trung tâm Ngoại ngữ và Đào tạo quốc tế</v>
          </cell>
          <cell r="H2791" t="str">
            <v>Trung tâm Ngoại ngữ và Đào tạo quốc tế</v>
          </cell>
          <cell r="I2791" t="str">
            <v>Chuyên viên</v>
          </cell>
          <cell r="J2791">
            <v>2.34</v>
          </cell>
          <cell r="K2791">
            <v>0</v>
          </cell>
          <cell r="L2791" t="str">
            <v>01-Jul-13</v>
          </cell>
          <cell r="M2791" t="str">
            <v>01-Jul-13</v>
          </cell>
          <cell r="N2791">
            <v>4</v>
          </cell>
          <cell r="O2791" t="str">
            <v>6500</v>
          </cell>
          <cell r="P2791" t="str">
            <v>6500</v>
          </cell>
          <cell r="Q2791" t="str">
            <v>01.003</v>
          </cell>
          <cell r="R2791" t="str">
            <v>01.003</v>
          </cell>
          <cell r="S2791" t="str">
            <v/>
          </cell>
          <cell r="T2791">
            <v>0</v>
          </cell>
          <cell r="U2791" t="str">
            <v>Đại học</v>
          </cell>
          <cell r="V2791" t="str">
            <v>091067861</v>
          </cell>
        </row>
        <row r="2792">
          <cell r="B2792" t="str">
            <v/>
          </cell>
          <cell r="C2792" t="str">
            <v/>
          </cell>
          <cell r="D2792" t="str">
            <v>Nguyễn Thị</v>
          </cell>
          <cell r="E2792" t="str">
            <v>Thúy</v>
          </cell>
          <cell r="F2792">
            <v>65</v>
          </cell>
          <cell r="G2792" t="str">
            <v>Trung tâm Ngoại ngữ và Đào tạo quốc tế</v>
          </cell>
          <cell r="H2792" t="str">
            <v>Trung tâm Ngoại ngữ và Đào tạo quốc tế</v>
          </cell>
          <cell r="I2792" t="str">
            <v>Chuyên viên</v>
          </cell>
          <cell r="J2792">
            <v>1.99</v>
          </cell>
          <cell r="K2792">
            <v>0</v>
          </cell>
          <cell r="L2792" t="str">
            <v>01-Aug-13</v>
          </cell>
          <cell r="M2792" t="str">
            <v>01-Jan-08</v>
          </cell>
          <cell r="N2792">
            <v>4</v>
          </cell>
          <cell r="O2792" t="str">
            <v>6500</v>
          </cell>
          <cell r="P2792" t="str">
            <v>6500</v>
          </cell>
          <cell r="Q2792" t="str">
            <v>01.003</v>
          </cell>
          <cell r="R2792" t="str">
            <v>01.003</v>
          </cell>
          <cell r="S2792" t="str">
            <v/>
          </cell>
          <cell r="T2792">
            <v>0</v>
          </cell>
          <cell r="U2792" t="str">
            <v>Đại học</v>
          </cell>
          <cell r="V2792" t="str">
            <v>112496175</v>
          </cell>
        </row>
        <row r="2793">
          <cell r="B2793" t="str">
            <v/>
          </cell>
          <cell r="C2793" t="str">
            <v/>
          </cell>
          <cell r="D2793" t="str">
            <v>Phùng Đức</v>
          </cell>
          <cell r="E2793" t="str">
            <v>Lực</v>
          </cell>
          <cell r="F2793">
            <v>65</v>
          </cell>
          <cell r="G2793" t="str">
            <v>Trung tâm Ngoại ngữ và Đào tạo quốc tế</v>
          </cell>
          <cell r="H2793" t="str">
            <v>Trung tâm Ngoại ngữ và Đào tạo quốc tế</v>
          </cell>
          <cell r="I2793" t="str">
            <v>Tiến sĩ, Chuyên viên</v>
          </cell>
          <cell r="J2793">
            <v>3</v>
          </cell>
          <cell r="K2793">
            <v>0</v>
          </cell>
          <cell r="L2793" t="str">
            <v>01-Jan-23</v>
          </cell>
          <cell r="M2793" t="str">
            <v>01-Sep-16</v>
          </cell>
          <cell r="N2793">
            <v>2</v>
          </cell>
          <cell r="O2793" t="str">
            <v>6500</v>
          </cell>
          <cell r="P2793" t="str">
            <v>6500</v>
          </cell>
          <cell r="Q2793" t="str">
            <v>01.003</v>
          </cell>
          <cell r="R2793" t="str">
            <v>01.003</v>
          </cell>
          <cell r="S2793" t="str">
            <v/>
          </cell>
          <cell r="T2793">
            <v>0</v>
          </cell>
          <cell r="U2793" t="str">
            <v>Tiến sĩ</v>
          </cell>
          <cell r="V2793" t="str">
            <v>036090000068</v>
          </cell>
        </row>
        <row r="2794">
          <cell r="B2794" t="str">
            <v/>
          </cell>
          <cell r="C2794" t="str">
            <v/>
          </cell>
          <cell r="D2794" t="str">
            <v>Đỗ Thùy</v>
          </cell>
          <cell r="E2794" t="str">
            <v>Dương</v>
          </cell>
          <cell r="F2794">
            <v>65</v>
          </cell>
          <cell r="G2794" t="str">
            <v>Trung tâm Ngoại ngữ và Đào tạo quốc tế</v>
          </cell>
          <cell r="H2794" t="str">
            <v>Trung tâm Ngoại ngữ và Đào tạo quốc tế</v>
          </cell>
          <cell r="I2794" t="str">
            <v>Chuyên viên</v>
          </cell>
          <cell r="J2794">
            <v>1.99</v>
          </cell>
          <cell r="K2794">
            <v>0</v>
          </cell>
          <cell r="L2794" t="str">
            <v>01-Dec-13</v>
          </cell>
          <cell r="M2794" t="str">
            <v>01-Dec-13</v>
          </cell>
          <cell r="N2794">
            <v>4</v>
          </cell>
          <cell r="O2794" t="str">
            <v>6500</v>
          </cell>
          <cell r="P2794" t="str">
            <v>6500</v>
          </cell>
          <cell r="Q2794" t="str">
            <v>01.003</v>
          </cell>
          <cell r="R2794" t="str">
            <v>01.003</v>
          </cell>
          <cell r="S2794" t="str">
            <v/>
          </cell>
          <cell r="T2794">
            <v>0</v>
          </cell>
          <cell r="U2794" t="str">
            <v>Đại học</v>
          </cell>
          <cell r="V2794" t="str">
            <v>013061266</v>
          </cell>
        </row>
        <row r="2795">
          <cell r="B2795" t="str">
            <v/>
          </cell>
          <cell r="C2795" t="str">
            <v/>
          </cell>
          <cell r="D2795" t="str">
            <v>Nguyễn Xuân</v>
          </cell>
          <cell r="E2795" t="str">
            <v>Đức</v>
          </cell>
          <cell r="F2795">
            <v>65</v>
          </cell>
          <cell r="G2795" t="str">
            <v>Trung tâm Ngoại ngữ và Đào tạo quốc tế</v>
          </cell>
          <cell r="H2795" t="str">
            <v>Trung tâm Ngoại ngữ và Đào tạo quốc tế</v>
          </cell>
          <cell r="I2795" t="str">
            <v>Chuyên viên</v>
          </cell>
          <cell r="J2795">
            <v>1.9890000000000001</v>
          </cell>
          <cell r="K2795">
            <v>0</v>
          </cell>
          <cell r="L2795" t="str">
            <v>01-Dec-13</v>
          </cell>
          <cell r="M2795" t="str">
            <v>01-Dec-13</v>
          </cell>
          <cell r="N2795">
            <v>4</v>
          </cell>
          <cell r="O2795" t="str">
            <v>6500</v>
          </cell>
          <cell r="P2795" t="str">
            <v>6500</v>
          </cell>
          <cell r="Q2795" t="str">
            <v>01.003</v>
          </cell>
          <cell r="R2795" t="str">
            <v>01.003</v>
          </cell>
          <cell r="S2795" t="str">
            <v/>
          </cell>
          <cell r="T2795">
            <v>0</v>
          </cell>
          <cell r="U2795" t="str">
            <v>Đại học</v>
          </cell>
          <cell r="V2795" t="str">
            <v>112021071</v>
          </cell>
        </row>
        <row r="2796">
          <cell r="B2796" t="str">
            <v/>
          </cell>
          <cell r="C2796" t="str">
            <v>3120215051865</v>
          </cell>
          <cell r="D2796" t="str">
            <v>Nguyễn Thanh</v>
          </cell>
          <cell r="E2796" t="str">
            <v>Bình</v>
          </cell>
          <cell r="F2796">
            <v>65</v>
          </cell>
          <cell r="G2796" t="str">
            <v>Trung tâm Ngoại ngữ và Đào tạo quốc tế</v>
          </cell>
          <cell r="H2796" t="str">
            <v>Trung tâm Ngoại ngữ và Đào tạo quốc tế</v>
          </cell>
          <cell r="I2796" t="str">
            <v>Thạc sĩ, Chuyên viên</v>
          </cell>
          <cell r="J2796">
            <v>3.33</v>
          </cell>
          <cell r="K2796">
            <v>0</v>
          </cell>
          <cell r="L2796" t="str">
            <v>01-Jan-25</v>
          </cell>
          <cell r="M2796" t="str">
            <v>01-Sep-15</v>
          </cell>
          <cell r="N2796">
            <v>3</v>
          </cell>
          <cell r="O2796" t="str">
            <v>6500</v>
          </cell>
          <cell r="P2796" t="str">
            <v>6500</v>
          </cell>
          <cell r="Q2796" t="str">
            <v>01.003</v>
          </cell>
          <cell r="R2796" t="str">
            <v>01.003</v>
          </cell>
          <cell r="S2796" t="str">
            <v/>
          </cell>
          <cell r="T2796">
            <v>0</v>
          </cell>
          <cell r="U2796" t="str">
            <v>Thạc sĩ</v>
          </cell>
          <cell r="V2796" t="str">
            <v>030180000282</v>
          </cell>
        </row>
        <row r="2797">
          <cell r="B2797" t="str">
            <v>TG259</v>
          </cell>
          <cell r="C2797" t="str">
            <v/>
          </cell>
          <cell r="D2797" t="str">
            <v>Vi Thị Bảo</v>
          </cell>
          <cell r="E2797" t="str">
            <v>Thoa</v>
          </cell>
          <cell r="F2797">
            <v>65</v>
          </cell>
          <cell r="G2797" t="str">
            <v>Trung tâm Ngoại ngữ và Đào tạo quốc tế</v>
          </cell>
          <cell r="H2797" t="str">
            <v>Trung tâm Ngoại ngữ và Đào tạo quốc tế</v>
          </cell>
          <cell r="I2797" t="str">
            <v>Chuyên viên</v>
          </cell>
          <cell r="J2797">
            <v>1.99</v>
          </cell>
          <cell r="K2797">
            <v>0</v>
          </cell>
          <cell r="L2797" t="str">
            <v>01-Oct-14</v>
          </cell>
          <cell r="M2797" t="str">
            <v>01-Oct-14</v>
          </cell>
          <cell r="N2797">
            <v>4</v>
          </cell>
          <cell r="O2797" t="str">
            <v>6500</v>
          </cell>
          <cell r="P2797" t="str">
            <v>6500</v>
          </cell>
          <cell r="Q2797" t="str">
            <v>01.003</v>
          </cell>
          <cell r="R2797" t="str">
            <v>01.003</v>
          </cell>
          <cell r="S2797" t="str">
            <v>TG259</v>
          </cell>
          <cell r="T2797">
            <v>0</v>
          </cell>
          <cell r="U2797" t="str">
            <v>Đại học</v>
          </cell>
          <cell r="V2797" t="str">
            <v>082055434</v>
          </cell>
        </row>
        <row r="2798">
          <cell r="B2798" t="str">
            <v/>
          </cell>
          <cell r="C2798" t="str">
            <v>3120215048825</v>
          </cell>
          <cell r="D2798" t="str">
            <v>Nguyễn Thùy</v>
          </cell>
          <cell r="E2798" t="str">
            <v>Linh</v>
          </cell>
          <cell r="F2798">
            <v>65</v>
          </cell>
          <cell r="G2798" t="str">
            <v>Trung tâm Ngoại ngữ và Đào tạo quốc tế</v>
          </cell>
          <cell r="H2798" t="str">
            <v>Trung tâm Ngoại ngữ và Đào tạo quốc tế</v>
          </cell>
          <cell r="I2798" t="str">
            <v>Thạc sĩ, Chuyên viên</v>
          </cell>
          <cell r="J2798">
            <v>3.66</v>
          </cell>
          <cell r="K2798">
            <v>0</v>
          </cell>
          <cell r="L2798" t="str">
            <v>01-Feb-25</v>
          </cell>
          <cell r="M2798" t="str">
            <v>01-Feb-16</v>
          </cell>
          <cell r="N2798">
            <v>3</v>
          </cell>
          <cell r="O2798" t="str">
            <v>6500</v>
          </cell>
          <cell r="P2798" t="str">
            <v>6500</v>
          </cell>
          <cell r="Q2798" t="str">
            <v>01.003</v>
          </cell>
          <cell r="R2798" t="str">
            <v>01.003</v>
          </cell>
          <cell r="S2798" t="str">
            <v/>
          </cell>
          <cell r="T2798">
            <v>0</v>
          </cell>
          <cell r="U2798" t="str">
            <v>Thạc sĩ</v>
          </cell>
          <cell r="V2798" t="str">
            <v>001180033178</v>
          </cell>
        </row>
        <row r="2799">
          <cell r="B2799" t="str">
            <v/>
          </cell>
          <cell r="C2799" t="str">
            <v/>
          </cell>
          <cell r="D2799" t="str">
            <v>Nguyễn Thị</v>
          </cell>
          <cell r="E2799" t="str">
            <v>Hằng</v>
          </cell>
          <cell r="F2799">
            <v>65</v>
          </cell>
          <cell r="G2799" t="str">
            <v>Trung tâm Ngoại ngữ và Đào tạo quốc tế</v>
          </cell>
          <cell r="H2799" t="str">
            <v>Trung tâm Ngoại ngữ và Đào tạo quốc tế</v>
          </cell>
          <cell r="I2799" t="str">
            <v>Chuyên viên</v>
          </cell>
          <cell r="J2799">
            <v>2.34</v>
          </cell>
          <cell r="K2799">
            <v>0</v>
          </cell>
          <cell r="L2799" t="str">
            <v>01-Jan-19</v>
          </cell>
          <cell r="M2799" t="str">
            <v>01-Dec-15</v>
          </cell>
          <cell r="N2799">
            <v>4</v>
          </cell>
          <cell r="O2799" t="str">
            <v>6500</v>
          </cell>
          <cell r="P2799" t="str">
            <v>6500</v>
          </cell>
          <cell r="Q2799" t="str">
            <v>01.003</v>
          </cell>
          <cell r="R2799" t="str">
            <v>01.003</v>
          </cell>
          <cell r="S2799" t="str">
            <v/>
          </cell>
          <cell r="T2799">
            <v>0</v>
          </cell>
          <cell r="U2799" t="str">
            <v>Đại học</v>
          </cell>
          <cell r="V2799" t="str">
            <v>017368985</v>
          </cell>
        </row>
        <row r="2800">
          <cell r="B2800" t="str">
            <v/>
          </cell>
          <cell r="C2800" t="str">
            <v>3120205887330</v>
          </cell>
          <cell r="D2800" t="str">
            <v>Hoàng Ngọc</v>
          </cell>
          <cell r="E2800" t="str">
            <v>Thái</v>
          </cell>
          <cell r="F2800">
            <v>65</v>
          </cell>
          <cell r="G2800" t="str">
            <v>Trung tâm Ngoại ngữ và Đào tạo quốc tế</v>
          </cell>
          <cell r="H2800" t="str">
            <v>Trung tâm Ngoại ngữ và Đào tạo quốc tế</v>
          </cell>
          <cell r="I2800" t="str">
            <v>Cán sự</v>
          </cell>
          <cell r="J2800">
            <v>2.46</v>
          </cell>
          <cell r="K2800">
            <v>0</v>
          </cell>
          <cell r="L2800" t="str">
            <v>01-Jan-24</v>
          </cell>
          <cell r="M2800" t="str">
            <v>01-Sep-16</v>
          </cell>
          <cell r="N2800">
            <v>5</v>
          </cell>
          <cell r="O2800" t="str">
            <v>6500</v>
          </cell>
          <cell r="P2800" t="str">
            <v>6500</v>
          </cell>
          <cell r="Q2800" t="str">
            <v>01.004</v>
          </cell>
          <cell r="R2800" t="str">
            <v>01.004</v>
          </cell>
          <cell r="S2800" t="str">
            <v/>
          </cell>
          <cell r="T2800">
            <v>0</v>
          </cell>
          <cell r="U2800" t="str">
            <v>Cao đẳng</v>
          </cell>
          <cell r="V2800" t="str">
            <v>042085000319</v>
          </cell>
        </row>
        <row r="2801">
          <cell r="B2801" t="str">
            <v>TG320</v>
          </cell>
          <cell r="C2801" t="str">
            <v/>
          </cell>
          <cell r="D2801" t="str">
            <v>Lê Ngân</v>
          </cell>
          <cell r="E2801" t="str">
            <v>Hà</v>
          </cell>
          <cell r="F2801">
            <v>65</v>
          </cell>
          <cell r="G2801" t="str">
            <v>Trung tâm Ngoại ngữ và Đào tạo quốc tế</v>
          </cell>
          <cell r="H2801" t="str">
            <v>Trung tâm Ngoại ngữ và Đào tạo quốc tế</v>
          </cell>
          <cell r="I2801" t="str">
            <v>Chuyên viên</v>
          </cell>
          <cell r="J2801">
            <v>1.9890000000000001</v>
          </cell>
          <cell r="K2801">
            <v>0</v>
          </cell>
          <cell r="L2801" t="str">
            <v>01-Jan-17</v>
          </cell>
          <cell r="M2801" t="str">
            <v>01-Jan-17</v>
          </cell>
          <cell r="N2801">
            <v>4</v>
          </cell>
          <cell r="O2801" t="str">
            <v>6500</v>
          </cell>
          <cell r="P2801" t="str">
            <v>6500</v>
          </cell>
          <cell r="Q2801" t="str">
            <v>01.003</v>
          </cell>
          <cell r="R2801" t="str">
            <v>01.003</v>
          </cell>
          <cell r="S2801" t="str">
            <v>TG320</v>
          </cell>
          <cell r="T2801">
            <v>0</v>
          </cell>
          <cell r="U2801" t="str">
            <v>Đại học</v>
          </cell>
          <cell r="V2801" t="str">
            <v>013299912</v>
          </cell>
        </row>
        <row r="2802">
          <cell r="B2802" t="str">
            <v>TG208</v>
          </cell>
          <cell r="C2802" t="str">
            <v>102004940757</v>
          </cell>
          <cell r="D2802" t="str">
            <v>Hoàng Thị</v>
          </cell>
          <cell r="E2802" t="str">
            <v>Hiền</v>
          </cell>
          <cell r="F2802">
            <v>65</v>
          </cell>
          <cell r="G2802" t="str">
            <v>Trung tâm Ngoại ngữ và Đào tạo quốc tế</v>
          </cell>
          <cell r="H2802" t="str">
            <v>Trung tâm Ngoại ngữ và Đào tạo quốc tế</v>
          </cell>
          <cell r="I2802" t="str">
            <v>Chuyên viên</v>
          </cell>
          <cell r="J2802">
            <v>2.67</v>
          </cell>
          <cell r="K2802">
            <v>0</v>
          </cell>
          <cell r="L2802" t="str">
            <v>16-Jan-20</v>
          </cell>
          <cell r="M2802" t="str">
            <v>16-Jan-17</v>
          </cell>
          <cell r="N2802">
            <v>4</v>
          </cell>
          <cell r="O2802" t="str">
            <v>6500</v>
          </cell>
          <cell r="P2802" t="str">
            <v>6500</v>
          </cell>
          <cell r="Q2802" t="str">
            <v>01.003</v>
          </cell>
          <cell r="R2802" t="str">
            <v>01.003</v>
          </cell>
          <cell r="S2802" t="str">
            <v>TG208</v>
          </cell>
          <cell r="T2802">
            <v>0</v>
          </cell>
          <cell r="U2802" t="str">
            <v>Đại học</v>
          </cell>
          <cell r="V2802" t="str">
            <v>034191004339</v>
          </cell>
        </row>
        <row r="2803">
          <cell r="B2803" t="str">
            <v>TG279</v>
          </cell>
          <cell r="C2803" t="str">
            <v/>
          </cell>
          <cell r="D2803" t="str">
            <v>Phan Thùy</v>
          </cell>
          <cell r="E2803" t="str">
            <v>Linh</v>
          </cell>
          <cell r="F2803">
            <v>65</v>
          </cell>
          <cell r="G2803" t="str">
            <v>Trung tâm Ngoại ngữ và Đào tạo quốc tế</v>
          </cell>
          <cell r="H2803" t="str">
            <v>Trung tâm Ngoại ngữ và Đào tạo quốc tế</v>
          </cell>
          <cell r="I2803" t="str">
            <v>Chuyên viên</v>
          </cell>
          <cell r="J2803">
            <v>2.34</v>
          </cell>
          <cell r="K2803">
            <v>0</v>
          </cell>
          <cell r="L2803" t="str">
            <v>16-Jan-17</v>
          </cell>
          <cell r="M2803" t="str">
            <v>16-Jan-17</v>
          </cell>
          <cell r="N2803">
            <v>4</v>
          </cell>
          <cell r="O2803" t="str">
            <v>6500</v>
          </cell>
          <cell r="P2803" t="str">
            <v>6500</v>
          </cell>
          <cell r="Q2803" t="str">
            <v>01.003</v>
          </cell>
          <cell r="R2803" t="str">
            <v>01.003</v>
          </cell>
          <cell r="S2803" t="str">
            <v>TG279</v>
          </cell>
          <cell r="T2803">
            <v>0</v>
          </cell>
          <cell r="U2803" t="str">
            <v>Đại học</v>
          </cell>
          <cell r="V2803" t="str">
            <v>017014144</v>
          </cell>
        </row>
        <row r="2804">
          <cell r="B2804" t="str">
            <v/>
          </cell>
          <cell r="C2804" t="str">
            <v/>
          </cell>
          <cell r="D2804" t="str">
            <v>Phạm Thị Ngọc</v>
          </cell>
          <cell r="E2804" t="str">
            <v>Hà</v>
          </cell>
          <cell r="F2804">
            <v>65</v>
          </cell>
          <cell r="G2804" t="str">
            <v>Trung tâm Ngoại ngữ và Đào tạo quốc tế</v>
          </cell>
          <cell r="H2804" t="str">
            <v>Trung tâm Ngoại ngữ và Đào tạo quốc tế</v>
          </cell>
          <cell r="I2804" t="str">
            <v>Chuyên viên</v>
          </cell>
          <cell r="J2804">
            <v>2.34</v>
          </cell>
          <cell r="K2804">
            <v>0</v>
          </cell>
          <cell r="L2804" t="str">
            <v>16-Jan-17</v>
          </cell>
          <cell r="M2804" t="str">
            <v>16-Jan-17</v>
          </cell>
          <cell r="N2804">
            <v>4</v>
          </cell>
          <cell r="O2804" t="str">
            <v>6500</v>
          </cell>
          <cell r="P2804" t="str">
            <v>6500</v>
          </cell>
          <cell r="Q2804" t="str">
            <v>01.003</v>
          </cell>
          <cell r="R2804" t="str">
            <v>01.003</v>
          </cell>
          <cell r="S2804" t="str">
            <v/>
          </cell>
          <cell r="T2804">
            <v>0</v>
          </cell>
          <cell r="U2804" t="str">
            <v>Đại học</v>
          </cell>
          <cell r="V2804" t="str">
            <v>142749931</v>
          </cell>
        </row>
        <row r="2805">
          <cell r="B2805" t="str">
            <v/>
          </cell>
          <cell r="C2805" t="str">
            <v>3120205119674</v>
          </cell>
          <cell r="D2805" t="str">
            <v>Nguyễn Duy</v>
          </cell>
          <cell r="E2805" t="str">
            <v>Chinh</v>
          </cell>
          <cell r="F2805">
            <v>65</v>
          </cell>
          <cell r="G2805" t="str">
            <v>Trung tâm Ngoại ngữ và Đào tạo quốc tế</v>
          </cell>
          <cell r="H2805" t="str">
            <v>Trung tâm Ngoại ngữ và Đào tạo quốc tế</v>
          </cell>
          <cell r="I2805" t="str">
            <v>Chuyên viên</v>
          </cell>
          <cell r="J2805">
            <v>3</v>
          </cell>
          <cell r="K2805">
            <v>0</v>
          </cell>
          <cell r="L2805" t="str">
            <v>01-Jun-23</v>
          </cell>
          <cell r="M2805" t="str">
            <v>01-Jun-17</v>
          </cell>
          <cell r="N2805">
            <v>4</v>
          </cell>
          <cell r="O2805" t="str">
            <v>6500</v>
          </cell>
          <cell r="P2805" t="str">
            <v>6500</v>
          </cell>
          <cell r="Q2805" t="str">
            <v>01.003</v>
          </cell>
          <cell r="R2805" t="str">
            <v>01.003</v>
          </cell>
          <cell r="S2805" t="str">
            <v/>
          </cell>
          <cell r="T2805">
            <v>0</v>
          </cell>
          <cell r="U2805" t="str">
            <v>Đại học</v>
          </cell>
          <cell r="V2805" t="str">
            <v>040086037516</v>
          </cell>
        </row>
        <row r="2806">
          <cell r="B2806" t="str">
            <v>TG328</v>
          </cell>
          <cell r="C2806" t="str">
            <v/>
          </cell>
          <cell r="D2806" t="str">
            <v>Lê Diệu</v>
          </cell>
          <cell r="E2806" t="str">
            <v>Hoa</v>
          </cell>
          <cell r="F2806">
            <v>65</v>
          </cell>
          <cell r="G2806" t="str">
            <v>Trung tâm Ngoại ngữ và Đào tạo quốc tế</v>
          </cell>
          <cell r="H2806" t="str">
            <v>Trung tâm Ngoại ngữ và Đào tạo quốc tế</v>
          </cell>
          <cell r="I2806" t="str">
            <v>Chuyên viên</v>
          </cell>
          <cell r="J2806">
            <v>2.34</v>
          </cell>
          <cell r="K2806">
            <v>0</v>
          </cell>
          <cell r="L2806" t="str">
            <v>01-Jun-17</v>
          </cell>
          <cell r="M2806" t="str">
            <v>01-Jun-17</v>
          </cell>
          <cell r="N2806">
            <v>4</v>
          </cell>
          <cell r="O2806" t="str">
            <v>6500</v>
          </cell>
          <cell r="P2806" t="str">
            <v>6500</v>
          </cell>
          <cell r="Q2806" t="str">
            <v>01.003</v>
          </cell>
          <cell r="R2806" t="str">
            <v>01.003</v>
          </cell>
          <cell r="S2806" t="str">
            <v>TG328</v>
          </cell>
          <cell r="T2806">
            <v>0</v>
          </cell>
          <cell r="U2806" t="str">
            <v>Đại học</v>
          </cell>
          <cell r="V2806" t="str">
            <v>030194000034</v>
          </cell>
        </row>
        <row r="2807">
          <cell r="B2807" t="str">
            <v>TG324</v>
          </cell>
          <cell r="C2807" t="str">
            <v>3120205123694</v>
          </cell>
          <cell r="D2807" t="str">
            <v>Lê Thị</v>
          </cell>
          <cell r="E2807" t="str">
            <v>Thủy</v>
          </cell>
          <cell r="F2807">
            <v>65</v>
          </cell>
          <cell r="G2807" t="str">
            <v>Trung tâm Ngoại ngữ và Đào tạo quốc tế</v>
          </cell>
          <cell r="H2807" t="str">
            <v>Trung tâm Ngoại ngữ và Đào tạo quốc tế</v>
          </cell>
          <cell r="I2807" t="str">
            <v>Thạc sĩ, Chuyên viên</v>
          </cell>
          <cell r="J2807">
            <v>3.33</v>
          </cell>
          <cell r="K2807">
            <v>0</v>
          </cell>
          <cell r="L2807" t="str">
            <v>01-Jul-23</v>
          </cell>
          <cell r="M2807" t="str">
            <v>01-Jul-17</v>
          </cell>
          <cell r="N2807">
            <v>3</v>
          </cell>
          <cell r="O2807" t="str">
            <v>6500</v>
          </cell>
          <cell r="P2807" t="str">
            <v>6500</v>
          </cell>
          <cell r="Q2807" t="str">
            <v>01.003</v>
          </cell>
          <cell r="R2807" t="str">
            <v>01.003</v>
          </cell>
          <cell r="S2807" t="str">
            <v>TG324</v>
          </cell>
          <cell r="T2807">
            <v>0</v>
          </cell>
          <cell r="U2807" t="str">
            <v>Thạc sĩ</v>
          </cell>
          <cell r="V2807" t="str">
            <v>038180034916</v>
          </cell>
        </row>
        <row r="2808">
          <cell r="B2808" t="str">
            <v/>
          </cell>
          <cell r="C2808" t="str">
            <v/>
          </cell>
          <cell r="D2808" t="str">
            <v>Lê Duy</v>
          </cell>
          <cell r="E2808" t="str">
            <v>Thanh</v>
          </cell>
          <cell r="F2808">
            <v>65</v>
          </cell>
          <cell r="G2808" t="str">
            <v>Trung tâm Ngoại ngữ và Đào tạo quốc tế</v>
          </cell>
          <cell r="H2808" t="str">
            <v>Trung tâm Ngoại ngữ và Đào tạo quốc tế</v>
          </cell>
          <cell r="I2808" t="str">
            <v>Kỹ thuật viên</v>
          </cell>
          <cell r="J2808">
            <v>2.06</v>
          </cell>
          <cell r="K2808">
            <v>0</v>
          </cell>
          <cell r="L2808" t="str">
            <v>01-Dec-19</v>
          </cell>
          <cell r="M2808" t="str">
            <v>01-Dec-17</v>
          </cell>
          <cell r="N2808">
            <v>5</v>
          </cell>
          <cell r="O2808" t="str">
            <v>6500</v>
          </cell>
          <cell r="P2808" t="str">
            <v>6500</v>
          </cell>
          <cell r="Q2808" t="str">
            <v>13.096</v>
          </cell>
          <cell r="R2808" t="str">
            <v>13.096</v>
          </cell>
          <cell r="S2808" t="str">
            <v/>
          </cell>
          <cell r="T2808">
            <v>0</v>
          </cell>
          <cell r="U2808" t="str">
            <v>Cao đẳng</v>
          </cell>
          <cell r="V2808" t="str">
            <v>060926598</v>
          </cell>
        </row>
        <row r="2809">
          <cell r="B2809" t="str">
            <v>TG449</v>
          </cell>
          <cell r="C2809" t="str">
            <v>01523722001</v>
          </cell>
          <cell r="D2809" t="str">
            <v>Đỗ Quang</v>
          </cell>
          <cell r="E2809" t="str">
            <v>Khang</v>
          </cell>
          <cell r="F2809">
            <v>65</v>
          </cell>
          <cell r="G2809" t="str">
            <v>Trung tâm Ngoại ngữ và Đào tạo quốc tế</v>
          </cell>
          <cell r="H2809" t="str">
            <v>Trung tâm Ngoại ngữ và Đào tạo quốc tế</v>
          </cell>
          <cell r="I2809" t="str">
            <v>Thạc sĩ, Chuyên viên</v>
          </cell>
          <cell r="J2809">
            <v>2.67</v>
          </cell>
          <cell r="K2809">
            <v>0</v>
          </cell>
          <cell r="L2809" t="str">
            <v>01-Mar-18</v>
          </cell>
          <cell r="M2809" t="str">
            <v>01-Mar-18</v>
          </cell>
          <cell r="N2809">
            <v>3</v>
          </cell>
          <cell r="O2809" t="str">
            <v>6500</v>
          </cell>
          <cell r="P2809" t="str">
            <v>6500</v>
          </cell>
          <cell r="Q2809" t="str">
            <v>01.003</v>
          </cell>
          <cell r="R2809" t="str">
            <v>01.003</v>
          </cell>
          <cell r="S2809" t="str">
            <v>TG449</v>
          </cell>
          <cell r="T2809">
            <v>0</v>
          </cell>
          <cell r="U2809" t="str">
            <v>Thạc sĩ</v>
          </cell>
          <cell r="V2809" t="str">
            <v>001080006342</v>
          </cell>
        </row>
        <row r="2810">
          <cell r="B2810" t="str">
            <v/>
          </cell>
          <cell r="C2810" t="str">
            <v/>
          </cell>
          <cell r="D2810" t="str">
            <v>Lê Văn</v>
          </cell>
          <cell r="E2810" t="str">
            <v>Tiến</v>
          </cell>
          <cell r="F2810">
            <v>65</v>
          </cell>
          <cell r="G2810" t="str">
            <v>Trung tâm Ngoại ngữ và Đào tạo quốc tế</v>
          </cell>
          <cell r="H2810" t="str">
            <v>Trung tâm Ngoại ngữ và Đào tạo quốc tế</v>
          </cell>
          <cell r="I2810" t="str">
            <v>Cán sự</v>
          </cell>
          <cell r="J2810">
            <v>2.46</v>
          </cell>
          <cell r="K2810">
            <v>0</v>
          </cell>
          <cell r="L2810" t="str">
            <v>01-Jun-24</v>
          </cell>
          <cell r="M2810" t="str">
            <v>01-Jun-18</v>
          </cell>
          <cell r="N2810">
            <v>5</v>
          </cell>
          <cell r="O2810" t="str">
            <v>6500</v>
          </cell>
          <cell r="P2810" t="str">
            <v>6500</v>
          </cell>
          <cell r="Q2810" t="str">
            <v>01.004</v>
          </cell>
          <cell r="R2810" t="str">
            <v>01.004</v>
          </cell>
          <cell r="S2810" t="str">
            <v/>
          </cell>
          <cell r="T2810">
            <v>0</v>
          </cell>
          <cell r="U2810" t="str">
            <v>Cao đẳng</v>
          </cell>
          <cell r="V2810" t="str">
            <v>001079010202</v>
          </cell>
        </row>
        <row r="2811">
          <cell r="B2811" t="str">
            <v/>
          </cell>
          <cell r="C2811" t="str">
            <v>21510000385599</v>
          </cell>
          <cell r="D2811" t="str">
            <v>Nguyễn Viết</v>
          </cell>
          <cell r="E2811" t="str">
            <v>Hiếu</v>
          </cell>
          <cell r="F2811">
            <v>65</v>
          </cell>
          <cell r="G2811" t="str">
            <v>Trung tâm Ngoại ngữ và Đào tạo quốc tế</v>
          </cell>
          <cell r="H2811" t="str">
            <v>Trung tâm Ngoại ngữ và Đào tạo quốc tế</v>
          </cell>
          <cell r="I2811" t="str">
            <v>Chuyên viên</v>
          </cell>
          <cell r="J2811">
            <v>2.67</v>
          </cell>
          <cell r="K2811">
            <v>0</v>
          </cell>
          <cell r="L2811" t="str">
            <v>01-Jan-22</v>
          </cell>
          <cell r="M2811" t="str">
            <v>01-Nov-18</v>
          </cell>
          <cell r="N2811">
            <v>4</v>
          </cell>
          <cell r="O2811" t="str">
            <v>6500</v>
          </cell>
          <cell r="P2811" t="str">
            <v>6500</v>
          </cell>
          <cell r="Q2811" t="str">
            <v>01.003</v>
          </cell>
          <cell r="R2811" t="str">
            <v>01.003</v>
          </cell>
          <cell r="S2811" t="str">
            <v/>
          </cell>
          <cell r="T2811">
            <v>0</v>
          </cell>
          <cell r="U2811" t="str">
            <v>Đại học</v>
          </cell>
          <cell r="V2811" t="str">
            <v>012462775</v>
          </cell>
        </row>
        <row r="2812">
          <cell r="B2812" t="str">
            <v/>
          </cell>
          <cell r="C2812" t="str">
            <v>3120205027082</v>
          </cell>
          <cell r="D2812" t="str">
            <v>Đinh Thị</v>
          </cell>
          <cell r="E2812" t="str">
            <v>Hà</v>
          </cell>
          <cell r="F2812">
            <v>65</v>
          </cell>
          <cell r="G2812" t="str">
            <v>Trung tâm Ngoại ngữ và Đào tạo quốc tế</v>
          </cell>
          <cell r="H2812" t="str">
            <v>Trung tâm Ngoại ngữ và Đào tạo quốc tế</v>
          </cell>
          <cell r="I2812" t="str">
            <v>Kế toán viên</v>
          </cell>
          <cell r="J2812">
            <v>3</v>
          </cell>
          <cell r="K2812">
            <v>0</v>
          </cell>
          <cell r="L2812" t="str">
            <v>01-May-25</v>
          </cell>
          <cell r="M2812" t="str">
            <v>01-May-19</v>
          </cell>
          <cell r="N2812">
            <v>4</v>
          </cell>
          <cell r="O2812" t="str">
            <v>6500</v>
          </cell>
          <cell r="P2812" t="str">
            <v>6500</v>
          </cell>
          <cell r="Q2812" t="str">
            <v>06.031</v>
          </cell>
          <cell r="R2812" t="str">
            <v>06.031</v>
          </cell>
          <cell r="S2812" t="str">
            <v/>
          </cell>
          <cell r="T2812">
            <v>0</v>
          </cell>
          <cell r="U2812" t="str">
            <v>Đại học</v>
          </cell>
          <cell r="V2812" t="str">
            <v>001190034961</v>
          </cell>
        </row>
        <row r="2813">
          <cell r="B2813" t="str">
            <v/>
          </cell>
          <cell r="C2813" t="str">
            <v>3120205121994</v>
          </cell>
          <cell r="D2813" t="str">
            <v>Trần Thị Thùy</v>
          </cell>
          <cell r="E2813" t="str">
            <v>Linh</v>
          </cell>
          <cell r="F2813">
            <v>65</v>
          </cell>
          <cell r="G2813" t="str">
            <v>Trung tâm Ngoại ngữ và Đào tạo quốc tế</v>
          </cell>
          <cell r="H2813" t="str">
            <v>Trung tâm Ngoại ngữ và Đào tạo quốc tế</v>
          </cell>
          <cell r="I2813" t="str">
            <v>Kế toán viên</v>
          </cell>
          <cell r="J2813">
            <v>3</v>
          </cell>
          <cell r="K2813">
            <v>0</v>
          </cell>
          <cell r="L2813" t="str">
            <v>01-Jun-25</v>
          </cell>
          <cell r="M2813" t="str">
            <v>01-Jun-19</v>
          </cell>
          <cell r="N2813">
            <v>4</v>
          </cell>
          <cell r="O2813" t="str">
            <v>6500</v>
          </cell>
          <cell r="P2813" t="str">
            <v>6500</v>
          </cell>
          <cell r="Q2813" t="str">
            <v>06.031</v>
          </cell>
          <cell r="R2813" t="str">
            <v>06.031</v>
          </cell>
          <cell r="S2813" t="str">
            <v/>
          </cell>
          <cell r="T2813">
            <v>0</v>
          </cell>
          <cell r="U2813" t="str">
            <v>Đại học</v>
          </cell>
          <cell r="V2813" t="str">
            <v>015193006018</v>
          </cell>
        </row>
        <row r="2814">
          <cell r="B2814" t="str">
            <v/>
          </cell>
          <cell r="C2814" t="str">
            <v>3120205123721</v>
          </cell>
          <cell r="D2814" t="str">
            <v>Nguyễn Thị</v>
          </cell>
          <cell r="E2814" t="str">
            <v>Toàn</v>
          </cell>
          <cell r="F2814">
            <v>65</v>
          </cell>
          <cell r="G2814" t="str">
            <v>Trung tâm Ngoại ngữ và Đào tạo quốc tế</v>
          </cell>
          <cell r="H2814" t="str">
            <v>Trung tâm Ngoại ngữ và Đào tạo quốc tế</v>
          </cell>
          <cell r="I2814" t="str">
            <v>Chuyên viên</v>
          </cell>
          <cell r="J2814">
            <v>2.67</v>
          </cell>
          <cell r="K2814">
            <v>0</v>
          </cell>
          <cell r="L2814" t="str">
            <v>01-Jan-23</v>
          </cell>
          <cell r="M2814" t="str">
            <v>01-Jan-20</v>
          </cell>
          <cell r="N2814">
            <v>4</v>
          </cell>
          <cell r="O2814" t="str">
            <v>6500</v>
          </cell>
          <cell r="P2814" t="str">
            <v>6500</v>
          </cell>
          <cell r="Q2814" t="str">
            <v>01.003</v>
          </cell>
          <cell r="R2814" t="str">
            <v>01.003</v>
          </cell>
          <cell r="S2814" t="str">
            <v/>
          </cell>
          <cell r="T2814">
            <v>0</v>
          </cell>
          <cell r="U2814" t="str">
            <v>Đại học</v>
          </cell>
          <cell r="V2814" t="str">
            <v>035193003402</v>
          </cell>
        </row>
        <row r="2815">
          <cell r="B2815" t="str">
            <v/>
          </cell>
          <cell r="C2815" t="str">
            <v/>
          </cell>
          <cell r="D2815" t="str">
            <v>Phùng Ngọc</v>
          </cell>
          <cell r="E2815" t="str">
            <v>Tân</v>
          </cell>
          <cell r="F2815">
            <v>65</v>
          </cell>
          <cell r="G2815" t="str">
            <v>Trung tâm Ngoại ngữ và Đào tạo quốc tế</v>
          </cell>
          <cell r="H2815" t="str">
            <v>Trung tâm Ngoại ngữ và Đào tạo quốc tế</v>
          </cell>
          <cell r="I2815" t="str">
            <v>Chuyên viên</v>
          </cell>
          <cell r="J2815">
            <v>2.34</v>
          </cell>
          <cell r="K2815">
            <v>0</v>
          </cell>
          <cell r="L2815" t="str">
            <v>01-Oct-20</v>
          </cell>
          <cell r="M2815" t="str">
            <v>01-Oct-20</v>
          </cell>
          <cell r="N2815">
            <v>4</v>
          </cell>
          <cell r="O2815" t="str">
            <v>6500</v>
          </cell>
          <cell r="P2815" t="str">
            <v>6500</v>
          </cell>
          <cell r="Q2815" t="str">
            <v>01.003</v>
          </cell>
          <cell r="R2815" t="str">
            <v>01.003</v>
          </cell>
          <cell r="S2815" t="str">
            <v/>
          </cell>
          <cell r="T2815">
            <v>0</v>
          </cell>
          <cell r="U2815" t="str">
            <v>Đại học</v>
          </cell>
          <cell r="V2815" t="str">
            <v>001091005099</v>
          </cell>
        </row>
        <row r="2816">
          <cell r="B2816" t="str">
            <v/>
          </cell>
          <cell r="C2816" t="str">
            <v/>
          </cell>
          <cell r="D2816" t="str">
            <v>Trần Đức</v>
          </cell>
          <cell r="E2816" t="str">
            <v>Đoàn</v>
          </cell>
          <cell r="F2816">
            <v>65</v>
          </cell>
          <cell r="G2816" t="str">
            <v>Trung tâm Ngoại ngữ và Đào tạo quốc tế</v>
          </cell>
          <cell r="H2816" t="str">
            <v>Trung tâm Ngoại ngữ và Đào tạo quốc tế</v>
          </cell>
          <cell r="I2816" t="str">
            <v>Nhân viên phục vụ</v>
          </cell>
          <cell r="J2816">
            <v>0</v>
          </cell>
          <cell r="K2816">
            <v>0</v>
          </cell>
          <cell r="L2816" t="str">
            <v>01-Jul-24</v>
          </cell>
          <cell r="M2816" t="str">
            <v>01-Mar-21</v>
          </cell>
          <cell r="N2816">
            <v>8</v>
          </cell>
          <cell r="O2816" t="str">
            <v>6500</v>
          </cell>
          <cell r="P2816" t="str">
            <v>6500</v>
          </cell>
          <cell r="Q2816" t="str">
            <v>01.009</v>
          </cell>
          <cell r="R2816" t="str">
            <v>01.009</v>
          </cell>
          <cell r="S2816" t="str">
            <v/>
          </cell>
          <cell r="T2816">
            <v>0</v>
          </cell>
          <cell r="U2816" t="str">
            <v>KhôngBCấp</v>
          </cell>
          <cell r="V2816" t="str">
            <v>033095012324</v>
          </cell>
        </row>
        <row r="2817">
          <cell r="B2817" t="str">
            <v/>
          </cell>
          <cell r="C2817" t="str">
            <v>0770113101997</v>
          </cell>
          <cell r="D2817" t="str">
            <v>Quang Thị Thùy</v>
          </cell>
          <cell r="E2817" t="str">
            <v>Dung</v>
          </cell>
          <cell r="F2817">
            <v>65</v>
          </cell>
          <cell r="G2817" t="str">
            <v>Trung tâm Ngoại ngữ và Đào tạo quốc tế</v>
          </cell>
          <cell r="H2817" t="str">
            <v>Trung tâm Ngoại ngữ và Đào tạo quốc tế</v>
          </cell>
          <cell r="I2817" t="str">
            <v>Thạc sĩ, Chuyên viên</v>
          </cell>
          <cell r="J2817">
            <v>2.67</v>
          </cell>
          <cell r="K2817">
            <v>0</v>
          </cell>
          <cell r="L2817" t="str">
            <v>01-Oct-25</v>
          </cell>
          <cell r="M2817" t="str">
            <v>01-Oct-25</v>
          </cell>
          <cell r="N2817">
            <v>3</v>
          </cell>
          <cell r="O2817" t="str">
            <v>6500</v>
          </cell>
          <cell r="P2817" t="str">
            <v>6500</v>
          </cell>
          <cell r="Q2817" t="str">
            <v>01.003</v>
          </cell>
          <cell r="R2817" t="str">
            <v>01.003</v>
          </cell>
          <cell r="S2817" t="str">
            <v/>
          </cell>
          <cell r="T2817">
            <v>0</v>
          </cell>
          <cell r="U2817" t="str">
            <v>Thạc sĩ</v>
          </cell>
          <cell r="V2817" t="str">
            <v>040197025838</v>
          </cell>
        </row>
        <row r="2818">
          <cell r="B2818" t="str">
            <v/>
          </cell>
          <cell r="C2818" t="str">
            <v>19073486436016</v>
          </cell>
          <cell r="D2818" t="str">
            <v>Đặng Trần Lan</v>
          </cell>
          <cell r="E2818" t="str">
            <v>Anh</v>
          </cell>
          <cell r="F2818">
            <v>65</v>
          </cell>
          <cell r="G2818" t="str">
            <v>Trung tâm Ngoại ngữ và Đào tạo quốc tế</v>
          </cell>
          <cell r="H2818" t="str">
            <v>Trung tâm Ngoại ngữ và Đào tạo quốc tế</v>
          </cell>
          <cell r="I2818" t="str">
            <v>Chuyên viên</v>
          </cell>
          <cell r="J2818">
            <v>2.34</v>
          </cell>
          <cell r="K2818">
            <v>0</v>
          </cell>
          <cell r="L2818" t="str">
            <v>01-Sep-25</v>
          </cell>
          <cell r="M2818" t="str">
            <v>01-Sep-25</v>
          </cell>
          <cell r="N2818">
            <v>4</v>
          </cell>
          <cell r="O2818" t="str">
            <v>6500</v>
          </cell>
          <cell r="P2818" t="str">
            <v>6500</v>
          </cell>
          <cell r="Q2818" t="str">
            <v>01.003</v>
          </cell>
          <cell r="R2818" t="str">
            <v>01.003</v>
          </cell>
          <cell r="S2818" t="str">
            <v/>
          </cell>
          <cell r="T2818">
            <v>0</v>
          </cell>
          <cell r="U2818" t="str">
            <v>Đại học</v>
          </cell>
          <cell r="V2818" t="str">
            <v>001303007748</v>
          </cell>
        </row>
        <row r="2819">
          <cell r="B2819" t="str">
            <v/>
          </cell>
          <cell r="C2819" t="str">
            <v>9906666899999</v>
          </cell>
          <cell r="D2819" t="str">
            <v>Phạm Đình</v>
          </cell>
          <cell r="E2819" t="str">
            <v>Chiểu</v>
          </cell>
          <cell r="F2819">
            <v>66</v>
          </cell>
          <cell r="G2819" t="str">
            <v>TT Dạy nghề Cơ Điện và Đào tạo lái xe</v>
          </cell>
          <cell r="H2819" t="str">
            <v>Trung tâm Dạy nghề Cơ Điện và Đào tạo lái xe</v>
          </cell>
          <cell r="I2819" t="str">
            <v>Lái xe cơ quan</v>
          </cell>
          <cell r="J2819">
            <v>3.13</v>
          </cell>
          <cell r="K2819">
            <v>0</v>
          </cell>
          <cell r="L2819" t="str">
            <v>01-Oct-22</v>
          </cell>
          <cell r="M2819" t="str">
            <v>01-Jan-05</v>
          </cell>
          <cell r="N2819">
            <v>7</v>
          </cell>
          <cell r="O2819" t="str">
            <v>6600</v>
          </cell>
          <cell r="P2819" t="str">
            <v>6600</v>
          </cell>
          <cell r="Q2819" t="str">
            <v>01.010</v>
          </cell>
          <cell r="R2819" t="str">
            <v>01.010</v>
          </cell>
          <cell r="S2819" t="str">
            <v/>
          </cell>
          <cell r="T2819">
            <v>0</v>
          </cell>
          <cell r="U2819" t="str">
            <v>CN-SơCấp</v>
          </cell>
          <cell r="V2819" t="str">
            <v>001071003110</v>
          </cell>
        </row>
        <row r="2820">
          <cell r="B2820" t="str">
            <v/>
          </cell>
          <cell r="C2820" t="str">
            <v/>
          </cell>
          <cell r="D2820" t="str">
            <v>Ngô Thế</v>
          </cell>
          <cell r="E2820" t="str">
            <v>Thiện</v>
          </cell>
          <cell r="F2820">
            <v>66</v>
          </cell>
          <cell r="G2820" t="str">
            <v>TT Dạy nghề Cơ Điện và Đào tạo lái xe</v>
          </cell>
          <cell r="H2820" t="str">
            <v>Trung tâm Dạy nghề Cơ Điện và Đào tạo lái xe</v>
          </cell>
          <cell r="I2820" t="str">
            <v/>
          </cell>
          <cell r="J2820">
            <v>2.59</v>
          </cell>
          <cell r="K2820">
            <v>0</v>
          </cell>
          <cell r="L2820" t="str">
            <v>01-May-11</v>
          </cell>
          <cell r="M2820" t="str">
            <v>01-Jan-05</v>
          </cell>
          <cell r="N2820">
            <v>7</v>
          </cell>
          <cell r="O2820" t="str">
            <v>6600</v>
          </cell>
          <cell r="P2820" t="str">
            <v>6600</v>
          </cell>
          <cell r="Q2820" t="str">
            <v>01.010</v>
          </cell>
          <cell r="R2820" t="str">
            <v>01.010</v>
          </cell>
          <cell r="S2820" t="str">
            <v/>
          </cell>
          <cell r="T2820">
            <v>0</v>
          </cell>
          <cell r="U2820" t="str">
            <v>CN-SơCấp</v>
          </cell>
          <cell r="V2820" t="str">
            <v>011901267</v>
          </cell>
        </row>
        <row r="2821">
          <cell r="B2821" t="str">
            <v/>
          </cell>
          <cell r="C2821" t="str">
            <v/>
          </cell>
          <cell r="D2821" t="str">
            <v>Tô Minh</v>
          </cell>
          <cell r="E2821" t="str">
            <v>Thắng</v>
          </cell>
          <cell r="F2821">
            <v>66</v>
          </cell>
          <cell r="G2821" t="str">
            <v>TT Dạy nghề Cơ Điện và Đào tạo lái xe</v>
          </cell>
          <cell r="H2821" t="str">
            <v>Trung tâm Dạy nghề Cơ Điện và Đào tạo lái xe</v>
          </cell>
          <cell r="I2821" t="str">
            <v/>
          </cell>
          <cell r="J2821">
            <v>2.0499999999999998</v>
          </cell>
          <cell r="K2821">
            <v>0</v>
          </cell>
          <cell r="L2821" t="str">
            <v>01-Jan-05</v>
          </cell>
          <cell r="M2821" t="str">
            <v>01-Jan-05</v>
          </cell>
          <cell r="N2821">
            <v>7</v>
          </cell>
          <cell r="O2821" t="str">
            <v>6600</v>
          </cell>
          <cell r="P2821" t="str">
            <v>6600</v>
          </cell>
          <cell r="Q2821" t="str">
            <v>01.010</v>
          </cell>
          <cell r="R2821" t="str">
            <v>01.010</v>
          </cell>
          <cell r="S2821" t="str">
            <v/>
          </cell>
          <cell r="T2821">
            <v>0</v>
          </cell>
          <cell r="U2821" t="str">
            <v>CN-SơCấp</v>
          </cell>
          <cell r="V2821" t="str">
            <v>171879697</v>
          </cell>
        </row>
        <row r="2822">
          <cell r="B2822" t="str">
            <v/>
          </cell>
          <cell r="C2822" t="str">
            <v>1580119828888</v>
          </cell>
          <cell r="D2822" t="str">
            <v>Lê Thị</v>
          </cell>
          <cell r="E2822" t="str">
            <v>Hồng</v>
          </cell>
          <cell r="F2822">
            <v>66</v>
          </cell>
          <cell r="G2822" t="str">
            <v>TT Dạy nghề Cơ Điện và Đào tạo lái xe</v>
          </cell>
          <cell r="H2822" t="str">
            <v>Trung tâm Dạy nghề Cơ Điện và Đào tạo lái xe</v>
          </cell>
          <cell r="I2822" t="str">
            <v>Cán sự</v>
          </cell>
          <cell r="J2822">
            <v>3.26</v>
          </cell>
          <cell r="K2822">
            <v>0</v>
          </cell>
          <cell r="L2822" t="str">
            <v>01-Nov-25</v>
          </cell>
          <cell r="M2822" t="str">
            <v>01-Nov-15</v>
          </cell>
          <cell r="N2822">
            <v>5</v>
          </cell>
          <cell r="O2822" t="str">
            <v>6600</v>
          </cell>
          <cell r="P2822" t="str">
            <v>6600</v>
          </cell>
          <cell r="Q2822" t="str">
            <v>01.004</v>
          </cell>
          <cell r="R2822" t="str">
            <v>01.004</v>
          </cell>
          <cell r="S2822" t="str">
            <v/>
          </cell>
          <cell r="T2822">
            <v>0</v>
          </cell>
          <cell r="U2822" t="str">
            <v>Cao đẳng</v>
          </cell>
          <cell r="V2822" t="str">
            <v>030182001866</v>
          </cell>
        </row>
        <row r="2823">
          <cell r="B2823" t="str">
            <v/>
          </cell>
          <cell r="C2823" t="str">
            <v>3120215036169</v>
          </cell>
          <cell r="D2823" t="str">
            <v>Từ Văn</v>
          </cell>
          <cell r="E2823" t="str">
            <v>Kiệm</v>
          </cell>
          <cell r="F2823">
            <v>66</v>
          </cell>
          <cell r="G2823" t="str">
            <v>TT Dạy nghề Cơ Điện và Đào tạo lái xe</v>
          </cell>
          <cell r="H2823" t="str">
            <v>Trung tâm Dạy nghề Cơ Điện và Đào tạo lái xe</v>
          </cell>
          <cell r="I2823" t="str">
            <v>Lái xe cơ quan</v>
          </cell>
          <cell r="J2823">
            <v>3.49</v>
          </cell>
          <cell r="K2823">
            <v>0</v>
          </cell>
          <cell r="L2823" t="str">
            <v>01-Jan-24</v>
          </cell>
          <cell r="M2823" t="str">
            <v>01-Jan-06</v>
          </cell>
          <cell r="N2823">
            <v>8</v>
          </cell>
          <cell r="O2823" t="str">
            <v>6600</v>
          </cell>
          <cell r="P2823" t="str">
            <v>6600</v>
          </cell>
          <cell r="Q2823" t="str">
            <v>01.010</v>
          </cell>
          <cell r="R2823" t="str">
            <v>01.010</v>
          </cell>
          <cell r="S2823" t="str">
            <v/>
          </cell>
          <cell r="T2823">
            <v>0</v>
          </cell>
          <cell r="U2823" t="str">
            <v>KhôngBCấp</v>
          </cell>
          <cell r="V2823" t="str">
            <v>001064015949</v>
          </cell>
        </row>
        <row r="2824">
          <cell r="B2824" t="str">
            <v/>
          </cell>
          <cell r="C2824" t="str">
            <v>3120215036169</v>
          </cell>
          <cell r="D2824" t="str">
            <v>Nguyễn Xuân</v>
          </cell>
          <cell r="E2824" t="str">
            <v>Bình</v>
          </cell>
          <cell r="F2824">
            <v>66</v>
          </cell>
          <cell r="G2824" t="str">
            <v>TT Dạy nghề Cơ Điện và Đào tạo lái xe</v>
          </cell>
          <cell r="H2824" t="str">
            <v>Trung tâm Dạy nghề Cơ Điện và Đào tạo lái xe</v>
          </cell>
          <cell r="I2824" t="str">
            <v>Lái xe cơ quan</v>
          </cell>
          <cell r="J2824">
            <v>2.77</v>
          </cell>
          <cell r="K2824">
            <v>0</v>
          </cell>
          <cell r="L2824" t="str">
            <v>01-Oct-22</v>
          </cell>
          <cell r="M2824" t="str">
            <v>01-Jul-09</v>
          </cell>
          <cell r="N2824">
            <v>6</v>
          </cell>
          <cell r="O2824" t="str">
            <v>6600</v>
          </cell>
          <cell r="P2824" t="str">
            <v>6600</v>
          </cell>
          <cell r="Q2824" t="str">
            <v>01.010</v>
          </cell>
          <cell r="R2824" t="str">
            <v>01.010</v>
          </cell>
          <cell r="S2824" t="str">
            <v/>
          </cell>
          <cell r="T2824">
            <v>0</v>
          </cell>
          <cell r="U2824" t="str">
            <v>Trung cấp</v>
          </cell>
          <cell r="V2824" t="str">
            <v>026067000245</v>
          </cell>
        </row>
        <row r="2825">
          <cell r="B2825" t="str">
            <v/>
          </cell>
          <cell r="C2825" t="str">
            <v>03401011138888</v>
          </cell>
          <cell r="D2825" t="str">
            <v>Nguyễn Văn</v>
          </cell>
          <cell r="E2825" t="str">
            <v>Bình</v>
          </cell>
          <cell r="F2825">
            <v>66</v>
          </cell>
          <cell r="G2825" t="str">
            <v>TT Dạy nghề Cơ Điện và Đào tạo lái xe</v>
          </cell>
          <cell r="H2825" t="str">
            <v>Trung tâm Dạy nghề Cơ Điện và Đào tạo lái xe</v>
          </cell>
          <cell r="I2825" t="str">
            <v>Lái xe cơ quan</v>
          </cell>
          <cell r="J2825">
            <v>2.77</v>
          </cell>
          <cell r="K2825">
            <v>0</v>
          </cell>
          <cell r="L2825" t="str">
            <v>01-Oct-22</v>
          </cell>
          <cell r="M2825" t="str">
            <v>01-Jul-09</v>
          </cell>
          <cell r="N2825">
            <v>8</v>
          </cell>
          <cell r="O2825" t="str">
            <v>6600</v>
          </cell>
          <cell r="P2825" t="str">
            <v>6600</v>
          </cell>
          <cell r="Q2825" t="str">
            <v>01.010</v>
          </cell>
          <cell r="R2825" t="str">
            <v>01.010</v>
          </cell>
          <cell r="S2825" t="str">
            <v/>
          </cell>
          <cell r="T2825">
            <v>0</v>
          </cell>
          <cell r="U2825" t="str">
            <v>KhôngBCấp</v>
          </cell>
          <cell r="V2825" t="str">
            <v>001078009170</v>
          </cell>
        </row>
        <row r="2826">
          <cell r="B2826" t="str">
            <v/>
          </cell>
          <cell r="C2826" t="str">
            <v/>
          </cell>
          <cell r="D2826" t="str">
            <v>Nguyễn Văn</v>
          </cell>
          <cell r="E2826" t="str">
            <v>Sự</v>
          </cell>
          <cell r="F2826">
            <v>66</v>
          </cell>
          <cell r="G2826" t="str">
            <v>TT Dạy nghề Cơ Điện và Đào tạo lái xe</v>
          </cell>
          <cell r="H2826" t="str">
            <v>Trung tâm Dạy nghề Cơ Điện và Đào tạo lái xe</v>
          </cell>
          <cell r="I2826" t="str">
            <v>Lái xe cơ quan</v>
          </cell>
          <cell r="J2826">
            <v>2.0499999999999998</v>
          </cell>
          <cell r="K2826">
            <v>0</v>
          </cell>
          <cell r="L2826" t="str">
            <v>01-Jul-09</v>
          </cell>
          <cell r="M2826" t="str">
            <v>01-Jul-09</v>
          </cell>
          <cell r="N2826">
            <v>8</v>
          </cell>
          <cell r="O2826" t="str">
            <v>6600</v>
          </cell>
          <cell r="P2826" t="str">
            <v>6600</v>
          </cell>
          <cell r="Q2826" t="str">
            <v>01.010</v>
          </cell>
          <cell r="R2826" t="str">
            <v>01.010</v>
          </cell>
          <cell r="S2826" t="str">
            <v/>
          </cell>
          <cell r="T2826">
            <v>0</v>
          </cell>
          <cell r="U2826" t="str">
            <v>KhôngBCấp</v>
          </cell>
          <cell r="V2826" t="str">
            <v>012516050</v>
          </cell>
        </row>
        <row r="2827">
          <cell r="B2827" t="str">
            <v/>
          </cell>
          <cell r="C2827" t="str">
            <v/>
          </cell>
          <cell r="D2827" t="str">
            <v>Đặng Ngọc</v>
          </cell>
          <cell r="E2827" t="str">
            <v>Huỳnh</v>
          </cell>
          <cell r="F2827">
            <v>66</v>
          </cell>
          <cell r="G2827" t="str">
            <v>TT Dạy nghề Cơ Điện và Đào tạo lái xe</v>
          </cell>
          <cell r="H2827" t="str">
            <v>Trung tâm Dạy nghề Cơ Điện và Đào tạo lái xe</v>
          </cell>
          <cell r="I2827" t="str">
            <v>Lái xe cơ quan</v>
          </cell>
          <cell r="J2827">
            <v>2.0499999999999998</v>
          </cell>
          <cell r="K2827">
            <v>0</v>
          </cell>
          <cell r="L2827" t="str">
            <v>01-Jul-09</v>
          </cell>
          <cell r="M2827" t="str">
            <v>01-Jul-09</v>
          </cell>
          <cell r="N2827">
            <v>8</v>
          </cell>
          <cell r="O2827" t="str">
            <v>6600</v>
          </cell>
          <cell r="P2827" t="str">
            <v>6600</v>
          </cell>
          <cell r="Q2827" t="str">
            <v>01.010</v>
          </cell>
          <cell r="R2827" t="str">
            <v>01.010</v>
          </cell>
          <cell r="S2827" t="str">
            <v/>
          </cell>
          <cell r="T2827">
            <v>0</v>
          </cell>
          <cell r="U2827" t="str">
            <v>KhôngBCấp</v>
          </cell>
          <cell r="V2827" t="str">
            <v>011813283</v>
          </cell>
        </row>
        <row r="2828">
          <cell r="B2828" t="str">
            <v/>
          </cell>
          <cell r="C2828" t="str">
            <v/>
          </cell>
          <cell r="D2828" t="str">
            <v>Vũ Huy</v>
          </cell>
          <cell r="E2828" t="str">
            <v>Khánh</v>
          </cell>
          <cell r="F2828">
            <v>66</v>
          </cell>
          <cell r="G2828" t="str">
            <v>TT Dạy nghề Cơ Điện và Đào tạo lái xe</v>
          </cell>
          <cell r="H2828" t="str">
            <v>Trung tâm Dạy nghề Cơ Điện và Đào tạo lái xe</v>
          </cell>
          <cell r="I2828" t="str">
            <v/>
          </cell>
          <cell r="J2828">
            <v>2.23</v>
          </cell>
          <cell r="K2828">
            <v>0</v>
          </cell>
          <cell r="L2828" t="str">
            <v>01-Jul-09</v>
          </cell>
          <cell r="M2828" t="str">
            <v>01-Jul-09</v>
          </cell>
          <cell r="N2828">
            <v>8</v>
          </cell>
          <cell r="O2828" t="str">
            <v>6600</v>
          </cell>
          <cell r="P2828" t="str">
            <v>6600</v>
          </cell>
          <cell r="Q2828" t="str">
            <v>01.010</v>
          </cell>
          <cell r="R2828" t="str">
            <v>01.010</v>
          </cell>
          <cell r="S2828" t="str">
            <v/>
          </cell>
          <cell r="T2828">
            <v>0</v>
          </cell>
          <cell r="U2828" t="str">
            <v>KhôngBCấp</v>
          </cell>
          <cell r="V2828" t="str">
            <v>013071776</v>
          </cell>
        </row>
        <row r="2829">
          <cell r="B2829" t="str">
            <v/>
          </cell>
          <cell r="C2829" t="str">
            <v/>
          </cell>
          <cell r="D2829" t="str">
            <v>Phạm Hữu</v>
          </cell>
          <cell r="E2829" t="str">
            <v>Lộc</v>
          </cell>
          <cell r="F2829">
            <v>66</v>
          </cell>
          <cell r="G2829" t="str">
            <v>TT Dạy nghề Cơ Điện và Đào tạo lái xe</v>
          </cell>
          <cell r="H2829" t="str">
            <v>Trung tâm Dạy nghề Cơ Điện và Đào tạo lái xe</v>
          </cell>
          <cell r="I2829" t="str">
            <v>Lái xe cơ quan</v>
          </cell>
          <cell r="J2829">
            <v>2.59</v>
          </cell>
          <cell r="K2829">
            <v>0</v>
          </cell>
          <cell r="L2829" t="str">
            <v>01-Dec-21</v>
          </cell>
          <cell r="M2829" t="str">
            <v>01-Jul-09</v>
          </cell>
          <cell r="N2829">
            <v>8</v>
          </cell>
          <cell r="O2829" t="str">
            <v>6600</v>
          </cell>
          <cell r="P2829" t="str">
            <v>6600</v>
          </cell>
          <cell r="Q2829" t="str">
            <v>01.010</v>
          </cell>
          <cell r="R2829" t="str">
            <v>01.010</v>
          </cell>
          <cell r="S2829" t="str">
            <v/>
          </cell>
          <cell r="T2829">
            <v>0</v>
          </cell>
          <cell r="U2829" t="str">
            <v>KhôngBCấp</v>
          </cell>
          <cell r="V2829" t="str">
            <v>001067000149</v>
          </cell>
        </row>
        <row r="2830">
          <cell r="B2830" t="str">
            <v/>
          </cell>
          <cell r="C2830" t="str">
            <v/>
          </cell>
          <cell r="D2830" t="str">
            <v>Huỳnh Tấn</v>
          </cell>
          <cell r="E2830" t="str">
            <v>Nam</v>
          </cell>
          <cell r="F2830">
            <v>66</v>
          </cell>
          <cell r="G2830" t="str">
            <v>TT Dạy nghề Cơ Điện và Đào tạo lái xe</v>
          </cell>
          <cell r="H2830" t="str">
            <v>Trung tâm Dạy nghề Cơ Điện và Đào tạo lái xe</v>
          </cell>
          <cell r="I2830" t="str">
            <v>Lái xe cơ quan</v>
          </cell>
          <cell r="J2830">
            <v>2.23</v>
          </cell>
          <cell r="K2830">
            <v>0</v>
          </cell>
          <cell r="L2830" t="str">
            <v>01-Jul-09</v>
          </cell>
          <cell r="M2830" t="str">
            <v>01-Jul-09</v>
          </cell>
          <cell r="N2830">
            <v>5</v>
          </cell>
          <cell r="O2830" t="str">
            <v>6600</v>
          </cell>
          <cell r="P2830" t="str">
            <v>6600</v>
          </cell>
          <cell r="Q2830" t="str">
            <v>01.010</v>
          </cell>
          <cell r="R2830" t="str">
            <v>01.010</v>
          </cell>
          <cell r="S2830" t="str">
            <v/>
          </cell>
          <cell r="T2830">
            <v>0</v>
          </cell>
          <cell r="U2830" t="str">
            <v>Cao đẳng</v>
          </cell>
          <cell r="V2830" t="str">
            <v>011759458</v>
          </cell>
        </row>
        <row r="2831">
          <cell r="B2831" t="str">
            <v/>
          </cell>
          <cell r="C2831" t="str">
            <v/>
          </cell>
          <cell r="D2831" t="str">
            <v>Nguyễn Thế</v>
          </cell>
          <cell r="E2831" t="str">
            <v>Anh</v>
          </cell>
          <cell r="F2831">
            <v>66</v>
          </cell>
          <cell r="G2831" t="str">
            <v>TT Dạy nghề Cơ Điện và Đào tạo lái xe</v>
          </cell>
          <cell r="H2831" t="str">
            <v>Trung tâm Dạy nghề Cơ Điện và Đào tạo lái xe</v>
          </cell>
          <cell r="I2831" t="str">
            <v/>
          </cell>
          <cell r="J2831">
            <v>2.23</v>
          </cell>
          <cell r="K2831">
            <v>0</v>
          </cell>
          <cell r="L2831" t="str">
            <v>01-Jul-09</v>
          </cell>
          <cell r="M2831" t="str">
            <v>01-Jul-09</v>
          </cell>
          <cell r="N2831">
            <v>5</v>
          </cell>
          <cell r="O2831" t="str">
            <v>6600</v>
          </cell>
          <cell r="P2831" t="str">
            <v>6600</v>
          </cell>
          <cell r="Q2831" t="str">
            <v>01.010</v>
          </cell>
          <cell r="R2831" t="str">
            <v>01.010</v>
          </cell>
          <cell r="S2831" t="str">
            <v/>
          </cell>
          <cell r="T2831">
            <v>0</v>
          </cell>
          <cell r="U2831" t="str">
            <v>Cao đẳng</v>
          </cell>
          <cell r="V2831" t="str">
            <v>012053442</v>
          </cell>
        </row>
        <row r="2832">
          <cell r="B2832" t="str">
            <v/>
          </cell>
          <cell r="C2832" t="str">
            <v/>
          </cell>
          <cell r="D2832" t="str">
            <v>Lê Quốc</v>
          </cell>
          <cell r="E2832" t="str">
            <v>Lương</v>
          </cell>
          <cell r="F2832">
            <v>66</v>
          </cell>
          <cell r="G2832" t="str">
            <v>TT Dạy nghề Cơ Điện và Đào tạo lái xe</v>
          </cell>
          <cell r="H2832" t="str">
            <v>Trung tâm Dạy nghề Cơ Điện và Đào tạo lái xe</v>
          </cell>
          <cell r="I2832" t="str">
            <v/>
          </cell>
          <cell r="J2832">
            <v>2.23</v>
          </cell>
          <cell r="K2832">
            <v>0</v>
          </cell>
          <cell r="L2832" t="str">
            <v>01-Jul-09</v>
          </cell>
          <cell r="M2832" t="str">
            <v>01-Jul-09</v>
          </cell>
          <cell r="N2832">
            <v>8</v>
          </cell>
          <cell r="O2832" t="str">
            <v>6600</v>
          </cell>
          <cell r="P2832" t="str">
            <v>6600</v>
          </cell>
          <cell r="Q2832" t="str">
            <v>01.010</v>
          </cell>
          <cell r="R2832" t="str">
            <v>01.010</v>
          </cell>
          <cell r="S2832" t="str">
            <v/>
          </cell>
          <cell r="T2832">
            <v>0</v>
          </cell>
          <cell r="U2832" t="str">
            <v>KhôngBCấp</v>
          </cell>
          <cell r="V2832" t="str">
            <v>111215160</v>
          </cell>
        </row>
        <row r="2833">
          <cell r="B2833" t="str">
            <v/>
          </cell>
          <cell r="C2833" t="str">
            <v/>
          </cell>
          <cell r="D2833" t="str">
            <v>Dương Hồng</v>
          </cell>
          <cell r="E2833" t="str">
            <v>Chuyên</v>
          </cell>
          <cell r="F2833">
            <v>66</v>
          </cell>
          <cell r="G2833" t="str">
            <v>TT Dạy nghề Cơ Điện và Đào tạo lái xe</v>
          </cell>
          <cell r="H2833" t="str">
            <v>Trung tâm Dạy nghề Cơ Điện và Đào tạo lái xe</v>
          </cell>
          <cell r="I2833" t="str">
            <v/>
          </cell>
          <cell r="J2833">
            <v>2.23</v>
          </cell>
          <cell r="K2833">
            <v>0</v>
          </cell>
          <cell r="L2833" t="str">
            <v>01-Jul-09</v>
          </cell>
          <cell r="M2833" t="str">
            <v>01-Jul-09</v>
          </cell>
          <cell r="N2833">
            <v>8</v>
          </cell>
          <cell r="O2833" t="str">
            <v>6600</v>
          </cell>
          <cell r="P2833" t="str">
            <v>6600</v>
          </cell>
          <cell r="Q2833" t="str">
            <v>01.010</v>
          </cell>
          <cell r="R2833" t="str">
            <v>01.010</v>
          </cell>
          <cell r="S2833" t="str">
            <v/>
          </cell>
          <cell r="T2833">
            <v>0</v>
          </cell>
          <cell r="U2833" t="str">
            <v>KhôngBCấp</v>
          </cell>
          <cell r="V2833" t="str">
            <v>010293700</v>
          </cell>
        </row>
        <row r="2834">
          <cell r="B2834" t="str">
            <v/>
          </cell>
          <cell r="C2834" t="str">
            <v/>
          </cell>
          <cell r="D2834" t="str">
            <v>Phạm Mạnh</v>
          </cell>
          <cell r="E2834" t="str">
            <v>Đông</v>
          </cell>
          <cell r="F2834">
            <v>66</v>
          </cell>
          <cell r="G2834" t="str">
            <v>TT Dạy nghề Cơ Điện và Đào tạo lái xe</v>
          </cell>
          <cell r="H2834" t="str">
            <v>Trung tâm Dạy nghề Cơ Điện và Đào tạo lái xe</v>
          </cell>
          <cell r="I2834" t="str">
            <v>Lái xe cơ quan</v>
          </cell>
          <cell r="J2834">
            <v>2.23</v>
          </cell>
          <cell r="K2834">
            <v>0</v>
          </cell>
          <cell r="L2834" t="str">
            <v>01-Jan-10</v>
          </cell>
          <cell r="M2834" t="str">
            <v>01-Jan-10</v>
          </cell>
          <cell r="N2834">
            <v>8</v>
          </cell>
          <cell r="O2834" t="str">
            <v>6600</v>
          </cell>
          <cell r="P2834" t="str">
            <v>6600</v>
          </cell>
          <cell r="Q2834" t="str">
            <v>01.010</v>
          </cell>
          <cell r="R2834" t="str">
            <v>01.010</v>
          </cell>
          <cell r="S2834" t="str">
            <v/>
          </cell>
          <cell r="T2834">
            <v>0</v>
          </cell>
          <cell r="U2834" t="str">
            <v>KhôngBCấp</v>
          </cell>
          <cell r="V2834" t="str">
            <v>011303002</v>
          </cell>
        </row>
        <row r="2835">
          <cell r="B2835" t="str">
            <v/>
          </cell>
          <cell r="C2835" t="str">
            <v/>
          </cell>
          <cell r="D2835" t="str">
            <v>Trần Đức</v>
          </cell>
          <cell r="E2835" t="str">
            <v>Phương</v>
          </cell>
          <cell r="F2835">
            <v>66</v>
          </cell>
          <cell r="G2835" t="str">
            <v>TT Dạy nghề Cơ Điện và Đào tạo lái xe</v>
          </cell>
          <cell r="H2835" t="str">
            <v>Trung tâm Dạy nghề Cơ Điện và Đào tạo lái xe</v>
          </cell>
          <cell r="I2835" t="str">
            <v>Lái xe cơ quan</v>
          </cell>
          <cell r="J2835">
            <v>3.13</v>
          </cell>
          <cell r="K2835">
            <v>0</v>
          </cell>
          <cell r="L2835" t="str">
            <v>01-Jan-10</v>
          </cell>
          <cell r="M2835" t="str">
            <v>01-Jan-10</v>
          </cell>
          <cell r="N2835">
            <v>8</v>
          </cell>
          <cell r="O2835" t="str">
            <v>6600</v>
          </cell>
          <cell r="P2835" t="str">
            <v>6600</v>
          </cell>
          <cell r="Q2835" t="str">
            <v>01.010</v>
          </cell>
          <cell r="R2835" t="str">
            <v>01.010</v>
          </cell>
          <cell r="S2835" t="str">
            <v/>
          </cell>
          <cell r="T2835">
            <v>0</v>
          </cell>
          <cell r="U2835" t="str">
            <v>KhôngBCấp</v>
          </cell>
          <cell r="V2835" t="str">
            <v/>
          </cell>
        </row>
        <row r="2836">
          <cell r="B2836" t="str">
            <v/>
          </cell>
          <cell r="C2836" t="str">
            <v/>
          </cell>
          <cell r="D2836" t="str">
            <v>Nguyễn Trung</v>
          </cell>
          <cell r="E2836" t="str">
            <v>Dương</v>
          </cell>
          <cell r="F2836">
            <v>66</v>
          </cell>
          <cell r="G2836" t="str">
            <v>TT Dạy nghề Cơ Điện và Đào tạo lái xe</v>
          </cell>
          <cell r="H2836" t="str">
            <v>Trung tâm Dạy nghề Cơ Điện và Đào tạo lái xe</v>
          </cell>
          <cell r="I2836" t="str">
            <v/>
          </cell>
          <cell r="J2836">
            <v>2.0499999999999998</v>
          </cell>
          <cell r="K2836">
            <v>0</v>
          </cell>
          <cell r="L2836" t="str">
            <v>01-Oct-10</v>
          </cell>
          <cell r="M2836" t="str">
            <v>01-Oct-10</v>
          </cell>
          <cell r="N2836">
            <v>8</v>
          </cell>
          <cell r="O2836" t="str">
            <v>6600</v>
          </cell>
          <cell r="P2836" t="str">
            <v>6600</v>
          </cell>
          <cell r="Q2836" t="str">
            <v>01.010</v>
          </cell>
          <cell r="R2836" t="str">
            <v>01.010</v>
          </cell>
          <cell r="S2836" t="str">
            <v/>
          </cell>
          <cell r="T2836">
            <v>0</v>
          </cell>
          <cell r="U2836" t="str">
            <v>KhôngBCấp</v>
          </cell>
          <cell r="V2836" t="str">
            <v>011350126</v>
          </cell>
        </row>
        <row r="2837">
          <cell r="B2837" t="str">
            <v/>
          </cell>
          <cell r="C2837" t="str">
            <v/>
          </cell>
          <cell r="D2837" t="str">
            <v>Phạm Văn</v>
          </cell>
          <cell r="E2837" t="str">
            <v>Quyền</v>
          </cell>
          <cell r="F2837">
            <v>66</v>
          </cell>
          <cell r="G2837" t="str">
            <v>TT Dạy nghề Cơ Điện và Đào tạo lái xe</v>
          </cell>
          <cell r="H2837" t="str">
            <v>Trung tâm Dạy nghề Cơ Điện và Đào tạo lái xe</v>
          </cell>
          <cell r="I2837" t="str">
            <v/>
          </cell>
          <cell r="J2837">
            <v>2.0499999999999998</v>
          </cell>
          <cell r="K2837">
            <v>0</v>
          </cell>
          <cell r="L2837" t="str">
            <v>01-Oct-10</v>
          </cell>
          <cell r="M2837" t="str">
            <v>01-Oct-10</v>
          </cell>
          <cell r="N2837">
            <v>8</v>
          </cell>
          <cell r="O2837" t="str">
            <v>6600</v>
          </cell>
          <cell r="P2837" t="str">
            <v>6600</v>
          </cell>
          <cell r="Q2837" t="str">
            <v>01.010</v>
          </cell>
          <cell r="R2837" t="str">
            <v>01.010</v>
          </cell>
          <cell r="S2837" t="str">
            <v/>
          </cell>
          <cell r="T2837">
            <v>0</v>
          </cell>
          <cell r="U2837" t="str">
            <v>KhôngBCấp</v>
          </cell>
          <cell r="V2837" t="str">
            <v>011196736</v>
          </cell>
        </row>
        <row r="2838">
          <cell r="B2838" t="str">
            <v/>
          </cell>
          <cell r="C2838" t="str">
            <v>3120205833910</v>
          </cell>
          <cell r="D2838" t="str">
            <v>Phạm Trung</v>
          </cell>
          <cell r="E2838" t="str">
            <v>Đông</v>
          </cell>
          <cell r="F2838">
            <v>66</v>
          </cell>
          <cell r="G2838" t="str">
            <v>TT Dạy nghề Cơ Điện và Đào tạo lái xe</v>
          </cell>
          <cell r="H2838" t="str">
            <v>Trung tâm Dạy nghề Cơ Điện và Đào tạo lái xe</v>
          </cell>
          <cell r="I2838" t="str">
            <v>Lái xe cơ quan</v>
          </cell>
          <cell r="J2838">
            <v>2.95</v>
          </cell>
          <cell r="K2838">
            <v>0</v>
          </cell>
          <cell r="L2838" t="str">
            <v>01-Oct-22</v>
          </cell>
          <cell r="M2838" t="str">
            <v>01-Oct-10</v>
          </cell>
          <cell r="N2838">
            <v>8</v>
          </cell>
          <cell r="O2838" t="str">
            <v>6600</v>
          </cell>
          <cell r="P2838" t="str">
            <v>6600</v>
          </cell>
          <cell r="Q2838" t="str">
            <v>01.010</v>
          </cell>
          <cell r="R2838" t="str">
            <v>01.010</v>
          </cell>
          <cell r="S2838" t="str">
            <v/>
          </cell>
          <cell r="T2838">
            <v>0</v>
          </cell>
          <cell r="U2838" t="str">
            <v>KhôngBCấp</v>
          </cell>
          <cell r="V2838" t="str">
            <v>001081036926</v>
          </cell>
        </row>
        <row r="2839">
          <cell r="B2839" t="str">
            <v/>
          </cell>
          <cell r="C2839" t="str">
            <v/>
          </cell>
          <cell r="D2839" t="str">
            <v>Nguyễn Đức</v>
          </cell>
          <cell r="E2839" t="str">
            <v>Bảo</v>
          </cell>
          <cell r="F2839">
            <v>66</v>
          </cell>
          <cell r="G2839" t="str">
            <v>TT Dạy nghề Cơ Điện và Đào tạo lái xe</v>
          </cell>
          <cell r="H2839" t="str">
            <v>Trung tâm Dạy nghề Cơ Điện và Đào tạo lái xe</v>
          </cell>
          <cell r="I2839" t="str">
            <v/>
          </cell>
          <cell r="J2839">
            <v>2.0499999999999998</v>
          </cell>
          <cell r="K2839">
            <v>0</v>
          </cell>
          <cell r="L2839" t="str">
            <v>01-Jun-11</v>
          </cell>
          <cell r="M2839" t="str">
            <v>01-Jun-11</v>
          </cell>
          <cell r="N2839">
            <v>8</v>
          </cell>
          <cell r="O2839" t="str">
            <v>6600</v>
          </cell>
          <cell r="P2839" t="str">
            <v>6600</v>
          </cell>
          <cell r="Q2839" t="str">
            <v>01.010</v>
          </cell>
          <cell r="R2839" t="str">
            <v>01.010</v>
          </cell>
          <cell r="S2839" t="str">
            <v/>
          </cell>
          <cell r="T2839">
            <v>0</v>
          </cell>
          <cell r="U2839" t="str">
            <v>KhôngBCấp</v>
          </cell>
          <cell r="V2839" t="str">
            <v>111602323</v>
          </cell>
        </row>
        <row r="2840">
          <cell r="B2840" t="str">
            <v/>
          </cell>
          <cell r="C2840" t="str">
            <v/>
          </cell>
          <cell r="D2840" t="str">
            <v>Lã Văn</v>
          </cell>
          <cell r="E2840" t="str">
            <v>Đạo</v>
          </cell>
          <cell r="F2840">
            <v>66</v>
          </cell>
          <cell r="G2840" t="str">
            <v>TT Dạy nghề Cơ Điện và Đào tạo lái xe</v>
          </cell>
          <cell r="H2840" t="str">
            <v>Trung tâm Dạy nghề Cơ Điện và Đào tạo lái xe</v>
          </cell>
          <cell r="I2840" t="str">
            <v/>
          </cell>
          <cell r="J2840">
            <v>2.0499999999999998</v>
          </cell>
          <cell r="K2840">
            <v>0</v>
          </cell>
          <cell r="L2840" t="str">
            <v>01-Jun-11</v>
          </cell>
          <cell r="M2840" t="str">
            <v>01-Jun-11</v>
          </cell>
          <cell r="N2840">
            <v>8</v>
          </cell>
          <cell r="O2840" t="str">
            <v>6600</v>
          </cell>
          <cell r="P2840" t="str">
            <v>6600</v>
          </cell>
          <cell r="Q2840" t="str">
            <v>01.010</v>
          </cell>
          <cell r="R2840" t="str">
            <v>01.010</v>
          </cell>
          <cell r="S2840" t="str">
            <v/>
          </cell>
          <cell r="T2840">
            <v>0</v>
          </cell>
          <cell r="U2840" t="str">
            <v>KhôngBCấp</v>
          </cell>
          <cell r="V2840" t="str">
            <v>012272036</v>
          </cell>
        </row>
        <row r="2841">
          <cell r="B2841" t="str">
            <v/>
          </cell>
          <cell r="C2841" t="str">
            <v/>
          </cell>
          <cell r="D2841" t="str">
            <v>Đỗ Văn</v>
          </cell>
          <cell r="E2841" t="str">
            <v>Cảnh</v>
          </cell>
          <cell r="F2841">
            <v>66</v>
          </cell>
          <cell r="G2841" t="str">
            <v>TT Dạy nghề Cơ Điện và Đào tạo lái xe</v>
          </cell>
          <cell r="H2841" t="str">
            <v>Trung tâm Dạy nghề Cơ Điện và Đào tạo lái xe</v>
          </cell>
          <cell r="I2841" t="str">
            <v/>
          </cell>
          <cell r="J2841">
            <v>2.0499999999999998</v>
          </cell>
          <cell r="K2841">
            <v>0</v>
          </cell>
          <cell r="L2841" t="str">
            <v>01-Jun-11</v>
          </cell>
          <cell r="M2841" t="str">
            <v>01-Jun-11</v>
          </cell>
          <cell r="N2841">
            <v>8</v>
          </cell>
          <cell r="O2841" t="str">
            <v>6600</v>
          </cell>
          <cell r="P2841" t="str">
            <v>6600</v>
          </cell>
          <cell r="Q2841" t="str">
            <v>01.010</v>
          </cell>
          <cell r="R2841" t="str">
            <v>01.010</v>
          </cell>
          <cell r="S2841" t="str">
            <v/>
          </cell>
          <cell r="T2841">
            <v>0</v>
          </cell>
          <cell r="U2841" t="str">
            <v>KhôngBCấp</v>
          </cell>
          <cell r="V2841" t="str">
            <v>017141936</v>
          </cell>
        </row>
        <row r="2842">
          <cell r="B2842" t="str">
            <v/>
          </cell>
          <cell r="C2842" t="str">
            <v>8228686888888</v>
          </cell>
          <cell r="D2842" t="str">
            <v>Phan Văn</v>
          </cell>
          <cell r="E2842" t="str">
            <v>Hùng</v>
          </cell>
          <cell r="F2842">
            <v>66</v>
          </cell>
          <cell r="G2842" t="str">
            <v>TT Dạy nghề Cơ Điện và Đào tạo lái xe</v>
          </cell>
          <cell r="H2842" t="str">
            <v>Trung tâm Dạy nghề Cơ Điện và Đào tạo lái xe</v>
          </cell>
          <cell r="I2842" t="str">
            <v>Lái xe cơ quan</v>
          </cell>
          <cell r="J2842">
            <v>2.95</v>
          </cell>
          <cell r="K2842">
            <v>0</v>
          </cell>
          <cell r="L2842" t="str">
            <v>01-Oct-22</v>
          </cell>
          <cell r="M2842" t="str">
            <v>01-Jun-11</v>
          </cell>
          <cell r="N2842">
            <v>8</v>
          </cell>
          <cell r="O2842" t="str">
            <v>6600</v>
          </cell>
          <cell r="P2842" t="str">
            <v>6600</v>
          </cell>
          <cell r="Q2842" t="str">
            <v>01.010</v>
          </cell>
          <cell r="R2842" t="str">
            <v>01.010</v>
          </cell>
          <cell r="S2842" t="str">
            <v/>
          </cell>
          <cell r="T2842">
            <v>0</v>
          </cell>
          <cell r="U2842" t="str">
            <v>KhôngBCấp</v>
          </cell>
          <cell r="V2842" t="str">
            <v>033076012781</v>
          </cell>
        </row>
        <row r="2843">
          <cell r="B2843" t="str">
            <v/>
          </cell>
          <cell r="C2843" t="str">
            <v/>
          </cell>
          <cell r="D2843" t="str">
            <v>Nguyễn Công</v>
          </cell>
          <cell r="E2843" t="str">
            <v>Chính</v>
          </cell>
          <cell r="F2843">
            <v>66</v>
          </cell>
          <cell r="G2843" t="str">
            <v>TT Dạy nghề Cơ Điện và Đào tạo lái xe</v>
          </cell>
          <cell r="H2843" t="str">
            <v>Trung tâm Dạy nghề Cơ Điện và Đào tạo lái xe</v>
          </cell>
          <cell r="I2843" t="str">
            <v/>
          </cell>
          <cell r="J2843">
            <v>2.59</v>
          </cell>
          <cell r="K2843">
            <v>0</v>
          </cell>
          <cell r="L2843" t="str">
            <v>01-Jun-11</v>
          </cell>
          <cell r="M2843" t="str">
            <v>01-Jun-11</v>
          </cell>
          <cell r="N2843">
            <v>8</v>
          </cell>
          <cell r="O2843" t="str">
            <v>6600</v>
          </cell>
          <cell r="P2843" t="str">
            <v>6600</v>
          </cell>
          <cell r="Q2843" t="str">
            <v>01.010</v>
          </cell>
          <cell r="R2843" t="str">
            <v>01.010</v>
          </cell>
          <cell r="S2843" t="str">
            <v/>
          </cell>
          <cell r="T2843">
            <v>0</v>
          </cell>
          <cell r="U2843" t="str">
            <v>KhôngBCấp</v>
          </cell>
          <cell r="V2843" t="str">
            <v>112322236</v>
          </cell>
        </row>
        <row r="2844">
          <cell r="B2844" t="str">
            <v/>
          </cell>
          <cell r="C2844" t="str">
            <v/>
          </cell>
          <cell r="D2844" t="str">
            <v>Phan Minh</v>
          </cell>
          <cell r="E2844" t="str">
            <v>Hải</v>
          </cell>
          <cell r="F2844">
            <v>66</v>
          </cell>
          <cell r="G2844" t="str">
            <v>TT Dạy nghề Cơ Điện và Đào tạo lái xe</v>
          </cell>
          <cell r="H2844" t="str">
            <v>Trung tâm Dạy nghề Cơ Điện và Đào tạo lái xe</v>
          </cell>
          <cell r="I2844" t="str">
            <v/>
          </cell>
          <cell r="J2844">
            <v>2.0499999999999998</v>
          </cell>
          <cell r="K2844">
            <v>0</v>
          </cell>
          <cell r="L2844" t="str">
            <v>01-Oct-11</v>
          </cell>
          <cell r="M2844" t="str">
            <v>01-Oct-11</v>
          </cell>
          <cell r="N2844">
            <v>4</v>
          </cell>
          <cell r="O2844" t="str">
            <v>6600</v>
          </cell>
          <cell r="P2844" t="str">
            <v>6600</v>
          </cell>
          <cell r="Q2844" t="str">
            <v>01.010</v>
          </cell>
          <cell r="R2844" t="str">
            <v>01.010</v>
          </cell>
          <cell r="S2844" t="str">
            <v/>
          </cell>
          <cell r="T2844">
            <v>0</v>
          </cell>
          <cell r="U2844" t="str">
            <v>Đại học</v>
          </cell>
          <cell r="V2844" t="str">
            <v>011949994</v>
          </cell>
        </row>
        <row r="2845">
          <cell r="B2845" t="str">
            <v/>
          </cell>
          <cell r="C2845" t="str">
            <v/>
          </cell>
          <cell r="D2845" t="str">
            <v>Nguyễn Thanh</v>
          </cell>
          <cell r="E2845" t="str">
            <v>Hải</v>
          </cell>
          <cell r="F2845">
            <v>66</v>
          </cell>
          <cell r="G2845" t="str">
            <v>TT Dạy nghề Cơ Điện và Đào tạo lái xe</v>
          </cell>
          <cell r="H2845" t="str">
            <v>Trung tâm Dạy nghề Cơ Điện và Đào tạo lái xe</v>
          </cell>
          <cell r="I2845" t="str">
            <v>Lái xe cơ quan</v>
          </cell>
          <cell r="J2845">
            <v>2.0499999999999998</v>
          </cell>
          <cell r="K2845">
            <v>0</v>
          </cell>
          <cell r="L2845" t="str">
            <v>01-Jul-12</v>
          </cell>
          <cell r="M2845" t="str">
            <v>01-Jul-12</v>
          </cell>
          <cell r="N2845">
            <v>8</v>
          </cell>
          <cell r="O2845" t="str">
            <v>6600</v>
          </cell>
          <cell r="P2845" t="str">
            <v>6600</v>
          </cell>
          <cell r="Q2845" t="str">
            <v>01.010</v>
          </cell>
          <cell r="R2845" t="str">
            <v>01.010</v>
          </cell>
          <cell r="S2845" t="str">
            <v/>
          </cell>
          <cell r="T2845">
            <v>0</v>
          </cell>
          <cell r="U2845" t="str">
            <v>KhôngBCấp</v>
          </cell>
          <cell r="V2845" t="str">
            <v>012070321</v>
          </cell>
        </row>
        <row r="2846">
          <cell r="B2846" t="str">
            <v/>
          </cell>
          <cell r="C2846" t="str">
            <v/>
          </cell>
          <cell r="D2846" t="str">
            <v>Đỗ Mạnh</v>
          </cell>
          <cell r="E2846" t="str">
            <v>Trường</v>
          </cell>
          <cell r="F2846">
            <v>66</v>
          </cell>
          <cell r="G2846" t="str">
            <v>TT Dạy nghề Cơ Điện và Đào tạo lái xe</v>
          </cell>
          <cell r="H2846" t="str">
            <v>Trung tâm Dạy nghề Cơ Điện và Đào tạo lái xe</v>
          </cell>
          <cell r="I2846" t="str">
            <v>Lái xe cơ quan</v>
          </cell>
          <cell r="J2846">
            <v>2.41</v>
          </cell>
          <cell r="K2846">
            <v>0</v>
          </cell>
          <cell r="L2846" t="str">
            <v>01-Dec-21</v>
          </cell>
          <cell r="M2846" t="str">
            <v>01-Apr-15</v>
          </cell>
          <cell r="N2846">
            <v>8</v>
          </cell>
          <cell r="O2846" t="str">
            <v>6600</v>
          </cell>
          <cell r="P2846" t="str">
            <v>6600</v>
          </cell>
          <cell r="Q2846" t="str">
            <v>01.010</v>
          </cell>
          <cell r="R2846" t="str">
            <v>01.010</v>
          </cell>
          <cell r="S2846" t="str">
            <v/>
          </cell>
          <cell r="T2846">
            <v>0</v>
          </cell>
          <cell r="U2846" t="str">
            <v>KhôngBCấp</v>
          </cell>
          <cell r="V2846" t="str">
            <v>001083057805</v>
          </cell>
        </row>
        <row r="2847">
          <cell r="B2847" t="str">
            <v/>
          </cell>
          <cell r="C2847" t="str">
            <v/>
          </cell>
          <cell r="D2847" t="str">
            <v>Nguyễn Văn</v>
          </cell>
          <cell r="E2847" t="str">
            <v>Phong</v>
          </cell>
          <cell r="F2847">
            <v>66</v>
          </cell>
          <cell r="G2847" t="str">
            <v>TT Dạy nghề Cơ Điện và Đào tạo lái xe</v>
          </cell>
          <cell r="H2847" t="str">
            <v>Trung tâm Dạy nghề Cơ Điện và Đào tạo lái xe</v>
          </cell>
          <cell r="I2847" t="str">
            <v>Dạy thực hành lái xe</v>
          </cell>
          <cell r="J2847">
            <v>0</v>
          </cell>
          <cell r="K2847">
            <v>0</v>
          </cell>
          <cell r="L2847" t="str">
            <v>01-Oct-25</v>
          </cell>
          <cell r="M2847" t="str">
            <v>01-Apr-15</v>
          </cell>
          <cell r="N2847">
            <v>5</v>
          </cell>
          <cell r="O2847" t="str">
            <v>6600</v>
          </cell>
          <cell r="P2847" t="str">
            <v>6600</v>
          </cell>
          <cell r="Q2847" t="str">
            <v>01.010</v>
          </cell>
          <cell r="R2847" t="str">
            <v>01.010</v>
          </cell>
          <cell r="S2847" t="str">
            <v/>
          </cell>
          <cell r="T2847">
            <v>0</v>
          </cell>
          <cell r="U2847" t="str">
            <v>Cao đẳng</v>
          </cell>
          <cell r="V2847" t="str">
            <v>024083000716</v>
          </cell>
        </row>
        <row r="2848">
          <cell r="B2848" t="str">
            <v/>
          </cell>
          <cell r="C2848" t="str">
            <v>104868402095</v>
          </cell>
          <cell r="D2848" t="str">
            <v>Trần Thị Liên</v>
          </cell>
          <cell r="E2848" t="str">
            <v>Minh</v>
          </cell>
          <cell r="F2848">
            <v>66</v>
          </cell>
          <cell r="G2848" t="str">
            <v>TT Dạy nghề Cơ Điện và Đào tạo lái xe</v>
          </cell>
          <cell r="H2848" t="str">
            <v>Trung tâm Dạy nghề Cơ Điện và Đào tạo lái xe</v>
          </cell>
          <cell r="I2848" t="str">
            <v>Kế toán viên</v>
          </cell>
          <cell r="J2848">
            <v>3.99</v>
          </cell>
          <cell r="K2848">
            <v>0</v>
          </cell>
          <cell r="L2848" t="str">
            <v>01-Apr-24</v>
          </cell>
          <cell r="M2848" t="str">
            <v>01-Apr-99</v>
          </cell>
          <cell r="N2848">
            <v>4</v>
          </cell>
          <cell r="O2848" t="str">
            <v>6600</v>
          </cell>
          <cell r="P2848" t="str">
            <v>6600</v>
          </cell>
          <cell r="Q2848" t="str">
            <v>06.031</v>
          </cell>
          <cell r="R2848" t="str">
            <v>06.031</v>
          </cell>
          <cell r="S2848" t="str">
            <v/>
          </cell>
          <cell r="T2848">
            <v>0</v>
          </cell>
          <cell r="U2848" t="str">
            <v>Đại học</v>
          </cell>
          <cell r="V2848" t="str">
            <v>001175004215</v>
          </cell>
        </row>
        <row r="2849">
          <cell r="B2849" t="str">
            <v/>
          </cell>
          <cell r="C2849" t="str">
            <v>8882704828888</v>
          </cell>
          <cell r="D2849" t="str">
            <v>Lê Thị</v>
          </cell>
          <cell r="E2849" t="str">
            <v>Tâm</v>
          </cell>
          <cell r="F2849">
            <v>66</v>
          </cell>
          <cell r="G2849" t="str">
            <v>TT Dạy nghề Cơ Điện và Đào tạo lái xe</v>
          </cell>
          <cell r="H2849" t="str">
            <v>Trung tâm Dạy nghề Cơ Điện và Đào tạo lái xe</v>
          </cell>
          <cell r="I2849" t="str">
            <v>Chuyên viên</v>
          </cell>
          <cell r="J2849">
            <v>3.33</v>
          </cell>
          <cell r="K2849">
            <v>0</v>
          </cell>
          <cell r="L2849" t="str">
            <v>01-Nov-24</v>
          </cell>
          <cell r="M2849" t="str">
            <v>01-Nov-15</v>
          </cell>
          <cell r="N2849">
            <v>4</v>
          </cell>
          <cell r="O2849" t="str">
            <v>6600</v>
          </cell>
          <cell r="P2849" t="str">
            <v>6600</v>
          </cell>
          <cell r="Q2849" t="str">
            <v>01.003</v>
          </cell>
          <cell r="R2849" t="str">
            <v>01.003</v>
          </cell>
          <cell r="S2849" t="str">
            <v/>
          </cell>
          <cell r="T2849">
            <v>0</v>
          </cell>
          <cell r="U2849" t="str">
            <v>Đại học</v>
          </cell>
          <cell r="V2849" t="str">
            <v>001182010597</v>
          </cell>
        </row>
        <row r="2850">
          <cell r="B2850" t="str">
            <v/>
          </cell>
          <cell r="C2850" t="str">
            <v>1070147117367</v>
          </cell>
          <cell r="D2850" t="str">
            <v>Nguyễn Huy</v>
          </cell>
          <cell r="E2850" t="str">
            <v>Thái</v>
          </cell>
          <cell r="F2850">
            <v>66</v>
          </cell>
          <cell r="G2850" t="str">
            <v>TT Dạy nghề Cơ Điện và Đào tạo lái xe</v>
          </cell>
          <cell r="H2850" t="str">
            <v>Trung tâm Dạy nghề Cơ Điện và Đào tạo lái xe</v>
          </cell>
          <cell r="I2850" t="str">
            <v>Chuyên viên</v>
          </cell>
          <cell r="J2850">
            <v>3.66</v>
          </cell>
          <cell r="K2850">
            <v>0</v>
          </cell>
          <cell r="L2850" t="str">
            <v>01-Sep-25</v>
          </cell>
          <cell r="M2850" t="str">
            <v>01-Sep-13</v>
          </cell>
          <cell r="N2850">
            <v>4</v>
          </cell>
          <cell r="O2850" t="str">
            <v>6600</v>
          </cell>
          <cell r="P2850" t="str">
            <v>6600</v>
          </cell>
          <cell r="Q2850" t="str">
            <v>01.003</v>
          </cell>
          <cell r="R2850" t="str">
            <v>01.003</v>
          </cell>
          <cell r="S2850" t="str">
            <v/>
          </cell>
          <cell r="T2850">
            <v>0</v>
          </cell>
          <cell r="U2850" t="str">
            <v>Đại học</v>
          </cell>
          <cell r="V2850" t="str">
            <v>030075015859</v>
          </cell>
        </row>
        <row r="2851">
          <cell r="B2851" t="str">
            <v/>
          </cell>
          <cell r="C2851" t="str">
            <v>8882807908888</v>
          </cell>
          <cell r="D2851" t="str">
            <v>Trần Diệu</v>
          </cell>
          <cell r="E2851" t="str">
            <v>Anh</v>
          </cell>
          <cell r="F2851">
            <v>66</v>
          </cell>
          <cell r="G2851" t="str">
            <v>TT Dạy nghề Cơ Điện và Đào tạo lái xe</v>
          </cell>
          <cell r="H2851" t="str">
            <v>Trung tâm Dạy nghề Cơ Điện và Đào tạo lái xe</v>
          </cell>
          <cell r="I2851" t="str">
            <v>Kế toán viên</v>
          </cell>
          <cell r="J2851">
            <v>3.33</v>
          </cell>
          <cell r="K2851">
            <v>0</v>
          </cell>
          <cell r="L2851" t="str">
            <v>01-Sep-25</v>
          </cell>
          <cell r="M2851" t="str">
            <v>01-Sep-16</v>
          </cell>
          <cell r="N2851">
            <v>4</v>
          </cell>
          <cell r="O2851" t="str">
            <v>6600</v>
          </cell>
          <cell r="P2851" t="str">
            <v>6600</v>
          </cell>
          <cell r="Q2851" t="str">
            <v>06.031</v>
          </cell>
          <cell r="R2851" t="str">
            <v>06.031</v>
          </cell>
          <cell r="S2851" t="str">
            <v/>
          </cell>
          <cell r="T2851">
            <v>0</v>
          </cell>
          <cell r="U2851" t="str">
            <v>Đại học</v>
          </cell>
          <cell r="V2851" t="str">
            <v>001190003129</v>
          </cell>
        </row>
        <row r="2852">
          <cell r="B2852" t="str">
            <v/>
          </cell>
          <cell r="C2852" t="str">
            <v/>
          </cell>
          <cell r="D2852" t="str">
            <v>Nguyễn Thị Chà</v>
          </cell>
          <cell r="E2852" t="str">
            <v>Giang</v>
          </cell>
          <cell r="F2852">
            <v>66</v>
          </cell>
          <cell r="G2852" t="str">
            <v>TT Dạy nghề Cơ Điện và Đào tạo lái xe</v>
          </cell>
          <cell r="H2852" t="str">
            <v>Trung tâm Dạy nghề Cơ Điện và Đào tạo lái xe</v>
          </cell>
          <cell r="I2852" t="str">
            <v>Nhân viên phục vụ</v>
          </cell>
          <cell r="J2852">
            <v>1.9</v>
          </cell>
          <cell r="K2852">
            <v>0</v>
          </cell>
          <cell r="L2852" t="str">
            <v>01-Apr-16</v>
          </cell>
          <cell r="M2852" t="str">
            <v>01-Apr-16</v>
          </cell>
          <cell r="N2852">
            <v>8</v>
          </cell>
          <cell r="O2852" t="str">
            <v>6600</v>
          </cell>
          <cell r="P2852" t="str">
            <v>6600</v>
          </cell>
          <cell r="Q2852" t="str">
            <v>01.009</v>
          </cell>
          <cell r="R2852" t="str">
            <v>01.009</v>
          </cell>
          <cell r="S2852" t="str">
            <v/>
          </cell>
          <cell r="T2852">
            <v>0</v>
          </cell>
          <cell r="U2852" t="str">
            <v>KhôngBCấp</v>
          </cell>
          <cell r="V2852" t="str">
            <v>151796315</v>
          </cell>
        </row>
        <row r="2853">
          <cell r="B2853" t="str">
            <v/>
          </cell>
          <cell r="C2853" t="str">
            <v/>
          </cell>
          <cell r="D2853" t="str">
            <v>Nguyễn Thúy</v>
          </cell>
          <cell r="E2853" t="str">
            <v>Mai</v>
          </cell>
          <cell r="F2853">
            <v>66</v>
          </cell>
          <cell r="G2853" t="str">
            <v>TT Dạy nghề Cơ Điện và Đào tạo lái xe</v>
          </cell>
          <cell r="H2853" t="str">
            <v>Trung tâm Dạy nghề Cơ Điện và Đào tạo lái xe</v>
          </cell>
          <cell r="I2853" t="str">
            <v>Chuyên viên</v>
          </cell>
          <cell r="J2853">
            <v>1.9890000000000001</v>
          </cell>
          <cell r="K2853">
            <v>0</v>
          </cell>
          <cell r="L2853" t="str">
            <v>01-Oct-16</v>
          </cell>
          <cell r="M2853" t="str">
            <v>01-Oct-16</v>
          </cell>
          <cell r="N2853">
            <v>4</v>
          </cell>
          <cell r="O2853" t="str">
            <v>6600</v>
          </cell>
          <cell r="P2853" t="str">
            <v>6600</v>
          </cell>
          <cell r="Q2853" t="str">
            <v>01.003</v>
          </cell>
          <cell r="R2853" t="str">
            <v>01.003</v>
          </cell>
          <cell r="S2853" t="str">
            <v/>
          </cell>
          <cell r="T2853">
            <v>0</v>
          </cell>
          <cell r="U2853" t="str">
            <v>Đại học</v>
          </cell>
          <cell r="V2853" t="str">
            <v>142578276</v>
          </cell>
        </row>
        <row r="2854">
          <cell r="B2854" t="str">
            <v/>
          </cell>
          <cell r="C2854" t="str">
            <v>3120205838857</v>
          </cell>
          <cell r="D2854" t="str">
            <v>Đặng Thanh</v>
          </cell>
          <cell r="E2854" t="str">
            <v>Bình</v>
          </cell>
          <cell r="F2854">
            <v>66</v>
          </cell>
          <cell r="G2854" t="str">
            <v>TT Dạy nghề Cơ Điện và Đào tạo lái xe</v>
          </cell>
          <cell r="H2854" t="str">
            <v>Trung tâm Dạy nghề Cơ Điện và Đào tạo lái xe</v>
          </cell>
          <cell r="I2854" t="str">
            <v>Lái xe cơ quan</v>
          </cell>
          <cell r="J2854">
            <v>0</v>
          </cell>
          <cell r="K2854">
            <v>0</v>
          </cell>
          <cell r="L2854" t="str">
            <v>01-May-25</v>
          </cell>
          <cell r="M2854" t="str">
            <v>01-Aug-18</v>
          </cell>
          <cell r="N2854">
            <v>6</v>
          </cell>
          <cell r="O2854" t="str">
            <v>6600</v>
          </cell>
          <cell r="P2854" t="str">
            <v>6600</v>
          </cell>
          <cell r="Q2854" t="str">
            <v>01.010</v>
          </cell>
          <cell r="R2854" t="str">
            <v>01.010</v>
          </cell>
          <cell r="S2854" t="str">
            <v/>
          </cell>
          <cell r="T2854">
            <v>0</v>
          </cell>
          <cell r="U2854" t="str">
            <v>Trung cấp</v>
          </cell>
          <cell r="V2854" t="str">
            <v>001081045160</v>
          </cell>
        </row>
        <row r="2855">
          <cell r="B2855" t="str">
            <v/>
          </cell>
          <cell r="C2855" t="str">
            <v/>
          </cell>
          <cell r="D2855" t="str">
            <v>Lê Thị Thu</v>
          </cell>
          <cell r="E2855" t="str">
            <v>Ngà</v>
          </cell>
          <cell r="F2855">
            <v>66</v>
          </cell>
          <cell r="G2855" t="str">
            <v>TT Dạy nghề Cơ Điện và Đào tạo lái xe</v>
          </cell>
          <cell r="H2855" t="str">
            <v>Trung tâm Dạy nghề Cơ Điện và Đào tạo lái xe</v>
          </cell>
          <cell r="I2855" t="str">
            <v>Cán sự</v>
          </cell>
          <cell r="J2855">
            <v>0</v>
          </cell>
          <cell r="K2855">
            <v>0</v>
          </cell>
          <cell r="L2855" t="str">
            <v>01-Jul-22</v>
          </cell>
          <cell r="M2855" t="str">
            <v>01-Jul-19</v>
          </cell>
          <cell r="N2855">
            <v>6</v>
          </cell>
          <cell r="O2855" t="str">
            <v>6600</v>
          </cell>
          <cell r="P2855" t="str">
            <v>6600</v>
          </cell>
          <cell r="Q2855" t="str">
            <v>01.004</v>
          </cell>
          <cell r="R2855" t="str">
            <v>01.004</v>
          </cell>
          <cell r="S2855" t="str">
            <v/>
          </cell>
          <cell r="T2855">
            <v>0</v>
          </cell>
          <cell r="U2855" t="str">
            <v>Trung cấp</v>
          </cell>
          <cell r="V2855" t="str">
            <v>040175015354</v>
          </cell>
        </row>
        <row r="2856">
          <cell r="B2856" t="str">
            <v/>
          </cell>
          <cell r="C2856" t="str">
            <v>19030475426018</v>
          </cell>
          <cell r="D2856" t="str">
            <v>Phạm Bảo</v>
          </cell>
          <cell r="E2856" t="str">
            <v>Linh</v>
          </cell>
          <cell r="F2856">
            <v>66</v>
          </cell>
          <cell r="G2856" t="str">
            <v>TT Dạy nghề Cơ Điện và Đào tạo lái xe</v>
          </cell>
          <cell r="H2856" t="str">
            <v>Trung tâm Dạy nghề Cơ Điện và Đào tạo lái xe</v>
          </cell>
          <cell r="I2856" t="str">
            <v>Lái xe cơ quan</v>
          </cell>
          <cell r="J2856">
            <v>0</v>
          </cell>
          <cell r="K2856">
            <v>0</v>
          </cell>
          <cell r="L2856" t="str">
            <v>01-Jul-22</v>
          </cell>
          <cell r="M2856" t="str">
            <v>01-Sep-20</v>
          </cell>
          <cell r="N2856">
            <v>4</v>
          </cell>
          <cell r="O2856" t="str">
            <v>6600</v>
          </cell>
          <cell r="P2856" t="str">
            <v>6600</v>
          </cell>
          <cell r="Q2856" t="str">
            <v>01.010</v>
          </cell>
          <cell r="R2856" t="str">
            <v>01.010</v>
          </cell>
          <cell r="S2856" t="str">
            <v/>
          </cell>
          <cell r="T2856">
            <v>0</v>
          </cell>
          <cell r="U2856" t="str">
            <v>Đại học</v>
          </cell>
          <cell r="V2856" t="str">
            <v>001094009753</v>
          </cell>
        </row>
        <row r="2857">
          <cell r="B2857" t="str">
            <v/>
          </cell>
          <cell r="C2857" t="str">
            <v>5555555555158</v>
          </cell>
          <cell r="D2857" t="str">
            <v>Nguyễn Tiến</v>
          </cell>
          <cell r="E2857" t="str">
            <v>Đạt</v>
          </cell>
          <cell r="F2857">
            <v>66</v>
          </cell>
          <cell r="G2857" t="str">
            <v>TT Dạy nghề Cơ Điện và Đào tạo lái xe</v>
          </cell>
          <cell r="H2857" t="str">
            <v>Trung tâm Dạy nghề Cơ Điện và Đào tạo lái xe</v>
          </cell>
          <cell r="I2857" t="str">
            <v>Lái xe cơ quan</v>
          </cell>
          <cell r="J2857">
            <v>0</v>
          </cell>
          <cell r="K2857">
            <v>0</v>
          </cell>
          <cell r="L2857" t="str">
            <v>01-May-25</v>
          </cell>
          <cell r="M2857" t="str">
            <v>01-Sep-20</v>
          </cell>
          <cell r="N2857">
            <v>5</v>
          </cell>
          <cell r="O2857" t="str">
            <v>6600</v>
          </cell>
          <cell r="P2857" t="str">
            <v>6600</v>
          </cell>
          <cell r="Q2857" t="str">
            <v>01.010</v>
          </cell>
          <cell r="R2857" t="str">
            <v>01.010</v>
          </cell>
          <cell r="S2857" t="str">
            <v/>
          </cell>
          <cell r="T2857">
            <v>0</v>
          </cell>
          <cell r="U2857" t="str">
            <v>Cao đẳng</v>
          </cell>
          <cell r="V2857" t="str">
            <v>001094005174</v>
          </cell>
        </row>
        <row r="2858">
          <cell r="B2858" t="str">
            <v/>
          </cell>
          <cell r="C2858" t="str">
            <v>0591000375835</v>
          </cell>
          <cell r="D2858" t="str">
            <v>Lê Thanh</v>
          </cell>
          <cell r="E2858" t="str">
            <v>Hải</v>
          </cell>
          <cell r="F2858">
            <v>66</v>
          </cell>
          <cell r="G2858" t="str">
            <v>TT Dạy nghề Cơ Điện và Đào tạo lái xe</v>
          </cell>
          <cell r="H2858" t="str">
            <v>Trung tâm Dạy nghề Cơ Điện và Đào tạo lái xe</v>
          </cell>
          <cell r="I2858" t="str">
            <v>Lái xe cơ quan</v>
          </cell>
          <cell r="J2858">
            <v>0</v>
          </cell>
          <cell r="K2858">
            <v>0</v>
          </cell>
          <cell r="L2858" t="str">
            <v>01-May-25</v>
          </cell>
          <cell r="M2858" t="str">
            <v>01-Apr-21</v>
          </cell>
          <cell r="N2858">
            <v>4</v>
          </cell>
          <cell r="O2858" t="str">
            <v>6600</v>
          </cell>
          <cell r="P2858" t="str">
            <v>6600</v>
          </cell>
          <cell r="Q2858" t="str">
            <v>01.010</v>
          </cell>
          <cell r="R2858" t="str">
            <v>01.010</v>
          </cell>
          <cell r="S2858" t="str">
            <v/>
          </cell>
          <cell r="T2858">
            <v>0</v>
          </cell>
          <cell r="U2858" t="str">
            <v>Đại học</v>
          </cell>
          <cell r="V2858" t="str">
            <v>001081019186</v>
          </cell>
        </row>
        <row r="2859">
          <cell r="B2859" t="str">
            <v/>
          </cell>
          <cell r="C2859" t="str">
            <v/>
          </cell>
          <cell r="D2859" t="str">
            <v>Nguyễn Bá</v>
          </cell>
          <cell r="E2859" t="str">
            <v>Duy</v>
          </cell>
          <cell r="F2859">
            <v>66</v>
          </cell>
          <cell r="G2859" t="str">
            <v>TT Dạy nghề Cơ Điện và Đào tạo lái xe</v>
          </cell>
          <cell r="H2859" t="str">
            <v>Trung tâm Dạy nghề Cơ Điện và Đào tạo lái xe</v>
          </cell>
          <cell r="I2859" t="str">
            <v>Lái xe cơ quan</v>
          </cell>
          <cell r="J2859">
            <v>0</v>
          </cell>
          <cell r="K2859">
            <v>0</v>
          </cell>
          <cell r="L2859" t="str">
            <v>01-Jul-22</v>
          </cell>
          <cell r="M2859" t="str">
            <v>01-Jan-22</v>
          </cell>
          <cell r="N2859">
            <v>5</v>
          </cell>
          <cell r="O2859" t="str">
            <v>6600</v>
          </cell>
          <cell r="P2859" t="str">
            <v>6600</v>
          </cell>
          <cell r="Q2859" t="str">
            <v>01.010</v>
          </cell>
          <cell r="R2859" t="str">
            <v>01.010</v>
          </cell>
          <cell r="S2859" t="str">
            <v/>
          </cell>
          <cell r="T2859">
            <v>0</v>
          </cell>
          <cell r="U2859" t="str">
            <v>Cao đẳng</v>
          </cell>
          <cell r="V2859" t="str">
            <v>001089031101</v>
          </cell>
        </row>
        <row r="2860">
          <cell r="B2860" t="str">
            <v/>
          </cell>
          <cell r="C2860" t="str">
            <v/>
          </cell>
          <cell r="D2860" t="str">
            <v>Lê Văn</v>
          </cell>
          <cell r="E2860" t="str">
            <v>Dũng</v>
          </cell>
          <cell r="F2860">
            <v>66</v>
          </cell>
          <cell r="G2860" t="str">
            <v>TT Dạy nghề Cơ Điện và Đào tạo lái xe</v>
          </cell>
          <cell r="H2860" t="str">
            <v>Trung tâm Dạy nghề Cơ Điện và Đào tạo lái xe</v>
          </cell>
          <cell r="I2860" t="str">
            <v>Lái xe cơ quan</v>
          </cell>
          <cell r="J2860">
            <v>0</v>
          </cell>
          <cell r="K2860">
            <v>0</v>
          </cell>
          <cell r="L2860" t="str">
            <v>01-Nov-22</v>
          </cell>
          <cell r="M2860" t="str">
            <v>01-Nov-22</v>
          </cell>
          <cell r="N2860">
            <v>8</v>
          </cell>
          <cell r="O2860" t="str">
            <v>6600</v>
          </cell>
          <cell r="P2860" t="str">
            <v>6600</v>
          </cell>
          <cell r="Q2860" t="str">
            <v>01.010</v>
          </cell>
          <cell r="R2860" t="str">
            <v>01.010</v>
          </cell>
          <cell r="S2860" t="str">
            <v/>
          </cell>
          <cell r="T2860">
            <v>0</v>
          </cell>
          <cell r="U2860" t="str">
            <v>KhôngBCấp</v>
          </cell>
          <cell r="V2860" t="str">
            <v>001082055517</v>
          </cell>
        </row>
        <row r="2861">
          <cell r="B2861" t="str">
            <v/>
          </cell>
          <cell r="C2861" t="str">
            <v>19033745163013</v>
          </cell>
          <cell r="D2861" t="str">
            <v>Lê Tiến</v>
          </cell>
          <cell r="E2861" t="str">
            <v>Dũng</v>
          </cell>
          <cell r="F2861">
            <v>66</v>
          </cell>
          <cell r="G2861" t="str">
            <v>TT Dạy nghề Cơ Điện và Đào tạo lái xe</v>
          </cell>
          <cell r="H2861" t="str">
            <v>Trung tâm Dạy nghề Cơ Điện và Đào tạo lái xe</v>
          </cell>
          <cell r="I2861" t="str">
            <v>Lái xe cơ quan</v>
          </cell>
          <cell r="J2861">
            <v>0</v>
          </cell>
          <cell r="K2861">
            <v>0</v>
          </cell>
          <cell r="L2861" t="str">
            <v>01-Apr-25</v>
          </cell>
          <cell r="M2861" t="str">
            <v>01-Apr-25</v>
          </cell>
          <cell r="N2861">
            <v>6</v>
          </cell>
          <cell r="O2861" t="str">
            <v>6600</v>
          </cell>
          <cell r="P2861" t="str">
            <v>6600</v>
          </cell>
          <cell r="Q2861" t="str">
            <v>01.010</v>
          </cell>
          <cell r="R2861" t="str">
            <v>01.010</v>
          </cell>
          <cell r="S2861" t="str">
            <v/>
          </cell>
          <cell r="T2861">
            <v>0</v>
          </cell>
          <cell r="U2861" t="str">
            <v>Trung cấp</v>
          </cell>
          <cell r="V2861" t="str">
            <v>001079009074</v>
          </cell>
        </row>
        <row r="2862">
          <cell r="B2862" t="str">
            <v/>
          </cell>
          <cell r="C2862" t="str">
            <v>3913911991</v>
          </cell>
          <cell r="D2862" t="str">
            <v>Nguyễn Phú</v>
          </cell>
          <cell r="E2862" t="str">
            <v>Tín</v>
          </cell>
          <cell r="F2862">
            <v>66</v>
          </cell>
          <cell r="G2862" t="str">
            <v>TT Dạy nghề Cơ Điện và Đào tạo lái xe</v>
          </cell>
          <cell r="H2862" t="str">
            <v>Trung tâm Dạy nghề Cơ Điện và Đào tạo lái xe</v>
          </cell>
          <cell r="I2862" t="str">
            <v>Lái xe cơ quan</v>
          </cell>
          <cell r="J2862">
            <v>0</v>
          </cell>
          <cell r="K2862">
            <v>0</v>
          </cell>
          <cell r="L2862" t="str">
            <v>01-May-25</v>
          </cell>
          <cell r="M2862" t="str">
            <v>01-May-25</v>
          </cell>
          <cell r="N2862">
            <v>5</v>
          </cell>
          <cell r="O2862" t="str">
            <v>6600</v>
          </cell>
          <cell r="P2862" t="str">
            <v>6600</v>
          </cell>
          <cell r="Q2862" t="str">
            <v>01.010</v>
          </cell>
          <cell r="R2862" t="str">
            <v>01.010</v>
          </cell>
          <cell r="S2862" t="str">
            <v/>
          </cell>
          <cell r="T2862">
            <v>0</v>
          </cell>
          <cell r="U2862" t="str">
            <v>Cao đẳng</v>
          </cell>
          <cell r="V2862" t="str">
            <v>001091026061</v>
          </cell>
        </row>
        <row r="2863">
          <cell r="B2863" t="str">
            <v/>
          </cell>
          <cell r="C2863" t="str">
            <v/>
          </cell>
          <cell r="D2863" t="str">
            <v>Nguyễn Thái</v>
          </cell>
          <cell r="E2863" t="str">
            <v>Bình</v>
          </cell>
          <cell r="F2863">
            <v>66</v>
          </cell>
          <cell r="G2863" t="str">
            <v>TT Dạy nghề Cơ Điện và Đào tạo lái xe</v>
          </cell>
          <cell r="H2863" t="str">
            <v>Trung tâm Dạy nghề Cơ Điện và Đào tạo lái xe</v>
          </cell>
          <cell r="I2863" t="str">
            <v>Lái xe cơ quan</v>
          </cell>
          <cell r="J2863">
            <v>0</v>
          </cell>
          <cell r="K2863">
            <v>0</v>
          </cell>
          <cell r="L2863" t="str">
            <v>01-May-25</v>
          </cell>
          <cell r="M2863" t="str">
            <v>01-May-25</v>
          </cell>
          <cell r="N2863">
            <v>8</v>
          </cell>
          <cell r="O2863" t="str">
            <v>6600</v>
          </cell>
          <cell r="P2863" t="str">
            <v>6600</v>
          </cell>
          <cell r="Q2863" t="str">
            <v>01.010</v>
          </cell>
          <cell r="R2863" t="str">
            <v>01.010</v>
          </cell>
          <cell r="S2863" t="str">
            <v/>
          </cell>
          <cell r="T2863">
            <v>0</v>
          </cell>
          <cell r="U2863" t="str">
            <v>KhôngBCấp</v>
          </cell>
          <cell r="V2863" t="str">
            <v>001083044708</v>
          </cell>
        </row>
        <row r="2864">
          <cell r="B2864" t="str">
            <v/>
          </cell>
          <cell r="C2864" t="str">
            <v>2406567567888</v>
          </cell>
          <cell r="D2864" t="str">
            <v>Phan Mạnh</v>
          </cell>
          <cell r="E2864" t="str">
            <v>Cường</v>
          </cell>
          <cell r="F2864">
            <v>66</v>
          </cell>
          <cell r="G2864" t="str">
            <v>TT Dạy nghề Cơ Điện và Đào tạo lái xe</v>
          </cell>
          <cell r="H2864" t="str">
            <v>Trung tâm Dạy nghề Cơ Điện và Đào tạo lái xe</v>
          </cell>
          <cell r="I2864" t="str">
            <v>Lái xe cơ quan</v>
          </cell>
          <cell r="J2864">
            <v>0</v>
          </cell>
          <cell r="K2864">
            <v>0</v>
          </cell>
          <cell r="L2864" t="str">
            <v>01-May-25</v>
          </cell>
          <cell r="M2864" t="str">
            <v>01-May-25</v>
          </cell>
          <cell r="N2864">
            <v>6</v>
          </cell>
          <cell r="O2864" t="str">
            <v>6600</v>
          </cell>
          <cell r="P2864" t="str">
            <v>6600</v>
          </cell>
          <cell r="Q2864" t="str">
            <v>01.010</v>
          </cell>
          <cell r="R2864" t="str">
            <v>01.010</v>
          </cell>
          <cell r="S2864" t="str">
            <v/>
          </cell>
          <cell r="T2864">
            <v>0</v>
          </cell>
          <cell r="U2864" t="str">
            <v>Trung cấp</v>
          </cell>
          <cell r="V2864" t="str">
            <v>033201003409</v>
          </cell>
        </row>
        <row r="2865">
          <cell r="B2865" t="str">
            <v/>
          </cell>
          <cell r="C2865" t="str">
            <v>3120281051730</v>
          </cell>
          <cell r="D2865" t="str">
            <v>Hoàng Anh</v>
          </cell>
          <cell r="E2865" t="str">
            <v>Tú</v>
          </cell>
          <cell r="F2865">
            <v>66</v>
          </cell>
          <cell r="G2865" t="str">
            <v>TT Dạy nghề Cơ Điện và Đào tạo lái xe</v>
          </cell>
          <cell r="H2865" t="str">
            <v>Trung tâm Dạy nghề Cơ Điện và Đào tạo lái xe</v>
          </cell>
          <cell r="I2865" t="str">
            <v>Lái xe cơ quan</v>
          </cell>
          <cell r="J2865">
            <v>0</v>
          </cell>
          <cell r="K2865">
            <v>0</v>
          </cell>
          <cell r="L2865" t="str">
            <v>01-May-25</v>
          </cell>
          <cell r="M2865" t="str">
            <v>01-May-25</v>
          </cell>
          <cell r="N2865">
            <v>4</v>
          </cell>
          <cell r="O2865" t="str">
            <v>6600</v>
          </cell>
          <cell r="P2865" t="str">
            <v>6600</v>
          </cell>
          <cell r="Q2865" t="str">
            <v>01.010</v>
          </cell>
          <cell r="R2865" t="str">
            <v>01.010</v>
          </cell>
          <cell r="S2865" t="str">
            <v/>
          </cell>
          <cell r="T2865">
            <v>0</v>
          </cell>
          <cell r="U2865" t="str">
            <v>Đại học</v>
          </cell>
          <cell r="V2865" t="str">
            <v>001099028329</v>
          </cell>
        </row>
        <row r="2866">
          <cell r="B2866" t="str">
            <v/>
          </cell>
          <cell r="C2866" t="str">
            <v>1507205006553</v>
          </cell>
          <cell r="D2866" t="str">
            <v>Trịnh Quang</v>
          </cell>
          <cell r="E2866" t="str">
            <v>Minh</v>
          </cell>
          <cell r="F2866">
            <v>66</v>
          </cell>
          <cell r="G2866" t="str">
            <v>TT Dạy nghề Cơ Điện và Đào tạo lái xe</v>
          </cell>
          <cell r="H2866" t="str">
            <v>Trung tâm Dạy nghề Cơ Điện và Đào tạo lái xe</v>
          </cell>
          <cell r="I2866" t="str">
            <v>Lái xe cơ quan</v>
          </cell>
          <cell r="J2866">
            <v>0</v>
          </cell>
          <cell r="K2866">
            <v>0</v>
          </cell>
          <cell r="L2866" t="str">
            <v>01-May-25</v>
          </cell>
          <cell r="M2866" t="str">
            <v>01-May-25</v>
          </cell>
          <cell r="N2866">
            <v>8</v>
          </cell>
          <cell r="O2866" t="str">
            <v>6600</v>
          </cell>
          <cell r="P2866" t="str">
            <v>6600</v>
          </cell>
          <cell r="Q2866" t="str">
            <v>01.010</v>
          </cell>
          <cell r="R2866" t="str">
            <v>01.010</v>
          </cell>
          <cell r="S2866" t="str">
            <v/>
          </cell>
          <cell r="T2866">
            <v>0</v>
          </cell>
          <cell r="U2866" t="str">
            <v>KhôngBCấp</v>
          </cell>
          <cell r="V2866" t="str">
            <v>001071015701</v>
          </cell>
        </row>
        <row r="2867">
          <cell r="B2867" t="str">
            <v/>
          </cell>
          <cell r="C2867" t="str">
            <v/>
          </cell>
          <cell r="D2867" t="str">
            <v>Đỗ Thế</v>
          </cell>
          <cell r="E2867" t="str">
            <v>Mạnh</v>
          </cell>
          <cell r="F2867">
            <v>66</v>
          </cell>
          <cell r="G2867" t="str">
            <v>TT Dạy nghề Cơ Điện và Đào tạo lái xe</v>
          </cell>
          <cell r="H2867" t="str">
            <v>Trung tâm Dạy nghề Cơ Điện và Đào tạo lái xe</v>
          </cell>
          <cell r="I2867" t="str">
            <v>Lái xe cơ quan</v>
          </cell>
          <cell r="J2867">
            <v>0</v>
          </cell>
          <cell r="K2867">
            <v>0</v>
          </cell>
          <cell r="L2867" t="str">
            <v>01-Jun-25</v>
          </cell>
          <cell r="M2867" t="str">
            <v>01-Jun-25</v>
          </cell>
          <cell r="N2867">
            <v>6</v>
          </cell>
          <cell r="O2867" t="str">
            <v>6600</v>
          </cell>
          <cell r="P2867" t="str">
            <v>6600</v>
          </cell>
          <cell r="Q2867" t="str">
            <v>01.010</v>
          </cell>
          <cell r="R2867" t="str">
            <v>01.010</v>
          </cell>
          <cell r="S2867" t="str">
            <v/>
          </cell>
          <cell r="T2867">
            <v>0</v>
          </cell>
          <cell r="U2867" t="str">
            <v>Trung cấp</v>
          </cell>
          <cell r="V2867" t="str">
            <v>001081011330</v>
          </cell>
        </row>
        <row r="2868">
          <cell r="B2868" t="str">
            <v/>
          </cell>
          <cell r="C2868" t="str">
            <v/>
          </cell>
          <cell r="D2868" t="str">
            <v>Đặng Văn</v>
          </cell>
          <cell r="E2868" t="str">
            <v>Hiển</v>
          </cell>
          <cell r="F2868">
            <v>66</v>
          </cell>
          <cell r="G2868" t="str">
            <v>TT Dạy nghề Cơ Điện và Đào tạo lái xe</v>
          </cell>
          <cell r="H2868" t="str">
            <v>Trung tâm Dạy nghề Cơ Điện và Đào tạo lái xe</v>
          </cell>
          <cell r="I2868" t="str">
            <v>Lái xe cơ quan</v>
          </cell>
          <cell r="J2868">
            <v>0</v>
          </cell>
          <cell r="K2868">
            <v>0</v>
          </cell>
          <cell r="L2868" t="str">
            <v>01-Jun-25</v>
          </cell>
          <cell r="M2868" t="str">
            <v>01-Jun-25</v>
          </cell>
          <cell r="N2868">
            <v>5</v>
          </cell>
          <cell r="O2868" t="str">
            <v>6600</v>
          </cell>
          <cell r="P2868" t="str">
            <v>6600</v>
          </cell>
          <cell r="Q2868" t="str">
            <v>01.010</v>
          </cell>
          <cell r="R2868" t="str">
            <v>01.010</v>
          </cell>
          <cell r="S2868" t="str">
            <v/>
          </cell>
          <cell r="T2868">
            <v>0</v>
          </cell>
          <cell r="U2868" t="str">
            <v>Cao đẳng</v>
          </cell>
          <cell r="V2868" t="str">
            <v>001081025425</v>
          </cell>
        </row>
        <row r="2869">
          <cell r="B2869" t="str">
            <v/>
          </cell>
          <cell r="C2869" t="str">
            <v>2406205217680</v>
          </cell>
          <cell r="D2869" t="str">
            <v>Lý Anh</v>
          </cell>
          <cell r="E2869" t="str">
            <v>Tuấn</v>
          </cell>
          <cell r="F2869">
            <v>66</v>
          </cell>
          <cell r="G2869" t="str">
            <v>TT Dạy nghề Cơ Điện và Đào tạo lái xe</v>
          </cell>
          <cell r="H2869" t="str">
            <v>Trung tâm Dạy nghề Cơ Điện và Đào tạo lái xe</v>
          </cell>
          <cell r="I2869" t="str">
            <v>Lái xe cơ quan</v>
          </cell>
          <cell r="J2869">
            <v>0</v>
          </cell>
          <cell r="K2869">
            <v>0</v>
          </cell>
          <cell r="L2869" t="str">
            <v>01-Jun-25</v>
          </cell>
          <cell r="M2869" t="str">
            <v>01-Jun-25</v>
          </cell>
          <cell r="N2869">
            <v>6</v>
          </cell>
          <cell r="O2869" t="str">
            <v>6600</v>
          </cell>
          <cell r="P2869" t="str">
            <v>6600</v>
          </cell>
          <cell r="Q2869" t="str">
            <v>01.010</v>
          </cell>
          <cell r="R2869" t="str">
            <v>01.010</v>
          </cell>
          <cell r="S2869" t="str">
            <v/>
          </cell>
          <cell r="T2869">
            <v>0</v>
          </cell>
          <cell r="U2869" t="str">
            <v>Trung cấp</v>
          </cell>
          <cell r="V2869" t="str">
            <v>033089004120</v>
          </cell>
        </row>
        <row r="2870">
          <cell r="B2870" t="str">
            <v/>
          </cell>
          <cell r="C2870" t="str">
            <v>626666866668</v>
          </cell>
          <cell r="D2870" t="str">
            <v>Hoàng Văn</v>
          </cell>
          <cell r="E2870" t="str">
            <v>Tùng</v>
          </cell>
          <cell r="F2870">
            <v>66</v>
          </cell>
          <cell r="G2870" t="str">
            <v>TT Dạy nghề Cơ Điện và Đào tạo lái xe</v>
          </cell>
          <cell r="H2870" t="str">
            <v>Trung tâm Dạy nghề Cơ Điện và Đào tạo lái xe</v>
          </cell>
          <cell r="I2870" t="str">
            <v>Lái xe cơ quan</v>
          </cell>
          <cell r="J2870">
            <v>0</v>
          </cell>
          <cell r="K2870">
            <v>0</v>
          </cell>
          <cell r="L2870" t="str">
            <v>01-Jun-25</v>
          </cell>
          <cell r="M2870" t="str">
            <v>01-Jun-25</v>
          </cell>
          <cell r="N2870">
            <v>4</v>
          </cell>
          <cell r="O2870" t="str">
            <v>6600</v>
          </cell>
          <cell r="P2870" t="str">
            <v>6600</v>
          </cell>
          <cell r="Q2870" t="str">
            <v>01.010</v>
          </cell>
          <cell r="R2870" t="str">
            <v>01.010</v>
          </cell>
          <cell r="S2870" t="str">
            <v/>
          </cell>
          <cell r="T2870">
            <v>0</v>
          </cell>
          <cell r="U2870" t="str">
            <v>Đại học</v>
          </cell>
          <cell r="V2870" t="str">
            <v>035099008700</v>
          </cell>
        </row>
        <row r="2871">
          <cell r="B2871" t="str">
            <v/>
          </cell>
          <cell r="C2871" t="str">
            <v>0591000331223</v>
          </cell>
          <cell r="D2871" t="str">
            <v>Lý Văn</v>
          </cell>
          <cell r="E2871" t="str">
            <v>Hiếu</v>
          </cell>
          <cell r="F2871">
            <v>66</v>
          </cell>
          <cell r="G2871" t="str">
            <v>TT Dạy nghề Cơ Điện và Đào tạo lái xe</v>
          </cell>
          <cell r="H2871" t="str">
            <v>Trung tâm Dạy nghề Cơ Điện và Đào tạo lái xe</v>
          </cell>
          <cell r="I2871" t="str">
            <v>Lái xe cơ quan</v>
          </cell>
          <cell r="J2871">
            <v>0</v>
          </cell>
          <cell r="K2871">
            <v>0</v>
          </cell>
          <cell r="L2871" t="str">
            <v>01-Jun-25</v>
          </cell>
          <cell r="M2871" t="str">
            <v>01-Jun-25</v>
          </cell>
          <cell r="N2871">
            <v>6</v>
          </cell>
          <cell r="O2871" t="str">
            <v>6600</v>
          </cell>
          <cell r="P2871" t="str">
            <v>6600</v>
          </cell>
          <cell r="Q2871" t="str">
            <v>01.010</v>
          </cell>
          <cell r="R2871" t="str">
            <v>01.010</v>
          </cell>
          <cell r="S2871" t="str">
            <v/>
          </cell>
          <cell r="T2871">
            <v>0</v>
          </cell>
          <cell r="U2871" t="str">
            <v>Trung cấp</v>
          </cell>
          <cell r="V2871" t="str">
            <v>033089007493</v>
          </cell>
        </row>
        <row r="2872">
          <cell r="B2872" t="str">
            <v/>
          </cell>
          <cell r="C2872" t="str">
            <v>030073055756</v>
          </cell>
          <cell r="D2872" t="str">
            <v>Nguyễn Phụ</v>
          </cell>
          <cell r="E2872" t="str">
            <v>Hải</v>
          </cell>
          <cell r="F2872">
            <v>66</v>
          </cell>
          <cell r="G2872" t="str">
            <v>TT Dạy nghề Cơ Điện và Đào tạo lái xe</v>
          </cell>
          <cell r="H2872" t="str">
            <v>Trung tâm Dạy nghề Cơ Điện và Đào tạo lái xe</v>
          </cell>
          <cell r="I2872" t="str">
            <v>Lái xe cơ quan</v>
          </cell>
          <cell r="J2872">
            <v>0</v>
          </cell>
          <cell r="K2872">
            <v>0</v>
          </cell>
          <cell r="L2872" t="str">
            <v>01-Jun-25</v>
          </cell>
          <cell r="M2872" t="str">
            <v>01-Jun-25</v>
          </cell>
          <cell r="N2872">
            <v>5</v>
          </cell>
          <cell r="O2872" t="str">
            <v>6600</v>
          </cell>
          <cell r="P2872" t="str">
            <v>6600</v>
          </cell>
          <cell r="Q2872" t="str">
            <v>01.010</v>
          </cell>
          <cell r="R2872" t="str">
            <v>01.010</v>
          </cell>
          <cell r="S2872" t="str">
            <v/>
          </cell>
          <cell r="T2872">
            <v>0</v>
          </cell>
          <cell r="U2872" t="str">
            <v>Cao đẳng</v>
          </cell>
          <cell r="V2872" t="str">
            <v>001091040934</v>
          </cell>
        </row>
        <row r="2873">
          <cell r="B2873" t="str">
            <v/>
          </cell>
          <cell r="C2873" t="str">
            <v>3120205238651</v>
          </cell>
          <cell r="D2873" t="str">
            <v>Phạm Văn</v>
          </cell>
          <cell r="E2873" t="str">
            <v>Quyền</v>
          </cell>
          <cell r="F2873">
            <v>66</v>
          </cell>
          <cell r="G2873" t="str">
            <v>TT Dạy nghề Cơ Điện và Đào tạo lái xe</v>
          </cell>
          <cell r="H2873" t="str">
            <v>Trung tâm Dạy nghề Cơ Điện và Đào tạo lái xe</v>
          </cell>
          <cell r="I2873" t="str">
            <v>Lái xe cơ quan</v>
          </cell>
          <cell r="J2873">
            <v>0</v>
          </cell>
          <cell r="K2873">
            <v>0</v>
          </cell>
          <cell r="L2873" t="str">
            <v>01-Jun-25</v>
          </cell>
          <cell r="M2873" t="str">
            <v>01-Jun-25</v>
          </cell>
          <cell r="N2873">
            <v>6</v>
          </cell>
          <cell r="O2873" t="str">
            <v>6600</v>
          </cell>
          <cell r="P2873" t="str">
            <v>6600</v>
          </cell>
          <cell r="Q2873" t="str">
            <v>01.010</v>
          </cell>
          <cell r="R2873" t="str">
            <v>01.010</v>
          </cell>
          <cell r="S2873" t="str">
            <v/>
          </cell>
          <cell r="T2873">
            <v>0</v>
          </cell>
          <cell r="U2873" t="str">
            <v>Trung cấp</v>
          </cell>
          <cell r="V2873" t="str">
            <v>001067009369</v>
          </cell>
        </row>
        <row r="2874">
          <cell r="B2874" t="str">
            <v/>
          </cell>
          <cell r="C2874" t="str">
            <v>3120215059272</v>
          </cell>
          <cell r="D2874" t="str">
            <v>Nguyễn Trung</v>
          </cell>
          <cell r="E2874" t="str">
            <v>Tuyến</v>
          </cell>
          <cell r="F2874">
            <v>66</v>
          </cell>
          <cell r="G2874" t="str">
            <v>TT Dạy nghề Cơ Điện và Đào tạo lái xe</v>
          </cell>
          <cell r="H2874" t="str">
            <v>Trung tâm Dạy nghề Cơ Điện và Đào tạo lái xe</v>
          </cell>
          <cell r="I2874" t="str">
            <v>Lái xe cơ quan</v>
          </cell>
          <cell r="J2874">
            <v>0</v>
          </cell>
          <cell r="K2874">
            <v>0</v>
          </cell>
          <cell r="L2874" t="str">
            <v>01-Jun-25</v>
          </cell>
          <cell r="M2874" t="str">
            <v>01-Jun-25</v>
          </cell>
          <cell r="N2874">
            <v>5</v>
          </cell>
          <cell r="O2874" t="str">
            <v>6600</v>
          </cell>
          <cell r="P2874" t="str">
            <v>6600</v>
          </cell>
          <cell r="Q2874" t="str">
            <v>01.010</v>
          </cell>
          <cell r="R2874" t="str">
            <v>01.010</v>
          </cell>
          <cell r="S2874" t="str">
            <v/>
          </cell>
          <cell r="T2874">
            <v>0</v>
          </cell>
          <cell r="U2874" t="str">
            <v>Cao đẳng</v>
          </cell>
          <cell r="V2874" t="str">
            <v>001081027275</v>
          </cell>
        </row>
        <row r="2875">
          <cell r="B2875" t="str">
            <v/>
          </cell>
          <cell r="C2875" t="str">
            <v/>
          </cell>
          <cell r="D2875" t="str">
            <v>Trần Anh</v>
          </cell>
          <cell r="E2875" t="str">
            <v>Tuấn</v>
          </cell>
          <cell r="F2875">
            <v>66</v>
          </cell>
          <cell r="G2875" t="str">
            <v>TT Dạy nghề Cơ Điện và Đào tạo lái xe</v>
          </cell>
          <cell r="H2875" t="str">
            <v>Trung tâm Dạy nghề Cơ Điện và Đào tạo lái xe</v>
          </cell>
          <cell r="I2875" t="str">
            <v>Lái xe cơ quan</v>
          </cell>
          <cell r="J2875">
            <v>0</v>
          </cell>
          <cell r="K2875">
            <v>0</v>
          </cell>
          <cell r="L2875" t="str">
            <v>01-Jun-25</v>
          </cell>
          <cell r="M2875" t="str">
            <v>01-Jun-25</v>
          </cell>
          <cell r="N2875">
            <v>5</v>
          </cell>
          <cell r="O2875" t="str">
            <v>6600</v>
          </cell>
          <cell r="P2875" t="str">
            <v>6600</v>
          </cell>
          <cell r="Q2875" t="str">
            <v>01.010</v>
          </cell>
          <cell r="R2875" t="str">
            <v>01.010</v>
          </cell>
          <cell r="S2875" t="str">
            <v/>
          </cell>
          <cell r="T2875">
            <v>0</v>
          </cell>
          <cell r="U2875" t="str">
            <v>Cao đẳng</v>
          </cell>
          <cell r="V2875" t="str">
            <v>001088004713</v>
          </cell>
        </row>
        <row r="2876">
          <cell r="B2876" t="str">
            <v/>
          </cell>
          <cell r="C2876" t="str">
            <v>1303206497516</v>
          </cell>
          <cell r="D2876" t="str">
            <v>Trần Xuân</v>
          </cell>
          <cell r="E2876" t="str">
            <v>Thắng</v>
          </cell>
          <cell r="F2876">
            <v>66</v>
          </cell>
          <cell r="G2876" t="str">
            <v>TT Dạy nghề Cơ Điện và Đào tạo lái xe</v>
          </cell>
          <cell r="H2876" t="str">
            <v>Trung tâm Dạy nghề Cơ Điện và Đào tạo lái xe</v>
          </cell>
          <cell r="I2876" t="str">
            <v>Lái xe cơ quan</v>
          </cell>
          <cell r="J2876">
            <v>0</v>
          </cell>
          <cell r="K2876">
            <v>0</v>
          </cell>
          <cell r="L2876" t="str">
            <v>01-Jul-25</v>
          </cell>
          <cell r="M2876" t="str">
            <v>01-Jul-25</v>
          </cell>
          <cell r="N2876">
            <v>5</v>
          </cell>
          <cell r="O2876" t="str">
            <v>6600</v>
          </cell>
          <cell r="P2876" t="str">
            <v>6600</v>
          </cell>
          <cell r="Q2876" t="str">
            <v>01.010</v>
          </cell>
          <cell r="R2876" t="str">
            <v>01.010</v>
          </cell>
          <cell r="S2876" t="str">
            <v/>
          </cell>
          <cell r="T2876">
            <v>0</v>
          </cell>
          <cell r="U2876" t="str">
            <v>Cao đẳng</v>
          </cell>
          <cell r="V2876" t="str">
            <v>001095033867</v>
          </cell>
        </row>
        <row r="2877">
          <cell r="B2877" t="str">
            <v/>
          </cell>
          <cell r="C2877" t="str">
            <v>0903230478</v>
          </cell>
          <cell r="D2877" t="str">
            <v>Ngô Phương</v>
          </cell>
          <cell r="E2877" t="str">
            <v>Nam</v>
          </cell>
          <cell r="F2877">
            <v>66</v>
          </cell>
          <cell r="G2877" t="str">
            <v>TT Dạy nghề Cơ Điện và Đào tạo lái xe</v>
          </cell>
          <cell r="H2877" t="str">
            <v>Trung tâm Dạy nghề Cơ Điện và Đào tạo lái xe</v>
          </cell>
          <cell r="I2877" t="str">
            <v>Lái xe cơ quan</v>
          </cell>
          <cell r="J2877">
            <v>0</v>
          </cell>
          <cell r="K2877">
            <v>0</v>
          </cell>
          <cell r="L2877" t="str">
            <v>01-Jul-25</v>
          </cell>
          <cell r="M2877" t="str">
            <v>01-Jul-25</v>
          </cell>
          <cell r="N2877">
            <v>4</v>
          </cell>
          <cell r="O2877" t="str">
            <v>6600</v>
          </cell>
          <cell r="P2877" t="str">
            <v>6600</v>
          </cell>
          <cell r="Q2877" t="str">
            <v>01.010</v>
          </cell>
          <cell r="R2877" t="str">
            <v>01.010</v>
          </cell>
          <cell r="S2877" t="str">
            <v/>
          </cell>
          <cell r="T2877">
            <v>0</v>
          </cell>
          <cell r="U2877" t="str">
            <v>Đại học</v>
          </cell>
          <cell r="V2877" t="str">
            <v>001085016005</v>
          </cell>
        </row>
        <row r="2878">
          <cell r="B2878" t="str">
            <v/>
          </cell>
          <cell r="C2878" t="str">
            <v>3120205238550</v>
          </cell>
          <cell r="D2878" t="str">
            <v>Nguyễn Thanh</v>
          </cell>
          <cell r="E2878" t="str">
            <v>Tuấn</v>
          </cell>
          <cell r="F2878">
            <v>66</v>
          </cell>
          <cell r="G2878" t="str">
            <v>TT Dạy nghề Cơ Điện và Đào tạo lái xe</v>
          </cell>
          <cell r="H2878" t="str">
            <v>Trung tâm Dạy nghề Cơ Điện và Đào tạo lái xe</v>
          </cell>
          <cell r="I2878" t="str">
            <v>Lái xe cơ quan</v>
          </cell>
          <cell r="J2878">
            <v>0</v>
          </cell>
          <cell r="K2878">
            <v>0</v>
          </cell>
          <cell r="L2878" t="str">
            <v>01-Jul-25</v>
          </cell>
          <cell r="M2878" t="str">
            <v>01-Jul-25</v>
          </cell>
          <cell r="N2878">
            <v>6</v>
          </cell>
          <cell r="O2878" t="str">
            <v>6600</v>
          </cell>
          <cell r="P2878" t="str">
            <v>6600</v>
          </cell>
          <cell r="Q2878" t="str">
            <v>01.010</v>
          </cell>
          <cell r="R2878" t="str">
            <v>01.010</v>
          </cell>
          <cell r="S2878" t="str">
            <v/>
          </cell>
          <cell r="T2878">
            <v>0</v>
          </cell>
          <cell r="U2878" t="str">
            <v>Trung cấp</v>
          </cell>
          <cell r="V2878" t="str">
            <v>040084001391</v>
          </cell>
        </row>
        <row r="2879">
          <cell r="B2879" t="str">
            <v/>
          </cell>
          <cell r="C2879" t="str">
            <v>0903230478</v>
          </cell>
          <cell r="D2879" t="str">
            <v>Nguyễn Đình</v>
          </cell>
          <cell r="E2879" t="str">
            <v>Tuấn</v>
          </cell>
          <cell r="F2879">
            <v>66</v>
          </cell>
          <cell r="G2879" t="str">
            <v>TT Dạy nghề Cơ Điện và Đào tạo lái xe</v>
          </cell>
          <cell r="H2879" t="str">
            <v>Trung tâm Dạy nghề Cơ Điện và Đào tạo lái xe</v>
          </cell>
          <cell r="I2879" t="str">
            <v>Lái xe cơ quan</v>
          </cell>
          <cell r="J2879">
            <v>0</v>
          </cell>
          <cell r="K2879">
            <v>0</v>
          </cell>
          <cell r="L2879" t="str">
            <v>01-Jul-25</v>
          </cell>
          <cell r="M2879" t="str">
            <v>01-Jul-25</v>
          </cell>
          <cell r="N2879">
            <v>4</v>
          </cell>
          <cell r="O2879" t="str">
            <v>6600</v>
          </cell>
          <cell r="P2879" t="str">
            <v>6600</v>
          </cell>
          <cell r="Q2879" t="str">
            <v>01.010</v>
          </cell>
          <cell r="R2879" t="str">
            <v>01.010</v>
          </cell>
          <cell r="S2879" t="str">
            <v/>
          </cell>
          <cell r="T2879">
            <v>0</v>
          </cell>
          <cell r="U2879" t="str">
            <v>Đại học</v>
          </cell>
          <cell r="V2879" t="str">
            <v>001078025210</v>
          </cell>
        </row>
        <row r="2880">
          <cell r="B2880" t="str">
            <v/>
          </cell>
          <cell r="C2880" t="str">
            <v>0983771929</v>
          </cell>
          <cell r="D2880" t="str">
            <v>Hoàng Xuân</v>
          </cell>
          <cell r="E2880" t="str">
            <v>Lam</v>
          </cell>
          <cell r="F2880">
            <v>66</v>
          </cell>
          <cell r="G2880" t="str">
            <v>TT Dạy nghề Cơ Điện và Đào tạo lái xe</v>
          </cell>
          <cell r="H2880" t="str">
            <v>Trung tâm Dạy nghề Cơ Điện và Đào tạo lái xe</v>
          </cell>
          <cell r="I2880" t="str">
            <v>Tiến sĩ, Kỹ sư chính</v>
          </cell>
          <cell r="J2880">
            <v>5.08</v>
          </cell>
          <cell r="K2880">
            <v>0</v>
          </cell>
          <cell r="L2880" t="str">
            <v>01-Nov-25</v>
          </cell>
          <cell r="M2880" t="str">
            <v>01-Nov-25</v>
          </cell>
          <cell r="N2880">
            <v>2</v>
          </cell>
          <cell r="O2880" t="str">
            <v>6600</v>
          </cell>
          <cell r="P2880" t="str">
            <v>6600</v>
          </cell>
          <cell r="Q2880" t="str">
            <v>13.094</v>
          </cell>
          <cell r="R2880" t="str">
            <v>V.05.02.06</v>
          </cell>
          <cell r="S2880" t="str">
            <v/>
          </cell>
          <cell r="T2880">
            <v>0</v>
          </cell>
          <cell r="U2880" t="str">
            <v>Tiến sĩ</v>
          </cell>
          <cell r="V2880" t="str">
            <v>033079009341</v>
          </cell>
        </row>
        <row r="2881">
          <cell r="B2881" t="str">
            <v/>
          </cell>
          <cell r="C2881" t="str">
            <v/>
          </cell>
          <cell r="D2881" t="str">
            <v>Lê Quang</v>
          </cell>
          <cell r="E2881" t="str">
            <v>Cường</v>
          </cell>
          <cell r="F2881">
            <v>66</v>
          </cell>
          <cell r="G2881" t="str">
            <v>TT Dạy nghề Cơ Điện và Đào tạo lái xe</v>
          </cell>
          <cell r="H2881" t="str">
            <v>Trung tâm Dạy nghề Cơ Điện và Đào tạo lái xe</v>
          </cell>
          <cell r="I2881" t="str">
            <v>Dạy thực hành lái xe</v>
          </cell>
          <cell r="J2881">
            <v>0</v>
          </cell>
          <cell r="K2881">
            <v>0</v>
          </cell>
          <cell r="L2881" t="str">
            <v>01-Oct-25</v>
          </cell>
          <cell r="M2881" t="str">
            <v>01-Oct-25</v>
          </cell>
          <cell r="N2881">
            <v>4</v>
          </cell>
          <cell r="O2881" t="str">
            <v>6600</v>
          </cell>
          <cell r="P2881" t="str">
            <v>6600</v>
          </cell>
          <cell r="Q2881" t="str">
            <v>01.010</v>
          </cell>
          <cell r="R2881" t="str">
            <v>01.010</v>
          </cell>
          <cell r="S2881" t="str">
            <v/>
          </cell>
          <cell r="T2881">
            <v>0</v>
          </cell>
          <cell r="U2881" t="str">
            <v>Đại học</v>
          </cell>
          <cell r="V2881" t="str">
            <v>001065015740</v>
          </cell>
        </row>
        <row r="2882">
          <cell r="B2882" t="str">
            <v/>
          </cell>
          <cell r="C2882" t="str">
            <v/>
          </cell>
          <cell r="D2882" t="str">
            <v>Nguyễn Văn</v>
          </cell>
          <cell r="E2882" t="str">
            <v>Vũ</v>
          </cell>
          <cell r="F2882">
            <v>66</v>
          </cell>
          <cell r="G2882" t="str">
            <v>TT Dạy nghề Cơ Điện và Đào tạo lái xe</v>
          </cell>
          <cell r="H2882" t="str">
            <v>Trung tâm Dạy nghề Cơ Điện và Đào tạo lái xe</v>
          </cell>
          <cell r="I2882" t="str">
            <v>Dạy thực hành lái xe</v>
          </cell>
          <cell r="J2882">
            <v>0</v>
          </cell>
          <cell r="K2882">
            <v>0</v>
          </cell>
          <cell r="L2882" t="str">
            <v>01-Oct-25</v>
          </cell>
          <cell r="M2882" t="str">
            <v>01-Oct-25</v>
          </cell>
          <cell r="N2882">
            <v>6</v>
          </cell>
          <cell r="O2882" t="str">
            <v>6600</v>
          </cell>
          <cell r="P2882" t="str">
            <v>6600</v>
          </cell>
          <cell r="Q2882" t="str">
            <v>01.010</v>
          </cell>
          <cell r="R2882" t="str">
            <v>01.010</v>
          </cell>
          <cell r="S2882" t="str">
            <v/>
          </cell>
          <cell r="T2882">
            <v>0</v>
          </cell>
          <cell r="U2882" t="str">
            <v>Trung cấp</v>
          </cell>
          <cell r="V2882" t="str">
            <v>001069027052</v>
          </cell>
        </row>
        <row r="2883">
          <cell r="B2883" t="str">
            <v>TCH04</v>
          </cell>
          <cell r="C2883" t="str">
            <v>3120215058184</v>
          </cell>
          <cell r="D2883" t="str">
            <v>Nguyễn Quốc</v>
          </cell>
          <cell r="E2883" t="str">
            <v>Oánh</v>
          </cell>
          <cell r="F2883">
            <v>67</v>
          </cell>
          <cell r="G2883" t="str">
            <v>Phòng Tổ chức - Hành chính</v>
          </cell>
          <cell r="H2883" t="str">
            <v>Trường Cán bộ quản lý Nông nghiệp và Phát triển nông thôn</v>
          </cell>
          <cell r="I2883" t="str">
            <v>Tiến sĩ. Giảng viên chính, Hiệu trưởng</v>
          </cell>
          <cell r="J2883">
            <v>6.1</v>
          </cell>
          <cell r="K2883">
            <v>0</v>
          </cell>
          <cell r="L2883" t="str">
            <v>01-Jun-24</v>
          </cell>
          <cell r="M2883" t="str">
            <v>01-Mar-11</v>
          </cell>
          <cell r="N2883">
            <v>2</v>
          </cell>
          <cell r="O2883" t="str">
            <v>6700</v>
          </cell>
          <cell r="P2883" t="str">
            <v>6700</v>
          </cell>
          <cell r="Q2883" t="str">
            <v>15.110</v>
          </cell>
          <cell r="R2883" t="str">
            <v>V.07.01.02</v>
          </cell>
          <cell r="S2883" t="str">
            <v>TG466</v>
          </cell>
          <cell r="T2883">
            <v>0</v>
          </cell>
          <cell r="U2883" t="str">
            <v>Tiến sĩ</v>
          </cell>
          <cell r="V2883" t="str">
            <v>001068024342</v>
          </cell>
        </row>
        <row r="2884">
          <cell r="B2884" t="str">
            <v/>
          </cell>
          <cell r="C2884" t="str">
            <v>3180205692110</v>
          </cell>
          <cell r="D2884" t="str">
            <v>Vũ Anh</v>
          </cell>
          <cell r="E2884" t="str">
            <v>Tài</v>
          </cell>
          <cell r="F2884">
            <v>67</v>
          </cell>
          <cell r="G2884" t="str">
            <v>Phòng Tổ chức - Hành chính</v>
          </cell>
          <cell r="H2884" t="str">
            <v>Trường Cán bộ quản lý Nông nghiệp và Phát triển nông thôn</v>
          </cell>
          <cell r="I2884" t="str">
            <v>Tiến sĩ, Chuyên viên chính, Phó Hiệu trưởng</v>
          </cell>
          <cell r="J2884">
            <v>5.08</v>
          </cell>
          <cell r="K2884">
            <v>0</v>
          </cell>
          <cell r="L2884" t="str">
            <v>01-Apr-24</v>
          </cell>
          <cell r="M2884" t="str">
            <v xml:space="preserve">  -   -</v>
          </cell>
          <cell r="N2884">
            <v>2</v>
          </cell>
          <cell r="O2884" t="str">
            <v>6700</v>
          </cell>
          <cell r="P2884" t="str">
            <v>6700</v>
          </cell>
          <cell r="Q2884" t="str">
            <v>01.002</v>
          </cell>
          <cell r="R2884" t="str">
            <v>01.002</v>
          </cell>
          <cell r="S2884" t="str">
            <v/>
          </cell>
          <cell r="T2884">
            <v>0</v>
          </cell>
          <cell r="U2884" t="str">
            <v>Tiến sĩ</v>
          </cell>
          <cell r="V2884" t="str">
            <v>001077003522</v>
          </cell>
        </row>
        <row r="2885">
          <cell r="B2885" t="str">
            <v/>
          </cell>
          <cell r="C2885" t="str">
            <v>3180205511975</v>
          </cell>
          <cell r="D2885" t="str">
            <v>Hoàng Vinh</v>
          </cell>
          <cell r="E2885" t="str">
            <v>Hạnh</v>
          </cell>
          <cell r="F2885">
            <v>67</v>
          </cell>
          <cell r="G2885" t="str">
            <v>Phòng Đào tạo</v>
          </cell>
          <cell r="H2885" t="str">
            <v>Trường Cán bộ quản lý Nông nghiệp và Phát triển nông thôn</v>
          </cell>
          <cell r="I2885" t="str">
            <v>Chuyên viên</v>
          </cell>
          <cell r="J2885">
            <v>4.6500000000000004</v>
          </cell>
          <cell r="K2885">
            <v>0</v>
          </cell>
          <cell r="L2885" t="str">
            <v>01-Apr-25</v>
          </cell>
          <cell r="M2885" t="str">
            <v xml:space="preserve">  -   -</v>
          </cell>
          <cell r="N2885">
            <v>4</v>
          </cell>
          <cell r="O2885" t="str">
            <v>6700</v>
          </cell>
          <cell r="P2885" t="str">
            <v>6700</v>
          </cell>
          <cell r="Q2885" t="str">
            <v>01.003</v>
          </cell>
          <cell r="R2885" t="str">
            <v>01.003</v>
          </cell>
          <cell r="S2885" t="str">
            <v/>
          </cell>
          <cell r="T2885">
            <v>0</v>
          </cell>
          <cell r="U2885" t="str">
            <v>Đại học</v>
          </cell>
          <cell r="V2885" t="str">
            <v>001178018414</v>
          </cell>
        </row>
        <row r="2886">
          <cell r="B2886" t="str">
            <v/>
          </cell>
          <cell r="C2886" t="str">
            <v>3180205511981</v>
          </cell>
          <cell r="D2886" t="str">
            <v>Nguyễn Thị</v>
          </cell>
          <cell r="E2886" t="str">
            <v>Luyến</v>
          </cell>
          <cell r="F2886">
            <v>67</v>
          </cell>
          <cell r="G2886" t="str">
            <v>Phòng Đào tạo</v>
          </cell>
          <cell r="H2886" t="str">
            <v>Trường Cán bộ quản lý Nông nghiệp và Phát triển nông thôn</v>
          </cell>
          <cell r="I2886" t="str">
            <v>Chuyên viên</v>
          </cell>
          <cell r="J2886">
            <v>3.33</v>
          </cell>
          <cell r="K2886">
            <v>0</v>
          </cell>
          <cell r="L2886" t="str">
            <v>01-May-24</v>
          </cell>
          <cell r="M2886" t="str">
            <v xml:space="preserve">  -   -</v>
          </cell>
          <cell r="N2886">
            <v>4</v>
          </cell>
          <cell r="O2886" t="str">
            <v>6700</v>
          </cell>
          <cell r="P2886" t="str">
            <v>6700</v>
          </cell>
          <cell r="Q2886" t="str">
            <v>01.003</v>
          </cell>
          <cell r="R2886" t="str">
            <v>01.003</v>
          </cell>
          <cell r="S2886" t="str">
            <v/>
          </cell>
          <cell r="T2886">
            <v>0</v>
          </cell>
          <cell r="U2886" t="str">
            <v>Đại học</v>
          </cell>
          <cell r="V2886" t="str">
            <v>027188001005</v>
          </cell>
        </row>
        <row r="2887">
          <cell r="B2887" t="str">
            <v/>
          </cell>
          <cell r="C2887" t="str">
            <v>3180205549479</v>
          </cell>
          <cell r="D2887" t="str">
            <v>Nguyễn Thị Thu</v>
          </cell>
          <cell r="E2887" t="str">
            <v>Trang</v>
          </cell>
          <cell r="F2887">
            <v>67</v>
          </cell>
          <cell r="G2887" t="str">
            <v>Phòng Tài chính - Kế toán</v>
          </cell>
          <cell r="H2887" t="str">
            <v>Trường Cán bộ quản lý Nông nghiệp và Phát triển nông thôn</v>
          </cell>
          <cell r="I2887" t="str">
            <v>Kế toán viên, Kế toán trưởng</v>
          </cell>
          <cell r="J2887">
            <v>4.6500000000000004</v>
          </cell>
          <cell r="K2887">
            <v>0</v>
          </cell>
          <cell r="L2887" t="str">
            <v>01-Dec-25</v>
          </cell>
          <cell r="M2887" t="str">
            <v xml:space="preserve">  -   -</v>
          </cell>
          <cell r="N2887">
            <v>4</v>
          </cell>
          <cell r="O2887" t="str">
            <v>6700</v>
          </cell>
          <cell r="P2887" t="str">
            <v>6700</v>
          </cell>
          <cell r="Q2887" t="str">
            <v>06.031</v>
          </cell>
          <cell r="R2887" t="str">
            <v>V.06.031</v>
          </cell>
          <cell r="S2887" t="str">
            <v/>
          </cell>
          <cell r="T2887">
            <v>0</v>
          </cell>
          <cell r="U2887" t="str">
            <v>Đại học</v>
          </cell>
          <cell r="V2887" t="str">
            <v>001176031147</v>
          </cell>
        </row>
        <row r="2888">
          <cell r="B2888" t="str">
            <v/>
          </cell>
          <cell r="C2888" t="str">
            <v>3180205511917</v>
          </cell>
          <cell r="D2888" t="str">
            <v>Nguyễn Thị Bích</v>
          </cell>
          <cell r="E2888" t="str">
            <v>Hạnh</v>
          </cell>
          <cell r="F2888">
            <v>67</v>
          </cell>
          <cell r="G2888" t="str">
            <v>Phòng Tổ chức - Hành chính</v>
          </cell>
          <cell r="H2888" t="str">
            <v>Trường Cán bộ quản lý Nông nghiệp và Phát triển nông thôn</v>
          </cell>
          <cell r="I2888" t="str">
            <v>Thạc sĩ, Giảng viên, Trưởng phòng</v>
          </cell>
          <cell r="J2888">
            <v>4.9800000000000004</v>
          </cell>
          <cell r="K2888">
            <v>0.06</v>
          </cell>
          <cell r="L2888" t="str">
            <v>01-Oct-25</v>
          </cell>
          <cell r="M2888" t="str">
            <v xml:space="preserve">  -   -</v>
          </cell>
          <cell r="N2888">
            <v>3</v>
          </cell>
          <cell r="O2888" t="str">
            <v>6700</v>
          </cell>
          <cell r="P2888" t="str">
            <v>6700</v>
          </cell>
          <cell r="Q2888" t="str">
            <v>15.111</v>
          </cell>
          <cell r="R2888" t="str">
            <v>V.07.01.03</v>
          </cell>
          <cell r="S2888" t="str">
            <v/>
          </cell>
          <cell r="T2888">
            <v>0</v>
          </cell>
          <cell r="U2888" t="str">
            <v>Thạc sĩ</v>
          </cell>
          <cell r="V2888" t="str">
            <v>001175001184</v>
          </cell>
        </row>
        <row r="2889">
          <cell r="B2889" t="str">
            <v/>
          </cell>
          <cell r="C2889" t="str">
            <v>3204215012484</v>
          </cell>
          <cell r="D2889" t="str">
            <v>Phạm Thị Tuyết</v>
          </cell>
          <cell r="E2889" t="str">
            <v>Nhung</v>
          </cell>
          <cell r="F2889">
            <v>67</v>
          </cell>
          <cell r="G2889" t="str">
            <v>Phòng Quản trị</v>
          </cell>
          <cell r="H2889" t="str">
            <v>Trường Cán bộ quản lý Nông nghiệp và Phát triển nông thôn</v>
          </cell>
          <cell r="I2889" t="str">
            <v>Chuyên viên, Phó Trưởng phòng phụ trách phòng Quản trị</v>
          </cell>
          <cell r="J2889">
            <v>4.9800000000000004</v>
          </cell>
          <cell r="K2889">
            <v>0.05</v>
          </cell>
          <cell r="L2889" t="str">
            <v>01-Sep-25</v>
          </cell>
          <cell r="M2889" t="str">
            <v xml:space="preserve">  -   -</v>
          </cell>
          <cell r="N2889">
            <v>4</v>
          </cell>
          <cell r="O2889" t="str">
            <v>6700</v>
          </cell>
          <cell r="P2889" t="str">
            <v>6700</v>
          </cell>
          <cell r="Q2889" t="str">
            <v>01.003</v>
          </cell>
          <cell r="R2889" t="str">
            <v>01.003</v>
          </cell>
          <cell r="S2889" t="str">
            <v/>
          </cell>
          <cell r="T2889">
            <v>0</v>
          </cell>
          <cell r="U2889" t="str">
            <v>Đại học</v>
          </cell>
          <cell r="V2889" t="str">
            <v>036177014156</v>
          </cell>
        </row>
        <row r="2890">
          <cell r="B2890" t="str">
            <v/>
          </cell>
          <cell r="C2890" t="str">
            <v>3180205511900</v>
          </cell>
          <cell r="D2890" t="str">
            <v>Mai Thanh</v>
          </cell>
          <cell r="E2890" t="str">
            <v>Xuân</v>
          </cell>
          <cell r="F2890">
            <v>67</v>
          </cell>
          <cell r="G2890" t="str">
            <v>Phòng Quản trị</v>
          </cell>
          <cell r="H2890" t="str">
            <v>Trường Cán bộ quản lý Nông nghiệp và Phát triển nông thôn</v>
          </cell>
          <cell r="I2890" t="str">
            <v>Thạc sĩ, Giảng viên</v>
          </cell>
          <cell r="J2890">
            <v>3.66</v>
          </cell>
          <cell r="K2890">
            <v>0</v>
          </cell>
          <cell r="L2890" t="str">
            <v>01-May-24</v>
          </cell>
          <cell r="M2890" t="str">
            <v xml:space="preserve">  -   -</v>
          </cell>
          <cell r="N2890">
            <v>3</v>
          </cell>
          <cell r="O2890" t="str">
            <v>6700</v>
          </cell>
          <cell r="P2890" t="str">
            <v>6700</v>
          </cell>
          <cell r="Q2890" t="str">
            <v>15.111</v>
          </cell>
          <cell r="R2890" t="str">
            <v>V.07.01.03</v>
          </cell>
          <cell r="S2890" t="str">
            <v/>
          </cell>
          <cell r="T2890">
            <v>0</v>
          </cell>
          <cell r="U2890" t="str">
            <v>Thạc sĩ</v>
          </cell>
          <cell r="V2890" t="str">
            <v>015185000011</v>
          </cell>
        </row>
        <row r="2891">
          <cell r="B2891" t="str">
            <v/>
          </cell>
          <cell r="C2891" t="str">
            <v>3180205511896</v>
          </cell>
          <cell r="D2891" t="str">
            <v>Nguyễn Thị</v>
          </cell>
          <cell r="E2891" t="str">
            <v>Mỵ</v>
          </cell>
          <cell r="F2891">
            <v>67</v>
          </cell>
          <cell r="G2891" t="str">
            <v>Phòng Tài chính - Kế toán</v>
          </cell>
          <cell r="H2891" t="str">
            <v>Trường Cán bộ quản lý Nông nghiệp và Phát triển nông thôn</v>
          </cell>
          <cell r="I2891" t="str">
            <v>Chuyên viên</v>
          </cell>
          <cell r="J2891">
            <v>3.66</v>
          </cell>
          <cell r="K2891">
            <v>0</v>
          </cell>
          <cell r="L2891" t="str">
            <v>01-Jun-24</v>
          </cell>
          <cell r="M2891" t="str">
            <v xml:space="preserve">  -   -</v>
          </cell>
          <cell r="N2891">
            <v>4</v>
          </cell>
          <cell r="O2891" t="str">
            <v>6700</v>
          </cell>
          <cell r="P2891" t="str">
            <v>6700</v>
          </cell>
          <cell r="Q2891" t="str">
            <v>01.003</v>
          </cell>
          <cell r="R2891" t="str">
            <v>01.003</v>
          </cell>
          <cell r="S2891" t="str">
            <v/>
          </cell>
          <cell r="T2891">
            <v>0</v>
          </cell>
          <cell r="U2891" t="str">
            <v>Đại học</v>
          </cell>
          <cell r="V2891" t="str">
            <v>036178000221</v>
          </cell>
        </row>
        <row r="2892">
          <cell r="B2892" t="str">
            <v/>
          </cell>
          <cell r="C2892" t="str">
            <v>3180205511670</v>
          </cell>
          <cell r="D2892" t="str">
            <v>Vũ Thị Bích</v>
          </cell>
          <cell r="E2892" t="str">
            <v>Thuận</v>
          </cell>
          <cell r="F2892">
            <v>67</v>
          </cell>
          <cell r="G2892" t="str">
            <v>Khoa Quản lý nhà nước</v>
          </cell>
          <cell r="H2892" t="str">
            <v>Trường Cán bộ quản lý Nông nghiệp và Phát triển nông thôn</v>
          </cell>
          <cell r="I2892" t="str">
            <v>Tiến sĩ, Giảng viên chính, Trưởng khoa, Phụ trách Phòng Đào tạo</v>
          </cell>
          <cell r="J2892">
            <v>5.08</v>
          </cell>
          <cell r="K2892">
            <v>0</v>
          </cell>
          <cell r="L2892" t="str">
            <v>01-Jul-23</v>
          </cell>
          <cell r="M2892" t="str">
            <v xml:space="preserve">  -   -</v>
          </cell>
          <cell r="N2892">
            <v>2</v>
          </cell>
          <cell r="O2892" t="str">
            <v>6700</v>
          </cell>
          <cell r="P2892" t="str">
            <v>6700</v>
          </cell>
          <cell r="Q2892" t="str">
            <v>15.110</v>
          </cell>
          <cell r="R2892" t="str">
            <v>V.07.01.02</v>
          </cell>
          <cell r="S2892" t="str">
            <v/>
          </cell>
          <cell r="T2892">
            <v>0</v>
          </cell>
          <cell r="U2892" t="str">
            <v>Tiến sĩ</v>
          </cell>
          <cell r="V2892" t="str">
            <v>025176000593</v>
          </cell>
        </row>
        <row r="2893">
          <cell r="B2893" t="str">
            <v/>
          </cell>
          <cell r="C2893" t="str">
            <v>3180205512910</v>
          </cell>
          <cell r="D2893" t="str">
            <v>Lê Đắc</v>
          </cell>
          <cell r="E2893" t="str">
            <v>Hùng</v>
          </cell>
          <cell r="F2893">
            <v>67</v>
          </cell>
          <cell r="G2893" t="str">
            <v>Khoa Quản lý nhà nước</v>
          </cell>
          <cell r="H2893" t="str">
            <v>Trường Cán bộ quản lý Nông nghiệp và Phát triển nông thôn</v>
          </cell>
          <cell r="I2893" t="str">
            <v>Thạc sĩ, Giảng viên chính, Phó Trưởng Khoa</v>
          </cell>
          <cell r="J2893">
            <v>4.74</v>
          </cell>
          <cell r="K2893">
            <v>0</v>
          </cell>
          <cell r="L2893" t="str">
            <v>01-Dec-24</v>
          </cell>
          <cell r="M2893" t="str">
            <v xml:space="preserve">  -   -</v>
          </cell>
          <cell r="N2893">
            <v>3</v>
          </cell>
          <cell r="O2893" t="str">
            <v>6700</v>
          </cell>
          <cell r="P2893" t="str">
            <v>6700</v>
          </cell>
          <cell r="Q2893" t="str">
            <v>15.110</v>
          </cell>
          <cell r="R2893" t="str">
            <v>V.07.01.02</v>
          </cell>
          <cell r="S2893" t="str">
            <v/>
          </cell>
          <cell r="T2893">
            <v>0</v>
          </cell>
          <cell r="U2893" t="str">
            <v>Thạc sĩ</v>
          </cell>
          <cell r="V2893" t="str">
            <v>022079002939</v>
          </cell>
        </row>
        <row r="2894">
          <cell r="B2894" t="str">
            <v/>
          </cell>
          <cell r="C2894" t="str">
            <v>3180205511193</v>
          </cell>
          <cell r="D2894" t="str">
            <v>Nguyễn Văn</v>
          </cell>
          <cell r="E2894" t="str">
            <v>Khiết</v>
          </cell>
          <cell r="F2894">
            <v>67</v>
          </cell>
          <cell r="G2894" t="str">
            <v>Khoa Quản lý nhà nước</v>
          </cell>
          <cell r="H2894" t="str">
            <v>Trường Cán bộ quản lý Nông nghiệp và Phát triển nông thôn</v>
          </cell>
          <cell r="I2894" t="str">
            <v>Thạc sĩ, Giảng viên</v>
          </cell>
          <cell r="J2894">
            <v>4.9800000000000004</v>
          </cell>
          <cell r="K2894">
            <v>0</v>
          </cell>
          <cell r="L2894" t="str">
            <v>01-Jul-25</v>
          </cell>
          <cell r="M2894" t="str">
            <v xml:space="preserve">  -   -</v>
          </cell>
          <cell r="N2894">
            <v>3</v>
          </cell>
          <cell r="O2894" t="str">
            <v>6700</v>
          </cell>
          <cell r="P2894" t="str">
            <v>6700</v>
          </cell>
          <cell r="Q2894" t="str">
            <v>15.111</v>
          </cell>
          <cell r="R2894" t="str">
            <v>V.07.01.03</v>
          </cell>
          <cell r="S2894" t="str">
            <v/>
          </cell>
          <cell r="T2894">
            <v>0</v>
          </cell>
          <cell r="U2894" t="str">
            <v>Thạc sĩ</v>
          </cell>
          <cell r="V2894" t="str">
            <v>001079041220</v>
          </cell>
        </row>
        <row r="2895">
          <cell r="B2895" t="str">
            <v/>
          </cell>
          <cell r="C2895" t="str">
            <v>3180205511158</v>
          </cell>
          <cell r="D2895" t="str">
            <v>Khổng Thanh</v>
          </cell>
          <cell r="E2895" t="str">
            <v>Ngân</v>
          </cell>
          <cell r="F2895">
            <v>67</v>
          </cell>
          <cell r="G2895" t="str">
            <v>Khoa Quản lý nhà nước</v>
          </cell>
          <cell r="H2895" t="str">
            <v>Trường Cán bộ quản lý Nông nghiệp và Phát triển nông thôn</v>
          </cell>
          <cell r="I2895" t="str">
            <v>Thạc sĩ, Giảng viên chính</v>
          </cell>
          <cell r="J2895">
            <v>4.4000000000000004</v>
          </cell>
          <cell r="K2895">
            <v>0</v>
          </cell>
          <cell r="L2895" t="str">
            <v>01-Mar-23</v>
          </cell>
          <cell r="M2895" t="str">
            <v xml:space="preserve">  -   -</v>
          </cell>
          <cell r="N2895">
            <v>3</v>
          </cell>
          <cell r="O2895" t="str">
            <v>6700</v>
          </cell>
          <cell r="P2895" t="str">
            <v>6700</v>
          </cell>
          <cell r="Q2895" t="str">
            <v>15.110</v>
          </cell>
          <cell r="R2895" t="str">
            <v>V.07.01.02</v>
          </cell>
          <cell r="S2895" t="str">
            <v/>
          </cell>
          <cell r="T2895">
            <v>0</v>
          </cell>
          <cell r="U2895" t="str">
            <v>Thạc sĩ</v>
          </cell>
          <cell r="V2895" t="str">
            <v>001177031382</v>
          </cell>
        </row>
        <row r="2896">
          <cell r="B2896" t="str">
            <v/>
          </cell>
          <cell r="C2896" t="str">
            <v>3180205511135</v>
          </cell>
          <cell r="D2896" t="str">
            <v>Đàm Thị Hồng</v>
          </cell>
          <cell r="E2896" t="str">
            <v>Hạnh</v>
          </cell>
          <cell r="F2896">
            <v>67</v>
          </cell>
          <cell r="G2896" t="str">
            <v>Khoa Quản lý nhà nước</v>
          </cell>
          <cell r="H2896" t="str">
            <v>Trường Cán bộ quản lý Nông nghiệp và Phát triển nông thôn</v>
          </cell>
          <cell r="I2896" t="str">
            <v>Thạc sĩ, Giảng viên</v>
          </cell>
          <cell r="J2896">
            <v>3.99</v>
          </cell>
          <cell r="K2896">
            <v>0</v>
          </cell>
          <cell r="L2896" t="str">
            <v>01-May-24</v>
          </cell>
          <cell r="M2896" t="str">
            <v xml:space="preserve">  -   -</v>
          </cell>
          <cell r="N2896">
            <v>3</v>
          </cell>
          <cell r="O2896" t="str">
            <v>6700</v>
          </cell>
          <cell r="P2896" t="str">
            <v>6700</v>
          </cell>
          <cell r="Q2896" t="str">
            <v>15.111</v>
          </cell>
          <cell r="R2896" t="str">
            <v>V.07.01.03</v>
          </cell>
          <cell r="S2896" t="str">
            <v/>
          </cell>
          <cell r="T2896">
            <v>0</v>
          </cell>
          <cell r="U2896" t="str">
            <v>Thạc sĩ</v>
          </cell>
          <cell r="V2896" t="str">
            <v>037185004332</v>
          </cell>
        </row>
        <row r="2897">
          <cell r="B2897" t="str">
            <v/>
          </cell>
          <cell r="C2897" t="str">
            <v>3180205512230</v>
          </cell>
          <cell r="D2897" t="str">
            <v>Trần Thị Kim</v>
          </cell>
          <cell r="E2897" t="str">
            <v>Ngân</v>
          </cell>
          <cell r="F2897">
            <v>67</v>
          </cell>
          <cell r="G2897" t="str">
            <v>Khoa Quản lý nhà nước</v>
          </cell>
          <cell r="H2897" t="str">
            <v>Trường Cán bộ quản lý Nông nghiệp và Phát triển nông thôn</v>
          </cell>
          <cell r="I2897" t="str">
            <v>Thạc sĩ, Giảng viên</v>
          </cell>
          <cell r="J2897">
            <v>4.6500000000000004</v>
          </cell>
          <cell r="K2897">
            <v>0</v>
          </cell>
          <cell r="L2897" t="str">
            <v>01-Jul-25</v>
          </cell>
          <cell r="M2897" t="str">
            <v xml:space="preserve">  -   -</v>
          </cell>
          <cell r="N2897">
            <v>3</v>
          </cell>
          <cell r="O2897" t="str">
            <v>6700</v>
          </cell>
          <cell r="P2897" t="str">
            <v>6700</v>
          </cell>
          <cell r="Q2897" t="str">
            <v>15.111</v>
          </cell>
          <cell r="R2897" t="str">
            <v>V.07.01.03</v>
          </cell>
          <cell r="S2897" t="str">
            <v/>
          </cell>
          <cell r="T2897">
            <v>0</v>
          </cell>
          <cell r="U2897" t="str">
            <v>Thạc sĩ</v>
          </cell>
          <cell r="V2897" t="str">
            <v>025178000358</v>
          </cell>
        </row>
        <row r="2898">
          <cell r="B2898" t="str">
            <v/>
          </cell>
          <cell r="C2898" t="str">
            <v>3180205511742</v>
          </cell>
          <cell r="D2898" t="str">
            <v>Tạ Thị</v>
          </cell>
          <cell r="E2898" t="str">
            <v>Thắm</v>
          </cell>
          <cell r="F2898">
            <v>67</v>
          </cell>
          <cell r="G2898" t="str">
            <v>Khoa Quản lý nhà nước</v>
          </cell>
          <cell r="H2898" t="str">
            <v>Trường Cán bộ quản lý Nông nghiệp và Phát triển nông thôn</v>
          </cell>
          <cell r="I2898" t="str">
            <v>Thạc sĩ, Giảng viên</v>
          </cell>
          <cell r="J2898">
            <v>4.32</v>
          </cell>
          <cell r="K2898">
            <v>0</v>
          </cell>
          <cell r="L2898" t="str">
            <v>01-Aug-24</v>
          </cell>
          <cell r="M2898" t="str">
            <v xml:space="preserve">  -   -</v>
          </cell>
          <cell r="N2898">
            <v>3</v>
          </cell>
          <cell r="O2898" t="str">
            <v>6700</v>
          </cell>
          <cell r="P2898" t="str">
            <v>6700</v>
          </cell>
          <cell r="Q2898" t="str">
            <v>15.111</v>
          </cell>
          <cell r="R2898" t="str">
            <v>V.07.01.03</v>
          </cell>
          <cell r="S2898" t="str">
            <v/>
          </cell>
          <cell r="T2898">
            <v>0</v>
          </cell>
          <cell r="U2898" t="str">
            <v>Thạc sĩ</v>
          </cell>
          <cell r="V2898" t="str">
            <v>001174024774</v>
          </cell>
        </row>
        <row r="2899">
          <cell r="B2899" t="str">
            <v/>
          </cell>
          <cell r="C2899" t="str">
            <v>3180205511686</v>
          </cell>
          <cell r="D2899" t="str">
            <v>Tạ Thị Ngọc</v>
          </cell>
          <cell r="E2899" t="str">
            <v>Hà</v>
          </cell>
          <cell r="F2899">
            <v>67</v>
          </cell>
          <cell r="G2899" t="str">
            <v>Khoa Quản lý nhà nước</v>
          </cell>
          <cell r="H2899" t="str">
            <v>Trường Cán bộ quản lý Nông nghiệp và Phát triển nông thôn</v>
          </cell>
          <cell r="I2899" t="str">
            <v>Thạc sĩ, Giảng viên</v>
          </cell>
          <cell r="J2899">
            <v>3.66</v>
          </cell>
          <cell r="K2899">
            <v>0</v>
          </cell>
          <cell r="L2899" t="str">
            <v>01-Aug-24</v>
          </cell>
          <cell r="M2899" t="str">
            <v xml:space="preserve">  -   -</v>
          </cell>
          <cell r="N2899">
            <v>3</v>
          </cell>
          <cell r="O2899" t="str">
            <v>6700</v>
          </cell>
          <cell r="P2899" t="str">
            <v>6700</v>
          </cell>
          <cell r="Q2899" t="str">
            <v>15.111</v>
          </cell>
          <cell r="R2899" t="str">
            <v>V.07.01.03</v>
          </cell>
          <cell r="S2899" t="str">
            <v/>
          </cell>
          <cell r="T2899">
            <v>0</v>
          </cell>
          <cell r="U2899" t="str">
            <v>Thạc sĩ</v>
          </cell>
          <cell r="V2899" t="str">
            <v>033187006197</v>
          </cell>
        </row>
        <row r="2900">
          <cell r="B2900" t="str">
            <v/>
          </cell>
          <cell r="C2900" t="str">
            <v>3180205511634</v>
          </cell>
          <cell r="D2900" t="str">
            <v>Hồ Kim</v>
          </cell>
          <cell r="E2900" t="str">
            <v>Anh</v>
          </cell>
          <cell r="F2900">
            <v>67</v>
          </cell>
          <cell r="G2900" t="str">
            <v>Khoa Khuyến nông và PTNT</v>
          </cell>
          <cell r="H2900" t="str">
            <v>Trường Cán bộ quản lý Nông nghiệp và Phát triển nông thôn</v>
          </cell>
          <cell r="I2900" t="str">
            <v>Thạc sĩ, Giảng viên</v>
          </cell>
          <cell r="J2900">
            <v>4.6500000000000004</v>
          </cell>
          <cell r="K2900">
            <v>0</v>
          </cell>
          <cell r="L2900" t="str">
            <v>01-Jan-24</v>
          </cell>
          <cell r="M2900" t="str">
            <v xml:space="preserve">  -   -</v>
          </cell>
          <cell r="N2900">
            <v>3</v>
          </cell>
          <cell r="O2900" t="str">
            <v>6700</v>
          </cell>
          <cell r="P2900" t="str">
            <v>6700</v>
          </cell>
          <cell r="Q2900" t="str">
            <v>15.111</v>
          </cell>
          <cell r="R2900" t="str">
            <v>V.07.01.03</v>
          </cell>
          <cell r="S2900" t="str">
            <v/>
          </cell>
          <cell r="T2900">
            <v>0</v>
          </cell>
          <cell r="U2900" t="str">
            <v>Thạc sĩ</v>
          </cell>
          <cell r="V2900" t="str">
            <v>001176014572</v>
          </cell>
        </row>
        <row r="2901">
          <cell r="B2901" t="str">
            <v/>
          </cell>
          <cell r="C2901" t="str">
            <v>3180205512196</v>
          </cell>
          <cell r="D2901" t="str">
            <v>Nguyễn Thị</v>
          </cell>
          <cell r="E2901" t="str">
            <v>Yến</v>
          </cell>
          <cell r="F2901">
            <v>67</v>
          </cell>
          <cell r="G2901" t="str">
            <v>Khoa Khuyến nông và PTNT</v>
          </cell>
          <cell r="H2901" t="str">
            <v>Trường Cán bộ quản lý Nông nghiệp và Phát triển nông thôn</v>
          </cell>
          <cell r="I2901" t="str">
            <v>Thạc sĩ, Giảng viên chính</v>
          </cell>
          <cell r="J2901">
            <v>4.74</v>
          </cell>
          <cell r="K2901">
            <v>0</v>
          </cell>
          <cell r="L2901" t="str">
            <v>22-Sep-25</v>
          </cell>
          <cell r="M2901" t="str">
            <v xml:space="preserve">  -   -</v>
          </cell>
          <cell r="N2901">
            <v>3</v>
          </cell>
          <cell r="O2901" t="str">
            <v>6700</v>
          </cell>
          <cell r="P2901" t="str">
            <v>6700</v>
          </cell>
          <cell r="Q2901" t="str">
            <v>15.110</v>
          </cell>
          <cell r="R2901" t="str">
            <v>V.07.01.02</v>
          </cell>
          <cell r="S2901" t="str">
            <v/>
          </cell>
          <cell r="T2901">
            <v>0</v>
          </cell>
          <cell r="U2901" t="str">
            <v>Thạc sĩ</v>
          </cell>
          <cell r="V2901" t="str">
            <v>030181003130</v>
          </cell>
        </row>
        <row r="2902">
          <cell r="B2902" t="str">
            <v/>
          </cell>
          <cell r="C2902" t="str">
            <v>3180205511611</v>
          </cell>
          <cell r="D2902" t="str">
            <v>Trần Thị Thu</v>
          </cell>
          <cell r="E2902" t="str">
            <v>Trang</v>
          </cell>
          <cell r="F2902">
            <v>67</v>
          </cell>
          <cell r="G2902" t="str">
            <v>Khoa Khuyến nông và PTNT</v>
          </cell>
          <cell r="H2902" t="str">
            <v>Trường Cán bộ quản lý Nông nghiệp và Phát triển nông thôn</v>
          </cell>
          <cell r="I2902" t="str">
            <v>Thạc sĩ, Giảng viên</v>
          </cell>
          <cell r="J2902">
            <v>3.66</v>
          </cell>
          <cell r="K2902">
            <v>0</v>
          </cell>
          <cell r="L2902" t="str">
            <v>01-Nov-23</v>
          </cell>
          <cell r="M2902" t="str">
            <v xml:space="preserve">  -   -</v>
          </cell>
          <cell r="N2902">
            <v>3</v>
          </cell>
          <cell r="O2902" t="str">
            <v>6700</v>
          </cell>
          <cell r="P2902" t="str">
            <v>6700</v>
          </cell>
          <cell r="Q2902" t="str">
            <v>15.111</v>
          </cell>
          <cell r="R2902" t="str">
            <v>V.07.01.03</v>
          </cell>
          <cell r="S2902" t="str">
            <v/>
          </cell>
          <cell r="T2902">
            <v>0</v>
          </cell>
          <cell r="U2902" t="str">
            <v>Thạc sĩ</v>
          </cell>
          <cell r="V2902" t="str">
            <v>031188011385</v>
          </cell>
        </row>
        <row r="2903">
          <cell r="B2903" t="str">
            <v/>
          </cell>
          <cell r="C2903" t="str">
            <v>3180205512042</v>
          </cell>
          <cell r="D2903" t="str">
            <v>Mai Thị Tam</v>
          </cell>
          <cell r="E2903" t="str">
            <v>Khánh</v>
          </cell>
          <cell r="F2903">
            <v>67</v>
          </cell>
          <cell r="G2903" t="str">
            <v>Khoa Khuyến nông và PTNT</v>
          </cell>
          <cell r="H2903" t="str">
            <v>Trường Cán bộ quản lý Nông nghiệp và Phát triển nông thôn</v>
          </cell>
          <cell r="I2903" t="str">
            <v>Thạc sĩ, Giảng viên</v>
          </cell>
          <cell r="J2903">
            <v>4.32</v>
          </cell>
          <cell r="K2903">
            <v>0</v>
          </cell>
          <cell r="L2903" t="str">
            <v>01-Oct-23</v>
          </cell>
          <cell r="M2903" t="str">
            <v xml:space="preserve">  -   -</v>
          </cell>
          <cell r="N2903">
            <v>3</v>
          </cell>
          <cell r="O2903" t="str">
            <v>6700</v>
          </cell>
          <cell r="P2903" t="str">
            <v>6700</v>
          </cell>
          <cell r="Q2903" t="str">
            <v>15.111</v>
          </cell>
          <cell r="R2903" t="str">
            <v>V.07.01.03</v>
          </cell>
          <cell r="S2903" t="str">
            <v/>
          </cell>
          <cell r="T2903">
            <v>0</v>
          </cell>
          <cell r="U2903" t="str">
            <v>Thạc sĩ</v>
          </cell>
          <cell r="V2903" t="str">
            <v>001175034188</v>
          </cell>
        </row>
        <row r="2904">
          <cell r="B2904" t="str">
            <v/>
          </cell>
          <cell r="C2904" t="str">
            <v>3180205511946</v>
          </cell>
          <cell r="D2904" t="str">
            <v>Nguyễn Thị Thanh</v>
          </cell>
          <cell r="E2904" t="str">
            <v>Hà</v>
          </cell>
          <cell r="F2904">
            <v>67</v>
          </cell>
          <cell r="G2904" t="str">
            <v>Trung tâm Kinh tế hợp tác và PTNT</v>
          </cell>
          <cell r="H2904" t="str">
            <v>Trường Cán bộ quản lý Nông nghiệp và Phát triển nông thôn</v>
          </cell>
          <cell r="I2904" t="str">
            <v>Thạc sĩ, Giảng viên, Giám đốc Trung tâm</v>
          </cell>
          <cell r="J2904">
            <v>4.32</v>
          </cell>
          <cell r="K2904">
            <v>0</v>
          </cell>
          <cell r="L2904" t="str">
            <v>01-Jun-25</v>
          </cell>
          <cell r="M2904" t="str">
            <v xml:space="preserve">  -   -</v>
          </cell>
          <cell r="N2904">
            <v>3</v>
          </cell>
          <cell r="O2904" t="str">
            <v>6700</v>
          </cell>
          <cell r="P2904" t="str">
            <v>6700</v>
          </cell>
          <cell r="Q2904" t="str">
            <v>15.111</v>
          </cell>
          <cell r="R2904" t="str">
            <v>V.07.01.03</v>
          </cell>
          <cell r="S2904" t="str">
            <v/>
          </cell>
          <cell r="T2904">
            <v>0</v>
          </cell>
          <cell r="U2904" t="str">
            <v>Thạc sĩ</v>
          </cell>
          <cell r="V2904" t="str">
            <v>040183023433</v>
          </cell>
        </row>
        <row r="2905">
          <cell r="B2905" t="str">
            <v/>
          </cell>
          <cell r="C2905" t="str">
            <v>3180205512167</v>
          </cell>
          <cell r="D2905" t="str">
            <v>Lương Thị Thái</v>
          </cell>
          <cell r="E2905" t="str">
            <v>Thuận</v>
          </cell>
          <cell r="F2905">
            <v>67</v>
          </cell>
          <cell r="G2905" t="str">
            <v>Phòng Tổ chức - Hành chính</v>
          </cell>
          <cell r="H2905" t="str">
            <v>Trường Cán bộ quản lý Nông nghiệp và Phát triển nông thôn</v>
          </cell>
          <cell r="I2905" t="str">
            <v>Thạc sĩ, Giảng viên</v>
          </cell>
          <cell r="J2905">
            <v>3.33</v>
          </cell>
          <cell r="K2905">
            <v>0</v>
          </cell>
          <cell r="L2905" t="str">
            <v>01-Sep-24</v>
          </cell>
          <cell r="M2905" t="str">
            <v xml:space="preserve">  -   -</v>
          </cell>
          <cell r="N2905">
            <v>3</v>
          </cell>
          <cell r="O2905" t="str">
            <v>6700</v>
          </cell>
          <cell r="P2905" t="str">
            <v>6700</v>
          </cell>
          <cell r="Q2905" t="str">
            <v>15.111</v>
          </cell>
          <cell r="R2905" t="str">
            <v>V.07.01.03</v>
          </cell>
          <cell r="S2905" t="str">
            <v/>
          </cell>
          <cell r="T2905">
            <v>0</v>
          </cell>
          <cell r="U2905" t="str">
            <v>Thạc sĩ</v>
          </cell>
          <cell r="V2905" t="str">
            <v>030188011809</v>
          </cell>
        </row>
        <row r="2906">
          <cell r="B2906" t="str">
            <v/>
          </cell>
          <cell r="C2906" t="str">
            <v>3180205511930</v>
          </cell>
          <cell r="D2906" t="str">
            <v>Nguyễn Thị</v>
          </cell>
          <cell r="E2906" t="str">
            <v>Thúy</v>
          </cell>
          <cell r="F2906">
            <v>67</v>
          </cell>
          <cell r="G2906" t="str">
            <v>Trung tâm Kinh tế hợp tác và PTNT</v>
          </cell>
          <cell r="H2906" t="str">
            <v>Trường Cán bộ quản lý Nông nghiệp và Phát triển nông thôn</v>
          </cell>
          <cell r="I2906" t="str">
            <v>Thạc sĩ, Giảng viên</v>
          </cell>
          <cell r="J2906">
            <v>3.33</v>
          </cell>
          <cell r="K2906">
            <v>0</v>
          </cell>
          <cell r="L2906" t="str">
            <v>01-Oct-22</v>
          </cell>
          <cell r="M2906" t="str">
            <v xml:space="preserve">  -   -</v>
          </cell>
          <cell r="N2906">
            <v>3</v>
          </cell>
          <cell r="O2906" t="str">
            <v>6700</v>
          </cell>
          <cell r="P2906" t="str">
            <v>6700</v>
          </cell>
          <cell r="Q2906" t="str">
            <v>15.111</v>
          </cell>
          <cell r="R2906" t="str">
            <v>V.07.01.03</v>
          </cell>
          <cell r="S2906" t="str">
            <v/>
          </cell>
          <cell r="T2906">
            <v>0</v>
          </cell>
          <cell r="U2906" t="str">
            <v>Thạc sĩ</v>
          </cell>
          <cell r="V2906" t="str">
            <v>038186020855</v>
          </cell>
        </row>
        <row r="2907">
          <cell r="B2907" t="str">
            <v/>
          </cell>
          <cell r="C2907" t="str">
            <v>3810205512065</v>
          </cell>
          <cell r="D2907" t="str">
            <v>Phan Văn</v>
          </cell>
          <cell r="E2907" t="str">
            <v>Mạnh</v>
          </cell>
          <cell r="F2907">
            <v>67</v>
          </cell>
          <cell r="G2907" t="str">
            <v>Phòng Tổ chức - Hành chính</v>
          </cell>
          <cell r="H2907" t="str">
            <v>Trường Cán bộ quản lý Nông nghiệp và Phát triển nông thôn</v>
          </cell>
          <cell r="I2907" t="str">
            <v>Lái xe cơ quan</v>
          </cell>
          <cell r="J2907">
            <v>0</v>
          </cell>
          <cell r="K2907">
            <v>0</v>
          </cell>
          <cell r="L2907" t="str">
            <v xml:space="preserve">  -   -</v>
          </cell>
          <cell r="M2907" t="str">
            <v xml:space="preserve">  -   -</v>
          </cell>
          <cell r="N2907">
            <v>7</v>
          </cell>
          <cell r="O2907" t="str">
            <v>6700</v>
          </cell>
          <cell r="P2907" t="str">
            <v>6700</v>
          </cell>
          <cell r="Q2907" t="str">
            <v>01.010</v>
          </cell>
          <cell r="R2907" t="str">
            <v>01.010</v>
          </cell>
          <cell r="S2907" t="str">
            <v/>
          </cell>
          <cell r="T2907">
            <v>0</v>
          </cell>
          <cell r="U2907" t="str">
            <v xml:space="preserve"> 12/12</v>
          </cell>
          <cell r="V2907" t="str">
            <v>001074002242</v>
          </cell>
        </row>
        <row r="2908">
          <cell r="B2908" t="str">
            <v/>
          </cell>
          <cell r="C2908" t="str">
            <v>3180205661355</v>
          </cell>
          <cell r="D2908" t="str">
            <v>Trịnh Thị Thu</v>
          </cell>
          <cell r="E2908" t="str">
            <v>Hường</v>
          </cell>
          <cell r="F2908">
            <v>67</v>
          </cell>
          <cell r="G2908" t="str">
            <v>Phòng Đào tạo</v>
          </cell>
          <cell r="H2908" t="str">
            <v>Trường Cán bộ quản lý Nông nghiệp và Phát triển nông thôn</v>
          </cell>
          <cell r="I2908" t="str">
            <v>Thạc sĩ, Nhân viên viên kỹ thuật</v>
          </cell>
          <cell r="J2908">
            <v>0</v>
          </cell>
          <cell r="K2908">
            <v>0</v>
          </cell>
          <cell r="L2908" t="str">
            <v xml:space="preserve">  -   -</v>
          </cell>
          <cell r="M2908" t="str">
            <v xml:space="preserve">  -   -</v>
          </cell>
          <cell r="N2908">
            <v>3</v>
          </cell>
          <cell r="O2908" t="str">
            <v>6700</v>
          </cell>
          <cell r="P2908" t="str">
            <v>6700</v>
          </cell>
          <cell r="Q2908" t="str">
            <v>01.007</v>
          </cell>
          <cell r="R2908" t="str">
            <v>01.007</v>
          </cell>
          <cell r="S2908" t="str">
            <v/>
          </cell>
          <cell r="T2908">
            <v>0</v>
          </cell>
          <cell r="U2908" t="str">
            <v>Thạc sĩ</v>
          </cell>
          <cell r="V2908" t="str">
            <v>036187011406</v>
          </cell>
        </row>
        <row r="2909">
          <cell r="B2909" t="str">
            <v/>
          </cell>
          <cell r="C2909" t="str">
            <v>3180205645943</v>
          </cell>
          <cell r="D2909" t="str">
            <v>Trần Thu</v>
          </cell>
          <cell r="E2909" t="str">
            <v>Phương</v>
          </cell>
          <cell r="F2909">
            <v>67</v>
          </cell>
          <cell r="G2909" t="str">
            <v>Phòng Tài chính - Kế toán</v>
          </cell>
          <cell r="H2909" t="str">
            <v>Trường Cán bộ quản lý Nông nghiệp và Phát triển nông thôn</v>
          </cell>
          <cell r="I2909" t="str">
            <v>Kế toán viên</v>
          </cell>
          <cell r="J2909">
            <v>0</v>
          </cell>
          <cell r="K2909">
            <v>0</v>
          </cell>
          <cell r="L2909" t="str">
            <v xml:space="preserve">  -   -</v>
          </cell>
          <cell r="M2909" t="str">
            <v xml:space="preserve">  -   -</v>
          </cell>
          <cell r="N2909">
            <v>4</v>
          </cell>
          <cell r="O2909" t="str">
            <v>6700</v>
          </cell>
          <cell r="P2909" t="str">
            <v>6700</v>
          </cell>
          <cell r="Q2909" t="str">
            <v>06.031</v>
          </cell>
          <cell r="R2909" t="str">
            <v>V.06.031</v>
          </cell>
          <cell r="S2909" t="str">
            <v/>
          </cell>
          <cell r="T2909">
            <v>0</v>
          </cell>
          <cell r="U2909" t="str">
            <v>Đại học</v>
          </cell>
          <cell r="V2909" t="str">
            <v>001300031988</v>
          </cell>
        </row>
        <row r="2910">
          <cell r="B2910" t="str">
            <v/>
          </cell>
          <cell r="C2910" t="str">
            <v>3180205511771</v>
          </cell>
          <cell r="D2910" t="str">
            <v>Đoàn Quốc</v>
          </cell>
          <cell r="E2910" t="str">
            <v>Khánh</v>
          </cell>
          <cell r="F2910">
            <v>67</v>
          </cell>
          <cell r="G2910" t="str">
            <v>Phòng Quản trị</v>
          </cell>
          <cell r="H2910" t="str">
            <v>Trường Cán bộ quản lý Nông nghiệp và Phát triển nông thôn</v>
          </cell>
          <cell r="I2910" t="str">
            <v>Nhân viên viên kỹ thuật</v>
          </cell>
          <cell r="J2910">
            <v>0</v>
          </cell>
          <cell r="K2910">
            <v>0</v>
          </cell>
          <cell r="L2910" t="str">
            <v xml:space="preserve">  -   -</v>
          </cell>
          <cell r="M2910" t="str">
            <v xml:space="preserve">  -   -</v>
          </cell>
          <cell r="N2910">
            <v>4</v>
          </cell>
          <cell r="O2910" t="str">
            <v>6700</v>
          </cell>
          <cell r="P2910" t="str">
            <v>6700</v>
          </cell>
          <cell r="Q2910" t="str">
            <v>01.007</v>
          </cell>
          <cell r="R2910" t="str">
            <v>01.007</v>
          </cell>
          <cell r="S2910" t="str">
            <v/>
          </cell>
          <cell r="T2910">
            <v>0</v>
          </cell>
          <cell r="U2910" t="str">
            <v>Đại học</v>
          </cell>
          <cell r="V2910" t="str">
            <v>030077000120</v>
          </cell>
        </row>
        <row r="2911">
          <cell r="B2911" t="str">
            <v/>
          </cell>
          <cell r="C2911" t="str">
            <v>3180205511214</v>
          </cell>
          <cell r="D2911" t="str">
            <v>Lã Phương</v>
          </cell>
          <cell r="E2911" t="str">
            <v>Chiến</v>
          </cell>
          <cell r="F2911">
            <v>67</v>
          </cell>
          <cell r="G2911" t="str">
            <v>Phòng Quản trị</v>
          </cell>
          <cell r="H2911" t="str">
            <v>Trường Cán bộ quản lý Nông nghiệp và Phát triển nông thôn</v>
          </cell>
          <cell r="I2911" t="str">
            <v>Nhân viên bảo vệ</v>
          </cell>
          <cell r="J2911">
            <v>0</v>
          </cell>
          <cell r="K2911">
            <v>0</v>
          </cell>
          <cell r="L2911" t="str">
            <v xml:space="preserve">  -   -</v>
          </cell>
          <cell r="M2911" t="str">
            <v xml:space="preserve">  -   -</v>
          </cell>
          <cell r="N2911">
            <v>6</v>
          </cell>
          <cell r="O2911" t="str">
            <v>6700</v>
          </cell>
          <cell r="P2911" t="str">
            <v>6700</v>
          </cell>
          <cell r="Q2911" t="str">
            <v>01.011</v>
          </cell>
          <cell r="R2911" t="str">
            <v>01.011</v>
          </cell>
          <cell r="S2911" t="str">
            <v/>
          </cell>
          <cell r="T2911">
            <v>0</v>
          </cell>
          <cell r="U2911" t="str">
            <v>Trung 
cấp</v>
          </cell>
          <cell r="V2911" t="str">
            <v>014065006456</v>
          </cell>
        </row>
        <row r="2912">
          <cell r="B2912" t="str">
            <v/>
          </cell>
          <cell r="C2912" t="str">
            <v>3180205511809</v>
          </cell>
          <cell r="D2912" t="str">
            <v>Bùi Thị Minh</v>
          </cell>
          <cell r="E2912" t="str">
            <v>Hoa</v>
          </cell>
          <cell r="F2912">
            <v>67</v>
          </cell>
          <cell r="G2912" t="str">
            <v>Phòng Quản trị</v>
          </cell>
          <cell r="H2912" t="str">
            <v>Trường Cán bộ quản lý Nông nghiệp và Phát triển nông thôn</v>
          </cell>
          <cell r="I2912" t="str">
            <v>Nhân viên bảo vệ</v>
          </cell>
          <cell r="J2912">
            <v>0</v>
          </cell>
          <cell r="K2912">
            <v>0</v>
          </cell>
          <cell r="L2912" t="str">
            <v>01-Jan-26</v>
          </cell>
          <cell r="M2912" t="str">
            <v xml:space="preserve">  -   -</v>
          </cell>
          <cell r="N2912">
            <v>7</v>
          </cell>
          <cell r="O2912" t="str">
            <v>6700</v>
          </cell>
          <cell r="P2912" t="str">
            <v>6700</v>
          </cell>
          <cell r="Q2912" t="str">
            <v>01.011</v>
          </cell>
          <cell r="R2912" t="str">
            <v>01.011</v>
          </cell>
          <cell r="S2912" t="str">
            <v/>
          </cell>
          <cell r="T2912">
            <v>0</v>
          </cell>
          <cell r="U2912" t="str">
            <v xml:space="preserve"> 12/12</v>
          </cell>
          <cell r="V2912" t="str">
            <v>001174039434</v>
          </cell>
        </row>
        <row r="2913">
          <cell r="B2913" t="str">
            <v/>
          </cell>
          <cell r="C2913" t="str">
            <v/>
          </cell>
          <cell r="D2913" t="str">
            <v>Hoàng Thị Phương</v>
          </cell>
          <cell r="E2913" t="str">
            <v>Thảo</v>
          </cell>
          <cell r="F2913">
            <v>68</v>
          </cell>
          <cell r="G2913" t="str">
            <v>Trung tâm Tin học Học viện Nông nghiệp Việt Nam</v>
          </cell>
          <cell r="H2913" t="str">
            <v>Trung tâm Tin học và Kỹ năng mềm VNUA</v>
          </cell>
          <cell r="I2913" t="str">
            <v>Chuyên viên</v>
          </cell>
          <cell r="J2913">
            <v>1.9890000000000001</v>
          </cell>
          <cell r="K2913">
            <v>0</v>
          </cell>
          <cell r="L2913" t="str">
            <v>01-Jul-16</v>
          </cell>
          <cell r="M2913" t="str">
            <v>01-Jul-16</v>
          </cell>
          <cell r="N2913">
            <v>4</v>
          </cell>
          <cell r="O2913" t="str">
            <v>6800</v>
          </cell>
          <cell r="P2913" t="str">
            <v>6800</v>
          </cell>
          <cell r="Q2913" t="str">
            <v>01.003</v>
          </cell>
          <cell r="R2913" t="str">
            <v>01.003</v>
          </cell>
          <cell r="S2913" t="str">
            <v/>
          </cell>
          <cell r="T2913">
            <v>0</v>
          </cell>
          <cell r="U2913" t="str">
            <v>Đại học</v>
          </cell>
          <cell r="V2913" t="str">
            <v>135474626</v>
          </cell>
        </row>
        <row r="2914">
          <cell r="B2914" t="str">
            <v/>
          </cell>
          <cell r="C2914" t="str">
            <v/>
          </cell>
          <cell r="D2914" t="str">
            <v>Nguyễn Thị Lan</v>
          </cell>
          <cell r="E2914" t="str">
            <v>Anh</v>
          </cell>
          <cell r="F2914">
            <v>68</v>
          </cell>
          <cell r="G2914" t="str">
            <v>Trung tâm Tin học Học viện Nông nghiệp Việt Nam</v>
          </cell>
          <cell r="H2914" t="str">
            <v>Trung tâm Tin học và Kỹ năng mềm VNUA</v>
          </cell>
          <cell r="I2914" t="str">
            <v>Chuyên viên</v>
          </cell>
          <cell r="J2914">
            <v>1.9890000000000001</v>
          </cell>
          <cell r="K2914">
            <v>0</v>
          </cell>
          <cell r="L2914" t="str">
            <v>03-Jan-17</v>
          </cell>
          <cell r="M2914" t="str">
            <v>03-Jan-17</v>
          </cell>
          <cell r="N2914">
            <v>4</v>
          </cell>
          <cell r="O2914" t="str">
            <v>6800</v>
          </cell>
          <cell r="P2914" t="str">
            <v>6800</v>
          </cell>
          <cell r="Q2914" t="str">
            <v>01.003</v>
          </cell>
          <cell r="R2914" t="str">
            <v>01.003</v>
          </cell>
          <cell r="S2914" t="str">
            <v/>
          </cell>
          <cell r="T2914">
            <v>0</v>
          </cell>
          <cell r="U2914" t="str">
            <v>Đại học</v>
          </cell>
          <cell r="V2914" t="str">
            <v>013007581</v>
          </cell>
        </row>
        <row r="2915">
          <cell r="B2915" t="str">
            <v/>
          </cell>
          <cell r="C2915" t="str">
            <v>102006745999</v>
          </cell>
          <cell r="D2915" t="str">
            <v>Lê Thị Quỳnh</v>
          </cell>
          <cell r="E2915" t="str">
            <v>Trang</v>
          </cell>
          <cell r="F2915">
            <v>68</v>
          </cell>
          <cell r="G2915" t="str">
            <v>Trung tâm Tin học và Kỹ năng mềm VNUA</v>
          </cell>
          <cell r="H2915" t="str">
            <v>Trung tâm Tin học và Kỹ năng mềm VNUA</v>
          </cell>
          <cell r="I2915" t="str">
            <v>Thạc sĩ, Chuyên viên</v>
          </cell>
          <cell r="J2915">
            <v>3.33</v>
          </cell>
          <cell r="K2915">
            <v>0</v>
          </cell>
          <cell r="L2915" t="str">
            <v>01-Jan-26</v>
          </cell>
          <cell r="M2915" t="str">
            <v>02-Jan-18</v>
          </cell>
          <cell r="N2915">
            <v>3</v>
          </cell>
          <cell r="O2915" t="str">
            <v>6800</v>
          </cell>
          <cell r="P2915" t="str">
            <v>6800</v>
          </cell>
          <cell r="Q2915" t="str">
            <v>01.003</v>
          </cell>
          <cell r="R2915" t="str">
            <v>01.003</v>
          </cell>
          <cell r="S2915" t="str">
            <v/>
          </cell>
          <cell r="T2915">
            <v>0</v>
          </cell>
          <cell r="U2915" t="str">
            <v>Thạc sĩ</v>
          </cell>
          <cell r="V2915" t="str">
            <v>040194023189</v>
          </cell>
        </row>
        <row r="2916">
          <cell r="B2916" t="str">
            <v/>
          </cell>
          <cell r="C2916" t="str">
            <v/>
          </cell>
          <cell r="D2916" t="str">
            <v>Trần Ngọc</v>
          </cell>
          <cell r="E2916" t="str">
            <v>Điệp</v>
          </cell>
          <cell r="F2916">
            <v>68</v>
          </cell>
          <cell r="G2916" t="str">
            <v>Trung tâm Tin học Học viện Nông nghiệp Việt Nam</v>
          </cell>
          <cell r="H2916" t="str">
            <v>Trung tâm Tin học và Kỹ năng mềm VNUA</v>
          </cell>
          <cell r="I2916" t="str">
            <v>Chuyên viên</v>
          </cell>
          <cell r="J2916">
            <v>1.9890000000000001</v>
          </cell>
          <cell r="K2916">
            <v>0</v>
          </cell>
          <cell r="L2916" t="str">
            <v>01-Dec-17</v>
          </cell>
          <cell r="M2916" t="str">
            <v>01-Dec-17</v>
          </cell>
          <cell r="N2916">
            <v>4</v>
          </cell>
          <cell r="O2916" t="str">
            <v>6800</v>
          </cell>
          <cell r="P2916" t="str">
            <v>6800</v>
          </cell>
          <cell r="Q2916" t="str">
            <v>01.003</v>
          </cell>
          <cell r="R2916" t="str">
            <v>01.003</v>
          </cell>
          <cell r="S2916" t="str">
            <v/>
          </cell>
          <cell r="T2916">
            <v>0</v>
          </cell>
          <cell r="U2916" t="str">
            <v>Đại học</v>
          </cell>
          <cell r="V2916" t="str">
            <v>142343472</v>
          </cell>
        </row>
        <row r="2917">
          <cell r="B2917" t="str">
            <v/>
          </cell>
          <cell r="C2917" t="str">
            <v>3120205005928</v>
          </cell>
          <cell r="D2917" t="str">
            <v>Nguyễn Thị Tuyết</v>
          </cell>
          <cell r="E2917" t="str">
            <v>Lan</v>
          </cell>
          <cell r="F2917">
            <v>68</v>
          </cell>
          <cell r="G2917" t="str">
            <v>Trung tâm Tin học và Kỹ năng mềm VNUA</v>
          </cell>
          <cell r="H2917" t="str">
            <v>Trung tâm Tin học và Kỹ năng mềm VNUA</v>
          </cell>
          <cell r="I2917" t="str">
            <v>Chuyên viên</v>
          </cell>
          <cell r="J2917">
            <v>3</v>
          </cell>
          <cell r="K2917">
            <v>0</v>
          </cell>
          <cell r="L2917" t="str">
            <v>01-Jul-24</v>
          </cell>
          <cell r="M2917" t="str">
            <v>01-Jul-19</v>
          </cell>
          <cell r="N2917">
            <v>4</v>
          </cell>
          <cell r="O2917" t="str">
            <v>6800</v>
          </cell>
          <cell r="P2917" t="str">
            <v>6800</v>
          </cell>
          <cell r="Q2917" t="str">
            <v>01.003</v>
          </cell>
          <cell r="R2917" t="str">
            <v>01.003</v>
          </cell>
          <cell r="S2917" t="str">
            <v/>
          </cell>
          <cell r="T2917">
            <v>0</v>
          </cell>
          <cell r="U2917" t="str">
            <v>Đại học</v>
          </cell>
          <cell r="V2917" t="str">
            <v>001179033408</v>
          </cell>
        </row>
        <row r="2918">
          <cell r="B2918" t="str">
            <v/>
          </cell>
          <cell r="C2918" t="str">
            <v/>
          </cell>
          <cell r="D2918" t="str">
            <v>Phạm Thị Hồng</v>
          </cell>
          <cell r="E2918" t="str">
            <v>Nhung</v>
          </cell>
          <cell r="F2918">
            <v>68</v>
          </cell>
          <cell r="G2918" t="str">
            <v>Trung tâm Tin học Học viện Nông nghiệp Việt Nam</v>
          </cell>
          <cell r="H2918" t="str">
            <v>Trung tâm Tin học và Kỹ năng mềm VNUA</v>
          </cell>
          <cell r="I2918" t="str">
            <v>Chuyên viên</v>
          </cell>
          <cell r="J2918">
            <v>1.9890000000000001</v>
          </cell>
          <cell r="K2918">
            <v>0</v>
          </cell>
          <cell r="L2918" t="str">
            <v>01-Oct-19</v>
          </cell>
          <cell r="M2918" t="str">
            <v>01-Oct-19</v>
          </cell>
          <cell r="N2918">
            <v>4</v>
          </cell>
          <cell r="O2918" t="str">
            <v>6800</v>
          </cell>
          <cell r="P2918" t="str">
            <v>6800</v>
          </cell>
          <cell r="Q2918" t="str">
            <v>01.003</v>
          </cell>
          <cell r="R2918" t="str">
            <v>01.003</v>
          </cell>
          <cell r="S2918" t="str">
            <v/>
          </cell>
          <cell r="T2918">
            <v>0</v>
          </cell>
          <cell r="U2918" t="str">
            <v>Đại học</v>
          </cell>
          <cell r="V2918" t="str">
            <v>030194001712</v>
          </cell>
        </row>
        <row r="2919">
          <cell r="B2919" t="str">
            <v/>
          </cell>
          <cell r="C2919" t="str">
            <v/>
          </cell>
          <cell r="D2919" t="str">
            <v>Đỗ Thj</v>
          </cell>
          <cell r="E2919" t="str">
            <v>Soa</v>
          </cell>
          <cell r="F2919">
            <v>68</v>
          </cell>
          <cell r="G2919" t="str">
            <v>Trung tâm Tin học Học viện Nông nghiệp Việt Nam</v>
          </cell>
          <cell r="H2919" t="str">
            <v>Trung tâm Tin học và Kỹ năng mềm VNUA</v>
          </cell>
          <cell r="I2919" t="str">
            <v>Chuyên viên</v>
          </cell>
          <cell r="J2919">
            <v>1.9890000000000001</v>
          </cell>
          <cell r="K2919">
            <v>0</v>
          </cell>
          <cell r="L2919" t="str">
            <v>01-Oct-19</v>
          </cell>
          <cell r="M2919" t="str">
            <v>01-Oct-19</v>
          </cell>
          <cell r="N2919">
            <v>4</v>
          </cell>
          <cell r="O2919" t="str">
            <v>6800</v>
          </cell>
          <cell r="P2919" t="str">
            <v>6800</v>
          </cell>
          <cell r="Q2919" t="str">
            <v>01.003</v>
          </cell>
          <cell r="R2919" t="str">
            <v>01.003</v>
          </cell>
          <cell r="S2919" t="str">
            <v/>
          </cell>
          <cell r="T2919">
            <v>0</v>
          </cell>
          <cell r="U2919" t="str">
            <v>Đại học</v>
          </cell>
          <cell r="V2919" t="str">
            <v>145541367</v>
          </cell>
        </row>
        <row r="2920">
          <cell r="B2920" t="str">
            <v/>
          </cell>
          <cell r="C2920" t="str">
            <v>3120205110431</v>
          </cell>
          <cell r="D2920" t="str">
            <v>Nguyễn Thị</v>
          </cell>
          <cell r="E2920" t="str">
            <v>Hoàn</v>
          </cell>
          <cell r="F2920">
            <v>68</v>
          </cell>
          <cell r="G2920" t="str">
            <v>Trung tâm Tin học và Kỹ năng mềm VNUA</v>
          </cell>
          <cell r="H2920" t="str">
            <v>Trung tâm Tin học và Kỹ năng mềm VNUA</v>
          </cell>
          <cell r="I2920" t="str">
            <v>Chuyên viên</v>
          </cell>
          <cell r="J2920">
            <v>2.67</v>
          </cell>
          <cell r="K2920">
            <v>0</v>
          </cell>
          <cell r="L2920" t="str">
            <v>01-Nov-24</v>
          </cell>
          <cell r="M2920" t="str">
            <v>01-Nov-21</v>
          </cell>
          <cell r="N2920">
            <v>4</v>
          </cell>
          <cell r="O2920" t="str">
            <v>6800</v>
          </cell>
          <cell r="P2920" t="str">
            <v>6800</v>
          </cell>
          <cell r="Q2920" t="str">
            <v>01.003</v>
          </cell>
          <cell r="R2920" t="str">
            <v>01.003</v>
          </cell>
          <cell r="S2920" t="str">
            <v/>
          </cell>
          <cell r="T2920">
            <v>0</v>
          </cell>
          <cell r="U2920" t="str">
            <v>Đại học</v>
          </cell>
          <cell r="V2920" t="str">
            <v>037188005755</v>
          </cell>
        </row>
        <row r="2921">
          <cell r="B2921" t="str">
            <v/>
          </cell>
          <cell r="C2921" t="str">
            <v>3120205110237</v>
          </cell>
          <cell r="D2921" t="str">
            <v>Nguyễn Thị Huyền</v>
          </cell>
          <cell r="E2921" t="str">
            <v>Trang</v>
          </cell>
          <cell r="F2921">
            <v>68</v>
          </cell>
          <cell r="G2921" t="str">
            <v>Trung tâm Tin học và Kỹ năng mềm VNUA</v>
          </cell>
          <cell r="H2921" t="str">
            <v>Trung tâm Tin học và Kỹ năng mềm VNUA</v>
          </cell>
          <cell r="I2921" t="str">
            <v>Chuyên viên</v>
          </cell>
          <cell r="J2921">
            <v>2.67</v>
          </cell>
          <cell r="K2921">
            <v>0</v>
          </cell>
          <cell r="L2921" t="str">
            <v>01-Nov-24</v>
          </cell>
          <cell r="M2921" t="str">
            <v>01-Nov-21</v>
          </cell>
          <cell r="N2921">
            <v>4</v>
          </cell>
          <cell r="O2921" t="str">
            <v>6800</v>
          </cell>
          <cell r="P2921" t="str">
            <v>6800</v>
          </cell>
          <cell r="Q2921" t="str">
            <v>01.003</v>
          </cell>
          <cell r="R2921" t="str">
            <v>01.003</v>
          </cell>
          <cell r="S2921" t="str">
            <v/>
          </cell>
          <cell r="T2921">
            <v>0</v>
          </cell>
          <cell r="U2921" t="str">
            <v>Đại học</v>
          </cell>
          <cell r="V2921" t="str">
            <v>040191000357</v>
          </cell>
        </row>
        <row r="2922">
          <cell r="B2922" t="str">
            <v/>
          </cell>
          <cell r="C2922" t="str">
            <v/>
          </cell>
          <cell r="D2922" t="str">
            <v>Đào Như</v>
          </cell>
          <cell r="E2922" t="str">
            <v>Ngọc</v>
          </cell>
          <cell r="F2922">
            <v>68</v>
          </cell>
          <cell r="G2922" t="str">
            <v>Trung tâm Tin học Học viện Nông nghiệp Việt Nam</v>
          </cell>
          <cell r="H2922" t="str">
            <v>Trung tâm Tin học và Kỹ năng mềm VNUA</v>
          </cell>
          <cell r="I2922" t="str">
            <v>Chuyên viên</v>
          </cell>
          <cell r="J2922">
            <v>1.9890000000000001</v>
          </cell>
          <cell r="K2922">
            <v>0</v>
          </cell>
          <cell r="L2922" t="str">
            <v>04-Jan-21</v>
          </cell>
          <cell r="M2922" t="str">
            <v>04-Jan-21</v>
          </cell>
          <cell r="N2922">
            <v>4</v>
          </cell>
          <cell r="O2922" t="str">
            <v>6800</v>
          </cell>
          <cell r="P2922" t="str">
            <v>6800</v>
          </cell>
          <cell r="Q2922" t="str">
            <v>01.003</v>
          </cell>
          <cell r="R2922" t="str">
            <v>01.003</v>
          </cell>
          <cell r="S2922" t="str">
            <v/>
          </cell>
          <cell r="T2922">
            <v>0</v>
          </cell>
          <cell r="U2922" t="str">
            <v>Đại học</v>
          </cell>
          <cell r="V2922" t="str">
            <v>012638564</v>
          </cell>
        </row>
        <row r="2923">
          <cell r="B2923" t="str">
            <v/>
          </cell>
          <cell r="C2923" t="str">
            <v>3120205137119</v>
          </cell>
          <cell r="D2923" t="str">
            <v>Nguyễn Thị</v>
          </cell>
          <cell r="E2923" t="str">
            <v>Lan</v>
          </cell>
          <cell r="F2923">
            <v>68</v>
          </cell>
          <cell r="G2923" t="str">
            <v>Trung tâm Tin học và Kỹ năng mềm VNUA</v>
          </cell>
          <cell r="H2923" t="str">
            <v>Trung tâm Tin học và Kỹ năng mềm VNUA</v>
          </cell>
          <cell r="I2923" t="str">
            <v>Cán sự</v>
          </cell>
          <cell r="J2923">
            <v>2.2599999999999998</v>
          </cell>
          <cell r="K2923">
            <v>0</v>
          </cell>
          <cell r="L2923" t="str">
            <v>01-May-25</v>
          </cell>
          <cell r="M2923" t="str">
            <v>02-May-21</v>
          </cell>
          <cell r="N2923">
            <v>5</v>
          </cell>
          <cell r="O2923" t="str">
            <v>6800</v>
          </cell>
          <cell r="P2923" t="str">
            <v>6800</v>
          </cell>
          <cell r="Q2923" t="str">
            <v>01.004</v>
          </cell>
          <cell r="R2923" t="str">
            <v>01.004</v>
          </cell>
          <cell r="S2923" t="str">
            <v/>
          </cell>
          <cell r="T2923">
            <v>0</v>
          </cell>
          <cell r="U2923" t="str">
            <v>Cao đẳng</v>
          </cell>
          <cell r="V2923" t="str">
            <v>040192031953</v>
          </cell>
        </row>
        <row r="2924">
          <cell r="B2924" t="str">
            <v/>
          </cell>
          <cell r="C2924" t="str">
            <v>3120205175964</v>
          </cell>
          <cell r="D2924" t="str">
            <v>Nguyễn Thị</v>
          </cell>
          <cell r="E2924" t="str">
            <v>Quỳnh</v>
          </cell>
          <cell r="F2924">
            <v>68</v>
          </cell>
          <cell r="G2924" t="str">
            <v>Trung tâm Tin học và Kỹ năng mềm VNUA</v>
          </cell>
          <cell r="H2924" t="str">
            <v>Trung tâm Tin học và Kỹ năng mềm VNUA</v>
          </cell>
          <cell r="I2924" t="str">
            <v>Chuyên viên</v>
          </cell>
          <cell r="J2924">
            <v>2.34</v>
          </cell>
          <cell r="K2924">
            <v>0</v>
          </cell>
          <cell r="L2924" t="str">
            <v>01-Jul-23</v>
          </cell>
          <cell r="M2924" t="str">
            <v>01-Jul-23</v>
          </cell>
          <cell r="N2924">
            <v>4</v>
          </cell>
          <cell r="O2924" t="str">
            <v>6800</v>
          </cell>
          <cell r="P2924" t="str">
            <v>6800</v>
          </cell>
          <cell r="Q2924" t="str">
            <v>01.003</v>
          </cell>
          <cell r="R2924" t="str">
            <v>01.003</v>
          </cell>
          <cell r="S2924" t="str">
            <v/>
          </cell>
          <cell r="T2924">
            <v>0</v>
          </cell>
          <cell r="U2924" t="str">
            <v>Đại học</v>
          </cell>
          <cell r="V2924" t="str">
            <v>036198002205</v>
          </cell>
        </row>
        <row r="2925">
          <cell r="B2925" t="str">
            <v/>
          </cell>
          <cell r="C2925" t="str">
            <v/>
          </cell>
          <cell r="D2925" t="str">
            <v>Lê Văn</v>
          </cell>
          <cell r="E2925" t="str">
            <v>Thuận</v>
          </cell>
          <cell r="F2925">
            <v>68</v>
          </cell>
          <cell r="G2925" t="str">
            <v>Trung tâm Tin học Học viện Nông nghiệp Việt Nam</v>
          </cell>
          <cell r="H2925" t="str">
            <v>Trung tâm Tin học và Kỹ năng mềm VNUA</v>
          </cell>
          <cell r="I2925" t="str">
            <v>Thạc sĩ, Chuyên viên</v>
          </cell>
          <cell r="J2925">
            <v>2.34</v>
          </cell>
          <cell r="K2925">
            <v>0</v>
          </cell>
          <cell r="L2925" t="str">
            <v>01-Dec-22</v>
          </cell>
          <cell r="M2925" t="str">
            <v>01-Dec-22</v>
          </cell>
          <cell r="N2925">
            <v>3</v>
          </cell>
          <cell r="O2925" t="str">
            <v>6800</v>
          </cell>
          <cell r="P2925" t="str">
            <v>6800</v>
          </cell>
          <cell r="Q2925" t="str">
            <v>01.003</v>
          </cell>
          <cell r="R2925" t="str">
            <v>01.003</v>
          </cell>
          <cell r="S2925" t="str">
            <v/>
          </cell>
          <cell r="T2925">
            <v>0</v>
          </cell>
          <cell r="U2925" t="str">
            <v>Thạc sĩ</v>
          </cell>
          <cell r="V2925" t="str">
            <v>001085030671</v>
          </cell>
        </row>
        <row r="2926">
          <cell r="B2926" t="str">
            <v/>
          </cell>
          <cell r="C2926" t="str">
            <v/>
          </cell>
          <cell r="D2926" t="str">
            <v>Nguyễn Văn</v>
          </cell>
          <cell r="E2926" t="str">
            <v>Đĩnh</v>
          </cell>
          <cell r="F2926">
            <v>68</v>
          </cell>
          <cell r="G2926" t="str">
            <v>Trung tâm Tin học Học viện Nông nghiệp Việt Nam</v>
          </cell>
          <cell r="H2926" t="str">
            <v>Trung tâm Tin học và Kỹ năng mềm VNUA</v>
          </cell>
          <cell r="I2926" t="str">
            <v>Chuyên viên</v>
          </cell>
          <cell r="J2926">
            <v>1.9890000000000001</v>
          </cell>
          <cell r="K2926">
            <v>0</v>
          </cell>
          <cell r="L2926" t="str">
            <v>01-Sep-23</v>
          </cell>
          <cell r="M2926" t="str">
            <v>01-Sep-23</v>
          </cell>
          <cell r="N2926">
            <v>4</v>
          </cell>
          <cell r="O2926" t="str">
            <v>6800</v>
          </cell>
          <cell r="P2926" t="str">
            <v>6800</v>
          </cell>
          <cell r="Q2926" t="str">
            <v>01.003</v>
          </cell>
          <cell r="R2926" t="str">
            <v>01.003</v>
          </cell>
          <cell r="S2926" t="str">
            <v/>
          </cell>
          <cell r="T2926">
            <v>0</v>
          </cell>
          <cell r="U2926" t="str">
            <v>Đại học</v>
          </cell>
          <cell r="V2926" t="str">
            <v>036200011858</v>
          </cell>
        </row>
        <row r="2927">
          <cell r="B2927" t="str">
            <v/>
          </cell>
          <cell r="C2927" t="str">
            <v>3120215059164</v>
          </cell>
          <cell r="D2927" t="str">
            <v>Phạm Đức</v>
          </cell>
          <cell r="E2927" t="str">
            <v>Anh</v>
          </cell>
          <cell r="F2927">
            <v>69</v>
          </cell>
          <cell r="G2927" t="str">
            <v>Trung tâm Tin học Học viện Nông nghiệp Việt Nam</v>
          </cell>
          <cell r="H2927" t="str">
            <v>Trung tâm Tin học và Kỹ năng mềm VNUA</v>
          </cell>
          <cell r="I2927" t="str">
            <v>Chuyên viên</v>
          </cell>
          <cell r="J2927">
            <v>2.34</v>
          </cell>
          <cell r="K2927">
            <v>0</v>
          </cell>
          <cell r="L2927" t="str">
            <v>02-Jan-24</v>
          </cell>
          <cell r="M2927" t="str">
            <v>02-Jan-24</v>
          </cell>
          <cell r="N2927">
            <v>4</v>
          </cell>
          <cell r="O2927" t="str">
            <v>6800</v>
          </cell>
          <cell r="P2927" t="str">
            <v>6800</v>
          </cell>
          <cell r="Q2927" t="str">
            <v>01.003</v>
          </cell>
          <cell r="R2927" t="str">
            <v>01.003</v>
          </cell>
          <cell r="S2927" t="str">
            <v/>
          </cell>
          <cell r="T2927">
            <v>0</v>
          </cell>
          <cell r="U2927" t="str">
            <v>Đại học</v>
          </cell>
          <cell r="V2927" t="str">
            <v>001089028695</v>
          </cell>
        </row>
        <row r="2928">
          <cell r="B2928" t="str">
            <v/>
          </cell>
          <cell r="C2928" t="str">
            <v>100870580214</v>
          </cell>
          <cell r="D2928" t="str">
            <v>Trần Thị Nhật</v>
          </cell>
          <cell r="E2928" t="str">
            <v>Minh</v>
          </cell>
          <cell r="F2928">
            <v>68</v>
          </cell>
          <cell r="G2928" t="str">
            <v>Trung tâm Tin học và Kỹ năng mềm VNUA</v>
          </cell>
          <cell r="H2928" t="str">
            <v>Trung tâm Tin học và Kỹ năng mềm VNUA</v>
          </cell>
          <cell r="I2928" t="str">
            <v>Chuyên viên</v>
          </cell>
          <cell r="J2928">
            <v>2.34</v>
          </cell>
          <cell r="K2928">
            <v>0</v>
          </cell>
          <cell r="L2928" t="str">
            <v>01-Jan-25</v>
          </cell>
          <cell r="M2928" t="str">
            <v>01-Oct-24</v>
          </cell>
          <cell r="N2928">
            <v>4</v>
          </cell>
          <cell r="O2928" t="str">
            <v>6800</v>
          </cell>
          <cell r="P2928" t="str">
            <v>6800</v>
          </cell>
          <cell r="Q2928" t="str">
            <v>01.003</v>
          </cell>
          <cell r="R2928" t="str">
            <v>01.003</v>
          </cell>
          <cell r="S2928" t="str">
            <v/>
          </cell>
          <cell r="T2928">
            <v>0</v>
          </cell>
          <cell r="U2928" t="str">
            <v>Đại học</v>
          </cell>
          <cell r="V2928" t="str">
            <v>068301011232</v>
          </cell>
        </row>
        <row r="2929">
          <cell r="B2929" t="str">
            <v/>
          </cell>
          <cell r="C2929" t="str">
            <v>105877222364</v>
          </cell>
          <cell r="D2929" t="str">
            <v>Hà Thủy</v>
          </cell>
          <cell r="E2929" t="str">
            <v>Tiên</v>
          </cell>
          <cell r="F2929">
            <v>68</v>
          </cell>
          <cell r="G2929" t="str">
            <v>Trung tâm Tin học và Kỹ năng mềm VNUA</v>
          </cell>
          <cell r="H2929" t="str">
            <v>Trung tâm Tin học và Kỹ năng mềm VNUA</v>
          </cell>
          <cell r="I2929" t="str">
            <v>Chuyên viên</v>
          </cell>
          <cell r="J2929">
            <v>2.67</v>
          </cell>
          <cell r="K2929">
            <v>0</v>
          </cell>
          <cell r="L2929" t="str">
            <v>01-Jan-25</v>
          </cell>
          <cell r="M2929" t="str">
            <v>01-Jan-25</v>
          </cell>
          <cell r="N2929">
            <v>4</v>
          </cell>
          <cell r="O2929" t="str">
            <v>6800</v>
          </cell>
          <cell r="P2929" t="str">
            <v>6800</v>
          </cell>
          <cell r="Q2929" t="str">
            <v>01.003</v>
          </cell>
          <cell r="R2929" t="str">
            <v>01.003</v>
          </cell>
          <cell r="S2929" t="str">
            <v/>
          </cell>
          <cell r="T2929">
            <v>0</v>
          </cell>
          <cell r="U2929" t="str">
            <v>Đại học</v>
          </cell>
          <cell r="V2929" t="str">
            <v>001194013048</v>
          </cell>
        </row>
        <row r="2930">
          <cell r="B2930" t="str">
            <v/>
          </cell>
          <cell r="C2930" t="str">
            <v>36514272</v>
          </cell>
          <cell r="D2930" t="str">
            <v>Nguyễn Thị Thanh</v>
          </cell>
          <cell r="E2930" t="str">
            <v>Huyền</v>
          </cell>
          <cell r="F2930">
            <v>68</v>
          </cell>
          <cell r="G2930" t="str">
            <v>Trung tâm Tin học và Kỹ năng mềm VNUA</v>
          </cell>
          <cell r="H2930" t="str">
            <v>Trung tâm Tin học và Kỹ năng mềm VNUA</v>
          </cell>
          <cell r="I2930" t="str">
            <v>Chuyên viên</v>
          </cell>
          <cell r="J2930">
            <v>2.34</v>
          </cell>
          <cell r="K2930">
            <v>0</v>
          </cell>
          <cell r="L2930" t="str">
            <v>01-Jul-25</v>
          </cell>
          <cell r="M2930" t="str">
            <v>01-Jul-25</v>
          </cell>
          <cell r="N2930">
            <v>4</v>
          </cell>
          <cell r="O2930" t="str">
            <v>6800</v>
          </cell>
          <cell r="P2930" t="str">
            <v>6800</v>
          </cell>
          <cell r="Q2930" t="str">
            <v>01.003</v>
          </cell>
          <cell r="R2930" t="str">
            <v>01.003</v>
          </cell>
          <cell r="S2930" t="str">
            <v/>
          </cell>
          <cell r="T2930">
            <v>0</v>
          </cell>
          <cell r="U2930" t="str">
            <v>Đại học</v>
          </cell>
          <cell r="V2930" t="str">
            <v>040189010464</v>
          </cell>
        </row>
        <row r="2931">
          <cell r="B2931" t="str">
            <v/>
          </cell>
          <cell r="C2931" t="str">
            <v>280111886868</v>
          </cell>
          <cell r="D2931" t="str">
            <v>Hoàng Văn</v>
          </cell>
          <cell r="E2931" t="str">
            <v>Thao</v>
          </cell>
          <cell r="F2931">
            <v>71</v>
          </cell>
          <cell r="G2931" t="str">
            <v>Cty TNHH MTV Đầu tư PT và DV Học viện NN VN</v>
          </cell>
          <cell r="H2931" t="str">
            <v>Công ty TNHH MTV Đầu tư PT và DV Học viện Nông nghiệp Việt Nam</v>
          </cell>
          <cell r="I2931" t="str">
            <v>Thạc sĩ, Chuyên viên</v>
          </cell>
          <cell r="J2931">
            <v>0</v>
          </cell>
          <cell r="K2931">
            <v>0</v>
          </cell>
          <cell r="L2931" t="str">
            <v>01-Feb-22</v>
          </cell>
          <cell r="M2931" t="str">
            <v>01-Feb-17</v>
          </cell>
          <cell r="N2931">
            <v>3</v>
          </cell>
          <cell r="O2931" t="str">
            <v>7100</v>
          </cell>
          <cell r="P2931" t="str">
            <v>7100</v>
          </cell>
          <cell r="Q2931" t="str">
            <v>01.003</v>
          </cell>
          <cell r="R2931" t="str">
            <v>01.003</v>
          </cell>
          <cell r="S2931" t="str">
            <v/>
          </cell>
          <cell r="T2931">
            <v>0</v>
          </cell>
          <cell r="U2931" t="str">
            <v>Thạc sĩ</v>
          </cell>
          <cell r="V2931" t="str">
            <v>033093004993</v>
          </cell>
        </row>
        <row r="2932">
          <cell r="B2932" t="str">
            <v/>
          </cell>
          <cell r="C2932" t="str">
            <v>3120205123620</v>
          </cell>
          <cell r="D2932" t="str">
            <v>Nguyễn Duy</v>
          </cell>
          <cell r="E2932" t="str">
            <v>Vỹ</v>
          </cell>
          <cell r="F2932">
            <v>71</v>
          </cell>
          <cell r="G2932" t="str">
            <v>Cty TNHH MTV Đầu tư PT và DV Học viện NN VN</v>
          </cell>
          <cell r="H2932" t="str">
            <v>Công ty TNHH MTV Đầu tư PT và DV Học viện Nông nghiệp Việt Nam</v>
          </cell>
          <cell r="I2932" t="str">
            <v>Nhân viên</v>
          </cell>
          <cell r="J2932">
            <v>0</v>
          </cell>
          <cell r="K2932">
            <v>0</v>
          </cell>
          <cell r="L2932" t="str">
            <v>01-May-15</v>
          </cell>
          <cell r="M2932" t="str">
            <v>01-Jan-05</v>
          </cell>
          <cell r="N2932">
            <v>4</v>
          </cell>
          <cell r="O2932" t="str">
            <v>7100</v>
          </cell>
          <cell r="P2932" t="str">
            <v>7100</v>
          </cell>
          <cell r="Q2932" t="str">
            <v>01.009</v>
          </cell>
          <cell r="R2932" t="str">
            <v>01.010</v>
          </cell>
          <cell r="S2932" t="str">
            <v/>
          </cell>
          <cell r="T2932">
            <v>0</v>
          </cell>
          <cell r="U2932" t="str">
            <v>Đại học</v>
          </cell>
          <cell r="V2932" t="str">
            <v>034068010222</v>
          </cell>
        </row>
        <row r="2933">
          <cell r="B2933" t="str">
            <v/>
          </cell>
          <cell r="C2933" t="str">
            <v/>
          </cell>
          <cell r="D2933" t="str">
            <v>Ngô Đăng</v>
          </cell>
          <cell r="E2933" t="str">
            <v>Giáp</v>
          </cell>
          <cell r="F2933">
            <v>71</v>
          </cell>
          <cell r="G2933" t="str">
            <v>Cty TNHH MTV Đầu tư PT và DV Học viện NN VN</v>
          </cell>
          <cell r="H2933" t="str">
            <v>Công ty TNHH MTV Đầu tư PT và DV Học viện Nông nghiệp Việt Nam</v>
          </cell>
          <cell r="I2933" t="str">
            <v>Thạc sĩ, Chuyên viên</v>
          </cell>
          <cell r="J2933">
            <v>0</v>
          </cell>
          <cell r="K2933">
            <v>0</v>
          </cell>
          <cell r="L2933" t="str">
            <v>01-May-17</v>
          </cell>
          <cell r="M2933" t="str">
            <v>01-May-17</v>
          </cell>
          <cell r="N2933">
            <v>3</v>
          </cell>
          <cell r="O2933" t="str">
            <v>7100</v>
          </cell>
          <cell r="P2933" t="str">
            <v>7100</v>
          </cell>
          <cell r="Q2933" t="str">
            <v>01.003</v>
          </cell>
          <cell r="R2933" t="str">
            <v>01.003</v>
          </cell>
          <cell r="S2933" t="str">
            <v/>
          </cell>
          <cell r="T2933">
            <v>0</v>
          </cell>
          <cell r="U2933" t="str">
            <v>Thạc sĩ</v>
          </cell>
          <cell r="V2933" t="str">
            <v>184165561</v>
          </cell>
        </row>
        <row r="2934">
          <cell r="B2934" t="str">
            <v/>
          </cell>
          <cell r="C2934" t="str">
            <v>12210001787067</v>
          </cell>
          <cell r="D2934" t="str">
            <v>Mai Văn</v>
          </cell>
          <cell r="E2934" t="str">
            <v>Anh</v>
          </cell>
          <cell r="F2934">
            <v>71</v>
          </cell>
          <cell r="G2934" t="str">
            <v>Cty TNHH MTV Đầu tư PT và DV Học viện NN VN</v>
          </cell>
          <cell r="H2934" t="str">
            <v>Công ty TNHH MTV Đầu tư PT và DV Học viện Nông nghiệp Việt Nam</v>
          </cell>
          <cell r="I2934" t="str">
            <v>Nhân viên</v>
          </cell>
          <cell r="J2934">
            <v>0</v>
          </cell>
          <cell r="K2934">
            <v>0</v>
          </cell>
          <cell r="L2934" t="str">
            <v>01-Dec-20</v>
          </cell>
          <cell r="M2934" t="str">
            <v>01-Dec-20</v>
          </cell>
          <cell r="N2934">
            <v>5</v>
          </cell>
          <cell r="O2934" t="str">
            <v>7100</v>
          </cell>
          <cell r="P2934" t="str">
            <v>7100</v>
          </cell>
          <cell r="Q2934" t="str">
            <v>01.009</v>
          </cell>
          <cell r="R2934" t="str">
            <v>01.009</v>
          </cell>
          <cell r="S2934" t="str">
            <v/>
          </cell>
          <cell r="T2934">
            <v>0</v>
          </cell>
          <cell r="U2934" t="str">
            <v>Cao đẳng</v>
          </cell>
          <cell r="V2934" t="str">
            <v>038089046240</v>
          </cell>
        </row>
        <row r="2935">
          <cell r="B2935" t="str">
            <v/>
          </cell>
          <cell r="C2935" t="str">
            <v/>
          </cell>
          <cell r="D2935" t="str">
            <v>Mạc Thị</v>
          </cell>
          <cell r="E2935" t="str">
            <v>Phượng</v>
          </cell>
          <cell r="F2935">
            <v>71</v>
          </cell>
          <cell r="G2935" t="str">
            <v>Cty TNHH MTV Đầu tư PT và DV Học viện NN VN</v>
          </cell>
          <cell r="H2935" t="str">
            <v>Công ty TNHH MTV Đầu tư PT và DV Học viện Nông nghiệp Việt Nam</v>
          </cell>
          <cell r="I2935" t="str">
            <v>Nhân viên</v>
          </cell>
          <cell r="J2935">
            <v>0</v>
          </cell>
          <cell r="K2935">
            <v>0</v>
          </cell>
          <cell r="L2935" t="str">
            <v>01-Jan-10</v>
          </cell>
          <cell r="M2935" t="str">
            <v>01-Jan-10</v>
          </cell>
          <cell r="N2935">
            <v>4</v>
          </cell>
          <cell r="O2935" t="str">
            <v>7100</v>
          </cell>
          <cell r="P2935" t="str">
            <v>7100</v>
          </cell>
          <cell r="Q2935" t="str">
            <v>01.009</v>
          </cell>
          <cell r="R2935" t="str">
            <v>01.009</v>
          </cell>
          <cell r="S2935" t="str">
            <v/>
          </cell>
          <cell r="T2935">
            <v>0</v>
          </cell>
          <cell r="U2935" t="str">
            <v>Đại học</v>
          </cell>
          <cell r="V2935" t="str">
            <v>030184006748</v>
          </cell>
        </row>
        <row r="2936">
          <cell r="B2936" t="str">
            <v/>
          </cell>
          <cell r="C2936" t="str">
            <v/>
          </cell>
          <cell r="D2936" t="str">
            <v>Nguyễn Đình</v>
          </cell>
          <cell r="E2936" t="str">
            <v>Phóng</v>
          </cell>
          <cell r="F2936">
            <v>71</v>
          </cell>
          <cell r="G2936" t="str">
            <v>Cty TNHH MTV Đầu tư PT và DV Học viện NN VN</v>
          </cell>
          <cell r="H2936" t="str">
            <v>Công ty TNHH MTV Đầu tư PT và DV Học viện Nông nghiệp Việt Nam</v>
          </cell>
          <cell r="I2936" t="str">
            <v>Nhân viên</v>
          </cell>
          <cell r="J2936">
            <v>0</v>
          </cell>
          <cell r="K2936">
            <v>0</v>
          </cell>
          <cell r="L2936" t="str">
            <v>01-Jan-11</v>
          </cell>
          <cell r="M2936" t="str">
            <v>01-Jan-11</v>
          </cell>
          <cell r="N2936">
            <v>3</v>
          </cell>
          <cell r="O2936" t="str">
            <v>7100</v>
          </cell>
          <cell r="P2936" t="str">
            <v>7100</v>
          </cell>
          <cell r="Q2936" t="str">
            <v>01.009</v>
          </cell>
          <cell r="R2936" t="str">
            <v>01.009</v>
          </cell>
          <cell r="S2936" t="str">
            <v/>
          </cell>
          <cell r="T2936">
            <v>0</v>
          </cell>
          <cell r="U2936" t="str">
            <v>Thạc sĩ</v>
          </cell>
          <cell r="V2936" t="str">
            <v>031082012896</v>
          </cell>
        </row>
        <row r="2937">
          <cell r="B2937" t="str">
            <v/>
          </cell>
          <cell r="C2937" t="str">
            <v/>
          </cell>
          <cell r="D2937" t="str">
            <v>Trịnh Tuấn</v>
          </cell>
          <cell r="E2937" t="str">
            <v>Anh</v>
          </cell>
          <cell r="F2937">
            <v>71</v>
          </cell>
          <cell r="G2937" t="str">
            <v>Cty TNHH MTV Đầu tư PT và DV Học viện NN VN</v>
          </cell>
          <cell r="H2937" t="str">
            <v>Công ty TNHH MTV Đầu tư PT và DV Học viện Nông nghiệp Việt Nam</v>
          </cell>
          <cell r="I2937" t="str">
            <v>Nhân viên</v>
          </cell>
          <cell r="J2937">
            <v>0</v>
          </cell>
          <cell r="K2937">
            <v>0</v>
          </cell>
          <cell r="L2937" t="str">
            <v>01-Jan-12</v>
          </cell>
          <cell r="M2937" t="str">
            <v>01-Jan-12</v>
          </cell>
          <cell r="N2937">
            <v>4</v>
          </cell>
          <cell r="O2937" t="str">
            <v>7100</v>
          </cell>
          <cell r="P2937" t="str">
            <v>7100</v>
          </cell>
          <cell r="Q2937" t="str">
            <v>01.009</v>
          </cell>
          <cell r="R2937" t="str">
            <v>01.009</v>
          </cell>
          <cell r="S2937" t="str">
            <v/>
          </cell>
          <cell r="T2937">
            <v>0</v>
          </cell>
          <cell r="U2937" t="str">
            <v>Đại học</v>
          </cell>
          <cell r="V2937" t="str">
            <v>001080036057</v>
          </cell>
        </row>
        <row r="2938">
          <cell r="B2938" t="str">
            <v/>
          </cell>
          <cell r="C2938" t="str">
            <v/>
          </cell>
          <cell r="D2938" t="str">
            <v>Nguyễn Thu</v>
          </cell>
          <cell r="E2938" t="str">
            <v>Hà</v>
          </cell>
          <cell r="F2938">
            <v>71</v>
          </cell>
          <cell r="G2938" t="str">
            <v>Cty TNHH MTV Đầu tư PT và DV Học viện NN VN</v>
          </cell>
          <cell r="H2938" t="str">
            <v>Công ty TNHH MTV Đầu tư PT và DV Học viện Nông nghiệp Việt Nam</v>
          </cell>
          <cell r="I2938" t="str">
            <v>Nhân viên</v>
          </cell>
          <cell r="J2938">
            <v>0</v>
          </cell>
          <cell r="K2938">
            <v>0</v>
          </cell>
          <cell r="L2938" t="str">
            <v>01-Jan-15</v>
          </cell>
          <cell r="M2938" t="str">
            <v>01-Jan-15</v>
          </cell>
          <cell r="N2938">
            <v>3</v>
          </cell>
          <cell r="O2938" t="str">
            <v>7100</v>
          </cell>
          <cell r="P2938" t="str">
            <v>7100</v>
          </cell>
          <cell r="Q2938" t="str">
            <v>01.009</v>
          </cell>
          <cell r="R2938" t="str">
            <v>01.009</v>
          </cell>
          <cell r="S2938" t="str">
            <v/>
          </cell>
          <cell r="T2938">
            <v>0</v>
          </cell>
          <cell r="U2938" t="str">
            <v>Thạc sĩ</v>
          </cell>
          <cell r="V2938" t="str">
            <v>019188014976</v>
          </cell>
        </row>
        <row r="2939">
          <cell r="B2939" t="str">
            <v/>
          </cell>
          <cell r="C2939" t="str">
            <v/>
          </cell>
          <cell r="D2939" t="str">
            <v>Trần Đức</v>
          </cell>
          <cell r="E2939" t="str">
            <v>Nam</v>
          </cell>
          <cell r="F2939">
            <v>71</v>
          </cell>
          <cell r="G2939" t="str">
            <v>Cty TNHH MTV Đầu tư PT và DV Học viện NN VN</v>
          </cell>
          <cell r="H2939" t="str">
            <v>Công ty TNHH MTV Đầu tư PT và DV Học viện Nông nghiệp Việt Nam</v>
          </cell>
          <cell r="I2939" t="str">
            <v>Nhân viên</v>
          </cell>
          <cell r="J2939">
            <v>0</v>
          </cell>
          <cell r="K2939">
            <v>0</v>
          </cell>
          <cell r="L2939" t="str">
            <v>01-Jan-17</v>
          </cell>
          <cell r="M2939" t="str">
            <v>01-Jan-17</v>
          </cell>
          <cell r="N2939">
            <v>4</v>
          </cell>
          <cell r="O2939" t="str">
            <v>7100</v>
          </cell>
          <cell r="P2939" t="str">
            <v>7100</v>
          </cell>
          <cell r="Q2939" t="str">
            <v>01.009</v>
          </cell>
          <cell r="R2939" t="str">
            <v>01.009</v>
          </cell>
          <cell r="S2939" t="str">
            <v/>
          </cell>
          <cell r="T2939">
            <v>0</v>
          </cell>
          <cell r="U2939" t="str">
            <v>Đại học</v>
          </cell>
          <cell r="V2939" t="str">
            <v>036091003529</v>
          </cell>
        </row>
        <row r="2940">
          <cell r="B2940" t="str">
            <v/>
          </cell>
          <cell r="C2940" t="str">
            <v/>
          </cell>
          <cell r="D2940" t="str">
            <v>Tạ Hồng</v>
          </cell>
          <cell r="E2940" t="str">
            <v>Hạnh</v>
          </cell>
          <cell r="F2940">
            <v>71</v>
          </cell>
          <cell r="G2940" t="str">
            <v>Cty TNHH MTV Đầu tư PT và DV Học viện NN VN</v>
          </cell>
          <cell r="H2940" t="str">
            <v>Công ty TNHH MTV Đầu tư PT và DV Học viện Nông nghiệp Việt Nam</v>
          </cell>
          <cell r="I2940" t="str">
            <v>Nhân viên</v>
          </cell>
          <cell r="J2940">
            <v>0</v>
          </cell>
          <cell r="K2940">
            <v>0</v>
          </cell>
          <cell r="L2940" t="str">
            <v>01-Jan-21</v>
          </cell>
          <cell r="M2940" t="str">
            <v>01-Jan-21</v>
          </cell>
          <cell r="N2940">
            <v>4</v>
          </cell>
          <cell r="O2940" t="str">
            <v>7100</v>
          </cell>
          <cell r="P2940" t="str">
            <v>7100</v>
          </cell>
          <cell r="Q2940" t="str">
            <v>01.009</v>
          </cell>
          <cell r="R2940" t="str">
            <v>01.009</v>
          </cell>
          <cell r="S2940" t="str">
            <v/>
          </cell>
          <cell r="T2940">
            <v>0</v>
          </cell>
          <cell r="U2940" t="str">
            <v>Đại học</v>
          </cell>
          <cell r="V2940" t="str">
            <v>027190006621</v>
          </cell>
        </row>
        <row r="2941">
          <cell r="B2941" t="str">
            <v/>
          </cell>
          <cell r="C2941" t="str">
            <v/>
          </cell>
          <cell r="D2941" t="str">
            <v>Trương Thị</v>
          </cell>
          <cell r="E2941" t="str">
            <v>Hường</v>
          </cell>
          <cell r="F2941">
            <v>71</v>
          </cell>
          <cell r="G2941" t="str">
            <v>Cty TNHH MTV Đầu tư PT và DV Học viện NN VN</v>
          </cell>
          <cell r="H2941" t="str">
            <v>Công ty TNHH MTV Đầu tư PT và DV Học viện Nông nghiệp Việt Nam</v>
          </cell>
          <cell r="I2941" t="str">
            <v>Nhân viên</v>
          </cell>
          <cell r="J2941">
            <v>0</v>
          </cell>
          <cell r="K2941">
            <v>0</v>
          </cell>
          <cell r="L2941" t="str">
            <v>01-Jan-13</v>
          </cell>
          <cell r="M2941" t="str">
            <v>01-Jan-13</v>
          </cell>
          <cell r="N2941">
            <v>3</v>
          </cell>
          <cell r="O2941" t="str">
            <v>7100</v>
          </cell>
          <cell r="P2941" t="str">
            <v>7100</v>
          </cell>
          <cell r="Q2941" t="str">
            <v>01.009</v>
          </cell>
          <cell r="R2941" t="str">
            <v>01.009</v>
          </cell>
          <cell r="S2941" t="str">
            <v/>
          </cell>
          <cell r="T2941">
            <v>0</v>
          </cell>
          <cell r="U2941" t="str">
            <v>Thạc sĩ</v>
          </cell>
          <cell r="V2941" t="str">
            <v>030186000236</v>
          </cell>
        </row>
        <row r="2942">
          <cell r="B2942" t="str">
            <v/>
          </cell>
          <cell r="C2942" t="str">
            <v/>
          </cell>
          <cell r="D2942" t="str">
            <v>Nguyễn Thị</v>
          </cell>
          <cell r="E2942" t="str">
            <v>Yến</v>
          </cell>
          <cell r="F2942">
            <v>71</v>
          </cell>
          <cell r="G2942" t="str">
            <v>Cty TNHH MTV Đầu tư PT và DV Học viện NN VN</v>
          </cell>
          <cell r="H2942" t="str">
            <v>Công ty TNHH MTV Đầu tư PT và DV Học viện Nông nghiệp Việt Nam</v>
          </cell>
          <cell r="I2942" t="str">
            <v>Nhân viên</v>
          </cell>
          <cell r="J2942">
            <v>0</v>
          </cell>
          <cell r="K2942">
            <v>0</v>
          </cell>
          <cell r="L2942" t="str">
            <v>01-Jan-17</v>
          </cell>
          <cell r="M2942" t="str">
            <v>01-Jan-17</v>
          </cell>
          <cell r="N2942">
            <v>4</v>
          </cell>
          <cell r="O2942" t="str">
            <v>7100</v>
          </cell>
          <cell r="P2942" t="str">
            <v>7100</v>
          </cell>
          <cell r="Q2942" t="str">
            <v>01.009</v>
          </cell>
          <cell r="R2942" t="str">
            <v>01.009</v>
          </cell>
          <cell r="S2942" t="str">
            <v/>
          </cell>
          <cell r="T2942">
            <v>0</v>
          </cell>
          <cell r="U2942" t="str">
            <v>Đại học</v>
          </cell>
          <cell r="V2942" t="str">
            <v>035191006970</v>
          </cell>
        </row>
        <row r="2943">
          <cell r="B2943" t="str">
            <v/>
          </cell>
          <cell r="C2943" t="str">
            <v/>
          </cell>
          <cell r="D2943" t="str">
            <v>Ngô Văn</v>
          </cell>
          <cell r="E2943" t="str">
            <v>Hiếu</v>
          </cell>
          <cell r="F2943">
            <v>71</v>
          </cell>
          <cell r="G2943" t="str">
            <v>Cty TNHH MTV Đầu tư PT và DV Học viện NN VN</v>
          </cell>
          <cell r="H2943" t="str">
            <v>Công ty TNHH MTV Đầu tư PT và DV Học viện Nông nghiệp Việt Nam</v>
          </cell>
          <cell r="I2943" t="str">
            <v>Nhân viên</v>
          </cell>
          <cell r="J2943">
            <v>0</v>
          </cell>
          <cell r="K2943">
            <v>0</v>
          </cell>
          <cell r="L2943" t="str">
            <v>01-Jan-23</v>
          </cell>
          <cell r="M2943" t="str">
            <v>01-Jan-23</v>
          </cell>
          <cell r="N2943">
            <v>3</v>
          </cell>
          <cell r="O2943" t="str">
            <v>7100</v>
          </cell>
          <cell r="P2943" t="str">
            <v>7100</v>
          </cell>
          <cell r="Q2943" t="str">
            <v>01.009</v>
          </cell>
          <cell r="R2943" t="str">
            <v>01.009</v>
          </cell>
          <cell r="S2943" t="str">
            <v/>
          </cell>
          <cell r="T2943">
            <v>0</v>
          </cell>
          <cell r="U2943" t="str">
            <v>Thạc sĩ</v>
          </cell>
          <cell r="V2943" t="str">
            <v>019097002581</v>
          </cell>
        </row>
        <row r="2944">
          <cell r="B2944" t="str">
            <v/>
          </cell>
          <cell r="C2944" t="str">
            <v/>
          </cell>
          <cell r="D2944" t="str">
            <v>Nguyễn Thị</v>
          </cell>
          <cell r="E2944" t="str">
            <v>Liên</v>
          </cell>
          <cell r="F2944">
            <v>71</v>
          </cell>
          <cell r="G2944" t="str">
            <v>Cty TNHH MTV Đầu tư PT và DV Học viện NN VN</v>
          </cell>
          <cell r="H2944" t="str">
            <v>Công ty TNHH MTV Đầu tư PT và DV Học viện Nông nghiệp Việt Nam</v>
          </cell>
          <cell r="I2944" t="str">
            <v>Nhân viên</v>
          </cell>
          <cell r="J2944">
            <v>0</v>
          </cell>
          <cell r="K2944">
            <v>0</v>
          </cell>
          <cell r="L2944" t="str">
            <v>01-Jan-13</v>
          </cell>
          <cell r="M2944" t="str">
            <v>01-Jan-13</v>
          </cell>
          <cell r="N2944">
            <v>3</v>
          </cell>
          <cell r="O2944" t="str">
            <v>7100</v>
          </cell>
          <cell r="P2944" t="str">
            <v>7100</v>
          </cell>
          <cell r="Q2944" t="str">
            <v>01.009</v>
          </cell>
          <cell r="R2944" t="str">
            <v>01.009</v>
          </cell>
          <cell r="S2944" t="str">
            <v/>
          </cell>
          <cell r="T2944">
            <v>0</v>
          </cell>
          <cell r="U2944" t="str">
            <v>Thạc sĩ</v>
          </cell>
          <cell r="V2944" t="str">
            <v>027182000108</v>
          </cell>
        </row>
        <row r="2945">
          <cell r="B2945" t="str">
            <v/>
          </cell>
          <cell r="C2945" t="str">
            <v/>
          </cell>
          <cell r="D2945" t="str">
            <v>Hoàng Thị</v>
          </cell>
          <cell r="E2945" t="str">
            <v>Như</v>
          </cell>
          <cell r="F2945">
            <v>71</v>
          </cell>
          <cell r="G2945" t="str">
            <v>Cty TNHH MTV Đầu tư PT và DV Học viện NN VN</v>
          </cell>
          <cell r="H2945" t="str">
            <v>Công ty TNHH MTV Đầu tư PT và DV Học viện Nông nghiệp Việt Nam</v>
          </cell>
          <cell r="I2945" t="str">
            <v>Nhân viên</v>
          </cell>
          <cell r="J2945">
            <v>0</v>
          </cell>
          <cell r="K2945">
            <v>0</v>
          </cell>
          <cell r="L2945" t="str">
            <v>01-Jan-14</v>
          </cell>
          <cell r="M2945" t="str">
            <v>01-Jan-14</v>
          </cell>
          <cell r="N2945">
            <v>4</v>
          </cell>
          <cell r="O2945" t="str">
            <v>7100</v>
          </cell>
          <cell r="P2945" t="str">
            <v>7100</v>
          </cell>
          <cell r="Q2945" t="str">
            <v>01.009</v>
          </cell>
          <cell r="R2945" t="str">
            <v>01.009</v>
          </cell>
          <cell r="S2945" t="str">
            <v/>
          </cell>
          <cell r="T2945">
            <v>0</v>
          </cell>
          <cell r="U2945" t="str">
            <v>Đại học</v>
          </cell>
          <cell r="V2945" t="str">
            <v>024186008739</v>
          </cell>
        </row>
        <row r="2946">
          <cell r="B2946" t="str">
            <v/>
          </cell>
          <cell r="C2946" t="str">
            <v/>
          </cell>
          <cell r="D2946" t="str">
            <v>Nguyễn Thanh</v>
          </cell>
          <cell r="E2946" t="str">
            <v>Thủy</v>
          </cell>
          <cell r="F2946">
            <v>71</v>
          </cell>
          <cell r="G2946" t="str">
            <v>Cty TNHH MTV Đầu tư PT và DV Học viện NN VN</v>
          </cell>
          <cell r="H2946" t="str">
            <v>Công ty TNHH MTV Đầu tư PT và DV Học viện Nông nghiệp Việt Nam</v>
          </cell>
          <cell r="I2946" t="str">
            <v>Nhân viên</v>
          </cell>
          <cell r="J2946">
            <v>0</v>
          </cell>
          <cell r="K2946">
            <v>0</v>
          </cell>
          <cell r="L2946" t="str">
            <v>01-Jan-15</v>
          </cell>
          <cell r="M2946" t="str">
            <v>01-Jan-15</v>
          </cell>
          <cell r="N2946">
            <v>4</v>
          </cell>
          <cell r="O2946" t="str">
            <v>7100</v>
          </cell>
          <cell r="P2946" t="str">
            <v>7100</v>
          </cell>
          <cell r="Q2946" t="str">
            <v>01.009</v>
          </cell>
          <cell r="R2946" t="str">
            <v>01.009</v>
          </cell>
          <cell r="S2946" t="str">
            <v/>
          </cell>
          <cell r="T2946">
            <v>0</v>
          </cell>
          <cell r="U2946" t="str">
            <v>Đại học</v>
          </cell>
          <cell r="V2946" t="str">
            <v>001077009774</v>
          </cell>
        </row>
        <row r="2947">
          <cell r="B2947" t="str">
            <v/>
          </cell>
          <cell r="C2947" t="str">
            <v/>
          </cell>
          <cell r="D2947" t="str">
            <v>Phạm Thị</v>
          </cell>
          <cell r="E2947" t="str">
            <v>Lý</v>
          </cell>
          <cell r="F2947">
            <v>71</v>
          </cell>
          <cell r="G2947" t="str">
            <v>Cty TNHH MTV Đầu tư PT và DV Học viện NN VN</v>
          </cell>
          <cell r="H2947" t="str">
            <v>Công ty TNHH MTV Đầu tư PT và DV Học viện Nông nghiệp Việt Nam</v>
          </cell>
          <cell r="I2947" t="str">
            <v>Nhân viên</v>
          </cell>
          <cell r="J2947">
            <v>0</v>
          </cell>
          <cell r="K2947">
            <v>0</v>
          </cell>
          <cell r="L2947" t="str">
            <v>01-Apr-23</v>
          </cell>
          <cell r="M2947" t="str">
            <v>01-Apr-23</v>
          </cell>
          <cell r="N2947">
            <v>4</v>
          </cell>
          <cell r="O2947" t="str">
            <v>7100</v>
          </cell>
          <cell r="P2947" t="str">
            <v>7100</v>
          </cell>
          <cell r="Q2947" t="str">
            <v>01.009</v>
          </cell>
          <cell r="R2947" t="str">
            <v>01.009</v>
          </cell>
          <cell r="S2947" t="str">
            <v/>
          </cell>
          <cell r="T2947">
            <v>0</v>
          </cell>
          <cell r="U2947" t="str">
            <v>Đại học</v>
          </cell>
          <cell r="V2947" t="str">
            <v>036194017913</v>
          </cell>
        </row>
        <row r="2948">
          <cell r="B2948" t="str">
            <v/>
          </cell>
          <cell r="C2948" t="str">
            <v/>
          </cell>
          <cell r="D2948" t="str">
            <v>Nguyễn Thị Ngân</v>
          </cell>
          <cell r="E2948" t="str">
            <v>Hạnh</v>
          </cell>
          <cell r="F2948">
            <v>71</v>
          </cell>
          <cell r="G2948" t="str">
            <v>Cty TNHH MTV Đầu tư PT và DV Học viện NN VN</v>
          </cell>
          <cell r="H2948" t="str">
            <v>Công ty TNHH MTV Đầu tư PT và DV Học viện Nông nghiệp Việt Nam</v>
          </cell>
          <cell r="I2948" t="str">
            <v>Nhân viên</v>
          </cell>
          <cell r="J2948">
            <v>0</v>
          </cell>
          <cell r="K2948">
            <v>0</v>
          </cell>
          <cell r="L2948" t="str">
            <v>01-Sep-22</v>
          </cell>
          <cell r="M2948" t="str">
            <v>01-Sep-22</v>
          </cell>
          <cell r="N2948">
            <v>4</v>
          </cell>
          <cell r="O2948" t="str">
            <v>7100</v>
          </cell>
          <cell r="P2948" t="str">
            <v>7100</v>
          </cell>
          <cell r="Q2948" t="str">
            <v>01.009</v>
          </cell>
          <cell r="R2948" t="str">
            <v>01.009</v>
          </cell>
          <cell r="S2948" t="str">
            <v/>
          </cell>
          <cell r="T2948">
            <v>0</v>
          </cell>
          <cell r="U2948" t="str">
            <v>Đại học</v>
          </cell>
          <cell r="V2948" t="str">
            <v>036194014419</v>
          </cell>
        </row>
        <row r="2949">
          <cell r="B2949" t="str">
            <v/>
          </cell>
          <cell r="C2949" t="str">
            <v/>
          </cell>
          <cell r="D2949" t="str">
            <v>Phạm Thế</v>
          </cell>
          <cell r="E2949" t="str">
            <v>Phương</v>
          </cell>
          <cell r="F2949">
            <v>71</v>
          </cell>
          <cell r="G2949" t="str">
            <v>Cty TNHH MTV Đầu tư PT và DV Học viện NN VN</v>
          </cell>
          <cell r="H2949" t="str">
            <v>Công ty TNHH MTV Đầu tư PT và DV Học viện Nông nghiệp Việt Nam</v>
          </cell>
          <cell r="I2949" t="str">
            <v>Nhân viên</v>
          </cell>
          <cell r="J2949">
            <v>0</v>
          </cell>
          <cell r="K2949">
            <v>0</v>
          </cell>
          <cell r="L2949" t="str">
            <v>30-Aug-22</v>
          </cell>
          <cell r="M2949" t="str">
            <v>30-Aug-22</v>
          </cell>
          <cell r="N2949">
            <v>4</v>
          </cell>
          <cell r="O2949" t="str">
            <v>7100</v>
          </cell>
          <cell r="P2949" t="str">
            <v>7100</v>
          </cell>
          <cell r="Q2949" t="str">
            <v>01.009</v>
          </cell>
          <cell r="R2949" t="str">
            <v>01.009</v>
          </cell>
          <cell r="S2949" t="str">
            <v/>
          </cell>
          <cell r="T2949">
            <v>0</v>
          </cell>
          <cell r="U2949" t="str">
            <v>Đại học</v>
          </cell>
          <cell r="V2949" t="str">
            <v>037084001433</v>
          </cell>
        </row>
        <row r="2950">
          <cell r="B2950" t="str">
            <v/>
          </cell>
          <cell r="C2950" t="str">
            <v/>
          </cell>
          <cell r="D2950" t="str">
            <v>Vũ Ngọc</v>
          </cell>
          <cell r="E2950" t="str">
            <v>Bách</v>
          </cell>
          <cell r="F2950">
            <v>71</v>
          </cell>
          <cell r="G2950" t="str">
            <v>Cty TNHH MTV Đầu tư PT và DV Học viện NN VN</v>
          </cell>
          <cell r="H2950" t="str">
            <v>Công ty TNHH MTV Đầu tư PT và DV Học viện Nông nghiệp Việt Nam</v>
          </cell>
          <cell r="I2950" t="str">
            <v>Nhân viên</v>
          </cell>
          <cell r="J2950">
            <v>0</v>
          </cell>
          <cell r="K2950">
            <v>0</v>
          </cell>
          <cell r="L2950" t="str">
            <v>01-Sep-22</v>
          </cell>
          <cell r="M2950" t="str">
            <v>01-Sep-22</v>
          </cell>
          <cell r="N2950">
            <v>3</v>
          </cell>
          <cell r="O2950" t="str">
            <v>7100</v>
          </cell>
          <cell r="P2950" t="str">
            <v>7100</v>
          </cell>
          <cell r="Q2950" t="str">
            <v>01.009</v>
          </cell>
          <cell r="R2950" t="str">
            <v>01.009</v>
          </cell>
          <cell r="S2950" t="str">
            <v/>
          </cell>
          <cell r="T2950">
            <v>0</v>
          </cell>
          <cell r="U2950" t="str">
            <v>Thạc sĩ</v>
          </cell>
          <cell r="V2950" t="str">
            <v>030095000265</v>
          </cell>
        </row>
        <row r="2951">
          <cell r="B2951" t="str">
            <v/>
          </cell>
          <cell r="C2951" t="str">
            <v/>
          </cell>
          <cell r="D2951" t="str">
            <v>Nguyễn Thị Minh</v>
          </cell>
          <cell r="E2951" t="str">
            <v>Thúy</v>
          </cell>
          <cell r="F2951">
            <v>71</v>
          </cell>
          <cell r="G2951" t="str">
            <v>Cty TNHH MTV Đầu tư PT và DV Học viện NN VN</v>
          </cell>
          <cell r="H2951" t="str">
            <v>Công ty TNHH MTV Đầu tư PT và DV Học viện Nông nghiệp Việt Nam</v>
          </cell>
          <cell r="I2951" t="str">
            <v>Nhân viên</v>
          </cell>
          <cell r="J2951">
            <v>0</v>
          </cell>
          <cell r="K2951">
            <v>0</v>
          </cell>
          <cell r="L2951" t="str">
            <v>10-Nov-23</v>
          </cell>
          <cell r="M2951" t="str">
            <v>10-Nov-23</v>
          </cell>
          <cell r="N2951">
            <v>4</v>
          </cell>
          <cell r="O2951" t="str">
            <v>7100</v>
          </cell>
          <cell r="P2951" t="str">
            <v>7100</v>
          </cell>
          <cell r="Q2951" t="str">
            <v>01.009</v>
          </cell>
          <cell r="R2951" t="str">
            <v>01.009</v>
          </cell>
          <cell r="S2951" t="str">
            <v/>
          </cell>
          <cell r="T2951">
            <v>0</v>
          </cell>
          <cell r="U2951" t="str">
            <v>Đại học</v>
          </cell>
          <cell r="V2951" t="str">
            <v>036195016309</v>
          </cell>
        </row>
        <row r="2952">
          <cell r="B2952" t="str">
            <v/>
          </cell>
          <cell r="C2952" t="str">
            <v/>
          </cell>
          <cell r="D2952" t="str">
            <v>Phạm Thị</v>
          </cell>
          <cell r="E2952" t="str">
            <v>Giang</v>
          </cell>
          <cell r="F2952">
            <v>71</v>
          </cell>
          <cell r="G2952" t="str">
            <v>Cty TNHH MTV Đầu tư PT và DV Học viện NN VN</v>
          </cell>
          <cell r="H2952" t="str">
            <v>Công ty TNHH MTV Đầu tư PT và DV Học viện Nông nghiệp Việt Nam</v>
          </cell>
          <cell r="I2952" t="str">
            <v>Nhân viên</v>
          </cell>
          <cell r="J2952">
            <v>0</v>
          </cell>
          <cell r="K2952">
            <v>0</v>
          </cell>
          <cell r="L2952" t="str">
            <v>01-Apr-23</v>
          </cell>
          <cell r="M2952" t="str">
            <v>01-Apr-23</v>
          </cell>
          <cell r="N2952">
            <v>8</v>
          </cell>
          <cell r="O2952" t="str">
            <v>7100</v>
          </cell>
          <cell r="P2952" t="str">
            <v>7100</v>
          </cell>
          <cell r="Q2952" t="str">
            <v>01.009</v>
          </cell>
          <cell r="R2952" t="str">
            <v>01.009</v>
          </cell>
          <cell r="S2952" t="str">
            <v/>
          </cell>
          <cell r="T2952">
            <v>0</v>
          </cell>
          <cell r="U2952" t="str">
            <v>KhôngBCấp</v>
          </cell>
          <cell r="V2952" t="str">
            <v>027189002263</v>
          </cell>
        </row>
        <row r="2953">
          <cell r="B2953" t="str">
            <v/>
          </cell>
          <cell r="C2953" t="str">
            <v/>
          </cell>
          <cell r="D2953" t="str">
            <v>Vương Minh</v>
          </cell>
          <cell r="E2953" t="str">
            <v>Tâm</v>
          </cell>
          <cell r="F2953">
            <v>71</v>
          </cell>
          <cell r="G2953" t="str">
            <v>Cty TNHH MTV Đầu tư PT và DV Học viện NN VN</v>
          </cell>
          <cell r="H2953" t="str">
            <v>Công ty TNHH MTV Đầu tư PT và DV Học viện Nông nghiệp Việt Nam</v>
          </cell>
          <cell r="I2953" t="str">
            <v>Nhân viên</v>
          </cell>
          <cell r="J2953">
            <v>0</v>
          </cell>
          <cell r="K2953">
            <v>0</v>
          </cell>
          <cell r="L2953" t="str">
            <v>01-Apr-23</v>
          </cell>
          <cell r="M2953" t="str">
            <v>01-Apr-23</v>
          </cell>
          <cell r="N2953">
            <v>8</v>
          </cell>
          <cell r="O2953" t="str">
            <v>7100</v>
          </cell>
          <cell r="P2953" t="str">
            <v>7100</v>
          </cell>
          <cell r="Q2953" t="str">
            <v>01.009</v>
          </cell>
          <cell r="R2953" t="str">
            <v>01.009</v>
          </cell>
          <cell r="S2953" t="str">
            <v/>
          </cell>
          <cell r="T2953">
            <v>0</v>
          </cell>
          <cell r="U2953" t="str">
            <v>KhôngBCấp</v>
          </cell>
          <cell r="V2953" t="str">
            <v>033200000701</v>
          </cell>
        </row>
        <row r="2954">
          <cell r="B2954" t="str">
            <v/>
          </cell>
          <cell r="C2954" t="str">
            <v/>
          </cell>
          <cell r="D2954" t="str">
            <v>Đinh Thúy</v>
          </cell>
          <cell r="E2954" t="str">
            <v>Hà</v>
          </cell>
          <cell r="F2954">
            <v>71</v>
          </cell>
          <cell r="G2954" t="str">
            <v>Cty TNHH MTV Đầu tư PT và DV Học viện NN VN</v>
          </cell>
          <cell r="H2954" t="str">
            <v>Công ty TNHH MTV Đầu tư PT và DV Học viện Nông nghiệp Việt Nam</v>
          </cell>
          <cell r="I2954" t="str">
            <v>Nhân viên</v>
          </cell>
          <cell r="J2954">
            <v>0</v>
          </cell>
          <cell r="K2954">
            <v>0</v>
          </cell>
          <cell r="L2954" t="str">
            <v>01-Mar-24</v>
          </cell>
          <cell r="M2954" t="str">
            <v>01-Mar-24</v>
          </cell>
          <cell r="N2954">
            <v>4</v>
          </cell>
          <cell r="O2954" t="str">
            <v>7100</v>
          </cell>
          <cell r="P2954" t="str">
            <v>7100</v>
          </cell>
          <cell r="Q2954" t="str">
            <v>01.009</v>
          </cell>
          <cell r="R2954" t="str">
            <v>01.009</v>
          </cell>
          <cell r="S2954" t="str">
            <v/>
          </cell>
          <cell r="T2954">
            <v>0</v>
          </cell>
          <cell r="U2954" t="str">
            <v>Đại học</v>
          </cell>
          <cell r="V2954" t="str">
            <v>001191042241</v>
          </cell>
        </row>
        <row r="2955">
          <cell r="B2955" t="str">
            <v/>
          </cell>
          <cell r="C2955" t="str">
            <v/>
          </cell>
          <cell r="D2955" t="str">
            <v>Vũ Thị Vân</v>
          </cell>
          <cell r="E2955" t="str">
            <v>Anh</v>
          </cell>
          <cell r="F2955">
            <v>71</v>
          </cell>
          <cell r="G2955" t="str">
            <v>Cty TNHH MTV Đầu tư PT và DV Học viện NN VN</v>
          </cell>
          <cell r="H2955" t="str">
            <v>Công ty TNHH MTV Đầu tư PT và DV Học viện Nông nghiệp Việt Nam</v>
          </cell>
          <cell r="I2955" t="str">
            <v>Nhân viên</v>
          </cell>
          <cell r="J2955">
            <v>0</v>
          </cell>
          <cell r="K2955">
            <v>0</v>
          </cell>
          <cell r="L2955" t="str">
            <v>04-Apr-24</v>
          </cell>
          <cell r="M2955" t="str">
            <v>04-Apr-24</v>
          </cell>
          <cell r="N2955">
            <v>8</v>
          </cell>
          <cell r="O2955" t="str">
            <v>7100</v>
          </cell>
          <cell r="P2955" t="str">
            <v>7100</v>
          </cell>
          <cell r="Q2955" t="str">
            <v>01.009</v>
          </cell>
          <cell r="R2955" t="str">
            <v>01.009</v>
          </cell>
          <cell r="S2955" t="str">
            <v/>
          </cell>
          <cell r="T2955">
            <v>0</v>
          </cell>
          <cell r="U2955" t="str">
            <v>KhôngBCấp</v>
          </cell>
          <cell r="V2955" t="str">
            <v>030194003156</v>
          </cell>
        </row>
        <row r="2956">
          <cell r="B2956" t="str">
            <v/>
          </cell>
          <cell r="C2956" t="str">
            <v/>
          </cell>
          <cell r="D2956" t="str">
            <v>Đỗ Thị</v>
          </cell>
          <cell r="E2956" t="str">
            <v>Hiền</v>
          </cell>
          <cell r="F2956">
            <v>71</v>
          </cell>
          <cell r="G2956" t="str">
            <v>Cty TNHH MTV Đầu tư PT và DV Học viện NN VN</v>
          </cell>
          <cell r="H2956" t="str">
            <v>Công ty TNHH MTV Đầu tư PT và DV Học viện Nông nghiệp Việt Nam</v>
          </cell>
          <cell r="I2956" t="str">
            <v>Nhân viên</v>
          </cell>
          <cell r="J2956">
            <v>0</v>
          </cell>
          <cell r="K2956">
            <v>0</v>
          </cell>
          <cell r="L2956" t="str">
            <v>24-Aug-24</v>
          </cell>
          <cell r="M2956" t="str">
            <v>24-Aug-24</v>
          </cell>
          <cell r="N2956">
            <v>4</v>
          </cell>
          <cell r="O2956" t="str">
            <v>7100</v>
          </cell>
          <cell r="P2956" t="str">
            <v>7100</v>
          </cell>
          <cell r="Q2956" t="str">
            <v>01.009</v>
          </cell>
          <cell r="R2956" t="str">
            <v>01.009</v>
          </cell>
          <cell r="S2956" t="str">
            <v/>
          </cell>
          <cell r="T2956">
            <v>0</v>
          </cell>
          <cell r="U2956" t="str">
            <v>Đại học</v>
          </cell>
          <cell r="V2956" t="str">
            <v>024194006034</v>
          </cell>
        </row>
        <row r="2957">
          <cell r="B2957" t="str">
            <v/>
          </cell>
          <cell r="C2957" t="str">
            <v/>
          </cell>
          <cell r="D2957" t="str">
            <v>Vũ Văn</v>
          </cell>
          <cell r="E2957" t="str">
            <v>Lượng</v>
          </cell>
          <cell r="F2957">
            <v>71</v>
          </cell>
          <cell r="G2957" t="str">
            <v>Cty TNHH MTV Đầu tư PT và DV Học viện NN VN</v>
          </cell>
          <cell r="H2957" t="str">
            <v>Công ty TNHH MTV Đầu tư PT và DV Học viện Nông nghiệp Việt Nam</v>
          </cell>
          <cell r="I2957" t="str">
            <v>Nhân viên</v>
          </cell>
          <cell r="J2957">
            <v>0</v>
          </cell>
          <cell r="K2957">
            <v>0</v>
          </cell>
          <cell r="L2957" t="str">
            <v>01-Oct-24</v>
          </cell>
          <cell r="M2957" t="str">
            <v>01-Oct-24</v>
          </cell>
          <cell r="N2957">
            <v>8</v>
          </cell>
          <cell r="O2957" t="str">
            <v>7100</v>
          </cell>
          <cell r="P2957" t="str">
            <v>7100</v>
          </cell>
          <cell r="Q2957" t="str">
            <v>01.009</v>
          </cell>
          <cell r="R2957" t="str">
            <v>01.009</v>
          </cell>
          <cell r="S2957" t="str">
            <v/>
          </cell>
          <cell r="T2957">
            <v>0</v>
          </cell>
          <cell r="U2957" t="str">
            <v>KhôngBCấp</v>
          </cell>
          <cell r="V2957" t="str">
            <v>024084000654</v>
          </cell>
        </row>
        <row r="2958">
          <cell r="B2958" t="str">
            <v/>
          </cell>
          <cell r="C2958" t="str">
            <v/>
          </cell>
          <cell r="D2958" t="str">
            <v>Nguyễn Duy</v>
          </cell>
          <cell r="E2958" t="str">
            <v>Tường</v>
          </cell>
          <cell r="F2958">
            <v>71</v>
          </cell>
          <cell r="G2958" t="str">
            <v>Cty TNHH MTV Đầu tư PT và DV Học viện NN VN</v>
          </cell>
          <cell r="H2958" t="str">
            <v>Công ty TNHH MTV Đầu tư PT và DV Học viện Nông nghiệp Việt Nam</v>
          </cell>
          <cell r="I2958" t="str">
            <v>Nhân viên</v>
          </cell>
          <cell r="J2958">
            <v>0</v>
          </cell>
          <cell r="K2958">
            <v>0</v>
          </cell>
          <cell r="L2958" t="str">
            <v>17-Mar-25</v>
          </cell>
          <cell r="M2958" t="str">
            <v>17-Mar-25</v>
          </cell>
          <cell r="N2958">
            <v>4</v>
          </cell>
          <cell r="O2958" t="str">
            <v>7100</v>
          </cell>
          <cell r="P2958" t="str">
            <v>7100</v>
          </cell>
          <cell r="Q2958" t="str">
            <v>01.009</v>
          </cell>
          <cell r="R2958" t="str">
            <v>01.009</v>
          </cell>
          <cell r="S2958" t="str">
            <v/>
          </cell>
          <cell r="T2958">
            <v>0</v>
          </cell>
          <cell r="U2958" t="str">
            <v>Đại học</v>
          </cell>
          <cell r="V2958" t="str">
            <v>034074000528</v>
          </cell>
        </row>
        <row r="2959">
          <cell r="B2959" t="str">
            <v/>
          </cell>
          <cell r="C2959" t="str">
            <v/>
          </cell>
          <cell r="D2959" t="str">
            <v>Nguyễn Thu</v>
          </cell>
          <cell r="E2959" t="str">
            <v>Hương</v>
          </cell>
          <cell r="F2959">
            <v>94</v>
          </cell>
          <cell r="G2959" t="str">
            <v>Dự án HORT CRSP</v>
          </cell>
          <cell r="H2959" t="str">
            <v>Dự án HORT CRSP</v>
          </cell>
          <cell r="I2959" t="str">
            <v/>
          </cell>
          <cell r="J2959">
            <v>2.34</v>
          </cell>
          <cell r="K2959">
            <v>0</v>
          </cell>
          <cell r="L2959" t="str">
            <v>01-Jul-11</v>
          </cell>
          <cell r="M2959" t="str">
            <v>01-Jul-11</v>
          </cell>
          <cell r="N2959">
            <v>4</v>
          </cell>
          <cell r="O2959" t="str">
            <v>9400</v>
          </cell>
          <cell r="P2959" t="str">
            <v>9400</v>
          </cell>
          <cell r="Q2959" t="str">
            <v>01.003</v>
          </cell>
          <cell r="R2959" t="str">
            <v>01.003</v>
          </cell>
          <cell r="S2959" t="str">
            <v/>
          </cell>
          <cell r="T2959">
            <v>0</v>
          </cell>
          <cell r="U2959" t="str">
            <v>Đại học</v>
          </cell>
          <cell r="V2959" t="str">
            <v>112022417</v>
          </cell>
        </row>
        <row r="2960">
          <cell r="B2960" t="str">
            <v/>
          </cell>
          <cell r="C2960" t="str">
            <v/>
          </cell>
          <cell r="D2960" t="str">
            <v>Phạm Ngọc</v>
          </cell>
          <cell r="E2960" t="str">
            <v>Hùng</v>
          </cell>
          <cell r="F2960">
            <v>95</v>
          </cell>
          <cell r="G2960" t="str">
            <v>Dự án POPE</v>
          </cell>
          <cell r="H2960" t="str">
            <v>Dự án POPE</v>
          </cell>
          <cell r="I2960" t="str">
            <v>Kỹ sư</v>
          </cell>
          <cell r="J2960">
            <v>2.34</v>
          </cell>
          <cell r="K2960">
            <v>0</v>
          </cell>
          <cell r="L2960" t="str">
            <v>01-Oct-12</v>
          </cell>
          <cell r="M2960" t="str">
            <v>01-Oct-12</v>
          </cell>
          <cell r="N2960">
            <v>4</v>
          </cell>
          <cell r="O2960" t="str">
            <v>9500</v>
          </cell>
          <cell r="P2960" t="str">
            <v>9500</v>
          </cell>
          <cell r="Q2960" t="str">
            <v>13.095</v>
          </cell>
          <cell r="R2960" t="str">
            <v>13.095</v>
          </cell>
          <cell r="S2960" t="str">
            <v/>
          </cell>
          <cell r="T2960">
            <v>0</v>
          </cell>
          <cell r="U2960" t="str">
            <v>Đại học</v>
          </cell>
          <cell r="V2960" t="str">
            <v>145351068</v>
          </cell>
        </row>
        <row r="2961">
          <cell r="B2961" t="str">
            <v/>
          </cell>
          <cell r="C2961" t="str">
            <v/>
          </cell>
          <cell r="D2961" t="str">
            <v>Trịnh Thị Hồng</v>
          </cell>
          <cell r="E2961" t="str">
            <v>Huệ</v>
          </cell>
          <cell r="F2961">
            <v>95</v>
          </cell>
          <cell r="G2961" t="str">
            <v>Dự án POHE</v>
          </cell>
          <cell r="H2961" t="str">
            <v>Dự án POHE</v>
          </cell>
          <cell r="I2961" t="str">
            <v>Kỹ sư</v>
          </cell>
          <cell r="J2961">
            <v>1.99</v>
          </cell>
          <cell r="K2961">
            <v>0</v>
          </cell>
          <cell r="L2961" t="str">
            <v>01-Jun-15</v>
          </cell>
          <cell r="M2961" t="str">
            <v>01-Jun-15</v>
          </cell>
          <cell r="N2961">
            <v>3</v>
          </cell>
          <cell r="O2961" t="str">
            <v>9500</v>
          </cell>
          <cell r="P2961" t="str">
            <v>9500</v>
          </cell>
          <cell r="Q2961" t="str">
            <v>13.095</v>
          </cell>
          <cell r="R2961" t="str">
            <v>13.095</v>
          </cell>
          <cell r="S2961" t="str">
            <v/>
          </cell>
          <cell r="T2961">
            <v>0</v>
          </cell>
          <cell r="U2961" t="str">
            <v>Thạc sĩ</v>
          </cell>
          <cell r="V2961" t="str">
            <v>012970598</v>
          </cell>
        </row>
        <row r="2962">
          <cell r="B2962" t="str">
            <v>QS37</v>
          </cell>
          <cell r="C2962" t="str">
            <v>3120215040659</v>
          </cell>
          <cell r="D2962" t="str">
            <v>Hoàng Trung</v>
          </cell>
          <cell r="E2962" t="str">
            <v>Thêm</v>
          </cell>
          <cell r="F2962">
            <v>20</v>
          </cell>
          <cell r="G2962" t="str">
            <v>Đường lối quân sự</v>
          </cell>
          <cell r="H2962" t="str">
            <v>Khoa Giáo dục quốc phòng</v>
          </cell>
          <cell r="I2962" t="str">
            <v>Giảng viên</v>
          </cell>
          <cell r="J2962">
            <v>4.4000000000000004</v>
          </cell>
          <cell r="K2962"/>
          <cell r="L2962"/>
          <cell r="M2962"/>
          <cell r="N2962"/>
          <cell r="O2962" t="str">
            <v>2002</v>
          </cell>
          <cell r="P2962" t="str">
            <v>2002</v>
          </cell>
          <cell r="Q2962" t="str">
            <v>15.111</v>
          </cell>
          <cell r="R2962" t="str">
            <v>15.111</v>
          </cell>
          <cell r="S2962"/>
          <cell r="T2962"/>
          <cell r="U2962"/>
        </row>
        <row r="2963">
          <cell r="B2963" t="str">
            <v>QS003</v>
          </cell>
          <cell r="C2963" t="str">
            <v>3120215048883</v>
          </cell>
          <cell r="D2963" t="str">
            <v>Nguyễn Văn</v>
          </cell>
          <cell r="E2963" t="str">
            <v>Tám</v>
          </cell>
          <cell r="F2963">
            <v>20</v>
          </cell>
          <cell r="G2963" t="str">
            <v>Đường lối quân sự</v>
          </cell>
          <cell r="H2963" t="str">
            <v>Khoa Giáo dục quốc phòng</v>
          </cell>
          <cell r="I2963" t="str">
            <v>Giảng viên</v>
          </cell>
          <cell r="J2963">
            <v>4.4000000000000004</v>
          </cell>
          <cell r="K2963"/>
          <cell r="L2963"/>
          <cell r="M2963"/>
          <cell r="N2963"/>
          <cell r="O2963" t="str">
            <v>2002</v>
          </cell>
          <cell r="P2963" t="str">
            <v>2002</v>
          </cell>
          <cell r="Q2963" t="str">
            <v>15.111</v>
          </cell>
          <cell r="R2963" t="str">
            <v>15.111</v>
          </cell>
          <cell r="S2963"/>
          <cell r="T2963"/>
          <cell r="U2963"/>
        </row>
        <row r="2964">
          <cell r="B2964" t="str">
            <v>QS007</v>
          </cell>
          <cell r="C2964" t="str">
            <v>3120205852270</v>
          </cell>
          <cell r="D2964" t="str">
            <v>Phạm Ngọc</v>
          </cell>
          <cell r="E2964" t="str">
            <v>Thạch</v>
          </cell>
          <cell r="F2964">
            <v>20</v>
          </cell>
          <cell r="G2964" t="str">
            <v>Đường lối quân sự</v>
          </cell>
          <cell r="H2964" t="str">
            <v>Khoa Giáo dục quốc phòng</v>
          </cell>
          <cell r="I2964" t="str">
            <v>Giảng viên</v>
          </cell>
          <cell r="J2964">
            <v>4.4000000000000004</v>
          </cell>
          <cell r="K2964"/>
          <cell r="L2964"/>
          <cell r="M2964"/>
          <cell r="N2964"/>
          <cell r="O2964" t="str">
            <v>2002</v>
          </cell>
          <cell r="P2964" t="str">
            <v>2002</v>
          </cell>
          <cell r="Q2964" t="str">
            <v>15.111</v>
          </cell>
          <cell r="R2964" t="str">
            <v>15.111</v>
          </cell>
          <cell r="S2964"/>
          <cell r="T2964"/>
          <cell r="U2964"/>
        </row>
        <row r="2965">
          <cell r="B2965" t="str">
            <v>QS004</v>
          </cell>
          <cell r="C2965" t="str">
            <v>3120205852336</v>
          </cell>
          <cell r="D2965" t="str">
            <v>Đào Xuân</v>
          </cell>
          <cell r="E2965" t="str">
            <v>Tưởng</v>
          </cell>
          <cell r="F2965">
            <v>20</v>
          </cell>
          <cell r="G2965" t="str">
            <v>Đường lối quân sự</v>
          </cell>
          <cell r="H2965" t="str">
            <v>Khoa Giáo dục quốc phòng</v>
          </cell>
          <cell r="I2965" t="str">
            <v>Giảng viên</v>
          </cell>
          <cell r="J2965">
            <v>4.4000000000000004</v>
          </cell>
          <cell r="K2965"/>
          <cell r="L2965"/>
          <cell r="M2965"/>
          <cell r="N2965"/>
          <cell r="O2965" t="str">
            <v>2002</v>
          </cell>
          <cell r="P2965" t="str">
            <v>2002</v>
          </cell>
          <cell r="Q2965" t="str">
            <v>15.111</v>
          </cell>
          <cell r="R2965" t="str">
            <v>15.111</v>
          </cell>
          <cell r="S2965"/>
          <cell r="T2965"/>
          <cell r="U2965"/>
        </row>
        <row r="2966">
          <cell r="B2966" t="str">
            <v>QS34</v>
          </cell>
          <cell r="C2966" t="str">
            <v>3120215039984</v>
          </cell>
          <cell r="D2966" t="str">
            <v>Trịnh Xuân</v>
          </cell>
          <cell r="E2966" t="str">
            <v>Hoàng</v>
          </cell>
          <cell r="F2966">
            <v>20</v>
          </cell>
          <cell r="G2966" t="str">
            <v>Đường lối quân sự</v>
          </cell>
          <cell r="H2966" t="str">
            <v>Khoa Giáo dục quốc phòng</v>
          </cell>
          <cell r="I2966" t="str">
            <v>Giảng viên</v>
          </cell>
          <cell r="J2966">
            <v>4.4000000000000004</v>
          </cell>
          <cell r="K2966"/>
          <cell r="L2966"/>
          <cell r="M2966"/>
          <cell r="N2966"/>
          <cell r="O2966" t="str">
            <v>2002</v>
          </cell>
          <cell r="P2966" t="str">
            <v>2002</v>
          </cell>
          <cell r="Q2966" t="str">
            <v>15.111</v>
          </cell>
          <cell r="R2966" t="str">
            <v>15.111</v>
          </cell>
          <cell r="S2966"/>
          <cell r="T2966"/>
          <cell r="U2966"/>
        </row>
        <row r="2967">
          <cell r="B2967" t="str">
            <v>QS013</v>
          </cell>
          <cell r="C2967" t="str">
            <v>3120205082232</v>
          </cell>
          <cell r="D2967" t="str">
            <v>Lê Văn</v>
          </cell>
          <cell r="E2967" t="str">
            <v>Trọng</v>
          </cell>
          <cell r="F2967">
            <v>20</v>
          </cell>
          <cell r="G2967" t="str">
            <v>Đường lối quân sự</v>
          </cell>
          <cell r="H2967" t="str">
            <v>Khoa Giáo dục quốc phòng</v>
          </cell>
          <cell r="I2967" t="str">
            <v>Giảng viên</v>
          </cell>
          <cell r="J2967">
            <v>4.4000000000000004</v>
          </cell>
          <cell r="K2967"/>
          <cell r="L2967"/>
          <cell r="M2967"/>
          <cell r="N2967"/>
          <cell r="O2967" t="str">
            <v>2002</v>
          </cell>
          <cell r="P2967" t="str">
            <v>2002</v>
          </cell>
          <cell r="Q2967" t="str">
            <v>15.111</v>
          </cell>
          <cell r="R2967" t="str">
            <v>15.111</v>
          </cell>
          <cell r="S2967"/>
          <cell r="T2967"/>
          <cell r="U2967"/>
        </row>
        <row r="2968">
          <cell r="B2968" t="str">
            <v>QS015</v>
          </cell>
          <cell r="C2968" t="str">
            <v>3120205082210</v>
          </cell>
          <cell r="D2968" t="str">
            <v>Nguyễn Văn</v>
          </cell>
          <cell r="E2968" t="str">
            <v>Lên</v>
          </cell>
          <cell r="F2968">
            <v>20</v>
          </cell>
          <cell r="G2968" t="str">
            <v>Đường lối quân sự</v>
          </cell>
          <cell r="H2968" t="str">
            <v>Khoa Giáo dục quốc phòng</v>
          </cell>
          <cell r="I2968" t="str">
            <v>Giảng viên</v>
          </cell>
          <cell r="J2968">
            <v>4.4000000000000004</v>
          </cell>
          <cell r="K2968"/>
          <cell r="L2968"/>
          <cell r="M2968"/>
          <cell r="N2968"/>
          <cell r="O2968" t="str">
            <v>2002</v>
          </cell>
          <cell r="P2968" t="str">
            <v>2002</v>
          </cell>
          <cell r="Q2968" t="str">
            <v>15.111</v>
          </cell>
          <cell r="R2968" t="str">
            <v>15.111</v>
          </cell>
          <cell r="S2968"/>
          <cell r="T2968"/>
          <cell r="U2968"/>
        </row>
        <row r="2969">
          <cell r="B2969" t="str">
            <v>QS014</v>
          </cell>
          <cell r="C2969" t="str">
            <v>3120205072613</v>
          </cell>
          <cell r="D2969" t="str">
            <v>Nguyễn Khắc</v>
          </cell>
          <cell r="E2969" t="str">
            <v>Sơn</v>
          </cell>
          <cell r="F2969">
            <v>20</v>
          </cell>
          <cell r="G2969" t="str">
            <v>Đường lối quân sự</v>
          </cell>
          <cell r="H2969" t="str">
            <v>Khoa Giáo dục quốc phòng</v>
          </cell>
          <cell r="I2969" t="str">
            <v>Giảng viên</v>
          </cell>
          <cell r="J2969">
            <v>4.4000000000000004</v>
          </cell>
          <cell r="K2969"/>
          <cell r="L2969"/>
          <cell r="M2969"/>
          <cell r="N2969"/>
          <cell r="O2969" t="str">
            <v>2002</v>
          </cell>
          <cell r="P2969" t="str">
            <v>2002</v>
          </cell>
          <cell r="Q2969" t="str">
            <v>15.111</v>
          </cell>
          <cell r="R2969" t="str">
            <v>15.111</v>
          </cell>
          <cell r="S2969"/>
          <cell r="T2969"/>
          <cell r="U2969"/>
        </row>
        <row r="2970">
          <cell r="B2970" t="str">
            <v>QS017</v>
          </cell>
          <cell r="C2970" t="str">
            <v>3120205172864</v>
          </cell>
          <cell r="D2970" t="str">
            <v>Hoàng Văn</v>
          </cell>
          <cell r="E2970" t="str">
            <v>Đức</v>
          </cell>
          <cell r="F2970">
            <v>20</v>
          </cell>
          <cell r="G2970" t="str">
            <v>Đường lối quân sự</v>
          </cell>
          <cell r="H2970" t="str">
            <v>Khoa Giáo dục quốc phòng</v>
          </cell>
          <cell r="I2970" t="str">
            <v>Giảng viên</v>
          </cell>
          <cell r="J2970">
            <v>4.4000000000000004</v>
          </cell>
          <cell r="K2970"/>
          <cell r="L2970"/>
          <cell r="M2970"/>
          <cell r="N2970"/>
          <cell r="O2970" t="str">
            <v>2002</v>
          </cell>
          <cell r="P2970" t="str">
            <v>2002</v>
          </cell>
          <cell r="Q2970" t="str">
            <v>15.111</v>
          </cell>
          <cell r="R2970" t="str">
            <v>15.111</v>
          </cell>
          <cell r="S2970"/>
          <cell r="T2970"/>
          <cell r="U2970"/>
        </row>
        <row r="2971">
          <cell r="B2971" t="str">
            <v>QS006</v>
          </cell>
          <cell r="C2971" t="str">
            <v>3120215049805</v>
          </cell>
          <cell r="D2971" t="str">
            <v>Nguyễn Hoàng</v>
          </cell>
          <cell r="E2971" t="str">
            <v>Huấn</v>
          </cell>
          <cell r="F2971">
            <v>20</v>
          </cell>
          <cell r="G2971" t="str">
            <v>Quân sự chung</v>
          </cell>
          <cell r="H2971" t="str">
            <v>Khoa Giáo dục quốc phòng</v>
          </cell>
          <cell r="I2971" t="str">
            <v>Giảng viên</v>
          </cell>
          <cell r="J2971">
            <v>4.4000000000000004</v>
          </cell>
          <cell r="K2971"/>
          <cell r="L2971"/>
          <cell r="M2971"/>
          <cell r="N2971"/>
          <cell r="O2971" t="str">
            <v>2001</v>
          </cell>
          <cell r="P2971" t="str">
            <v>2001</v>
          </cell>
          <cell r="Q2971" t="str">
            <v>15.111</v>
          </cell>
          <cell r="R2971" t="str">
            <v>15.111</v>
          </cell>
          <cell r="S2971"/>
          <cell r="T2971"/>
          <cell r="U2971"/>
        </row>
        <row r="2972">
          <cell r="B2972" t="str">
            <v>QS016</v>
          </cell>
          <cell r="C2972" t="str">
            <v>3120205081383</v>
          </cell>
          <cell r="D2972" t="str">
            <v>Nguyễn Văn</v>
          </cell>
          <cell r="E2972" t="str">
            <v>Mão</v>
          </cell>
          <cell r="F2972">
            <v>20</v>
          </cell>
          <cell r="G2972" t="str">
            <v>Quân sự chung</v>
          </cell>
          <cell r="H2972" t="str">
            <v>Khoa Giáo dục quốc phòng</v>
          </cell>
          <cell r="I2972" t="str">
            <v>Giảng viên</v>
          </cell>
          <cell r="J2972">
            <v>4.4000000000000004</v>
          </cell>
          <cell r="K2972"/>
          <cell r="L2972"/>
          <cell r="M2972"/>
          <cell r="N2972"/>
          <cell r="O2972" t="str">
            <v>2001</v>
          </cell>
          <cell r="P2972" t="str">
            <v>2001</v>
          </cell>
          <cell r="Q2972" t="str">
            <v>15.111</v>
          </cell>
          <cell r="R2972" t="str">
            <v>15.111</v>
          </cell>
          <cell r="S2972"/>
          <cell r="T2972"/>
          <cell r="U2972"/>
        </row>
        <row r="2973">
          <cell r="B2973" t="str">
            <v>QS008</v>
          </cell>
          <cell r="C2973" t="str">
            <v>3120215055691</v>
          </cell>
          <cell r="D2973" t="str">
            <v>Lê Việt</v>
          </cell>
          <cell r="E2973" t="str">
            <v>Cường</v>
          </cell>
          <cell r="F2973">
            <v>20</v>
          </cell>
          <cell r="G2973" t="str">
            <v>Quân sự chung</v>
          </cell>
          <cell r="H2973" t="str">
            <v>Khoa Giáo dục quốc phòng</v>
          </cell>
          <cell r="I2973" t="str">
            <v>Giảng viên</v>
          </cell>
          <cell r="J2973">
            <v>4.4000000000000004</v>
          </cell>
          <cell r="K2973"/>
          <cell r="L2973"/>
          <cell r="M2973"/>
          <cell r="N2973"/>
          <cell r="O2973" t="str">
            <v>2001</v>
          </cell>
          <cell r="P2973" t="str">
            <v>2001</v>
          </cell>
          <cell r="Q2973" t="str">
            <v>15.111</v>
          </cell>
          <cell r="R2973" t="str">
            <v>15.111</v>
          </cell>
          <cell r="S2973"/>
          <cell r="T2973"/>
          <cell r="U2973"/>
        </row>
        <row r="2974">
          <cell r="B2974" t="str">
            <v>QS005</v>
          </cell>
          <cell r="C2974" t="str">
            <v>3120215049790</v>
          </cell>
          <cell r="D2974" t="str">
            <v>Lê Quốc</v>
          </cell>
          <cell r="E2974" t="str">
            <v>Bình</v>
          </cell>
          <cell r="F2974">
            <v>20</v>
          </cell>
          <cell r="G2974" t="str">
            <v>Quân sự chung</v>
          </cell>
          <cell r="H2974" t="str">
            <v>Khoa Giáo dục quốc phòng</v>
          </cell>
          <cell r="I2974" t="str">
            <v>Giảng viên</v>
          </cell>
          <cell r="J2974">
            <v>4.4000000000000004</v>
          </cell>
          <cell r="K2974"/>
          <cell r="L2974"/>
          <cell r="M2974"/>
          <cell r="N2974"/>
          <cell r="O2974" t="str">
            <v>2001</v>
          </cell>
          <cell r="P2974" t="str">
            <v>2001</v>
          </cell>
          <cell r="Q2974" t="str">
            <v>15.111</v>
          </cell>
          <cell r="R2974" t="str">
            <v>15.111</v>
          </cell>
          <cell r="S2974"/>
          <cell r="T2974"/>
          <cell r="U2974"/>
        </row>
        <row r="2975">
          <cell r="B2975" t="str">
            <v>QS009</v>
          </cell>
          <cell r="C2975" t="str">
            <v>3120215055685</v>
          </cell>
          <cell r="D2975" t="str">
            <v>Hoàng Văn</v>
          </cell>
          <cell r="E2975" t="str">
            <v>Quý</v>
          </cell>
          <cell r="F2975">
            <v>20</v>
          </cell>
          <cell r="G2975" t="str">
            <v>Quân sự chung</v>
          </cell>
          <cell r="H2975" t="str">
            <v>Khoa Giáo dục quốc phòng</v>
          </cell>
          <cell r="I2975" t="str">
            <v>Giảng viên</v>
          </cell>
          <cell r="J2975">
            <v>4.4000000000000004</v>
          </cell>
          <cell r="K2975"/>
          <cell r="L2975"/>
          <cell r="M2975"/>
          <cell r="N2975"/>
          <cell r="O2975" t="str">
            <v>2001</v>
          </cell>
          <cell r="P2975" t="str">
            <v>2001</v>
          </cell>
          <cell r="Q2975" t="str">
            <v>15.111</v>
          </cell>
          <cell r="R2975" t="str">
            <v>15.111</v>
          </cell>
          <cell r="S2975"/>
          <cell r="T2975"/>
          <cell r="U2975"/>
        </row>
        <row r="2976">
          <cell r="B2976" t="str">
            <v>QS011</v>
          </cell>
          <cell r="C2976" t="str">
            <v>3120215056898</v>
          </cell>
          <cell r="D2976" t="str">
            <v>Phạm Quyết</v>
          </cell>
          <cell r="E2976" t="str">
            <v>Sơn</v>
          </cell>
          <cell r="F2976">
            <v>20</v>
          </cell>
          <cell r="G2976" t="str">
            <v>Quân sự chung</v>
          </cell>
          <cell r="H2976" t="str">
            <v>Khoa Giáo dục quốc phòng</v>
          </cell>
          <cell r="I2976" t="str">
            <v>Giảng viên</v>
          </cell>
          <cell r="J2976">
            <v>4.4000000000000004</v>
          </cell>
          <cell r="K2976"/>
          <cell r="L2976"/>
          <cell r="M2976"/>
          <cell r="N2976"/>
          <cell r="O2976" t="str">
            <v>2001</v>
          </cell>
          <cell r="P2976" t="str">
            <v>2001</v>
          </cell>
          <cell r="Q2976" t="str">
            <v>15.111</v>
          </cell>
          <cell r="R2976" t="str">
            <v>15.111</v>
          </cell>
          <cell r="S2976"/>
          <cell r="T2976"/>
          <cell r="U2976"/>
        </row>
        <row r="2977">
          <cell r="B2977" t="str">
            <v>QS13</v>
          </cell>
          <cell r="C2977" t="str">
            <v>3120215058024</v>
          </cell>
          <cell r="D2977" t="str">
            <v>Ngô Quang</v>
          </cell>
          <cell r="E2977" t="str">
            <v>Thắng</v>
          </cell>
          <cell r="F2977">
            <v>20</v>
          </cell>
          <cell r="G2977" t="str">
            <v>Quân sự chung</v>
          </cell>
          <cell r="H2977" t="str">
            <v>Khoa Giáo dục quốc phòng</v>
          </cell>
          <cell r="I2977" t="str">
            <v>Giảng viên</v>
          </cell>
          <cell r="J2977">
            <v>4.4000000000000004</v>
          </cell>
          <cell r="K2977"/>
          <cell r="L2977"/>
          <cell r="M2977"/>
          <cell r="N2977"/>
          <cell r="O2977" t="str">
            <v>2001</v>
          </cell>
          <cell r="P2977" t="str">
            <v>2001</v>
          </cell>
          <cell r="Q2977" t="str">
            <v>15.111</v>
          </cell>
          <cell r="R2977" t="str">
            <v>15.111</v>
          </cell>
          <cell r="S2977"/>
          <cell r="T2977"/>
          <cell r="U2977"/>
        </row>
        <row r="2978">
          <cell r="B2978" t="str">
            <v>QS33</v>
          </cell>
          <cell r="C2978" t="str">
            <v>3120215040823</v>
          </cell>
          <cell r="D2978" t="str">
            <v>Huỳnh Phú</v>
          </cell>
          <cell r="E2978" t="str">
            <v>Hà</v>
          </cell>
          <cell r="F2978">
            <v>20</v>
          </cell>
          <cell r="G2978" t="str">
            <v>Quân sự chung</v>
          </cell>
          <cell r="H2978" t="str">
            <v>Khoa Giáo dục quốc phòng</v>
          </cell>
          <cell r="I2978" t="str">
            <v>Giảng viên</v>
          </cell>
          <cell r="J2978">
            <v>4.4000000000000004</v>
          </cell>
          <cell r="K2978"/>
          <cell r="L2978"/>
          <cell r="M2978"/>
          <cell r="N2978"/>
          <cell r="O2978" t="str">
            <v>2001</v>
          </cell>
          <cell r="P2978" t="str">
            <v>2001</v>
          </cell>
          <cell r="Q2978" t="str">
            <v>15.111</v>
          </cell>
          <cell r="R2978" t="str">
            <v>15.111</v>
          </cell>
          <cell r="S2978"/>
          <cell r="T2978"/>
          <cell r="U2978"/>
        </row>
        <row r="2979">
          <cell r="B2979" t="str">
            <v>QS002</v>
          </cell>
          <cell r="C2979" t="str">
            <v>3120215042205</v>
          </cell>
          <cell r="D2979" t="str">
            <v>Dương Xuân</v>
          </cell>
          <cell r="E2979" t="str">
            <v>Dũng</v>
          </cell>
          <cell r="F2979">
            <v>20</v>
          </cell>
          <cell r="G2979" t="str">
            <v>Quân sự chung</v>
          </cell>
          <cell r="H2979" t="str">
            <v>Khoa Giáo dục quốc phòng</v>
          </cell>
          <cell r="I2979" t="str">
            <v>Giảng viên</v>
          </cell>
          <cell r="J2979">
            <v>4.4000000000000004</v>
          </cell>
          <cell r="K2979"/>
          <cell r="L2979"/>
          <cell r="M2979"/>
          <cell r="N2979"/>
          <cell r="O2979" t="str">
            <v>2001</v>
          </cell>
          <cell r="P2979" t="str">
            <v>2001</v>
          </cell>
          <cell r="Q2979" t="str">
            <v>15.111</v>
          </cell>
          <cell r="R2979" t="str">
            <v>15.111</v>
          </cell>
          <cell r="S2979"/>
          <cell r="T2979"/>
          <cell r="U2979"/>
        </row>
        <row r="2980">
          <cell r="B2980" t="str">
            <v>QS50</v>
          </cell>
          <cell r="C2980" t="str">
            <v>3120215047142</v>
          </cell>
          <cell r="D2980" t="str">
            <v>Đoàn Việt</v>
          </cell>
          <cell r="E2980" t="str">
            <v>Trung</v>
          </cell>
          <cell r="F2980">
            <v>20</v>
          </cell>
          <cell r="G2980" t="str">
            <v>Quân sự chung</v>
          </cell>
          <cell r="H2980" t="str">
            <v>Khoa Giáo dục quốc phòng</v>
          </cell>
          <cell r="I2980" t="str">
            <v>Giảng viên</v>
          </cell>
          <cell r="J2980">
            <v>4.4000000000000004</v>
          </cell>
          <cell r="K2980"/>
          <cell r="L2980"/>
          <cell r="M2980"/>
          <cell r="N2980"/>
          <cell r="O2980" t="str">
            <v>2001</v>
          </cell>
          <cell r="P2980" t="str">
            <v>2001</v>
          </cell>
          <cell r="Q2980" t="str">
            <v>15.111</v>
          </cell>
          <cell r="R2980" t="str">
            <v>15.111</v>
          </cell>
          <cell r="S2980"/>
          <cell r="T2980"/>
          <cell r="U2980"/>
        </row>
        <row r="2981">
          <cell r="B2981" t="str">
            <v>QS48</v>
          </cell>
          <cell r="C2981" t="str">
            <v>3120215047092</v>
          </cell>
          <cell r="D2981" t="str">
            <v>Nguyễn Hồng</v>
          </cell>
          <cell r="E2981" t="str">
            <v>Vân</v>
          </cell>
          <cell r="F2981">
            <v>20</v>
          </cell>
          <cell r="G2981" t="str">
            <v>Quân sự chung</v>
          </cell>
          <cell r="H2981" t="str">
            <v>Khoa Giáo dục quốc phòng</v>
          </cell>
          <cell r="I2981" t="str">
            <v>Giảng viên</v>
          </cell>
          <cell r="J2981">
            <v>4.4000000000000004</v>
          </cell>
          <cell r="K2981"/>
          <cell r="L2981"/>
          <cell r="M2981"/>
          <cell r="N2981"/>
          <cell r="O2981" t="str">
            <v>2001</v>
          </cell>
          <cell r="P2981" t="str">
            <v>2001</v>
          </cell>
          <cell r="Q2981" t="str">
            <v>15.111</v>
          </cell>
          <cell r="R2981" t="str">
            <v>15.111</v>
          </cell>
          <cell r="S2981"/>
          <cell r="T2981"/>
          <cell r="U2981"/>
        </row>
        <row r="2982">
          <cell r="B2982" t="str">
            <v>QS20</v>
          </cell>
          <cell r="C2982" t="str">
            <v>3120205137190</v>
          </cell>
          <cell r="D2982" t="str">
            <v>Trần Văn</v>
          </cell>
          <cell r="E2982" t="str">
            <v>Quốc</v>
          </cell>
          <cell r="F2982">
            <v>20</v>
          </cell>
          <cell r="G2982" t="str">
            <v>Quân sự chung</v>
          </cell>
          <cell r="H2982" t="str">
            <v>Khoa Giáo dục quốc phòng</v>
          </cell>
          <cell r="I2982" t="str">
            <v>Giảng viên</v>
          </cell>
          <cell r="J2982">
            <v>4.4000000000000004</v>
          </cell>
          <cell r="K2982"/>
          <cell r="L2982"/>
          <cell r="M2982"/>
          <cell r="N2982"/>
          <cell r="O2982" t="str">
            <v>2001</v>
          </cell>
          <cell r="P2982" t="str">
            <v>2001</v>
          </cell>
          <cell r="Q2982" t="str">
            <v>15.111</v>
          </cell>
          <cell r="R2982" t="str">
            <v>15.111</v>
          </cell>
          <cell r="S2982"/>
          <cell r="T2982"/>
          <cell r="U2982"/>
        </row>
        <row r="2983">
          <cell r="B2983" t="str">
            <v>QS019</v>
          </cell>
          <cell r="C2983" t="str">
            <v>3120215038742</v>
          </cell>
          <cell r="D2983" t="str">
            <v>Hoàng Mạnh</v>
          </cell>
          <cell r="E2983" t="str">
            <v>Long</v>
          </cell>
          <cell r="F2983">
            <v>20</v>
          </cell>
          <cell r="G2983" t="str">
            <v>Quân sự chung</v>
          </cell>
          <cell r="H2983" t="str">
            <v>Khoa Giáo dục quốc phòng</v>
          </cell>
          <cell r="I2983" t="str">
            <v>Giảng viên</v>
          </cell>
          <cell r="J2983">
            <v>4.4000000000000004</v>
          </cell>
          <cell r="K2983"/>
          <cell r="L2983"/>
          <cell r="M2983"/>
          <cell r="N2983"/>
          <cell r="O2983" t="str">
            <v>2001</v>
          </cell>
          <cell r="P2983" t="str">
            <v>2001</v>
          </cell>
          <cell r="Q2983" t="str">
            <v>15.111</v>
          </cell>
          <cell r="R2983" t="str">
            <v>15.111</v>
          </cell>
          <cell r="S2983"/>
          <cell r="T2983"/>
          <cell r="U2983"/>
        </row>
        <row r="2984">
          <cell r="B2984" t="str">
            <v>QS021</v>
          </cell>
          <cell r="C2984" t="str">
            <v>3120205237563</v>
          </cell>
          <cell r="D2984" t="str">
            <v>Nguyễn Trọng</v>
          </cell>
          <cell r="E2984" t="str">
            <v>Đức</v>
          </cell>
          <cell r="F2984">
            <v>20</v>
          </cell>
          <cell r="G2984" t="str">
            <v>Quân sự chung</v>
          </cell>
          <cell r="H2984" t="str">
            <v>Khoa Giáo dục quốc phòng</v>
          </cell>
          <cell r="I2984" t="str">
            <v>Giảng viên</v>
          </cell>
          <cell r="J2984">
            <v>4.4000000000000004</v>
          </cell>
          <cell r="K2984"/>
          <cell r="L2984"/>
          <cell r="M2984"/>
          <cell r="N2984"/>
          <cell r="O2984" t="str">
            <v>2001</v>
          </cell>
          <cell r="P2984" t="str">
            <v>2001</v>
          </cell>
          <cell r="Q2984" t="str">
            <v>15.111</v>
          </cell>
          <cell r="R2984" t="str">
            <v>15.111</v>
          </cell>
          <cell r="S2984"/>
          <cell r="T2984"/>
          <cell r="U2984"/>
        </row>
        <row r="2985">
          <cell r="B2985" t="str">
            <v>QS022</v>
          </cell>
          <cell r="C2985" t="str">
            <v>3120205260969</v>
          </cell>
          <cell r="D2985" t="str">
            <v>Phạm Thanh</v>
          </cell>
          <cell r="E2985" t="str">
            <v>Hiệp</v>
          </cell>
          <cell r="F2985">
            <v>20</v>
          </cell>
          <cell r="G2985" t="str">
            <v>Quân sự chung</v>
          </cell>
          <cell r="H2985" t="str">
            <v>Khoa Giáo dục quốc phòng</v>
          </cell>
          <cell r="I2985" t="str">
            <v>Giảng viên</v>
          </cell>
          <cell r="J2985">
            <v>4.4000000000000004</v>
          </cell>
          <cell r="O2985" t="str">
            <v>2001</v>
          </cell>
          <cell r="P2985" t="str">
            <v>2001</v>
          </cell>
          <cell r="Q2985" t="str">
            <v>15.111</v>
          </cell>
          <cell r="R2985" t="str">
            <v>15.111</v>
          </cell>
        </row>
        <row r="2986">
          <cell r="B2986" t="str">
            <v>QS023</v>
          </cell>
          <cell r="C2986" t="str">
            <v>3120205260723</v>
          </cell>
          <cell r="D2986" t="str">
            <v>Nguyễn Văn</v>
          </cell>
          <cell r="E2986" t="str">
            <v>Dinh</v>
          </cell>
          <cell r="F2986">
            <v>20</v>
          </cell>
          <cell r="G2986" t="str">
            <v>Quân sự chung</v>
          </cell>
          <cell r="H2986" t="str">
            <v>Khoa Giáo dục quốc phòng</v>
          </cell>
          <cell r="I2986" t="str">
            <v>Giảng viên</v>
          </cell>
          <cell r="J2986">
            <v>4.4000000000000004</v>
          </cell>
          <cell r="O2986" t="str">
            <v>2001</v>
          </cell>
          <cell r="P2986" t="str">
            <v>2001</v>
          </cell>
          <cell r="Q2986" t="str">
            <v>15.111</v>
          </cell>
          <cell r="R2986" t="str">
            <v>15.111</v>
          </cell>
        </row>
        <row r="2987">
          <cell r="B2987" t="str">
            <v>QS010</v>
          </cell>
          <cell r="C2987" t="str">
            <v>3120215056881</v>
          </cell>
          <cell r="D2987" t="str">
            <v>Trịnh Hùng</v>
          </cell>
          <cell r="E2987" t="str">
            <v>Sơn</v>
          </cell>
          <cell r="F2987">
            <v>20</v>
          </cell>
          <cell r="G2987" t="str">
            <v>Công tác QP-AN</v>
          </cell>
          <cell r="H2987" t="str">
            <v>Khoa Giáo dục quốc phòng</v>
          </cell>
          <cell r="I2987" t="str">
            <v>Giảng viên</v>
          </cell>
          <cell r="J2987">
            <v>4.4000000000000004</v>
          </cell>
          <cell r="K2987"/>
          <cell r="L2987"/>
          <cell r="M2987"/>
          <cell r="N2987"/>
          <cell r="O2987" t="str">
            <v>2003</v>
          </cell>
          <cell r="P2987" t="str">
            <v>2003</v>
          </cell>
          <cell r="Q2987" t="str">
            <v>15.111</v>
          </cell>
          <cell r="R2987" t="str">
            <v>15.111</v>
          </cell>
          <cell r="S2987"/>
          <cell r="T2987"/>
          <cell r="U2987"/>
        </row>
        <row r="2988">
          <cell r="B2988" t="str">
            <v>QS012</v>
          </cell>
          <cell r="C2988" t="str">
            <v>3120215010244</v>
          </cell>
          <cell r="D2988" t="str">
            <v>Nguyễn Văn</v>
          </cell>
          <cell r="E2988" t="str">
            <v>Chung</v>
          </cell>
          <cell r="F2988">
            <v>20</v>
          </cell>
          <cell r="G2988" t="str">
            <v>Công tác QP-AN</v>
          </cell>
          <cell r="H2988" t="str">
            <v>Khoa Giáo dục quốc phòng</v>
          </cell>
          <cell r="I2988" t="str">
            <v>Giảng viên</v>
          </cell>
          <cell r="J2988">
            <v>4.4000000000000004</v>
          </cell>
          <cell r="K2988"/>
          <cell r="L2988"/>
          <cell r="M2988"/>
          <cell r="N2988"/>
          <cell r="O2988" t="str">
            <v>2003</v>
          </cell>
          <cell r="P2988" t="str">
            <v>2003</v>
          </cell>
          <cell r="Q2988" t="str">
            <v>15.111</v>
          </cell>
          <cell r="R2988" t="str">
            <v>15.111</v>
          </cell>
          <cell r="S2988"/>
          <cell r="T2988"/>
          <cell r="U2988"/>
        </row>
        <row r="2989">
          <cell r="B2989" t="str">
            <v>QS35</v>
          </cell>
          <cell r="C2989" t="str">
            <v>3120215038720</v>
          </cell>
          <cell r="D2989" t="str">
            <v>Vũ Anh</v>
          </cell>
          <cell r="E2989" t="str">
            <v>Mạnh</v>
          </cell>
          <cell r="F2989">
            <v>20</v>
          </cell>
          <cell r="G2989" t="str">
            <v>Công tác QP-AN</v>
          </cell>
          <cell r="H2989" t="str">
            <v>Khoa Giáo dục quốc phòng</v>
          </cell>
          <cell r="I2989" t="str">
            <v>Giảng viên</v>
          </cell>
          <cell r="J2989">
            <v>4.4000000000000004</v>
          </cell>
          <cell r="K2989"/>
          <cell r="L2989"/>
          <cell r="M2989"/>
          <cell r="N2989"/>
          <cell r="O2989" t="str">
            <v>2003</v>
          </cell>
          <cell r="P2989" t="str">
            <v>2003</v>
          </cell>
          <cell r="Q2989" t="str">
            <v>15.111</v>
          </cell>
          <cell r="R2989" t="str">
            <v>15.111</v>
          </cell>
          <cell r="S2989"/>
          <cell r="T2989"/>
          <cell r="U2989"/>
        </row>
        <row r="2990">
          <cell r="B2990" t="str">
            <v>QS21</v>
          </cell>
          <cell r="C2990" t="str">
            <v>3120215030127</v>
          </cell>
          <cell r="D2990" t="str">
            <v>Mai Xuân</v>
          </cell>
          <cell r="E2990" t="str">
            <v>Hùng</v>
          </cell>
          <cell r="F2990">
            <v>20</v>
          </cell>
          <cell r="G2990" t="str">
            <v>Công tác QP-AN</v>
          </cell>
          <cell r="H2990" t="str">
            <v>Khoa Giáo dục quốc phòng</v>
          </cell>
          <cell r="I2990" t="str">
            <v>Giảng viên</v>
          </cell>
          <cell r="J2990">
            <v>4.4000000000000004</v>
          </cell>
          <cell r="K2990"/>
          <cell r="L2990"/>
          <cell r="M2990"/>
          <cell r="N2990"/>
          <cell r="O2990" t="str">
            <v>2003</v>
          </cell>
          <cell r="P2990" t="str">
            <v>2003</v>
          </cell>
          <cell r="Q2990" t="str">
            <v>15.111</v>
          </cell>
          <cell r="R2990" t="str">
            <v>15.111</v>
          </cell>
          <cell r="S2990"/>
          <cell r="T2990"/>
          <cell r="U2990"/>
        </row>
        <row r="2991">
          <cell r="B2991" t="str">
            <v>QS15</v>
          </cell>
          <cell r="C2991" t="str">
            <v>3120205232162</v>
          </cell>
          <cell r="D2991" t="str">
            <v>Nguyễn Thái</v>
          </cell>
          <cell r="E2991" t="str">
            <v>Quý</v>
          </cell>
          <cell r="F2991">
            <v>20</v>
          </cell>
          <cell r="G2991" t="str">
            <v>Công tác QP-AN</v>
          </cell>
          <cell r="H2991" t="str">
            <v>Khoa Giáo dục quốc phòng</v>
          </cell>
          <cell r="I2991" t="str">
            <v>Giảng viên</v>
          </cell>
          <cell r="J2991">
            <v>4.4000000000000004</v>
          </cell>
          <cell r="K2991"/>
          <cell r="L2991"/>
          <cell r="M2991"/>
          <cell r="N2991"/>
          <cell r="O2991" t="str">
            <v>2003</v>
          </cell>
          <cell r="P2991" t="str">
            <v>2003</v>
          </cell>
          <cell r="Q2991" t="str">
            <v>15.111</v>
          </cell>
          <cell r="R2991" t="str">
            <v>15.111</v>
          </cell>
          <cell r="S2991"/>
          <cell r="T2991"/>
          <cell r="U2991"/>
        </row>
        <row r="2992">
          <cell r="B2992" t="str">
            <v>QS32</v>
          </cell>
          <cell r="C2992" t="str">
            <v>3120215040830</v>
          </cell>
          <cell r="D2992" t="str">
            <v>Nguyễn Xuân</v>
          </cell>
          <cell r="E2992" t="str">
            <v>Bách</v>
          </cell>
          <cell r="F2992">
            <v>20</v>
          </cell>
          <cell r="G2992" t="str">
            <v>Công tác QP-AN</v>
          </cell>
          <cell r="H2992" t="str">
            <v>Khoa Giáo dục quốc phòng</v>
          </cell>
          <cell r="I2992" t="str">
            <v>Giảng viên</v>
          </cell>
          <cell r="J2992">
            <v>4.4000000000000004</v>
          </cell>
          <cell r="K2992"/>
          <cell r="L2992"/>
          <cell r="M2992"/>
          <cell r="N2992"/>
          <cell r="O2992" t="str">
            <v>2003</v>
          </cell>
          <cell r="P2992" t="str">
            <v>2003</v>
          </cell>
          <cell r="Q2992" t="str">
            <v>15.111</v>
          </cell>
          <cell r="R2992" t="str">
            <v>15.111</v>
          </cell>
          <cell r="S2992"/>
          <cell r="T2992"/>
          <cell r="U2992"/>
        </row>
        <row r="2993">
          <cell r="B2993" t="str">
            <v>QS51</v>
          </cell>
          <cell r="C2993" t="str">
            <v>3120215047159</v>
          </cell>
          <cell r="D2993" t="str">
            <v>Đinh Quang</v>
          </cell>
          <cell r="E2993" t="str">
            <v>Chiến</v>
          </cell>
          <cell r="F2993">
            <v>20</v>
          </cell>
          <cell r="G2993" t="str">
            <v>Công tác QP-AN</v>
          </cell>
          <cell r="H2993" t="str">
            <v>Khoa Giáo dục quốc phòng</v>
          </cell>
          <cell r="I2993" t="str">
            <v>Giảng viên</v>
          </cell>
          <cell r="J2993">
            <v>4.4000000000000004</v>
          </cell>
          <cell r="K2993"/>
          <cell r="L2993"/>
          <cell r="M2993"/>
          <cell r="N2993"/>
          <cell r="O2993" t="str">
            <v>2003</v>
          </cell>
          <cell r="P2993" t="str">
            <v>2003</v>
          </cell>
          <cell r="Q2993" t="str">
            <v>15.111</v>
          </cell>
          <cell r="R2993" t="str">
            <v>15.111</v>
          </cell>
          <cell r="S2993"/>
          <cell r="T2993"/>
          <cell r="U2993"/>
        </row>
        <row r="2994">
          <cell r="B2994" t="str">
            <v>QS49</v>
          </cell>
          <cell r="C2994" t="str">
            <v>3120215047107</v>
          </cell>
          <cell r="D2994" t="str">
            <v>Bùi Xuân</v>
          </cell>
          <cell r="E2994" t="str">
            <v>Thủy</v>
          </cell>
          <cell r="F2994">
            <v>20</v>
          </cell>
          <cell r="G2994" t="str">
            <v>Công tác QP-AN</v>
          </cell>
          <cell r="H2994" t="str">
            <v>Khoa Giáo dục quốc phòng</v>
          </cell>
          <cell r="I2994" t="str">
            <v>Giảng viên</v>
          </cell>
          <cell r="J2994">
            <v>4.4000000000000004</v>
          </cell>
          <cell r="K2994"/>
          <cell r="L2994"/>
          <cell r="M2994"/>
          <cell r="N2994"/>
          <cell r="O2994" t="str">
            <v>2003</v>
          </cell>
          <cell r="P2994" t="str">
            <v>2003</v>
          </cell>
          <cell r="Q2994" t="str">
            <v>15.111</v>
          </cell>
          <cell r="R2994" t="str">
            <v>15.111</v>
          </cell>
          <cell r="S2994"/>
          <cell r="T2994"/>
          <cell r="U2994"/>
        </row>
        <row r="2995">
          <cell r="B2995" t="str">
            <v>QS28</v>
          </cell>
          <cell r="C2995" t="str">
            <v>3120215038424</v>
          </cell>
          <cell r="D2995" t="str">
            <v>Lê Anh</v>
          </cell>
          <cell r="E2995" t="str">
            <v>Tuấn</v>
          </cell>
          <cell r="F2995">
            <v>20</v>
          </cell>
          <cell r="G2995" t="str">
            <v>Công tác QP-AN</v>
          </cell>
          <cell r="H2995" t="str">
            <v>Khoa Giáo dục quốc phòng</v>
          </cell>
          <cell r="I2995" t="str">
            <v>Giảng viên</v>
          </cell>
          <cell r="J2995">
            <v>4.4000000000000004</v>
          </cell>
          <cell r="K2995"/>
          <cell r="L2995"/>
          <cell r="M2995"/>
          <cell r="N2995"/>
          <cell r="O2995" t="str">
            <v>2003</v>
          </cell>
          <cell r="P2995" t="str">
            <v>2003</v>
          </cell>
          <cell r="Q2995" t="str">
            <v>15.111</v>
          </cell>
          <cell r="R2995" t="str">
            <v>15.111</v>
          </cell>
          <cell r="S2995"/>
          <cell r="T2995"/>
          <cell r="U2995"/>
        </row>
        <row r="2996">
          <cell r="B2996" t="str">
            <v>QS018</v>
          </cell>
          <cell r="C2996" t="str">
            <v>3120205173584</v>
          </cell>
          <cell r="D2996" t="str">
            <v>Lê Trung</v>
          </cell>
          <cell r="E2996" t="str">
            <v>Kiên</v>
          </cell>
          <cell r="F2996">
            <v>20</v>
          </cell>
          <cell r="G2996" t="str">
            <v>Công tác QP-AN</v>
          </cell>
          <cell r="H2996" t="str">
            <v>Khoa Giáo dục quốc phòng</v>
          </cell>
          <cell r="I2996" t="str">
            <v>Giảng viên</v>
          </cell>
          <cell r="J2996">
            <v>4.4000000000000004</v>
          </cell>
          <cell r="K2996"/>
          <cell r="L2996"/>
          <cell r="M2996"/>
          <cell r="N2996"/>
          <cell r="O2996" t="str">
            <v>2003</v>
          </cell>
          <cell r="P2996" t="str">
            <v>2003</v>
          </cell>
          <cell r="Q2996" t="str">
            <v>15.111</v>
          </cell>
          <cell r="R2996" t="str">
            <v>15.111</v>
          </cell>
          <cell r="S2996"/>
          <cell r="T2996"/>
          <cell r="U2996"/>
        </row>
        <row r="2997">
          <cell r="B2997" t="str">
            <v>QS001</v>
          </cell>
          <cell r="C2997" t="str">
            <v>3120215041799</v>
          </cell>
          <cell r="D2997" t="str">
            <v>Vũ Mạnh</v>
          </cell>
          <cell r="E2997" t="str">
            <v>Tường</v>
          </cell>
          <cell r="F2997">
            <v>20</v>
          </cell>
          <cell r="G2997" t="str">
            <v>Công tác QP-AN</v>
          </cell>
          <cell r="H2997" t="str">
            <v>Khoa Giáo dục quốc phòng</v>
          </cell>
          <cell r="I2997" t="str">
            <v>Giảng viên</v>
          </cell>
          <cell r="J2997">
            <v>4.4000000000000004</v>
          </cell>
          <cell r="K2997"/>
          <cell r="L2997"/>
          <cell r="M2997"/>
          <cell r="N2997"/>
          <cell r="O2997" t="str">
            <v>2003</v>
          </cell>
          <cell r="P2997" t="str">
            <v>2003</v>
          </cell>
          <cell r="Q2997" t="str">
            <v>15.111</v>
          </cell>
          <cell r="R2997" t="str">
            <v>15.111</v>
          </cell>
          <cell r="S2997"/>
          <cell r="T2997"/>
          <cell r="U2997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27"/>
  <sheetViews>
    <sheetView showZeros="0" workbookViewId="0">
      <selection activeCell="B1" sqref="B1"/>
    </sheetView>
  </sheetViews>
  <sheetFormatPr defaultColWidth="9" defaultRowHeight="13.8"/>
  <cols>
    <col min="1" max="1" width="9" style="12"/>
    <col min="2" max="2" width="16.8984375" style="13" bestFit="1" customWidth="1"/>
    <col min="3" max="3" width="9" style="13"/>
    <col min="4" max="4" width="9" style="12"/>
    <col min="5" max="9" width="9" style="13"/>
    <col min="10" max="12" width="9" style="12"/>
    <col min="13" max="13" width="9" style="14"/>
    <col min="14" max="18" width="9" style="12"/>
    <col min="19" max="31" width="9" style="13"/>
    <col min="32" max="32" width="9" style="15"/>
    <col min="33" max="49" width="9" style="13"/>
    <col min="50" max="51" width="9" style="12"/>
    <col min="52" max="53" width="9" style="16"/>
    <col min="54" max="54" width="9" style="12"/>
    <col min="55" max="55" width="9" style="16"/>
    <col min="56" max="60" width="9" style="12"/>
    <col min="61" max="62" width="9" style="17"/>
    <col min="63" max="84" width="9" style="12"/>
    <col min="85" max="85" width="9" style="17"/>
    <col min="86" max="87" width="9" style="12"/>
    <col min="88" max="88" width="9" style="17"/>
    <col min="89" max="89" width="9" style="12"/>
    <col min="90" max="16384" width="9" style="13"/>
  </cols>
  <sheetData>
    <row r="1" spans="2:15" s="4" customFormat="1" ht="16.8">
      <c r="B1" s="1">
        <f>danh_ds!H5104</f>
        <v>3853600000</v>
      </c>
      <c r="C1" s="2" t="str">
        <f>RIGHT("000000000000"&amp;ROUND(B1,0),12)</f>
        <v>003853600000</v>
      </c>
      <c r="D1" s="3">
        <v>1</v>
      </c>
      <c r="E1" s="3">
        <v>2</v>
      </c>
      <c r="F1" s="3">
        <v>3</v>
      </c>
      <c r="G1" s="3">
        <v>4</v>
      </c>
      <c r="H1" s="3">
        <v>5</v>
      </c>
      <c r="I1" s="3">
        <v>6</v>
      </c>
      <c r="J1" s="3">
        <v>7</v>
      </c>
      <c r="K1" s="3">
        <v>8</v>
      </c>
      <c r="L1" s="3">
        <v>9</v>
      </c>
      <c r="M1" s="3">
        <v>10</v>
      </c>
      <c r="N1" s="3">
        <v>11</v>
      </c>
      <c r="O1" s="3">
        <v>12</v>
      </c>
    </row>
    <row r="2" spans="2:15" s="4" customFormat="1" ht="26.4">
      <c r="B2" s="5" t="s">
        <v>272</v>
      </c>
      <c r="C2" s="6"/>
      <c r="D2" s="7">
        <f>VALUE(MID(C1,D1,1))</f>
        <v>0</v>
      </c>
      <c r="E2" s="7">
        <f>VALUE(MID(C1,E1,1))</f>
        <v>0</v>
      </c>
      <c r="F2" s="7">
        <f>VALUE(MID(C1,F1,1))</f>
        <v>3</v>
      </c>
      <c r="G2" s="7">
        <f>VALUE(MID(C1,G1,1))</f>
        <v>8</v>
      </c>
      <c r="H2" s="7">
        <f>VALUE(MID(C1,H1,1))</f>
        <v>5</v>
      </c>
      <c r="I2" s="7">
        <f>VALUE(MID(C1,I1,1))</f>
        <v>3</v>
      </c>
      <c r="J2" s="7">
        <f>VALUE(MID(C1,J1,1))</f>
        <v>6</v>
      </c>
      <c r="K2" s="7">
        <f>VALUE(MID(C1,K1,1))</f>
        <v>0</v>
      </c>
      <c r="L2" s="7">
        <f>VALUE(MID(C1,L1,1))</f>
        <v>0</v>
      </c>
      <c r="M2" s="7">
        <f>VALUE(MID(C1,M1,1))</f>
        <v>0</v>
      </c>
      <c r="N2" s="7">
        <f>VALUE(MID(C1,N1,1))</f>
        <v>0</v>
      </c>
      <c r="O2" s="7">
        <f>VALUE(MID(C1,O1,1))</f>
        <v>0</v>
      </c>
    </row>
    <row r="3" spans="2:15" s="4" customFormat="1" ht="16.8">
      <c r="B3" s="8"/>
      <c r="C3" s="6"/>
      <c r="D3" s="7">
        <f>SUM(D2:D2)</f>
        <v>0</v>
      </c>
      <c r="E3" s="7">
        <f>SUM(D2:E2)</f>
        <v>0</v>
      </c>
      <c r="F3" s="7">
        <f>SUM(D2:F2)</f>
        <v>3</v>
      </c>
      <c r="G3" s="7">
        <f>SUM(G2:G2)</f>
        <v>8</v>
      </c>
      <c r="H3" s="7">
        <f>SUM(G2:H2)</f>
        <v>13</v>
      </c>
      <c r="I3" s="7">
        <f>SUM(G2:I2)</f>
        <v>16</v>
      </c>
      <c r="J3" s="7">
        <f>SUM(J2:J2)</f>
        <v>6</v>
      </c>
      <c r="K3" s="7">
        <f>SUM(J2:K2)</f>
        <v>6</v>
      </c>
      <c r="L3" s="7">
        <f>SUM(J2:L2)</f>
        <v>6</v>
      </c>
      <c r="M3" s="7">
        <f>SUM(M2:M2)</f>
        <v>0</v>
      </c>
      <c r="N3" s="7">
        <f>SUM(M2:N2)</f>
        <v>0</v>
      </c>
      <c r="O3" s="7">
        <f>SUM(M2:O2)</f>
        <v>0</v>
      </c>
    </row>
    <row r="4" spans="2:15" s="4" customFormat="1" ht="16.8">
      <c r="B4" s="9"/>
      <c r="C4" s="6"/>
      <c r="D4" s="10" t="str">
        <f>IF(D2=0,"",CHOOSE(D2,"một","hai","ba","bốn","năm","sáu","bảy","tám","chín"))</f>
        <v/>
      </c>
      <c r="E4" s="10" t="str">
        <f>IF(E2=0,IF(AND(D2&lt;&gt;0,F2&lt;&gt;0),"lẻ",""),CHOOSE(E2,"mười ","hai","ba","bốn","năm","sáu","bảy","tám","chín"))</f>
        <v/>
      </c>
      <c r="F4" s="10" t="str">
        <f>IF(F2=0,"",CHOOSE(F2,IF(E2&gt;1,"mốt","một"),"hai","ba","bốn",IF(E2=0,"năm","lăm"),"sáu","bảy","tám","chín"))</f>
        <v>ba</v>
      </c>
      <c r="G4" s="10" t="str">
        <f>IF(G2=0,"",CHOOSE(G2,"một","hai","ba","bốn","năm","sáu","bảy","tám","chín"))</f>
        <v>tám</v>
      </c>
      <c r="H4" s="10" t="str">
        <f>IF(H2=0,IF(AND(G2&lt;&gt;0,I2&lt;&gt;0),"lẻ",""),CHOOSE(H2,"mười","hai","ba","bốn","năm","sáu","bảy","tám","chín"))</f>
        <v>năm</v>
      </c>
      <c r="I4" s="10" t="str">
        <f>IF(I2=0,"",CHOOSE(I2,IF(H2&gt;1,"mốt","một"),"hai","ba","bốn",IF(H2=0,"năm","lăm"),"sáu","bảy","tám","chín"))</f>
        <v>ba</v>
      </c>
      <c r="J4" s="10" t="str">
        <f>IF(J2=0,"",CHOOSE(J2,"một","hai","ba","bốn","năm","sáu","bảy","tám","chín"))</f>
        <v>sáu</v>
      </c>
      <c r="K4" s="10" t="str">
        <f>IF(K2=0,IF(AND(J2&lt;&gt;0,L2&lt;&gt;0),"lẻ",""),CHOOSE(K2,"mười","hai","ba","bốn","năm","sáu","bảy","tám","chín"))</f>
        <v/>
      </c>
      <c r="L4" s="10" t="str">
        <f>IF(L2=0,"",CHOOSE(L2,IF(K2&gt;1,"mốt","một"),"hai","ba","bốn",IF(K2=0,"năm","lăm"),"sáu","bảy","tám","chín"))</f>
        <v/>
      </c>
      <c r="M4" s="7" t="str">
        <f>IF(M2=0,"",CHOOSE(M2,"một","hai","ba","bốn","năm","sáu","bảy","tám","chín"))</f>
        <v/>
      </c>
      <c r="N4" s="11" t="str">
        <f>IF(N2=0,IF(AND(M2&lt;&gt;0,O2&lt;&gt;0),"lẻ",""),CHOOSE(N2,"một","hai","ba","bốn","năm","sáu","bảy","tám","chín"))</f>
        <v/>
      </c>
      <c r="O4" s="11" t="str">
        <f>IF(O2=0,"",CHOOSE(O2,IF(N2&gt;1,"một","một"),"hai","ba","bốn",IF(N2=0,"năm","lăm"),"sáu","bảy","tám","chín"))</f>
        <v/>
      </c>
    </row>
    <row r="5" spans="2:15" s="4" customFormat="1" ht="16.8">
      <c r="B5" s="8"/>
      <c r="C5" s="6"/>
      <c r="D5" s="11" t="str">
        <f>IF(D2=0,"","trăm")</f>
        <v/>
      </c>
      <c r="E5" s="11" t="str">
        <f>IF(E2=0,"",IF(E2=1,"","mươi"))</f>
        <v/>
      </c>
      <c r="F5" s="11" t="str">
        <f>IF(AND(F2=0,F3=0),"","tỷ")</f>
        <v>tỷ</v>
      </c>
      <c r="G5" s="11" t="str">
        <f>IF(G2=0,"","trăm")</f>
        <v>trăm</v>
      </c>
      <c r="H5" s="11" t="str">
        <f>IF(H2=0,"",IF(H2=1,"","mươi"))</f>
        <v>mươi</v>
      </c>
      <c r="I5" s="11" t="str">
        <f>IF(AND(I2=0,I3=0),"","triệu")</f>
        <v>triệu</v>
      </c>
      <c r="J5" s="11" t="str">
        <f>IF(J2=0,"","trăm")</f>
        <v>trăm</v>
      </c>
      <c r="K5" s="11" t="str">
        <f>IF(K2=0,"",IF(K2=1,"","mươi"))</f>
        <v/>
      </c>
      <c r="L5" s="11" t="str">
        <f>IF(AND(L2=0,L3=0),"","ngàn")</f>
        <v>ngàn</v>
      </c>
      <c r="M5" s="11" t="str">
        <f>IF(M2=0,"","trăm")</f>
        <v/>
      </c>
      <c r="N5" s="11" t="str">
        <f>IF(N2=0,"",IF(N2=1,"","mươi"))</f>
        <v/>
      </c>
      <c r="O5" s="11" t="s">
        <v>273</v>
      </c>
    </row>
    <row r="6" spans="2:15" s="4" customFormat="1" ht="16.8">
      <c r="B6" s="8"/>
      <c r="C6" s="7" t="str">
        <f>UPPER(LEFT(TRIM(IF(B1=0,"kh«ng ®ång.",D4&amp;" "&amp;D5&amp;" "&amp;E4&amp;" "&amp;E5&amp;" "&amp;F4&amp;" "&amp;F5&amp;" "&amp;G4&amp;" "&amp;G5&amp;" "&amp;H4&amp;" "&amp;H5&amp;" "&amp;I4&amp;" "&amp;I5&amp;" "&amp;J4&amp;" "&amp;J5&amp;" "&amp;K4&amp;" "&amp;K5&amp;" "&amp;L4&amp;" "&amp;L5&amp;" "&amp;M4&amp;" "&amp;M5&amp;" "&amp;N4&amp;" "&amp;N5&amp;" "&amp;O4&amp;" "&amp;O5)),1))&amp;RIGHT(TRIM(IF(B1=0,"kh«ng ®ång.",D4&amp;" "&amp;D5&amp;" "&amp;E4&amp;" "&amp;E5&amp;" "&amp;F4&amp;" "&amp;F5&amp;" "&amp;G4&amp;" "&amp;G5&amp;" "&amp;H4&amp;" "&amp;H5&amp;" "&amp;I4&amp;" "&amp;I5&amp;" "&amp;J4&amp;" "&amp;J5&amp;" "&amp;K4&amp;" "&amp;K5&amp;" "&amp;L4&amp;" "&amp;L5&amp;" "&amp;M4&amp;" "&amp;M5&amp;" "&amp;N4&amp;" "&amp;N5&amp;" "&amp;O4&amp;" "&amp;O5)),LEN(TRIM(IF(B1=0,"kh«ng ®ång.",D4&amp;" "&amp;D5&amp;" "&amp;E4&amp;" "&amp;E5&amp;" "&amp;F4&amp;" "&amp;F5&amp;" "&amp;G4&amp;" "&amp;G5&amp;" "&amp;H4&amp;" "&amp;H5&amp;" "&amp;I4&amp;" "&amp;I5&amp;" "&amp;J4&amp;" "&amp;J5&amp;" "&amp;K4&amp;" "&amp;K5&amp;" "&amp;L4&amp;" "&amp;L5&amp;" "&amp;M4&amp;" "&amp;M5&amp;" "&amp;N4&amp;" "&amp;N5&amp;" "&amp;O4&amp;" "&amp;O5)))-1)</f>
        <v>Ba tỷ tám trăm năm mươi ba triệu sáu trăm ngàn đồng./.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8" spans="2:15" s="4" customFormat="1" ht="16.8">
      <c r="B8" s="1">
        <f>'Tong hop'!E455</f>
        <v>3853600000</v>
      </c>
      <c r="C8" s="2" t="str">
        <f>RIGHT("000000000000"&amp;ROUND(B8,0),12)</f>
        <v>003853600000</v>
      </c>
      <c r="D8" s="3">
        <v>1</v>
      </c>
      <c r="E8" s="3">
        <v>2</v>
      </c>
      <c r="F8" s="3">
        <v>3</v>
      </c>
      <c r="G8" s="3">
        <v>4</v>
      </c>
      <c r="H8" s="3">
        <v>5</v>
      </c>
      <c r="I8" s="3">
        <v>6</v>
      </c>
      <c r="J8" s="3">
        <v>7</v>
      </c>
      <c r="K8" s="3">
        <v>8</v>
      </c>
      <c r="L8" s="3">
        <v>9</v>
      </c>
      <c r="M8" s="3">
        <v>10</v>
      </c>
      <c r="N8" s="3">
        <v>11</v>
      </c>
      <c r="O8" s="3">
        <v>12</v>
      </c>
    </row>
    <row r="9" spans="2:15" s="4" customFormat="1" ht="26.4">
      <c r="B9" s="5" t="s">
        <v>272</v>
      </c>
      <c r="C9" s="6"/>
      <c r="D9" s="7">
        <f>VALUE(MID(C8,D8,1))</f>
        <v>0</v>
      </c>
      <c r="E9" s="7">
        <f>VALUE(MID(C8,E8,1))</f>
        <v>0</v>
      </c>
      <c r="F9" s="7">
        <f>VALUE(MID(C8,F8,1))</f>
        <v>3</v>
      </c>
      <c r="G9" s="7">
        <f>VALUE(MID(C8,G8,1))</f>
        <v>8</v>
      </c>
      <c r="H9" s="7">
        <f>VALUE(MID(C8,H8,1))</f>
        <v>5</v>
      </c>
      <c r="I9" s="7">
        <f>VALUE(MID(C8,I8,1))</f>
        <v>3</v>
      </c>
      <c r="J9" s="7">
        <f>VALUE(MID(C8,J8,1))</f>
        <v>6</v>
      </c>
      <c r="K9" s="7">
        <f>VALUE(MID(C8,K8,1))</f>
        <v>0</v>
      </c>
      <c r="L9" s="7">
        <f>VALUE(MID(C8,L8,1))</f>
        <v>0</v>
      </c>
      <c r="M9" s="7">
        <f>VALUE(MID(C8,M8,1))</f>
        <v>0</v>
      </c>
      <c r="N9" s="7">
        <f>VALUE(MID(C8,N8,1))</f>
        <v>0</v>
      </c>
      <c r="O9" s="7">
        <f>VALUE(MID(C8,O8,1))</f>
        <v>0</v>
      </c>
    </row>
    <row r="10" spans="2:15" s="4" customFormat="1" ht="16.8">
      <c r="B10" s="8"/>
      <c r="C10" s="6"/>
      <c r="D10" s="7">
        <f>SUM(D9:D9)</f>
        <v>0</v>
      </c>
      <c r="E10" s="7">
        <f>SUM(D9:E9)</f>
        <v>0</v>
      </c>
      <c r="F10" s="7">
        <f>SUM(D9:F9)</f>
        <v>3</v>
      </c>
      <c r="G10" s="7">
        <f>SUM(G9:G9)</f>
        <v>8</v>
      </c>
      <c r="H10" s="7">
        <f>SUM(G9:H9)</f>
        <v>13</v>
      </c>
      <c r="I10" s="7">
        <f>SUM(G9:I9)</f>
        <v>16</v>
      </c>
      <c r="J10" s="7">
        <f>SUM(J9:J9)</f>
        <v>6</v>
      </c>
      <c r="K10" s="7">
        <f>SUM(J9:K9)</f>
        <v>6</v>
      </c>
      <c r="L10" s="7">
        <f>SUM(J9:L9)</f>
        <v>6</v>
      </c>
      <c r="M10" s="7">
        <f>SUM(M9:M9)</f>
        <v>0</v>
      </c>
      <c r="N10" s="7">
        <f>SUM(M9:N9)</f>
        <v>0</v>
      </c>
      <c r="O10" s="7">
        <f>SUM(M9:O9)</f>
        <v>0</v>
      </c>
    </row>
    <row r="11" spans="2:15" s="4" customFormat="1" ht="16.8">
      <c r="B11" s="9"/>
      <c r="C11" s="6"/>
      <c r="D11" s="10" t="str">
        <f>IF(D9=0,"",CHOOSE(D9,"một","hai","ba","bốn","năm","sáu","bảy","tám","chín"))</f>
        <v/>
      </c>
      <c r="E11" s="10" t="str">
        <f>IF(E9=0,IF(AND(D9&lt;&gt;0,F9&lt;&gt;0),"lẻ",""),CHOOSE(E9,"mười ","hai","ba","bốn","năm","sáu","bảy","tám","chín"))</f>
        <v/>
      </c>
      <c r="F11" s="10" t="str">
        <f>IF(F9=0,"",CHOOSE(F9,IF(E9&gt;1,"mốt","một"),"hai","ba","bốn",IF(E9=0,"năm","lăm"),"sáu","bảy","tám","chín"))</f>
        <v>ba</v>
      </c>
      <c r="G11" s="10" t="str">
        <f>IF(G9=0,"",CHOOSE(G9,"một","hai","ba","bốn","năm","sáu","bảy","tám","chín"))</f>
        <v>tám</v>
      </c>
      <c r="H11" s="10" t="str">
        <f>IF(H9=0,IF(AND(G9&lt;&gt;0,I9&lt;&gt;0),"lẻ",""),CHOOSE(H9,"mười","hai","ba","bốn","năm","sáu","bảy","tám","chín"))</f>
        <v>năm</v>
      </c>
      <c r="I11" s="10" t="str">
        <f>IF(I9=0,"",CHOOSE(I9,IF(H9&gt;1,"mốt","một"),"hai","ba","bốn",IF(H9=0,"năm","lăm"),"sáu","bảy","tám","chín"))</f>
        <v>ba</v>
      </c>
      <c r="J11" s="10" t="str">
        <f>IF(J9=0,"",CHOOSE(J9,"một","hai","ba","bốn","năm","sáu","bảy","tám","chín"))</f>
        <v>sáu</v>
      </c>
      <c r="K11" s="10" t="str">
        <f>IF(K9=0,IF(AND(J9&lt;&gt;0,L9&lt;&gt;0),"lẻ",""),CHOOSE(K9,"mười","hai","ba","bốn","năm","sáu","bảy","tám","chín"))</f>
        <v/>
      </c>
      <c r="L11" s="10" t="str">
        <f>IF(L9=0,"",CHOOSE(L9,IF(K9&gt;1,"mốt","một"),"hai","ba","bốn",IF(K9=0,"năm","lăm"),"sáu","bảy","tám","chín"))</f>
        <v/>
      </c>
      <c r="M11" s="7" t="str">
        <f>IF(M9=0,"",CHOOSE(M9,"một","hai","ba","bốn","năm","sáu","bảy","tám","chín"))</f>
        <v/>
      </c>
      <c r="N11" s="11" t="str">
        <f>IF(N9=0,IF(AND(M9&lt;&gt;0,O9&lt;&gt;0),"lẻ",""),CHOOSE(N9,"một","hai","ba","bốn","năm","sáu","bảy","tám","chín"))</f>
        <v/>
      </c>
      <c r="O11" s="11" t="str">
        <f>IF(O9=0,"",CHOOSE(O9,IF(N9&gt;1,"một","một"),"hai","ba","bốn",IF(N9=0,"năm","lăm"),"sáu","bảy","tám","chín"))</f>
        <v/>
      </c>
    </row>
    <row r="12" spans="2:15" s="4" customFormat="1" ht="16.8">
      <c r="B12" s="8"/>
      <c r="C12" s="6"/>
      <c r="D12" s="11" t="str">
        <f>IF(D9=0,"","trăm")</f>
        <v/>
      </c>
      <c r="E12" s="11" t="str">
        <f>IF(E9=0,"",IF(E9=1,"","mươi"))</f>
        <v/>
      </c>
      <c r="F12" s="11" t="str">
        <f>IF(AND(F9=0,F10=0),"","tỷ")</f>
        <v>tỷ</v>
      </c>
      <c r="G12" s="11" t="str">
        <f>IF(G9=0,"","trăm")</f>
        <v>trăm</v>
      </c>
      <c r="H12" s="11" t="str">
        <f>IF(H9=0,"",IF(H9=1,"","mươi"))</f>
        <v>mươi</v>
      </c>
      <c r="I12" s="11" t="str">
        <f>IF(AND(I9=0,I10=0),"","triệu")</f>
        <v>triệu</v>
      </c>
      <c r="J12" s="11" t="str">
        <f>IF(J9=0,"","trăm")</f>
        <v>trăm</v>
      </c>
      <c r="K12" s="11" t="str">
        <f>IF(K9=0,"",IF(K9=1,"","mươi"))</f>
        <v/>
      </c>
      <c r="L12" s="11" t="str">
        <f>IF(AND(L9=0,L10=0),"","ngàn")</f>
        <v>ngàn</v>
      </c>
      <c r="M12" s="11" t="str">
        <f>IF(M9=0,"","trăm")</f>
        <v/>
      </c>
      <c r="N12" s="11" t="str">
        <f>IF(N9=0,"",IF(N9=1,"","mươi"))</f>
        <v/>
      </c>
      <c r="O12" s="11" t="s">
        <v>273</v>
      </c>
    </row>
    <row r="13" spans="2:15" s="4" customFormat="1" ht="16.8">
      <c r="B13" s="8"/>
      <c r="C13" s="7" t="str">
        <f>UPPER(LEFT(TRIM(IF(B8=0,"kh«ng ®ång.",D11&amp;" "&amp;D12&amp;" "&amp;E11&amp;" "&amp;E12&amp;" "&amp;F11&amp;" "&amp;F12&amp;" "&amp;G11&amp;" "&amp;G12&amp;" "&amp;H11&amp;" "&amp;H12&amp;" "&amp;I11&amp;" "&amp;I12&amp;" "&amp;J11&amp;" "&amp;J12&amp;" "&amp;K11&amp;" "&amp;K12&amp;" "&amp;L11&amp;" "&amp;L12&amp;" "&amp;M11&amp;" "&amp;M12&amp;" "&amp;N11&amp;" "&amp;N12&amp;" "&amp;O11&amp;" "&amp;O12)),1))&amp;RIGHT(TRIM(IF(B8=0,"kh«ng ®ång.",D11&amp;" "&amp;D12&amp;" "&amp;E11&amp;" "&amp;E12&amp;" "&amp;F11&amp;" "&amp;F12&amp;" "&amp;G11&amp;" "&amp;G12&amp;" "&amp;H11&amp;" "&amp;H12&amp;" "&amp;I11&amp;" "&amp;I12&amp;" "&amp;J11&amp;" "&amp;J12&amp;" "&amp;K11&amp;" "&amp;K12&amp;" "&amp;L11&amp;" "&amp;L12&amp;" "&amp;M11&amp;" "&amp;M12&amp;" "&amp;N11&amp;" "&amp;N12&amp;" "&amp;O11&amp;" "&amp;O12)),LEN(TRIM(IF(B8=0,"kh«ng ®ång.",D11&amp;" "&amp;D12&amp;" "&amp;E11&amp;" "&amp;E12&amp;" "&amp;F11&amp;" "&amp;F12&amp;" "&amp;G11&amp;" "&amp;G12&amp;" "&amp;H11&amp;" "&amp;H12&amp;" "&amp;I11&amp;" "&amp;I12&amp;" "&amp;J11&amp;" "&amp;J12&amp;" "&amp;K11&amp;" "&amp;K12&amp;" "&amp;L11&amp;" "&amp;L12&amp;" "&amp;M11&amp;" "&amp;M12&amp;" "&amp;N11&amp;" "&amp;N12&amp;" "&amp;O11&amp;" "&amp;O12)))-1)</f>
        <v>Ba tỷ tám trăm năm mươi ba triệu sáu trăm ngàn đồng./.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5" spans="2:15" s="4" customFormat="1" ht="16.8">
      <c r="B15" s="1" t="e">
        <f>#REF!</f>
        <v>#REF!</v>
      </c>
      <c r="C15" s="2" t="e">
        <f>RIGHT("000000000000"&amp;ROUND(B15,0),12)</f>
        <v>#REF!</v>
      </c>
      <c r="D15" s="3">
        <v>1</v>
      </c>
      <c r="E15" s="3">
        <v>2</v>
      </c>
      <c r="F15" s="3">
        <v>3</v>
      </c>
      <c r="G15" s="3">
        <v>4</v>
      </c>
      <c r="H15" s="3">
        <v>5</v>
      </c>
      <c r="I15" s="3">
        <v>6</v>
      </c>
      <c r="J15" s="3">
        <v>7</v>
      </c>
      <c r="K15" s="3">
        <v>8</v>
      </c>
      <c r="L15" s="3">
        <v>9</v>
      </c>
      <c r="M15" s="3">
        <v>10</v>
      </c>
      <c r="N15" s="3">
        <v>11</v>
      </c>
      <c r="O15" s="3">
        <v>12</v>
      </c>
    </row>
    <row r="16" spans="2:15" s="4" customFormat="1" ht="26.4">
      <c r="B16" s="5" t="s">
        <v>272</v>
      </c>
      <c r="C16" s="6"/>
      <c r="D16" s="7" t="e">
        <f>VALUE(MID(C15,D15,1))</f>
        <v>#REF!</v>
      </c>
      <c r="E16" s="7" t="e">
        <f>VALUE(MID(C15,E15,1))</f>
        <v>#REF!</v>
      </c>
      <c r="F16" s="7" t="e">
        <f>VALUE(MID(C15,F15,1))</f>
        <v>#REF!</v>
      </c>
      <c r="G16" s="7" t="e">
        <f>VALUE(MID(C15,G15,1))</f>
        <v>#REF!</v>
      </c>
      <c r="H16" s="7" t="e">
        <f>VALUE(MID(C15,H15,1))</f>
        <v>#REF!</v>
      </c>
      <c r="I16" s="7" t="e">
        <f>VALUE(MID(C15,I15,1))</f>
        <v>#REF!</v>
      </c>
      <c r="J16" s="7" t="e">
        <f>VALUE(MID(C15,J15,1))</f>
        <v>#REF!</v>
      </c>
      <c r="K16" s="7" t="e">
        <f>VALUE(MID(C15,K15,1))</f>
        <v>#REF!</v>
      </c>
      <c r="L16" s="7" t="e">
        <f>VALUE(MID(C15,L15,1))</f>
        <v>#REF!</v>
      </c>
      <c r="M16" s="7" t="e">
        <f>VALUE(MID(C15,M15,1))</f>
        <v>#REF!</v>
      </c>
      <c r="N16" s="7" t="e">
        <f>VALUE(MID(C15,N15,1))</f>
        <v>#REF!</v>
      </c>
      <c r="O16" s="7" t="e">
        <f>VALUE(MID(C15,O15,1))</f>
        <v>#REF!</v>
      </c>
    </row>
    <row r="17" spans="2:15" s="4" customFormat="1" ht="16.8">
      <c r="B17" s="8"/>
      <c r="C17" s="6"/>
      <c r="D17" s="7" t="e">
        <f>SUM(D16:D16)</f>
        <v>#REF!</v>
      </c>
      <c r="E17" s="7" t="e">
        <f>SUM(D16:E16)</f>
        <v>#REF!</v>
      </c>
      <c r="F17" s="7" t="e">
        <f>SUM(D16:F16)</f>
        <v>#REF!</v>
      </c>
      <c r="G17" s="7" t="e">
        <f>SUM(G16:G16)</f>
        <v>#REF!</v>
      </c>
      <c r="H17" s="7" t="e">
        <f>SUM(G16:H16)</f>
        <v>#REF!</v>
      </c>
      <c r="I17" s="7" t="e">
        <f>SUM(G16:I16)</f>
        <v>#REF!</v>
      </c>
      <c r="J17" s="7" t="e">
        <f>SUM(J16:J16)</f>
        <v>#REF!</v>
      </c>
      <c r="K17" s="7" t="e">
        <f>SUM(J16:K16)</f>
        <v>#REF!</v>
      </c>
      <c r="L17" s="7" t="e">
        <f>SUM(J16:L16)</f>
        <v>#REF!</v>
      </c>
      <c r="M17" s="7" t="e">
        <f>SUM(M16:M16)</f>
        <v>#REF!</v>
      </c>
      <c r="N17" s="7" t="e">
        <f>SUM(M16:N16)</f>
        <v>#REF!</v>
      </c>
      <c r="O17" s="7" t="e">
        <f>SUM(M16:O16)</f>
        <v>#REF!</v>
      </c>
    </row>
    <row r="18" spans="2:15" s="4" customFormat="1" ht="16.8">
      <c r="B18" s="9"/>
      <c r="C18" s="6"/>
      <c r="D18" s="10" t="e">
        <f>IF(D16=0,"",CHOOSE(D16,"một","hai","ba","bốn","năm","sáu","bảy","tám","chín"))</f>
        <v>#REF!</v>
      </c>
      <c r="E18" s="10" t="e">
        <f>IF(E16=0,IF(AND(D16&lt;&gt;0,F16&lt;&gt;0),"lẻ",""),CHOOSE(E16,"mười ","hai","ba","bốn","năm","sáu","bảy","tám","chín"))</f>
        <v>#REF!</v>
      </c>
      <c r="F18" s="10" t="e">
        <f>IF(F16=0,"",CHOOSE(F16,IF(E16&gt;1,"mốt","một"),"hai","ba","bốn",IF(E16=0,"năm","lăm"),"sáu","bảy","tám","chín"))</f>
        <v>#REF!</v>
      </c>
      <c r="G18" s="10" t="e">
        <f>IF(G16=0,"",CHOOSE(G16,"một","hai","ba","bốn","năm","sáu","bảy","tám","chín"))</f>
        <v>#REF!</v>
      </c>
      <c r="H18" s="10" t="e">
        <f>IF(H16=0,IF(AND(G16&lt;&gt;0,I16&lt;&gt;0),"lẻ",""),CHOOSE(H16,"mười","hai","ba","bốn","năm","sáu","bảy","tám","chín"))</f>
        <v>#REF!</v>
      </c>
      <c r="I18" s="10" t="e">
        <f>IF(I16=0,"",CHOOSE(I16,IF(H16&gt;1,"mốt","một"),"hai","ba","bốn",IF(H16=0,"năm","lăm"),"sáu","bảy","tám","chín"))</f>
        <v>#REF!</v>
      </c>
      <c r="J18" s="10" t="e">
        <f>IF(J16=0,"",CHOOSE(J16,"một","hai","ba","bốn","năm","sáu","bảy","tám","chín"))</f>
        <v>#REF!</v>
      </c>
      <c r="K18" s="10" t="e">
        <f>IF(K16=0,IF(AND(J16&lt;&gt;0,L16&lt;&gt;0),"lẻ",""),CHOOSE(K16,"mười","hai","ba","bốn","năm","sáu","bảy","tám","chín"))</f>
        <v>#REF!</v>
      </c>
      <c r="L18" s="10" t="e">
        <f>IF(L16=0,"",CHOOSE(L16,IF(K16&gt;1,"mốt","một"),"hai","ba","bốn",IF(K16=0,"năm","lăm"),"sáu","bảy","tám","chín"))</f>
        <v>#REF!</v>
      </c>
      <c r="M18" s="7" t="e">
        <f>IF(M16=0,"",CHOOSE(M16,"một","hai","ba","bốn","năm","sáu","bảy","tám","chín"))</f>
        <v>#REF!</v>
      </c>
      <c r="N18" s="11" t="e">
        <f>IF(N16=0,IF(AND(M16&lt;&gt;0,O16&lt;&gt;0),"lẻ",""),CHOOSE(N16,"một","hai","ba","bốn","năm","sáu","bảy","tám","chín"))</f>
        <v>#REF!</v>
      </c>
      <c r="O18" s="11" t="e">
        <f>IF(O16=0,"",CHOOSE(O16,IF(N16&gt;1,"một","một"),"hai","ba","bốn",IF(N16=0,"năm","lăm"),"sáu","bảy","tám","chín"))</f>
        <v>#REF!</v>
      </c>
    </row>
    <row r="19" spans="2:15" s="4" customFormat="1" ht="16.8">
      <c r="B19" s="8"/>
      <c r="C19" s="6"/>
      <c r="D19" s="11" t="e">
        <f>IF(D16=0,"","trăm")</f>
        <v>#REF!</v>
      </c>
      <c r="E19" s="11" t="e">
        <f>IF(E16=0,"",IF(E16=1,"","mươi"))</f>
        <v>#REF!</v>
      </c>
      <c r="F19" s="11" t="e">
        <f>IF(AND(F16=0,F17=0),"","tỷ")</f>
        <v>#REF!</v>
      </c>
      <c r="G19" s="11" t="e">
        <f>IF(G16=0,"","trăm")</f>
        <v>#REF!</v>
      </c>
      <c r="H19" s="11" t="e">
        <f>IF(H16=0,"",IF(H16=1,"","mươi"))</f>
        <v>#REF!</v>
      </c>
      <c r="I19" s="11" t="e">
        <f>IF(AND(I16=0,I17=0),"","triệu")</f>
        <v>#REF!</v>
      </c>
      <c r="J19" s="11" t="e">
        <f>IF(J16=0,"","trăm")</f>
        <v>#REF!</v>
      </c>
      <c r="K19" s="11" t="e">
        <f>IF(K16=0,"",IF(K16=1,"","mươi"))</f>
        <v>#REF!</v>
      </c>
      <c r="L19" s="11" t="e">
        <f>IF(AND(L16=0,L17=0),"","ngàn")</f>
        <v>#REF!</v>
      </c>
      <c r="M19" s="11" t="e">
        <f>IF(M16=0,"","trăm")</f>
        <v>#REF!</v>
      </c>
      <c r="N19" s="11" t="e">
        <f>IF(N16=0,"",IF(N16=1,"","mươi"))</f>
        <v>#REF!</v>
      </c>
      <c r="O19" s="11" t="s">
        <v>273</v>
      </c>
    </row>
    <row r="20" spans="2:15" s="4" customFormat="1" ht="16.8">
      <c r="B20" s="8"/>
      <c r="C20" s="7" t="e">
        <f>UPPER(LEFT(TRIM(IF(B15=0,"kh«ng ®ång.",D18&amp;" "&amp;D19&amp;" "&amp;E18&amp;" "&amp;E19&amp;" "&amp;F18&amp;" "&amp;F19&amp;" "&amp;G18&amp;" "&amp;G19&amp;" "&amp;H18&amp;" "&amp;H19&amp;" "&amp;I18&amp;" "&amp;I19&amp;" "&amp;J18&amp;" "&amp;J19&amp;" "&amp;K18&amp;" "&amp;K19&amp;" "&amp;L18&amp;" "&amp;L19&amp;" "&amp;M18&amp;" "&amp;M19&amp;" "&amp;N18&amp;" "&amp;N19&amp;" "&amp;O18&amp;" "&amp;O19)),1))&amp;RIGHT(TRIM(IF(B15=0,"kh«ng ®ång.",D18&amp;" "&amp;D19&amp;" "&amp;E18&amp;" "&amp;E19&amp;" "&amp;F18&amp;" "&amp;F19&amp;" "&amp;G18&amp;" "&amp;G19&amp;" "&amp;H18&amp;" "&amp;H19&amp;" "&amp;I18&amp;" "&amp;I19&amp;" "&amp;J18&amp;" "&amp;J19&amp;" "&amp;K18&amp;" "&amp;K19&amp;" "&amp;L18&amp;" "&amp;L19&amp;" "&amp;M18&amp;" "&amp;M19&amp;" "&amp;N18&amp;" "&amp;N19&amp;" "&amp;O18&amp;" "&amp;O19)),LEN(TRIM(IF(B15=0,"kh«ng ®ång.",D18&amp;" "&amp;D19&amp;" "&amp;E18&amp;" "&amp;E19&amp;" "&amp;F18&amp;" "&amp;F19&amp;" "&amp;G18&amp;" "&amp;G19&amp;" "&amp;H18&amp;" "&amp;H19&amp;" "&amp;I18&amp;" "&amp;I19&amp;" "&amp;J18&amp;" "&amp;J19&amp;" "&amp;K18&amp;" "&amp;K19&amp;" "&amp;L18&amp;" "&amp;L19&amp;" "&amp;M18&amp;" "&amp;M19&amp;" "&amp;N18&amp;" "&amp;N19&amp;" "&amp;O18&amp;" "&amp;O19)))-1)</f>
        <v>#REF!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</row>
    <row r="22" spans="2:15" s="4" customFormat="1" ht="16.8">
      <c r="B22" s="1" t="e">
        <f>#REF!</f>
        <v>#REF!</v>
      </c>
      <c r="C22" s="2" t="e">
        <f>RIGHT("000000000000"&amp;ROUND(B22,0),12)</f>
        <v>#REF!</v>
      </c>
      <c r="D22" s="3">
        <v>1</v>
      </c>
      <c r="E22" s="3">
        <v>2</v>
      </c>
      <c r="F22" s="3">
        <v>3</v>
      </c>
      <c r="G22" s="3">
        <v>4</v>
      </c>
      <c r="H22" s="3">
        <v>5</v>
      </c>
      <c r="I22" s="3">
        <v>6</v>
      </c>
      <c r="J22" s="3">
        <v>7</v>
      </c>
      <c r="K22" s="3">
        <v>8</v>
      </c>
      <c r="L22" s="3">
        <v>9</v>
      </c>
      <c r="M22" s="3">
        <v>10</v>
      </c>
      <c r="N22" s="3">
        <v>11</v>
      </c>
      <c r="O22" s="3">
        <v>12</v>
      </c>
    </row>
    <row r="23" spans="2:15" s="4" customFormat="1" ht="26.4">
      <c r="B23" s="5" t="s">
        <v>272</v>
      </c>
      <c r="C23" s="6"/>
      <c r="D23" s="7" t="e">
        <f>VALUE(MID(C22,D22,1))</f>
        <v>#REF!</v>
      </c>
      <c r="E23" s="7" t="e">
        <f>VALUE(MID(C22,E22,1))</f>
        <v>#REF!</v>
      </c>
      <c r="F23" s="7" t="e">
        <f>VALUE(MID(C22,F22,1))</f>
        <v>#REF!</v>
      </c>
      <c r="G23" s="7" t="e">
        <f>VALUE(MID(C22,G22,1))</f>
        <v>#REF!</v>
      </c>
      <c r="H23" s="7" t="e">
        <f>VALUE(MID(C22,H22,1))</f>
        <v>#REF!</v>
      </c>
      <c r="I23" s="7" t="e">
        <f>VALUE(MID(C22,I22,1))</f>
        <v>#REF!</v>
      </c>
      <c r="J23" s="7" t="e">
        <f>VALUE(MID(C22,J22,1))</f>
        <v>#REF!</v>
      </c>
      <c r="K23" s="7" t="e">
        <f>VALUE(MID(C22,K22,1))</f>
        <v>#REF!</v>
      </c>
      <c r="L23" s="7" t="e">
        <f>VALUE(MID(C22,L22,1))</f>
        <v>#REF!</v>
      </c>
      <c r="M23" s="7" t="e">
        <f>VALUE(MID(C22,M22,1))</f>
        <v>#REF!</v>
      </c>
      <c r="N23" s="7" t="e">
        <f>VALUE(MID(C22,N22,1))</f>
        <v>#REF!</v>
      </c>
      <c r="O23" s="7" t="e">
        <f>VALUE(MID(C22,O22,1))</f>
        <v>#REF!</v>
      </c>
    </row>
    <row r="24" spans="2:15" s="4" customFormat="1" ht="16.8">
      <c r="B24" s="8"/>
      <c r="C24" s="6"/>
      <c r="D24" s="7" t="e">
        <f>SUM(D23:D23)</f>
        <v>#REF!</v>
      </c>
      <c r="E24" s="7" t="e">
        <f>SUM(D23:E23)</f>
        <v>#REF!</v>
      </c>
      <c r="F24" s="7" t="e">
        <f>SUM(D23:F23)</f>
        <v>#REF!</v>
      </c>
      <c r="G24" s="7" t="e">
        <f>SUM(G23:G23)</f>
        <v>#REF!</v>
      </c>
      <c r="H24" s="7" t="e">
        <f>SUM(G23:H23)</f>
        <v>#REF!</v>
      </c>
      <c r="I24" s="7" t="e">
        <f>SUM(G23:I23)</f>
        <v>#REF!</v>
      </c>
      <c r="J24" s="7" t="e">
        <f>SUM(J23:J23)</f>
        <v>#REF!</v>
      </c>
      <c r="K24" s="7" t="e">
        <f>SUM(J23:K23)</f>
        <v>#REF!</v>
      </c>
      <c r="L24" s="7" t="e">
        <f>SUM(J23:L23)</f>
        <v>#REF!</v>
      </c>
      <c r="M24" s="7" t="e">
        <f>SUM(M23:M23)</f>
        <v>#REF!</v>
      </c>
      <c r="N24" s="7" t="e">
        <f>SUM(M23:N23)</f>
        <v>#REF!</v>
      </c>
      <c r="O24" s="7" t="e">
        <f>SUM(M23:O23)</f>
        <v>#REF!</v>
      </c>
    </row>
    <row r="25" spans="2:15" s="4" customFormat="1" ht="16.8">
      <c r="B25" s="9"/>
      <c r="C25" s="6"/>
      <c r="D25" s="10" t="e">
        <f>IF(D23=0,"",CHOOSE(D23,"một","hai","ba","bốn","năm","sáu","bảy","tám","chín"))</f>
        <v>#REF!</v>
      </c>
      <c r="E25" s="10" t="e">
        <f>IF(E23=0,IF(AND(D23&lt;&gt;0,F23&lt;&gt;0),"lẻ",""),CHOOSE(E23,"mười ","hai","ba","bốn","năm","sáu","bảy","tám","chín"))</f>
        <v>#REF!</v>
      </c>
      <c r="F25" s="10" t="e">
        <f>IF(F23=0,"",CHOOSE(F23,IF(E23&gt;1,"mốt","một"),"hai","ba","bốn",IF(E23=0,"năm","lăm"),"sáu","bảy","tám","chín"))</f>
        <v>#REF!</v>
      </c>
      <c r="G25" s="10" t="e">
        <f>IF(G23=0,"",CHOOSE(G23,"một","hai","ba","bốn","năm","sáu","bảy","tám","chín"))</f>
        <v>#REF!</v>
      </c>
      <c r="H25" s="10" t="e">
        <f>IF(H23=0,IF(AND(G23&lt;&gt;0,I23&lt;&gt;0),"lẻ",""),CHOOSE(H23,"mười","hai","ba","bốn","năm","sáu","bảy","tám","chín"))</f>
        <v>#REF!</v>
      </c>
      <c r="I25" s="10" t="e">
        <f>IF(I23=0,"",CHOOSE(I23,IF(H23&gt;1,"mốt","một"),"hai","ba","bốn",IF(H23=0,"năm","lăm"),"sáu","bảy","tám","chín"))</f>
        <v>#REF!</v>
      </c>
      <c r="J25" s="10" t="e">
        <f>IF(J23=0,"",CHOOSE(J23,"một","hai","ba","bốn","năm","sáu","bảy","tám","chín"))</f>
        <v>#REF!</v>
      </c>
      <c r="K25" s="10" t="e">
        <f>IF(K23=0,IF(AND(J23&lt;&gt;0,L23&lt;&gt;0),"lẻ",""),CHOOSE(K23,"mười","hai","ba","bốn","năm","sáu","bảy","tám","chín"))</f>
        <v>#REF!</v>
      </c>
      <c r="L25" s="10" t="e">
        <f>IF(L23=0,"",CHOOSE(L23,IF(K23&gt;1,"mốt","một"),"hai","ba","bốn",IF(K23=0,"năm","lăm"),"sáu","bảy","tám","chín"))</f>
        <v>#REF!</v>
      </c>
      <c r="M25" s="7" t="e">
        <f>IF(M23=0,"",CHOOSE(M23,"một","hai","ba","bốn","năm","sáu","bảy","tám","chín"))</f>
        <v>#REF!</v>
      </c>
      <c r="N25" s="11" t="e">
        <f>IF(N23=0,IF(AND(M23&lt;&gt;0,O23&lt;&gt;0),"lẻ",""),CHOOSE(N23,"một","hai","ba","bốn","năm","sáu","bảy","tám","chín"))</f>
        <v>#REF!</v>
      </c>
      <c r="O25" s="11" t="e">
        <f>IF(O23=0,"",CHOOSE(O23,IF(N23&gt;1,"một","một"),"hai","ba","bốn",IF(N23=0,"năm","lăm"),"sáu","bảy","tám","chín"))</f>
        <v>#REF!</v>
      </c>
    </row>
    <row r="26" spans="2:15" s="4" customFormat="1" ht="16.8">
      <c r="B26" s="8"/>
      <c r="C26" s="6"/>
      <c r="D26" s="11" t="e">
        <f>IF(D23=0,"","trăm")</f>
        <v>#REF!</v>
      </c>
      <c r="E26" s="11" t="e">
        <f>IF(E23=0,"",IF(E23=1,"","mươi"))</f>
        <v>#REF!</v>
      </c>
      <c r="F26" s="11" t="e">
        <f>IF(AND(F23=0,F24=0),"","tỷ")</f>
        <v>#REF!</v>
      </c>
      <c r="G26" s="11" t="e">
        <f>IF(G23=0,"","trăm")</f>
        <v>#REF!</v>
      </c>
      <c r="H26" s="11" t="e">
        <f>IF(H23=0,"",IF(H23=1,"","mươi"))</f>
        <v>#REF!</v>
      </c>
      <c r="I26" s="11" t="e">
        <f>IF(AND(I23=0,I24=0),"","triệu")</f>
        <v>#REF!</v>
      </c>
      <c r="J26" s="11" t="e">
        <f>IF(J23=0,"","trăm")</f>
        <v>#REF!</v>
      </c>
      <c r="K26" s="11" t="e">
        <f>IF(K23=0,"",IF(K23=1,"","mươi"))</f>
        <v>#REF!</v>
      </c>
      <c r="L26" s="11" t="e">
        <f>IF(AND(L23=0,L24=0),"","ngàn")</f>
        <v>#REF!</v>
      </c>
      <c r="M26" s="11" t="e">
        <f>IF(M23=0,"","trăm")</f>
        <v>#REF!</v>
      </c>
      <c r="N26" s="11" t="e">
        <f>IF(N23=0,"",IF(N23=1,"","mươi"))</f>
        <v>#REF!</v>
      </c>
      <c r="O26" s="11" t="s">
        <v>273</v>
      </c>
    </row>
    <row r="27" spans="2:15" s="4" customFormat="1" ht="16.8">
      <c r="B27" s="8"/>
      <c r="C27" s="7" t="e">
        <f>UPPER(LEFT(TRIM(IF(B22=0,"kh«ng ®ång.",D25&amp;" "&amp;D26&amp;" "&amp;E25&amp;" "&amp;E26&amp;" "&amp;F25&amp;" "&amp;F26&amp;" "&amp;G25&amp;" "&amp;G26&amp;" "&amp;H25&amp;" "&amp;H26&amp;" "&amp;I25&amp;" "&amp;I26&amp;" "&amp;J25&amp;" "&amp;J26&amp;" "&amp;K25&amp;" "&amp;K26&amp;" "&amp;L25&amp;" "&amp;L26&amp;" "&amp;M25&amp;" "&amp;M26&amp;" "&amp;N25&amp;" "&amp;N26&amp;" "&amp;O25&amp;" "&amp;O26)),1))&amp;RIGHT(TRIM(IF(B22=0,"kh«ng ®ång.",D25&amp;" "&amp;D26&amp;" "&amp;E25&amp;" "&amp;E26&amp;" "&amp;F25&amp;" "&amp;F26&amp;" "&amp;G25&amp;" "&amp;G26&amp;" "&amp;H25&amp;" "&amp;H26&amp;" "&amp;I25&amp;" "&amp;I26&amp;" "&amp;J25&amp;" "&amp;J26&amp;" "&amp;K25&amp;" "&amp;K26&amp;" "&amp;L25&amp;" "&amp;L26&amp;" "&amp;M25&amp;" "&amp;M26&amp;" "&amp;N25&amp;" "&amp;N26&amp;" "&amp;O25&amp;" "&amp;O26)),LEN(TRIM(IF(B22=0,"kh«ng ®ång.",D25&amp;" "&amp;D26&amp;" "&amp;E25&amp;" "&amp;E26&amp;" "&amp;F25&amp;" "&amp;F26&amp;" "&amp;G25&amp;" "&amp;G26&amp;" "&amp;H25&amp;" "&amp;H26&amp;" "&amp;I25&amp;" "&amp;I26&amp;" "&amp;J25&amp;" "&amp;J26&amp;" "&amp;K25&amp;" "&amp;K26&amp;" "&amp;L25&amp;" "&amp;L26&amp;" "&amp;M25&amp;" "&amp;M26&amp;" "&amp;N25&amp;" "&amp;N26&amp;" "&amp;O25&amp;" "&amp;O26)))-1)</f>
        <v>#REF!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</row>
  </sheetData>
  <phoneticPr fontId="22" type="noConversion"/>
  <pageMargins left="0.3" right="0.17" top="0.34" bottom="0.56999999999999995" header="0.19" footer="0.23"/>
  <pageSetup paperSize="9" scale="50" orientation="landscape" r:id="rId1"/>
  <headerFooter alignWithMargins="0">
    <oddHeader>&amp;R&amp;D - &amp;T</oddHeader>
    <oddFooter>&amp;LLNTU@HAU1.EDU.VN - 0904028776&amp;C&amp;P&amp;R&amp;F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479"/>
  <sheetViews>
    <sheetView showZeros="0" topLeftCell="A4" workbookViewId="0">
      <pane xSplit="6" ySplit="10" topLeftCell="G447" activePane="bottomRight" state="frozen"/>
      <selection activeCell="A4" sqref="A4"/>
      <selection pane="topRight" activeCell="G4" sqref="G4"/>
      <selection pane="bottomLeft" activeCell="A14" sqref="A14"/>
      <selection pane="bottomRight" activeCell="O453" sqref="O453"/>
    </sheetView>
  </sheetViews>
  <sheetFormatPr defaultColWidth="9" defaultRowHeight="15.6"/>
  <cols>
    <col min="1" max="1" width="5.3984375" style="18" customWidth="1"/>
    <col min="2" max="2" width="7.8984375" style="21" bestFit="1" customWidth="1"/>
    <col min="3" max="3" width="17.69921875" style="18" customWidth="1"/>
    <col min="4" max="4" width="8.09765625" style="18" bestFit="1" customWidth="1"/>
    <col min="5" max="5" width="5.5" style="21" customWidth="1"/>
    <col min="6" max="6" width="34.09765625" style="18" bestFit="1" customWidth="1"/>
    <col min="7" max="7" width="8.69921875" style="21" customWidth="1"/>
    <col min="8" max="8" width="8.19921875" style="21" customWidth="1"/>
    <col min="9" max="9" width="8.8984375" style="21" customWidth="1"/>
    <col min="10" max="10" width="9" style="21" customWidth="1"/>
    <col min="11" max="12" width="8.19921875" style="21" customWidth="1"/>
    <col min="13" max="13" width="13.19921875" style="18" customWidth="1"/>
    <col min="14" max="14" width="11.69921875" style="18" customWidth="1"/>
    <col min="15" max="15" width="12.3984375" style="18" bestFit="1" customWidth="1"/>
    <col min="16" max="16" width="11.8984375" style="18" customWidth="1"/>
    <col min="17" max="17" width="14" style="18" bestFit="1" customWidth="1"/>
    <col min="18" max="18" width="11.5" style="18" customWidth="1"/>
    <col min="19" max="19" width="9.69921875" style="18" customWidth="1"/>
    <col min="20" max="16384" width="9" style="18"/>
  </cols>
  <sheetData>
    <row r="1" spans="1:20" ht="18" hidden="1">
      <c r="A1" s="122" t="s">
        <v>1327</v>
      </c>
      <c r="B1" s="122"/>
      <c r="C1" s="122"/>
      <c r="D1" s="122"/>
      <c r="E1" s="122"/>
    </row>
    <row r="2" spans="1:20" ht="17.399999999999999" hidden="1">
      <c r="A2" s="139" t="s">
        <v>265</v>
      </c>
      <c r="B2" s="139"/>
      <c r="C2" s="139"/>
      <c r="D2" s="139"/>
      <c r="E2" s="139"/>
      <c r="F2" s="19"/>
      <c r="G2" s="37"/>
      <c r="H2" s="37"/>
      <c r="I2" s="37"/>
      <c r="J2" s="37"/>
      <c r="K2" s="37"/>
      <c r="L2" s="37"/>
      <c r="M2" s="19"/>
    </row>
    <row r="3" spans="1:20" hidden="1"/>
    <row r="4" spans="1:20" ht="27" customHeight="1">
      <c r="A4" s="139" t="s">
        <v>387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</row>
    <row r="5" spans="1:20" ht="27" customHeight="1">
      <c r="A5" s="121" t="s">
        <v>2118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</row>
    <row r="6" spans="1:20" ht="27" hidden="1" customHeight="1">
      <c r="A6" s="122" t="s">
        <v>2119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</row>
    <row r="7" spans="1:20" ht="27" hidden="1" customHeight="1">
      <c r="A7" s="20"/>
      <c r="B7" s="20">
        <v>1</v>
      </c>
      <c r="C7" s="20">
        <f>B7+1</f>
        <v>2</v>
      </c>
      <c r="D7" s="20">
        <f t="shared" ref="D7:R7" si="0">C7+1</f>
        <v>3</v>
      </c>
      <c r="E7" s="20">
        <f t="shared" si="0"/>
        <v>4</v>
      </c>
      <c r="F7" s="20">
        <f t="shared" si="0"/>
        <v>5</v>
      </c>
      <c r="G7" s="20">
        <f t="shared" si="0"/>
        <v>6</v>
      </c>
      <c r="H7" s="20">
        <f t="shared" si="0"/>
        <v>7</v>
      </c>
      <c r="I7" s="20">
        <f t="shared" si="0"/>
        <v>8</v>
      </c>
      <c r="J7" s="20">
        <f t="shared" si="0"/>
        <v>9</v>
      </c>
      <c r="K7" s="20">
        <f t="shared" si="0"/>
        <v>10</v>
      </c>
      <c r="L7" s="20">
        <f t="shared" si="0"/>
        <v>11</v>
      </c>
      <c r="M7" s="20">
        <f t="shared" si="0"/>
        <v>12</v>
      </c>
      <c r="N7" s="20">
        <f t="shared" si="0"/>
        <v>13</v>
      </c>
      <c r="O7" s="20">
        <f t="shared" si="0"/>
        <v>14</v>
      </c>
      <c r="P7" s="20">
        <f t="shared" si="0"/>
        <v>15</v>
      </c>
      <c r="Q7" s="20">
        <f t="shared" si="0"/>
        <v>16</v>
      </c>
      <c r="R7" s="20">
        <f t="shared" si="0"/>
        <v>17</v>
      </c>
      <c r="S7" s="20"/>
    </row>
    <row r="8" spans="1:20" ht="27" hidden="1" customHeight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</row>
    <row r="9" spans="1:20">
      <c r="A9" s="18" t="s">
        <v>553</v>
      </c>
      <c r="E9" s="18"/>
      <c r="G9" s="18"/>
      <c r="H9" s="18"/>
      <c r="I9" s="18"/>
      <c r="J9" s="18"/>
      <c r="K9" s="18"/>
      <c r="L9" s="18"/>
    </row>
    <row r="10" spans="1:20" ht="57.6" customHeight="1">
      <c r="A10" s="141" t="s">
        <v>667</v>
      </c>
      <c r="B10" s="126" t="s">
        <v>268</v>
      </c>
      <c r="C10" s="137" t="s">
        <v>668</v>
      </c>
      <c r="D10" s="142" t="s">
        <v>666</v>
      </c>
      <c r="E10" s="126" t="s">
        <v>723</v>
      </c>
      <c r="F10" s="141" t="s">
        <v>665</v>
      </c>
      <c r="G10" s="126" t="s">
        <v>721</v>
      </c>
      <c r="H10" s="126"/>
      <c r="I10" s="140" t="s">
        <v>5284</v>
      </c>
      <c r="J10" s="140"/>
      <c r="K10" s="126" t="s">
        <v>724</v>
      </c>
      <c r="L10" s="126"/>
      <c r="M10" s="126" t="s">
        <v>275</v>
      </c>
      <c r="N10" s="126" t="s">
        <v>190</v>
      </c>
      <c r="O10" s="126" t="s">
        <v>1326</v>
      </c>
      <c r="P10" s="126" t="s">
        <v>1330</v>
      </c>
      <c r="Q10" s="126" t="s">
        <v>738</v>
      </c>
      <c r="R10" s="126" t="s">
        <v>1329</v>
      </c>
      <c r="S10" s="126" t="s">
        <v>669</v>
      </c>
      <c r="T10" s="132" t="s">
        <v>1328</v>
      </c>
    </row>
    <row r="11" spans="1:20" s="37" customFormat="1" ht="46.8">
      <c r="A11" s="141"/>
      <c r="B11" s="126"/>
      <c r="C11" s="137"/>
      <c r="D11" s="142"/>
      <c r="E11" s="126"/>
      <c r="F11" s="141"/>
      <c r="G11" s="115" t="s">
        <v>340</v>
      </c>
      <c r="H11" s="115" t="s">
        <v>737</v>
      </c>
      <c r="I11" s="24" t="s">
        <v>340</v>
      </c>
      <c r="J11" s="24" t="s">
        <v>737</v>
      </c>
      <c r="K11" s="115" t="s">
        <v>340</v>
      </c>
      <c r="L11" s="115" t="s">
        <v>737</v>
      </c>
      <c r="M11" s="126"/>
      <c r="N11" s="126"/>
      <c r="O11" s="126"/>
      <c r="P11" s="126"/>
      <c r="Q11" s="126"/>
      <c r="R11" s="126"/>
      <c r="S11" s="126"/>
      <c r="T11" s="132"/>
    </row>
    <row r="12" spans="1:20" s="37" customFormat="1" ht="15.75" hidden="1" customHeight="1">
      <c r="A12" s="25"/>
      <c r="B12" s="24"/>
      <c r="C12" s="22"/>
      <c r="D12" s="23"/>
      <c r="E12" s="24"/>
      <c r="F12" s="25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</row>
    <row r="13" spans="1:20" s="37" customFormat="1">
      <c r="A13" s="25" t="s">
        <v>344</v>
      </c>
      <c r="B13" s="24" t="s">
        <v>345</v>
      </c>
      <c r="C13" s="22">
        <v>1</v>
      </c>
      <c r="D13" s="23">
        <f t="shared" ref="D13:O13" si="1">C13+1</f>
        <v>2</v>
      </c>
      <c r="E13" s="25">
        <f t="shared" si="1"/>
        <v>3</v>
      </c>
      <c r="F13" s="25">
        <f t="shared" si="1"/>
        <v>4</v>
      </c>
      <c r="G13" s="25">
        <f t="shared" si="1"/>
        <v>5</v>
      </c>
      <c r="H13" s="25">
        <f t="shared" si="1"/>
        <v>6</v>
      </c>
      <c r="I13" s="25">
        <f t="shared" si="1"/>
        <v>7</v>
      </c>
      <c r="J13" s="25">
        <f t="shared" si="1"/>
        <v>8</v>
      </c>
      <c r="K13" s="25">
        <f t="shared" si="1"/>
        <v>9</v>
      </c>
      <c r="L13" s="25">
        <f t="shared" si="1"/>
        <v>10</v>
      </c>
      <c r="M13" s="25">
        <f t="shared" si="1"/>
        <v>11</v>
      </c>
      <c r="N13" s="25">
        <f t="shared" si="1"/>
        <v>12</v>
      </c>
      <c r="O13" s="25">
        <f t="shared" si="1"/>
        <v>13</v>
      </c>
      <c r="P13" s="25">
        <f t="shared" ref="P13" si="2">O13+1</f>
        <v>14</v>
      </c>
      <c r="Q13" s="25">
        <f t="shared" ref="Q13" si="3">P13+1</f>
        <v>15</v>
      </c>
      <c r="R13" s="25">
        <f t="shared" ref="R13" si="4">Q13+1</f>
        <v>16</v>
      </c>
      <c r="S13" s="25">
        <f t="shared" ref="S13" si="5">R13+1</f>
        <v>17</v>
      </c>
      <c r="T13" s="37" t="s">
        <v>1328</v>
      </c>
    </row>
    <row r="14" spans="1:20" ht="31.5" customHeight="1">
      <c r="A14" s="26">
        <f>SUBTOTAL(3,$B$14:B14)</f>
        <v>1</v>
      </c>
      <c r="B14" s="26" t="s">
        <v>2122</v>
      </c>
      <c r="C14" s="27" t="s">
        <v>361</v>
      </c>
      <c r="D14" s="28" t="s">
        <v>401</v>
      </c>
      <c r="E14" s="26">
        <v>1</v>
      </c>
      <c r="F14" s="29" t="s">
        <v>659</v>
      </c>
      <c r="G14" s="26">
        <f>SUMIF(danh_ds!$C$11:$C$5101,'Tong hop'!B14,danh_ds!$I$11:$I$5101)</f>
        <v>40</v>
      </c>
      <c r="H14" s="26">
        <f>SUMIF(danh_ds!$C$11:$C$5101,'Tong hop'!B14,danh_ds!$J$11:$J$5101)</f>
        <v>1</v>
      </c>
      <c r="I14" s="26">
        <f>SUMIF(danh_ds!$C$11:$C$5101,'Tong hop'!B14,danh_ds!$K$11:$K$5101)</f>
        <v>0</v>
      </c>
      <c r="J14" s="26">
        <f>SUMIF(danh_ds!$C$11:$C$5101,'Tong hop'!B14,danh_ds!$L$11:$L$5101)</f>
        <v>0</v>
      </c>
      <c r="K14" s="26">
        <f>SUMIF(danh_ds!$C$11:$C$5101,'Tong hop'!B14,danh_ds!$M$11:$M$5101)</f>
        <v>40</v>
      </c>
      <c r="L14" s="26">
        <f>SUMIF(danh_ds!$C$11:$C$5101,'Tong hop'!B14,danh_ds!$N$11:$N$5101)</f>
        <v>1</v>
      </c>
      <c r="M14" s="53">
        <f>SUMIF(danh_ds!$C$11:$C$5101,'Tong hop'!B14,danh_ds!$P$11:$P$5101)</f>
        <v>2100000</v>
      </c>
      <c r="N14" s="53">
        <f>SUMIF(danh_ds!$C$11:$C$5101,'Tong hop'!B14,danh_ds!$Q$11:$Q$5101)</f>
        <v>0</v>
      </c>
      <c r="O14" s="53">
        <f>SUMIF(danh_ds!$C$11:$C$5101,'Tong hop'!B14,danh_ds!$R$11:$R$5101)</f>
        <v>0</v>
      </c>
      <c r="P14" s="53"/>
      <c r="Q14" s="53">
        <f>SUMIF(danh_ds!$C$11:$C$5101,'Tong hop'!B14,danh_ds!$S$11:$S$5101)</f>
        <v>2100000</v>
      </c>
      <c r="R14" s="53">
        <f>SUMIF(danh_ds!$C$11:$C$5101,'Tong hop'!B14,danh_ds!$T$11:$T$5101)</f>
        <v>0</v>
      </c>
      <c r="S14" s="53"/>
      <c r="T14" s="18" t="str">
        <f>VLOOKUP(B14,[1]DS!$B$5:$W$2997,15,0)</f>
        <v>0101</v>
      </c>
    </row>
    <row r="15" spans="1:20" ht="31.5" customHeight="1">
      <c r="A15" s="26">
        <f>SUBTOTAL(3,$B$14:B15)</f>
        <v>2</v>
      </c>
      <c r="B15" s="30" t="s">
        <v>590</v>
      </c>
      <c r="C15" s="27" t="s">
        <v>591</v>
      </c>
      <c r="D15" s="28" t="s">
        <v>380</v>
      </c>
      <c r="E15" s="26">
        <v>1</v>
      </c>
      <c r="F15" s="29" t="s">
        <v>659</v>
      </c>
      <c r="G15" s="26">
        <f>SUMIF(danh_ds!$C$11:$C$5101,'Tong hop'!B15,danh_ds!$I$11:$I$5101)</f>
        <v>20</v>
      </c>
      <c r="H15" s="26">
        <f>SUMIF(danh_ds!$C$11:$C$5101,'Tong hop'!B15,danh_ds!$J$11:$J$5101)</f>
        <v>1</v>
      </c>
      <c r="I15" s="26">
        <f>SUMIF(danh_ds!$C$11:$C$5101,'Tong hop'!B15,danh_ds!$K$11:$K$5101)</f>
        <v>0</v>
      </c>
      <c r="J15" s="26">
        <f>SUMIF(danh_ds!$C$11:$C$5101,'Tong hop'!B15,danh_ds!$L$11:$L$5101)</f>
        <v>0</v>
      </c>
      <c r="K15" s="26">
        <f>SUMIF(danh_ds!$C$11:$C$5101,'Tong hop'!B15,danh_ds!$M$11:$M$5101)</f>
        <v>20</v>
      </c>
      <c r="L15" s="26">
        <f>SUMIF(danh_ds!$C$11:$C$5101,'Tong hop'!B15,danh_ds!$N$11:$N$5101)</f>
        <v>1</v>
      </c>
      <c r="M15" s="53">
        <f>SUMIF(danh_ds!$C$11:$C$5101,'Tong hop'!B15,danh_ds!$P$11:$P$5101)</f>
        <v>1050000</v>
      </c>
      <c r="N15" s="53">
        <f>SUMIF(danh_ds!$C$11:$C$5101,'Tong hop'!B15,danh_ds!$Q$11:$Q$5101)</f>
        <v>1050000</v>
      </c>
      <c r="O15" s="53">
        <f>SUMIF(danh_ds!$C$11:$C$5101,'Tong hop'!B15,danh_ds!$R$11:$R$5101)</f>
        <v>0</v>
      </c>
      <c r="P15" s="53"/>
      <c r="Q15" s="53">
        <f>SUMIF(danh_ds!$C$11:$C$5101,'Tong hop'!B15,danh_ds!$S$11:$S$5101)</f>
        <v>0</v>
      </c>
      <c r="R15" s="53">
        <f>SUMIF(danh_ds!$C$11:$C$5101,'Tong hop'!B15,danh_ds!$T$11:$T$5101)</f>
        <v>0</v>
      </c>
      <c r="S15" s="53"/>
      <c r="T15" s="18" t="str">
        <f>VLOOKUP(B15,[1]DS!$B$5:$W$2997,15,0)</f>
        <v>0101</v>
      </c>
    </row>
    <row r="16" spans="1:20" ht="31.5" customHeight="1">
      <c r="A16" s="26">
        <f>SUBTOTAL(3,$B$14:B16)</f>
        <v>3</v>
      </c>
      <c r="B16" s="30" t="s">
        <v>2123</v>
      </c>
      <c r="C16" s="27" t="s">
        <v>2409</v>
      </c>
      <c r="D16" s="28" t="s">
        <v>202</v>
      </c>
      <c r="E16" s="26">
        <v>1</v>
      </c>
      <c r="F16" s="29" t="s">
        <v>659</v>
      </c>
      <c r="G16" s="26">
        <f>SUMIF(danh_ds!$C$11:$C$5101,'Tong hop'!B16,danh_ds!$I$11:$I$5101)</f>
        <v>20</v>
      </c>
      <c r="H16" s="26">
        <f>SUMIF(danh_ds!$C$11:$C$5101,'Tong hop'!B16,danh_ds!$J$11:$J$5101)</f>
        <v>1</v>
      </c>
      <c r="I16" s="26">
        <f>SUMIF(danh_ds!$C$11:$C$5101,'Tong hop'!B16,danh_ds!$K$11:$K$5101)</f>
        <v>0</v>
      </c>
      <c r="J16" s="26">
        <f>SUMIF(danh_ds!$C$11:$C$5101,'Tong hop'!B16,danh_ds!$L$11:$L$5101)</f>
        <v>0</v>
      </c>
      <c r="K16" s="26">
        <f>SUMIF(danh_ds!$C$11:$C$5101,'Tong hop'!B16,danh_ds!$M$11:$M$5101)</f>
        <v>20</v>
      </c>
      <c r="L16" s="26">
        <f>SUMIF(danh_ds!$C$11:$C$5101,'Tong hop'!B16,danh_ds!$N$11:$N$5101)</f>
        <v>1</v>
      </c>
      <c r="M16" s="53">
        <f>SUMIF(danh_ds!$C$11:$C$5101,'Tong hop'!B16,danh_ds!$P$11:$P$5101)</f>
        <v>1050000</v>
      </c>
      <c r="N16" s="53">
        <f>SUMIF(danh_ds!$C$11:$C$5101,'Tong hop'!B16,danh_ds!$Q$11:$Q$5101)</f>
        <v>0</v>
      </c>
      <c r="O16" s="53">
        <f>SUMIF(danh_ds!$C$11:$C$5101,'Tong hop'!B16,danh_ds!$R$11:$R$5101)</f>
        <v>0</v>
      </c>
      <c r="P16" s="53"/>
      <c r="Q16" s="53">
        <f>SUMIF(danh_ds!$C$11:$C$5101,'Tong hop'!B16,danh_ds!$S$11:$S$5101)</f>
        <v>1050000</v>
      </c>
      <c r="R16" s="53">
        <f>SUMIF(danh_ds!$C$11:$C$5101,'Tong hop'!B16,danh_ds!$T$11:$T$5101)</f>
        <v>0</v>
      </c>
      <c r="S16" s="53"/>
      <c r="T16" s="18" t="str">
        <f>VLOOKUP(B16,[1]DS!$B$5:$W$2997,15,0)</f>
        <v>0101</v>
      </c>
    </row>
    <row r="17" spans="1:20" ht="31.5" customHeight="1">
      <c r="A17" s="26">
        <f>SUBTOTAL(3,$B$14:B17)</f>
        <v>4</v>
      </c>
      <c r="B17" s="30" t="s">
        <v>107</v>
      </c>
      <c r="C17" s="27" t="s">
        <v>134</v>
      </c>
      <c r="D17" s="28" t="s">
        <v>233</v>
      </c>
      <c r="E17" s="26">
        <v>1</v>
      </c>
      <c r="F17" s="29" t="s">
        <v>659</v>
      </c>
      <c r="G17" s="26">
        <f>SUMIF(danh_ds!$C$11:$C$5101,'Tong hop'!B17,danh_ds!$I$11:$I$5101)</f>
        <v>100</v>
      </c>
      <c r="H17" s="26">
        <f>SUMIF(danh_ds!$C$11:$C$5101,'Tong hop'!B17,danh_ds!$J$11:$J$5101)</f>
        <v>4</v>
      </c>
      <c r="I17" s="26">
        <f>SUMIF(danh_ds!$C$11:$C$5101,'Tong hop'!B17,danh_ds!$K$11:$K$5101)</f>
        <v>0</v>
      </c>
      <c r="J17" s="26">
        <f>SUMIF(danh_ds!$C$11:$C$5101,'Tong hop'!B17,danh_ds!$L$11:$L$5101)</f>
        <v>0</v>
      </c>
      <c r="K17" s="26">
        <f>SUMIF(danh_ds!$C$11:$C$5101,'Tong hop'!B17,danh_ds!$M$11:$M$5101)</f>
        <v>100</v>
      </c>
      <c r="L17" s="26">
        <f>SUMIF(danh_ds!$C$11:$C$5101,'Tong hop'!B17,danh_ds!$N$11:$N$5101)</f>
        <v>4</v>
      </c>
      <c r="M17" s="53">
        <f>SUMIF(danh_ds!$C$11:$C$5101,'Tong hop'!B17,danh_ds!$P$11:$P$5101)</f>
        <v>5250000</v>
      </c>
      <c r="N17" s="53">
        <f>SUMIF(danh_ds!$C$11:$C$5101,'Tong hop'!B17,danh_ds!$Q$11:$Q$5101)</f>
        <v>0</v>
      </c>
      <c r="O17" s="53">
        <f>SUMIF(danh_ds!$C$11:$C$5101,'Tong hop'!B17,danh_ds!$R$11:$R$5101)</f>
        <v>1050000</v>
      </c>
      <c r="P17" s="53"/>
      <c r="Q17" s="53">
        <f>SUMIF(danh_ds!$C$11:$C$5101,'Tong hop'!B17,danh_ds!$S$11:$S$5101)</f>
        <v>4200000</v>
      </c>
      <c r="R17" s="53">
        <f>SUMIF(danh_ds!$C$11:$C$5101,'Tong hop'!B17,danh_ds!$T$11:$T$5101)</f>
        <v>0</v>
      </c>
      <c r="S17" s="53"/>
      <c r="T17" s="18" t="str">
        <f>VLOOKUP(B17,[1]DS!$B$5:$W$2997,15,0)</f>
        <v>0101</v>
      </c>
    </row>
    <row r="18" spans="1:20" ht="31.5" customHeight="1">
      <c r="A18" s="26">
        <f>SUBTOTAL(3,$B$14:B18)</f>
        <v>5</v>
      </c>
      <c r="B18" s="30" t="s">
        <v>592</v>
      </c>
      <c r="C18" s="27" t="s">
        <v>37</v>
      </c>
      <c r="D18" s="28" t="s">
        <v>686</v>
      </c>
      <c r="E18" s="26">
        <v>1</v>
      </c>
      <c r="F18" s="29" t="s">
        <v>659</v>
      </c>
      <c r="G18" s="26">
        <f>SUMIF(danh_ds!$C$11:$C$5101,'Tong hop'!B18,danh_ds!$I$11:$I$5101)</f>
        <v>40</v>
      </c>
      <c r="H18" s="26">
        <f>SUMIF(danh_ds!$C$11:$C$5101,'Tong hop'!B18,danh_ds!$J$11:$J$5101)</f>
        <v>2</v>
      </c>
      <c r="I18" s="26">
        <f>SUMIF(danh_ds!$C$11:$C$5101,'Tong hop'!B18,danh_ds!$K$11:$K$5101)</f>
        <v>0</v>
      </c>
      <c r="J18" s="26">
        <f>SUMIF(danh_ds!$C$11:$C$5101,'Tong hop'!B18,danh_ds!$L$11:$L$5101)</f>
        <v>0</v>
      </c>
      <c r="K18" s="26">
        <f>SUMIF(danh_ds!$C$11:$C$5101,'Tong hop'!B18,danh_ds!$M$11:$M$5101)</f>
        <v>40</v>
      </c>
      <c r="L18" s="26">
        <f>SUMIF(danh_ds!$C$11:$C$5101,'Tong hop'!B18,danh_ds!$N$11:$N$5101)</f>
        <v>2</v>
      </c>
      <c r="M18" s="53">
        <f>SUMIF(danh_ds!$C$11:$C$5101,'Tong hop'!B18,danh_ds!$P$11:$P$5101)</f>
        <v>2100000</v>
      </c>
      <c r="N18" s="53">
        <f>SUMIF(danh_ds!$C$11:$C$5101,'Tong hop'!B18,danh_ds!$Q$11:$Q$5101)</f>
        <v>2100000</v>
      </c>
      <c r="O18" s="53">
        <f>SUMIF(danh_ds!$C$11:$C$5101,'Tong hop'!B18,danh_ds!$R$11:$R$5101)</f>
        <v>0</v>
      </c>
      <c r="P18" s="53"/>
      <c r="Q18" s="53">
        <f>SUMIF(danh_ds!$C$11:$C$5101,'Tong hop'!B18,danh_ds!$S$11:$S$5101)</f>
        <v>0</v>
      </c>
      <c r="R18" s="53">
        <f>SUMIF(danh_ds!$C$11:$C$5101,'Tong hop'!B18,danh_ds!$T$11:$T$5101)</f>
        <v>0</v>
      </c>
      <c r="S18" s="53"/>
      <c r="T18" s="18" t="str">
        <f>VLOOKUP(B18,[1]DS!$B$5:$W$2997,15,0)</f>
        <v>0101</v>
      </c>
    </row>
    <row r="19" spans="1:20" ht="31.5" customHeight="1">
      <c r="A19" s="26">
        <f>SUBTOTAL(3,$B$14:B19)</f>
        <v>6</v>
      </c>
      <c r="B19" s="30" t="s">
        <v>801</v>
      </c>
      <c r="C19" s="27" t="s">
        <v>638</v>
      </c>
      <c r="D19" s="28" t="s">
        <v>288</v>
      </c>
      <c r="E19" s="26">
        <v>1</v>
      </c>
      <c r="F19" s="29" t="s">
        <v>659</v>
      </c>
      <c r="G19" s="26">
        <f>SUMIF(danh_ds!$C$11:$C$5101,'Tong hop'!B19,danh_ds!$I$11:$I$5101)</f>
        <v>80</v>
      </c>
      <c r="H19" s="26">
        <f>SUMIF(danh_ds!$C$11:$C$5101,'Tong hop'!B19,danh_ds!$J$11:$J$5101)</f>
        <v>4</v>
      </c>
      <c r="I19" s="26">
        <f>SUMIF(danh_ds!$C$11:$C$5101,'Tong hop'!B19,danh_ds!$K$11:$K$5101)</f>
        <v>0</v>
      </c>
      <c r="J19" s="26">
        <f>SUMIF(danh_ds!$C$11:$C$5101,'Tong hop'!B19,danh_ds!$L$11:$L$5101)</f>
        <v>0</v>
      </c>
      <c r="K19" s="26">
        <f>SUMIF(danh_ds!$C$11:$C$5101,'Tong hop'!B19,danh_ds!$M$11:$M$5101)</f>
        <v>80</v>
      </c>
      <c r="L19" s="26">
        <f>SUMIF(danh_ds!$C$11:$C$5101,'Tong hop'!B19,danh_ds!$N$11:$N$5101)</f>
        <v>4</v>
      </c>
      <c r="M19" s="53">
        <f>SUMIF(danh_ds!$C$11:$C$5101,'Tong hop'!B19,danh_ds!$P$11:$P$5101)</f>
        <v>4200000</v>
      </c>
      <c r="N19" s="53">
        <f>SUMIF(danh_ds!$C$11:$C$5101,'Tong hop'!B19,danh_ds!$Q$11:$Q$5101)</f>
        <v>0</v>
      </c>
      <c r="O19" s="53">
        <f>SUMIF(danh_ds!$C$11:$C$5101,'Tong hop'!B19,danh_ds!$R$11:$R$5101)</f>
        <v>1050000</v>
      </c>
      <c r="P19" s="53"/>
      <c r="Q19" s="53">
        <f>SUMIF(danh_ds!$C$11:$C$5101,'Tong hop'!B19,danh_ds!$S$11:$S$5101)</f>
        <v>3150000</v>
      </c>
      <c r="R19" s="53">
        <f>SUMIF(danh_ds!$C$11:$C$5101,'Tong hop'!B19,danh_ds!$T$11:$T$5101)</f>
        <v>0</v>
      </c>
      <c r="S19" s="53"/>
      <c r="T19" s="18" t="str">
        <f>VLOOKUP(B19,[1]DS!$B$5:$W$2997,15,0)</f>
        <v>0101</v>
      </c>
    </row>
    <row r="20" spans="1:20" ht="31.5" customHeight="1">
      <c r="A20" s="26">
        <f>SUBTOTAL(3,$B$14:B20)</f>
        <v>7</v>
      </c>
      <c r="B20" s="30" t="s">
        <v>2124</v>
      </c>
      <c r="C20" s="27" t="s">
        <v>2410</v>
      </c>
      <c r="D20" s="28" t="s">
        <v>682</v>
      </c>
      <c r="E20" s="26">
        <v>1</v>
      </c>
      <c r="F20" s="29" t="s">
        <v>577</v>
      </c>
      <c r="G20" s="26">
        <f>SUMIF(danh_ds!$C$11:$C$5101,'Tong hop'!B20,danh_ds!$I$11:$I$5101)</f>
        <v>64</v>
      </c>
      <c r="H20" s="26">
        <f>SUMIF(danh_ds!$C$11:$C$5101,'Tong hop'!B20,danh_ds!$J$11:$J$5101)</f>
        <v>6</v>
      </c>
      <c r="I20" s="26">
        <f>SUMIF(danh_ds!$C$11:$C$5101,'Tong hop'!B20,danh_ds!$K$11:$K$5101)</f>
        <v>0</v>
      </c>
      <c r="J20" s="26">
        <f>SUMIF(danh_ds!$C$11:$C$5101,'Tong hop'!B20,danh_ds!$L$11:$L$5101)</f>
        <v>0</v>
      </c>
      <c r="K20" s="26">
        <f>SUMIF(danh_ds!$C$11:$C$5101,'Tong hop'!B20,danh_ds!$M$11:$M$5101)</f>
        <v>64</v>
      </c>
      <c r="L20" s="26">
        <f>SUMIF(danh_ds!$C$11:$C$5101,'Tong hop'!B20,danh_ds!$N$11:$N$5101)</f>
        <v>6</v>
      </c>
      <c r="M20" s="53">
        <f>SUMIF(danh_ds!$C$11:$C$5101,'Tong hop'!B20,danh_ds!$P$11:$P$5101)</f>
        <v>3700000</v>
      </c>
      <c r="N20" s="53">
        <f>SUMIF(danh_ds!$C$11:$C$5101,'Tong hop'!B20,danh_ds!$Q$11:$Q$5101)</f>
        <v>0</v>
      </c>
      <c r="O20" s="53">
        <f>SUMIF(danh_ds!$C$11:$C$5101,'Tong hop'!B20,danh_ds!$R$11:$R$5101)</f>
        <v>0</v>
      </c>
      <c r="P20" s="53"/>
      <c r="Q20" s="53">
        <f>SUMIF(danh_ds!$C$11:$C$5101,'Tong hop'!B20,danh_ds!$S$11:$S$5101)</f>
        <v>3700000</v>
      </c>
      <c r="R20" s="53">
        <f>SUMIF(danh_ds!$C$11:$C$5101,'Tong hop'!B20,danh_ds!$T$11:$T$5101)</f>
        <v>0</v>
      </c>
      <c r="S20" s="53"/>
      <c r="T20" s="18" t="str">
        <f>VLOOKUP(B20,[1]DS!$B$5:$W$2997,15,0)</f>
        <v>0102</v>
      </c>
    </row>
    <row r="21" spans="1:20" ht="31.5" customHeight="1">
      <c r="A21" s="26">
        <f>SUBTOTAL(3,$B$14:B21)</f>
        <v>8</v>
      </c>
      <c r="B21" s="30" t="s">
        <v>1018</v>
      </c>
      <c r="C21" s="27" t="s">
        <v>360</v>
      </c>
      <c r="D21" s="28" t="s">
        <v>608</v>
      </c>
      <c r="E21" s="26">
        <v>1</v>
      </c>
      <c r="F21" s="29" t="s">
        <v>577</v>
      </c>
      <c r="G21" s="26">
        <f>SUMIF(danh_ds!$C$11:$C$5101,'Tong hop'!B21,danh_ds!$I$11:$I$5101)</f>
        <v>106</v>
      </c>
      <c r="H21" s="26">
        <f>SUMIF(danh_ds!$C$11:$C$5101,'Tong hop'!B21,danh_ds!$J$11:$J$5101)</f>
        <v>5</v>
      </c>
      <c r="I21" s="26">
        <f>SUMIF(danh_ds!$C$11:$C$5101,'Tong hop'!B21,danh_ds!$K$11:$K$5101)</f>
        <v>0</v>
      </c>
      <c r="J21" s="26">
        <f>SUMIF(danh_ds!$C$11:$C$5101,'Tong hop'!B21,danh_ds!$L$11:$L$5101)</f>
        <v>0</v>
      </c>
      <c r="K21" s="26">
        <f>SUMIF(danh_ds!$C$11:$C$5101,'Tong hop'!B21,danh_ds!$M$11:$M$5101)</f>
        <v>106</v>
      </c>
      <c r="L21" s="26">
        <f>SUMIF(danh_ds!$C$11:$C$5101,'Tong hop'!B21,danh_ds!$N$11:$N$5101)</f>
        <v>5</v>
      </c>
      <c r="M21" s="53">
        <f>SUMIF(danh_ds!$C$11:$C$5101,'Tong hop'!B21,danh_ds!$P$11:$P$5101)</f>
        <v>5550000</v>
      </c>
      <c r="N21" s="53">
        <f>SUMIF(danh_ds!$C$11:$C$5101,'Tong hop'!B21,danh_ds!$Q$11:$Q$5101)</f>
        <v>0</v>
      </c>
      <c r="O21" s="53">
        <f>SUMIF(danh_ds!$C$11:$C$5101,'Tong hop'!B21,danh_ds!$R$11:$R$5101)</f>
        <v>2400000</v>
      </c>
      <c r="P21" s="53"/>
      <c r="Q21" s="53">
        <f>SUMIF(danh_ds!$C$11:$C$5101,'Tong hop'!B21,danh_ds!$S$11:$S$5101)</f>
        <v>3150000</v>
      </c>
      <c r="R21" s="53">
        <f>SUMIF(danh_ds!$C$11:$C$5101,'Tong hop'!B21,danh_ds!$T$11:$T$5101)</f>
        <v>0</v>
      </c>
      <c r="S21" s="53"/>
      <c r="T21" s="18" t="str">
        <f>VLOOKUP(B21,[1]DS!$B$5:$W$2997,15,0)</f>
        <v>0102</v>
      </c>
    </row>
    <row r="22" spans="1:20" ht="31.5" customHeight="1">
      <c r="A22" s="26">
        <f>SUBTOTAL(3,$B$14:B22)</f>
        <v>9</v>
      </c>
      <c r="B22" s="30" t="s">
        <v>802</v>
      </c>
      <c r="C22" s="27" t="s">
        <v>229</v>
      </c>
      <c r="D22" s="28" t="s">
        <v>236</v>
      </c>
      <c r="E22" s="26">
        <v>1</v>
      </c>
      <c r="F22" s="29" t="s">
        <v>577</v>
      </c>
      <c r="G22" s="26">
        <f>SUMIF(danh_ds!$C$11:$C$5101,'Tong hop'!B22,danh_ds!$I$11:$I$5101)</f>
        <v>60</v>
      </c>
      <c r="H22" s="26">
        <f>SUMIF(danh_ds!$C$11:$C$5101,'Tong hop'!B22,danh_ds!$J$11:$J$5101)</f>
        <v>3</v>
      </c>
      <c r="I22" s="26">
        <f>SUMIF(danh_ds!$C$11:$C$5101,'Tong hop'!B22,danh_ds!$K$11:$K$5101)</f>
        <v>0</v>
      </c>
      <c r="J22" s="26">
        <f>SUMIF(danh_ds!$C$11:$C$5101,'Tong hop'!B22,danh_ds!$L$11:$L$5101)</f>
        <v>0</v>
      </c>
      <c r="K22" s="26">
        <f>SUMIF(danh_ds!$C$11:$C$5101,'Tong hop'!B22,danh_ds!$M$11:$M$5101)</f>
        <v>60</v>
      </c>
      <c r="L22" s="26">
        <f>SUMIF(danh_ds!$C$11:$C$5101,'Tong hop'!B22,danh_ds!$N$11:$N$5101)</f>
        <v>3</v>
      </c>
      <c r="M22" s="53">
        <f>SUMIF(danh_ds!$C$11:$C$5101,'Tong hop'!B22,danh_ds!$P$11:$P$5101)</f>
        <v>3150000</v>
      </c>
      <c r="N22" s="53">
        <f>SUMIF(danh_ds!$C$11:$C$5101,'Tong hop'!B22,danh_ds!$Q$11:$Q$5101)</f>
        <v>0</v>
      </c>
      <c r="O22" s="53">
        <f>SUMIF(danh_ds!$C$11:$C$5101,'Tong hop'!B22,danh_ds!$R$11:$R$5101)</f>
        <v>1050000</v>
      </c>
      <c r="P22" s="53"/>
      <c r="Q22" s="53">
        <f>SUMIF(danh_ds!$C$11:$C$5101,'Tong hop'!B22,danh_ds!$S$11:$S$5101)</f>
        <v>2100000</v>
      </c>
      <c r="R22" s="53">
        <f>SUMIF(danh_ds!$C$11:$C$5101,'Tong hop'!B22,danh_ds!$T$11:$T$5101)</f>
        <v>0</v>
      </c>
      <c r="S22" s="53"/>
      <c r="T22" s="18" t="str">
        <f>VLOOKUP(B22,[1]DS!$B$5:$W$2997,15,0)</f>
        <v>0102</v>
      </c>
    </row>
    <row r="23" spans="1:20" ht="31.5" customHeight="1">
      <c r="A23" s="26">
        <f>SUBTOTAL(3,$B$14:B23)</f>
        <v>10</v>
      </c>
      <c r="B23" s="30" t="s">
        <v>1019</v>
      </c>
      <c r="C23" s="27" t="s">
        <v>1118</v>
      </c>
      <c r="D23" s="28" t="s">
        <v>359</v>
      </c>
      <c r="E23" s="26">
        <v>1</v>
      </c>
      <c r="F23" s="29" t="s">
        <v>577</v>
      </c>
      <c r="G23" s="26">
        <f>SUMIF(danh_ds!$C$11:$C$5101,'Tong hop'!B23,danh_ds!$I$11:$I$5101)</f>
        <v>34</v>
      </c>
      <c r="H23" s="26">
        <f>SUMIF(danh_ds!$C$11:$C$5101,'Tong hop'!B23,danh_ds!$J$11:$J$5101)</f>
        <v>2</v>
      </c>
      <c r="I23" s="26">
        <f>SUMIF(danh_ds!$C$11:$C$5101,'Tong hop'!B23,danh_ds!$K$11:$K$5101)</f>
        <v>0</v>
      </c>
      <c r="J23" s="26">
        <f>SUMIF(danh_ds!$C$11:$C$5101,'Tong hop'!B23,danh_ds!$L$11:$L$5101)</f>
        <v>0</v>
      </c>
      <c r="K23" s="26">
        <f>SUMIF(danh_ds!$C$11:$C$5101,'Tong hop'!B23,danh_ds!$M$11:$M$5101)</f>
        <v>34</v>
      </c>
      <c r="L23" s="26">
        <f>SUMIF(danh_ds!$C$11:$C$5101,'Tong hop'!B23,danh_ds!$N$11:$N$5101)</f>
        <v>2</v>
      </c>
      <c r="M23" s="53">
        <f>SUMIF(danh_ds!$C$11:$C$5101,'Tong hop'!B23,danh_ds!$P$11:$P$5101)</f>
        <v>1700000</v>
      </c>
      <c r="N23" s="53">
        <f>SUMIF(danh_ds!$C$11:$C$5101,'Tong hop'!B23,danh_ds!$Q$11:$Q$5101)</f>
        <v>0</v>
      </c>
      <c r="O23" s="53">
        <f>SUMIF(danh_ds!$C$11:$C$5101,'Tong hop'!B23,danh_ds!$R$11:$R$5101)</f>
        <v>650000</v>
      </c>
      <c r="P23" s="53"/>
      <c r="Q23" s="53">
        <f>SUMIF(danh_ds!$C$11:$C$5101,'Tong hop'!B23,danh_ds!$S$11:$S$5101)</f>
        <v>1050000</v>
      </c>
      <c r="R23" s="53">
        <f>SUMIF(danh_ds!$C$11:$C$5101,'Tong hop'!B23,danh_ds!$T$11:$T$5101)</f>
        <v>0</v>
      </c>
      <c r="S23" s="53"/>
      <c r="T23" s="18" t="str">
        <f>VLOOKUP(B23,[1]DS!$B$5:$W$2997,15,0)</f>
        <v>0102</v>
      </c>
    </row>
    <row r="24" spans="1:20" ht="31.5" customHeight="1">
      <c r="A24" s="26">
        <f>SUBTOTAL(3,$B$14:B24)</f>
        <v>11</v>
      </c>
      <c r="B24" s="30" t="s">
        <v>9</v>
      </c>
      <c r="C24" s="27" t="s">
        <v>509</v>
      </c>
      <c r="D24" s="28" t="s">
        <v>233</v>
      </c>
      <c r="E24" s="26">
        <v>1</v>
      </c>
      <c r="F24" s="29" t="s">
        <v>673</v>
      </c>
      <c r="G24" s="26">
        <f>SUMIF(danh_ds!$C$11:$C$5101,'Tong hop'!B24,danh_ds!$I$11:$I$5101)</f>
        <v>100</v>
      </c>
      <c r="H24" s="26">
        <f>SUMIF(danh_ds!$C$11:$C$5101,'Tong hop'!B24,danh_ds!$J$11:$J$5101)</f>
        <v>6</v>
      </c>
      <c r="I24" s="26">
        <f>SUMIF(danh_ds!$C$11:$C$5101,'Tong hop'!B24,danh_ds!$K$11:$K$5101)</f>
        <v>0</v>
      </c>
      <c r="J24" s="26">
        <f>SUMIF(danh_ds!$C$11:$C$5101,'Tong hop'!B24,danh_ds!$L$11:$L$5101)</f>
        <v>0</v>
      </c>
      <c r="K24" s="26">
        <f>SUMIF(danh_ds!$C$11:$C$5101,'Tong hop'!B24,danh_ds!$M$11:$M$5101)</f>
        <v>100</v>
      </c>
      <c r="L24" s="26">
        <f>SUMIF(danh_ds!$C$11:$C$5101,'Tong hop'!B24,danh_ds!$N$11:$N$5101)</f>
        <v>6</v>
      </c>
      <c r="M24" s="53">
        <f>SUMIF(danh_ds!$C$11:$C$5101,'Tong hop'!B24,danh_ds!$P$11:$P$5101)</f>
        <v>5100000</v>
      </c>
      <c r="N24" s="53">
        <f>SUMIF(danh_ds!$C$11:$C$5101,'Tong hop'!B24,danh_ds!$Q$11:$Q$5101)</f>
        <v>0</v>
      </c>
      <c r="O24" s="53">
        <f>SUMIF(danh_ds!$C$11:$C$5101,'Tong hop'!B24,danh_ds!$R$11:$R$5101)</f>
        <v>2550000</v>
      </c>
      <c r="P24" s="53"/>
      <c r="Q24" s="53">
        <f>SUMIF(danh_ds!$C$11:$C$5101,'Tong hop'!B24,danh_ds!$S$11:$S$5101)</f>
        <v>2550000</v>
      </c>
      <c r="R24" s="53">
        <f>SUMIF(danh_ds!$C$11:$C$5101,'Tong hop'!B24,danh_ds!$T$11:$T$5101)</f>
        <v>0</v>
      </c>
      <c r="S24" s="53"/>
      <c r="T24" s="18" t="str">
        <f>VLOOKUP(B24,[1]DS!$B$5:$W$2997,15,0)</f>
        <v>0103</v>
      </c>
    </row>
    <row r="25" spans="1:20" ht="31.5" customHeight="1">
      <c r="A25" s="26">
        <f>SUBTOTAL(3,$B$14:B25)</f>
        <v>12</v>
      </c>
      <c r="B25" s="30" t="s">
        <v>2125</v>
      </c>
      <c r="C25" s="27" t="s">
        <v>229</v>
      </c>
      <c r="D25" s="28" t="s">
        <v>685</v>
      </c>
      <c r="E25" s="26">
        <v>1</v>
      </c>
      <c r="F25" s="29" t="s">
        <v>673</v>
      </c>
      <c r="G25" s="26">
        <f>SUMIF(danh_ds!$C$11:$C$5101,'Tong hop'!B25,danh_ds!$I$11:$I$5101)</f>
        <v>40</v>
      </c>
      <c r="H25" s="26">
        <f>SUMIF(danh_ds!$C$11:$C$5101,'Tong hop'!B25,danh_ds!$J$11:$J$5101)</f>
        <v>2</v>
      </c>
      <c r="I25" s="26">
        <f>SUMIF(danh_ds!$C$11:$C$5101,'Tong hop'!B25,danh_ds!$K$11:$K$5101)</f>
        <v>0</v>
      </c>
      <c r="J25" s="26">
        <f>SUMIF(danh_ds!$C$11:$C$5101,'Tong hop'!B25,danh_ds!$L$11:$L$5101)</f>
        <v>0</v>
      </c>
      <c r="K25" s="26">
        <f>SUMIF(danh_ds!$C$11:$C$5101,'Tong hop'!B25,danh_ds!$M$11:$M$5101)</f>
        <v>40</v>
      </c>
      <c r="L25" s="26">
        <f>SUMIF(danh_ds!$C$11:$C$5101,'Tong hop'!B25,danh_ds!$N$11:$N$5101)</f>
        <v>2</v>
      </c>
      <c r="M25" s="53">
        <f>SUMIF(danh_ds!$C$11:$C$5101,'Tong hop'!B25,danh_ds!$P$11:$P$5101)</f>
        <v>2100000</v>
      </c>
      <c r="N25" s="53">
        <f>SUMIF(danh_ds!$C$11:$C$5101,'Tong hop'!B25,danh_ds!$Q$11:$Q$5101)</f>
        <v>2100000</v>
      </c>
      <c r="O25" s="53">
        <f>SUMIF(danh_ds!$C$11:$C$5101,'Tong hop'!B25,danh_ds!$R$11:$R$5101)</f>
        <v>0</v>
      </c>
      <c r="P25" s="53"/>
      <c r="Q25" s="53">
        <f>SUMIF(danh_ds!$C$11:$C$5101,'Tong hop'!B25,danh_ds!$S$11:$S$5101)</f>
        <v>0</v>
      </c>
      <c r="R25" s="53">
        <f>SUMIF(danh_ds!$C$11:$C$5101,'Tong hop'!B25,danh_ds!$T$11:$T$5101)</f>
        <v>0</v>
      </c>
      <c r="S25" s="53"/>
      <c r="T25" s="18" t="str">
        <f>VLOOKUP(B25,[1]DS!$B$5:$W$2997,15,0)</f>
        <v>0103</v>
      </c>
    </row>
    <row r="26" spans="1:20" ht="31.5" customHeight="1">
      <c r="A26" s="26">
        <f>SUBTOTAL(3,$B$14:B26)</f>
        <v>13</v>
      </c>
      <c r="B26" s="30" t="s">
        <v>742</v>
      </c>
      <c r="C26" s="27" t="s">
        <v>239</v>
      </c>
      <c r="D26" s="28" t="s">
        <v>687</v>
      </c>
      <c r="E26" s="26">
        <v>1</v>
      </c>
      <c r="F26" s="29" t="s">
        <v>673</v>
      </c>
      <c r="G26" s="26">
        <f>SUMIF(danh_ds!$C$11:$C$5101,'Tong hop'!B26,danh_ds!$I$11:$I$5101)</f>
        <v>100</v>
      </c>
      <c r="H26" s="26">
        <f>SUMIF(danh_ds!$C$11:$C$5101,'Tong hop'!B26,danh_ds!$J$11:$J$5101)</f>
        <v>4</v>
      </c>
      <c r="I26" s="26">
        <f>SUMIF(danh_ds!$C$11:$C$5101,'Tong hop'!B26,danh_ds!$K$11:$K$5101)</f>
        <v>0</v>
      </c>
      <c r="J26" s="26">
        <f>SUMIF(danh_ds!$C$11:$C$5101,'Tong hop'!B26,danh_ds!$L$11:$L$5101)</f>
        <v>0</v>
      </c>
      <c r="K26" s="26">
        <f>SUMIF(danh_ds!$C$11:$C$5101,'Tong hop'!B26,danh_ds!$M$11:$M$5101)</f>
        <v>100</v>
      </c>
      <c r="L26" s="26">
        <f>SUMIF(danh_ds!$C$11:$C$5101,'Tong hop'!B26,danh_ds!$N$11:$N$5101)</f>
        <v>4</v>
      </c>
      <c r="M26" s="53">
        <f>SUMIF(danh_ds!$C$11:$C$5101,'Tong hop'!B26,danh_ds!$P$11:$P$5101)</f>
        <v>5250000</v>
      </c>
      <c r="N26" s="53">
        <f>SUMIF(danh_ds!$C$11:$C$5101,'Tong hop'!B26,danh_ds!$Q$11:$Q$5101)</f>
        <v>0</v>
      </c>
      <c r="O26" s="53">
        <f>SUMIF(danh_ds!$C$11:$C$5101,'Tong hop'!B26,danh_ds!$R$11:$R$5101)</f>
        <v>1050000</v>
      </c>
      <c r="P26" s="53"/>
      <c r="Q26" s="53">
        <f>SUMIF(danh_ds!$C$11:$C$5101,'Tong hop'!B26,danh_ds!$S$11:$S$5101)</f>
        <v>4200000</v>
      </c>
      <c r="R26" s="53">
        <f>SUMIF(danh_ds!$C$11:$C$5101,'Tong hop'!B26,danh_ds!$T$11:$T$5101)</f>
        <v>0</v>
      </c>
      <c r="S26" s="53"/>
      <c r="T26" s="18" t="str">
        <f>VLOOKUP(B26,[1]DS!$B$5:$W$2997,15,0)</f>
        <v>0103</v>
      </c>
    </row>
    <row r="27" spans="1:20" ht="31.5" customHeight="1">
      <c r="A27" s="26">
        <f>SUBTOTAL(3,$B$14:B27)</f>
        <v>14</v>
      </c>
      <c r="B27" s="30" t="s">
        <v>614</v>
      </c>
      <c r="C27" s="27" t="s">
        <v>28</v>
      </c>
      <c r="D27" s="28" t="s">
        <v>29</v>
      </c>
      <c r="E27" s="26">
        <v>1</v>
      </c>
      <c r="F27" s="29" t="s">
        <v>673</v>
      </c>
      <c r="G27" s="26">
        <f>SUMIF(danh_ds!$C$11:$C$5101,'Tong hop'!B27,danh_ds!$I$11:$I$5101)</f>
        <v>178</v>
      </c>
      <c r="H27" s="26">
        <f>SUMIF(danh_ds!$C$11:$C$5101,'Tong hop'!B27,danh_ds!$J$11:$J$5101)</f>
        <v>12</v>
      </c>
      <c r="I27" s="26">
        <f>SUMIF(danh_ds!$C$11:$C$5101,'Tong hop'!B27,danh_ds!$K$11:$K$5101)</f>
        <v>0</v>
      </c>
      <c r="J27" s="26">
        <f>SUMIF(danh_ds!$C$11:$C$5101,'Tong hop'!B27,danh_ds!$L$11:$L$5101)</f>
        <v>0</v>
      </c>
      <c r="K27" s="26">
        <f>SUMIF(danh_ds!$C$11:$C$5101,'Tong hop'!B27,danh_ds!$M$11:$M$5101)</f>
        <v>178</v>
      </c>
      <c r="L27" s="26">
        <f>SUMIF(danh_ds!$C$11:$C$5101,'Tong hop'!B27,danh_ds!$N$11:$N$5101)</f>
        <v>12</v>
      </c>
      <c r="M27" s="53">
        <f>SUMIF(danh_ds!$C$11:$C$5101,'Tong hop'!B27,danh_ds!$P$11:$P$5101)</f>
        <v>9250000</v>
      </c>
      <c r="N27" s="53">
        <f>SUMIF(danh_ds!$C$11:$C$5101,'Tong hop'!B27,danh_ds!$Q$11:$Q$5101)</f>
        <v>0</v>
      </c>
      <c r="O27" s="53">
        <f>SUMIF(danh_ds!$C$11:$C$5101,'Tong hop'!B27,danh_ds!$R$11:$R$5101)</f>
        <v>2950000</v>
      </c>
      <c r="P27" s="53"/>
      <c r="Q27" s="53">
        <f>SUMIF(danh_ds!$C$11:$C$5101,'Tong hop'!B27,danh_ds!$S$11:$S$5101)</f>
        <v>6300000</v>
      </c>
      <c r="R27" s="53">
        <f>SUMIF(danh_ds!$C$11:$C$5101,'Tong hop'!B27,danh_ds!$T$11:$T$5101)</f>
        <v>0</v>
      </c>
      <c r="S27" s="53"/>
      <c r="T27" s="18" t="str">
        <f>VLOOKUP(B27,[1]DS!$B$5:$W$2997,15,0)</f>
        <v>0103</v>
      </c>
    </row>
    <row r="28" spans="1:20" ht="31.5" customHeight="1">
      <c r="A28" s="26">
        <f>SUBTOTAL(3,$B$14:B28)</f>
        <v>15</v>
      </c>
      <c r="B28" s="30" t="s">
        <v>104</v>
      </c>
      <c r="C28" s="27" t="s">
        <v>135</v>
      </c>
      <c r="D28" s="28" t="s">
        <v>136</v>
      </c>
      <c r="E28" s="26">
        <v>1</v>
      </c>
      <c r="F28" s="29" t="s">
        <v>673</v>
      </c>
      <c r="G28" s="26">
        <f>SUMIF(danh_ds!$C$11:$C$5101,'Tong hop'!B28,danh_ds!$I$11:$I$5101)</f>
        <v>88</v>
      </c>
      <c r="H28" s="26">
        <f>SUMIF(danh_ds!$C$11:$C$5101,'Tong hop'!B28,danh_ds!$J$11:$J$5101)</f>
        <v>4</v>
      </c>
      <c r="I28" s="26">
        <f>SUMIF(danh_ds!$C$11:$C$5101,'Tong hop'!B28,danh_ds!$K$11:$K$5101)</f>
        <v>0</v>
      </c>
      <c r="J28" s="26">
        <f>SUMIF(danh_ds!$C$11:$C$5101,'Tong hop'!B28,danh_ds!$L$11:$L$5101)</f>
        <v>0</v>
      </c>
      <c r="K28" s="26">
        <f>SUMIF(danh_ds!$C$11:$C$5101,'Tong hop'!B28,danh_ds!$M$11:$M$5101)</f>
        <v>88</v>
      </c>
      <c r="L28" s="26">
        <f>SUMIF(danh_ds!$C$11:$C$5101,'Tong hop'!B28,danh_ds!$N$11:$N$5101)</f>
        <v>4</v>
      </c>
      <c r="M28" s="53">
        <f>SUMIF(danh_ds!$C$11:$C$5101,'Tong hop'!B28,danh_ds!$P$11:$P$5101)</f>
        <v>4550000</v>
      </c>
      <c r="N28" s="53">
        <f>SUMIF(danh_ds!$C$11:$C$5101,'Tong hop'!B28,danh_ds!$Q$11:$Q$5101)</f>
        <v>0</v>
      </c>
      <c r="O28" s="53">
        <f>SUMIF(danh_ds!$C$11:$C$5101,'Tong hop'!B28,danh_ds!$R$11:$R$5101)</f>
        <v>2100000</v>
      </c>
      <c r="P28" s="53"/>
      <c r="Q28" s="53">
        <f>SUMIF(danh_ds!$C$11:$C$5101,'Tong hop'!B28,danh_ds!$S$11:$S$5101)</f>
        <v>2450000</v>
      </c>
      <c r="R28" s="53">
        <f>SUMIF(danh_ds!$C$11:$C$5101,'Tong hop'!B28,danh_ds!$T$11:$T$5101)</f>
        <v>0</v>
      </c>
      <c r="S28" s="53"/>
      <c r="T28" s="18" t="str">
        <f>VLOOKUP(B28,[1]DS!$B$5:$W$2997,15,0)</f>
        <v>0103</v>
      </c>
    </row>
    <row r="29" spans="1:20" ht="31.5" customHeight="1">
      <c r="A29" s="26">
        <f>SUBTOTAL(3,$B$14:B29)</f>
        <v>16</v>
      </c>
      <c r="B29" s="30" t="s">
        <v>1020</v>
      </c>
      <c r="C29" s="27" t="s">
        <v>409</v>
      </c>
      <c r="D29" s="28" t="s">
        <v>725</v>
      </c>
      <c r="E29" s="26">
        <v>1</v>
      </c>
      <c r="F29" s="29" t="s">
        <v>673</v>
      </c>
      <c r="G29" s="26">
        <f>SUMIF(danh_ds!$C$11:$C$5101,'Tong hop'!B29,danh_ds!$I$11:$I$5101)</f>
        <v>34</v>
      </c>
      <c r="H29" s="26">
        <f>SUMIF(danh_ds!$C$11:$C$5101,'Tong hop'!B29,danh_ds!$J$11:$J$5101)</f>
        <v>3</v>
      </c>
      <c r="I29" s="26">
        <f>SUMIF(danh_ds!$C$11:$C$5101,'Tong hop'!B29,danh_ds!$K$11:$K$5101)</f>
        <v>0</v>
      </c>
      <c r="J29" s="26">
        <f>SUMIF(danh_ds!$C$11:$C$5101,'Tong hop'!B29,danh_ds!$L$11:$L$5101)</f>
        <v>0</v>
      </c>
      <c r="K29" s="26">
        <f>SUMIF(danh_ds!$C$11:$C$5101,'Tong hop'!B29,danh_ds!$M$11:$M$5101)</f>
        <v>34</v>
      </c>
      <c r="L29" s="26">
        <f>SUMIF(danh_ds!$C$11:$C$5101,'Tong hop'!B29,danh_ds!$N$11:$N$5101)</f>
        <v>3</v>
      </c>
      <c r="M29" s="53">
        <f>SUMIF(danh_ds!$C$11:$C$5101,'Tong hop'!B29,danh_ds!$P$11:$P$5101)</f>
        <v>1700000</v>
      </c>
      <c r="N29" s="53">
        <f>SUMIF(danh_ds!$C$11:$C$5101,'Tong hop'!B29,danh_ds!$Q$11:$Q$5101)</f>
        <v>650000</v>
      </c>
      <c r="O29" s="53">
        <f>SUMIF(danh_ds!$C$11:$C$5101,'Tong hop'!B29,danh_ds!$R$11:$R$5101)</f>
        <v>0</v>
      </c>
      <c r="P29" s="53"/>
      <c r="Q29" s="53">
        <f>SUMIF(danh_ds!$C$11:$C$5101,'Tong hop'!B29,danh_ds!$S$11:$S$5101)</f>
        <v>1050000</v>
      </c>
      <c r="R29" s="53">
        <f>SUMIF(danh_ds!$C$11:$C$5101,'Tong hop'!B29,danh_ds!$T$11:$T$5101)</f>
        <v>0</v>
      </c>
      <c r="S29" s="53"/>
      <c r="T29" s="18" t="str">
        <f>VLOOKUP(B29,[1]DS!$B$5:$W$2997,15,0)</f>
        <v>0103</v>
      </c>
    </row>
    <row r="30" spans="1:20" ht="31.5" customHeight="1">
      <c r="A30" s="26">
        <f>SUBTOTAL(3,$B$14:B30)</f>
        <v>17</v>
      </c>
      <c r="B30" s="30" t="s">
        <v>615</v>
      </c>
      <c r="C30" s="27" t="s">
        <v>30</v>
      </c>
      <c r="D30" s="28" t="s">
        <v>692</v>
      </c>
      <c r="E30" s="26">
        <v>1</v>
      </c>
      <c r="F30" s="29" t="s">
        <v>674</v>
      </c>
      <c r="G30" s="26">
        <f>SUMIF(danh_ds!$C$11:$C$5101,'Tong hop'!B30,danh_ds!$I$11:$I$5101)</f>
        <v>104</v>
      </c>
      <c r="H30" s="26">
        <f>SUMIF(danh_ds!$C$11:$C$5101,'Tong hop'!B30,danh_ds!$J$11:$J$5101)</f>
        <v>4</v>
      </c>
      <c r="I30" s="26">
        <f>SUMIF(danh_ds!$C$11:$C$5101,'Tong hop'!B30,danh_ds!$K$11:$K$5101)</f>
        <v>0</v>
      </c>
      <c r="J30" s="26">
        <f>SUMIF(danh_ds!$C$11:$C$5101,'Tong hop'!B30,danh_ds!$L$11:$L$5101)</f>
        <v>0</v>
      </c>
      <c r="K30" s="26">
        <f>SUMIF(danh_ds!$C$11:$C$5101,'Tong hop'!B30,danh_ds!$M$11:$M$5101)</f>
        <v>104</v>
      </c>
      <c r="L30" s="26">
        <f>SUMIF(danh_ds!$C$11:$C$5101,'Tong hop'!B30,danh_ds!$N$11:$N$5101)</f>
        <v>4</v>
      </c>
      <c r="M30" s="53">
        <f>SUMIF(danh_ds!$C$11:$C$5101,'Tong hop'!B30,danh_ds!$P$11:$P$5101)</f>
        <v>5200000</v>
      </c>
      <c r="N30" s="53">
        <f>SUMIF(danh_ds!$C$11:$C$5101,'Tong hop'!B30,danh_ds!$Q$11:$Q$5101)</f>
        <v>0</v>
      </c>
      <c r="O30" s="53">
        <f>SUMIF(danh_ds!$C$11:$C$5101,'Tong hop'!B30,danh_ds!$R$11:$R$5101)</f>
        <v>3500000</v>
      </c>
      <c r="P30" s="53"/>
      <c r="Q30" s="53">
        <f>SUMIF(danh_ds!$C$11:$C$5101,'Tong hop'!B30,danh_ds!$S$11:$S$5101)</f>
        <v>1700000</v>
      </c>
      <c r="R30" s="53">
        <f>SUMIF(danh_ds!$C$11:$C$5101,'Tong hop'!B30,danh_ds!$T$11:$T$5101)</f>
        <v>0</v>
      </c>
      <c r="S30" s="53"/>
      <c r="T30" s="18" t="str">
        <f>VLOOKUP(B30,[1]DS!$B$5:$W$2997,15,0)</f>
        <v>0104</v>
      </c>
    </row>
    <row r="31" spans="1:20" ht="31.5" customHeight="1">
      <c r="A31" s="26">
        <f>SUBTOTAL(3,$B$14:B31)</f>
        <v>18</v>
      </c>
      <c r="B31" s="30" t="s">
        <v>616</v>
      </c>
      <c r="C31" s="27" t="s">
        <v>31</v>
      </c>
      <c r="D31" s="28" t="s">
        <v>617</v>
      </c>
      <c r="E31" s="26">
        <v>1</v>
      </c>
      <c r="F31" s="29" t="s">
        <v>674</v>
      </c>
      <c r="G31" s="26">
        <f>SUMIF(danh_ds!$C$11:$C$5101,'Tong hop'!B31,danh_ds!$I$11:$I$5101)</f>
        <v>34</v>
      </c>
      <c r="H31" s="26">
        <f>SUMIF(danh_ds!$C$11:$C$5101,'Tong hop'!B31,danh_ds!$J$11:$J$5101)</f>
        <v>2</v>
      </c>
      <c r="I31" s="26">
        <f>SUMIF(danh_ds!$C$11:$C$5101,'Tong hop'!B31,danh_ds!$K$11:$K$5101)</f>
        <v>0</v>
      </c>
      <c r="J31" s="26">
        <f>SUMIF(danh_ds!$C$11:$C$5101,'Tong hop'!B31,danh_ds!$L$11:$L$5101)</f>
        <v>0</v>
      </c>
      <c r="K31" s="26">
        <f>SUMIF(danh_ds!$C$11:$C$5101,'Tong hop'!B31,danh_ds!$M$11:$M$5101)</f>
        <v>34</v>
      </c>
      <c r="L31" s="26">
        <f>SUMIF(danh_ds!$C$11:$C$5101,'Tong hop'!B31,danh_ds!$N$11:$N$5101)</f>
        <v>2</v>
      </c>
      <c r="M31" s="53">
        <f>SUMIF(danh_ds!$C$11:$C$5101,'Tong hop'!B31,danh_ds!$P$11:$P$5101)</f>
        <v>1700000</v>
      </c>
      <c r="N31" s="53">
        <f>SUMIF(danh_ds!$C$11:$C$5101,'Tong hop'!B31,danh_ds!$Q$11:$Q$5101)</f>
        <v>0</v>
      </c>
      <c r="O31" s="53">
        <f>SUMIF(danh_ds!$C$11:$C$5101,'Tong hop'!B31,danh_ds!$R$11:$R$5101)</f>
        <v>650000</v>
      </c>
      <c r="P31" s="53"/>
      <c r="Q31" s="53">
        <f>SUMIF(danh_ds!$C$11:$C$5101,'Tong hop'!B31,danh_ds!$S$11:$S$5101)</f>
        <v>1050000</v>
      </c>
      <c r="R31" s="53">
        <f>SUMIF(danh_ds!$C$11:$C$5101,'Tong hop'!B31,danh_ds!$T$11:$T$5101)</f>
        <v>0</v>
      </c>
      <c r="S31" s="53"/>
      <c r="T31" s="18" t="str">
        <f>VLOOKUP(B31,[1]DS!$B$5:$W$2997,15,0)</f>
        <v>0104</v>
      </c>
    </row>
    <row r="32" spans="1:20" ht="31.5" customHeight="1">
      <c r="A32" s="26">
        <f>SUBTOTAL(3,$B$14:B32)</f>
        <v>19</v>
      </c>
      <c r="B32" s="30" t="s">
        <v>618</v>
      </c>
      <c r="C32" s="27" t="s">
        <v>19</v>
      </c>
      <c r="D32" s="28" t="s">
        <v>682</v>
      </c>
      <c r="E32" s="26">
        <v>1</v>
      </c>
      <c r="F32" s="29" t="s">
        <v>674</v>
      </c>
      <c r="G32" s="26">
        <f>SUMIF(danh_ds!$C$11:$C$5101,'Tong hop'!B32,danh_ds!$I$11:$I$5101)</f>
        <v>160</v>
      </c>
      <c r="H32" s="26">
        <f>SUMIF(danh_ds!$C$11:$C$5101,'Tong hop'!B32,danh_ds!$J$11:$J$5101)</f>
        <v>6</v>
      </c>
      <c r="I32" s="26">
        <f>SUMIF(danh_ds!$C$11:$C$5101,'Tong hop'!B32,danh_ds!$K$11:$K$5101)</f>
        <v>0</v>
      </c>
      <c r="J32" s="26">
        <f>SUMIF(danh_ds!$C$11:$C$5101,'Tong hop'!B32,danh_ds!$L$11:$L$5101)</f>
        <v>0</v>
      </c>
      <c r="K32" s="26">
        <f>SUMIF(danh_ds!$C$11:$C$5101,'Tong hop'!B32,danh_ds!$M$11:$M$5101)</f>
        <v>160</v>
      </c>
      <c r="L32" s="26">
        <f>SUMIF(danh_ds!$C$11:$C$5101,'Tong hop'!B32,danh_ds!$N$11:$N$5101)</f>
        <v>6</v>
      </c>
      <c r="M32" s="53">
        <f>SUMIF(danh_ds!$C$11:$C$5101,'Tong hop'!B32,danh_ds!$P$11:$P$5101)</f>
        <v>8150000</v>
      </c>
      <c r="N32" s="53">
        <f>SUMIF(danh_ds!$C$11:$C$5101,'Tong hop'!B32,danh_ds!$Q$11:$Q$5101)</f>
        <v>0</v>
      </c>
      <c r="O32" s="53">
        <f>SUMIF(danh_ds!$C$11:$C$5101,'Tong hop'!B32,danh_ds!$R$11:$R$5101)</f>
        <v>2550000</v>
      </c>
      <c r="P32" s="53"/>
      <c r="Q32" s="53">
        <f>SUMIF(danh_ds!$C$11:$C$5101,'Tong hop'!B32,danh_ds!$S$11:$S$5101)</f>
        <v>5600000</v>
      </c>
      <c r="R32" s="53">
        <f>SUMIF(danh_ds!$C$11:$C$5101,'Tong hop'!B32,danh_ds!$T$11:$T$5101)</f>
        <v>0</v>
      </c>
      <c r="S32" s="53"/>
      <c r="T32" s="18" t="str">
        <f>VLOOKUP(B32,[1]DS!$B$5:$W$2997,15,0)</f>
        <v>0104</v>
      </c>
    </row>
    <row r="33" spans="1:20" ht="31.5" customHeight="1">
      <c r="A33" s="26">
        <f>SUBTOTAL(3,$B$14:B33)</f>
        <v>20</v>
      </c>
      <c r="B33" s="30" t="s">
        <v>6</v>
      </c>
      <c r="C33" s="27" t="s">
        <v>645</v>
      </c>
      <c r="D33" s="28" t="s">
        <v>748</v>
      </c>
      <c r="E33" s="26">
        <v>1</v>
      </c>
      <c r="F33" s="29" t="s">
        <v>674</v>
      </c>
      <c r="G33" s="26">
        <f>SUMIF(danh_ds!$C$11:$C$5101,'Tong hop'!B33,danh_ds!$I$11:$I$5101)</f>
        <v>80</v>
      </c>
      <c r="H33" s="26">
        <f>SUMIF(danh_ds!$C$11:$C$5101,'Tong hop'!B33,danh_ds!$J$11:$J$5101)</f>
        <v>3</v>
      </c>
      <c r="I33" s="26">
        <f>SUMIF(danh_ds!$C$11:$C$5101,'Tong hop'!B33,danh_ds!$K$11:$K$5101)</f>
        <v>0</v>
      </c>
      <c r="J33" s="26">
        <f>SUMIF(danh_ds!$C$11:$C$5101,'Tong hop'!B33,danh_ds!$L$11:$L$5101)</f>
        <v>0</v>
      </c>
      <c r="K33" s="26">
        <f>SUMIF(danh_ds!$C$11:$C$5101,'Tong hop'!B33,danh_ds!$M$11:$M$5101)</f>
        <v>80</v>
      </c>
      <c r="L33" s="26">
        <f>SUMIF(danh_ds!$C$11:$C$5101,'Tong hop'!B33,danh_ds!$N$11:$N$5101)</f>
        <v>3</v>
      </c>
      <c r="M33" s="53">
        <f>SUMIF(danh_ds!$C$11:$C$5101,'Tong hop'!B33,danh_ds!$P$11:$P$5101)</f>
        <v>4200000</v>
      </c>
      <c r="N33" s="53">
        <f>SUMIF(danh_ds!$C$11:$C$5101,'Tong hop'!B33,danh_ds!$Q$11:$Q$5101)</f>
        <v>0</v>
      </c>
      <c r="O33" s="53">
        <f>SUMIF(danh_ds!$C$11:$C$5101,'Tong hop'!B33,danh_ds!$R$11:$R$5101)</f>
        <v>2100000</v>
      </c>
      <c r="P33" s="53"/>
      <c r="Q33" s="53">
        <f>SUMIF(danh_ds!$C$11:$C$5101,'Tong hop'!B33,danh_ds!$S$11:$S$5101)</f>
        <v>2100000</v>
      </c>
      <c r="R33" s="53">
        <f>SUMIF(danh_ds!$C$11:$C$5101,'Tong hop'!B33,danh_ds!$T$11:$T$5101)</f>
        <v>0</v>
      </c>
      <c r="S33" s="53"/>
      <c r="T33" s="18" t="str">
        <f>VLOOKUP(B33,[1]DS!$B$5:$W$2997,15,0)</f>
        <v>0104</v>
      </c>
    </row>
    <row r="34" spans="1:20" ht="31.5" customHeight="1">
      <c r="A34" s="26">
        <f>SUBTOTAL(3,$B$14:B34)</f>
        <v>21</v>
      </c>
      <c r="B34" s="30" t="s">
        <v>105</v>
      </c>
      <c r="C34" s="27" t="s">
        <v>137</v>
      </c>
      <c r="D34" s="28" t="s">
        <v>220</v>
      </c>
      <c r="E34" s="26">
        <v>1</v>
      </c>
      <c r="F34" s="29" t="s">
        <v>674</v>
      </c>
      <c r="G34" s="26">
        <f>SUMIF(danh_ds!$C$11:$C$5101,'Tong hop'!B34,danh_ds!$I$11:$I$5101)</f>
        <v>66</v>
      </c>
      <c r="H34" s="26">
        <f>SUMIF(danh_ds!$C$11:$C$5101,'Tong hop'!B34,danh_ds!$J$11:$J$5101)</f>
        <v>4</v>
      </c>
      <c r="I34" s="26">
        <f>SUMIF(danh_ds!$C$11:$C$5101,'Tong hop'!B34,danh_ds!$K$11:$K$5101)</f>
        <v>0</v>
      </c>
      <c r="J34" s="26">
        <f>SUMIF(danh_ds!$C$11:$C$5101,'Tong hop'!B34,danh_ds!$L$11:$L$5101)</f>
        <v>0</v>
      </c>
      <c r="K34" s="26">
        <f>SUMIF(danh_ds!$C$11:$C$5101,'Tong hop'!B34,danh_ds!$M$11:$M$5101)</f>
        <v>66</v>
      </c>
      <c r="L34" s="26">
        <f>SUMIF(danh_ds!$C$11:$C$5101,'Tong hop'!B34,danh_ds!$N$11:$N$5101)</f>
        <v>4</v>
      </c>
      <c r="M34" s="53">
        <f>SUMIF(danh_ds!$C$11:$C$5101,'Tong hop'!B34,danh_ds!$P$11:$P$5101)</f>
        <v>3550000</v>
      </c>
      <c r="N34" s="53">
        <f>SUMIF(danh_ds!$C$11:$C$5101,'Tong hop'!B34,danh_ds!$Q$11:$Q$5101)</f>
        <v>0</v>
      </c>
      <c r="O34" s="53">
        <f>SUMIF(danh_ds!$C$11:$C$5101,'Tong hop'!B34,danh_ds!$R$11:$R$5101)</f>
        <v>1450000</v>
      </c>
      <c r="P34" s="53"/>
      <c r="Q34" s="53">
        <f>SUMIF(danh_ds!$C$11:$C$5101,'Tong hop'!B34,danh_ds!$S$11:$S$5101)</f>
        <v>2100000</v>
      </c>
      <c r="R34" s="53">
        <f>SUMIF(danh_ds!$C$11:$C$5101,'Tong hop'!B34,danh_ds!$T$11:$T$5101)</f>
        <v>0</v>
      </c>
      <c r="S34" s="53"/>
      <c r="T34" s="18" t="str">
        <f>VLOOKUP(B34,[1]DS!$B$5:$W$2997,15,0)</f>
        <v>0104</v>
      </c>
    </row>
    <row r="35" spans="1:20" ht="31.5" customHeight="1">
      <c r="A35" s="26">
        <f>SUBTOTAL(3,$B$14:B35)</f>
        <v>22</v>
      </c>
      <c r="B35" s="30" t="s">
        <v>2126</v>
      </c>
      <c r="C35" s="27" t="s">
        <v>360</v>
      </c>
      <c r="D35" s="28" t="s">
        <v>2411</v>
      </c>
      <c r="E35" s="26">
        <v>1</v>
      </c>
      <c r="F35" s="29" t="s">
        <v>678</v>
      </c>
      <c r="G35" s="26">
        <f>SUMIF(danh_ds!$C$11:$C$5101,'Tong hop'!B35,danh_ds!$I$11:$I$5101)</f>
        <v>50</v>
      </c>
      <c r="H35" s="26">
        <f>SUMIF(danh_ds!$C$11:$C$5101,'Tong hop'!B35,danh_ds!$J$11:$J$5101)</f>
        <v>2</v>
      </c>
      <c r="I35" s="26">
        <f>SUMIF(danh_ds!$C$11:$C$5101,'Tong hop'!B35,danh_ds!$K$11:$K$5101)</f>
        <v>0</v>
      </c>
      <c r="J35" s="26">
        <f>SUMIF(danh_ds!$C$11:$C$5101,'Tong hop'!B35,danh_ds!$L$11:$L$5101)</f>
        <v>0</v>
      </c>
      <c r="K35" s="26">
        <f>SUMIF(danh_ds!$C$11:$C$5101,'Tong hop'!B35,danh_ds!$M$11:$M$5101)</f>
        <v>50</v>
      </c>
      <c r="L35" s="26">
        <f>SUMIF(danh_ds!$C$11:$C$5101,'Tong hop'!B35,danh_ds!$N$11:$N$5101)</f>
        <v>2</v>
      </c>
      <c r="M35" s="53">
        <f>SUMIF(danh_ds!$C$11:$C$5101,'Tong hop'!B35,danh_ds!$P$11:$P$5101)</f>
        <v>2625000</v>
      </c>
      <c r="N35" s="53">
        <f>SUMIF(danh_ds!$C$11:$C$5101,'Tong hop'!B35,danh_ds!$Q$11:$Q$5101)</f>
        <v>0</v>
      </c>
      <c r="O35" s="53">
        <f>SUMIF(danh_ds!$C$11:$C$5101,'Tong hop'!B35,danh_ds!$R$11:$R$5101)</f>
        <v>0</v>
      </c>
      <c r="P35" s="53"/>
      <c r="Q35" s="53">
        <f>SUMIF(danh_ds!$C$11:$C$5101,'Tong hop'!B35,danh_ds!$S$11:$S$5101)</f>
        <v>2625000</v>
      </c>
      <c r="R35" s="53">
        <f>SUMIF(danh_ds!$C$11:$C$5101,'Tong hop'!B35,danh_ds!$T$11:$T$5101)</f>
        <v>0</v>
      </c>
      <c r="S35" s="53"/>
      <c r="T35" s="18" t="str">
        <f>VLOOKUP(B35,[1]DS!$B$5:$W$2997,15,0)</f>
        <v>0105</v>
      </c>
    </row>
    <row r="36" spans="1:20" ht="31.5" customHeight="1">
      <c r="A36" s="26">
        <f>SUBTOTAL(3,$B$14:B36)</f>
        <v>23</v>
      </c>
      <c r="B36" s="30" t="s">
        <v>609</v>
      </c>
      <c r="C36" s="27" t="s">
        <v>631</v>
      </c>
      <c r="D36" s="28" t="s">
        <v>200</v>
      </c>
      <c r="E36" s="26">
        <v>1</v>
      </c>
      <c r="F36" s="29" t="s">
        <v>678</v>
      </c>
      <c r="G36" s="26">
        <f>SUMIF(danh_ds!$C$11:$C$5101,'Tong hop'!B36,danh_ds!$I$11:$I$5101)</f>
        <v>80</v>
      </c>
      <c r="H36" s="26">
        <f>SUMIF(danh_ds!$C$11:$C$5101,'Tong hop'!B36,danh_ds!$J$11:$J$5101)</f>
        <v>5</v>
      </c>
      <c r="I36" s="26">
        <f>SUMIF(danh_ds!$C$11:$C$5101,'Tong hop'!B36,danh_ds!$K$11:$K$5101)</f>
        <v>0</v>
      </c>
      <c r="J36" s="26">
        <f>SUMIF(danh_ds!$C$11:$C$5101,'Tong hop'!B36,danh_ds!$L$11:$L$5101)</f>
        <v>0</v>
      </c>
      <c r="K36" s="26">
        <f>SUMIF(danh_ds!$C$11:$C$5101,'Tong hop'!B36,danh_ds!$M$11:$M$5101)</f>
        <v>80</v>
      </c>
      <c r="L36" s="26">
        <f>SUMIF(danh_ds!$C$11:$C$5101,'Tong hop'!B36,danh_ds!$N$11:$N$5101)</f>
        <v>5</v>
      </c>
      <c r="M36" s="53">
        <f>SUMIF(danh_ds!$C$11:$C$5101,'Tong hop'!B36,danh_ds!$P$11:$P$5101)</f>
        <v>4050000</v>
      </c>
      <c r="N36" s="53">
        <f>SUMIF(danh_ds!$C$11:$C$5101,'Tong hop'!B36,danh_ds!$Q$11:$Q$5101)</f>
        <v>0</v>
      </c>
      <c r="O36" s="53">
        <f>SUMIF(danh_ds!$C$11:$C$5101,'Tong hop'!B36,danh_ds!$R$11:$R$5101)</f>
        <v>1500000</v>
      </c>
      <c r="P36" s="53"/>
      <c r="Q36" s="53">
        <f>SUMIF(danh_ds!$C$11:$C$5101,'Tong hop'!B36,danh_ds!$S$11:$S$5101)</f>
        <v>2550000</v>
      </c>
      <c r="R36" s="53">
        <f>SUMIF(danh_ds!$C$11:$C$5101,'Tong hop'!B36,danh_ds!$T$11:$T$5101)</f>
        <v>0</v>
      </c>
      <c r="S36" s="53"/>
      <c r="T36" s="18" t="str">
        <f>VLOOKUP(B36,[1]DS!$B$5:$W$2997,15,0)</f>
        <v>0105</v>
      </c>
    </row>
    <row r="37" spans="1:20" ht="31.5" customHeight="1">
      <c r="A37" s="26">
        <f>SUBTOTAL(3,$B$14:B37)</f>
        <v>24</v>
      </c>
      <c r="B37" s="30" t="s">
        <v>610</v>
      </c>
      <c r="C37" s="27" t="s">
        <v>360</v>
      </c>
      <c r="D37" s="28" t="s">
        <v>385</v>
      </c>
      <c r="E37" s="26">
        <v>1</v>
      </c>
      <c r="F37" s="29" t="s">
        <v>678</v>
      </c>
      <c r="G37" s="26">
        <f>SUMIF(danh_ds!$C$11:$C$5101,'Tong hop'!B37,danh_ds!$I$11:$I$5101)</f>
        <v>260</v>
      </c>
      <c r="H37" s="26">
        <f>SUMIF(danh_ds!$C$11:$C$5101,'Tong hop'!B37,danh_ds!$J$11:$J$5101)</f>
        <v>11</v>
      </c>
      <c r="I37" s="26">
        <f>SUMIF(danh_ds!$C$11:$C$5101,'Tong hop'!B37,danh_ds!$K$11:$K$5101)</f>
        <v>0</v>
      </c>
      <c r="J37" s="26">
        <f>SUMIF(danh_ds!$C$11:$C$5101,'Tong hop'!B37,danh_ds!$L$11:$L$5101)</f>
        <v>0</v>
      </c>
      <c r="K37" s="26">
        <f>SUMIF(danh_ds!$C$11:$C$5101,'Tong hop'!B37,danh_ds!$M$11:$M$5101)</f>
        <v>260</v>
      </c>
      <c r="L37" s="26">
        <f>SUMIF(danh_ds!$C$11:$C$5101,'Tong hop'!B37,danh_ds!$N$11:$N$5101)</f>
        <v>11</v>
      </c>
      <c r="M37" s="53">
        <f>SUMIF(danh_ds!$C$11:$C$5101,'Tong hop'!B37,danh_ds!$P$11:$P$5101)</f>
        <v>13350000</v>
      </c>
      <c r="N37" s="53">
        <f>SUMIF(danh_ds!$C$11:$C$5101,'Tong hop'!B37,danh_ds!$Q$11:$Q$5101)</f>
        <v>0</v>
      </c>
      <c r="O37" s="53">
        <f>SUMIF(danh_ds!$C$11:$C$5101,'Tong hop'!B37,danh_ds!$R$11:$R$5101)</f>
        <v>3050000</v>
      </c>
      <c r="P37" s="53"/>
      <c r="Q37" s="53">
        <f>SUMIF(danh_ds!$C$11:$C$5101,'Tong hop'!B37,danh_ds!$S$11:$S$5101)</f>
        <v>10300000</v>
      </c>
      <c r="R37" s="53">
        <f>SUMIF(danh_ds!$C$11:$C$5101,'Tong hop'!B37,danh_ds!$T$11:$T$5101)</f>
        <v>0</v>
      </c>
      <c r="S37" s="53"/>
      <c r="T37" s="18" t="str">
        <f>VLOOKUP(B37,[1]DS!$B$5:$W$2997,15,0)</f>
        <v>0105</v>
      </c>
    </row>
    <row r="38" spans="1:20" ht="31.5" customHeight="1">
      <c r="A38" s="26">
        <f>SUBTOTAL(3,$B$14:B38)</f>
        <v>25</v>
      </c>
      <c r="B38" s="30" t="s">
        <v>2127</v>
      </c>
      <c r="C38" s="27" t="s">
        <v>26</v>
      </c>
      <c r="D38" s="28" t="s">
        <v>27</v>
      </c>
      <c r="E38" s="26">
        <v>1</v>
      </c>
      <c r="F38" s="29" t="s">
        <v>678</v>
      </c>
      <c r="G38" s="26">
        <f>SUMIF(danh_ds!$C$11:$C$5101,'Tong hop'!B38,danh_ds!$I$11:$I$5101)</f>
        <v>40</v>
      </c>
      <c r="H38" s="26">
        <f>SUMIF(danh_ds!$C$11:$C$5101,'Tong hop'!B38,danh_ds!$J$11:$J$5101)</f>
        <v>2</v>
      </c>
      <c r="I38" s="26">
        <f>SUMIF(danh_ds!$C$11:$C$5101,'Tong hop'!B38,danh_ds!$K$11:$K$5101)</f>
        <v>0</v>
      </c>
      <c r="J38" s="26">
        <f>SUMIF(danh_ds!$C$11:$C$5101,'Tong hop'!B38,danh_ds!$L$11:$L$5101)</f>
        <v>0</v>
      </c>
      <c r="K38" s="26">
        <f>SUMIF(danh_ds!$C$11:$C$5101,'Tong hop'!B38,danh_ds!$M$11:$M$5101)</f>
        <v>40</v>
      </c>
      <c r="L38" s="26">
        <f>SUMIF(danh_ds!$C$11:$C$5101,'Tong hop'!B38,danh_ds!$N$11:$N$5101)</f>
        <v>2</v>
      </c>
      <c r="M38" s="53">
        <f>SUMIF(danh_ds!$C$11:$C$5101,'Tong hop'!B38,danh_ds!$P$11:$P$5101)</f>
        <v>2100000</v>
      </c>
      <c r="N38" s="53">
        <f>SUMIF(danh_ds!$C$11:$C$5101,'Tong hop'!B38,danh_ds!$Q$11:$Q$5101)</f>
        <v>0</v>
      </c>
      <c r="O38" s="53">
        <f>SUMIF(danh_ds!$C$11:$C$5101,'Tong hop'!B38,danh_ds!$R$11:$R$5101)</f>
        <v>0</v>
      </c>
      <c r="P38" s="53"/>
      <c r="Q38" s="53">
        <f>SUMIF(danh_ds!$C$11:$C$5101,'Tong hop'!B38,danh_ds!$S$11:$S$5101)</f>
        <v>2100000</v>
      </c>
      <c r="R38" s="53">
        <f>SUMIF(danh_ds!$C$11:$C$5101,'Tong hop'!B38,danh_ds!$T$11:$T$5101)</f>
        <v>0</v>
      </c>
      <c r="S38" s="53"/>
      <c r="T38" s="18" t="str">
        <f>VLOOKUP(B38,[1]DS!$B$5:$W$2997,15,0)</f>
        <v>0105</v>
      </c>
    </row>
    <row r="39" spans="1:20" ht="31.5" customHeight="1">
      <c r="A39" s="26">
        <f>SUBTOTAL(3,$B$14:B39)</f>
        <v>26</v>
      </c>
      <c r="B39" s="30" t="s">
        <v>611</v>
      </c>
      <c r="C39" s="27" t="s">
        <v>21</v>
      </c>
      <c r="D39" s="28" t="s">
        <v>43</v>
      </c>
      <c r="E39" s="26">
        <v>1</v>
      </c>
      <c r="F39" s="29" t="s">
        <v>678</v>
      </c>
      <c r="G39" s="26">
        <f>SUMIF(danh_ds!$C$11:$C$5101,'Tong hop'!B39,danh_ds!$I$11:$I$5101)</f>
        <v>110</v>
      </c>
      <c r="H39" s="26">
        <f>SUMIF(danh_ds!$C$11:$C$5101,'Tong hop'!B39,danh_ds!$J$11:$J$5101)</f>
        <v>5</v>
      </c>
      <c r="I39" s="26">
        <f>SUMIF(danh_ds!$C$11:$C$5101,'Tong hop'!B39,danh_ds!$K$11:$K$5101)</f>
        <v>0</v>
      </c>
      <c r="J39" s="26">
        <f>SUMIF(danh_ds!$C$11:$C$5101,'Tong hop'!B39,danh_ds!$L$11:$L$5101)</f>
        <v>0</v>
      </c>
      <c r="K39" s="26">
        <f>SUMIF(danh_ds!$C$11:$C$5101,'Tong hop'!B39,danh_ds!$M$11:$M$5101)</f>
        <v>110</v>
      </c>
      <c r="L39" s="26">
        <f>SUMIF(danh_ds!$C$11:$C$5101,'Tong hop'!B39,danh_ds!$N$11:$N$5101)</f>
        <v>5</v>
      </c>
      <c r="M39" s="53">
        <f>SUMIF(danh_ds!$C$11:$C$5101,'Tong hop'!B39,danh_ds!$P$11:$P$5101)</f>
        <v>5650000</v>
      </c>
      <c r="N39" s="53">
        <f>SUMIF(danh_ds!$C$11:$C$5101,'Tong hop'!B39,danh_ds!$Q$11:$Q$5101)</f>
        <v>0</v>
      </c>
      <c r="O39" s="53">
        <f>SUMIF(danh_ds!$C$11:$C$5101,'Tong hop'!B39,danh_ds!$R$11:$R$5101)</f>
        <v>1550000</v>
      </c>
      <c r="P39" s="53"/>
      <c r="Q39" s="53">
        <f>SUMIF(danh_ds!$C$11:$C$5101,'Tong hop'!B39,danh_ds!$S$11:$S$5101)</f>
        <v>4100000</v>
      </c>
      <c r="R39" s="53">
        <f>SUMIF(danh_ds!$C$11:$C$5101,'Tong hop'!B39,danh_ds!$T$11:$T$5101)</f>
        <v>0</v>
      </c>
      <c r="S39" s="53"/>
      <c r="T39" s="18" t="str">
        <f>VLOOKUP(B39,[1]DS!$B$5:$W$2997,15,0)</f>
        <v>0105</v>
      </c>
    </row>
    <row r="40" spans="1:20" ht="31.5" customHeight="1">
      <c r="A40" s="26">
        <f>SUBTOTAL(3,$B$14:B40)</f>
        <v>27</v>
      </c>
      <c r="B40" s="30" t="s">
        <v>2128</v>
      </c>
      <c r="C40" s="27" t="s">
        <v>2412</v>
      </c>
      <c r="D40" s="28" t="s">
        <v>43</v>
      </c>
      <c r="E40" s="26">
        <v>1</v>
      </c>
      <c r="F40" s="29" t="s">
        <v>678</v>
      </c>
      <c r="G40" s="26">
        <f>SUMIF(danh_ds!$C$11:$C$5101,'Tong hop'!B40,danh_ds!$I$11:$I$5101)</f>
        <v>60</v>
      </c>
      <c r="H40" s="26">
        <f>SUMIF(danh_ds!$C$11:$C$5101,'Tong hop'!B40,danh_ds!$J$11:$J$5101)</f>
        <v>2</v>
      </c>
      <c r="I40" s="26">
        <f>SUMIF(danh_ds!$C$11:$C$5101,'Tong hop'!B40,danh_ds!$K$11:$K$5101)</f>
        <v>0</v>
      </c>
      <c r="J40" s="26">
        <f>SUMIF(danh_ds!$C$11:$C$5101,'Tong hop'!B40,danh_ds!$L$11:$L$5101)</f>
        <v>0</v>
      </c>
      <c r="K40" s="26">
        <f>SUMIF(danh_ds!$C$11:$C$5101,'Tong hop'!B40,danh_ds!$M$11:$M$5101)</f>
        <v>60</v>
      </c>
      <c r="L40" s="26">
        <f>SUMIF(danh_ds!$C$11:$C$5101,'Tong hop'!B40,danh_ds!$N$11:$N$5101)</f>
        <v>2</v>
      </c>
      <c r="M40" s="53">
        <f>SUMIF(danh_ds!$C$11:$C$5101,'Tong hop'!B40,danh_ds!$P$11:$P$5101)</f>
        <v>3150000</v>
      </c>
      <c r="N40" s="53">
        <f>SUMIF(danh_ds!$C$11:$C$5101,'Tong hop'!B40,danh_ds!$Q$11:$Q$5101)</f>
        <v>0</v>
      </c>
      <c r="O40" s="53">
        <f>SUMIF(danh_ds!$C$11:$C$5101,'Tong hop'!B40,danh_ds!$R$11:$R$5101)</f>
        <v>0</v>
      </c>
      <c r="P40" s="53"/>
      <c r="Q40" s="53">
        <f>SUMIF(danh_ds!$C$11:$C$5101,'Tong hop'!B40,danh_ds!$S$11:$S$5101)</f>
        <v>3150000</v>
      </c>
      <c r="R40" s="53">
        <f>SUMIF(danh_ds!$C$11:$C$5101,'Tong hop'!B40,danh_ds!$T$11:$T$5101)</f>
        <v>0</v>
      </c>
      <c r="S40" s="53"/>
      <c r="T40" s="18" t="str">
        <f>VLOOKUP(B40,[1]DS!$B$5:$W$2997,15,0)</f>
        <v>0105</v>
      </c>
    </row>
    <row r="41" spans="1:20" ht="31.5" customHeight="1">
      <c r="A41" s="26">
        <f>SUBTOTAL(3,$B$14:B41)</f>
        <v>28</v>
      </c>
      <c r="B41" s="30" t="s">
        <v>12</v>
      </c>
      <c r="C41" s="27" t="s">
        <v>362</v>
      </c>
      <c r="D41" s="28" t="s">
        <v>355</v>
      </c>
      <c r="E41" s="26">
        <v>1</v>
      </c>
      <c r="F41" s="29" t="s">
        <v>678</v>
      </c>
      <c r="G41" s="26">
        <f>SUMIF(danh_ds!$C$11:$C$5101,'Tong hop'!B41,danh_ds!$I$11:$I$5101)</f>
        <v>180</v>
      </c>
      <c r="H41" s="26">
        <f>SUMIF(danh_ds!$C$11:$C$5101,'Tong hop'!B41,danh_ds!$J$11:$J$5101)</f>
        <v>10</v>
      </c>
      <c r="I41" s="26">
        <f>SUMIF(danh_ds!$C$11:$C$5101,'Tong hop'!B41,danh_ds!$K$11:$K$5101)</f>
        <v>0</v>
      </c>
      <c r="J41" s="26">
        <f>SUMIF(danh_ds!$C$11:$C$5101,'Tong hop'!B41,danh_ds!$L$11:$L$5101)</f>
        <v>0</v>
      </c>
      <c r="K41" s="26">
        <f>SUMIF(danh_ds!$C$11:$C$5101,'Tong hop'!B41,danh_ds!$M$11:$M$5101)</f>
        <v>180</v>
      </c>
      <c r="L41" s="26">
        <f>SUMIF(danh_ds!$C$11:$C$5101,'Tong hop'!B41,danh_ds!$N$11:$N$5101)</f>
        <v>10</v>
      </c>
      <c r="M41" s="53">
        <f>SUMIF(danh_ds!$C$11:$C$5101,'Tong hop'!B41,danh_ds!$P$11:$P$5101)</f>
        <v>9300000</v>
      </c>
      <c r="N41" s="53">
        <f>SUMIF(danh_ds!$C$11:$C$5101,'Tong hop'!B41,danh_ds!$Q$11:$Q$5101)</f>
        <v>0</v>
      </c>
      <c r="O41" s="53">
        <f>SUMIF(danh_ds!$C$11:$C$5101,'Tong hop'!B41,danh_ds!$R$11:$R$5101)</f>
        <v>2550000</v>
      </c>
      <c r="P41" s="53"/>
      <c r="Q41" s="53">
        <f>SUMIF(danh_ds!$C$11:$C$5101,'Tong hop'!B41,danh_ds!$S$11:$S$5101)</f>
        <v>6750000</v>
      </c>
      <c r="R41" s="53">
        <f>SUMIF(danh_ds!$C$11:$C$5101,'Tong hop'!B41,danh_ds!$T$11:$T$5101)</f>
        <v>0</v>
      </c>
      <c r="S41" s="53"/>
      <c r="T41" s="18" t="str">
        <f>VLOOKUP(B41,[1]DS!$B$5:$W$2997,15,0)</f>
        <v>0105</v>
      </c>
    </row>
    <row r="42" spans="1:20" ht="31.5" customHeight="1">
      <c r="A42" s="26">
        <f>SUBTOTAL(3,$B$14:B42)</f>
        <v>29</v>
      </c>
      <c r="B42" s="30" t="s">
        <v>803</v>
      </c>
      <c r="C42" s="27" t="s">
        <v>845</v>
      </c>
      <c r="D42" s="28" t="s">
        <v>367</v>
      </c>
      <c r="E42" s="26">
        <v>1</v>
      </c>
      <c r="F42" s="29" t="s">
        <v>846</v>
      </c>
      <c r="G42" s="26">
        <f>SUMIF(danh_ds!$C$11:$C$5101,'Tong hop'!B42,danh_ds!$I$11:$I$5101)</f>
        <v>20</v>
      </c>
      <c r="H42" s="26">
        <f>SUMIF(danh_ds!$C$11:$C$5101,'Tong hop'!B42,danh_ds!$J$11:$J$5101)</f>
        <v>1</v>
      </c>
      <c r="I42" s="26">
        <f>SUMIF(danh_ds!$C$11:$C$5101,'Tong hop'!B42,danh_ds!$K$11:$K$5101)</f>
        <v>0</v>
      </c>
      <c r="J42" s="26">
        <f>SUMIF(danh_ds!$C$11:$C$5101,'Tong hop'!B42,danh_ds!$L$11:$L$5101)</f>
        <v>0</v>
      </c>
      <c r="K42" s="26">
        <f>SUMIF(danh_ds!$C$11:$C$5101,'Tong hop'!B42,danh_ds!$M$11:$M$5101)</f>
        <v>20</v>
      </c>
      <c r="L42" s="26">
        <f>SUMIF(danh_ds!$C$11:$C$5101,'Tong hop'!B42,danh_ds!$N$11:$N$5101)</f>
        <v>1</v>
      </c>
      <c r="M42" s="53">
        <f>SUMIF(danh_ds!$C$11:$C$5101,'Tong hop'!B42,danh_ds!$P$11:$P$5101)</f>
        <v>1050000</v>
      </c>
      <c r="N42" s="53">
        <f>SUMIF(danh_ds!$C$11:$C$5101,'Tong hop'!B42,danh_ds!$Q$11:$Q$5101)</f>
        <v>0</v>
      </c>
      <c r="O42" s="53">
        <f>SUMIF(danh_ds!$C$11:$C$5101,'Tong hop'!B42,danh_ds!$R$11:$R$5101)</f>
        <v>1050000</v>
      </c>
      <c r="P42" s="53"/>
      <c r="Q42" s="53">
        <f>SUMIF(danh_ds!$C$11:$C$5101,'Tong hop'!B42,danh_ds!$S$11:$S$5101)</f>
        <v>0</v>
      </c>
      <c r="R42" s="53">
        <f>SUMIF(danh_ds!$C$11:$C$5101,'Tong hop'!B42,danh_ds!$T$11:$T$5101)</f>
        <v>0</v>
      </c>
      <c r="S42" s="53"/>
      <c r="T42" s="18" t="str">
        <f>VLOOKUP(B42,[1]DS!$B$5:$W$2997,15,0)</f>
        <v>0106</v>
      </c>
    </row>
    <row r="43" spans="1:20" ht="31.5" customHeight="1">
      <c r="A43" s="26">
        <f>SUBTOTAL(3,$B$14:B43)</f>
        <v>30</v>
      </c>
      <c r="B43" s="30" t="s">
        <v>2129</v>
      </c>
      <c r="C43" s="27" t="s">
        <v>2413</v>
      </c>
      <c r="D43" s="28" t="s">
        <v>2414</v>
      </c>
      <c r="E43" s="26">
        <v>1</v>
      </c>
      <c r="F43" s="29" t="s">
        <v>846</v>
      </c>
      <c r="G43" s="26">
        <f>SUMIF(danh_ds!$C$11:$C$5101,'Tong hop'!B43,danh_ds!$I$11:$I$5101)</f>
        <v>20</v>
      </c>
      <c r="H43" s="26">
        <f>SUMIF(danh_ds!$C$11:$C$5101,'Tong hop'!B43,danh_ds!$J$11:$J$5101)</f>
        <v>1</v>
      </c>
      <c r="I43" s="26">
        <f>SUMIF(danh_ds!$C$11:$C$5101,'Tong hop'!B43,danh_ds!$K$11:$K$5101)</f>
        <v>0</v>
      </c>
      <c r="J43" s="26">
        <f>SUMIF(danh_ds!$C$11:$C$5101,'Tong hop'!B43,danh_ds!$L$11:$L$5101)</f>
        <v>0</v>
      </c>
      <c r="K43" s="26">
        <f>SUMIF(danh_ds!$C$11:$C$5101,'Tong hop'!B43,danh_ds!$M$11:$M$5101)</f>
        <v>20</v>
      </c>
      <c r="L43" s="26">
        <f>SUMIF(danh_ds!$C$11:$C$5101,'Tong hop'!B43,danh_ds!$N$11:$N$5101)</f>
        <v>1</v>
      </c>
      <c r="M43" s="53">
        <f>SUMIF(danh_ds!$C$11:$C$5101,'Tong hop'!B43,danh_ds!$P$11:$P$5101)</f>
        <v>1050000</v>
      </c>
      <c r="N43" s="53">
        <f>SUMIF(danh_ds!$C$11:$C$5101,'Tong hop'!B43,danh_ds!$Q$11:$Q$5101)</f>
        <v>0</v>
      </c>
      <c r="O43" s="53">
        <f>SUMIF(danh_ds!$C$11:$C$5101,'Tong hop'!B43,danh_ds!$R$11:$R$5101)</f>
        <v>0</v>
      </c>
      <c r="P43" s="53"/>
      <c r="Q43" s="53">
        <f>SUMIF(danh_ds!$C$11:$C$5101,'Tong hop'!B43,danh_ds!$S$11:$S$5101)</f>
        <v>1050000</v>
      </c>
      <c r="R43" s="53">
        <f>SUMIF(danh_ds!$C$11:$C$5101,'Tong hop'!B43,danh_ds!$T$11:$T$5101)</f>
        <v>0</v>
      </c>
      <c r="S43" s="53"/>
      <c r="T43" s="18" t="str">
        <f>VLOOKUP(B43,[1]DS!$B$5:$W$2997,15,0)</f>
        <v>0106</v>
      </c>
    </row>
    <row r="44" spans="1:20" ht="31.5" customHeight="1">
      <c r="A44" s="26">
        <f>SUBTOTAL(3,$B$14:B44)</f>
        <v>31</v>
      </c>
      <c r="B44" s="30" t="s">
        <v>804</v>
      </c>
      <c r="C44" s="27" t="s">
        <v>350</v>
      </c>
      <c r="D44" s="28" t="s">
        <v>743</v>
      </c>
      <c r="E44" s="26">
        <v>1</v>
      </c>
      <c r="F44" s="29" t="s">
        <v>846</v>
      </c>
      <c r="G44" s="26">
        <f>SUMIF(danh_ds!$C$11:$C$5101,'Tong hop'!B44,danh_ds!$I$11:$I$5101)</f>
        <v>40</v>
      </c>
      <c r="H44" s="26">
        <f>SUMIF(danh_ds!$C$11:$C$5101,'Tong hop'!B44,danh_ds!$J$11:$J$5101)</f>
        <v>2</v>
      </c>
      <c r="I44" s="26">
        <f>SUMIF(danh_ds!$C$11:$C$5101,'Tong hop'!B44,danh_ds!$K$11:$K$5101)</f>
        <v>0</v>
      </c>
      <c r="J44" s="26">
        <f>SUMIF(danh_ds!$C$11:$C$5101,'Tong hop'!B44,danh_ds!$L$11:$L$5101)</f>
        <v>0</v>
      </c>
      <c r="K44" s="26">
        <f>SUMIF(danh_ds!$C$11:$C$5101,'Tong hop'!B44,danh_ds!$M$11:$M$5101)</f>
        <v>40</v>
      </c>
      <c r="L44" s="26">
        <f>SUMIF(danh_ds!$C$11:$C$5101,'Tong hop'!B44,danh_ds!$N$11:$N$5101)</f>
        <v>2</v>
      </c>
      <c r="M44" s="53">
        <f>SUMIF(danh_ds!$C$11:$C$5101,'Tong hop'!B44,danh_ds!$P$11:$P$5101)</f>
        <v>2100000</v>
      </c>
      <c r="N44" s="53">
        <f>SUMIF(danh_ds!$C$11:$C$5101,'Tong hop'!B44,danh_ds!$Q$11:$Q$5101)</f>
        <v>0</v>
      </c>
      <c r="O44" s="53">
        <f>SUMIF(danh_ds!$C$11:$C$5101,'Tong hop'!B44,danh_ds!$R$11:$R$5101)</f>
        <v>1050000</v>
      </c>
      <c r="P44" s="53"/>
      <c r="Q44" s="53">
        <f>SUMIF(danh_ds!$C$11:$C$5101,'Tong hop'!B44,danh_ds!$S$11:$S$5101)</f>
        <v>1050000</v>
      </c>
      <c r="R44" s="53">
        <f>SUMIF(danh_ds!$C$11:$C$5101,'Tong hop'!B44,danh_ds!$T$11:$T$5101)</f>
        <v>0</v>
      </c>
      <c r="S44" s="53"/>
      <c r="T44" s="18" t="str">
        <f>VLOOKUP(B44,[1]DS!$B$5:$W$2997,15,0)</f>
        <v>0106</v>
      </c>
    </row>
    <row r="45" spans="1:20" ht="31.5" customHeight="1">
      <c r="A45" s="26">
        <f>SUBTOTAL(3,$B$14:B45)</f>
        <v>32</v>
      </c>
      <c r="B45" s="30" t="s">
        <v>2130</v>
      </c>
      <c r="C45" s="27" t="s">
        <v>2415</v>
      </c>
      <c r="D45" s="28" t="s">
        <v>692</v>
      </c>
      <c r="E45" s="26">
        <v>1</v>
      </c>
      <c r="F45" s="29" t="s">
        <v>846</v>
      </c>
      <c r="G45" s="26">
        <f>SUMIF(danh_ds!$C$11:$C$5101,'Tong hop'!B45,danh_ds!$I$11:$I$5101)</f>
        <v>34</v>
      </c>
      <c r="H45" s="26">
        <f>SUMIF(danh_ds!$C$11:$C$5101,'Tong hop'!B45,danh_ds!$J$11:$J$5101)</f>
        <v>3</v>
      </c>
      <c r="I45" s="26">
        <f>SUMIF(danh_ds!$C$11:$C$5101,'Tong hop'!B45,danh_ds!$K$11:$K$5101)</f>
        <v>0</v>
      </c>
      <c r="J45" s="26">
        <f>SUMIF(danh_ds!$C$11:$C$5101,'Tong hop'!B45,danh_ds!$L$11:$L$5101)</f>
        <v>0</v>
      </c>
      <c r="K45" s="26">
        <f>SUMIF(danh_ds!$C$11:$C$5101,'Tong hop'!B45,danh_ds!$M$11:$M$5101)</f>
        <v>34</v>
      </c>
      <c r="L45" s="26">
        <f>SUMIF(danh_ds!$C$11:$C$5101,'Tong hop'!B45,danh_ds!$N$11:$N$5101)</f>
        <v>3</v>
      </c>
      <c r="M45" s="53">
        <f>SUMIF(danh_ds!$C$11:$C$5101,'Tong hop'!B45,danh_ds!$P$11:$P$5101)</f>
        <v>1700000</v>
      </c>
      <c r="N45" s="53">
        <f>SUMIF(danh_ds!$C$11:$C$5101,'Tong hop'!B45,danh_ds!$Q$11:$Q$5101)</f>
        <v>0</v>
      </c>
      <c r="O45" s="53">
        <f>SUMIF(danh_ds!$C$11:$C$5101,'Tong hop'!B45,danh_ds!$R$11:$R$5101)</f>
        <v>0</v>
      </c>
      <c r="P45" s="53"/>
      <c r="Q45" s="53">
        <f>SUMIF(danh_ds!$C$11:$C$5101,'Tong hop'!B45,danh_ds!$S$11:$S$5101)</f>
        <v>1700000</v>
      </c>
      <c r="R45" s="53">
        <f>SUMIF(danh_ds!$C$11:$C$5101,'Tong hop'!B45,danh_ds!$T$11:$T$5101)</f>
        <v>0</v>
      </c>
      <c r="S45" s="53"/>
      <c r="T45" s="18" t="str">
        <f>VLOOKUP(B45,[1]DS!$B$5:$W$2997,15,0)</f>
        <v>0106</v>
      </c>
    </row>
    <row r="46" spans="1:20" ht="31.5" customHeight="1">
      <c r="A46" s="26">
        <f>SUBTOTAL(3,$B$14:B46)</f>
        <v>33</v>
      </c>
      <c r="B46" s="30" t="s">
        <v>805</v>
      </c>
      <c r="C46" s="27" t="s">
        <v>341</v>
      </c>
      <c r="D46" s="28" t="s">
        <v>847</v>
      </c>
      <c r="E46" s="26">
        <v>1</v>
      </c>
      <c r="F46" s="29" t="s">
        <v>846</v>
      </c>
      <c r="G46" s="26">
        <f>SUMIF(danh_ds!$C$11:$C$5101,'Tong hop'!B46,danh_ds!$I$11:$I$5101)</f>
        <v>46</v>
      </c>
      <c r="H46" s="26">
        <f>SUMIF(danh_ds!$C$11:$C$5101,'Tong hop'!B46,danh_ds!$J$11:$J$5101)</f>
        <v>4</v>
      </c>
      <c r="I46" s="26">
        <f>SUMIF(danh_ds!$C$11:$C$5101,'Tong hop'!B46,danh_ds!$K$11:$K$5101)</f>
        <v>0</v>
      </c>
      <c r="J46" s="26">
        <f>SUMIF(danh_ds!$C$11:$C$5101,'Tong hop'!B46,danh_ds!$L$11:$L$5101)</f>
        <v>0</v>
      </c>
      <c r="K46" s="26">
        <f>SUMIF(danh_ds!$C$11:$C$5101,'Tong hop'!B46,danh_ds!$M$11:$M$5101)</f>
        <v>46</v>
      </c>
      <c r="L46" s="26">
        <f>SUMIF(danh_ds!$C$11:$C$5101,'Tong hop'!B46,danh_ds!$N$11:$N$5101)</f>
        <v>4</v>
      </c>
      <c r="M46" s="53">
        <f>SUMIF(danh_ds!$C$11:$C$5101,'Tong hop'!B46,danh_ds!$P$11:$P$5101)</f>
        <v>2500000</v>
      </c>
      <c r="N46" s="53">
        <f>SUMIF(danh_ds!$C$11:$C$5101,'Tong hop'!B46,danh_ds!$Q$11:$Q$5101)</f>
        <v>0</v>
      </c>
      <c r="O46" s="53">
        <f>SUMIF(danh_ds!$C$11:$C$5101,'Tong hop'!B46,danh_ds!$R$11:$R$5101)</f>
        <v>1050000</v>
      </c>
      <c r="P46" s="53"/>
      <c r="Q46" s="53">
        <f>SUMIF(danh_ds!$C$11:$C$5101,'Tong hop'!B46,danh_ds!$S$11:$S$5101)</f>
        <v>1450000</v>
      </c>
      <c r="R46" s="53">
        <f>SUMIF(danh_ds!$C$11:$C$5101,'Tong hop'!B46,danh_ds!$T$11:$T$5101)</f>
        <v>0</v>
      </c>
      <c r="S46" s="53"/>
      <c r="T46" s="18" t="str">
        <f>VLOOKUP(B46,[1]DS!$B$5:$W$2997,15,0)</f>
        <v>0106</v>
      </c>
    </row>
    <row r="47" spans="1:20" ht="31.5" customHeight="1">
      <c r="A47" s="26">
        <f>SUBTOTAL(3,$B$14:B47)</f>
        <v>34</v>
      </c>
      <c r="B47" s="30" t="s">
        <v>2131</v>
      </c>
      <c r="C47" s="27" t="s">
        <v>395</v>
      </c>
      <c r="D47" s="28" t="s">
        <v>365</v>
      </c>
      <c r="E47" s="26">
        <v>1</v>
      </c>
      <c r="F47" s="29" t="s">
        <v>463</v>
      </c>
      <c r="G47" s="26">
        <f>SUMIF(danh_ds!$C$11:$C$5101,'Tong hop'!B47,danh_ds!$I$11:$I$5101)</f>
        <v>62</v>
      </c>
      <c r="H47" s="26">
        <f>SUMIF(danh_ds!$C$11:$C$5101,'Tong hop'!B47,danh_ds!$J$11:$J$5101)</f>
        <v>3</v>
      </c>
      <c r="I47" s="26">
        <f>SUMIF(danh_ds!$C$11:$C$5101,'Tong hop'!B47,danh_ds!$K$11:$K$5101)</f>
        <v>0</v>
      </c>
      <c r="J47" s="26">
        <f>SUMIF(danh_ds!$C$11:$C$5101,'Tong hop'!B47,danh_ds!$L$11:$L$5101)</f>
        <v>0</v>
      </c>
      <c r="K47" s="26">
        <f>SUMIF(danh_ds!$C$11:$C$5101,'Tong hop'!B47,danh_ds!$M$11:$M$5101)</f>
        <v>62</v>
      </c>
      <c r="L47" s="26">
        <f>SUMIF(danh_ds!$C$11:$C$5101,'Tong hop'!B47,danh_ds!$N$11:$N$5101)</f>
        <v>3</v>
      </c>
      <c r="M47" s="53">
        <f>SUMIF(danh_ds!$C$11:$C$5101,'Tong hop'!B47,danh_ds!$P$11:$P$5101)</f>
        <v>3100000</v>
      </c>
      <c r="N47" s="53">
        <f>SUMIF(danh_ds!$C$11:$C$5101,'Tong hop'!B47,danh_ds!$Q$11:$Q$5101)</f>
        <v>0</v>
      </c>
      <c r="O47" s="53">
        <f>SUMIF(danh_ds!$C$11:$C$5101,'Tong hop'!B47,danh_ds!$R$11:$R$5101)</f>
        <v>0</v>
      </c>
      <c r="P47" s="53"/>
      <c r="Q47" s="53">
        <f>SUMIF(danh_ds!$C$11:$C$5101,'Tong hop'!B47,danh_ds!$S$11:$S$5101)</f>
        <v>3100000</v>
      </c>
      <c r="R47" s="53">
        <f>SUMIF(danh_ds!$C$11:$C$5101,'Tong hop'!B47,danh_ds!$T$11:$T$5101)</f>
        <v>0</v>
      </c>
      <c r="S47" s="53"/>
      <c r="T47" s="18" t="str">
        <f>VLOOKUP(B47,[1]DS!$B$5:$W$2997,15,0)</f>
        <v>0107</v>
      </c>
    </row>
    <row r="48" spans="1:20" ht="31.5" customHeight="1">
      <c r="A48" s="26">
        <f>SUBTOTAL(3,$B$14:B48)</f>
        <v>35</v>
      </c>
      <c r="B48" s="30" t="s">
        <v>2132</v>
      </c>
      <c r="C48" s="27" t="s">
        <v>2416</v>
      </c>
      <c r="D48" s="28" t="s">
        <v>398</v>
      </c>
      <c r="E48" s="26">
        <v>1</v>
      </c>
      <c r="F48" s="29" t="s">
        <v>463</v>
      </c>
      <c r="G48" s="26">
        <f>SUMIF(danh_ds!$C$11:$C$5101,'Tong hop'!B48,danh_ds!$I$11:$I$5101)</f>
        <v>40</v>
      </c>
      <c r="H48" s="26">
        <f>SUMIF(danh_ds!$C$11:$C$5101,'Tong hop'!B48,danh_ds!$J$11:$J$5101)</f>
        <v>1</v>
      </c>
      <c r="I48" s="26">
        <f>SUMIF(danh_ds!$C$11:$C$5101,'Tong hop'!B48,danh_ds!$K$11:$K$5101)</f>
        <v>0</v>
      </c>
      <c r="J48" s="26">
        <f>SUMIF(danh_ds!$C$11:$C$5101,'Tong hop'!B48,danh_ds!$L$11:$L$5101)</f>
        <v>0</v>
      </c>
      <c r="K48" s="26">
        <f>SUMIF(danh_ds!$C$11:$C$5101,'Tong hop'!B48,danh_ds!$M$11:$M$5101)</f>
        <v>40</v>
      </c>
      <c r="L48" s="26">
        <f>SUMIF(danh_ds!$C$11:$C$5101,'Tong hop'!B48,danh_ds!$N$11:$N$5101)</f>
        <v>1</v>
      </c>
      <c r="M48" s="53">
        <f>SUMIF(danh_ds!$C$11:$C$5101,'Tong hop'!B48,danh_ds!$P$11:$P$5101)</f>
        <v>2100000</v>
      </c>
      <c r="N48" s="53">
        <f>SUMIF(danh_ds!$C$11:$C$5101,'Tong hop'!B48,danh_ds!$Q$11:$Q$5101)</f>
        <v>0</v>
      </c>
      <c r="O48" s="53">
        <f>SUMIF(danh_ds!$C$11:$C$5101,'Tong hop'!B48,danh_ds!$R$11:$R$5101)</f>
        <v>0</v>
      </c>
      <c r="P48" s="53"/>
      <c r="Q48" s="53">
        <f>SUMIF(danh_ds!$C$11:$C$5101,'Tong hop'!B48,danh_ds!$S$11:$S$5101)</f>
        <v>2100000</v>
      </c>
      <c r="R48" s="53">
        <f>SUMIF(danh_ds!$C$11:$C$5101,'Tong hop'!B48,danh_ds!$T$11:$T$5101)</f>
        <v>0</v>
      </c>
      <c r="S48" s="53"/>
      <c r="T48" s="18" t="str">
        <f>VLOOKUP(B48,[1]DS!$B$5:$W$2997,15,0)</f>
        <v>0107</v>
      </c>
    </row>
    <row r="49" spans="1:20" ht="31.5" customHeight="1">
      <c r="A49" s="26">
        <f>SUBTOTAL(3,$B$14:B49)</f>
        <v>36</v>
      </c>
      <c r="B49" s="30" t="s">
        <v>619</v>
      </c>
      <c r="C49" s="27" t="s">
        <v>684</v>
      </c>
      <c r="D49" s="28" t="s">
        <v>683</v>
      </c>
      <c r="E49" s="26">
        <v>1</v>
      </c>
      <c r="F49" s="29" t="s">
        <v>463</v>
      </c>
      <c r="G49" s="26">
        <f>SUMIF(danh_ds!$C$11:$C$5101,'Tong hop'!B49,danh_ds!$I$11:$I$5101)</f>
        <v>95</v>
      </c>
      <c r="H49" s="26">
        <f>SUMIF(danh_ds!$C$11:$C$5101,'Tong hop'!B49,danh_ds!$J$11:$J$5101)</f>
        <v>5</v>
      </c>
      <c r="I49" s="26">
        <f>SUMIF(danh_ds!$C$11:$C$5101,'Tong hop'!B49,danh_ds!$K$11:$K$5101)</f>
        <v>0</v>
      </c>
      <c r="J49" s="26">
        <f>SUMIF(danh_ds!$C$11:$C$5101,'Tong hop'!B49,danh_ds!$L$11:$L$5101)</f>
        <v>0</v>
      </c>
      <c r="K49" s="26">
        <f>SUMIF(danh_ds!$C$11:$C$5101,'Tong hop'!B49,danh_ds!$M$11:$M$5101)</f>
        <v>95</v>
      </c>
      <c r="L49" s="26">
        <f>SUMIF(danh_ds!$C$11:$C$5101,'Tong hop'!B49,danh_ds!$N$11:$N$5101)</f>
        <v>5</v>
      </c>
      <c r="M49" s="53">
        <f>SUMIF(danh_ds!$C$11:$C$5101,'Tong hop'!B49,danh_ds!$P$11:$P$5101)</f>
        <v>4900000</v>
      </c>
      <c r="N49" s="53">
        <f>SUMIF(danh_ds!$C$11:$C$5101,'Tong hop'!B49,danh_ds!$Q$11:$Q$5101)</f>
        <v>2100000</v>
      </c>
      <c r="O49" s="53">
        <f>SUMIF(danh_ds!$C$11:$C$5101,'Tong hop'!B49,danh_ds!$R$11:$R$5101)</f>
        <v>0</v>
      </c>
      <c r="P49" s="53"/>
      <c r="Q49" s="53">
        <f>SUMIF(danh_ds!$C$11:$C$5101,'Tong hop'!B49,danh_ds!$S$11:$S$5101)</f>
        <v>2800000</v>
      </c>
      <c r="R49" s="53">
        <f>SUMIF(danh_ds!$C$11:$C$5101,'Tong hop'!B49,danh_ds!$T$11:$T$5101)</f>
        <v>0</v>
      </c>
      <c r="S49" s="53"/>
      <c r="T49" s="18" t="str">
        <f>VLOOKUP(B49,[1]DS!$B$5:$W$2997,15,0)</f>
        <v>0107</v>
      </c>
    </row>
    <row r="50" spans="1:20" ht="31.5" customHeight="1">
      <c r="A50" s="26">
        <f>SUBTOTAL(3,$B$14:B50)</f>
        <v>37</v>
      </c>
      <c r="B50" s="30" t="s">
        <v>2133</v>
      </c>
      <c r="C50" s="27" t="s">
        <v>2417</v>
      </c>
      <c r="D50" s="28" t="s">
        <v>2418</v>
      </c>
      <c r="E50" s="26">
        <v>1</v>
      </c>
      <c r="F50" s="29" t="s">
        <v>463</v>
      </c>
      <c r="G50" s="26">
        <f>SUMIF(danh_ds!$C$11:$C$5101,'Tong hop'!B50,danh_ds!$I$11:$I$5101)</f>
        <v>40</v>
      </c>
      <c r="H50" s="26">
        <f>SUMIF(danh_ds!$C$11:$C$5101,'Tong hop'!B50,danh_ds!$J$11:$J$5101)</f>
        <v>2</v>
      </c>
      <c r="I50" s="26">
        <f>SUMIF(danh_ds!$C$11:$C$5101,'Tong hop'!B50,danh_ds!$K$11:$K$5101)</f>
        <v>0</v>
      </c>
      <c r="J50" s="26">
        <f>SUMIF(danh_ds!$C$11:$C$5101,'Tong hop'!B50,danh_ds!$L$11:$L$5101)</f>
        <v>0</v>
      </c>
      <c r="K50" s="26">
        <f>SUMIF(danh_ds!$C$11:$C$5101,'Tong hop'!B50,danh_ds!$M$11:$M$5101)</f>
        <v>40</v>
      </c>
      <c r="L50" s="26">
        <f>SUMIF(danh_ds!$C$11:$C$5101,'Tong hop'!B50,danh_ds!$N$11:$N$5101)</f>
        <v>2</v>
      </c>
      <c r="M50" s="53">
        <f>SUMIF(danh_ds!$C$11:$C$5101,'Tong hop'!B50,danh_ds!$P$11:$P$5101)</f>
        <v>2100000</v>
      </c>
      <c r="N50" s="53">
        <f>SUMIF(danh_ds!$C$11:$C$5101,'Tong hop'!B50,danh_ds!$Q$11:$Q$5101)</f>
        <v>2100000</v>
      </c>
      <c r="O50" s="53">
        <f>SUMIF(danh_ds!$C$11:$C$5101,'Tong hop'!B50,danh_ds!$R$11:$R$5101)</f>
        <v>0</v>
      </c>
      <c r="P50" s="53"/>
      <c r="Q50" s="53">
        <f>SUMIF(danh_ds!$C$11:$C$5101,'Tong hop'!B50,danh_ds!$S$11:$S$5101)</f>
        <v>0</v>
      </c>
      <c r="R50" s="53">
        <f>SUMIF(danh_ds!$C$11:$C$5101,'Tong hop'!B50,danh_ds!$T$11:$T$5101)</f>
        <v>0</v>
      </c>
      <c r="S50" s="53"/>
      <c r="T50" s="18" t="str">
        <f>VLOOKUP(B50,[1]DS!$B$5:$W$2997,15,0)</f>
        <v>0107</v>
      </c>
    </row>
    <row r="51" spans="1:20" ht="31.5" customHeight="1">
      <c r="A51" s="26">
        <f>SUBTOTAL(3,$B$14:B51)</f>
        <v>38</v>
      </c>
      <c r="B51" s="30" t="s">
        <v>806</v>
      </c>
      <c r="C51" s="27" t="s">
        <v>848</v>
      </c>
      <c r="D51" s="28" t="s">
        <v>363</v>
      </c>
      <c r="E51" s="26">
        <v>1</v>
      </c>
      <c r="F51" s="29" t="s">
        <v>463</v>
      </c>
      <c r="G51" s="26">
        <f>SUMIF(danh_ds!$C$11:$C$5101,'Tong hop'!B51,danh_ds!$I$11:$I$5101)</f>
        <v>80</v>
      </c>
      <c r="H51" s="26">
        <f>SUMIF(danh_ds!$C$11:$C$5101,'Tong hop'!B51,danh_ds!$J$11:$J$5101)</f>
        <v>3</v>
      </c>
      <c r="I51" s="26">
        <f>SUMIF(danh_ds!$C$11:$C$5101,'Tong hop'!B51,danh_ds!$K$11:$K$5101)</f>
        <v>0</v>
      </c>
      <c r="J51" s="26">
        <f>SUMIF(danh_ds!$C$11:$C$5101,'Tong hop'!B51,danh_ds!$L$11:$L$5101)</f>
        <v>0</v>
      </c>
      <c r="K51" s="26">
        <f>SUMIF(danh_ds!$C$11:$C$5101,'Tong hop'!B51,danh_ds!$M$11:$M$5101)</f>
        <v>80</v>
      </c>
      <c r="L51" s="26">
        <f>SUMIF(danh_ds!$C$11:$C$5101,'Tong hop'!B51,danh_ds!$N$11:$N$5101)</f>
        <v>3</v>
      </c>
      <c r="M51" s="53">
        <f>SUMIF(danh_ds!$C$11:$C$5101,'Tong hop'!B51,danh_ds!$P$11:$P$5101)</f>
        <v>4200000</v>
      </c>
      <c r="N51" s="53">
        <f>SUMIF(danh_ds!$C$11:$C$5101,'Tong hop'!B51,danh_ds!$Q$11:$Q$5101)</f>
        <v>1050000</v>
      </c>
      <c r="O51" s="53">
        <f>SUMIF(danh_ds!$C$11:$C$5101,'Tong hop'!B51,danh_ds!$R$11:$R$5101)</f>
        <v>0</v>
      </c>
      <c r="P51" s="53"/>
      <c r="Q51" s="53">
        <f>SUMIF(danh_ds!$C$11:$C$5101,'Tong hop'!B51,danh_ds!$S$11:$S$5101)</f>
        <v>3150000</v>
      </c>
      <c r="R51" s="53">
        <f>SUMIF(danh_ds!$C$11:$C$5101,'Tong hop'!B51,danh_ds!$T$11:$T$5101)</f>
        <v>0</v>
      </c>
      <c r="S51" s="53"/>
      <c r="T51" s="18" t="str">
        <f>VLOOKUP(B51,[1]DS!$B$5:$W$2997,15,0)</f>
        <v>0107</v>
      </c>
    </row>
    <row r="52" spans="1:20" ht="31.5" customHeight="1">
      <c r="A52" s="26">
        <f>SUBTOTAL(3,$B$14:B52)</f>
        <v>39</v>
      </c>
      <c r="B52" s="30" t="s">
        <v>2134</v>
      </c>
      <c r="C52" s="27" t="s">
        <v>744</v>
      </c>
      <c r="D52" s="28" t="s">
        <v>421</v>
      </c>
      <c r="E52" s="26">
        <v>1</v>
      </c>
      <c r="F52" s="29" t="s">
        <v>463</v>
      </c>
      <c r="G52" s="26">
        <f>SUMIF(danh_ds!$C$11:$C$5101,'Tong hop'!B52,danh_ds!$I$11:$I$5101)</f>
        <v>40</v>
      </c>
      <c r="H52" s="26">
        <f>SUMIF(danh_ds!$C$11:$C$5101,'Tong hop'!B52,danh_ds!$J$11:$J$5101)</f>
        <v>2</v>
      </c>
      <c r="I52" s="26">
        <f>SUMIF(danh_ds!$C$11:$C$5101,'Tong hop'!B52,danh_ds!$K$11:$K$5101)</f>
        <v>0</v>
      </c>
      <c r="J52" s="26">
        <f>SUMIF(danh_ds!$C$11:$C$5101,'Tong hop'!B52,danh_ds!$L$11:$L$5101)</f>
        <v>0</v>
      </c>
      <c r="K52" s="26">
        <f>SUMIF(danh_ds!$C$11:$C$5101,'Tong hop'!B52,danh_ds!$M$11:$M$5101)</f>
        <v>40</v>
      </c>
      <c r="L52" s="26">
        <f>SUMIF(danh_ds!$C$11:$C$5101,'Tong hop'!B52,danh_ds!$N$11:$N$5101)</f>
        <v>2</v>
      </c>
      <c r="M52" s="53">
        <f>SUMIF(danh_ds!$C$11:$C$5101,'Tong hop'!B52,danh_ds!$P$11:$P$5101)</f>
        <v>2100000</v>
      </c>
      <c r="N52" s="53">
        <f>SUMIF(danh_ds!$C$11:$C$5101,'Tong hop'!B52,danh_ds!$Q$11:$Q$5101)</f>
        <v>2100000</v>
      </c>
      <c r="O52" s="53">
        <f>SUMIF(danh_ds!$C$11:$C$5101,'Tong hop'!B52,danh_ds!$R$11:$R$5101)</f>
        <v>0</v>
      </c>
      <c r="P52" s="53"/>
      <c r="Q52" s="53">
        <f>SUMIF(danh_ds!$C$11:$C$5101,'Tong hop'!B52,danh_ds!$S$11:$S$5101)</f>
        <v>0</v>
      </c>
      <c r="R52" s="53">
        <f>SUMIF(danh_ds!$C$11:$C$5101,'Tong hop'!B52,danh_ds!$T$11:$T$5101)</f>
        <v>0</v>
      </c>
      <c r="S52" s="53"/>
      <c r="T52" s="18" t="str">
        <f>VLOOKUP(B52,[1]DS!$B$5:$W$2997,15,0)</f>
        <v>0107</v>
      </c>
    </row>
    <row r="53" spans="1:20" ht="31.5" customHeight="1">
      <c r="A53" s="26">
        <f>SUBTOTAL(3,$B$14:B53)</f>
        <v>40</v>
      </c>
      <c r="B53" s="30" t="s">
        <v>620</v>
      </c>
      <c r="C53" s="27" t="s">
        <v>397</v>
      </c>
      <c r="D53" s="28" t="s">
        <v>621</v>
      </c>
      <c r="E53" s="26">
        <v>1</v>
      </c>
      <c r="F53" s="29" t="s">
        <v>463</v>
      </c>
      <c r="G53" s="26">
        <f>SUMIF(danh_ds!$C$11:$C$5101,'Tong hop'!B53,danh_ds!$I$11:$I$5101)</f>
        <v>155</v>
      </c>
      <c r="H53" s="26">
        <f>SUMIF(danh_ds!$C$11:$C$5101,'Tong hop'!B53,danh_ds!$J$11:$J$5101)</f>
        <v>6</v>
      </c>
      <c r="I53" s="26">
        <f>SUMIF(danh_ds!$C$11:$C$5101,'Tong hop'!B53,danh_ds!$K$11:$K$5101)</f>
        <v>0</v>
      </c>
      <c r="J53" s="26">
        <f>SUMIF(danh_ds!$C$11:$C$5101,'Tong hop'!B53,danh_ds!$L$11:$L$5101)</f>
        <v>0</v>
      </c>
      <c r="K53" s="26">
        <f>SUMIF(danh_ds!$C$11:$C$5101,'Tong hop'!B53,danh_ds!$M$11:$M$5101)</f>
        <v>155</v>
      </c>
      <c r="L53" s="26">
        <f>SUMIF(danh_ds!$C$11:$C$5101,'Tong hop'!B53,danh_ds!$N$11:$N$5101)</f>
        <v>6</v>
      </c>
      <c r="M53" s="53">
        <f>SUMIF(danh_ds!$C$11:$C$5101,'Tong hop'!B53,danh_ds!$P$11:$P$5101)</f>
        <v>7900000</v>
      </c>
      <c r="N53" s="53">
        <f>SUMIF(danh_ds!$C$11:$C$5101,'Tong hop'!B53,danh_ds!$Q$11:$Q$5101)</f>
        <v>54000</v>
      </c>
      <c r="O53" s="53">
        <f>SUMIF(danh_ds!$C$11:$C$5101,'Tong hop'!B53,danh_ds!$R$11:$R$5101)</f>
        <v>3746000</v>
      </c>
      <c r="P53" s="53"/>
      <c r="Q53" s="53">
        <f>SUMIF(danh_ds!$C$11:$C$5101,'Tong hop'!B53,danh_ds!$S$11:$S$5101)</f>
        <v>4100000</v>
      </c>
      <c r="R53" s="53">
        <f>SUMIF(danh_ds!$C$11:$C$5101,'Tong hop'!B53,danh_ds!$T$11:$T$5101)</f>
        <v>0</v>
      </c>
      <c r="S53" s="53"/>
      <c r="T53" s="18" t="str">
        <f>VLOOKUP(B53,[1]DS!$B$5:$W$2997,15,0)</f>
        <v>0107</v>
      </c>
    </row>
    <row r="54" spans="1:20" ht="31.5" customHeight="1">
      <c r="A54" s="26">
        <f>SUBTOTAL(3,$B$14:B54)</f>
        <v>41</v>
      </c>
      <c r="B54" s="30" t="s">
        <v>2135</v>
      </c>
      <c r="C54" s="27" t="s">
        <v>2419</v>
      </c>
      <c r="D54" s="28" t="s">
        <v>685</v>
      </c>
      <c r="E54" s="26">
        <v>1</v>
      </c>
      <c r="F54" s="29" t="s">
        <v>575</v>
      </c>
      <c r="G54" s="26">
        <f>SUMIF(danh_ds!$C$11:$C$5101,'Tong hop'!B54,danh_ds!$I$11:$I$5101)</f>
        <v>20</v>
      </c>
      <c r="H54" s="26">
        <f>SUMIF(danh_ds!$C$11:$C$5101,'Tong hop'!B54,danh_ds!$J$11:$J$5101)</f>
        <v>1</v>
      </c>
      <c r="I54" s="26">
        <f>SUMIF(danh_ds!$C$11:$C$5101,'Tong hop'!B54,danh_ds!$K$11:$K$5101)</f>
        <v>0</v>
      </c>
      <c r="J54" s="26">
        <f>SUMIF(danh_ds!$C$11:$C$5101,'Tong hop'!B54,danh_ds!$L$11:$L$5101)</f>
        <v>0</v>
      </c>
      <c r="K54" s="26">
        <f>SUMIF(danh_ds!$C$11:$C$5101,'Tong hop'!B54,danh_ds!$M$11:$M$5101)</f>
        <v>20</v>
      </c>
      <c r="L54" s="26">
        <f>SUMIF(danh_ds!$C$11:$C$5101,'Tong hop'!B54,danh_ds!$N$11:$N$5101)</f>
        <v>1</v>
      </c>
      <c r="M54" s="53">
        <f>SUMIF(danh_ds!$C$11:$C$5101,'Tong hop'!B54,danh_ds!$P$11:$P$5101)</f>
        <v>1050000</v>
      </c>
      <c r="N54" s="53">
        <f>SUMIF(danh_ds!$C$11:$C$5101,'Tong hop'!B54,danh_ds!$Q$11:$Q$5101)</f>
        <v>0</v>
      </c>
      <c r="O54" s="53">
        <f>SUMIF(danh_ds!$C$11:$C$5101,'Tong hop'!B54,danh_ds!$R$11:$R$5101)</f>
        <v>0</v>
      </c>
      <c r="P54" s="53"/>
      <c r="Q54" s="53">
        <f>SUMIF(danh_ds!$C$11:$C$5101,'Tong hop'!B54,danh_ds!$S$11:$S$5101)</f>
        <v>1050000</v>
      </c>
      <c r="R54" s="53">
        <f>SUMIF(danh_ds!$C$11:$C$5101,'Tong hop'!B54,danh_ds!$T$11:$T$5101)</f>
        <v>0</v>
      </c>
      <c r="S54" s="53"/>
      <c r="T54" s="18" t="str">
        <f>VLOOKUP(B54,[1]DS!$B$5:$W$2997,15,0)</f>
        <v>0108</v>
      </c>
    </row>
    <row r="55" spans="1:20" ht="31.5" customHeight="1">
      <c r="A55" s="26">
        <f>SUBTOTAL(3,$B$14:B55)</f>
        <v>42</v>
      </c>
      <c r="B55" s="30" t="s">
        <v>622</v>
      </c>
      <c r="C55" s="27" t="s">
        <v>32</v>
      </c>
      <c r="D55" s="28" t="s">
        <v>33</v>
      </c>
      <c r="E55" s="26">
        <v>1</v>
      </c>
      <c r="F55" s="29" t="s">
        <v>575</v>
      </c>
      <c r="G55" s="26">
        <f>SUMIF(danh_ds!$C$11:$C$5101,'Tong hop'!B55,danh_ds!$I$11:$I$5101)</f>
        <v>52</v>
      </c>
      <c r="H55" s="26">
        <f>SUMIF(danh_ds!$C$11:$C$5101,'Tong hop'!B55,danh_ds!$J$11:$J$5101)</f>
        <v>3</v>
      </c>
      <c r="I55" s="26">
        <f>SUMIF(danh_ds!$C$11:$C$5101,'Tong hop'!B55,danh_ds!$K$11:$K$5101)</f>
        <v>0</v>
      </c>
      <c r="J55" s="26">
        <f>SUMIF(danh_ds!$C$11:$C$5101,'Tong hop'!B55,danh_ds!$L$11:$L$5101)</f>
        <v>0</v>
      </c>
      <c r="K55" s="26">
        <f>SUMIF(danh_ds!$C$11:$C$5101,'Tong hop'!B55,danh_ds!$M$11:$M$5101)</f>
        <v>52</v>
      </c>
      <c r="L55" s="26">
        <f>SUMIF(danh_ds!$C$11:$C$5101,'Tong hop'!B55,danh_ds!$N$11:$N$5101)</f>
        <v>3</v>
      </c>
      <c r="M55" s="53">
        <f>SUMIF(danh_ds!$C$11:$C$5101,'Tong hop'!B55,danh_ds!$P$11:$P$5101)</f>
        <v>2700000</v>
      </c>
      <c r="N55" s="53">
        <f>SUMIF(danh_ds!$C$11:$C$5101,'Tong hop'!B55,danh_ds!$Q$11:$Q$5101)</f>
        <v>0</v>
      </c>
      <c r="O55" s="53">
        <f>SUMIF(danh_ds!$C$11:$C$5101,'Tong hop'!B55,danh_ds!$R$11:$R$5101)</f>
        <v>1050000</v>
      </c>
      <c r="P55" s="53"/>
      <c r="Q55" s="53">
        <f>SUMIF(danh_ds!$C$11:$C$5101,'Tong hop'!B55,danh_ds!$S$11:$S$5101)</f>
        <v>1650000</v>
      </c>
      <c r="R55" s="53">
        <f>SUMIF(danh_ds!$C$11:$C$5101,'Tong hop'!B55,danh_ds!$T$11:$T$5101)</f>
        <v>0</v>
      </c>
      <c r="S55" s="53"/>
      <c r="T55" s="18" t="str">
        <f>VLOOKUP(B55,[1]DS!$B$5:$W$2997,15,0)</f>
        <v>0108</v>
      </c>
    </row>
    <row r="56" spans="1:20" ht="31.5" customHeight="1">
      <c r="A56" s="26">
        <f>SUBTOTAL(3,$B$14:B56)</f>
        <v>43</v>
      </c>
      <c r="B56" s="30" t="s">
        <v>745</v>
      </c>
      <c r="C56" s="27" t="s">
        <v>746</v>
      </c>
      <c r="D56" s="28" t="s">
        <v>248</v>
      </c>
      <c r="E56" s="26">
        <v>1</v>
      </c>
      <c r="F56" s="29" t="s">
        <v>575</v>
      </c>
      <c r="G56" s="26">
        <f>SUMIF(danh_ds!$C$11:$C$5101,'Tong hop'!B56,danh_ds!$I$11:$I$5101)</f>
        <v>80</v>
      </c>
      <c r="H56" s="26">
        <f>SUMIF(danh_ds!$C$11:$C$5101,'Tong hop'!B56,danh_ds!$J$11:$J$5101)</f>
        <v>3</v>
      </c>
      <c r="I56" s="26">
        <f>SUMIF(danh_ds!$C$11:$C$5101,'Tong hop'!B56,danh_ds!$K$11:$K$5101)</f>
        <v>0</v>
      </c>
      <c r="J56" s="26">
        <f>SUMIF(danh_ds!$C$11:$C$5101,'Tong hop'!B56,danh_ds!$L$11:$L$5101)</f>
        <v>0</v>
      </c>
      <c r="K56" s="26">
        <f>SUMIF(danh_ds!$C$11:$C$5101,'Tong hop'!B56,danh_ds!$M$11:$M$5101)</f>
        <v>80</v>
      </c>
      <c r="L56" s="26">
        <f>SUMIF(danh_ds!$C$11:$C$5101,'Tong hop'!B56,danh_ds!$N$11:$N$5101)</f>
        <v>3</v>
      </c>
      <c r="M56" s="53">
        <f>SUMIF(danh_ds!$C$11:$C$5101,'Tong hop'!B56,danh_ds!$P$11:$P$5101)</f>
        <v>4100000</v>
      </c>
      <c r="N56" s="53">
        <f>SUMIF(danh_ds!$C$11:$C$5101,'Tong hop'!B56,danh_ds!$Q$11:$Q$5101)</f>
        <v>0</v>
      </c>
      <c r="O56" s="53">
        <f>SUMIF(danh_ds!$C$11:$C$5101,'Tong hop'!B56,danh_ds!$R$11:$R$5101)</f>
        <v>1050000</v>
      </c>
      <c r="P56" s="53"/>
      <c r="Q56" s="53">
        <f>SUMIF(danh_ds!$C$11:$C$5101,'Tong hop'!B56,danh_ds!$S$11:$S$5101)</f>
        <v>3050000</v>
      </c>
      <c r="R56" s="53">
        <f>SUMIF(danh_ds!$C$11:$C$5101,'Tong hop'!B56,danh_ds!$T$11:$T$5101)</f>
        <v>0</v>
      </c>
      <c r="S56" s="53"/>
      <c r="T56" s="18" t="str">
        <f>VLOOKUP(B56,[1]DS!$B$5:$W$2997,15,0)</f>
        <v>0108</v>
      </c>
    </row>
    <row r="57" spans="1:20" ht="31.5" customHeight="1">
      <c r="A57" s="26">
        <f>SUBTOTAL(3,$B$14:B57)</f>
        <v>44</v>
      </c>
      <c r="B57" s="30" t="s">
        <v>807</v>
      </c>
      <c r="C57" s="27" t="s">
        <v>747</v>
      </c>
      <c r="D57" s="28" t="s">
        <v>681</v>
      </c>
      <c r="E57" s="26">
        <v>1</v>
      </c>
      <c r="F57" s="29" t="s">
        <v>575</v>
      </c>
      <c r="G57" s="26">
        <f>SUMIF(danh_ds!$C$11:$C$5101,'Tong hop'!B57,danh_ds!$I$11:$I$5101)</f>
        <v>54</v>
      </c>
      <c r="H57" s="26">
        <f>SUMIF(danh_ds!$C$11:$C$5101,'Tong hop'!B57,danh_ds!$J$11:$J$5101)</f>
        <v>3</v>
      </c>
      <c r="I57" s="26">
        <f>SUMIF(danh_ds!$C$11:$C$5101,'Tong hop'!B57,danh_ds!$K$11:$K$5101)</f>
        <v>0</v>
      </c>
      <c r="J57" s="26">
        <f>SUMIF(danh_ds!$C$11:$C$5101,'Tong hop'!B57,danh_ds!$L$11:$L$5101)</f>
        <v>0</v>
      </c>
      <c r="K57" s="26">
        <f>SUMIF(danh_ds!$C$11:$C$5101,'Tong hop'!B57,danh_ds!$M$11:$M$5101)</f>
        <v>54</v>
      </c>
      <c r="L57" s="26">
        <f>SUMIF(danh_ds!$C$11:$C$5101,'Tong hop'!B57,danh_ds!$N$11:$N$5101)</f>
        <v>3</v>
      </c>
      <c r="M57" s="53">
        <f>SUMIF(danh_ds!$C$11:$C$5101,'Tong hop'!B57,danh_ds!$P$11:$P$5101)</f>
        <v>2750000</v>
      </c>
      <c r="N57" s="53">
        <f>SUMIF(danh_ds!$C$11:$C$5101,'Tong hop'!B57,danh_ds!$Q$11:$Q$5101)</f>
        <v>0</v>
      </c>
      <c r="O57" s="53">
        <f>SUMIF(danh_ds!$C$11:$C$5101,'Tong hop'!B57,danh_ds!$R$11:$R$5101)</f>
        <v>650000</v>
      </c>
      <c r="P57" s="53"/>
      <c r="Q57" s="53">
        <f>SUMIF(danh_ds!$C$11:$C$5101,'Tong hop'!B57,danh_ds!$S$11:$S$5101)</f>
        <v>2100000</v>
      </c>
      <c r="R57" s="53">
        <f>SUMIF(danh_ds!$C$11:$C$5101,'Tong hop'!B57,danh_ds!$T$11:$T$5101)</f>
        <v>0</v>
      </c>
      <c r="S57" s="53"/>
      <c r="T57" s="18" t="str">
        <f>VLOOKUP(B57,[1]DS!$B$5:$W$2997,15,0)</f>
        <v>0108</v>
      </c>
    </row>
    <row r="58" spans="1:20" ht="31.5" customHeight="1">
      <c r="A58" s="26">
        <f>SUBTOTAL(3,$B$14:B58)</f>
        <v>45</v>
      </c>
      <c r="B58" s="30" t="s">
        <v>2136</v>
      </c>
      <c r="C58" s="27" t="s">
        <v>2420</v>
      </c>
      <c r="D58" s="28" t="s">
        <v>2421</v>
      </c>
      <c r="E58" s="26">
        <v>1</v>
      </c>
      <c r="F58" s="29" t="s">
        <v>575</v>
      </c>
      <c r="G58" s="26">
        <f>SUMIF(danh_ds!$C$11:$C$5101,'Tong hop'!B58,danh_ds!$I$11:$I$5101)</f>
        <v>20</v>
      </c>
      <c r="H58" s="26">
        <f>SUMIF(danh_ds!$C$11:$C$5101,'Tong hop'!B58,danh_ds!$J$11:$J$5101)</f>
        <v>1</v>
      </c>
      <c r="I58" s="26">
        <f>SUMIF(danh_ds!$C$11:$C$5101,'Tong hop'!B58,danh_ds!$K$11:$K$5101)</f>
        <v>0</v>
      </c>
      <c r="J58" s="26">
        <f>SUMIF(danh_ds!$C$11:$C$5101,'Tong hop'!B58,danh_ds!$L$11:$L$5101)</f>
        <v>0</v>
      </c>
      <c r="K58" s="26">
        <f>SUMIF(danh_ds!$C$11:$C$5101,'Tong hop'!B58,danh_ds!$M$11:$M$5101)</f>
        <v>20</v>
      </c>
      <c r="L58" s="26">
        <f>SUMIF(danh_ds!$C$11:$C$5101,'Tong hop'!B58,danh_ds!$N$11:$N$5101)</f>
        <v>1</v>
      </c>
      <c r="M58" s="53">
        <f>SUMIF(danh_ds!$C$11:$C$5101,'Tong hop'!B58,danh_ds!$P$11:$P$5101)</f>
        <v>1050000</v>
      </c>
      <c r="N58" s="53">
        <f>SUMIF(danh_ds!$C$11:$C$5101,'Tong hop'!B58,danh_ds!$Q$11:$Q$5101)</f>
        <v>0</v>
      </c>
      <c r="O58" s="53">
        <f>SUMIF(danh_ds!$C$11:$C$5101,'Tong hop'!B58,danh_ds!$R$11:$R$5101)</f>
        <v>0</v>
      </c>
      <c r="P58" s="53"/>
      <c r="Q58" s="53">
        <f>SUMIF(danh_ds!$C$11:$C$5101,'Tong hop'!B58,danh_ds!$S$11:$S$5101)</f>
        <v>1050000</v>
      </c>
      <c r="R58" s="53">
        <f>SUMIF(danh_ds!$C$11:$C$5101,'Tong hop'!B58,danh_ds!$T$11:$T$5101)</f>
        <v>0</v>
      </c>
      <c r="S58" s="53"/>
      <c r="T58" s="18" t="str">
        <f>VLOOKUP(B58,[1]DS!$B$5:$W$2997,15,0)</f>
        <v>0108</v>
      </c>
    </row>
    <row r="59" spans="1:20" ht="31.5" customHeight="1">
      <c r="A59" s="26">
        <f>SUBTOTAL(3,$B$14:B59)</f>
        <v>46</v>
      </c>
      <c r="B59" s="30" t="s">
        <v>589</v>
      </c>
      <c r="C59" s="27" t="s">
        <v>34</v>
      </c>
      <c r="D59" s="28" t="s">
        <v>683</v>
      </c>
      <c r="E59" s="26">
        <v>1</v>
      </c>
      <c r="F59" s="29" t="s">
        <v>657</v>
      </c>
      <c r="G59" s="26">
        <f>SUMIF(danh_ds!$C$11:$C$5101,'Tong hop'!B59,danh_ds!$I$11:$I$5101)</f>
        <v>78</v>
      </c>
      <c r="H59" s="26">
        <f>SUMIF(danh_ds!$C$11:$C$5101,'Tong hop'!B59,danh_ds!$J$11:$J$5101)</f>
        <v>4</v>
      </c>
      <c r="I59" s="26">
        <f>SUMIF(danh_ds!$C$11:$C$5101,'Tong hop'!B59,danh_ds!$K$11:$K$5101)</f>
        <v>0</v>
      </c>
      <c r="J59" s="26">
        <f>SUMIF(danh_ds!$C$11:$C$5101,'Tong hop'!B59,danh_ds!$L$11:$L$5101)</f>
        <v>0</v>
      </c>
      <c r="K59" s="26">
        <f>SUMIF(danh_ds!$C$11:$C$5101,'Tong hop'!B59,danh_ds!$M$11:$M$5101)</f>
        <v>78</v>
      </c>
      <c r="L59" s="26">
        <f>SUMIF(danh_ds!$C$11:$C$5101,'Tong hop'!B59,danh_ds!$N$11:$N$5101)</f>
        <v>4</v>
      </c>
      <c r="M59" s="53">
        <f>SUMIF(danh_ds!$C$11:$C$5101,'Tong hop'!B59,danh_ds!$P$11:$P$5101)</f>
        <v>3650000</v>
      </c>
      <c r="N59" s="53">
        <f>SUMIF(danh_ds!$C$11:$C$5101,'Tong hop'!B59,danh_ds!$Q$11:$Q$5101)</f>
        <v>0</v>
      </c>
      <c r="O59" s="53">
        <f>SUMIF(danh_ds!$C$11:$C$5101,'Tong hop'!B59,danh_ds!$R$11:$R$5101)</f>
        <v>1000000</v>
      </c>
      <c r="P59" s="53"/>
      <c r="Q59" s="53">
        <f>SUMIF(danh_ds!$C$11:$C$5101,'Tong hop'!B59,danh_ds!$S$11:$S$5101)</f>
        <v>2650000</v>
      </c>
      <c r="R59" s="53">
        <f>SUMIF(danh_ds!$C$11:$C$5101,'Tong hop'!B59,danh_ds!$T$11:$T$5101)</f>
        <v>0</v>
      </c>
      <c r="S59" s="53"/>
      <c r="T59" s="18" t="str">
        <f>VLOOKUP(B59,[1]DS!$B$5:$W$2997,15,0)</f>
        <v>0109</v>
      </c>
    </row>
    <row r="60" spans="1:20" ht="31.5" customHeight="1">
      <c r="A60" s="26">
        <f>SUBTOTAL(3,$B$14:B60)</f>
        <v>47</v>
      </c>
      <c r="B60" s="30" t="s">
        <v>7</v>
      </c>
      <c r="C60" s="27" t="s">
        <v>239</v>
      </c>
      <c r="D60" s="28" t="s">
        <v>280</v>
      </c>
      <c r="E60" s="26">
        <v>1</v>
      </c>
      <c r="F60" s="29" t="s">
        <v>657</v>
      </c>
      <c r="G60" s="26">
        <f>SUMIF(danh_ds!$C$11:$C$5101,'Tong hop'!B60,danh_ds!$I$11:$I$5101)</f>
        <v>40</v>
      </c>
      <c r="H60" s="26">
        <f>SUMIF(danh_ds!$C$11:$C$5101,'Tong hop'!B60,danh_ds!$J$11:$J$5101)</f>
        <v>2</v>
      </c>
      <c r="I60" s="26">
        <f>SUMIF(danh_ds!$C$11:$C$5101,'Tong hop'!B60,danh_ds!$K$11:$K$5101)</f>
        <v>0</v>
      </c>
      <c r="J60" s="26">
        <f>SUMIF(danh_ds!$C$11:$C$5101,'Tong hop'!B60,danh_ds!$L$11:$L$5101)</f>
        <v>0</v>
      </c>
      <c r="K60" s="26">
        <f>SUMIF(danh_ds!$C$11:$C$5101,'Tong hop'!B60,danh_ds!$M$11:$M$5101)</f>
        <v>40</v>
      </c>
      <c r="L60" s="26">
        <f>SUMIF(danh_ds!$C$11:$C$5101,'Tong hop'!B60,danh_ds!$N$11:$N$5101)</f>
        <v>2</v>
      </c>
      <c r="M60" s="53">
        <f>SUMIF(danh_ds!$C$11:$C$5101,'Tong hop'!B60,danh_ds!$P$11:$P$5101)</f>
        <v>2100000</v>
      </c>
      <c r="N60" s="53">
        <f>SUMIF(danh_ds!$C$11:$C$5101,'Tong hop'!B60,danh_ds!$Q$11:$Q$5101)</f>
        <v>0</v>
      </c>
      <c r="O60" s="53">
        <f>SUMIF(danh_ds!$C$11:$C$5101,'Tong hop'!B60,danh_ds!$R$11:$R$5101)</f>
        <v>1050000</v>
      </c>
      <c r="P60" s="53"/>
      <c r="Q60" s="53">
        <f>SUMIF(danh_ds!$C$11:$C$5101,'Tong hop'!B60,danh_ds!$S$11:$S$5101)</f>
        <v>1050000</v>
      </c>
      <c r="R60" s="53">
        <f>SUMIF(danh_ds!$C$11:$C$5101,'Tong hop'!B60,danh_ds!$T$11:$T$5101)</f>
        <v>0</v>
      </c>
      <c r="S60" s="53"/>
      <c r="T60" s="18" t="str">
        <f>VLOOKUP(B60,[1]DS!$B$5:$W$2997,15,0)</f>
        <v>0109</v>
      </c>
    </row>
    <row r="61" spans="1:20" ht="31.5" customHeight="1">
      <c r="A61" s="26">
        <f>SUBTOTAL(3,$B$14:B61)</f>
        <v>48</v>
      </c>
      <c r="B61" s="30" t="s">
        <v>2137</v>
      </c>
      <c r="C61" s="27" t="s">
        <v>2422</v>
      </c>
      <c r="D61" s="28" t="s">
        <v>43</v>
      </c>
      <c r="E61" s="26">
        <v>1</v>
      </c>
      <c r="F61" s="29" t="s">
        <v>657</v>
      </c>
      <c r="G61" s="26">
        <f>SUMIF(danh_ds!$C$11:$C$5101,'Tong hop'!B61,danh_ds!$I$11:$I$5101)</f>
        <v>20</v>
      </c>
      <c r="H61" s="26">
        <f>SUMIF(danh_ds!$C$11:$C$5101,'Tong hop'!B61,danh_ds!$J$11:$J$5101)</f>
        <v>1</v>
      </c>
      <c r="I61" s="26">
        <f>SUMIF(danh_ds!$C$11:$C$5101,'Tong hop'!B61,danh_ds!$K$11:$K$5101)</f>
        <v>0</v>
      </c>
      <c r="J61" s="26">
        <f>SUMIF(danh_ds!$C$11:$C$5101,'Tong hop'!B61,danh_ds!$L$11:$L$5101)</f>
        <v>0</v>
      </c>
      <c r="K61" s="26">
        <f>SUMIF(danh_ds!$C$11:$C$5101,'Tong hop'!B61,danh_ds!$M$11:$M$5101)</f>
        <v>20</v>
      </c>
      <c r="L61" s="26">
        <f>SUMIF(danh_ds!$C$11:$C$5101,'Tong hop'!B61,danh_ds!$N$11:$N$5101)</f>
        <v>1</v>
      </c>
      <c r="M61" s="53">
        <f>SUMIF(danh_ds!$C$11:$C$5101,'Tong hop'!B61,danh_ds!$P$11:$P$5101)</f>
        <v>1050000</v>
      </c>
      <c r="N61" s="53">
        <f>SUMIF(danh_ds!$C$11:$C$5101,'Tong hop'!B61,danh_ds!$Q$11:$Q$5101)</f>
        <v>0</v>
      </c>
      <c r="O61" s="53">
        <f>SUMIF(danh_ds!$C$11:$C$5101,'Tong hop'!B61,danh_ds!$R$11:$R$5101)</f>
        <v>0</v>
      </c>
      <c r="P61" s="53"/>
      <c r="Q61" s="53">
        <f>SUMIF(danh_ds!$C$11:$C$5101,'Tong hop'!B61,danh_ds!$S$11:$S$5101)</f>
        <v>1050000</v>
      </c>
      <c r="R61" s="53">
        <f>SUMIF(danh_ds!$C$11:$C$5101,'Tong hop'!B61,danh_ds!$T$11:$T$5101)</f>
        <v>0</v>
      </c>
      <c r="S61" s="53"/>
      <c r="T61" s="18" t="str">
        <f>VLOOKUP(B61,[1]DS!$B$5:$W$2997,15,0)</f>
        <v>0109</v>
      </c>
    </row>
    <row r="62" spans="1:20" ht="31.5" customHeight="1">
      <c r="A62" s="26">
        <f>SUBTOTAL(3,$B$14:B62)</f>
        <v>49</v>
      </c>
      <c r="B62" s="30" t="s">
        <v>2138</v>
      </c>
      <c r="C62" s="27" t="s">
        <v>2423</v>
      </c>
      <c r="D62" s="28" t="s">
        <v>543</v>
      </c>
      <c r="E62" s="26">
        <v>1</v>
      </c>
      <c r="F62" s="29" t="s">
        <v>657</v>
      </c>
      <c r="G62" s="26">
        <f>SUMIF(danh_ds!$C$11:$C$5101,'Tong hop'!B62,danh_ds!$I$11:$I$5101)</f>
        <v>20</v>
      </c>
      <c r="H62" s="26">
        <f>SUMIF(danh_ds!$C$11:$C$5101,'Tong hop'!B62,danh_ds!$J$11:$J$5101)</f>
        <v>1</v>
      </c>
      <c r="I62" s="26">
        <f>SUMIF(danh_ds!$C$11:$C$5101,'Tong hop'!B62,danh_ds!$K$11:$K$5101)</f>
        <v>0</v>
      </c>
      <c r="J62" s="26">
        <f>SUMIF(danh_ds!$C$11:$C$5101,'Tong hop'!B62,danh_ds!$L$11:$L$5101)</f>
        <v>0</v>
      </c>
      <c r="K62" s="26">
        <f>SUMIF(danh_ds!$C$11:$C$5101,'Tong hop'!B62,danh_ds!$M$11:$M$5101)</f>
        <v>20</v>
      </c>
      <c r="L62" s="26">
        <f>SUMIF(danh_ds!$C$11:$C$5101,'Tong hop'!B62,danh_ds!$N$11:$N$5101)</f>
        <v>1</v>
      </c>
      <c r="M62" s="53">
        <f>SUMIF(danh_ds!$C$11:$C$5101,'Tong hop'!B62,danh_ds!$P$11:$P$5101)</f>
        <v>1050000</v>
      </c>
      <c r="N62" s="53">
        <f>SUMIF(danh_ds!$C$11:$C$5101,'Tong hop'!B62,danh_ds!$Q$11:$Q$5101)</f>
        <v>1050000</v>
      </c>
      <c r="O62" s="53">
        <f>SUMIF(danh_ds!$C$11:$C$5101,'Tong hop'!B62,danh_ds!$R$11:$R$5101)</f>
        <v>0</v>
      </c>
      <c r="P62" s="53"/>
      <c r="Q62" s="53">
        <f>SUMIF(danh_ds!$C$11:$C$5101,'Tong hop'!B62,danh_ds!$S$11:$S$5101)</f>
        <v>0</v>
      </c>
      <c r="R62" s="53">
        <f>SUMIF(danh_ds!$C$11:$C$5101,'Tong hop'!B62,danh_ds!$T$11:$T$5101)</f>
        <v>0</v>
      </c>
      <c r="S62" s="53"/>
      <c r="T62" s="18" t="str">
        <f>VLOOKUP(B62,[1]DS!$B$5:$W$2997,15,0)</f>
        <v>0109</v>
      </c>
    </row>
    <row r="63" spans="1:20" ht="31.5" customHeight="1">
      <c r="A63" s="26">
        <f>SUBTOTAL(3,$B$14:B63)</f>
        <v>50</v>
      </c>
      <c r="B63" s="30" t="s">
        <v>808</v>
      </c>
      <c r="C63" s="27" t="s">
        <v>35</v>
      </c>
      <c r="D63" s="28" t="s">
        <v>39</v>
      </c>
      <c r="E63" s="26">
        <v>1</v>
      </c>
      <c r="F63" s="29" t="s">
        <v>657</v>
      </c>
      <c r="G63" s="26">
        <f>SUMIF(danh_ds!$C$11:$C$5101,'Tong hop'!B63,danh_ds!$I$11:$I$5101)</f>
        <v>82</v>
      </c>
      <c r="H63" s="26">
        <f>SUMIF(danh_ds!$C$11:$C$5101,'Tong hop'!B63,danh_ds!$J$11:$J$5101)</f>
        <v>3</v>
      </c>
      <c r="I63" s="26">
        <f>SUMIF(danh_ds!$C$11:$C$5101,'Tong hop'!B63,danh_ds!$K$11:$K$5101)</f>
        <v>0</v>
      </c>
      <c r="J63" s="26">
        <f>SUMIF(danh_ds!$C$11:$C$5101,'Tong hop'!B63,danh_ds!$L$11:$L$5101)</f>
        <v>0</v>
      </c>
      <c r="K63" s="26">
        <f>SUMIF(danh_ds!$C$11:$C$5101,'Tong hop'!B63,danh_ds!$M$11:$M$5101)</f>
        <v>82</v>
      </c>
      <c r="L63" s="26">
        <f>SUMIF(danh_ds!$C$11:$C$5101,'Tong hop'!B63,danh_ds!$N$11:$N$5101)</f>
        <v>3</v>
      </c>
      <c r="M63" s="53">
        <f>SUMIF(danh_ds!$C$11:$C$5101,'Tong hop'!B63,danh_ds!$P$11:$P$5101)</f>
        <v>4200000</v>
      </c>
      <c r="N63" s="53">
        <f>SUMIF(danh_ds!$C$11:$C$5101,'Tong hop'!B63,danh_ds!$Q$11:$Q$5101)</f>
        <v>0</v>
      </c>
      <c r="O63" s="53">
        <f>SUMIF(danh_ds!$C$11:$C$5101,'Tong hop'!B63,danh_ds!$R$11:$R$5101)</f>
        <v>1050000</v>
      </c>
      <c r="P63" s="53"/>
      <c r="Q63" s="53">
        <f>SUMIF(danh_ds!$C$11:$C$5101,'Tong hop'!B63,danh_ds!$S$11:$S$5101)</f>
        <v>3150000</v>
      </c>
      <c r="R63" s="53">
        <f>SUMIF(danh_ds!$C$11:$C$5101,'Tong hop'!B63,danh_ds!$T$11:$T$5101)</f>
        <v>0</v>
      </c>
      <c r="S63" s="53"/>
      <c r="T63" s="18" t="str">
        <f>VLOOKUP(B63,[1]DS!$B$5:$W$2997,15,0)</f>
        <v>0109</v>
      </c>
    </row>
    <row r="64" spans="1:20" ht="31.5" customHeight="1">
      <c r="A64" s="26">
        <f>SUBTOTAL(3,$B$14:B64)</f>
        <v>51</v>
      </c>
      <c r="B64" s="30" t="s">
        <v>2139</v>
      </c>
      <c r="C64" s="27" t="s">
        <v>2424</v>
      </c>
      <c r="D64" s="28" t="s">
        <v>374</v>
      </c>
      <c r="E64" s="26">
        <v>1</v>
      </c>
      <c r="F64" s="29" t="s">
        <v>657</v>
      </c>
      <c r="G64" s="26">
        <f>SUMIF(danh_ds!$C$11:$C$5101,'Tong hop'!B64,danh_ds!$I$11:$I$5101)</f>
        <v>20</v>
      </c>
      <c r="H64" s="26">
        <f>SUMIF(danh_ds!$C$11:$C$5101,'Tong hop'!B64,danh_ds!$J$11:$J$5101)</f>
        <v>1</v>
      </c>
      <c r="I64" s="26">
        <f>SUMIF(danh_ds!$C$11:$C$5101,'Tong hop'!B64,danh_ds!$K$11:$K$5101)</f>
        <v>0</v>
      </c>
      <c r="J64" s="26">
        <f>SUMIF(danh_ds!$C$11:$C$5101,'Tong hop'!B64,danh_ds!$L$11:$L$5101)</f>
        <v>0</v>
      </c>
      <c r="K64" s="26">
        <f>SUMIF(danh_ds!$C$11:$C$5101,'Tong hop'!B64,danh_ds!$M$11:$M$5101)</f>
        <v>20</v>
      </c>
      <c r="L64" s="26">
        <f>SUMIF(danh_ds!$C$11:$C$5101,'Tong hop'!B64,danh_ds!$N$11:$N$5101)</f>
        <v>1</v>
      </c>
      <c r="M64" s="53">
        <f>SUMIF(danh_ds!$C$11:$C$5101,'Tong hop'!B64,danh_ds!$P$11:$P$5101)</f>
        <v>1050000</v>
      </c>
      <c r="N64" s="53">
        <f>SUMIF(danh_ds!$C$11:$C$5101,'Tong hop'!B64,danh_ds!$Q$11:$Q$5101)</f>
        <v>0</v>
      </c>
      <c r="O64" s="53">
        <f>SUMIF(danh_ds!$C$11:$C$5101,'Tong hop'!B64,danh_ds!$R$11:$R$5101)</f>
        <v>0</v>
      </c>
      <c r="P64" s="53"/>
      <c r="Q64" s="53">
        <f>SUMIF(danh_ds!$C$11:$C$5101,'Tong hop'!B64,danh_ds!$S$11:$S$5101)</f>
        <v>1050000</v>
      </c>
      <c r="R64" s="53">
        <f>SUMIF(danh_ds!$C$11:$C$5101,'Tong hop'!B64,danh_ds!$T$11:$T$5101)</f>
        <v>0</v>
      </c>
      <c r="S64" s="53"/>
      <c r="T64" s="18" t="str">
        <f>VLOOKUP(B64,[1]DS!$B$5:$W$2997,15,0)</f>
        <v>0109</v>
      </c>
    </row>
    <row r="65" spans="1:20" ht="31.5" customHeight="1">
      <c r="A65" s="26">
        <f>SUBTOTAL(3,$B$14:B65)</f>
        <v>52</v>
      </c>
      <c r="B65" s="30" t="s">
        <v>2140</v>
      </c>
      <c r="C65" s="27" t="s">
        <v>2425</v>
      </c>
      <c r="D65" s="28" t="s">
        <v>2426</v>
      </c>
      <c r="E65" s="26">
        <v>1</v>
      </c>
      <c r="F65" s="29" t="s">
        <v>661</v>
      </c>
      <c r="G65" s="26">
        <f>SUMIF(danh_ds!$C$11:$C$5101,'Tong hop'!B65,danh_ds!$I$11:$I$5101)</f>
        <v>40</v>
      </c>
      <c r="H65" s="26">
        <f>SUMIF(danh_ds!$C$11:$C$5101,'Tong hop'!B65,danh_ds!$J$11:$J$5101)</f>
        <v>2</v>
      </c>
      <c r="I65" s="26">
        <f>SUMIF(danh_ds!$C$11:$C$5101,'Tong hop'!B65,danh_ds!$K$11:$K$5101)</f>
        <v>0</v>
      </c>
      <c r="J65" s="26">
        <f>SUMIF(danh_ds!$C$11:$C$5101,'Tong hop'!B65,danh_ds!$L$11:$L$5101)</f>
        <v>0</v>
      </c>
      <c r="K65" s="26">
        <f>SUMIF(danh_ds!$C$11:$C$5101,'Tong hop'!B65,danh_ds!$M$11:$M$5101)</f>
        <v>40</v>
      </c>
      <c r="L65" s="26">
        <f>SUMIF(danh_ds!$C$11:$C$5101,'Tong hop'!B65,danh_ds!$N$11:$N$5101)</f>
        <v>2</v>
      </c>
      <c r="M65" s="53">
        <f>SUMIF(danh_ds!$C$11:$C$5101,'Tong hop'!B65,danh_ds!$P$11:$P$5101)</f>
        <v>2100000</v>
      </c>
      <c r="N65" s="53">
        <f>SUMIF(danh_ds!$C$11:$C$5101,'Tong hop'!B65,danh_ds!$Q$11:$Q$5101)</f>
        <v>2100000</v>
      </c>
      <c r="O65" s="53">
        <f>SUMIF(danh_ds!$C$11:$C$5101,'Tong hop'!B65,danh_ds!$R$11:$R$5101)</f>
        <v>0</v>
      </c>
      <c r="P65" s="53"/>
      <c r="Q65" s="53">
        <f>SUMIF(danh_ds!$C$11:$C$5101,'Tong hop'!B65,danh_ds!$S$11:$S$5101)</f>
        <v>0</v>
      </c>
      <c r="R65" s="53">
        <f>SUMIF(danh_ds!$C$11:$C$5101,'Tong hop'!B65,danh_ds!$T$11:$T$5101)</f>
        <v>0</v>
      </c>
      <c r="S65" s="53"/>
      <c r="T65" s="18" t="str">
        <f>VLOOKUP(B65,[1]DS!$B$5:$W$2997,15,0)</f>
        <v>0111</v>
      </c>
    </row>
    <row r="66" spans="1:20" ht="31.5" customHeight="1">
      <c r="A66" s="26">
        <f>SUBTOTAL(3,$B$14:B66)</f>
        <v>53</v>
      </c>
      <c r="B66" s="30" t="s">
        <v>2141</v>
      </c>
      <c r="C66" s="27" t="s">
        <v>2427</v>
      </c>
      <c r="D66" s="28" t="s">
        <v>617</v>
      </c>
      <c r="E66" s="26">
        <v>1</v>
      </c>
      <c r="F66" s="29" t="s">
        <v>661</v>
      </c>
      <c r="G66" s="26">
        <f>SUMIF(danh_ds!$C$11:$C$5101,'Tong hop'!B66,danh_ds!$I$11:$I$5101)</f>
        <v>14</v>
      </c>
      <c r="H66" s="26">
        <f>SUMIF(danh_ds!$C$11:$C$5101,'Tong hop'!B66,danh_ds!$J$11:$J$5101)</f>
        <v>1</v>
      </c>
      <c r="I66" s="26">
        <f>SUMIF(danh_ds!$C$11:$C$5101,'Tong hop'!B66,danh_ds!$K$11:$K$5101)</f>
        <v>0</v>
      </c>
      <c r="J66" s="26">
        <f>SUMIF(danh_ds!$C$11:$C$5101,'Tong hop'!B66,danh_ds!$L$11:$L$5101)</f>
        <v>0</v>
      </c>
      <c r="K66" s="26">
        <f>SUMIF(danh_ds!$C$11:$C$5101,'Tong hop'!B66,danh_ds!$M$11:$M$5101)</f>
        <v>14</v>
      </c>
      <c r="L66" s="26">
        <f>SUMIF(danh_ds!$C$11:$C$5101,'Tong hop'!B66,danh_ds!$N$11:$N$5101)</f>
        <v>1</v>
      </c>
      <c r="M66" s="53">
        <f>SUMIF(danh_ds!$C$11:$C$5101,'Tong hop'!B66,danh_ds!$P$11:$P$5101)</f>
        <v>650000</v>
      </c>
      <c r="N66" s="53">
        <f>SUMIF(danh_ds!$C$11:$C$5101,'Tong hop'!B66,danh_ds!$Q$11:$Q$5101)</f>
        <v>0</v>
      </c>
      <c r="O66" s="53">
        <f>SUMIF(danh_ds!$C$11:$C$5101,'Tong hop'!B66,danh_ds!$R$11:$R$5101)</f>
        <v>0</v>
      </c>
      <c r="P66" s="53"/>
      <c r="Q66" s="53">
        <f>SUMIF(danh_ds!$C$11:$C$5101,'Tong hop'!B66,danh_ds!$S$11:$S$5101)</f>
        <v>650000</v>
      </c>
      <c r="R66" s="53">
        <f>SUMIF(danh_ds!$C$11:$C$5101,'Tong hop'!B66,danh_ds!$T$11:$T$5101)</f>
        <v>0</v>
      </c>
      <c r="S66" s="53"/>
      <c r="T66" s="18" t="str">
        <f>VLOOKUP(B66,[1]DS!$B$5:$W$2997,15,0)</f>
        <v>0111</v>
      </c>
    </row>
    <row r="67" spans="1:20" ht="31.5" customHeight="1">
      <c r="A67" s="26">
        <f>SUBTOTAL(3,$B$14:B67)</f>
        <v>54</v>
      </c>
      <c r="B67" s="30" t="s">
        <v>2142</v>
      </c>
      <c r="C67" s="27" t="s">
        <v>641</v>
      </c>
      <c r="D67" s="28" t="s">
        <v>682</v>
      </c>
      <c r="E67" s="26">
        <v>1</v>
      </c>
      <c r="F67" s="29" t="s">
        <v>661</v>
      </c>
      <c r="G67" s="26">
        <f>SUMIF(danh_ds!$C$11:$C$5101,'Tong hop'!B67,danh_ds!$I$11:$I$5101)</f>
        <v>20</v>
      </c>
      <c r="H67" s="26">
        <f>SUMIF(danh_ds!$C$11:$C$5101,'Tong hop'!B67,danh_ds!$J$11:$J$5101)</f>
        <v>1</v>
      </c>
      <c r="I67" s="26">
        <f>SUMIF(danh_ds!$C$11:$C$5101,'Tong hop'!B67,danh_ds!$K$11:$K$5101)</f>
        <v>0</v>
      </c>
      <c r="J67" s="26">
        <f>SUMIF(danh_ds!$C$11:$C$5101,'Tong hop'!B67,danh_ds!$L$11:$L$5101)</f>
        <v>0</v>
      </c>
      <c r="K67" s="26">
        <f>SUMIF(danh_ds!$C$11:$C$5101,'Tong hop'!B67,danh_ds!$M$11:$M$5101)</f>
        <v>20</v>
      </c>
      <c r="L67" s="26">
        <f>SUMIF(danh_ds!$C$11:$C$5101,'Tong hop'!B67,danh_ds!$N$11:$N$5101)</f>
        <v>1</v>
      </c>
      <c r="M67" s="53">
        <f>SUMIF(danh_ds!$C$11:$C$5101,'Tong hop'!B67,danh_ds!$P$11:$P$5101)</f>
        <v>1050000</v>
      </c>
      <c r="N67" s="53">
        <f>SUMIF(danh_ds!$C$11:$C$5101,'Tong hop'!B67,danh_ds!$Q$11:$Q$5101)</f>
        <v>1050000</v>
      </c>
      <c r="O67" s="53">
        <f>SUMIF(danh_ds!$C$11:$C$5101,'Tong hop'!B67,danh_ds!$R$11:$R$5101)</f>
        <v>0</v>
      </c>
      <c r="P67" s="53"/>
      <c r="Q67" s="53">
        <f>SUMIF(danh_ds!$C$11:$C$5101,'Tong hop'!B67,danh_ds!$S$11:$S$5101)</f>
        <v>0</v>
      </c>
      <c r="R67" s="53">
        <f>SUMIF(danh_ds!$C$11:$C$5101,'Tong hop'!B67,danh_ds!$T$11:$T$5101)</f>
        <v>0</v>
      </c>
      <c r="S67" s="53"/>
      <c r="T67" s="18" t="str">
        <f>VLOOKUP(B67,[1]DS!$B$5:$W$2997,15,0)</f>
        <v>0111</v>
      </c>
    </row>
    <row r="68" spans="1:20" ht="31.5" customHeight="1">
      <c r="A68" s="26">
        <f>SUBTOTAL(3,$B$14:B68)</f>
        <v>55</v>
      </c>
      <c r="B68" s="30" t="s">
        <v>106</v>
      </c>
      <c r="C68" s="27" t="s">
        <v>464</v>
      </c>
      <c r="D68" s="28" t="s">
        <v>543</v>
      </c>
      <c r="E68" s="26">
        <v>1</v>
      </c>
      <c r="F68" s="29" t="s">
        <v>661</v>
      </c>
      <c r="G68" s="26">
        <f>SUMIF(danh_ds!$C$11:$C$5101,'Tong hop'!B68,danh_ds!$I$11:$I$5101)</f>
        <v>20</v>
      </c>
      <c r="H68" s="26">
        <f>SUMIF(danh_ds!$C$11:$C$5101,'Tong hop'!B68,danh_ds!$J$11:$J$5101)</f>
        <v>1</v>
      </c>
      <c r="I68" s="26">
        <f>SUMIF(danh_ds!$C$11:$C$5101,'Tong hop'!B68,danh_ds!$K$11:$K$5101)</f>
        <v>0</v>
      </c>
      <c r="J68" s="26">
        <f>SUMIF(danh_ds!$C$11:$C$5101,'Tong hop'!B68,danh_ds!$L$11:$L$5101)</f>
        <v>0</v>
      </c>
      <c r="K68" s="26">
        <f>SUMIF(danh_ds!$C$11:$C$5101,'Tong hop'!B68,danh_ds!$M$11:$M$5101)</f>
        <v>20</v>
      </c>
      <c r="L68" s="26">
        <f>SUMIF(danh_ds!$C$11:$C$5101,'Tong hop'!B68,danh_ds!$N$11:$N$5101)</f>
        <v>1</v>
      </c>
      <c r="M68" s="53">
        <f>SUMIF(danh_ds!$C$11:$C$5101,'Tong hop'!B68,danh_ds!$P$11:$P$5101)</f>
        <v>1050000</v>
      </c>
      <c r="N68" s="53">
        <f>SUMIF(danh_ds!$C$11:$C$5101,'Tong hop'!B68,danh_ds!$Q$11:$Q$5101)</f>
        <v>1050000</v>
      </c>
      <c r="O68" s="53">
        <f>SUMIF(danh_ds!$C$11:$C$5101,'Tong hop'!B68,danh_ds!$R$11:$R$5101)</f>
        <v>0</v>
      </c>
      <c r="P68" s="53"/>
      <c r="Q68" s="53">
        <f>SUMIF(danh_ds!$C$11:$C$5101,'Tong hop'!B68,danh_ds!$S$11:$S$5101)</f>
        <v>0</v>
      </c>
      <c r="R68" s="53">
        <f>SUMIF(danh_ds!$C$11:$C$5101,'Tong hop'!B68,danh_ds!$T$11:$T$5101)</f>
        <v>0</v>
      </c>
      <c r="S68" s="53"/>
      <c r="T68" s="18" t="str">
        <f>VLOOKUP(B68,[1]DS!$B$5:$W$2997,15,0)</f>
        <v>0111</v>
      </c>
    </row>
    <row r="69" spans="1:20" ht="31.5" customHeight="1">
      <c r="A69" s="26">
        <f>SUBTOTAL(3,$B$14:B69)</f>
        <v>56</v>
      </c>
      <c r="B69" s="30" t="s">
        <v>809</v>
      </c>
      <c r="C69" s="27" t="s">
        <v>849</v>
      </c>
      <c r="D69" s="28" t="s">
        <v>359</v>
      </c>
      <c r="E69" s="26">
        <v>1</v>
      </c>
      <c r="F69" s="29" t="s">
        <v>661</v>
      </c>
      <c r="G69" s="26">
        <f>SUMIF(danh_ds!$C$11:$C$5101,'Tong hop'!B69,danh_ds!$I$11:$I$5101)</f>
        <v>62</v>
      </c>
      <c r="H69" s="26">
        <f>SUMIF(danh_ds!$C$11:$C$5101,'Tong hop'!B69,danh_ds!$J$11:$J$5101)</f>
        <v>2</v>
      </c>
      <c r="I69" s="26">
        <f>SUMIF(danh_ds!$C$11:$C$5101,'Tong hop'!B69,danh_ds!$K$11:$K$5101)</f>
        <v>0</v>
      </c>
      <c r="J69" s="26">
        <f>SUMIF(danh_ds!$C$11:$C$5101,'Tong hop'!B69,danh_ds!$L$11:$L$5101)</f>
        <v>0</v>
      </c>
      <c r="K69" s="26">
        <f>SUMIF(danh_ds!$C$11:$C$5101,'Tong hop'!B69,danh_ds!$M$11:$M$5101)</f>
        <v>62</v>
      </c>
      <c r="L69" s="26">
        <f>SUMIF(danh_ds!$C$11:$C$5101,'Tong hop'!B69,danh_ds!$N$11:$N$5101)</f>
        <v>2</v>
      </c>
      <c r="M69" s="53">
        <f>SUMIF(danh_ds!$C$11:$C$5101,'Tong hop'!B69,danh_ds!$P$11:$P$5101)</f>
        <v>3150000</v>
      </c>
      <c r="N69" s="53">
        <f>SUMIF(danh_ds!$C$11:$C$5101,'Tong hop'!B69,danh_ds!$Q$11:$Q$5101)</f>
        <v>0</v>
      </c>
      <c r="O69" s="53">
        <f>SUMIF(danh_ds!$C$11:$C$5101,'Tong hop'!B69,danh_ds!$R$11:$R$5101)</f>
        <v>2100000</v>
      </c>
      <c r="P69" s="53"/>
      <c r="Q69" s="53">
        <f>SUMIF(danh_ds!$C$11:$C$5101,'Tong hop'!B69,danh_ds!$S$11:$S$5101)</f>
        <v>1050000</v>
      </c>
      <c r="R69" s="53">
        <f>SUMIF(danh_ds!$C$11:$C$5101,'Tong hop'!B69,danh_ds!$T$11:$T$5101)</f>
        <v>0</v>
      </c>
      <c r="S69" s="53"/>
      <c r="T69" s="18" t="str">
        <f>VLOOKUP(B69,[1]DS!$B$5:$W$2997,15,0)</f>
        <v>0111</v>
      </c>
    </row>
    <row r="70" spans="1:20" ht="31.5" customHeight="1">
      <c r="A70" s="26">
        <f>SUBTOTAL(3,$B$14:B70)</f>
        <v>57</v>
      </c>
      <c r="B70" s="30" t="s">
        <v>214</v>
      </c>
      <c r="C70" s="27" t="s">
        <v>215</v>
      </c>
      <c r="D70" s="28" t="s">
        <v>683</v>
      </c>
      <c r="E70" s="26">
        <v>2</v>
      </c>
      <c r="F70" s="29" t="s">
        <v>677</v>
      </c>
      <c r="G70" s="26">
        <f>SUMIF(danh_ds!$C$11:$C$5101,'Tong hop'!B70,danh_ds!$I$11:$I$5101)</f>
        <v>132</v>
      </c>
      <c r="H70" s="26">
        <f>SUMIF(danh_ds!$C$11:$C$5101,'Tong hop'!B70,danh_ds!$J$11:$J$5101)</f>
        <v>7</v>
      </c>
      <c r="I70" s="26">
        <f>SUMIF(danh_ds!$C$11:$C$5101,'Tong hop'!B70,danh_ds!$K$11:$K$5101)</f>
        <v>0</v>
      </c>
      <c r="J70" s="26">
        <f>SUMIF(danh_ds!$C$11:$C$5101,'Tong hop'!B70,danh_ds!$L$11:$L$5101)</f>
        <v>0</v>
      </c>
      <c r="K70" s="26">
        <f>SUMIF(danh_ds!$C$11:$C$5101,'Tong hop'!B70,danh_ds!$M$11:$M$5101)</f>
        <v>132</v>
      </c>
      <c r="L70" s="26">
        <f>SUMIF(danh_ds!$C$11:$C$5101,'Tong hop'!B70,danh_ds!$N$11:$N$5101)</f>
        <v>7</v>
      </c>
      <c r="M70" s="53">
        <f>SUMIF(danh_ds!$C$11:$C$5101,'Tong hop'!B70,danh_ds!$P$11:$P$5101)</f>
        <v>6900000</v>
      </c>
      <c r="N70" s="53">
        <f>SUMIF(danh_ds!$C$11:$C$5101,'Tong hop'!B70,danh_ds!$Q$11:$Q$5101)</f>
        <v>0</v>
      </c>
      <c r="O70" s="53">
        <f>SUMIF(danh_ds!$C$11:$C$5101,'Tong hop'!B70,danh_ds!$R$11:$R$5101)</f>
        <v>1050000</v>
      </c>
      <c r="P70" s="53"/>
      <c r="Q70" s="53">
        <f>SUMIF(danh_ds!$C$11:$C$5101,'Tong hop'!B70,danh_ds!$S$11:$S$5101)</f>
        <v>5850000</v>
      </c>
      <c r="R70" s="53">
        <f>SUMIF(danh_ds!$C$11:$C$5101,'Tong hop'!B70,danh_ds!$T$11:$T$5101)</f>
        <v>0</v>
      </c>
      <c r="S70" s="53"/>
      <c r="T70" s="18" t="str">
        <f>VLOOKUP(B70,[1]DS!$B$5:$W$2997,15,0)</f>
        <v>0201</v>
      </c>
    </row>
    <row r="71" spans="1:20" ht="31.5" customHeight="1">
      <c r="A71" s="26">
        <f>SUBTOTAL(3,$B$14:B71)</f>
        <v>58</v>
      </c>
      <c r="B71" s="30" t="s">
        <v>1021</v>
      </c>
      <c r="C71" s="27" t="s">
        <v>688</v>
      </c>
      <c r="D71" s="28" t="s">
        <v>644</v>
      </c>
      <c r="E71" s="26">
        <v>2</v>
      </c>
      <c r="F71" s="29" t="s">
        <v>677</v>
      </c>
      <c r="G71" s="26">
        <f>SUMIF(danh_ds!$C$11:$C$5101,'Tong hop'!B71,danh_ds!$I$11:$I$5101)</f>
        <v>140</v>
      </c>
      <c r="H71" s="26">
        <f>SUMIF(danh_ds!$C$11:$C$5101,'Tong hop'!B71,danh_ds!$J$11:$J$5101)</f>
        <v>7</v>
      </c>
      <c r="I71" s="26">
        <f>SUMIF(danh_ds!$C$11:$C$5101,'Tong hop'!B71,danh_ds!$K$11:$K$5101)</f>
        <v>0</v>
      </c>
      <c r="J71" s="26">
        <f>SUMIF(danh_ds!$C$11:$C$5101,'Tong hop'!B71,danh_ds!$L$11:$L$5101)</f>
        <v>0</v>
      </c>
      <c r="K71" s="26">
        <f>SUMIF(danh_ds!$C$11:$C$5101,'Tong hop'!B71,danh_ds!$M$11:$M$5101)</f>
        <v>140</v>
      </c>
      <c r="L71" s="26">
        <f>SUMIF(danh_ds!$C$11:$C$5101,'Tong hop'!B71,danh_ds!$N$11:$N$5101)</f>
        <v>7</v>
      </c>
      <c r="M71" s="53">
        <f>SUMIF(danh_ds!$C$11:$C$5101,'Tong hop'!B71,danh_ds!$P$11:$P$5101)</f>
        <v>7350000</v>
      </c>
      <c r="N71" s="53">
        <f>SUMIF(danh_ds!$C$11:$C$5101,'Tong hop'!B71,danh_ds!$Q$11:$Q$5101)</f>
        <v>0</v>
      </c>
      <c r="O71" s="53">
        <f>SUMIF(danh_ds!$C$11:$C$5101,'Tong hop'!B71,danh_ds!$R$11:$R$5101)</f>
        <v>1050000</v>
      </c>
      <c r="P71" s="53"/>
      <c r="Q71" s="53">
        <f>SUMIF(danh_ds!$C$11:$C$5101,'Tong hop'!B71,danh_ds!$S$11:$S$5101)</f>
        <v>6300000</v>
      </c>
      <c r="R71" s="53">
        <f>SUMIF(danh_ds!$C$11:$C$5101,'Tong hop'!B71,danh_ds!$T$11:$T$5101)</f>
        <v>0</v>
      </c>
      <c r="S71" s="53"/>
      <c r="T71" s="18" t="str">
        <f>VLOOKUP(B71,[1]DS!$B$5:$W$2997,15,0)</f>
        <v>0201</v>
      </c>
    </row>
    <row r="72" spans="1:20" ht="31.5" customHeight="1">
      <c r="A72" s="26">
        <f>SUBTOTAL(3,$B$14:B72)</f>
        <v>59</v>
      </c>
      <c r="B72" s="30" t="s">
        <v>1022</v>
      </c>
      <c r="C72" s="27" t="s">
        <v>1119</v>
      </c>
      <c r="D72" s="28" t="s">
        <v>1120</v>
      </c>
      <c r="E72" s="26">
        <v>2</v>
      </c>
      <c r="F72" s="29" t="s">
        <v>677</v>
      </c>
      <c r="G72" s="26">
        <f>SUMIF(danh_ds!$C$11:$C$5101,'Tong hop'!B72,danh_ds!$I$11:$I$5101)</f>
        <v>60</v>
      </c>
      <c r="H72" s="26">
        <f>SUMIF(danh_ds!$C$11:$C$5101,'Tong hop'!B72,danh_ds!$J$11:$J$5101)</f>
        <v>3</v>
      </c>
      <c r="I72" s="26">
        <f>SUMIF(danh_ds!$C$11:$C$5101,'Tong hop'!B72,danh_ds!$K$11:$K$5101)</f>
        <v>0</v>
      </c>
      <c r="J72" s="26">
        <f>SUMIF(danh_ds!$C$11:$C$5101,'Tong hop'!B72,danh_ds!$L$11:$L$5101)</f>
        <v>0</v>
      </c>
      <c r="K72" s="26">
        <f>SUMIF(danh_ds!$C$11:$C$5101,'Tong hop'!B72,danh_ds!$M$11:$M$5101)</f>
        <v>60</v>
      </c>
      <c r="L72" s="26">
        <f>SUMIF(danh_ds!$C$11:$C$5101,'Tong hop'!B72,danh_ds!$N$11:$N$5101)</f>
        <v>3</v>
      </c>
      <c r="M72" s="53">
        <f>SUMIF(danh_ds!$C$11:$C$5101,'Tong hop'!B72,danh_ds!$P$11:$P$5101)</f>
        <v>3150000</v>
      </c>
      <c r="N72" s="53">
        <f>SUMIF(danh_ds!$C$11:$C$5101,'Tong hop'!B72,danh_ds!$Q$11:$Q$5101)</f>
        <v>0</v>
      </c>
      <c r="O72" s="53">
        <f>SUMIF(danh_ds!$C$11:$C$5101,'Tong hop'!B72,danh_ds!$R$11:$R$5101)</f>
        <v>1050000</v>
      </c>
      <c r="P72" s="53"/>
      <c r="Q72" s="53">
        <f>SUMIF(danh_ds!$C$11:$C$5101,'Tong hop'!B72,danh_ds!$S$11:$S$5101)</f>
        <v>2100000</v>
      </c>
      <c r="R72" s="53">
        <f>SUMIF(danh_ds!$C$11:$C$5101,'Tong hop'!B72,danh_ds!$T$11:$T$5101)</f>
        <v>0</v>
      </c>
      <c r="S72" s="53"/>
      <c r="T72" s="18" t="str">
        <f>VLOOKUP(B72,[1]DS!$B$5:$W$2997,15,0)</f>
        <v>0201</v>
      </c>
    </row>
    <row r="73" spans="1:20" ht="31.5" customHeight="1">
      <c r="A73" s="26">
        <f>SUBTOTAL(3,$B$14:B73)</f>
        <v>60</v>
      </c>
      <c r="B73" s="30" t="s">
        <v>1023</v>
      </c>
      <c r="C73" s="27" t="s">
        <v>639</v>
      </c>
      <c r="D73" s="28" t="s">
        <v>1121</v>
      </c>
      <c r="E73" s="26">
        <v>2</v>
      </c>
      <c r="F73" s="29" t="s">
        <v>677</v>
      </c>
      <c r="G73" s="26">
        <f>SUMIF(danh_ds!$C$11:$C$5101,'Tong hop'!B73,danh_ds!$I$11:$I$5101)</f>
        <v>60</v>
      </c>
      <c r="H73" s="26">
        <f>SUMIF(danh_ds!$C$11:$C$5101,'Tong hop'!B73,danh_ds!$J$11:$J$5101)</f>
        <v>3</v>
      </c>
      <c r="I73" s="26">
        <f>SUMIF(danh_ds!$C$11:$C$5101,'Tong hop'!B73,danh_ds!$K$11:$K$5101)</f>
        <v>0</v>
      </c>
      <c r="J73" s="26">
        <f>SUMIF(danh_ds!$C$11:$C$5101,'Tong hop'!B73,danh_ds!$L$11:$L$5101)</f>
        <v>0</v>
      </c>
      <c r="K73" s="26">
        <f>SUMIF(danh_ds!$C$11:$C$5101,'Tong hop'!B73,danh_ds!$M$11:$M$5101)</f>
        <v>60</v>
      </c>
      <c r="L73" s="26">
        <f>SUMIF(danh_ds!$C$11:$C$5101,'Tong hop'!B73,danh_ds!$N$11:$N$5101)</f>
        <v>3</v>
      </c>
      <c r="M73" s="53">
        <f>SUMIF(danh_ds!$C$11:$C$5101,'Tong hop'!B73,danh_ds!$P$11:$P$5101)</f>
        <v>3150000</v>
      </c>
      <c r="N73" s="53">
        <f>SUMIF(danh_ds!$C$11:$C$5101,'Tong hop'!B73,danh_ds!$Q$11:$Q$5101)</f>
        <v>0</v>
      </c>
      <c r="O73" s="53">
        <f>SUMIF(danh_ds!$C$11:$C$5101,'Tong hop'!B73,danh_ds!$R$11:$R$5101)</f>
        <v>1050000</v>
      </c>
      <c r="P73" s="53"/>
      <c r="Q73" s="53">
        <f>SUMIF(danh_ds!$C$11:$C$5101,'Tong hop'!B73,danh_ds!$S$11:$S$5101)</f>
        <v>2100000</v>
      </c>
      <c r="R73" s="53">
        <f>SUMIF(danh_ds!$C$11:$C$5101,'Tong hop'!B73,danh_ds!$T$11:$T$5101)</f>
        <v>0</v>
      </c>
      <c r="S73" s="53"/>
      <c r="T73" s="18" t="str">
        <f>VLOOKUP(B73,[1]DS!$B$5:$W$2997,15,0)</f>
        <v>0201</v>
      </c>
    </row>
    <row r="74" spans="1:20" ht="31.5" customHeight="1">
      <c r="A74" s="26">
        <f>SUBTOTAL(3,$B$14:B74)</f>
        <v>61</v>
      </c>
      <c r="B74" s="30" t="s">
        <v>194</v>
      </c>
      <c r="C74" s="27" t="s">
        <v>690</v>
      </c>
      <c r="D74" s="28" t="s">
        <v>691</v>
      </c>
      <c r="E74" s="26">
        <v>2</v>
      </c>
      <c r="F74" s="29" t="s">
        <v>677</v>
      </c>
      <c r="G74" s="26">
        <f>SUMIF(danh_ds!$C$11:$C$5101,'Tong hop'!B74,danh_ds!$I$11:$I$5101)</f>
        <v>180</v>
      </c>
      <c r="H74" s="26">
        <f>SUMIF(danh_ds!$C$11:$C$5101,'Tong hop'!B74,danh_ds!$J$11:$J$5101)</f>
        <v>9</v>
      </c>
      <c r="I74" s="26">
        <f>SUMIF(danh_ds!$C$11:$C$5101,'Tong hop'!B74,danh_ds!$K$11:$K$5101)</f>
        <v>0</v>
      </c>
      <c r="J74" s="26">
        <f>SUMIF(danh_ds!$C$11:$C$5101,'Tong hop'!B74,danh_ds!$L$11:$L$5101)</f>
        <v>0</v>
      </c>
      <c r="K74" s="26">
        <f>SUMIF(danh_ds!$C$11:$C$5101,'Tong hop'!B74,danh_ds!$M$11:$M$5101)</f>
        <v>180</v>
      </c>
      <c r="L74" s="26">
        <f>SUMIF(danh_ds!$C$11:$C$5101,'Tong hop'!B74,danh_ds!$N$11:$N$5101)</f>
        <v>9</v>
      </c>
      <c r="M74" s="53">
        <f>SUMIF(danh_ds!$C$11:$C$5101,'Tong hop'!B74,danh_ds!$P$11:$P$5101)</f>
        <v>9450000</v>
      </c>
      <c r="N74" s="53">
        <f>SUMIF(danh_ds!$C$11:$C$5101,'Tong hop'!B74,danh_ds!$Q$11:$Q$5101)</f>
        <v>0</v>
      </c>
      <c r="O74" s="53">
        <f>SUMIF(danh_ds!$C$11:$C$5101,'Tong hop'!B74,danh_ds!$R$11:$R$5101)</f>
        <v>2100000</v>
      </c>
      <c r="P74" s="53"/>
      <c r="Q74" s="53">
        <f>SUMIF(danh_ds!$C$11:$C$5101,'Tong hop'!B74,danh_ds!$S$11:$S$5101)</f>
        <v>7350000</v>
      </c>
      <c r="R74" s="53">
        <f>SUMIF(danh_ds!$C$11:$C$5101,'Tong hop'!B74,danh_ds!$T$11:$T$5101)</f>
        <v>0</v>
      </c>
      <c r="S74" s="53"/>
      <c r="T74" s="18" t="str">
        <f>VLOOKUP(B74,[1]DS!$B$5:$W$2997,15,0)</f>
        <v>0201</v>
      </c>
    </row>
    <row r="75" spans="1:20" ht="31.5" customHeight="1">
      <c r="A75" s="26">
        <f>SUBTOTAL(3,$B$14:B75)</f>
        <v>62</v>
      </c>
      <c r="B75" s="30" t="s">
        <v>2143</v>
      </c>
      <c r="C75" s="27" t="s">
        <v>2428</v>
      </c>
      <c r="D75" s="28" t="s">
        <v>692</v>
      </c>
      <c r="E75" s="26">
        <v>2</v>
      </c>
      <c r="F75" s="29" t="s">
        <v>677</v>
      </c>
      <c r="G75" s="26">
        <f>SUMIF(danh_ds!$C$11:$C$5101,'Tong hop'!B75,danh_ds!$I$11:$I$5101)</f>
        <v>140</v>
      </c>
      <c r="H75" s="26">
        <f>SUMIF(danh_ds!$C$11:$C$5101,'Tong hop'!B75,danh_ds!$J$11:$J$5101)</f>
        <v>7</v>
      </c>
      <c r="I75" s="26">
        <f>SUMIF(danh_ds!$C$11:$C$5101,'Tong hop'!B75,danh_ds!$K$11:$K$5101)</f>
        <v>0</v>
      </c>
      <c r="J75" s="26">
        <f>SUMIF(danh_ds!$C$11:$C$5101,'Tong hop'!B75,danh_ds!$L$11:$L$5101)</f>
        <v>0</v>
      </c>
      <c r="K75" s="26">
        <f>SUMIF(danh_ds!$C$11:$C$5101,'Tong hop'!B75,danh_ds!$M$11:$M$5101)</f>
        <v>140</v>
      </c>
      <c r="L75" s="26">
        <f>SUMIF(danh_ds!$C$11:$C$5101,'Tong hop'!B75,danh_ds!$N$11:$N$5101)</f>
        <v>7</v>
      </c>
      <c r="M75" s="53">
        <f>SUMIF(danh_ds!$C$11:$C$5101,'Tong hop'!B75,danh_ds!$P$11:$P$5101)</f>
        <v>7350000</v>
      </c>
      <c r="N75" s="53">
        <f>SUMIF(danh_ds!$C$11:$C$5101,'Tong hop'!B75,danh_ds!$Q$11:$Q$5101)</f>
        <v>0</v>
      </c>
      <c r="O75" s="53">
        <f>SUMIF(danh_ds!$C$11:$C$5101,'Tong hop'!B75,danh_ds!$R$11:$R$5101)</f>
        <v>0</v>
      </c>
      <c r="P75" s="53"/>
      <c r="Q75" s="53">
        <f>SUMIF(danh_ds!$C$11:$C$5101,'Tong hop'!B75,danh_ds!$S$11:$S$5101)</f>
        <v>7350000</v>
      </c>
      <c r="R75" s="53">
        <f>SUMIF(danh_ds!$C$11:$C$5101,'Tong hop'!B75,danh_ds!$T$11:$T$5101)</f>
        <v>0</v>
      </c>
      <c r="S75" s="53"/>
      <c r="T75" s="18" t="str">
        <f>VLOOKUP(B75,[1]DS!$B$5:$W$2997,15,0)</f>
        <v>0201</v>
      </c>
    </row>
    <row r="76" spans="1:20" ht="31.5" customHeight="1">
      <c r="A76" s="26">
        <f>SUBTOTAL(3,$B$14:B76)</f>
        <v>63</v>
      </c>
      <c r="B76" s="30" t="s">
        <v>810</v>
      </c>
      <c r="C76" s="27" t="s">
        <v>850</v>
      </c>
      <c r="D76" s="28" t="s">
        <v>694</v>
      </c>
      <c r="E76" s="26">
        <v>2</v>
      </c>
      <c r="F76" s="29" t="s">
        <v>750</v>
      </c>
      <c r="G76" s="26">
        <f>SUMIF(danh_ds!$C$11:$C$5101,'Tong hop'!B76,danh_ds!$I$11:$I$5101)</f>
        <v>190</v>
      </c>
      <c r="H76" s="26">
        <f>SUMIF(danh_ds!$C$11:$C$5101,'Tong hop'!B76,danh_ds!$J$11:$J$5101)</f>
        <v>13</v>
      </c>
      <c r="I76" s="26">
        <f>SUMIF(danh_ds!$C$11:$C$5101,'Tong hop'!B76,danh_ds!$K$11:$K$5101)</f>
        <v>0</v>
      </c>
      <c r="J76" s="26">
        <f>SUMIF(danh_ds!$C$11:$C$5101,'Tong hop'!B76,danh_ds!$L$11:$L$5101)</f>
        <v>0</v>
      </c>
      <c r="K76" s="26">
        <f>SUMIF(danh_ds!$C$11:$C$5101,'Tong hop'!B76,danh_ds!$M$11:$M$5101)</f>
        <v>190</v>
      </c>
      <c r="L76" s="26">
        <f>SUMIF(danh_ds!$C$11:$C$5101,'Tong hop'!B76,danh_ds!$N$11:$N$5101)</f>
        <v>13</v>
      </c>
      <c r="M76" s="53">
        <f>SUMIF(danh_ds!$C$11:$C$5101,'Tong hop'!B76,danh_ds!$P$11:$P$5101)</f>
        <v>10400000</v>
      </c>
      <c r="N76" s="53">
        <f>SUMIF(danh_ds!$C$11:$C$5101,'Tong hop'!B76,danh_ds!$Q$11:$Q$5101)</f>
        <v>0</v>
      </c>
      <c r="O76" s="53">
        <f>SUMIF(danh_ds!$C$11:$C$5101,'Tong hop'!B76,danh_ds!$R$11:$R$5101)</f>
        <v>1450000</v>
      </c>
      <c r="P76" s="53"/>
      <c r="Q76" s="53">
        <f>SUMIF(danh_ds!$C$11:$C$5101,'Tong hop'!B76,danh_ds!$S$11:$S$5101)</f>
        <v>8950000</v>
      </c>
      <c r="R76" s="53">
        <f>SUMIF(danh_ds!$C$11:$C$5101,'Tong hop'!B76,danh_ds!$T$11:$T$5101)</f>
        <v>0</v>
      </c>
      <c r="S76" s="53"/>
      <c r="T76" s="18" t="str">
        <f>VLOOKUP(B76,[1]DS!$B$5:$W$2997,15,0)</f>
        <v>0202</v>
      </c>
    </row>
    <row r="77" spans="1:20" ht="31.5" customHeight="1">
      <c r="A77" s="26">
        <f>SUBTOTAL(3,$B$14:B77)</f>
        <v>64</v>
      </c>
      <c r="B77" s="30" t="s">
        <v>216</v>
      </c>
      <c r="C77" s="27" t="s">
        <v>217</v>
      </c>
      <c r="D77" s="28" t="s">
        <v>218</v>
      </c>
      <c r="E77" s="26">
        <v>2</v>
      </c>
      <c r="F77" s="29" t="s">
        <v>750</v>
      </c>
      <c r="G77" s="26">
        <f>SUMIF(danh_ds!$C$11:$C$5101,'Tong hop'!B77,danh_ds!$I$11:$I$5101)</f>
        <v>140</v>
      </c>
      <c r="H77" s="26">
        <f>SUMIF(danh_ds!$C$11:$C$5101,'Tong hop'!B77,danh_ds!$J$11:$J$5101)</f>
        <v>7</v>
      </c>
      <c r="I77" s="26">
        <f>SUMIF(danh_ds!$C$11:$C$5101,'Tong hop'!B77,danh_ds!$K$11:$K$5101)</f>
        <v>0</v>
      </c>
      <c r="J77" s="26">
        <f>SUMIF(danh_ds!$C$11:$C$5101,'Tong hop'!B77,danh_ds!$L$11:$L$5101)</f>
        <v>0</v>
      </c>
      <c r="K77" s="26">
        <f>SUMIF(danh_ds!$C$11:$C$5101,'Tong hop'!B77,danh_ds!$M$11:$M$5101)</f>
        <v>140</v>
      </c>
      <c r="L77" s="26">
        <f>SUMIF(danh_ds!$C$11:$C$5101,'Tong hop'!B77,danh_ds!$N$11:$N$5101)</f>
        <v>7</v>
      </c>
      <c r="M77" s="53">
        <f>SUMIF(danh_ds!$C$11:$C$5101,'Tong hop'!B77,danh_ds!$P$11:$P$5101)</f>
        <v>7300000</v>
      </c>
      <c r="N77" s="53">
        <f>SUMIF(danh_ds!$C$11:$C$5101,'Tong hop'!B77,danh_ds!$Q$11:$Q$5101)</f>
        <v>0</v>
      </c>
      <c r="O77" s="53">
        <f>SUMIF(danh_ds!$C$11:$C$5101,'Tong hop'!B77,danh_ds!$R$11:$R$5101)</f>
        <v>2100000</v>
      </c>
      <c r="P77" s="53"/>
      <c r="Q77" s="53">
        <f>SUMIF(danh_ds!$C$11:$C$5101,'Tong hop'!B77,danh_ds!$S$11:$S$5101)</f>
        <v>5200000</v>
      </c>
      <c r="R77" s="53">
        <f>SUMIF(danh_ds!$C$11:$C$5101,'Tong hop'!B77,danh_ds!$T$11:$T$5101)</f>
        <v>0</v>
      </c>
      <c r="S77" s="53"/>
      <c r="T77" s="18" t="str">
        <f>VLOOKUP(B77,[1]DS!$B$5:$W$2997,15,0)</f>
        <v>0202</v>
      </c>
    </row>
    <row r="78" spans="1:20" ht="31.5" customHeight="1">
      <c r="A78" s="26">
        <f>SUBTOTAL(3,$B$14:B78)</f>
        <v>65</v>
      </c>
      <c r="B78" s="30" t="s">
        <v>195</v>
      </c>
      <c r="C78" s="27" t="s">
        <v>695</v>
      </c>
      <c r="D78" s="28" t="s">
        <v>696</v>
      </c>
      <c r="E78" s="26">
        <v>2</v>
      </c>
      <c r="F78" s="29" t="s">
        <v>750</v>
      </c>
      <c r="G78" s="26">
        <f>SUMIF(danh_ds!$C$11:$C$5101,'Tong hop'!B78,danh_ds!$I$11:$I$5101)</f>
        <v>224</v>
      </c>
      <c r="H78" s="26">
        <f>SUMIF(danh_ds!$C$11:$C$5101,'Tong hop'!B78,danh_ds!$J$11:$J$5101)</f>
        <v>13</v>
      </c>
      <c r="I78" s="26">
        <f>SUMIF(danh_ds!$C$11:$C$5101,'Tong hop'!B78,danh_ds!$K$11:$K$5101)</f>
        <v>0</v>
      </c>
      <c r="J78" s="26">
        <f>SUMIF(danh_ds!$C$11:$C$5101,'Tong hop'!B78,danh_ds!$L$11:$L$5101)</f>
        <v>0</v>
      </c>
      <c r="K78" s="26">
        <f>SUMIF(danh_ds!$C$11:$C$5101,'Tong hop'!B78,danh_ds!$M$11:$M$5101)</f>
        <v>224</v>
      </c>
      <c r="L78" s="26">
        <f>SUMIF(danh_ds!$C$11:$C$5101,'Tong hop'!B78,danh_ds!$N$11:$N$5101)</f>
        <v>13</v>
      </c>
      <c r="M78" s="53">
        <f>SUMIF(danh_ds!$C$11:$C$5101,'Tong hop'!B78,danh_ds!$P$11:$P$5101)</f>
        <v>11000000</v>
      </c>
      <c r="N78" s="53">
        <f>SUMIF(danh_ds!$C$11:$C$5101,'Tong hop'!B78,danh_ds!$Q$11:$Q$5101)</f>
        <v>0</v>
      </c>
      <c r="O78" s="53">
        <f>SUMIF(danh_ds!$C$11:$C$5101,'Tong hop'!B78,danh_ds!$R$11:$R$5101)</f>
        <v>3200000</v>
      </c>
      <c r="P78" s="53"/>
      <c r="Q78" s="53">
        <f>SUMIF(danh_ds!$C$11:$C$5101,'Tong hop'!B78,danh_ds!$S$11:$S$5101)</f>
        <v>7800000</v>
      </c>
      <c r="R78" s="53">
        <f>SUMIF(danh_ds!$C$11:$C$5101,'Tong hop'!B78,danh_ds!$T$11:$T$5101)</f>
        <v>0</v>
      </c>
      <c r="S78" s="53"/>
      <c r="T78" s="18" t="str">
        <f>VLOOKUP(B78,[1]DS!$B$5:$W$2997,15,0)</f>
        <v>0202</v>
      </c>
    </row>
    <row r="79" spans="1:20" ht="31.5" customHeight="1">
      <c r="A79" s="26">
        <f>SUBTOTAL(3,$B$14:B79)</f>
        <v>66</v>
      </c>
      <c r="B79" s="30" t="s">
        <v>465</v>
      </c>
      <c r="C79" s="27" t="s">
        <v>466</v>
      </c>
      <c r="D79" s="28" t="s">
        <v>697</v>
      </c>
      <c r="E79" s="26">
        <v>2</v>
      </c>
      <c r="F79" s="29" t="s">
        <v>750</v>
      </c>
      <c r="G79" s="26">
        <f>SUMIF(danh_ds!$C$11:$C$5101,'Tong hop'!B79,danh_ds!$I$11:$I$5101)</f>
        <v>194</v>
      </c>
      <c r="H79" s="26">
        <f>SUMIF(danh_ds!$C$11:$C$5101,'Tong hop'!B79,danh_ds!$J$11:$J$5101)</f>
        <v>10</v>
      </c>
      <c r="I79" s="26">
        <f>SUMIF(danh_ds!$C$11:$C$5101,'Tong hop'!B79,danh_ds!$K$11:$K$5101)</f>
        <v>0</v>
      </c>
      <c r="J79" s="26">
        <f>SUMIF(danh_ds!$C$11:$C$5101,'Tong hop'!B79,danh_ds!$L$11:$L$5101)</f>
        <v>0</v>
      </c>
      <c r="K79" s="26">
        <f>SUMIF(danh_ds!$C$11:$C$5101,'Tong hop'!B79,danh_ds!$M$11:$M$5101)</f>
        <v>194</v>
      </c>
      <c r="L79" s="26">
        <f>SUMIF(danh_ds!$C$11:$C$5101,'Tong hop'!B79,danh_ds!$N$11:$N$5101)</f>
        <v>10</v>
      </c>
      <c r="M79" s="53">
        <f>SUMIF(danh_ds!$C$11:$C$5101,'Tong hop'!B79,danh_ds!$P$11:$P$5101)</f>
        <v>10100000</v>
      </c>
      <c r="N79" s="53">
        <f>SUMIF(danh_ds!$C$11:$C$5101,'Tong hop'!B79,danh_ds!$Q$11:$Q$5101)</f>
        <v>0</v>
      </c>
      <c r="O79" s="53">
        <f>SUMIF(danh_ds!$C$11:$C$5101,'Tong hop'!B79,danh_ds!$R$11:$R$5101)</f>
        <v>1700000</v>
      </c>
      <c r="P79" s="53"/>
      <c r="Q79" s="53">
        <f>SUMIF(danh_ds!$C$11:$C$5101,'Tong hop'!B79,danh_ds!$S$11:$S$5101)</f>
        <v>8400000</v>
      </c>
      <c r="R79" s="53">
        <f>SUMIF(danh_ds!$C$11:$C$5101,'Tong hop'!B79,danh_ds!$T$11:$T$5101)</f>
        <v>0</v>
      </c>
      <c r="S79" s="53"/>
      <c r="T79" s="18" t="str">
        <f>VLOOKUP(B79,[1]DS!$B$5:$W$2997,15,0)</f>
        <v>0202</v>
      </c>
    </row>
    <row r="80" spans="1:20" ht="31.5" customHeight="1">
      <c r="A80" s="26">
        <f>SUBTOTAL(3,$B$14:B80)</f>
        <v>67</v>
      </c>
      <c r="B80" s="30" t="s">
        <v>196</v>
      </c>
      <c r="C80" s="27" t="s">
        <v>348</v>
      </c>
      <c r="D80" s="28" t="s">
        <v>349</v>
      </c>
      <c r="E80" s="26">
        <v>2</v>
      </c>
      <c r="F80" s="29" t="s">
        <v>750</v>
      </c>
      <c r="G80" s="26">
        <f>SUMIF(danh_ds!$C$11:$C$5101,'Tong hop'!B80,danh_ds!$I$11:$I$5101)</f>
        <v>158</v>
      </c>
      <c r="H80" s="26">
        <f>SUMIF(danh_ds!$C$11:$C$5101,'Tong hop'!B80,danh_ds!$J$11:$J$5101)</f>
        <v>10</v>
      </c>
      <c r="I80" s="26">
        <f>SUMIF(danh_ds!$C$11:$C$5101,'Tong hop'!B80,danh_ds!$K$11:$K$5101)</f>
        <v>0</v>
      </c>
      <c r="J80" s="26">
        <f>SUMIF(danh_ds!$C$11:$C$5101,'Tong hop'!B80,danh_ds!$L$11:$L$5101)</f>
        <v>0</v>
      </c>
      <c r="K80" s="26">
        <f>SUMIF(danh_ds!$C$11:$C$5101,'Tong hop'!B80,danh_ds!$M$11:$M$5101)</f>
        <v>158</v>
      </c>
      <c r="L80" s="26">
        <f>SUMIF(danh_ds!$C$11:$C$5101,'Tong hop'!B80,danh_ds!$N$11:$N$5101)</f>
        <v>10</v>
      </c>
      <c r="M80" s="53">
        <f>SUMIF(danh_ds!$C$11:$C$5101,'Tong hop'!B80,danh_ds!$P$11:$P$5101)</f>
        <v>8450000</v>
      </c>
      <c r="N80" s="53">
        <f>SUMIF(danh_ds!$C$11:$C$5101,'Tong hop'!B80,danh_ds!$Q$11:$Q$5101)</f>
        <v>0</v>
      </c>
      <c r="O80" s="53">
        <f>SUMIF(danh_ds!$C$11:$C$5101,'Tong hop'!B80,danh_ds!$R$11:$R$5101)</f>
        <v>2450000</v>
      </c>
      <c r="P80" s="53"/>
      <c r="Q80" s="53">
        <f>SUMIF(danh_ds!$C$11:$C$5101,'Tong hop'!B80,danh_ds!$S$11:$S$5101)</f>
        <v>6000000</v>
      </c>
      <c r="R80" s="53">
        <f>SUMIF(danh_ds!$C$11:$C$5101,'Tong hop'!B80,danh_ds!$T$11:$T$5101)</f>
        <v>0</v>
      </c>
      <c r="S80" s="53"/>
      <c r="T80" s="18" t="str">
        <f>VLOOKUP(B80,[1]DS!$B$5:$W$2997,15,0)</f>
        <v>0202</v>
      </c>
    </row>
    <row r="81" spans="1:20" ht="31.5" customHeight="1">
      <c r="A81" s="26">
        <f>SUBTOTAL(3,$B$14:B81)</f>
        <v>68</v>
      </c>
      <c r="B81" s="30" t="s">
        <v>467</v>
      </c>
      <c r="C81" s="27" t="s">
        <v>468</v>
      </c>
      <c r="D81" s="28" t="s">
        <v>636</v>
      </c>
      <c r="E81" s="26">
        <v>2</v>
      </c>
      <c r="F81" s="29" t="s">
        <v>623</v>
      </c>
      <c r="G81" s="26">
        <f>SUMIF(danh_ds!$C$11:$C$5101,'Tong hop'!B81,danh_ds!$I$11:$I$5101)</f>
        <v>120</v>
      </c>
      <c r="H81" s="26">
        <f>SUMIF(danh_ds!$C$11:$C$5101,'Tong hop'!B81,danh_ds!$J$11:$J$5101)</f>
        <v>6</v>
      </c>
      <c r="I81" s="26">
        <f>SUMIF(danh_ds!$C$11:$C$5101,'Tong hop'!B81,danh_ds!$K$11:$K$5101)</f>
        <v>0</v>
      </c>
      <c r="J81" s="26">
        <f>SUMIF(danh_ds!$C$11:$C$5101,'Tong hop'!B81,danh_ds!$L$11:$L$5101)</f>
        <v>0</v>
      </c>
      <c r="K81" s="26">
        <f>SUMIF(danh_ds!$C$11:$C$5101,'Tong hop'!B81,danh_ds!$M$11:$M$5101)</f>
        <v>120</v>
      </c>
      <c r="L81" s="26">
        <f>SUMIF(danh_ds!$C$11:$C$5101,'Tong hop'!B81,danh_ds!$N$11:$N$5101)</f>
        <v>6</v>
      </c>
      <c r="M81" s="53">
        <f>SUMIF(danh_ds!$C$11:$C$5101,'Tong hop'!B81,danh_ds!$P$11:$P$5101)</f>
        <v>6300000</v>
      </c>
      <c r="N81" s="53">
        <f>SUMIF(danh_ds!$C$11:$C$5101,'Tong hop'!B81,danh_ds!$Q$11:$Q$5101)</f>
        <v>0</v>
      </c>
      <c r="O81" s="53">
        <f>SUMIF(danh_ds!$C$11:$C$5101,'Tong hop'!B81,danh_ds!$R$11:$R$5101)</f>
        <v>1050000</v>
      </c>
      <c r="P81" s="53"/>
      <c r="Q81" s="53">
        <f>SUMIF(danh_ds!$C$11:$C$5101,'Tong hop'!B81,danh_ds!$S$11:$S$5101)</f>
        <v>5250000</v>
      </c>
      <c r="R81" s="53">
        <f>SUMIF(danh_ds!$C$11:$C$5101,'Tong hop'!B81,danh_ds!$T$11:$T$5101)</f>
        <v>0</v>
      </c>
      <c r="S81" s="53"/>
      <c r="T81" s="18" t="str">
        <f>VLOOKUP(B81,[1]DS!$B$5:$W$2997,15,0)</f>
        <v>0203</v>
      </c>
    </row>
    <row r="82" spans="1:20" ht="31.5" customHeight="1">
      <c r="A82" s="26">
        <f>SUBTOTAL(3,$B$14:B82)</f>
        <v>69</v>
      </c>
      <c r="B82" s="30" t="s">
        <v>221</v>
      </c>
      <c r="C82" s="27" t="s">
        <v>638</v>
      </c>
      <c r="D82" s="28" t="s">
        <v>199</v>
      </c>
      <c r="E82" s="26">
        <v>2</v>
      </c>
      <c r="F82" s="29" t="s">
        <v>623</v>
      </c>
      <c r="G82" s="26">
        <f>SUMIF(danh_ds!$C$11:$C$5101,'Tong hop'!B82,danh_ds!$I$11:$I$5101)</f>
        <v>140</v>
      </c>
      <c r="H82" s="26">
        <f>SUMIF(danh_ds!$C$11:$C$5101,'Tong hop'!B82,danh_ds!$J$11:$J$5101)</f>
        <v>7</v>
      </c>
      <c r="I82" s="26">
        <f>SUMIF(danh_ds!$C$11:$C$5101,'Tong hop'!B82,danh_ds!$K$11:$K$5101)</f>
        <v>0</v>
      </c>
      <c r="J82" s="26">
        <f>SUMIF(danh_ds!$C$11:$C$5101,'Tong hop'!B82,danh_ds!$L$11:$L$5101)</f>
        <v>0</v>
      </c>
      <c r="K82" s="26">
        <f>SUMIF(danh_ds!$C$11:$C$5101,'Tong hop'!B82,danh_ds!$M$11:$M$5101)</f>
        <v>140</v>
      </c>
      <c r="L82" s="26">
        <f>SUMIF(danh_ds!$C$11:$C$5101,'Tong hop'!B82,danh_ds!$N$11:$N$5101)</f>
        <v>7</v>
      </c>
      <c r="M82" s="53">
        <f>SUMIF(danh_ds!$C$11:$C$5101,'Tong hop'!B82,danh_ds!$P$11:$P$5101)</f>
        <v>7300000</v>
      </c>
      <c r="N82" s="53">
        <f>SUMIF(danh_ds!$C$11:$C$5101,'Tong hop'!B82,danh_ds!$Q$11:$Q$5101)</f>
        <v>0</v>
      </c>
      <c r="O82" s="53">
        <f>SUMIF(danh_ds!$C$11:$C$5101,'Tong hop'!B82,danh_ds!$R$11:$R$5101)</f>
        <v>1050000</v>
      </c>
      <c r="P82" s="53"/>
      <c r="Q82" s="53">
        <f>SUMIF(danh_ds!$C$11:$C$5101,'Tong hop'!B82,danh_ds!$S$11:$S$5101)</f>
        <v>6250000</v>
      </c>
      <c r="R82" s="53">
        <f>SUMIF(danh_ds!$C$11:$C$5101,'Tong hop'!B82,danh_ds!$T$11:$T$5101)</f>
        <v>0</v>
      </c>
      <c r="S82" s="53"/>
      <c r="T82" s="18" t="str">
        <f>VLOOKUP(B82,[1]DS!$B$5:$W$2997,15,0)</f>
        <v>0203</v>
      </c>
    </row>
    <row r="83" spans="1:20" ht="31.5" customHeight="1">
      <c r="A83" s="26">
        <f>SUBTOTAL(3,$B$14:B83)</f>
        <v>70</v>
      </c>
      <c r="B83" s="30" t="s">
        <v>1024</v>
      </c>
      <c r="C83" s="27" t="s">
        <v>1122</v>
      </c>
      <c r="D83" s="28" t="s">
        <v>355</v>
      </c>
      <c r="E83" s="26">
        <v>2</v>
      </c>
      <c r="F83" s="29" t="s">
        <v>623</v>
      </c>
      <c r="G83" s="26">
        <f>SUMIF(danh_ds!$C$11:$C$5101,'Tong hop'!B83,danh_ds!$I$11:$I$5101)</f>
        <v>60</v>
      </c>
      <c r="H83" s="26">
        <f>SUMIF(danh_ds!$C$11:$C$5101,'Tong hop'!B83,danh_ds!$J$11:$J$5101)</f>
        <v>3</v>
      </c>
      <c r="I83" s="26">
        <f>SUMIF(danh_ds!$C$11:$C$5101,'Tong hop'!B83,danh_ds!$K$11:$K$5101)</f>
        <v>0</v>
      </c>
      <c r="J83" s="26">
        <f>SUMIF(danh_ds!$C$11:$C$5101,'Tong hop'!B83,danh_ds!$L$11:$L$5101)</f>
        <v>0</v>
      </c>
      <c r="K83" s="26">
        <f>SUMIF(danh_ds!$C$11:$C$5101,'Tong hop'!B83,danh_ds!$M$11:$M$5101)</f>
        <v>60</v>
      </c>
      <c r="L83" s="26">
        <f>SUMIF(danh_ds!$C$11:$C$5101,'Tong hop'!B83,danh_ds!$N$11:$N$5101)</f>
        <v>3</v>
      </c>
      <c r="M83" s="53">
        <f>SUMIF(danh_ds!$C$11:$C$5101,'Tong hop'!B83,danh_ds!$P$11:$P$5101)</f>
        <v>3150000</v>
      </c>
      <c r="N83" s="53">
        <f>SUMIF(danh_ds!$C$11:$C$5101,'Tong hop'!B83,danh_ds!$Q$11:$Q$5101)</f>
        <v>0</v>
      </c>
      <c r="O83" s="53">
        <f>SUMIF(danh_ds!$C$11:$C$5101,'Tong hop'!B83,danh_ds!$R$11:$R$5101)</f>
        <v>1050000</v>
      </c>
      <c r="P83" s="53"/>
      <c r="Q83" s="53">
        <f>SUMIF(danh_ds!$C$11:$C$5101,'Tong hop'!B83,danh_ds!$S$11:$S$5101)</f>
        <v>2100000</v>
      </c>
      <c r="R83" s="53">
        <f>SUMIF(danh_ds!$C$11:$C$5101,'Tong hop'!B83,danh_ds!$T$11:$T$5101)</f>
        <v>0</v>
      </c>
      <c r="S83" s="53"/>
      <c r="T83" s="18" t="str">
        <f>VLOOKUP(B83,[1]DS!$B$5:$W$2997,15,0)</f>
        <v>0203</v>
      </c>
    </row>
    <row r="84" spans="1:20" ht="31.5" customHeight="1">
      <c r="A84" s="26">
        <f>SUBTOTAL(3,$B$14:B84)</f>
        <v>71</v>
      </c>
      <c r="B84" s="30" t="s">
        <v>198</v>
      </c>
      <c r="C84" s="27" t="s">
        <v>354</v>
      </c>
      <c r="D84" s="28" t="s">
        <v>355</v>
      </c>
      <c r="E84" s="26">
        <v>2</v>
      </c>
      <c r="F84" s="29" t="s">
        <v>752</v>
      </c>
      <c r="G84" s="26">
        <f>SUMIF(danh_ds!$C$11:$C$5101,'Tong hop'!B84,danh_ds!$I$11:$I$5101)</f>
        <v>140</v>
      </c>
      <c r="H84" s="26">
        <f>SUMIF(danh_ds!$C$11:$C$5101,'Tong hop'!B84,danh_ds!$J$11:$J$5101)</f>
        <v>7</v>
      </c>
      <c r="I84" s="26">
        <f>SUMIF(danh_ds!$C$11:$C$5101,'Tong hop'!B84,danh_ds!$K$11:$K$5101)</f>
        <v>0</v>
      </c>
      <c r="J84" s="26">
        <f>SUMIF(danh_ds!$C$11:$C$5101,'Tong hop'!B84,danh_ds!$L$11:$L$5101)</f>
        <v>0</v>
      </c>
      <c r="K84" s="26">
        <f>SUMIF(danh_ds!$C$11:$C$5101,'Tong hop'!B84,danh_ds!$M$11:$M$5101)</f>
        <v>140</v>
      </c>
      <c r="L84" s="26">
        <f>SUMIF(danh_ds!$C$11:$C$5101,'Tong hop'!B84,danh_ds!$N$11:$N$5101)</f>
        <v>7</v>
      </c>
      <c r="M84" s="53">
        <f>SUMIF(danh_ds!$C$11:$C$5101,'Tong hop'!B84,danh_ds!$P$11:$P$5101)</f>
        <v>7350000</v>
      </c>
      <c r="N84" s="53">
        <f>SUMIF(danh_ds!$C$11:$C$5101,'Tong hop'!B84,danh_ds!$Q$11:$Q$5101)</f>
        <v>0</v>
      </c>
      <c r="O84" s="53">
        <f>SUMIF(danh_ds!$C$11:$C$5101,'Tong hop'!B84,danh_ds!$R$11:$R$5101)</f>
        <v>1050000</v>
      </c>
      <c r="P84" s="53"/>
      <c r="Q84" s="53">
        <f>SUMIF(danh_ds!$C$11:$C$5101,'Tong hop'!B84,danh_ds!$S$11:$S$5101)</f>
        <v>6300000</v>
      </c>
      <c r="R84" s="53">
        <f>SUMIF(danh_ds!$C$11:$C$5101,'Tong hop'!B84,danh_ds!$T$11:$T$5101)</f>
        <v>0</v>
      </c>
      <c r="S84" s="53"/>
      <c r="T84" s="18" t="str">
        <f>VLOOKUP(B84,[1]DS!$B$5:$W$2997,15,0)</f>
        <v>0204</v>
      </c>
    </row>
    <row r="85" spans="1:20" ht="31.5" customHeight="1">
      <c r="A85" s="26">
        <f>SUBTOTAL(3,$B$14:B85)</f>
        <v>72</v>
      </c>
      <c r="B85" s="30" t="s">
        <v>1025</v>
      </c>
      <c r="C85" s="27" t="s">
        <v>1123</v>
      </c>
      <c r="D85" s="28" t="s">
        <v>356</v>
      </c>
      <c r="E85" s="26">
        <v>2</v>
      </c>
      <c r="F85" s="29" t="s">
        <v>752</v>
      </c>
      <c r="G85" s="26">
        <f>SUMIF(danh_ds!$C$11:$C$5101,'Tong hop'!B85,danh_ds!$I$11:$I$5101)</f>
        <v>140</v>
      </c>
      <c r="H85" s="26">
        <f>SUMIF(danh_ds!$C$11:$C$5101,'Tong hop'!B85,danh_ds!$J$11:$J$5101)</f>
        <v>7</v>
      </c>
      <c r="I85" s="26">
        <f>SUMIF(danh_ds!$C$11:$C$5101,'Tong hop'!B85,danh_ds!$K$11:$K$5101)</f>
        <v>0</v>
      </c>
      <c r="J85" s="26">
        <f>SUMIF(danh_ds!$C$11:$C$5101,'Tong hop'!B85,danh_ds!$L$11:$L$5101)</f>
        <v>0</v>
      </c>
      <c r="K85" s="26">
        <f>SUMIF(danh_ds!$C$11:$C$5101,'Tong hop'!B85,danh_ds!$M$11:$M$5101)</f>
        <v>140</v>
      </c>
      <c r="L85" s="26">
        <f>SUMIF(danh_ds!$C$11:$C$5101,'Tong hop'!B85,danh_ds!$N$11:$N$5101)</f>
        <v>7</v>
      </c>
      <c r="M85" s="53">
        <f>SUMIF(danh_ds!$C$11:$C$5101,'Tong hop'!B85,danh_ds!$P$11:$P$5101)</f>
        <v>7350000</v>
      </c>
      <c r="N85" s="53">
        <f>SUMIF(danh_ds!$C$11:$C$5101,'Tong hop'!B85,danh_ds!$Q$11:$Q$5101)</f>
        <v>0</v>
      </c>
      <c r="O85" s="53">
        <f>SUMIF(danh_ds!$C$11:$C$5101,'Tong hop'!B85,danh_ds!$R$11:$R$5101)</f>
        <v>1050000</v>
      </c>
      <c r="P85" s="53"/>
      <c r="Q85" s="53">
        <f>SUMIF(danh_ds!$C$11:$C$5101,'Tong hop'!B85,danh_ds!$S$11:$S$5101)</f>
        <v>6300000</v>
      </c>
      <c r="R85" s="53">
        <f>SUMIF(danh_ds!$C$11:$C$5101,'Tong hop'!B85,danh_ds!$T$11:$T$5101)</f>
        <v>0</v>
      </c>
      <c r="S85" s="53"/>
      <c r="T85" s="18" t="str">
        <f>VLOOKUP(B85,[1]DS!$B$5:$W$2997,15,0)</f>
        <v>0204</v>
      </c>
    </row>
    <row r="86" spans="1:20" ht="31.5" customHeight="1">
      <c r="A86" s="26">
        <f>SUBTOTAL(3,$B$14:B86)</f>
        <v>73</v>
      </c>
      <c r="B86" s="30" t="s">
        <v>219</v>
      </c>
      <c r="C86" s="27" t="s">
        <v>469</v>
      </c>
      <c r="D86" s="28" t="s">
        <v>220</v>
      </c>
      <c r="E86" s="26">
        <v>2</v>
      </c>
      <c r="F86" s="29" t="s">
        <v>752</v>
      </c>
      <c r="G86" s="26">
        <f>SUMIF(danh_ds!$C$11:$C$5101,'Tong hop'!B86,danh_ds!$I$11:$I$5101)</f>
        <v>172</v>
      </c>
      <c r="H86" s="26">
        <f>SUMIF(danh_ds!$C$11:$C$5101,'Tong hop'!B86,danh_ds!$J$11:$J$5101)</f>
        <v>9</v>
      </c>
      <c r="I86" s="26">
        <f>SUMIF(danh_ds!$C$11:$C$5101,'Tong hop'!B86,danh_ds!$K$11:$K$5101)</f>
        <v>0</v>
      </c>
      <c r="J86" s="26">
        <f>SUMIF(danh_ds!$C$11:$C$5101,'Tong hop'!B86,danh_ds!$L$11:$L$5101)</f>
        <v>0</v>
      </c>
      <c r="K86" s="26">
        <f>SUMIF(danh_ds!$C$11:$C$5101,'Tong hop'!B86,danh_ds!$M$11:$M$5101)</f>
        <v>172</v>
      </c>
      <c r="L86" s="26">
        <f>SUMIF(danh_ds!$C$11:$C$5101,'Tong hop'!B86,danh_ds!$N$11:$N$5101)</f>
        <v>9</v>
      </c>
      <c r="M86" s="53">
        <f>SUMIF(danh_ds!$C$11:$C$5101,'Tong hop'!B86,danh_ds!$P$11:$P$5101)</f>
        <v>9000000</v>
      </c>
      <c r="N86" s="53">
        <f>SUMIF(danh_ds!$C$11:$C$5101,'Tong hop'!B86,danh_ds!$Q$11:$Q$5101)</f>
        <v>0</v>
      </c>
      <c r="O86" s="53">
        <f>SUMIF(danh_ds!$C$11:$C$5101,'Tong hop'!B86,danh_ds!$R$11:$R$5101)</f>
        <v>1650000</v>
      </c>
      <c r="P86" s="53"/>
      <c r="Q86" s="53">
        <f>SUMIF(danh_ds!$C$11:$C$5101,'Tong hop'!B86,danh_ds!$S$11:$S$5101)</f>
        <v>7350000</v>
      </c>
      <c r="R86" s="53">
        <f>SUMIF(danh_ds!$C$11:$C$5101,'Tong hop'!B86,danh_ds!$T$11:$T$5101)</f>
        <v>0</v>
      </c>
      <c r="S86" s="53"/>
      <c r="T86" s="18" t="str">
        <f>VLOOKUP(B86,[1]DS!$B$5:$W$2997,15,0)</f>
        <v>0204</v>
      </c>
    </row>
    <row r="87" spans="1:20" ht="31.5" customHeight="1">
      <c r="A87" s="26">
        <f>SUBTOTAL(3,$B$14:B87)</f>
        <v>74</v>
      </c>
      <c r="B87" s="30" t="s">
        <v>811</v>
      </c>
      <c r="C87" s="27" t="s">
        <v>851</v>
      </c>
      <c r="D87" s="28" t="s">
        <v>683</v>
      </c>
      <c r="E87" s="26">
        <v>2</v>
      </c>
      <c r="F87" s="29" t="s">
        <v>752</v>
      </c>
      <c r="G87" s="26">
        <f>SUMIF(danh_ds!$C$11:$C$5101,'Tong hop'!B87,danh_ds!$I$11:$I$5101)</f>
        <v>160</v>
      </c>
      <c r="H87" s="26">
        <f>SUMIF(danh_ds!$C$11:$C$5101,'Tong hop'!B87,danh_ds!$J$11:$J$5101)</f>
        <v>8</v>
      </c>
      <c r="I87" s="26">
        <f>SUMIF(danh_ds!$C$11:$C$5101,'Tong hop'!B87,danh_ds!$K$11:$K$5101)</f>
        <v>0</v>
      </c>
      <c r="J87" s="26">
        <f>SUMIF(danh_ds!$C$11:$C$5101,'Tong hop'!B87,danh_ds!$L$11:$L$5101)</f>
        <v>0</v>
      </c>
      <c r="K87" s="26">
        <f>SUMIF(danh_ds!$C$11:$C$5101,'Tong hop'!B87,danh_ds!$M$11:$M$5101)</f>
        <v>160</v>
      </c>
      <c r="L87" s="26">
        <f>SUMIF(danh_ds!$C$11:$C$5101,'Tong hop'!B87,danh_ds!$N$11:$N$5101)</f>
        <v>8</v>
      </c>
      <c r="M87" s="53">
        <f>SUMIF(danh_ds!$C$11:$C$5101,'Tong hop'!B87,danh_ds!$P$11:$P$5101)</f>
        <v>8400000</v>
      </c>
      <c r="N87" s="53">
        <f>SUMIF(danh_ds!$C$11:$C$5101,'Tong hop'!B87,danh_ds!$Q$11:$Q$5101)</f>
        <v>0</v>
      </c>
      <c r="O87" s="53">
        <f>SUMIF(danh_ds!$C$11:$C$5101,'Tong hop'!B87,danh_ds!$R$11:$R$5101)</f>
        <v>2100000</v>
      </c>
      <c r="P87" s="53"/>
      <c r="Q87" s="53">
        <f>SUMIF(danh_ds!$C$11:$C$5101,'Tong hop'!B87,danh_ds!$S$11:$S$5101)</f>
        <v>6300000</v>
      </c>
      <c r="R87" s="53">
        <f>SUMIF(danh_ds!$C$11:$C$5101,'Tong hop'!B87,danh_ds!$T$11:$T$5101)</f>
        <v>0</v>
      </c>
      <c r="S87" s="53"/>
      <c r="T87" s="18" t="str">
        <f>VLOOKUP(B87,[1]DS!$B$5:$W$2997,15,0)</f>
        <v>0204</v>
      </c>
    </row>
    <row r="88" spans="1:20" ht="31.5" customHeight="1">
      <c r="A88" s="26">
        <f>SUBTOTAL(3,$B$14:B88)</f>
        <v>75</v>
      </c>
      <c r="B88" s="30" t="s">
        <v>1026</v>
      </c>
      <c r="C88" s="27" t="s">
        <v>1124</v>
      </c>
      <c r="D88" s="28" t="s">
        <v>1338</v>
      </c>
      <c r="E88" s="26">
        <v>2</v>
      </c>
      <c r="F88" s="29" t="s">
        <v>752</v>
      </c>
      <c r="G88" s="26">
        <f>SUMIF(danh_ds!$C$11:$C$5101,'Tong hop'!B88,danh_ds!$I$11:$I$5101)</f>
        <v>140</v>
      </c>
      <c r="H88" s="26">
        <f>SUMIF(danh_ds!$C$11:$C$5101,'Tong hop'!B88,danh_ds!$J$11:$J$5101)</f>
        <v>7</v>
      </c>
      <c r="I88" s="26">
        <f>SUMIF(danh_ds!$C$11:$C$5101,'Tong hop'!B88,danh_ds!$K$11:$K$5101)</f>
        <v>0</v>
      </c>
      <c r="J88" s="26">
        <f>SUMIF(danh_ds!$C$11:$C$5101,'Tong hop'!B88,danh_ds!$L$11:$L$5101)</f>
        <v>0</v>
      </c>
      <c r="K88" s="26">
        <f>SUMIF(danh_ds!$C$11:$C$5101,'Tong hop'!B88,danh_ds!$M$11:$M$5101)</f>
        <v>140</v>
      </c>
      <c r="L88" s="26">
        <f>SUMIF(danh_ds!$C$11:$C$5101,'Tong hop'!B88,danh_ds!$N$11:$N$5101)</f>
        <v>7</v>
      </c>
      <c r="M88" s="53">
        <f>SUMIF(danh_ds!$C$11:$C$5101,'Tong hop'!B88,danh_ds!$P$11:$P$5101)</f>
        <v>7350000</v>
      </c>
      <c r="N88" s="53">
        <f>SUMIF(danh_ds!$C$11:$C$5101,'Tong hop'!B88,danh_ds!$Q$11:$Q$5101)</f>
        <v>0</v>
      </c>
      <c r="O88" s="53">
        <f>SUMIF(danh_ds!$C$11:$C$5101,'Tong hop'!B88,danh_ds!$R$11:$R$5101)</f>
        <v>1050000</v>
      </c>
      <c r="P88" s="53"/>
      <c r="Q88" s="53">
        <f>SUMIF(danh_ds!$C$11:$C$5101,'Tong hop'!B88,danh_ds!$S$11:$S$5101)</f>
        <v>6300000</v>
      </c>
      <c r="R88" s="53">
        <f>SUMIF(danh_ds!$C$11:$C$5101,'Tong hop'!B88,danh_ds!$T$11:$T$5101)</f>
        <v>0</v>
      </c>
      <c r="S88" s="53"/>
      <c r="T88" s="18" t="str">
        <f>VLOOKUP(B88,[1]DS!$B$5:$W$2997,15,0)</f>
        <v>0204</v>
      </c>
    </row>
    <row r="89" spans="1:20" ht="31.5" customHeight="1">
      <c r="A89" s="26">
        <f>SUBTOTAL(3,$B$14:B89)</f>
        <v>76</v>
      </c>
      <c r="B89" s="30" t="s">
        <v>197</v>
      </c>
      <c r="C89" s="27" t="s">
        <v>351</v>
      </c>
      <c r="D89" s="28" t="s">
        <v>685</v>
      </c>
      <c r="E89" s="26">
        <v>2</v>
      </c>
      <c r="F89" s="29" t="s">
        <v>751</v>
      </c>
      <c r="G89" s="26">
        <f>SUMIF(danh_ds!$C$11:$C$5101,'Tong hop'!B89,danh_ds!$I$11:$I$5101)</f>
        <v>160</v>
      </c>
      <c r="H89" s="26">
        <f>SUMIF(danh_ds!$C$11:$C$5101,'Tong hop'!B89,danh_ds!$J$11:$J$5101)</f>
        <v>8</v>
      </c>
      <c r="I89" s="26">
        <f>SUMIF(danh_ds!$C$11:$C$5101,'Tong hop'!B89,danh_ds!$K$11:$K$5101)</f>
        <v>0</v>
      </c>
      <c r="J89" s="26">
        <f>SUMIF(danh_ds!$C$11:$C$5101,'Tong hop'!B89,danh_ds!$L$11:$L$5101)</f>
        <v>0</v>
      </c>
      <c r="K89" s="26">
        <f>SUMIF(danh_ds!$C$11:$C$5101,'Tong hop'!B89,danh_ds!$M$11:$M$5101)</f>
        <v>160</v>
      </c>
      <c r="L89" s="26">
        <f>SUMIF(danh_ds!$C$11:$C$5101,'Tong hop'!B89,danh_ds!$N$11:$N$5101)</f>
        <v>8</v>
      </c>
      <c r="M89" s="53">
        <f>SUMIF(danh_ds!$C$11:$C$5101,'Tong hop'!B89,danh_ds!$P$11:$P$5101)</f>
        <v>8400000</v>
      </c>
      <c r="N89" s="53">
        <f>SUMIF(danh_ds!$C$11:$C$5101,'Tong hop'!B89,danh_ds!$Q$11:$Q$5101)</f>
        <v>0</v>
      </c>
      <c r="O89" s="53">
        <f>SUMIF(danh_ds!$C$11:$C$5101,'Tong hop'!B89,danh_ds!$R$11:$R$5101)</f>
        <v>1050000</v>
      </c>
      <c r="P89" s="53"/>
      <c r="Q89" s="53">
        <f>SUMIF(danh_ds!$C$11:$C$5101,'Tong hop'!B89,danh_ds!$S$11:$S$5101)</f>
        <v>7350000</v>
      </c>
      <c r="R89" s="53">
        <f>SUMIF(danh_ds!$C$11:$C$5101,'Tong hop'!B89,danh_ds!$T$11:$T$5101)</f>
        <v>0</v>
      </c>
      <c r="S89" s="53"/>
      <c r="T89" s="18" t="str">
        <f>VLOOKUP(B89,[1]DS!$B$5:$W$2997,15,0)</f>
        <v>0206</v>
      </c>
    </row>
    <row r="90" spans="1:20" ht="31.5" customHeight="1">
      <c r="A90" s="26">
        <f>SUBTOTAL(3,$B$14:B90)</f>
        <v>77</v>
      </c>
      <c r="B90" s="30" t="s">
        <v>1027</v>
      </c>
      <c r="C90" s="27" t="s">
        <v>1125</v>
      </c>
      <c r="D90" s="28" t="s">
        <v>1126</v>
      </c>
      <c r="E90" s="26">
        <v>2</v>
      </c>
      <c r="F90" s="29" t="s">
        <v>751</v>
      </c>
      <c r="G90" s="26">
        <f>SUMIF(danh_ds!$C$11:$C$5101,'Tong hop'!B90,danh_ds!$I$11:$I$5101)</f>
        <v>100</v>
      </c>
      <c r="H90" s="26">
        <f>SUMIF(danh_ds!$C$11:$C$5101,'Tong hop'!B90,danh_ds!$J$11:$J$5101)</f>
        <v>5</v>
      </c>
      <c r="I90" s="26">
        <f>SUMIF(danh_ds!$C$11:$C$5101,'Tong hop'!B90,danh_ds!$K$11:$K$5101)</f>
        <v>0</v>
      </c>
      <c r="J90" s="26">
        <f>SUMIF(danh_ds!$C$11:$C$5101,'Tong hop'!B90,danh_ds!$L$11:$L$5101)</f>
        <v>0</v>
      </c>
      <c r="K90" s="26">
        <f>SUMIF(danh_ds!$C$11:$C$5101,'Tong hop'!B90,danh_ds!$M$11:$M$5101)</f>
        <v>100</v>
      </c>
      <c r="L90" s="26">
        <f>SUMIF(danh_ds!$C$11:$C$5101,'Tong hop'!B90,danh_ds!$N$11:$N$5101)</f>
        <v>5</v>
      </c>
      <c r="M90" s="53">
        <f>SUMIF(danh_ds!$C$11:$C$5101,'Tong hop'!B90,danh_ds!$P$11:$P$5101)</f>
        <v>5250000</v>
      </c>
      <c r="N90" s="53">
        <f>SUMIF(danh_ds!$C$11:$C$5101,'Tong hop'!B90,danh_ds!$Q$11:$Q$5101)</f>
        <v>0</v>
      </c>
      <c r="O90" s="53">
        <f>SUMIF(danh_ds!$C$11:$C$5101,'Tong hop'!B90,danh_ds!$R$11:$R$5101)</f>
        <v>1050000</v>
      </c>
      <c r="P90" s="53"/>
      <c r="Q90" s="53">
        <f>SUMIF(danh_ds!$C$11:$C$5101,'Tong hop'!B90,danh_ds!$S$11:$S$5101)</f>
        <v>4200000</v>
      </c>
      <c r="R90" s="53">
        <f>SUMIF(danh_ds!$C$11:$C$5101,'Tong hop'!B90,danh_ds!$T$11:$T$5101)</f>
        <v>0</v>
      </c>
      <c r="S90" s="53"/>
      <c r="T90" s="18" t="str">
        <f>VLOOKUP(B90,[1]DS!$B$5:$W$2997,15,0)</f>
        <v>0206</v>
      </c>
    </row>
    <row r="91" spans="1:20" ht="31.5" customHeight="1">
      <c r="A91" s="26">
        <f>SUBTOTAL(3,$B$14:B91)</f>
        <v>78</v>
      </c>
      <c r="B91" s="30" t="s">
        <v>222</v>
      </c>
      <c r="C91" s="27" t="s">
        <v>35</v>
      </c>
      <c r="D91" s="28" t="s">
        <v>200</v>
      </c>
      <c r="E91" s="26">
        <v>2</v>
      </c>
      <c r="F91" s="29" t="s">
        <v>656</v>
      </c>
      <c r="G91" s="26">
        <f>SUMIF(danh_ds!$C$11:$C$5101,'Tong hop'!B91,danh_ds!$I$11:$I$5101)</f>
        <v>160</v>
      </c>
      <c r="H91" s="26">
        <f>SUMIF(danh_ds!$C$11:$C$5101,'Tong hop'!B91,danh_ds!$J$11:$J$5101)</f>
        <v>8</v>
      </c>
      <c r="I91" s="26">
        <f>SUMIF(danh_ds!$C$11:$C$5101,'Tong hop'!B91,danh_ds!$K$11:$K$5101)</f>
        <v>0</v>
      </c>
      <c r="J91" s="26">
        <f>SUMIF(danh_ds!$C$11:$C$5101,'Tong hop'!B91,danh_ds!$L$11:$L$5101)</f>
        <v>0</v>
      </c>
      <c r="K91" s="26">
        <f>SUMIF(danh_ds!$C$11:$C$5101,'Tong hop'!B91,danh_ds!$M$11:$M$5101)</f>
        <v>160</v>
      </c>
      <c r="L91" s="26">
        <f>SUMIF(danh_ds!$C$11:$C$5101,'Tong hop'!B91,danh_ds!$N$11:$N$5101)</f>
        <v>8</v>
      </c>
      <c r="M91" s="53">
        <f>SUMIF(danh_ds!$C$11:$C$5101,'Tong hop'!B91,danh_ds!$P$11:$P$5101)</f>
        <v>8400000</v>
      </c>
      <c r="N91" s="53">
        <f>SUMIF(danh_ds!$C$11:$C$5101,'Tong hop'!B91,danh_ds!$Q$11:$Q$5101)</f>
        <v>0</v>
      </c>
      <c r="O91" s="53">
        <f>SUMIF(danh_ds!$C$11:$C$5101,'Tong hop'!B91,danh_ds!$R$11:$R$5101)</f>
        <v>1050000</v>
      </c>
      <c r="P91" s="53"/>
      <c r="Q91" s="53">
        <f>SUMIF(danh_ds!$C$11:$C$5101,'Tong hop'!B91,danh_ds!$S$11:$S$5101)</f>
        <v>7350000</v>
      </c>
      <c r="R91" s="53">
        <f>SUMIF(danh_ds!$C$11:$C$5101,'Tong hop'!B91,danh_ds!$T$11:$T$5101)</f>
        <v>0</v>
      </c>
      <c r="S91" s="53"/>
      <c r="T91" s="18" t="str">
        <f>VLOOKUP(B91,[1]DS!$B$5:$W$2997,15,0)</f>
        <v>0208</v>
      </c>
    </row>
    <row r="92" spans="1:20" ht="31.5" customHeight="1">
      <c r="A92" s="26">
        <f>SUBTOTAL(3,$B$14:B92)</f>
        <v>79</v>
      </c>
      <c r="B92" s="30" t="s">
        <v>201</v>
      </c>
      <c r="C92" s="27" t="s">
        <v>634</v>
      </c>
      <c r="D92" s="28" t="s">
        <v>202</v>
      </c>
      <c r="E92" s="26">
        <v>2</v>
      </c>
      <c r="F92" s="29" t="s">
        <v>656</v>
      </c>
      <c r="G92" s="26">
        <f>SUMIF(danh_ds!$C$11:$C$5101,'Tong hop'!B92,danh_ds!$I$11:$I$5101)</f>
        <v>140</v>
      </c>
      <c r="H92" s="26">
        <f>SUMIF(danh_ds!$C$11:$C$5101,'Tong hop'!B92,danh_ds!$J$11:$J$5101)</f>
        <v>7</v>
      </c>
      <c r="I92" s="26">
        <f>SUMIF(danh_ds!$C$11:$C$5101,'Tong hop'!B92,danh_ds!$K$11:$K$5101)</f>
        <v>0</v>
      </c>
      <c r="J92" s="26">
        <f>SUMIF(danh_ds!$C$11:$C$5101,'Tong hop'!B92,danh_ds!$L$11:$L$5101)</f>
        <v>0</v>
      </c>
      <c r="K92" s="26">
        <f>SUMIF(danh_ds!$C$11:$C$5101,'Tong hop'!B92,danh_ds!$M$11:$M$5101)</f>
        <v>140</v>
      </c>
      <c r="L92" s="26">
        <f>SUMIF(danh_ds!$C$11:$C$5101,'Tong hop'!B92,danh_ds!$N$11:$N$5101)</f>
        <v>7</v>
      </c>
      <c r="M92" s="53">
        <f>SUMIF(danh_ds!$C$11:$C$5101,'Tong hop'!B92,danh_ds!$P$11:$P$5101)</f>
        <v>7350000</v>
      </c>
      <c r="N92" s="53">
        <f>SUMIF(danh_ds!$C$11:$C$5101,'Tong hop'!B92,danh_ds!$Q$11:$Q$5101)</f>
        <v>0</v>
      </c>
      <c r="O92" s="53">
        <f>SUMIF(danh_ds!$C$11:$C$5101,'Tong hop'!B92,danh_ds!$R$11:$R$5101)</f>
        <v>2100000</v>
      </c>
      <c r="P92" s="53"/>
      <c r="Q92" s="53">
        <f>SUMIF(danh_ds!$C$11:$C$5101,'Tong hop'!B92,danh_ds!$S$11:$S$5101)</f>
        <v>5250000</v>
      </c>
      <c r="R92" s="53">
        <f>SUMIF(danh_ds!$C$11:$C$5101,'Tong hop'!B92,danh_ds!$T$11:$T$5101)</f>
        <v>0</v>
      </c>
      <c r="S92" s="53"/>
      <c r="T92" s="18" t="str">
        <f>VLOOKUP(B92,[1]DS!$B$5:$W$2997,15,0)</f>
        <v>0208</v>
      </c>
    </row>
    <row r="93" spans="1:20" ht="31.5" customHeight="1">
      <c r="A93" s="26">
        <f>SUBTOTAL(3,$B$14:B93)</f>
        <v>80</v>
      </c>
      <c r="B93" s="30" t="s">
        <v>1028</v>
      </c>
      <c r="C93" s="27" t="s">
        <v>379</v>
      </c>
      <c r="D93" s="28" t="s">
        <v>1127</v>
      </c>
      <c r="E93" s="26">
        <v>2</v>
      </c>
      <c r="F93" s="29" t="s">
        <v>656</v>
      </c>
      <c r="G93" s="26">
        <f>SUMIF(danh_ds!$C$11:$C$5101,'Tong hop'!B93,danh_ds!$I$11:$I$5101)</f>
        <v>120</v>
      </c>
      <c r="H93" s="26">
        <f>SUMIF(danh_ds!$C$11:$C$5101,'Tong hop'!B93,danh_ds!$J$11:$J$5101)</f>
        <v>6</v>
      </c>
      <c r="I93" s="26">
        <f>SUMIF(danh_ds!$C$11:$C$5101,'Tong hop'!B93,danh_ds!$K$11:$K$5101)</f>
        <v>0</v>
      </c>
      <c r="J93" s="26">
        <f>SUMIF(danh_ds!$C$11:$C$5101,'Tong hop'!B93,danh_ds!$L$11:$L$5101)</f>
        <v>0</v>
      </c>
      <c r="K93" s="26">
        <f>SUMIF(danh_ds!$C$11:$C$5101,'Tong hop'!B93,danh_ds!$M$11:$M$5101)</f>
        <v>120</v>
      </c>
      <c r="L93" s="26">
        <f>SUMIF(danh_ds!$C$11:$C$5101,'Tong hop'!B93,danh_ds!$N$11:$N$5101)</f>
        <v>6</v>
      </c>
      <c r="M93" s="53">
        <f>SUMIF(danh_ds!$C$11:$C$5101,'Tong hop'!B93,danh_ds!$P$11:$P$5101)</f>
        <v>6300000</v>
      </c>
      <c r="N93" s="53">
        <f>SUMIF(danh_ds!$C$11:$C$5101,'Tong hop'!B93,danh_ds!$Q$11:$Q$5101)</f>
        <v>0</v>
      </c>
      <c r="O93" s="53">
        <f>SUMIF(danh_ds!$C$11:$C$5101,'Tong hop'!B93,danh_ds!$R$11:$R$5101)</f>
        <v>1050000</v>
      </c>
      <c r="P93" s="53"/>
      <c r="Q93" s="53">
        <f>SUMIF(danh_ds!$C$11:$C$5101,'Tong hop'!B93,danh_ds!$S$11:$S$5101)</f>
        <v>5250000</v>
      </c>
      <c r="R93" s="53">
        <f>SUMIF(danh_ds!$C$11:$C$5101,'Tong hop'!B93,danh_ds!$T$11:$T$5101)</f>
        <v>0</v>
      </c>
      <c r="S93" s="53"/>
      <c r="T93" s="18" t="str">
        <f>VLOOKUP(B93,[1]DS!$B$5:$W$2997,15,0)</f>
        <v>0208</v>
      </c>
    </row>
    <row r="94" spans="1:20" ht="31.5" customHeight="1">
      <c r="A94" s="26">
        <f>SUBTOTAL(3,$B$14:B94)</f>
        <v>81</v>
      </c>
      <c r="B94" s="30" t="s">
        <v>2144</v>
      </c>
      <c r="C94" s="27" t="s">
        <v>2429</v>
      </c>
      <c r="D94" s="28" t="s">
        <v>2430</v>
      </c>
      <c r="E94" s="26">
        <v>3</v>
      </c>
      <c r="F94" s="29" t="s">
        <v>2431</v>
      </c>
      <c r="G94" s="26">
        <f>SUMIF(danh_ds!$C$11:$C$5101,'Tong hop'!B94,danh_ds!$I$11:$I$5101)</f>
        <v>40</v>
      </c>
      <c r="H94" s="26">
        <f>SUMIF(danh_ds!$C$11:$C$5101,'Tong hop'!B94,danh_ds!$J$11:$J$5101)</f>
        <v>2</v>
      </c>
      <c r="I94" s="26">
        <f>SUMIF(danh_ds!$C$11:$C$5101,'Tong hop'!B94,danh_ds!$K$11:$K$5101)</f>
        <v>0</v>
      </c>
      <c r="J94" s="26">
        <f>SUMIF(danh_ds!$C$11:$C$5101,'Tong hop'!B94,danh_ds!$L$11:$L$5101)</f>
        <v>0</v>
      </c>
      <c r="K94" s="26">
        <f>SUMIF(danh_ds!$C$11:$C$5101,'Tong hop'!B94,danh_ds!$M$11:$M$5101)</f>
        <v>40</v>
      </c>
      <c r="L94" s="26">
        <f>SUMIF(danh_ds!$C$11:$C$5101,'Tong hop'!B94,danh_ds!$N$11:$N$5101)</f>
        <v>2</v>
      </c>
      <c r="M94" s="53">
        <f>SUMIF(danh_ds!$C$11:$C$5101,'Tong hop'!B94,danh_ds!$P$11:$P$5101)</f>
        <v>2100000</v>
      </c>
      <c r="N94" s="53">
        <f>SUMIF(danh_ds!$C$11:$C$5101,'Tong hop'!B94,danh_ds!$Q$11:$Q$5101)</f>
        <v>0</v>
      </c>
      <c r="O94" s="53">
        <f>SUMIF(danh_ds!$C$11:$C$5101,'Tong hop'!B94,danh_ds!$R$11:$R$5101)</f>
        <v>0</v>
      </c>
      <c r="P94" s="53"/>
      <c r="Q94" s="53">
        <f>SUMIF(danh_ds!$C$11:$C$5101,'Tong hop'!B94,danh_ds!$S$11:$S$5101)</f>
        <v>2100000</v>
      </c>
      <c r="R94" s="53">
        <f>SUMIF(danh_ds!$C$11:$C$5101,'Tong hop'!B94,danh_ds!$T$11:$T$5101)</f>
        <v>0</v>
      </c>
      <c r="S94" s="53"/>
      <c r="T94" s="18" t="str">
        <f>VLOOKUP(B94,[1]DS!$B$5:$W$2997,15,0)</f>
        <v>0302</v>
      </c>
    </row>
    <row r="95" spans="1:20" ht="31.5" customHeight="1">
      <c r="A95" s="26">
        <f>SUBTOTAL(3,$B$14:B95)</f>
        <v>82</v>
      </c>
      <c r="B95" s="30" t="s">
        <v>2145</v>
      </c>
      <c r="C95" s="27" t="s">
        <v>2432</v>
      </c>
      <c r="D95" s="28" t="s">
        <v>359</v>
      </c>
      <c r="E95" s="26">
        <v>3</v>
      </c>
      <c r="F95" s="29" t="s">
        <v>2431</v>
      </c>
      <c r="G95" s="26">
        <f>SUMIF(danh_ds!$C$11:$C$5101,'Tong hop'!B95,danh_ds!$I$11:$I$5101)</f>
        <v>20</v>
      </c>
      <c r="H95" s="26">
        <f>SUMIF(danh_ds!$C$11:$C$5101,'Tong hop'!B95,danh_ds!$J$11:$J$5101)</f>
        <v>1</v>
      </c>
      <c r="I95" s="26">
        <f>SUMIF(danh_ds!$C$11:$C$5101,'Tong hop'!B95,danh_ds!$K$11:$K$5101)</f>
        <v>0</v>
      </c>
      <c r="J95" s="26">
        <f>SUMIF(danh_ds!$C$11:$C$5101,'Tong hop'!B95,danh_ds!$L$11:$L$5101)</f>
        <v>0</v>
      </c>
      <c r="K95" s="26">
        <f>SUMIF(danh_ds!$C$11:$C$5101,'Tong hop'!B95,danh_ds!$M$11:$M$5101)</f>
        <v>20</v>
      </c>
      <c r="L95" s="26">
        <f>SUMIF(danh_ds!$C$11:$C$5101,'Tong hop'!B95,danh_ds!$N$11:$N$5101)</f>
        <v>1</v>
      </c>
      <c r="M95" s="53">
        <f>SUMIF(danh_ds!$C$11:$C$5101,'Tong hop'!B95,danh_ds!$P$11:$P$5101)</f>
        <v>1050000</v>
      </c>
      <c r="N95" s="53">
        <f>SUMIF(danh_ds!$C$11:$C$5101,'Tong hop'!B95,danh_ds!$Q$11:$Q$5101)</f>
        <v>0</v>
      </c>
      <c r="O95" s="53">
        <f>SUMIF(danh_ds!$C$11:$C$5101,'Tong hop'!B95,danh_ds!$R$11:$R$5101)</f>
        <v>0</v>
      </c>
      <c r="P95" s="53"/>
      <c r="Q95" s="53">
        <f>SUMIF(danh_ds!$C$11:$C$5101,'Tong hop'!B95,danh_ds!$S$11:$S$5101)</f>
        <v>1050000</v>
      </c>
      <c r="R95" s="53">
        <f>SUMIF(danh_ds!$C$11:$C$5101,'Tong hop'!B95,danh_ds!$T$11:$T$5101)</f>
        <v>0</v>
      </c>
      <c r="S95" s="53"/>
      <c r="T95" s="18" t="str">
        <f>VLOOKUP(B95,[1]DS!$B$5:$W$2997,15,0)</f>
        <v>0302</v>
      </c>
    </row>
    <row r="96" spans="1:20" ht="31.5" customHeight="1">
      <c r="A96" s="26">
        <f>SUBTOTAL(3,$B$14:B96)</f>
        <v>83</v>
      </c>
      <c r="B96" s="30" t="s">
        <v>2146</v>
      </c>
      <c r="C96" s="27" t="s">
        <v>2433</v>
      </c>
      <c r="D96" s="28" t="s">
        <v>2434</v>
      </c>
      <c r="E96" s="26">
        <v>3</v>
      </c>
      <c r="F96" s="29" t="s">
        <v>2431</v>
      </c>
      <c r="G96" s="26">
        <f>SUMIF(danh_ds!$C$11:$C$5101,'Tong hop'!B96,danh_ds!$I$11:$I$5101)</f>
        <v>40</v>
      </c>
      <c r="H96" s="26">
        <f>SUMIF(danh_ds!$C$11:$C$5101,'Tong hop'!B96,danh_ds!$J$11:$J$5101)</f>
        <v>2</v>
      </c>
      <c r="I96" s="26">
        <f>SUMIF(danh_ds!$C$11:$C$5101,'Tong hop'!B96,danh_ds!$K$11:$K$5101)</f>
        <v>0</v>
      </c>
      <c r="J96" s="26">
        <f>SUMIF(danh_ds!$C$11:$C$5101,'Tong hop'!B96,danh_ds!$L$11:$L$5101)</f>
        <v>0</v>
      </c>
      <c r="K96" s="26">
        <f>SUMIF(danh_ds!$C$11:$C$5101,'Tong hop'!B96,danh_ds!$M$11:$M$5101)</f>
        <v>40</v>
      </c>
      <c r="L96" s="26">
        <f>SUMIF(danh_ds!$C$11:$C$5101,'Tong hop'!B96,danh_ds!$N$11:$N$5101)</f>
        <v>2</v>
      </c>
      <c r="M96" s="53">
        <f>SUMIF(danh_ds!$C$11:$C$5101,'Tong hop'!B96,danh_ds!$P$11:$P$5101)</f>
        <v>2100000</v>
      </c>
      <c r="N96" s="53">
        <f>SUMIF(danh_ds!$C$11:$C$5101,'Tong hop'!B96,danh_ds!$Q$11:$Q$5101)</f>
        <v>0</v>
      </c>
      <c r="O96" s="53">
        <f>SUMIF(danh_ds!$C$11:$C$5101,'Tong hop'!B96,danh_ds!$R$11:$R$5101)</f>
        <v>0</v>
      </c>
      <c r="P96" s="53"/>
      <c r="Q96" s="53">
        <f>SUMIF(danh_ds!$C$11:$C$5101,'Tong hop'!B96,danh_ds!$S$11:$S$5101)</f>
        <v>2100000</v>
      </c>
      <c r="R96" s="53">
        <f>SUMIF(danh_ds!$C$11:$C$5101,'Tong hop'!B96,danh_ds!$T$11:$T$5101)</f>
        <v>0</v>
      </c>
      <c r="S96" s="53"/>
      <c r="T96" s="18" t="str">
        <f>VLOOKUP(B96,[1]DS!$B$5:$W$2997,15,0)</f>
        <v>0302</v>
      </c>
    </row>
    <row r="97" spans="1:20" ht="31.5" customHeight="1">
      <c r="A97" s="26">
        <f>SUBTOTAL(3,$B$14:B97)</f>
        <v>84</v>
      </c>
      <c r="B97" s="30" t="s">
        <v>2147</v>
      </c>
      <c r="C97" s="27" t="s">
        <v>2435</v>
      </c>
      <c r="D97" s="28" t="s">
        <v>2436</v>
      </c>
      <c r="E97" s="26">
        <v>3</v>
      </c>
      <c r="F97" s="29" t="s">
        <v>2431</v>
      </c>
      <c r="G97" s="26">
        <f>SUMIF(danh_ds!$C$11:$C$5101,'Tong hop'!B97,danh_ds!$I$11:$I$5101)</f>
        <v>60</v>
      </c>
      <c r="H97" s="26">
        <f>SUMIF(danh_ds!$C$11:$C$5101,'Tong hop'!B97,danh_ds!$J$11:$J$5101)</f>
        <v>3</v>
      </c>
      <c r="I97" s="26">
        <f>SUMIF(danh_ds!$C$11:$C$5101,'Tong hop'!B97,danh_ds!$K$11:$K$5101)</f>
        <v>0</v>
      </c>
      <c r="J97" s="26">
        <f>SUMIF(danh_ds!$C$11:$C$5101,'Tong hop'!B97,danh_ds!$L$11:$L$5101)</f>
        <v>0</v>
      </c>
      <c r="K97" s="26">
        <f>SUMIF(danh_ds!$C$11:$C$5101,'Tong hop'!B97,danh_ds!$M$11:$M$5101)</f>
        <v>60</v>
      </c>
      <c r="L97" s="26">
        <f>SUMIF(danh_ds!$C$11:$C$5101,'Tong hop'!B97,danh_ds!$N$11:$N$5101)</f>
        <v>3</v>
      </c>
      <c r="M97" s="53">
        <f>SUMIF(danh_ds!$C$11:$C$5101,'Tong hop'!B97,danh_ds!$P$11:$P$5101)</f>
        <v>3150000</v>
      </c>
      <c r="N97" s="53">
        <f>SUMIF(danh_ds!$C$11:$C$5101,'Tong hop'!B97,danh_ds!$Q$11:$Q$5101)</f>
        <v>0</v>
      </c>
      <c r="O97" s="53">
        <f>SUMIF(danh_ds!$C$11:$C$5101,'Tong hop'!B97,danh_ds!$R$11:$R$5101)</f>
        <v>0</v>
      </c>
      <c r="P97" s="53"/>
      <c r="Q97" s="53">
        <f>SUMIF(danh_ds!$C$11:$C$5101,'Tong hop'!B97,danh_ds!$S$11:$S$5101)</f>
        <v>3150000</v>
      </c>
      <c r="R97" s="53">
        <f>SUMIF(danh_ds!$C$11:$C$5101,'Tong hop'!B97,danh_ds!$T$11:$T$5101)</f>
        <v>0</v>
      </c>
      <c r="S97" s="53"/>
      <c r="T97" s="18" t="str">
        <f>VLOOKUP(B97,[1]DS!$B$5:$W$2997,15,0)</f>
        <v>0302</v>
      </c>
    </row>
    <row r="98" spans="1:20" ht="31.5" customHeight="1">
      <c r="A98" s="26">
        <f>SUBTOTAL(3,$B$14:B98)</f>
        <v>85</v>
      </c>
      <c r="B98" s="30" t="s">
        <v>2148</v>
      </c>
      <c r="C98" s="27" t="s">
        <v>450</v>
      </c>
      <c r="D98" s="28" t="s">
        <v>293</v>
      </c>
      <c r="E98" s="26">
        <v>3</v>
      </c>
      <c r="F98" s="29" t="s">
        <v>2431</v>
      </c>
      <c r="G98" s="26">
        <f>SUMIF(danh_ds!$C$11:$C$5101,'Tong hop'!B98,danh_ds!$I$11:$I$5101)</f>
        <v>20</v>
      </c>
      <c r="H98" s="26">
        <f>SUMIF(danh_ds!$C$11:$C$5101,'Tong hop'!B98,danh_ds!$J$11:$J$5101)</f>
        <v>1</v>
      </c>
      <c r="I98" s="26">
        <f>SUMIF(danh_ds!$C$11:$C$5101,'Tong hop'!B98,danh_ds!$K$11:$K$5101)</f>
        <v>0</v>
      </c>
      <c r="J98" s="26">
        <f>SUMIF(danh_ds!$C$11:$C$5101,'Tong hop'!B98,danh_ds!$L$11:$L$5101)</f>
        <v>0</v>
      </c>
      <c r="K98" s="26">
        <f>SUMIF(danh_ds!$C$11:$C$5101,'Tong hop'!B98,danh_ds!$M$11:$M$5101)</f>
        <v>20</v>
      </c>
      <c r="L98" s="26">
        <f>SUMIF(danh_ds!$C$11:$C$5101,'Tong hop'!B98,danh_ds!$N$11:$N$5101)</f>
        <v>1</v>
      </c>
      <c r="M98" s="53">
        <f>SUMIF(danh_ds!$C$11:$C$5101,'Tong hop'!B98,danh_ds!$P$11:$P$5101)</f>
        <v>1050000</v>
      </c>
      <c r="N98" s="53">
        <f>SUMIF(danh_ds!$C$11:$C$5101,'Tong hop'!B98,danh_ds!$Q$11:$Q$5101)</f>
        <v>1050000</v>
      </c>
      <c r="O98" s="53">
        <f>SUMIF(danh_ds!$C$11:$C$5101,'Tong hop'!B98,danh_ds!$R$11:$R$5101)</f>
        <v>0</v>
      </c>
      <c r="P98" s="53"/>
      <c r="Q98" s="53">
        <f>SUMIF(danh_ds!$C$11:$C$5101,'Tong hop'!B98,danh_ds!$S$11:$S$5101)</f>
        <v>0</v>
      </c>
      <c r="R98" s="53">
        <f>SUMIF(danh_ds!$C$11:$C$5101,'Tong hop'!B98,danh_ds!$T$11:$T$5101)</f>
        <v>0</v>
      </c>
      <c r="S98" s="53"/>
      <c r="T98" s="18" t="str">
        <f>VLOOKUP(B98,[1]DS!$B$5:$W$2997,15,0)</f>
        <v>0302</v>
      </c>
    </row>
    <row r="99" spans="1:20" ht="31.5" customHeight="1">
      <c r="A99" s="26">
        <f>SUBTOTAL(3,$B$14:B99)</f>
        <v>86</v>
      </c>
      <c r="B99" s="30" t="s">
        <v>2149</v>
      </c>
      <c r="C99" s="27" t="s">
        <v>2437</v>
      </c>
      <c r="D99" s="28" t="s">
        <v>359</v>
      </c>
      <c r="E99" s="26">
        <v>3</v>
      </c>
      <c r="F99" s="29" t="s">
        <v>2431</v>
      </c>
      <c r="G99" s="26">
        <f>SUMIF(danh_ds!$C$11:$C$5101,'Tong hop'!B99,danh_ds!$I$11:$I$5101)</f>
        <v>20</v>
      </c>
      <c r="H99" s="26">
        <f>SUMIF(danh_ds!$C$11:$C$5101,'Tong hop'!B99,danh_ds!$J$11:$J$5101)</f>
        <v>1</v>
      </c>
      <c r="I99" s="26">
        <f>SUMIF(danh_ds!$C$11:$C$5101,'Tong hop'!B99,danh_ds!$K$11:$K$5101)</f>
        <v>0</v>
      </c>
      <c r="J99" s="26">
        <f>SUMIF(danh_ds!$C$11:$C$5101,'Tong hop'!B99,danh_ds!$L$11:$L$5101)</f>
        <v>0</v>
      </c>
      <c r="K99" s="26">
        <f>SUMIF(danh_ds!$C$11:$C$5101,'Tong hop'!B99,danh_ds!$M$11:$M$5101)</f>
        <v>20</v>
      </c>
      <c r="L99" s="26">
        <f>SUMIF(danh_ds!$C$11:$C$5101,'Tong hop'!B99,danh_ds!$N$11:$N$5101)</f>
        <v>1</v>
      </c>
      <c r="M99" s="53">
        <f>SUMIF(danh_ds!$C$11:$C$5101,'Tong hop'!B99,danh_ds!$P$11:$P$5101)</f>
        <v>1050000</v>
      </c>
      <c r="N99" s="53">
        <f>SUMIF(danh_ds!$C$11:$C$5101,'Tong hop'!B99,danh_ds!$Q$11:$Q$5101)</f>
        <v>0</v>
      </c>
      <c r="O99" s="53">
        <f>SUMIF(danh_ds!$C$11:$C$5101,'Tong hop'!B99,danh_ds!$R$11:$R$5101)</f>
        <v>0</v>
      </c>
      <c r="P99" s="53"/>
      <c r="Q99" s="53">
        <f>SUMIF(danh_ds!$C$11:$C$5101,'Tong hop'!B99,danh_ds!$S$11:$S$5101)</f>
        <v>1050000</v>
      </c>
      <c r="R99" s="53">
        <f>SUMIF(danh_ds!$C$11:$C$5101,'Tong hop'!B99,danh_ds!$T$11:$T$5101)</f>
        <v>0</v>
      </c>
      <c r="S99" s="53"/>
      <c r="T99" s="18" t="str">
        <f>VLOOKUP(B99,[1]DS!$B$5:$W$2997,15,0)</f>
        <v>0302</v>
      </c>
    </row>
    <row r="100" spans="1:20" ht="31.5" customHeight="1">
      <c r="A100" s="26">
        <f>SUBTOTAL(3,$B$14:B100)</f>
        <v>87</v>
      </c>
      <c r="B100" s="30" t="s">
        <v>2150</v>
      </c>
      <c r="C100" s="27" t="s">
        <v>645</v>
      </c>
      <c r="D100" s="28" t="s">
        <v>2438</v>
      </c>
      <c r="E100" s="26">
        <v>3</v>
      </c>
      <c r="F100" s="29" t="s">
        <v>2431</v>
      </c>
      <c r="G100" s="26">
        <f>SUMIF(danh_ds!$C$11:$C$5101,'Tong hop'!B100,danh_ds!$I$11:$I$5101)</f>
        <v>20</v>
      </c>
      <c r="H100" s="26">
        <f>SUMIF(danh_ds!$C$11:$C$5101,'Tong hop'!B100,danh_ds!$J$11:$J$5101)</f>
        <v>1</v>
      </c>
      <c r="I100" s="26">
        <f>SUMIF(danh_ds!$C$11:$C$5101,'Tong hop'!B100,danh_ds!$K$11:$K$5101)</f>
        <v>0</v>
      </c>
      <c r="J100" s="26">
        <f>SUMIF(danh_ds!$C$11:$C$5101,'Tong hop'!B100,danh_ds!$L$11:$L$5101)</f>
        <v>0</v>
      </c>
      <c r="K100" s="26">
        <f>SUMIF(danh_ds!$C$11:$C$5101,'Tong hop'!B100,danh_ds!$M$11:$M$5101)</f>
        <v>20</v>
      </c>
      <c r="L100" s="26">
        <f>SUMIF(danh_ds!$C$11:$C$5101,'Tong hop'!B100,danh_ds!$N$11:$N$5101)</f>
        <v>1</v>
      </c>
      <c r="M100" s="53">
        <f>SUMIF(danh_ds!$C$11:$C$5101,'Tong hop'!B100,danh_ds!$P$11:$P$5101)</f>
        <v>1050000</v>
      </c>
      <c r="N100" s="53">
        <f>SUMIF(danh_ds!$C$11:$C$5101,'Tong hop'!B100,danh_ds!$Q$11:$Q$5101)</f>
        <v>1050000</v>
      </c>
      <c r="O100" s="53">
        <f>SUMIF(danh_ds!$C$11:$C$5101,'Tong hop'!B100,danh_ds!$R$11:$R$5101)</f>
        <v>0</v>
      </c>
      <c r="P100" s="53"/>
      <c r="Q100" s="53">
        <f>SUMIF(danh_ds!$C$11:$C$5101,'Tong hop'!B100,danh_ds!$S$11:$S$5101)</f>
        <v>0</v>
      </c>
      <c r="R100" s="53">
        <f>SUMIF(danh_ds!$C$11:$C$5101,'Tong hop'!B100,danh_ds!$T$11:$T$5101)</f>
        <v>0</v>
      </c>
      <c r="S100" s="53"/>
      <c r="T100" s="18" t="str">
        <f>VLOOKUP(B100,[1]DS!$B$5:$W$2997,15,0)</f>
        <v>0302</v>
      </c>
    </row>
    <row r="101" spans="1:20" ht="31.5" customHeight="1">
      <c r="A101" s="26">
        <f>SUBTOTAL(3,$B$14:B101)</f>
        <v>88</v>
      </c>
      <c r="B101" s="30" t="s">
        <v>2151</v>
      </c>
      <c r="C101" s="27" t="s">
        <v>2437</v>
      </c>
      <c r="D101" s="28" t="s">
        <v>318</v>
      </c>
      <c r="E101" s="26">
        <v>3</v>
      </c>
      <c r="F101" s="29" t="s">
        <v>852</v>
      </c>
      <c r="G101" s="26">
        <f>SUMIF(danh_ds!$C$11:$C$5101,'Tong hop'!B101,danh_ds!$I$11:$I$5101)</f>
        <v>60</v>
      </c>
      <c r="H101" s="26">
        <f>SUMIF(danh_ds!$C$11:$C$5101,'Tong hop'!B101,danh_ds!$J$11:$J$5101)</f>
        <v>3</v>
      </c>
      <c r="I101" s="26">
        <f>SUMIF(danh_ds!$C$11:$C$5101,'Tong hop'!B101,danh_ds!$K$11:$K$5101)</f>
        <v>0</v>
      </c>
      <c r="J101" s="26">
        <f>SUMIF(danh_ds!$C$11:$C$5101,'Tong hop'!B101,danh_ds!$L$11:$L$5101)</f>
        <v>0</v>
      </c>
      <c r="K101" s="26">
        <f>SUMIF(danh_ds!$C$11:$C$5101,'Tong hop'!B101,danh_ds!$M$11:$M$5101)</f>
        <v>60</v>
      </c>
      <c r="L101" s="26">
        <f>SUMIF(danh_ds!$C$11:$C$5101,'Tong hop'!B101,danh_ds!$N$11:$N$5101)</f>
        <v>3</v>
      </c>
      <c r="M101" s="53">
        <f>SUMIF(danh_ds!$C$11:$C$5101,'Tong hop'!B101,danh_ds!$P$11:$P$5101)</f>
        <v>3150000</v>
      </c>
      <c r="N101" s="53">
        <f>SUMIF(danh_ds!$C$11:$C$5101,'Tong hop'!B101,danh_ds!$Q$11:$Q$5101)</f>
        <v>3150000</v>
      </c>
      <c r="O101" s="53">
        <f>SUMIF(danh_ds!$C$11:$C$5101,'Tong hop'!B101,danh_ds!$R$11:$R$5101)</f>
        <v>0</v>
      </c>
      <c r="P101" s="53"/>
      <c r="Q101" s="53">
        <f>SUMIF(danh_ds!$C$11:$C$5101,'Tong hop'!B101,danh_ds!$S$11:$S$5101)</f>
        <v>0</v>
      </c>
      <c r="R101" s="53">
        <f>SUMIF(danh_ds!$C$11:$C$5101,'Tong hop'!B101,danh_ds!$T$11:$T$5101)</f>
        <v>0</v>
      </c>
      <c r="S101" s="53"/>
      <c r="T101" s="18" t="str">
        <f>VLOOKUP(B101,[1]DS!$B$5:$W$2997,15,0)</f>
        <v>0304</v>
      </c>
    </row>
    <row r="102" spans="1:20" ht="31.5" customHeight="1">
      <c r="A102" s="26">
        <f>SUBTOTAL(3,$B$14:B102)</f>
        <v>89</v>
      </c>
      <c r="B102" s="30" t="s">
        <v>1029</v>
      </c>
      <c r="C102" s="27" t="s">
        <v>1128</v>
      </c>
      <c r="D102" s="28" t="s">
        <v>643</v>
      </c>
      <c r="E102" s="26">
        <v>3</v>
      </c>
      <c r="F102" s="29" t="s">
        <v>852</v>
      </c>
      <c r="G102" s="26">
        <f>SUMIF(danh_ds!$C$11:$C$5101,'Tong hop'!B102,danh_ds!$I$11:$I$5101)</f>
        <v>80</v>
      </c>
      <c r="H102" s="26">
        <f>SUMIF(danh_ds!$C$11:$C$5101,'Tong hop'!B102,danh_ds!$J$11:$J$5101)</f>
        <v>4</v>
      </c>
      <c r="I102" s="26">
        <f>SUMIF(danh_ds!$C$11:$C$5101,'Tong hop'!B102,danh_ds!$K$11:$K$5101)</f>
        <v>0</v>
      </c>
      <c r="J102" s="26">
        <f>SUMIF(danh_ds!$C$11:$C$5101,'Tong hop'!B102,danh_ds!$L$11:$L$5101)</f>
        <v>0</v>
      </c>
      <c r="K102" s="26">
        <f>SUMIF(danh_ds!$C$11:$C$5101,'Tong hop'!B102,danh_ds!$M$11:$M$5101)</f>
        <v>80</v>
      </c>
      <c r="L102" s="26">
        <f>SUMIF(danh_ds!$C$11:$C$5101,'Tong hop'!B102,danh_ds!$N$11:$N$5101)</f>
        <v>4</v>
      </c>
      <c r="M102" s="53">
        <f>SUMIF(danh_ds!$C$11:$C$5101,'Tong hop'!B102,danh_ds!$P$11:$P$5101)</f>
        <v>4200000</v>
      </c>
      <c r="N102" s="53">
        <f>SUMIF(danh_ds!$C$11:$C$5101,'Tong hop'!B102,danh_ds!$Q$11:$Q$5101)</f>
        <v>0</v>
      </c>
      <c r="O102" s="53">
        <f>SUMIF(danh_ds!$C$11:$C$5101,'Tong hop'!B102,danh_ds!$R$11:$R$5101)</f>
        <v>2100000</v>
      </c>
      <c r="P102" s="53"/>
      <c r="Q102" s="53">
        <f>SUMIF(danh_ds!$C$11:$C$5101,'Tong hop'!B102,danh_ds!$S$11:$S$5101)</f>
        <v>2100000</v>
      </c>
      <c r="R102" s="53">
        <f>SUMIF(danh_ds!$C$11:$C$5101,'Tong hop'!B102,danh_ds!$T$11:$T$5101)</f>
        <v>0</v>
      </c>
      <c r="S102" s="53"/>
      <c r="T102" s="18" t="str">
        <f>VLOOKUP(B102,[1]DS!$B$5:$W$2997,15,0)</f>
        <v>0304</v>
      </c>
    </row>
    <row r="103" spans="1:20" ht="31.5" customHeight="1">
      <c r="A103" s="26">
        <f>SUBTOTAL(3,$B$14:B103)</f>
        <v>90</v>
      </c>
      <c r="B103" s="30" t="s">
        <v>2152</v>
      </c>
      <c r="C103" s="27" t="s">
        <v>2439</v>
      </c>
      <c r="D103" s="28" t="s">
        <v>353</v>
      </c>
      <c r="E103" s="26">
        <v>3</v>
      </c>
      <c r="F103" s="29" t="s">
        <v>852</v>
      </c>
      <c r="G103" s="26">
        <f>SUMIF(danh_ds!$C$11:$C$5101,'Tong hop'!B103,danh_ds!$I$11:$I$5101)</f>
        <v>10</v>
      </c>
      <c r="H103" s="26">
        <f>SUMIF(danh_ds!$C$11:$C$5101,'Tong hop'!B103,danh_ds!$J$11:$J$5101)</f>
        <v>1</v>
      </c>
      <c r="I103" s="26">
        <f>SUMIF(danh_ds!$C$11:$C$5101,'Tong hop'!B103,danh_ds!$K$11:$K$5101)</f>
        <v>0</v>
      </c>
      <c r="J103" s="26">
        <f>SUMIF(danh_ds!$C$11:$C$5101,'Tong hop'!B103,danh_ds!$L$11:$L$5101)</f>
        <v>0</v>
      </c>
      <c r="K103" s="26">
        <f>SUMIF(danh_ds!$C$11:$C$5101,'Tong hop'!B103,danh_ds!$M$11:$M$5101)</f>
        <v>10</v>
      </c>
      <c r="L103" s="26">
        <f>SUMIF(danh_ds!$C$11:$C$5101,'Tong hop'!B103,danh_ds!$N$11:$N$5101)</f>
        <v>1</v>
      </c>
      <c r="M103" s="53">
        <f>SUMIF(danh_ds!$C$11:$C$5101,'Tong hop'!B103,danh_ds!$P$11:$P$5101)</f>
        <v>500000</v>
      </c>
      <c r="N103" s="53">
        <f>SUMIF(danh_ds!$C$11:$C$5101,'Tong hop'!B103,danh_ds!$Q$11:$Q$5101)</f>
        <v>0</v>
      </c>
      <c r="O103" s="53">
        <f>SUMIF(danh_ds!$C$11:$C$5101,'Tong hop'!B103,danh_ds!$R$11:$R$5101)</f>
        <v>0</v>
      </c>
      <c r="P103" s="53"/>
      <c r="Q103" s="53">
        <f>SUMIF(danh_ds!$C$11:$C$5101,'Tong hop'!B103,danh_ds!$S$11:$S$5101)</f>
        <v>500000</v>
      </c>
      <c r="R103" s="53">
        <f>SUMIF(danh_ds!$C$11:$C$5101,'Tong hop'!B103,danh_ds!$T$11:$T$5101)</f>
        <v>0</v>
      </c>
      <c r="S103" s="53"/>
      <c r="T103" s="18" t="str">
        <f>VLOOKUP(B103,[1]DS!$B$5:$W$2997,15,0)</f>
        <v>0304</v>
      </c>
    </row>
    <row r="104" spans="1:20" ht="31.5" customHeight="1">
      <c r="A104" s="26">
        <f>SUBTOTAL(3,$B$14:B104)</f>
        <v>91</v>
      </c>
      <c r="B104" s="30" t="s">
        <v>2153</v>
      </c>
      <c r="C104" s="27" t="s">
        <v>638</v>
      </c>
      <c r="D104" s="28" t="s">
        <v>200</v>
      </c>
      <c r="E104" s="26">
        <v>3</v>
      </c>
      <c r="F104" s="29" t="s">
        <v>852</v>
      </c>
      <c r="G104" s="26">
        <f>SUMIF(danh_ds!$C$11:$C$5101,'Tong hop'!B104,danh_ds!$I$11:$I$5101)</f>
        <v>40</v>
      </c>
      <c r="H104" s="26">
        <f>SUMIF(danh_ds!$C$11:$C$5101,'Tong hop'!B104,danh_ds!$J$11:$J$5101)</f>
        <v>2</v>
      </c>
      <c r="I104" s="26">
        <f>SUMIF(danh_ds!$C$11:$C$5101,'Tong hop'!B104,danh_ds!$K$11:$K$5101)</f>
        <v>0</v>
      </c>
      <c r="J104" s="26">
        <f>SUMIF(danh_ds!$C$11:$C$5101,'Tong hop'!B104,danh_ds!$L$11:$L$5101)</f>
        <v>0</v>
      </c>
      <c r="K104" s="26">
        <f>SUMIF(danh_ds!$C$11:$C$5101,'Tong hop'!B104,danh_ds!$M$11:$M$5101)</f>
        <v>40</v>
      </c>
      <c r="L104" s="26">
        <f>SUMIF(danh_ds!$C$11:$C$5101,'Tong hop'!B104,danh_ds!$N$11:$N$5101)</f>
        <v>2</v>
      </c>
      <c r="M104" s="53">
        <f>SUMIF(danh_ds!$C$11:$C$5101,'Tong hop'!B104,danh_ds!$P$11:$P$5101)</f>
        <v>2100000</v>
      </c>
      <c r="N104" s="53">
        <f>SUMIF(danh_ds!$C$11:$C$5101,'Tong hop'!B104,danh_ds!$Q$11:$Q$5101)</f>
        <v>2100000</v>
      </c>
      <c r="O104" s="53">
        <f>SUMIF(danh_ds!$C$11:$C$5101,'Tong hop'!B104,danh_ds!$R$11:$R$5101)</f>
        <v>0</v>
      </c>
      <c r="P104" s="53"/>
      <c r="Q104" s="53">
        <f>SUMIF(danh_ds!$C$11:$C$5101,'Tong hop'!B104,danh_ds!$S$11:$S$5101)</f>
        <v>0</v>
      </c>
      <c r="R104" s="53">
        <f>SUMIF(danh_ds!$C$11:$C$5101,'Tong hop'!B104,danh_ds!$T$11:$T$5101)</f>
        <v>0</v>
      </c>
      <c r="S104" s="53"/>
      <c r="T104" s="18" t="str">
        <f>VLOOKUP(B104,[1]DS!$B$5:$W$2997,15,0)</f>
        <v>0304</v>
      </c>
    </row>
    <row r="105" spans="1:20" ht="31.5" customHeight="1">
      <c r="A105" s="26">
        <f>SUBTOTAL(3,$B$14:B105)</f>
        <v>92</v>
      </c>
      <c r="B105" s="30" t="s">
        <v>2154</v>
      </c>
      <c r="C105" s="27" t="s">
        <v>2440</v>
      </c>
      <c r="D105" s="28" t="s">
        <v>39</v>
      </c>
      <c r="E105" s="26">
        <v>3</v>
      </c>
      <c r="F105" s="29" t="s">
        <v>852</v>
      </c>
      <c r="G105" s="26">
        <f>SUMIF(danh_ds!$C$11:$C$5101,'Tong hop'!B105,danh_ds!$I$11:$I$5101)</f>
        <v>40</v>
      </c>
      <c r="H105" s="26">
        <f>SUMIF(danh_ds!$C$11:$C$5101,'Tong hop'!B105,danh_ds!$J$11:$J$5101)</f>
        <v>2</v>
      </c>
      <c r="I105" s="26">
        <f>SUMIF(danh_ds!$C$11:$C$5101,'Tong hop'!B105,danh_ds!$K$11:$K$5101)</f>
        <v>0</v>
      </c>
      <c r="J105" s="26">
        <f>SUMIF(danh_ds!$C$11:$C$5101,'Tong hop'!B105,danh_ds!$L$11:$L$5101)</f>
        <v>0</v>
      </c>
      <c r="K105" s="26">
        <f>SUMIF(danh_ds!$C$11:$C$5101,'Tong hop'!B105,danh_ds!$M$11:$M$5101)</f>
        <v>40</v>
      </c>
      <c r="L105" s="26">
        <f>SUMIF(danh_ds!$C$11:$C$5101,'Tong hop'!B105,danh_ds!$N$11:$N$5101)</f>
        <v>2</v>
      </c>
      <c r="M105" s="53">
        <f>SUMIF(danh_ds!$C$11:$C$5101,'Tong hop'!B105,danh_ds!$P$11:$P$5101)</f>
        <v>2100000</v>
      </c>
      <c r="N105" s="53">
        <f>SUMIF(danh_ds!$C$11:$C$5101,'Tong hop'!B105,danh_ds!$Q$11:$Q$5101)</f>
        <v>2100000</v>
      </c>
      <c r="O105" s="53">
        <f>SUMIF(danh_ds!$C$11:$C$5101,'Tong hop'!B105,danh_ds!$R$11:$R$5101)</f>
        <v>0</v>
      </c>
      <c r="P105" s="53"/>
      <c r="Q105" s="53">
        <f>SUMIF(danh_ds!$C$11:$C$5101,'Tong hop'!B105,danh_ds!$S$11:$S$5101)</f>
        <v>0</v>
      </c>
      <c r="R105" s="53">
        <f>SUMIF(danh_ds!$C$11:$C$5101,'Tong hop'!B105,danh_ds!$T$11:$T$5101)</f>
        <v>0</v>
      </c>
      <c r="S105" s="53"/>
      <c r="T105" s="18" t="str">
        <f>VLOOKUP(B105,[1]DS!$B$5:$W$2997,15,0)</f>
        <v>0304</v>
      </c>
    </row>
    <row r="106" spans="1:20" ht="31.5" customHeight="1">
      <c r="A106" s="26">
        <f>SUBTOTAL(3,$B$14:B106)</f>
        <v>93</v>
      </c>
      <c r="B106" s="30" t="s">
        <v>2155</v>
      </c>
      <c r="C106" s="27" t="s">
        <v>409</v>
      </c>
      <c r="D106" s="28" t="s">
        <v>2441</v>
      </c>
      <c r="E106" s="26">
        <v>3</v>
      </c>
      <c r="F106" s="29" t="s">
        <v>852</v>
      </c>
      <c r="G106" s="26">
        <f>SUMIF(danh_ds!$C$11:$C$5101,'Tong hop'!B106,danh_ds!$I$11:$I$5101)</f>
        <v>40</v>
      </c>
      <c r="H106" s="26">
        <f>SUMIF(danh_ds!$C$11:$C$5101,'Tong hop'!B106,danh_ds!$J$11:$J$5101)</f>
        <v>2</v>
      </c>
      <c r="I106" s="26">
        <f>SUMIF(danh_ds!$C$11:$C$5101,'Tong hop'!B106,danh_ds!$K$11:$K$5101)</f>
        <v>0</v>
      </c>
      <c r="J106" s="26">
        <f>SUMIF(danh_ds!$C$11:$C$5101,'Tong hop'!B106,danh_ds!$L$11:$L$5101)</f>
        <v>0</v>
      </c>
      <c r="K106" s="26">
        <f>SUMIF(danh_ds!$C$11:$C$5101,'Tong hop'!B106,danh_ds!$M$11:$M$5101)</f>
        <v>40</v>
      </c>
      <c r="L106" s="26">
        <f>SUMIF(danh_ds!$C$11:$C$5101,'Tong hop'!B106,danh_ds!$N$11:$N$5101)</f>
        <v>2</v>
      </c>
      <c r="M106" s="53">
        <f>SUMIF(danh_ds!$C$11:$C$5101,'Tong hop'!B106,danh_ds!$P$11:$P$5101)</f>
        <v>2100000</v>
      </c>
      <c r="N106" s="53">
        <f>SUMIF(danh_ds!$C$11:$C$5101,'Tong hop'!B106,danh_ds!$Q$11:$Q$5101)</f>
        <v>2100000</v>
      </c>
      <c r="O106" s="53">
        <f>SUMIF(danh_ds!$C$11:$C$5101,'Tong hop'!B106,danh_ds!$R$11:$R$5101)</f>
        <v>0</v>
      </c>
      <c r="P106" s="53"/>
      <c r="Q106" s="53">
        <f>SUMIF(danh_ds!$C$11:$C$5101,'Tong hop'!B106,danh_ds!$S$11:$S$5101)</f>
        <v>0</v>
      </c>
      <c r="R106" s="53">
        <f>SUMIF(danh_ds!$C$11:$C$5101,'Tong hop'!B106,danh_ds!$T$11:$T$5101)</f>
        <v>0</v>
      </c>
      <c r="S106" s="53"/>
      <c r="T106" s="18" t="str">
        <f>VLOOKUP(B106,[1]DS!$B$5:$W$2997,15,0)</f>
        <v>0304</v>
      </c>
    </row>
    <row r="107" spans="1:20" ht="31.5" customHeight="1">
      <c r="A107" s="26">
        <f>SUBTOTAL(3,$B$14:B107)</f>
        <v>94</v>
      </c>
      <c r="B107" s="30" t="s">
        <v>1030</v>
      </c>
      <c r="C107" s="27" t="s">
        <v>1129</v>
      </c>
      <c r="D107" s="28" t="s">
        <v>371</v>
      </c>
      <c r="E107" s="26">
        <v>3</v>
      </c>
      <c r="F107" s="29" t="s">
        <v>70</v>
      </c>
      <c r="G107" s="26">
        <f>SUMIF(danh_ds!$C$11:$C$5101,'Tong hop'!B107,danh_ds!$I$11:$I$5101)</f>
        <v>120</v>
      </c>
      <c r="H107" s="26">
        <f>SUMIF(danh_ds!$C$11:$C$5101,'Tong hop'!B107,danh_ds!$J$11:$J$5101)</f>
        <v>5</v>
      </c>
      <c r="I107" s="26">
        <f>SUMIF(danh_ds!$C$11:$C$5101,'Tong hop'!B107,danh_ds!$K$11:$K$5101)</f>
        <v>0</v>
      </c>
      <c r="J107" s="26">
        <f>SUMIF(danh_ds!$C$11:$C$5101,'Tong hop'!B107,danh_ds!$L$11:$L$5101)</f>
        <v>0</v>
      </c>
      <c r="K107" s="26">
        <f>SUMIF(danh_ds!$C$11:$C$5101,'Tong hop'!B107,danh_ds!$M$11:$M$5101)</f>
        <v>120</v>
      </c>
      <c r="L107" s="26">
        <f>SUMIF(danh_ds!$C$11:$C$5101,'Tong hop'!B107,danh_ds!$N$11:$N$5101)</f>
        <v>5</v>
      </c>
      <c r="M107" s="53">
        <f>SUMIF(danh_ds!$C$11:$C$5101,'Tong hop'!B107,danh_ds!$P$11:$P$5101)</f>
        <v>6200000</v>
      </c>
      <c r="N107" s="53">
        <f>SUMIF(danh_ds!$C$11:$C$5101,'Tong hop'!B107,danh_ds!$Q$11:$Q$5101)</f>
        <v>0</v>
      </c>
      <c r="O107" s="53">
        <f>SUMIF(danh_ds!$C$11:$C$5101,'Tong hop'!B107,danh_ds!$R$11:$R$5101)</f>
        <v>3050000</v>
      </c>
      <c r="P107" s="53"/>
      <c r="Q107" s="53">
        <f>SUMIF(danh_ds!$C$11:$C$5101,'Tong hop'!B107,danh_ds!$S$11:$S$5101)</f>
        <v>3150000</v>
      </c>
      <c r="R107" s="53">
        <f>SUMIF(danh_ds!$C$11:$C$5101,'Tong hop'!B107,danh_ds!$T$11:$T$5101)</f>
        <v>0</v>
      </c>
      <c r="S107" s="53"/>
      <c r="T107" s="18" t="str">
        <f>VLOOKUP(B107,[1]DS!$B$5:$W$2997,15,0)</f>
        <v>0305</v>
      </c>
    </row>
    <row r="108" spans="1:20" ht="31.5" customHeight="1">
      <c r="A108" s="26">
        <f>SUBTOTAL(3,$B$14:B108)</f>
        <v>95</v>
      </c>
      <c r="B108" s="30" t="s">
        <v>773</v>
      </c>
      <c r="C108" s="27" t="s">
        <v>381</v>
      </c>
      <c r="D108" s="28" t="s">
        <v>314</v>
      </c>
      <c r="E108" s="26">
        <v>3</v>
      </c>
      <c r="F108" s="29" t="s">
        <v>70</v>
      </c>
      <c r="G108" s="26">
        <f>SUMIF(danh_ds!$C$11:$C$5101,'Tong hop'!B108,danh_ds!$I$11:$I$5101)</f>
        <v>140</v>
      </c>
      <c r="H108" s="26">
        <f>SUMIF(danh_ds!$C$11:$C$5101,'Tong hop'!B108,danh_ds!$J$11:$J$5101)</f>
        <v>6</v>
      </c>
      <c r="I108" s="26">
        <f>SUMIF(danh_ds!$C$11:$C$5101,'Tong hop'!B108,danh_ds!$K$11:$K$5101)</f>
        <v>0</v>
      </c>
      <c r="J108" s="26">
        <f>SUMIF(danh_ds!$C$11:$C$5101,'Tong hop'!B108,danh_ds!$L$11:$L$5101)</f>
        <v>0</v>
      </c>
      <c r="K108" s="26">
        <f>SUMIF(danh_ds!$C$11:$C$5101,'Tong hop'!B108,danh_ds!$M$11:$M$5101)</f>
        <v>140</v>
      </c>
      <c r="L108" s="26">
        <f>SUMIF(danh_ds!$C$11:$C$5101,'Tong hop'!B108,danh_ds!$N$11:$N$5101)</f>
        <v>6</v>
      </c>
      <c r="M108" s="53">
        <f>SUMIF(danh_ds!$C$11:$C$5101,'Tong hop'!B108,danh_ds!$P$11:$P$5101)</f>
        <v>7250000</v>
      </c>
      <c r="N108" s="53">
        <f>SUMIF(danh_ds!$C$11:$C$5101,'Tong hop'!B108,danh_ds!$Q$11:$Q$5101)</f>
        <v>0</v>
      </c>
      <c r="O108" s="53">
        <f>SUMIF(danh_ds!$C$11:$C$5101,'Tong hop'!B108,danh_ds!$R$11:$R$5101)</f>
        <v>2000000</v>
      </c>
      <c r="P108" s="53"/>
      <c r="Q108" s="53">
        <f>SUMIF(danh_ds!$C$11:$C$5101,'Tong hop'!B108,danh_ds!$S$11:$S$5101)</f>
        <v>5250000</v>
      </c>
      <c r="R108" s="53">
        <f>SUMIF(danh_ds!$C$11:$C$5101,'Tong hop'!B108,danh_ds!$T$11:$T$5101)</f>
        <v>0</v>
      </c>
      <c r="S108" s="53"/>
      <c r="T108" s="18" t="str">
        <f>VLOOKUP(B108,[1]DS!$B$5:$W$2997,15,0)</f>
        <v>0305</v>
      </c>
    </row>
    <row r="109" spans="1:20" ht="31.5" customHeight="1">
      <c r="A109" s="26">
        <f>SUBTOTAL(3,$B$14:B109)</f>
        <v>96</v>
      </c>
      <c r="B109" s="30" t="s">
        <v>774</v>
      </c>
      <c r="C109" s="27" t="s">
        <v>350</v>
      </c>
      <c r="D109" s="28" t="s">
        <v>315</v>
      </c>
      <c r="E109" s="26">
        <v>3</v>
      </c>
      <c r="F109" s="29" t="s">
        <v>70</v>
      </c>
      <c r="G109" s="26">
        <f>SUMIF(danh_ds!$C$11:$C$5101,'Tong hop'!B109,danh_ds!$I$11:$I$5101)</f>
        <v>160</v>
      </c>
      <c r="H109" s="26">
        <f>SUMIF(danh_ds!$C$11:$C$5101,'Tong hop'!B109,danh_ds!$J$11:$J$5101)</f>
        <v>8</v>
      </c>
      <c r="I109" s="26">
        <f>SUMIF(danh_ds!$C$11:$C$5101,'Tong hop'!B109,danh_ds!$K$11:$K$5101)</f>
        <v>0</v>
      </c>
      <c r="J109" s="26">
        <f>SUMIF(danh_ds!$C$11:$C$5101,'Tong hop'!B109,danh_ds!$L$11:$L$5101)</f>
        <v>0</v>
      </c>
      <c r="K109" s="26">
        <f>SUMIF(danh_ds!$C$11:$C$5101,'Tong hop'!B109,danh_ds!$M$11:$M$5101)</f>
        <v>160</v>
      </c>
      <c r="L109" s="26">
        <f>SUMIF(danh_ds!$C$11:$C$5101,'Tong hop'!B109,danh_ds!$N$11:$N$5101)</f>
        <v>8</v>
      </c>
      <c r="M109" s="53">
        <f>SUMIF(danh_ds!$C$11:$C$5101,'Tong hop'!B109,danh_ds!$P$11:$P$5101)</f>
        <v>8250000</v>
      </c>
      <c r="N109" s="53">
        <f>SUMIF(danh_ds!$C$11:$C$5101,'Tong hop'!B109,danh_ds!$Q$11:$Q$5101)</f>
        <v>0</v>
      </c>
      <c r="O109" s="53">
        <f>SUMIF(danh_ds!$C$11:$C$5101,'Tong hop'!B109,danh_ds!$R$11:$R$5101)</f>
        <v>3050000</v>
      </c>
      <c r="P109" s="53"/>
      <c r="Q109" s="53">
        <f>SUMIF(danh_ds!$C$11:$C$5101,'Tong hop'!B109,danh_ds!$S$11:$S$5101)</f>
        <v>5200000</v>
      </c>
      <c r="R109" s="53">
        <f>SUMIF(danh_ds!$C$11:$C$5101,'Tong hop'!B109,danh_ds!$T$11:$T$5101)</f>
        <v>0</v>
      </c>
      <c r="S109" s="53"/>
      <c r="T109" s="18" t="str">
        <f>VLOOKUP(B109,[1]DS!$B$5:$W$2997,15,0)</f>
        <v>0305</v>
      </c>
    </row>
    <row r="110" spans="1:20" ht="31.5" customHeight="1">
      <c r="A110" s="26">
        <f>SUBTOTAL(3,$B$14:B110)</f>
        <v>97</v>
      </c>
      <c r="B110" s="30" t="s">
        <v>1031</v>
      </c>
      <c r="C110" s="27" t="s">
        <v>394</v>
      </c>
      <c r="D110" s="28" t="s">
        <v>43</v>
      </c>
      <c r="E110" s="26">
        <v>3</v>
      </c>
      <c r="F110" s="29" t="s">
        <v>70</v>
      </c>
      <c r="G110" s="26">
        <f>SUMIF(danh_ds!$C$11:$C$5101,'Tong hop'!B110,danh_ds!$I$11:$I$5101)</f>
        <v>180</v>
      </c>
      <c r="H110" s="26">
        <f>SUMIF(danh_ds!$C$11:$C$5101,'Tong hop'!B110,danh_ds!$J$11:$J$5101)</f>
        <v>9</v>
      </c>
      <c r="I110" s="26">
        <f>SUMIF(danh_ds!$C$11:$C$5101,'Tong hop'!B110,danh_ds!$K$11:$K$5101)</f>
        <v>0</v>
      </c>
      <c r="J110" s="26">
        <f>SUMIF(danh_ds!$C$11:$C$5101,'Tong hop'!B110,danh_ds!$L$11:$L$5101)</f>
        <v>0</v>
      </c>
      <c r="K110" s="26">
        <f>SUMIF(danh_ds!$C$11:$C$5101,'Tong hop'!B110,danh_ds!$M$11:$M$5101)</f>
        <v>180</v>
      </c>
      <c r="L110" s="26">
        <f>SUMIF(danh_ds!$C$11:$C$5101,'Tong hop'!B110,danh_ds!$N$11:$N$5101)</f>
        <v>9</v>
      </c>
      <c r="M110" s="53">
        <f>SUMIF(danh_ds!$C$11:$C$5101,'Tong hop'!B110,danh_ds!$P$11:$P$5101)</f>
        <v>9450000</v>
      </c>
      <c r="N110" s="53">
        <f>SUMIF(danh_ds!$C$11:$C$5101,'Tong hop'!B110,danh_ds!$Q$11:$Q$5101)</f>
        <v>0</v>
      </c>
      <c r="O110" s="53">
        <f>SUMIF(danh_ds!$C$11:$C$5101,'Tong hop'!B110,danh_ds!$R$11:$R$5101)</f>
        <v>2100000</v>
      </c>
      <c r="P110" s="53"/>
      <c r="Q110" s="53">
        <f>SUMIF(danh_ds!$C$11:$C$5101,'Tong hop'!B110,danh_ds!$S$11:$S$5101)</f>
        <v>7350000</v>
      </c>
      <c r="R110" s="53">
        <f>SUMIF(danh_ds!$C$11:$C$5101,'Tong hop'!B110,danh_ds!$T$11:$T$5101)</f>
        <v>0</v>
      </c>
      <c r="S110" s="53"/>
      <c r="T110" s="18" t="str">
        <f>VLOOKUP(B110,[1]DS!$B$5:$W$2997,15,0)</f>
        <v>0305</v>
      </c>
    </row>
    <row r="111" spans="1:20" ht="31.5" customHeight="1">
      <c r="A111" s="26">
        <f>SUBTOTAL(3,$B$14:B111)</f>
        <v>98</v>
      </c>
      <c r="B111" s="30" t="s">
        <v>2156</v>
      </c>
      <c r="C111" s="27" t="s">
        <v>2442</v>
      </c>
      <c r="D111" s="28" t="s">
        <v>2443</v>
      </c>
      <c r="E111" s="26">
        <v>3</v>
      </c>
      <c r="F111" s="29" t="s">
        <v>70</v>
      </c>
      <c r="G111" s="26">
        <f>SUMIF(danh_ds!$C$11:$C$5101,'Tong hop'!B111,danh_ds!$I$11:$I$5101)</f>
        <v>80</v>
      </c>
      <c r="H111" s="26">
        <f>SUMIF(danh_ds!$C$11:$C$5101,'Tong hop'!B111,danh_ds!$J$11:$J$5101)</f>
        <v>4</v>
      </c>
      <c r="I111" s="26">
        <f>SUMIF(danh_ds!$C$11:$C$5101,'Tong hop'!B111,danh_ds!$K$11:$K$5101)</f>
        <v>0</v>
      </c>
      <c r="J111" s="26">
        <f>SUMIF(danh_ds!$C$11:$C$5101,'Tong hop'!B111,danh_ds!$L$11:$L$5101)</f>
        <v>0</v>
      </c>
      <c r="K111" s="26">
        <f>SUMIF(danh_ds!$C$11:$C$5101,'Tong hop'!B111,danh_ds!$M$11:$M$5101)</f>
        <v>80</v>
      </c>
      <c r="L111" s="26">
        <f>SUMIF(danh_ds!$C$11:$C$5101,'Tong hop'!B111,danh_ds!$N$11:$N$5101)</f>
        <v>4</v>
      </c>
      <c r="M111" s="53">
        <f>SUMIF(danh_ds!$C$11:$C$5101,'Tong hop'!B111,danh_ds!$P$11:$P$5101)</f>
        <v>4200000</v>
      </c>
      <c r="N111" s="53">
        <f>SUMIF(danh_ds!$C$11:$C$5101,'Tong hop'!B111,danh_ds!$Q$11:$Q$5101)</f>
        <v>0</v>
      </c>
      <c r="O111" s="53">
        <f>SUMIF(danh_ds!$C$11:$C$5101,'Tong hop'!B111,danh_ds!$R$11:$R$5101)</f>
        <v>0</v>
      </c>
      <c r="P111" s="53"/>
      <c r="Q111" s="53">
        <f>SUMIF(danh_ds!$C$11:$C$5101,'Tong hop'!B111,danh_ds!$S$11:$S$5101)</f>
        <v>4200000</v>
      </c>
      <c r="R111" s="53">
        <f>SUMIF(danh_ds!$C$11:$C$5101,'Tong hop'!B111,danh_ds!$T$11:$T$5101)</f>
        <v>0</v>
      </c>
      <c r="S111" s="53"/>
      <c r="T111" s="18" t="str">
        <f>VLOOKUP(B111,[1]DS!$B$5:$W$2997,15,0)</f>
        <v>0305</v>
      </c>
    </row>
    <row r="112" spans="1:20" ht="31.5" customHeight="1">
      <c r="A112" s="26">
        <f>SUBTOTAL(3,$B$14:B112)</f>
        <v>99</v>
      </c>
      <c r="B112" s="30" t="s">
        <v>2157</v>
      </c>
      <c r="C112" s="27" t="s">
        <v>409</v>
      </c>
      <c r="D112" s="28" t="s">
        <v>202</v>
      </c>
      <c r="E112" s="26">
        <v>3</v>
      </c>
      <c r="F112" s="29" t="s">
        <v>70</v>
      </c>
      <c r="G112" s="26">
        <f>SUMIF(danh_ds!$C$11:$C$5101,'Tong hop'!B112,danh_ds!$I$11:$I$5101)</f>
        <v>120</v>
      </c>
      <c r="H112" s="26">
        <f>SUMIF(danh_ds!$C$11:$C$5101,'Tong hop'!B112,danh_ds!$J$11:$J$5101)</f>
        <v>6</v>
      </c>
      <c r="I112" s="26">
        <f>SUMIF(danh_ds!$C$11:$C$5101,'Tong hop'!B112,danh_ds!$K$11:$K$5101)</f>
        <v>0</v>
      </c>
      <c r="J112" s="26">
        <f>SUMIF(danh_ds!$C$11:$C$5101,'Tong hop'!B112,danh_ds!$L$11:$L$5101)</f>
        <v>0</v>
      </c>
      <c r="K112" s="26">
        <f>SUMIF(danh_ds!$C$11:$C$5101,'Tong hop'!B112,danh_ds!$M$11:$M$5101)</f>
        <v>120</v>
      </c>
      <c r="L112" s="26">
        <f>SUMIF(danh_ds!$C$11:$C$5101,'Tong hop'!B112,danh_ds!$N$11:$N$5101)</f>
        <v>6</v>
      </c>
      <c r="M112" s="53">
        <f>SUMIF(danh_ds!$C$11:$C$5101,'Tong hop'!B112,danh_ds!$P$11:$P$5101)</f>
        <v>6300000</v>
      </c>
      <c r="N112" s="53">
        <f>SUMIF(danh_ds!$C$11:$C$5101,'Tong hop'!B112,danh_ds!$Q$11:$Q$5101)</f>
        <v>0</v>
      </c>
      <c r="O112" s="53">
        <f>SUMIF(danh_ds!$C$11:$C$5101,'Tong hop'!B112,danh_ds!$R$11:$R$5101)</f>
        <v>0</v>
      </c>
      <c r="P112" s="53"/>
      <c r="Q112" s="53">
        <f>SUMIF(danh_ds!$C$11:$C$5101,'Tong hop'!B112,danh_ds!$S$11:$S$5101)</f>
        <v>6300000</v>
      </c>
      <c r="R112" s="53">
        <f>SUMIF(danh_ds!$C$11:$C$5101,'Tong hop'!B112,danh_ds!$T$11:$T$5101)</f>
        <v>0</v>
      </c>
      <c r="S112" s="53"/>
      <c r="T112" s="18" t="str">
        <f>VLOOKUP(B112,[1]DS!$B$5:$W$2997,15,0)</f>
        <v>0305</v>
      </c>
    </row>
    <row r="113" spans="1:20" ht="31.5" customHeight="1">
      <c r="A113" s="26">
        <f>SUBTOTAL(3,$B$14:B113)</f>
        <v>100</v>
      </c>
      <c r="B113" s="30" t="s">
        <v>534</v>
      </c>
      <c r="C113" s="27" t="s">
        <v>226</v>
      </c>
      <c r="D113" s="28" t="s">
        <v>636</v>
      </c>
      <c r="E113" s="26">
        <v>3</v>
      </c>
      <c r="F113" s="29" t="s">
        <v>761</v>
      </c>
      <c r="G113" s="26">
        <f>SUMIF(danh_ds!$C$11:$C$5101,'Tong hop'!B113,danh_ds!$I$11:$I$5101)</f>
        <v>100</v>
      </c>
      <c r="H113" s="26">
        <f>SUMIF(danh_ds!$C$11:$C$5101,'Tong hop'!B113,danh_ds!$J$11:$J$5101)</f>
        <v>5</v>
      </c>
      <c r="I113" s="26">
        <f>SUMIF(danh_ds!$C$11:$C$5101,'Tong hop'!B113,danh_ds!$K$11:$K$5101)</f>
        <v>0</v>
      </c>
      <c r="J113" s="26">
        <f>SUMIF(danh_ds!$C$11:$C$5101,'Tong hop'!B113,danh_ds!$L$11:$L$5101)</f>
        <v>0</v>
      </c>
      <c r="K113" s="26">
        <f>SUMIF(danh_ds!$C$11:$C$5101,'Tong hop'!B113,danh_ds!$M$11:$M$5101)</f>
        <v>100</v>
      </c>
      <c r="L113" s="26">
        <f>SUMIF(danh_ds!$C$11:$C$5101,'Tong hop'!B113,danh_ds!$N$11:$N$5101)</f>
        <v>5</v>
      </c>
      <c r="M113" s="53">
        <f>SUMIF(danh_ds!$C$11:$C$5101,'Tong hop'!B113,danh_ds!$P$11:$P$5101)</f>
        <v>5250000</v>
      </c>
      <c r="N113" s="53">
        <f>SUMIF(danh_ds!$C$11:$C$5101,'Tong hop'!B113,danh_ds!$Q$11:$Q$5101)</f>
        <v>0</v>
      </c>
      <c r="O113" s="53">
        <f>SUMIF(danh_ds!$C$11:$C$5101,'Tong hop'!B113,danh_ds!$R$11:$R$5101)</f>
        <v>3150000</v>
      </c>
      <c r="P113" s="53"/>
      <c r="Q113" s="53">
        <f>SUMIF(danh_ds!$C$11:$C$5101,'Tong hop'!B113,danh_ds!$S$11:$S$5101)</f>
        <v>2100000</v>
      </c>
      <c r="R113" s="53">
        <f>SUMIF(danh_ds!$C$11:$C$5101,'Tong hop'!B113,danh_ds!$T$11:$T$5101)</f>
        <v>0</v>
      </c>
      <c r="S113" s="53"/>
      <c r="T113" s="18" t="str">
        <f>VLOOKUP(B113,[1]DS!$B$5:$W$2997,15,0)</f>
        <v>0306</v>
      </c>
    </row>
    <row r="114" spans="1:20" ht="31.5" customHeight="1">
      <c r="A114" s="26">
        <f>SUBTOTAL(3,$B$14:B114)</f>
        <v>101</v>
      </c>
      <c r="B114" s="30" t="s">
        <v>812</v>
      </c>
      <c r="C114" s="27" t="s">
        <v>853</v>
      </c>
      <c r="D114" s="28" t="s">
        <v>692</v>
      </c>
      <c r="E114" s="26">
        <v>3</v>
      </c>
      <c r="F114" s="29" t="s">
        <v>761</v>
      </c>
      <c r="G114" s="26">
        <f>SUMIF(danh_ds!$C$11:$C$5101,'Tong hop'!B114,danh_ds!$I$11:$I$5101)</f>
        <v>160</v>
      </c>
      <c r="H114" s="26">
        <f>SUMIF(danh_ds!$C$11:$C$5101,'Tong hop'!B114,danh_ds!$J$11:$J$5101)</f>
        <v>7</v>
      </c>
      <c r="I114" s="26">
        <f>SUMIF(danh_ds!$C$11:$C$5101,'Tong hop'!B114,danh_ds!$K$11:$K$5101)</f>
        <v>0</v>
      </c>
      <c r="J114" s="26">
        <f>SUMIF(danh_ds!$C$11:$C$5101,'Tong hop'!B114,danh_ds!$L$11:$L$5101)</f>
        <v>0</v>
      </c>
      <c r="K114" s="26">
        <f>SUMIF(danh_ds!$C$11:$C$5101,'Tong hop'!B114,danh_ds!$M$11:$M$5101)</f>
        <v>160</v>
      </c>
      <c r="L114" s="26">
        <f>SUMIF(danh_ds!$C$11:$C$5101,'Tong hop'!B114,danh_ds!$N$11:$N$5101)</f>
        <v>7</v>
      </c>
      <c r="M114" s="53">
        <f>SUMIF(danh_ds!$C$11:$C$5101,'Tong hop'!B114,danh_ds!$P$11:$P$5101)</f>
        <v>8300000</v>
      </c>
      <c r="N114" s="53">
        <f>SUMIF(danh_ds!$C$11:$C$5101,'Tong hop'!B114,danh_ds!$Q$11:$Q$5101)</f>
        <v>0</v>
      </c>
      <c r="O114" s="53">
        <f>SUMIF(danh_ds!$C$11:$C$5101,'Tong hop'!B114,danh_ds!$R$11:$R$5101)</f>
        <v>3050000</v>
      </c>
      <c r="P114" s="53"/>
      <c r="Q114" s="53">
        <f>SUMIF(danh_ds!$C$11:$C$5101,'Tong hop'!B114,danh_ds!$S$11:$S$5101)</f>
        <v>5250000</v>
      </c>
      <c r="R114" s="53">
        <f>SUMIF(danh_ds!$C$11:$C$5101,'Tong hop'!B114,danh_ds!$T$11:$T$5101)</f>
        <v>0</v>
      </c>
      <c r="S114" s="53"/>
      <c r="T114" s="18" t="str">
        <f>VLOOKUP(B114,[1]DS!$B$5:$W$2997,15,0)</f>
        <v>0306</v>
      </c>
    </row>
    <row r="115" spans="1:20" ht="31.5" customHeight="1">
      <c r="A115" s="26">
        <f>SUBTOTAL(3,$B$14:B115)</f>
        <v>102</v>
      </c>
      <c r="B115" s="30" t="s">
        <v>1032</v>
      </c>
      <c r="C115" s="27" t="s">
        <v>645</v>
      </c>
      <c r="D115" s="28" t="s">
        <v>1130</v>
      </c>
      <c r="E115" s="26">
        <v>3</v>
      </c>
      <c r="F115" s="29" t="s">
        <v>761</v>
      </c>
      <c r="G115" s="26">
        <f>SUMIF(danh_ds!$C$11:$C$5101,'Tong hop'!B115,danh_ds!$I$11:$I$5101)</f>
        <v>100</v>
      </c>
      <c r="H115" s="26">
        <f>SUMIF(danh_ds!$C$11:$C$5101,'Tong hop'!B115,danh_ds!$J$11:$J$5101)</f>
        <v>5</v>
      </c>
      <c r="I115" s="26">
        <f>SUMIF(danh_ds!$C$11:$C$5101,'Tong hop'!B115,danh_ds!$K$11:$K$5101)</f>
        <v>0</v>
      </c>
      <c r="J115" s="26">
        <f>SUMIF(danh_ds!$C$11:$C$5101,'Tong hop'!B115,danh_ds!$L$11:$L$5101)</f>
        <v>0</v>
      </c>
      <c r="K115" s="26">
        <f>SUMIF(danh_ds!$C$11:$C$5101,'Tong hop'!B115,danh_ds!$M$11:$M$5101)</f>
        <v>100</v>
      </c>
      <c r="L115" s="26">
        <f>SUMIF(danh_ds!$C$11:$C$5101,'Tong hop'!B115,danh_ds!$N$11:$N$5101)</f>
        <v>5</v>
      </c>
      <c r="M115" s="53">
        <f>SUMIF(danh_ds!$C$11:$C$5101,'Tong hop'!B115,danh_ds!$P$11:$P$5101)</f>
        <v>5250000</v>
      </c>
      <c r="N115" s="53">
        <f>SUMIF(danh_ds!$C$11:$C$5101,'Tong hop'!B115,danh_ds!$Q$11:$Q$5101)</f>
        <v>0</v>
      </c>
      <c r="O115" s="53">
        <f>SUMIF(danh_ds!$C$11:$C$5101,'Tong hop'!B115,danh_ds!$R$11:$R$5101)</f>
        <v>2100000</v>
      </c>
      <c r="P115" s="53"/>
      <c r="Q115" s="53">
        <f>SUMIF(danh_ds!$C$11:$C$5101,'Tong hop'!B115,danh_ds!$S$11:$S$5101)</f>
        <v>3150000</v>
      </c>
      <c r="R115" s="53">
        <f>SUMIF(danh_ds!$C$11:$C$5101,'Tong hop'!B115,danh_ds!$T$11:$T$5101)</f>
        <v>0</v>
      </c>
      <c r="S115" s="53"/>
      <c r="T115" s="18" t="str">
        <f>VLOOKUP(B115,[1]DS!$B$5:$W$2997,15,0)</f>
        <v>0306</v>
      </c>
    </row>
    <row r="116" spans="1:20" ht="31.5" customHeight="1">
      <c r="A116" s="26">
        <f>SUBTOTAL(3,$B$14:B116)</f>
        <v>103</v>
      </c>
      <c r="B116" s="30" t="s">
        <v>813</v>
      </c>
      <c r="C116" s="27" t="s">
        <v>854</v>
      </c>
      <c r="D116" s="28" t="s">
        <v>199</v>
      </c>
      <c r="E116" s="26">
        <v>3</v>
      </c>
      <c r="F116" s="29" t="s">
        <v>761</v>
      </c>
      <c r="G116" s="26">
        <f>SUMIF(danh_ds!$C$11:$C$5101,'Tong hop'!B116,danh_ds!$I$11:$I$5101)</f>
        <v>100</v>
      </c>
      <c r="H116" s="26">
        <f>SUMIF(danh_ds!$C$11:$C$5101,'Tong hop'!B116,danh_ds!$J$11:$J$5101)</f>
        <v>5</v>
      </c>
      <c r="I116" s="26">
        <f>SUMIF(danh_ds!$C$11:$C$5101,'Tong hop'!B116,danh_ds!$K$11:$K$5101)</f>
        <v>0</v>
      </c>
      <c r="J116" s="26">
        <f>SUMIF(danh_ds!$C$11:$C$5101,'Tong hop'!B116,danh_ds!$L$11:$L$5101)</f>
        <v>0</v>
      </c>
      <c r="K116" s="26">
        <f>SUMIF(danh_ds!$C$11:$C$5101,'Tong hop'!B116,danh_ds!$M$11:$M$5101)</f>
        <v>100</v>
      </c>
      <c r="L116" s="26">
        <f>SUMIF(danh_ds!$C$11:$C$5101,'Tong hop'!B116,danh_ds!$N$11:$N$5101)</f>
        <v>5</v>
      </c>
      <c r="M116" s="53">
        <f>SUMIF(danh_ds!$C$11:$C$5101,'Tong hop'!B116,danh_ds!$P$11:$P$5101)</f>
        <v>5250000</v>
      </c>
      <c r="N116" s="53">
        <f>SUMIF(danh_ds!$C$11:$C$5101,'Tong hop'!B116,danh_ds!$Q$11:$Q$5101)</f>
        <v>0</v>
      </c>
      <c r="O116" s="53">
        <f>SUMIF(danh_ds!$C$11:$C$5101,'Tong hop'!B116,danh_ds!$R$11:$R$5101)</f>
        <v>1050000</v>
      </c>
      <c r="P116" s="53"/>
      <c r="Q116" s="53">
        <f>SUMIF(danh_ds!$C$11:$C$5101,'Tong hop'!B116,danh_ds!$S$11:$S$5101)</f>
        <v>4200000</v>
      </c>
      <c r="R116" s="53">
        <f>SUMIF(danh_ds!$C$11:$C$5101,'Tong hop'!B116,danh_ds!$T$11:$T$5101)</f>
        <v>0</v>
      </c>
      <c r="S116" s="53"/>
      <c r="T116" s="18" t="str">
        <f>VLOOKUP(B116,[1]DS!$B$5:$W$2997,15,0)</f>
        <v>0306</v>
      </c>
    </row>
    <row r="117" spans="1:20" ht="31.5" customHeight="1">
      <c r="A117" s="26">
        <f>SUBTOTAL(3,$B$14:B117)</f>
        <v>104</v>
      </c>
      <c r="B117" s="30" t="s">
        <v>771</v>
      </c>
      <c r="C117" s="27" t="s">
        <v>312</v>
      </c>
      <c r="D117" s="28" t="s">
        <v>644</v>
      </c>
      <c r="E117" s="26">
        <v>3</v>
      </c>
      <c r="F117" s="29" t="s">
        <v>761</v>
      </c>
      <c r="G117" s="26">
        <f>SUMIF(danh_ds!$C$11:$C$5101,'Tong hop'!B117,danh_ds!$I$11:$I$5101)</f>
        <v>180</v>
      </c>
      <c r="H117" s="26">
        <f>SUMIF(danh_ds!$C$11:$C$5101,'Tong hop'!B117,danh_ds!$J$11:$J$5101)</f>
        <v>9</v>
      </c>
      <c r="I117" s="26">
        <f>SUMIF(danh_ds!$C$11:$C$5101,'Tong hop'!B117,danh_ds!$K$11:$K$5101)</f>
        <v>0</v>
      </c>
      <c r="J117" s="26">
        <f>SUMIF(danh_ds!$C$11:$C$5101,'Tong hop'!B117,danh_ds!$L$11:$L$5101)</f>
        <v>0</v>
      </c>
      <c r="K117" s="26">
        <f>SUMIF(danh_ds!$C$11:$C$5101,'Tong hop'!B117,danh_ds!$M$11:$M$5101)</f>
        <v>180</v>
      </c>
      <c r="L117" s="26">
        <f>SUMIF(danh_ds!$C$11:$C$5101,'Tong hop'!B117,danh_ds!$N$11:$N$5101)</f>
        <v>9</v>
      </c>
      <c r="M117" s="53">
        <f>SUMIF(danh_ds!$C$11:$C$5101,'Tong hop'!B117,danh_ds!$P$11:$P$5101)</f>
        <v>9400000</v>
      </c>
      <c r="N117" s="53">
        <f>SUMIF(danh_ds!$C$11:$C$5101,'Tong hop'!B117,danh_ds!$Q$11:$Q$5101)</f>
        <v>0</v>
      </c>
      <c r="O117" s="53">
        <f>SUMIF(danh_ds!$C$11:$C$5101,'Tong hop'!B117,danh_ds!$R$11:$R$5101)</f>
        <v>5250000</v>
      </c>
      <c r="P117" s="53"/>
      <c r="Q117" s="53">
        <f>SUMIF(danh_ds!$C$11:$C$5101,'Tong hop'!B117,danh_ds!$S$11:$S$5101)</f>
        <v>4150000</v>
      </c>
      <c r="R117" s="53">
        <f>SUMIF(danh_ds!$C$11:$C$5101,'Tong hop'!B117,danh_ds!$T$11:$T$5101)</f>
        <v>0</v>
      </c>
      <c r="S117" s="53"/>
      <c r="T117" s="18" t="str">
        <f>VLOOKUP(B117,[1]DS!$B$5:$W$2997,15,0)</f>
        <v>0306</v>
      </c>
    </row>
    <row r="118" spans="1:20" ht="31.5" customHeight="1">
      <c r="A118" s="26">
        <f>SUBTOTAL(3,$B$14:B118)</f>
        <v>105</v>
      </c>
      <c r="B118" s="30" t="s">
        <v>772</v>
      </c>
      <c r="C118" s="27" t="s">
        <v>313</v>
      </c>
      <c r="D118" s="28" t="s">
        <v>289</v>
      </c>
      <c r="E118" s="26">
        <v>3</v>
      </c>
      <c r="F118" s="29" t="s">
        <v>761</v>
      </c>
      <c r="G118" s="26">
        <f>SUMIF(danh_ds!$C$11:$C$5101,'Tong hop'!B118,danh_ds!$I$11:$I$5101)</f>
        <v>150</v>
      </c>
      <c r="H118" s="26">
        <f>SUMIF(danh_ds!$C$11:$C$5101,'Tong hop'!B118,danh_ds!$J$11:$J$5101)</f>
        <v>8</v>
      </c>
      <c r="I118" s="26">
        <f>SUMIF(danh_ds!$C$11:$C$5101,'Tong hop'!B118,danh_ds!$K$11:$K$5101)</f>
        <v>0</v>
      </c>
      <c r="J118" s="26">
        <f>SUMIF(danh_ds!$C$11:$C$5101,'Tong hop'!B118,danh_ds!$L$11:$L$5101)</f>
        <v>0</v>
      </c>
      <c r="K118" s="26">
        <f>SUMIF(danh_ds!$C$11:$C$5101,'Tong hop'!B118,danh_ds!$M$11:$M$5101)</f>
        <v>150</v>
      </c>
      <c r="L118" s="26">
        <f>SUMIF(danh_ds!$C$11:$C$5101,'Tong hop'!B118,danh_ds!$N$11:$N$5101)</f>
        <v>8</v>
      </c>
      <c r="M118" s="53">
        <f>SUMIF(danh_ds!$C$11:$C$5101,'Tong hop'!B118,danh_ds!$P$11:$P$5101)</f>
        <v>7850000</v>
      </c>
      <c r="N118" s="53">
        <f>SUMIF(danh_ds!$C$11:$C$5101,'Tong hop'!B118,danh_ds!$Q$11:$Q$5101)</f>
        <v>0</v>
      </c>
      <c r="O118" s="53">
        <f>SUMIF(danh_ds!$C$11:$C$5101,'Tong hop'!B118,danh_ds!$R$11:$R$5101)</f>
        <v>1050000</v>
      </c>
      <c r="P118" s="53"/>
      <c r="Q118" s="53">
        <f>SUMIF(danh_ds!$C$11:$C$5101,'Tong hop'!B118,danh_ds!$S$11:$S$5101)</f>
        <v>6800000</v>
      </c>
      <c r="R118" s="53">
        <f>SUMIF(danh_ds!$C$11:$C$5101,'Tong hop'!B118,danh_ds!$T$11:$T$5101)</f>
        <v>0</v>
      </c>
      <c r="S118" s="53"/>
      <c r="T118" s="18" t="str">
        <f>VLOOKUP(B118,[1]DS!$B$5:$W$2997,15,0)</f>
        <v>0306</v>
      </c>
    </row>
    <row r="119" spans="1:20" ht="31.5" customHeight="1">
      <c r="A119" s="26">
        <f>SUBTOTAL(3,$B$14:B119)</f>
        <v>106</v>
      </c>
      <c r="B119" s="30" t="s">
        <v>2158</v>
      </c>
      <c r="C119" s="27" t="s">
        <v>226</v>
      </c>
      <c r="D119" s="28" t="s">
        <v>359</v>
      </c>
      <c r="E119" s="26">
        <v>3</v>
      </c>
      <c r="F119" s="29" t="s">
        <v>71</v>
      </c>
      <c r="G119" s="26">
        <f>SUMIF(danh_ds!$C$11:$C$5101,'Tong hop'!B119,danh_ds!$I$11:$I$5101)</f>
        <v>100</v>
      </c>
      <c r="H119" s="26">
        <f>SUMIF(danh_ds!$C$11:$C$5101,'Tong hop'!B119,danh_ds!$J$11:$J$5101)</f>
        <v>5</v>
      </c>
      <c r="I119" s="26">
        <f>SUMIF(danh_ds!$C$11:$C$5101,'Tong hop'!B119,danh_ds!$K$11:$K$5101)</f>
        <v>0</v>
      </c>
      <c r="J119" s="26">
        <f>SUMIF(danh_ds!$C$11:$C$5101,'Tong hop'!B119,danh_ds!$L$11:$L$5101)</f>
        <v>0</v>
      </c>
      <c r="K119" s="26">
        <f>SUMIF(danh_ds!$C$11:$C$5101,'Tong hop'!B119,danh_ds!$M$11:$M$5101)</f>
        <v>100</v>
      </c>
      <c r="L119" s="26">
        <f>SUMIF(danh_ds!$C$11:$C$5101,'Tong hop'!B119,danh_ds!$N$11:$N$5101)</f>
        <v>5</v>
      </c>
      <c r="M119" s="53">
        <f>SUMIF(danh_ds!$C$11:$C$5101,'Tong hop'!B119,danh_ds!$P$11:$P$5101)</f>
        <v>5250000</v>
      </c>
      <c r="N119" s="53">
        <f>SUMIF(danh_ds!$C$11:$C$5101,'Tong hop'!B119,danh_ds!$Q$11:$Q$5101)</f>
        <v>0</v>
      </c>
      <c r="O119" s="53">
        <f>SUMIF(danh_ds!$C$11:$C$5101,'Tong hop'!B119,danh_ds!$R$11:$R$5101)</f>
        <v>0</v>
      </c>
      <c r="P119" s="53"/>
      <c r="Q119" s="53">
        <f>SUMIF(danh_ds!$C$11:$C$5101,'Tong hop'!B119,danh_ds!$S$11:$S$5101)</f>
        <v>5250000</v>
      </c>
      <c r="R119" s="53">
        <f>SUMIF(danh_ds!$C$11:$C$5101,'Tong hop'!B119,danh_ds!$T$11:$T$5101)</f>
        <v>0</v>
      </c>
      <c r="S119" s="53"/>
      <c r="T119" s="18" t="str">
        <f>VLOOKUP(B119,[1]DS!$B$5:$W$2997,15,0)</f>
        <v>0307</v>
      </c>
    </row>
    <row r="120" spans="1:20" ht="31.5" customHeight="1">
      <c r="A120" s="26">
        <f>SUBTOTAL(3,$B$14:B120)</f>
        <v>107</v>
      </c>
      <c r="B120" s="30" t="s">
        <v>775</v>
      </c>
      <c r="C120" s="27" t="s">
        <v>316</v>
      </c>
      <c r="D120" s="28" t="s">
        <v>199</v>
      </c>
      <c r="E120" s="26">
        <v>3</v>
      </c>
      <c r="F120" s="29" t="s">
        <v>71</v>
      </c>
      <c r="G120" s="26">
        <f>SUMIF(danh_ds!$C$11:$C$5101,'Tong hop'!B120,danh_ds!$I$11:$I$5101)</f>
        <v>140</v>
      </c>
      <c r="H120" s="26">
        <f>SUMIF(danh_ds!$C$11:$C$5101,'Tong hop'!B120,danh_ds!$J$11:$J$5101)</f>
        <v>7</v>
      </c>
      <c r="I120" s="26">
        <f>SUMIF(danh_ds!$C$11:$C$5101,'Tong hop'!B120,danh_ds!$K$11:$K$5101)</f>
        <v>0</v>
      </c>
      <c r="J120" s="26">
        <f>SUMIF(danh_ds!$C$11:$C$5101,'Tong hop'!B120,danh_ds!$L$11:$L$5101)</f>
        <v>0</v>
      </c>
      <c r="K120" s="26">
        <f>SUMIF(danh_ds!$C$11:$C$5101,'Tong hop'!B120,danh_ds!$M$11:$M$5101)</f>
        <v>140</v>
      </c>
      <c r="L120" s="26">
        <f>SUMIF(danh_ds!$C$11:$C$5101,'Tong hop'!B120,danh_ds!$N$11:$N$5101)</f>
        <v>7</v>
      </c>
      <c r="M120" s="53">
        <f>SUMIF(danh_ds!$C$11:$C$5101,'Tong hop'!B120,danh_ds!$P$11:$P$5101)</f>
        <v>7350000</v>
      </c>
      <c r="N120" s="53">
        <f>SUMIF(danh_ds!$C$11:$C$5101,'Tong hop'!B120,danh_ds!$Q$11:$Q$5101)</f>
        <v>0</v>
      </c>
      <c r="O120" s="53">
        <f>SUMIF(danh_ds!$C$11:$C$5101,'Tong hop'!B120,danh_ds!$R$11:$R$5101)</f>
        <v>1050000</v>
      </c>
      <c r="P120" s="53"/>
      <c r="Q120" s="53">
        <f>SUMIF(danh_ds!$C$11:$C$5101,'Tong hop'!B120,danh_ds!$S$11:$S$5101)</f>
        <v>6300000</v>
      </c>
      <c r="R120" s="53">
        <f>SUMIF(danh_ds!$C$11:$C$5101,'Tong hop'!B120,danh_ds!$T$11:$T$5101)</f>
        <v>0</v>
      </c>
      <c r="S120" s="53"/>
      <c r="T120" s="18" t="str">
        <f>VLOOKUP(B120,[1]DS!$B$5:$W$2997,15,0)</f>
        <v>0307</v>
      </c>
    </row>
    <row r="121" spans="1:20" ht="31.5" customHeight="1">
      <c r="A121" s="26">
        <f>SUBTOTAL(3,$B$14:B121)</f>
        <v>108</v>
      </c>
      <c r="B121" s="30" t="s">
        <v>2159</v>
      </c>
      <c r="C121" s="27" t="s">
        <v>798</v>
      </c>
      <c r="D121" s="28" t="s">
        <v>367</v>
      </c>
      <c r="E121" s="26">
        <v>3</v>
      </c>
      <c r="F121" s="29" t="s">
        <v>71</v>
      </c>
      <c r="G121" s="26">
        <f>SUMIF(danh_ds!$C$11:$C$5101,'Tong hop'!B121,danh_ds!$I$11:$I$5101)</f>
        <v>100</v>
      </c>
      <c r="H121" s="26">
        <f>SUMIF(danh_ds!$C$11:$C$5101,'Tong hop'!B121,danh_ds!$J$11:$J$5101)</f>
        <v>5</v>
      </c>
      <c r="I121" s="26">
        <f>SUMIF(danh_ds!$C$11:$C$5101,'Tong hop'!B121,danh_ds!$K$11:$K$5101)</f>
        <v>0</v>
      </c>
      <c r="J121" s="26">
        <f>SUMIF(danh_ds!$C$11:$C$5101,'Tong hop'!B121,danh_ds!$L$11:$L$5101)</f>
        <v>0</v>
      </c>
      <c r="K121" s="26">
        <f>SUMIF(danh_ds!$C$11:$C$5101,'Tong hop'!B121,danh_ds!$M$11:$M$5101)</f>
        <v>100</v>
      </c>
      <c r="L121" s="26">
        <f>SUMIF(danh_ds!$C$11:$C$5101,'Tong hop'!B121,danh_ds!$N$11:$N$5101)</f>
        <v>5</v>
      </c>
      <c r="M121" s="53">
        <f>SUMIF(danh_ds!$C$11:$C$5101,'Tong hop'!B121,danh_ds!$P$11:$P$5101)</f>
        <v>5250000</v>
      </c>
      <c r="N121" s="53">
        <f>SUMIF(danh_ds!$C$11:$C$5101,'Tong hop'!B121,danh_ds!$Q$11:$Q$5101)</f>
        <v>0</v>
      </c>
      <c r="O121" s="53">
        <f>SUMIF(danh_ds!$C$11:$C$5101,'Tong hop'!B121,danh_ds!$R$11:$R$5101)</f>
        <v>0</v>
      </c>
      <c r="P121" s="53"/>
      <c r="Q121" s="53">
        <f>SUMIF(danh_ds!$C$11:$C$5101,'Tong hop'!B121,danh_ds!$S$11:$S$5101)</f>
        <v>5250000</v>
      </c>
      <c r="R121" s="53">
        <f>SUMIF(danh_ds!$C$11:$C$5101,'Tong hop'!B121,danh_ds!$T$11:$T$5101)</f>
        <v>0</v>
      </c>
      <c r="S121" s="53"/>
      <c r="T121" s="18" t="str">
        <f>VLOOKUP(B121,[1]DS!$B$5:$W$2997,15,0)</f>
        <v>0307</v>
      </c>
    </row>
    <row r="122" spans="1:20" ht="31.5" customHeight="1">
      <c r="A122" s="26">
        <f>SUBTOTAL(3,$B$14:B122)</f>
        <v>109</v>
      </c>
      <c r="B122" s="30" t="s">
        <v>776</v>
      </c>
      <c r="C122" s="27" t="s">
        <v>23</v>
      </c>
      <c r="D122" s="28" t="s">
        <v>200</v>
      </c>
      <c r="E122" s="26">
        <v>3</v>
      </c>
      <c r="F122" s="29" t="s">
        <v>71</v>
      </c>
      <c r="G122" s="26">
        <f>SUMIF(danh_ds!$C$11:$C$5101,'Tong hop'!B122,danh_ds!$I$11:$I$5101)</f>
        <v>160</v>
      </c>
      <c r="H122" s="26">
        <f>SUMIF(danh_ds!$C$11:$C$5101,'Tong hop'!B122,danh_ds!$J$11:$J$5101)</f>
        <v>9</v>
      </c>
      <c r="I122" s="26">
        <f>SUMIF(danh_ds!$C$11:$C$5101,'Tong hop'!B122,danh_ds!$K$11:$K$5101)</f>
        <v>0</v>
      </c>
      <c r="J122" s="26">
        <f>SUMIF(danh_ds!$C$11:$C$5101,'Tong hop'!B122,danh_ds!$L$11:$L$5101)</f>
        <v>0</v>
      </c>
      <c r="K122" s="26">
        <f>SUMIF(danh_ds!$C$11:$C$5101,'Tong hop'!B122,danh_ds!$M$11:$M$5101)</f>
        <v>160</v>
      </c>
      <c r="L122" s="26">
        <f>SUMIF(danh_ds!$C$11:$C$5101,'Tong hop'!B122,danh_ds!$N$11:$N$5101)</f>
        <v>9</v>
      </c>
      <c r="M122" s="53">
        <f>SUMIF(danh_ds!$C$11:$C$5101,'Tong hop'!B122,danh_ds!$P$11:$P$5101)</f>
        <v>8350000</v>
      </c>
      <c r="N122" s="53">
        <f>SUMIF(danh_ds!$C$11:$C$5101,'Tong hop'!B122,danh_ds!$Q$11:$Q$5101)</f>
        <v>0</v>
      </c>
      <c r="O122" s="53">
        <f>SUMIF(danh_ds!$C$11:$C$5101,'Tong hop'!B122,danh_ds!$R$11:$R$5101)</f>
        <v>1550000</v>
      </c>
      <c r="P122" s="53"/>
      <c r="Q122" s="53">
        <f>SUMIF(danh_ds!$C$11:$C$5101,'Tong hop'!B122,danh_ds!$S$11:$S$5101)</f>
        <v>6800000</v>
      </c>
      <c r="R122" s="53">
        <f>SUMIF(danh_ds!$C$11:$C$5101,'Tong hop'!B122,danh_ds!$T$11:$T$5101)</f>
        <v>0</v>
      </c>
      <c r="S122" s="53"/>
      <c r="T122" s="18" t="str">
        <f>VLOOKUP(B122,[1]DS!$B$5:$W$2997,15,0)</f>
        <v>0307</v>
      </c>
    </row>
    <row r="123" spans="1:20" ht="31.5" customHeight="1">
      <c r="A123" s="26">
        <f>SUBTOTAL(3,$B$14:B123)</f>
        <v>110</v>
      </c>
      <c r="B123" s="30" t="s">
        <v>2160</v>
      </c>
      <c r="C123" s="27" t="s">
        <v>19</v>
      </c>
      <c r="D123" s="28" t="s">
        <v>378</v>
      </c>
      <c r="E123" s="26">
        <v>3</v>
      </c>
      <c r="F123" s="29" t="s">
        <v>71</v>
      </c>
      <c r="G123" s="26">
        <f>SUMIF(danh_ds!$C$11:$C$5101,'Tong hop'!B123,danh_ds!$I$11:$I$5101)</f>
        <v>120</v>
      </c>
      <c r="H123" s="26">
        <f>SUMIF(danh_ds!$C$11:$C$5101,'Tong hop'!B123,danh_ds!$J$11:$J$5101)</f>
        <v>6</v>
      </c>
      <c r="I123" s="26">
        <f>SUMIF(danh_ds!$C$11:$C$5101,'Tong hop'!B123,danh_ds!$K$11:$K$5101)</f>
        <v>0</v>
      </c>
      <c r="J123" s="26">
        <f>SUMIF(danh_ds!$C$11:$C$5101,'Tong hop'!B123,danh_ds!$L$11:$L$5101)</f>
        <v>0</v>
      </c>
      <c r="K123" s="26">
        <f>SUMIF(danh_ds!$C$11:$C$5101,'Tong hop'!B123,danh_ds!$M$11:$M$5101)</f>
        <v>120</v>
      </c>
      <c r="L123" s="26">
        <f>SUMIF(danh_ds!$C$11:$C$5101,'Tong hop'!B123,danh_ds!$N$11:$N$5101)</f>
        <v>6</v>
      </c>
      <c r="M123" s="53">
        <f>SUMIF(danh_ds!$C$11:$C$5101,'Tong hop'!B123,danh_ds!$P$11:$P$5101)</f>
        <v>6300000</v>
      </c>
      <c r="N123" s="53">
        <f>SUMIF(danh_ds!$C$11:$C$5101,'Tong hop'!B123,danh_ds!$Q$11:$Q$5101)</f>
        <v>0</v>
      </c>
      <c r="O123" s="53">
        <f>SUMIF(danh_ds!$C$11:$C$5101,'Tong hop'!B123,danh_ds!$R$11:$R$5101)</f>
        <v>0</v>
      </c>
      <c r="P123" s="53"/>
      <c r="Q123" s="53">
        <f>SUMIF(danh_ds!$C$11:$C$5101,'Tong hop'!B123,danh_ds!$S$11:$S$5101)</f>
        <v>6300000</v>
      </c>
      <c r="R123" s="53">
        <f>SUMIF(danh_ds!$C$11:$C$5101,'Tong hop'!B123,danh_ds!$T$11:$T$5101)</f>
        <v>0</v>
      </c>
      <c r="S123" s="53"/>
      <c r="T123" s="18" t="str">
        <f>VLOOKUP(B123,[1]DS!$B$5:$W$2997,15,0)</f>
        <v>0307</v>
      </c>
    </row>
    <row r="124" spans="1:20" ht="31.5" customHeight="1">
      <c r="A124" s="26">
        <f>SUBTOTAL(3,$B$14:B124)</f>
        <v>111</v>
      </c>
      <c r="B124" s="30" t="s">
        <v>2161</v>
      </c>
      <c r="C124" s="27" t="s">
        <v>360</v>
      </c>
      <c r="D124" s="28" t="s">
        <v>2444</v>
      </c>
      <c r="E124" s="26">
        <v>3</v>
      </c>
      <c r="F124" s="29" t="s">
        <v>71</v>
      </c>
      <c r="G124" s="26">
        <f>SUMIF(danh_ds!$C$11:$C$5101,'Tong hop'!B124,danh_ds!$I$11:$I$5101)</f>
        <v>100</v>
      </c>
      <c r="H124" s="26">
        <f>SUMIF(danh_ds!$C$11:$C$5101,'Tong hop'!B124,danh_ds!$J$11:$J$5101)</f>
        <v>5</v>
      </c>
      <c r="I124" s="26">
        <f>SUMIF(danh_ds!$C$11:$C$5101,'Tong hop'!B124,danh_ds!$K$11:$K$5101)</f>
        <v>0</v>
      </c>
      <c r="J124" s="26">
        <f>SUMIF(danh_ds!$C$11:$C$5101,'Tong hop'!B124,danh_ds!$L$11:$L$5101)</f>
        <v>0</v>
      </c>
      <c r="K124" s="26">
        <f>SUMIF(danh_ds!$C$11:$C$5101,'Tong hop'!B124,danh_ds!$M$11:$M$5101)</f>
        <v>100</v>
      </c>
      <c r="L124" s="26">
        <f>SUMIF(danh_ds!$C$11:$C$5101,'Tong hop'!B124,danh_ds!$N$11:$N$5101)</f>
        <v>5</v>
      </c>
      <c r="M124" s="53">
        <f>SUMIF(danh_ds!$C$11:$C$5101,'Tong hop'!B124,danh_ds!$P$11:$P$5101)</f>
        <v>5250000</v>
      </c>
      <c r="N124" s="53">
        <f>SUMIF(danh_ds!$C$11:$C$5101,'Tong hop'!B124,danh_ds!$Q$11:$Q$5101)</f>
        <v>0</v>
      </c>
      <c r="O124" s="53">
        <f>SUMIF(danh_ds!$C$11:$C$5101,'Tong hop'!B124,danh_ds!$R$11:$R$5101)</f>
        <v>0</v>
      </c>
      <c r="P124" s="53"/>
      <c r="Q124" s="53">
        <f>SUMIF(danh_ds!$C$11:$C$5101,'Tong hop'!B124,danh_ds!$S$11:$S$5101)</f>
        <v>5250000</v>
      </c>
      <c r="R124" s="53">
        <f>SUMIF(danh_ds!$C$11:$C$5101,'Tong hop'!B124,danh_ds!$T$11:$T$5101)</f>
        <v>0</v>
      </c>
      <c r="S124" s="53"/>
      <c r="T124" s="18" t="str">
        <f>VLOOKUP(B124,[1]DS!$B$5:$W$2997,15,0)</f>
        <v>0307</v>
      </c>
    </row>
    <row r="125" spans="1:20" ht="31.5" customHeight="1">
      <c r="A125" s="26">
        <f>SUBTOTAL(3,$B$14:B125)</f>
        <v>112</v>
      </c>
      <c r="B125" s="30" t="s">
        <v>814</v>
      </c>
      <c r="C125" s="27" t="s">
        <v>226</v>
      </c>
      <c r="D125" s="28" t="s">
        <v>365</v>
      </c>
      <c r="E125" s="26">
        <v>3</v>
      </c>
      <c r="F125" s="29" t="s">
        <v>760</v>
      </c>
      <c r="G125" s="26">
        <f>SUMIF(danh_ds!$C$11:$C$5101,'Tong hop'!B125,danh_ds!$I$11:$I$5101)</f>
        <v>120</v>
      </c>
      <c r="H125" s="26">
        <f>SUMIF(danh_ds!$C$11:$C$5101,'Tong hop'!B125,danh_ds!$J$11:$J$5101)</f>
        <v>6</v>
      </c>
      <c r="I125" s="26">
        <f>SUMIF(danh_ds!$C$11:$C$5101,'Tong hop'!B125,danh_ds!$K$11:$K$5101)</f>
        <v>0</v>
      </c>
      <c r="J125" s="26">
        <f>SUMIF(danh_ds!$C$11:$C$5101,'Tong hop'!B125,danh_ds!$L$11:$L$5101)</f>
        <v>0</v>
      </c>
      <c r="K125" s="26">
        <f>SUMIF(danh_ds!$C$11:$C$5101,'Tong hop'!B125,danh_ds!$M$11:$M$5101)</f>
        <v>120</v>
      </c>
      <c r="L125" s="26">
        <f>SUMIF(danh_ds!$C$11:$C$5101,'Tong hop'!B125,danh_ds!$N$11:$N$5101)</f>
        <v>6</v>
      </c>
      <c r="M125" s="53">
        <f>SUMIF(danh_ds!$C$11:$C$5101,'Tong hop'!B125,danh_ds!$P$11:$P$5101)</f>
        <v>6300000</v>
      </c>
      <c r="N125" s="53">
        <f>SUMIF(danh_ds!$C$11:$C$5101,'Tong hop'!B125,danh_ds!$Q$11:$Q$5101)</f>
        <v>0</v>
      </c>
      <c r="O125" s="53">
        <f>SUMIF(danh_ds!$C$11:$C$5101,'Tong hop'!B125,danh_ds!$R$11:$R$5101)</f>
        <v>1050000</v>
      </c>
      <c r="P125" s="53"/>
      <c r="Q125" s="53">
        <f>SUMIF(danh_ds!$C$11:$C$5101,'Tong hop'!B125,danh_ds!$S$11:$S$5101)</f>
        <v>5250000</v>
      </c>
      <c r="R125" s="53">
        <f>SUMIF(danh_ds!$C$11:$C$5101,'Tong hop'!B125,danh_ds!$T$11:$T$5101)</f>
        <v>0</v>
      </c>
      <c r="S125" s="53"/>
      <c r="T125" s="18" t="str">
        <f>VLOOKUP(B125,[1]DS!$B$5:$W$2997,15,0)</f>
        <v>0312</v>
      </c>
    </row>
    <row r="126" spans="1:20" ht="31.5" customHeight="1">
      <c r="A126" s="26">
        <f>SUBTOTAL(3,$B$14:B126)</f>
        <v>113</v>
      </c>
      <c r="B126" s="30" t="s">
        <v>770</v>
      </c>
      <c r="C126" s="27" t="s">
        <v>386</v>
      </c>
      <c r="D126" s="28" t="s">
        <v>355</v>
      </c>
      <c r="E126" s="26">
        <v>3</v>
      </c>
      <c r="F126" s="29" t="s">
        <v>760</v>
      </c>
      <c r="G126" s="26">
        <f>SUMIF(danh_ds!$C$11:$C$5101,'Tong hop'!B126,danh_ds!$I$11:$I$5101)</f>
        <v>240</v>
      </c>
      <c r="H126" s="26">
        <f>SUMIF(danh_ds!$C$11:$C$5101,'Tong hop'!B126,danh_ds!$J$11:$J$5101)</f>
        <v>11</v>
      </c>
      <c r="I126" s="26">
        <f>SUMIF(danh_ds!$C$11:$C$5101,'Tong hop'!B126,danh_ds!$K$11:$K$5101)</f>
        <v>0</v>
      </c>
      <c r="J126" s="26">
        <f>SUMIF(danh_ds!$C$11:$C$5101,'Tong hop'!B126,danh_ds!$L$11:$L$5101)</f>
        <v>0</v>
      </c>
      <c r="K126" s="26">
        <f>SUMIF(danh_ds!$C$11:$C$5101,'Tong hop'!B126,danh_ds!$M$11:$M$5101)</f>
        <v>240</v>
      </c>
      <c r="L126" s="26">
        <f>SUMIF(danh_ds!$C$11:$C$5101,'Tong hop'!B126,danh_ds!$N$11:$N$5101)</f>
        <v>11</v>
      </c>
      <c r="M126" s="53">
        <f>SUMIF(danh_ds!$C$11:$C$5101,'Tong hop'!B126,danh_ds!$P$11:$P$5101)</f>
        <v>12350000</v>
      </c>
      <c r="N126" s="53">
        <f>SUMIF(danh_ds!$C$11:$C$5101,'Tong hop'!B126,danh_ds!$Q$11:$Q$5101)</f>
        <v>0</v>
      </c>
      <c r="O126" s="53">
        <f>SUMIF(danh_ds!$C$11:$C$5101,'Tong hop'!B126,danh_ds!$R$11:$R$5101)</f>
        <v>3000000</v>
      </c>
      <c r="P126" s="53"/>
      <c r="Q126" s="53">
        <f>SUMIF(danh_ds!$C$11:$C$5101,'Tong hop'!B126,danh_ds!$S$11:$S$5101)</f>
        <v>9350000</v>
      </c>
      <c r="R126" s="53">
        <f>SUMIF(danh_ds!$C$11:$C$5101,'Tong hop'!B126,danh_ds!$T$11:$T$5101)</f>
        <v>0</v>
      </c>
      <c r="S126" s="53"/>
      <c r="T126" s="18" t="str">
        <f>VLOOKUP(B126,[1]DS!$B$5:$W$2997,15,0)</f>
        <v>0312</v>
      </c>
    </row>
    <row r="127" spans="1:20" ht="31.5" customHeight="1">
      <c r="A127" s="26">
        <f>SUBTOTAL(3,$B$14:B127)</f>
        <v>114</v>
      </c>
      <c r="B127" s="30" t="s">
        <v>815</v>
      </c>
      <c r="C127" s="27" t="s">
        <v>855</v>
      </c>
      <c r="D127" s="28" t="s">
        <v>856</v>
      </c>
      <c r="E127" s="26">
        <v>3</v>
      </c>
      <c r="F127" s="29" t="s">
        <v>760</v>
      </c>
      <c r="G127" s="26">
        <f>SUMIF(danh_ds!$C$11:$C$5101,'Tong hop'!B127,danh_ds!$I$11:$I$5101)</f>
        <v>112</v>
      </c>
      <c r="H127" s="26">
        <f>SUMIF(danh_ds!$C$11:$C$5101,'Tong hop'!B127,danh_ds!$J$11:$J$5101)</f>
        <v>6</v>
      </c>
      <c r="I127" s="26">
        <f>SUMIF(danh_ds!$C$11:$C$5101,'Tong hop'!B127,danh_ds!$K$11:$K$5101)</f>
        <v>0</v>
      </c>
      <c r="J127" s="26">
        <f>SUMIF(danh_ds!$C$11:$C$5101,'Tong hop'!B127,danh_ds!$L$11:$L$5101)</f>
        <v>0</v>
      </c>
      <c r="K127" s="26">
        <f>SUMIF(danh_ds!$C$11:$C$5101,'Tong hop'!B127,danh_ds!$M$11:$M$5101)</f>
        <v>112</v>
      </c>
      <c r="L127" s="26">
        <f>SUMIF(danh_ds!$C$11:$C$5101,'Tong hop'!B127,danh_ds!$N$11:$N$5101)</f>
        <v>6</v>
      </c>
      <c r="M127" s="53">
        <f>SUMIF(danh_ds!$C$11:$C$5101,'Tong hop'!B127,danh_ds!$P$11:$P$5101)</f>
        <v>5850000</v>
      </c>
      <c r="N127" s="53">
        <f>SUMIF(danh_ds!$C$11:$C$5101,'Tong hop'!B127,danh_ds!$Q$11:$Q$5101)</f>
        <v>0</v>
      </c>
      <c r="O127" s="53">
        <f>SUMIF(danh_ds!$C$11:$C$5101,'Tong hop'!B127,danh_ds!$R$11:$R$5101)</f>
        <v>1650000</v>
      </c>
      <c r="P127" s="53"/>
      <c r="Q127" s="53">
        <f>SUMIF(danh_ds!$C$11:$C$5101,'Tong hop'!B127,danh_ds!$S$11:$S$5101)</f>
        <v>4200000</v>
      </c>
      <c r="R127" s="53">
        <f>SUMIF(danh_ds!$C$11:$C$5101,'Tong hop'!B127,danh_ds!$T$11:$T$5101)</f>
        <v>0</v>
      </c>
      <c r="S127" s="53"/>
      <c r="T127" s="18" t="str">
        <f>VLOOKUP(B127,[1]DS!$B$5:$W$2997,15,0)</f>
        <v>0312</v>
      </c>
    </row>
    <row r="128" spans="1:20" ht="31.5" customHeight="1">
      <c r="A128" s="26">
        <f>SUBTOTAL(3,$B$14:B128)</f>
        <v>115</v>
      </c>
      <c r="B128" s="30" t="s">
        <v>1033</v>
      </c>
      <c r="C128" s="27" t="s">
        <v>360</v>
      </c>
      <c r="D128" s="28" t="s">
        <v>748</v>
      </c>
      <c r="E128" s="26">
        <v>3</v>
      </c>
      <c r="F128" s="29" t="s">
        <v>760</v>
      </c>
      <c r="G128" s="26">
        <f>SUMIF(danh_ds!$C$11:$C$5101,'Tong hop'!B128,danh_ds!$I$11:$I$5101)</f>
        <v>148</v>
      </c>
      <c r="H128" s="26">
        <f>SUMIF(danh_ds!$C$11:$C$5101,'Tong hop'!B128,danh_ds!$J$11:$J$5101)</f>
        <v>7</v>
      </c>
      <c r="I128" s="26">
        <f>SUMIF(danh_ds!$C$11:$C$5101,'Tong hop'!B128,danh_ds!$K$11:$K$5101)</f>
        <v>0</v>
      </c>
      <c r="J128" s="26">
        <f>SUMIF(danh_ds!$C$11:$C$5101,'Tong hop'!B128,danh_ds!$L$11:$L$5101)</f>
        <v>0</v>
      </c>
      <c r="K128" s="26">
        <f>SUMIF(danh_ds!$C$11:$C$5101,'Tong hop'!B128,danh_ds!$M$11:$M$5101)</f>
        <v>148</v>
      </c>
      <c r="L128" s="26">
        <f>SUMIF(danh_ds!$C$11:$C$5101,'Tong hop'!B128,danh_ds!$N$11:$N$5101)</f>
        <v>7</v>
      </c>
      <c r="M128" s="53">
        <f>SUMIF(danh_ds!$C$11:$C$5101,'Tong hop'!B128,danh_ds!$P$11:$P$5101)</f>
        <v>7700000</v>
      </c>
      <c r="N128" s="53">
        <f>SUMIF(danh_ds!$C$11:$C$5101,'Tong hop'!B128,danh_ds!$Q$11:$Q$5101)</f>
        <v>0</v>
      </c>
      <c r="O128" s="53">
        <f>SUMIF(danh_ds!$C$11:$C$5101,'Tong hop'!B128,danh_ds!$R$11:$R$5101)</f>
        <v>1400000</v>
      </c>
      <c r="P128" s="53"/>
      <c r="Q128" s="53">
        <f>SUMIF(danh_ds!$C$11:$C$5101,'Tong hop'!B128,danh_ds!$S$11:$S$5101)</f>
        <v>6300000</v>
      </c>
      <c r="R128" s="53">
        <f>SUMIF(danh_ds!$C$11:$C$5101,'Tong hop'!B128,danh_ds!$T$11:$T$5101)</f>
        <v>0</v>
      </c>
      <c r="S128" s="53"/>
      <c r="T128" s="18" t="str">
        <f>VLOOKUP(B128,[1]DS!$B$5:$W$2997,15,0)</f>
        <v>0312</v>
      </c>
    </row>
    <row r="129" spans="1:20" ht="31.5" customHeight="1">
      <c r="A129" s="26">
        <f>SUBTOTAL(3,$B$14:B129)</f>
        <v>116</v>
      </c>
      <c r="B129" s="30" t="s">
        <v>2162</v>
      </c>
      <c r="C129" s="27" t="s">
        <v>2445</v>
      </c>
      <c r="D129" s="28" t="s">
        <v>293</v>
      </c>
      <c r="E129" s="26">
        <v>3</v>
      </c>
      <c r="F129" s="29" t="s">
        <v>760</v>
      </c>
      <c r="G129" s="26">
        <f>SUMIF(danh_ds!$C$11:$C$5101,'Tong hop'!B129,danh_ds!$I$11:$I$5101)</f>
        <v>100</v>
      </c>
      <c r="H129" s="26">
        <f>SUMIF(danh_ds!$C$11:$C$5101,'Tong hop'!B129,danh_ds!$J$11:$J$5101)</f>
        <v>5</v>
      </c>
      <c r="I129" s="26">
        <f>SUMIF(danh_ds!$C$11:$C$5101,'Tong hop'!B129,danh_ds!$K$11:$K$5101)</f>
        <v>0</v>
      </c>
      <c r="J129" s="26">
        <f>SUMIF(danh_ds!$C$11:$C$5101,'Tong hop'!B129,danh_ds!$L$11:$L$5101)</f>
        <v>0</v>
      </c>
      <c r="K129" s="26">
        <f>SUMIF(danh_ds!$C$11:$C$5101,'Tong hop'!B129,danh_ds!$M$11:$M$5101)</f>
        <v>100</v>
      </c>
      <c r="L129" s="26">
        <f>SUMIF(danh_ds!$C$11:$C$5101,'Tong hop'!B129,danh_ds!$N$11:$N$5101)</f>
        <v>5</v>
      </c>
      <c r="M129" s="53">
        <f>SUMIF(danh_ds!$C$11:$C$5101,'Tong hop'!B129,danh_ds!$P$11:$P$5101)</f>
        <v>5250000</v>
      </c>
      <c r="N129" s="53">
        <f>SUMIF(danh_ds!$C$11:$C$5101,'Tong hop'!B129,danh_ds!$Q$11:$Q$5101)</f>
        <v>0</v>
      </c>
      <c r="O129" s="53">
        <f>SUMIF(danh_ds!$C$11:$C$5101,'Tong hop'!B129,danh_ds!$R$11:$R$5101)</f>
        <v>0</v>
      </c>
      <c r="P129" s="53"/>
      <c r="Q129" s="53">
        <f>SUMIF(danh_ds!$C$11:$C$5101,'Tong hop'!B129,danh_ds!$S$11:$S$5101)</f>
        <v>5250000</v>
      </c>
      <c r="R129" s="53">
        <f>SUMIF(danh_ds!$C$11:$C$5101,'Tong hop'!B129,danh_ds!$T$11:$T$5101)</f>
        <v>0</v>
      </c>
      <c r="S129" s="53"/>
      <c r="T129" s="18" t="str">
        <f>VLOOKUP(B129,[1]DS!$B$5:$W$2997,15,0)</f>
        <v>0312</v>
      </c>
    </row>
    <row r="130" spans="1:20" ht="31.5" customHeight="1">
      <c r="A130" s="26">
        <f>SUBTOTAL(3,$B$14:B130)</f>
        <v>117</v>
      </c>
      <c r="B130" s="30" t="s">
        <v>2163</v>
      </c>
      <c r="C130" s="27" t="s">
        <v>638</v>
      </c>
      <c r="D130" s="28" t="s">
        <v>2446</v>
      </c>
      <c r="E130" s="26">
        <v>3</v>
      </c>
      <c r="F130" s="29" t="s">
        <v>2447</v>
      </c>
      <c r="G130" s="26">
        <f>SUMIF(danh_ds!$C$11:$C$5101,'Tong hop'!B130,danh_ds!$I$11:$I$5101)</f>
        <v>14</v>
      </c>
      <c r="H130" s="26">
        <f>SUMIF(danh_ds!$C$11:$C$5101,'Tong hop'!B130,danh_ds!$J$11:$J$5101)</f>
        <v>1</v>
      </c>
      <c r="I130" s="26">
        <f>SUMIF(danh_ds!$C$11:$C$5101,'Tong hop'!B130,danh_ds!$K$11:$K$5101)</f>
        <v>0</v>
      </c>
      <c r="J130" s="26">
        <f>SUMIF(danh_ds!$C$11:$C$5101,'Tong hop'!B130,danh_ds!$L$11:$L$5101)</f>
        <v>0</v>
      </c>
      <c r="K130" s="26">
        <f>SUMIF(danh_ds!$C$11:$C$5101,'Tong hop'!B130,danh_ds!$M$11:$M$5101)</f>
        <v>14</v>
      </c>
      <c r="L130" s="26">
        <f>SUMIF(danh_ds!$C$11:$C$5101,'Tong hop'!B130,danh_ds!$N$11:$N$5101)</f>
        <v>1</v>
      </c>
      <c r="M130" s="53">
        <f>SUMIF(danh_ds!$C$11:$C$5101,'Tong hop'!B130,danh_ds!$P$11:$P$5101)</f>
        <v>650000</v>
      </c>
      <c r="N130" s="53">
        <f>SUMIF(danh_ds!$C$11:$C$5101,'Tong hop'!B130,danh_ds!$Q$11:$Q$5101)</f>
        <v>0</v>
      </c>
      <c r="O130" s="53">
        <f>SUMIF(danh_ds!$C$11:$C$5101,'Tong hop'!B130,danh_ds!$R$11:$R$5101)</f>
        <v>0</v>
      </c>
      <c r="P130" s="53"/>
      <c r="Q130" s="53">
        <f>SUMIF(danh_ds!$C$11:$C$5101,'Tong hop'!B130,danh_ds!$S$11:$S$5101)</f>
        <v>650000</v>
      </c>
      <c r="R130" s="53">
        <f>SUMIF(danh_ds!$C$11:$C$5101,'Tong hop'!B130,danh_ds!$T$11:$T$5101)</f>
        <v>0</v>
      </c>
      <c r="S130" s="53"/>
      <c r="T130" s="18" t="str">
        <f>VLOOKUP(B130,[1]DS!$B$5:$W$2997,15,0)</f>
        <v>0313</v>
      </c>
    </row>
    <row r="131" spans="1:20" ht="31.5" customHeight="1">
      <c r="A131" s="26">
        <f>SUBTOTAL(3,$B$14:B131)</f>
        <v>118</v>
      </c>
      <c r="B131" s="30" t="s">
        <v>1034</v>
      </c>
      <c r="C131" s="27" t="s">
        <v>638</v>
      </c>
      <c r="D131" s="28" t="s">
        <v>42</v>
      </c>
      <c r="E131" s="26">
        <v>3</v>
      </c>
      <c r="F131" s="29" t="s">
        <v>662</v>
      </c>
      <c r="G131" s="26">
        <f>SUMIF(danh_ds!$C$11:$C$5101,'Tong hop'!B131,danh_ds!$I$11:$I$5101)</f>
        <v>126</v>
      </c>
      <c r="H131" s="26">
        <f>SUMIF(danh_ds!$C$11:$C$5101,'Tong hop'!B131,danh_ds!$J$11:$J$5101)</f>
        <v>9</v>
      </c>
      <c r="I131" s="26">
        <f>SUMIF(danh_ds!$C$11:$C$5101,'Tong hop'!B131,danh_ds!$K$11:$K$5101)</f>
        <v>0</v>
      </c>
      <c r="J131" s="26">
        <f>SUMIF(danh_ds!$C$11:$C$5101,'Tong hop'!B131,danh_ds!$L$11:$L$5101)</f>
        <v>0</v>
      </c>
      <c r="K131" s="26">
        <f>SUMIF(danh_ds!$C$11:$C$5101,'Tong hop'!B131,danh_ds!$M$11:$M$5101)</f>
        <v>126</v>
      </c>
      <c r="L131" s="26">
        <f>SUMIF(danh_ds!$C$11:$C$5101,'Tong hop'!B131,danh_ds!$N$11:$N$5101)</f>
        <v>9</v>
      </c>
      <c r="M131" s="53">
        <f>SUMIF(danh_ds!$C$11:$C$5101,'Tong hop'!B131,danh_ds!$P$11:$P$5101)</f>
        <v>5850000</v>
      </c>
      <c r="N131" s="53">
        <f>SUMIF(danh_ds!$C$11:$C$5101,'Tong hop'!B131,danh_ds!$Q$11:$Q$5101)</f>
        <v>5850000</v>
      </c>
      <c r="O131" s="53">
        <f>SUMIF(danh_ds!$C$11:$C$5101,'Tong hop'!B131,danh_ds!$R$11:$R$5101)</f>
        <v>0</v>
      </c>
      <c r="P131" s="53"/>
      <c r="Q131" s="53">
        <f>SUMIF(danh_ds!$C$11:$C$5101,'Tong hop'!B131,danh_ds!$S$11:$S$5101)</f>
        <v>0</v>
      </c>
      <c r="R131" s="53">
        <f>SUMIF(danh_ds!$C$11:$C$5101,'Tong hop'!B131,danh_ds!$T$11:$T$5101)</f>
        <v>0</v>
      </c>
      <c r="S131" s="53"/>
      <c r="T131" s="18" t="str">
        <f>VLOOKUP(B131,[1]DS!$B$5:$W$2997,15,0)</f>
        <v>0314</v>
      </c>
    </row>
    <row r="132" spans="1:20" ht="31.5" customHeight="1">
      <c r="A132" s="26">
        <f>SUBTOTAL(3,$B$14:B132)</f>
        <v>119</v>
      </c>
      <c r="B132" s="30" t="s">
        <v>1331</v>
      </c>
      <c r="C132" s="27" t="s">
        <v>409</v>
      </c>
      <c r="D132" s="28" t="s">
        <v>1339</v>
      </c>
      <c r="E132" s="26">
        <v>3</v>
      </c>
      <c r="F132" s="29" t="s">
        <v>662</v>
      </c>
      <c r="G132" s="26">
        <f>SUMIF(danh_ds!$C$11:$C$5101,'Tong hop'!B132,danh_ds!$I$11:$I$5101)</f>
        <v>20</v>
      </c>
      <c r="H132" s="26">
        <f>SUMIF(danh_ds!$C$11:$C$5101,'Tong hop'!B132,danh_ds!$J$11:$J$5101)</f>
        <v>1</v>
      </c>
      <c r="I132" s="26">
        <f>SUMIF(danh_ds!$C$11:$C$5101,'Tong hop'!B132,danh_ds!$K$11:$K$5101)</f>
        <v>0</v>
      </c>
      <c r="J132" s="26">
        <f>SUMIF(danh_ds!$C$11:$C$5101,'Tong hop'!B132,danh_ds!$L$11:$L$5101)</f>
        <v>0</v>
      </c>
      <c r="K132" s="26">
        <f>SUMIF(danh_ds!$C$11:$C$5101,'Tong hop'!B132,danh_ds!$M$11:$M$5101)</f>
        <v>20</v>
      </c>
      <c r="L132" s="26">
        <f>SUMIF(danh_ds!$C$11:$C$5101,'Tong hop'!B132,danh_ds!$N$11:$N$5101)</f>
        <v>1</v>
      </c>
      <c r="M132" s="53">
        <f>SUMIF(danh_ds!$C$11:$C$5101,'Tong hop'!B132,danh_ds!$P$11:$P$5101)</f>
        <v>1050000</v>
      </c>
      <c r="N132" s="53">
        <f>SUMIF(danh_ds!$C$11:$C$5101,'Tong hop'!B132,danh_ds!$Q$11:$Q$5101)</f>
        <v>1050000</v>
      </c>
      <c r="O132" s="53">
        <f>SUMIF(danh_ds!$C$11:$C$5101,'Tong hop'!B132,danh_ds!$R$11:$R$5101)</f>
        <v>0</v>
      </c>
      <c r="P132" s="53"/>
      <c r="Q132" s="53">
        <f>SUMIF(danh_ds!$C$11:$C$5101,'Tong hop'!B132,danh_ds!$S$11:$S$5101)</f>
        <v>0</v>
      </c>
      <c r="R132" s="53">
        <f>SUMIF(danh_ds!$C$11:$C$5101,'Tong hop'!B132,danh_ds!$T$11:$T$5101)</f>
        <v>0</v>
      </c>
      <c r="S132" s="53"/>
      <c r="T132" s="18" t="str">
        <f>VLOOKUP(B132,[1]DS!$B$5:$W$2997,15,0)</f>
        <v>0314</v>
      </c>
    </row>
    <row r="133" spans="1:20" ht="31.5" customHeight="1">
      <c r="A133" s="26">
        <f>SUBTOTAL(3,$B$14:B133)</f>
        <v>120</v>
      </c>
      <c r="B133" s="30" t="s">
        <v>816</v>
      </c>
      <c r="C133" s="27" t="s">
        <v>857</v>
      </c>
      <c r="D133" s="28" t="s">
        <v>858</v>
      </c>
      <c r="E133" s="26">
        <v>3</v>
      </c>
      <c r="F133" s="29" t="s">
        <v>662</v>
      </c>
      <c r="G133" s="26">
        <f>SUMIF(danh_ds!$C$11:$C$5101,'Tong hop'!B133,danh_ds!$I$11:$I$5101)</f>
        <v>20</v>
      </c>
      <c r="H133" s="26">
        <f>SUMIF(danh_ds!$C$11:$C$5101,'Tong hop'!B133,danh_ds!$J$11:$J$5101)</f>
        <v>2</v>
      </c>
      <c r="I133" s="26">
        <f>SUMIF(danh_ds!$C$11:$C$5101,'Tong hop'!B133,danh_ds!$K$11:$K$5101)</f>
        <v>0</v>
      </c>
      <c r="J133" s="26">
        <f>SUMIF(danh_ds!$C$11:$C$5101,'Tong hop'!B133,danh_ds!$L$11:$L$5101)</f>
        <v>0</v>
      </c>
      <c r="K133" s="26">
        <f>SUMIF(danh_ds!$C$11:$C$5101,'Tong hop'!B133,danh_ds!$M$11:$M$5101)</f>
        <v>20</v>
      </c>
      <c r="L133" s="26">
        <f>SUMIF(danh_ds!$C$11:$C$5101,'Tong hop'!B133,danh_ds!$N$11:$N$5101)</f>
        <v>2</v>
      </c>
      <c r="M133" s="53">
        <f>SUMIF(danh_ds!$C$11:$C$5101,'Tong hop'!B133,danh_ds!$P$11:$P$5101)</f>
        <v>1000000</v>
      </c>
      <c r="N133" s="53">
        <f>SUMIF(danh_ds!$C$11:$C$5101,'Tong hop'!B133,danh_ds!$Q$11:$Q$5101)</f>
        <v>1000000</v>
      </c>
      <c r="O133" s="53">
        <f>SUMIF(danh_ds!$C$11:$C$5101,'Tong hop'!B133,danh_ds!$R$11:$R$5101)</f>
        <v>0</v>
      </c>
      <c r="P133" s="53"/>
      <c r="Q133" s="53">
        <f>SUMIF(danh_ds!$C$11:$C$5101,'Tong hop'!B133,danh_ds!$S$11:$S$5101)</f>
        <v>0</v>
      </c>
      <c r="R133" s="53">
        <f>SUMIF(danh_ds!$C$11:$C$5101,'Tong hop'!B133,danh_ds!$T$11:$T$5101)</f>
        <v>0</v>
      </c>
      <c r="S133" s="53"/>
      <c r="T133" s="18" t="str">
        <f>VLOOKUP(B133,[1]DS!$B$5:$W$2997,15,0)</f>
        <v>0314</v>
      </c>
    </row>
    <row r="134" spans="1:20" ht="31.5" customHeight="1">
      <c r="A134" s="26">
        <f>SUBTOTAL(3,$B$14:B134)</f>
        <v>121</v>
      </c>
      <c r="B134" s="30" t="s">
        <v>1332</v>
      </c>
      <c r="C134" s="27" t="s">
        <v>639</v>
      </c>
      <c r="D134" s="28" t="s">
        <v>679</v>
      </c>
      <c r="E134" s="26">
        <v>3</v>
      </c>
      <c r="F134" s="29" t="s">
        <v>662</v>
      </c>
      <c r="G134" s="26">
        <f>SUMIF(danh_ds!$C$11:$C$5101,'Tong hop'!B134,danh_ds!$I$11:$I$5101)</f>
        <v>88</v>
      </c>
      <c r="H134" s="26">
        <f>SUMIF(danh_ds!$C$11:$C$5101,'Tong hop'!B134,danh_ds!$J$11:$J$5101)</f>
        <v>7</v>
      </c>
      <c r="I134" s="26">
        <f>SUMIF(danh_ds!$C$11:$C$5101,'Tong hop'!B134,danh_ds!$K$11:$K$5101)</f>
        <v>0</v>
      </c>
      <c r="J134" s="26">
        <f>SUMIF(danh_ds!$C$11:$C$5101,'Tong hop'!B134,danh_ds!$L$11:$L$5101)</f>
        <v>0</v>
      </c>
      <c r="K134" s="26">
        <f>SUMIF(danh_ds!$C$11:$C$5101,'Tong hop'!B134,danh_ds!$M$11:$M$5101)</f>
        <v>88</v>
      </c>
      <c r="L134" s="26">
        <f>SUMIF(danh_ds!$C$11:$C$5101,'Tong hop'!B134,danh_ds!$N$11:$N$5101)</f>
        <v>7</v>
      </c>
      <c r="M134" s="53">
        <f>SUMIF(danh_ds!$C$11:$C$5101,'Tong hop'!B134,danh_ds!$P$11:$P$5101)</f>
        <v>4450000</v>
      </c>
      <c r="N134" s="53">
        <f>SUMIF(danh_ds!$C$11:$C$5101,'Tong hop'!B134,danh_ds!$Q$11:$Q$5101)</f>
        <v>4450000</v>
      </c>
      <c r="O134" s="53">
        <f>SUMIF(danh_ds!$C$11:$C$5101,'Tong hop'!B134,danh_ds!$R$11:$R$5101)</f>
        <v>0</v>
      </c>
      <c r="P134" s="53"/>
      <c r="Q134" s="53">
        <f>SUMIF(danh_ds!$C$11:$C$5101,'Tong hop'!B134,danh_ds!$S$11:$S$5101)</f>
        <v>0</v>
      </c>
      <c r="R134" s="53">
        <f>SUMIF(danh_ds!$C$11:$C$5101,'Tong hop'!B134,danh_ds!$T$11:$T$5101)</f>
        <v>0</v>
      </c>
      <c r="S134" s="53"/>
      <c r="T134" s="18" t="str">
        <f>VLOOKUP(B134,[1]DS!$B$5:$W$2997,15,0)</f>
        <v>0314</v>
      </c>
    </row>
    <row r="135" spans="1:20" ht="31.5" customHeight="1">
      <c r="A135" s="26">
        <f>SUBTOTAL(3,$B$14:B135)</f>
        <v>122</v>
      </c>
      <c r="B135" s="30" t="s">
        <v>1333</v>
      </c>
      <c r="C135" s="27" t="s">
        <v>19</v>
      </c>
      <c r="D135" s="28" t="s">
        <v>1340</v>
      </c>
      <c r="E135" s="26">
        <v>3</v>
      </c>
      <c r="F135" s="29" t="s">
        <v>1341</v>
      </c>
      <c r="G135" s="26">
        <f>SUMIF(danh_ds!$C$11:$C$5101,'Tong hop'!B135,danh_ds!$I$11:$I$5101)</f>
        <v>12</v>
      </c>
      <c r="H135" s="26">
        <f>SUMIF(danh_ds!$C$11:$C$5101,'Tong hop'!B135,danh_ds!$J$11:$J$5101)</f>
        <v>1</v>
      </c>
      <c r="I135" s="26">
        <f>SUMIF(danh_ds!$C$11:$C$5101,'Tong hop'!B135,danh_ds!$K$11:$K$5101)</f>
        <v>0</v>
      </c>
      <c r="J135" s="26">
        <f>SUMIF(danh_ds!$C$11:$C$5101,'Tong hop'!B135,danh_ds!$L$11:$L$5101)</f>
        <v>0</v>
      </c>
      <c r="K135" s="26">
        <f>SUMIF(danh_ds!$C$11:$C$5101,'Tong hop'!B135,danh_ds!$M$11:$M$5101)</f>
        <v>12</v>
      </c>
      <c r="L135" s="26">
        <f>SUMIF(danh_ds!$C$11:$C$5101,'Tong hop'!B135,danh_ds!$N$11:$N$5101)</f>
        <v>1</v>
      </c>
      <c r="M135" s="53">
        <f>SUMIF(danh_ds!$C$11:$C$5101,'Tong hop'!B135,danh_ds!$P$11:$P$5101)</f>
        <v>600000</v>
      </c>
      <c r="N135" s="53">
        <f>SUMIF(danh_ds!$C$11:$C$5101,'Tong hop'!B135,danh_ds!$Q$11:$Q$5101)</f>
        <v>600000</v>
      </c>
      <c r="O135" s="53">
        <f>SUMIF(danh_ds!$C$11:$C$5101,'Tong hop'!B135,danh_ds!$R$11:$R$5101)</f>
        <v>0</v>
      </c>
      <c r="P135" s="53"/>
      <c r="Q135" s="53">
        <f>SUMIF(danh_ds!$C$11:$C$5101,'Tong hop'!B135,danh_ds!$S$11:$S$5101)</f>
        <v>0</v>
      </c>
      <c r="R135" s="53">
        <f>SUMIF(danh_ds!$C$11:$C$5101,'Tong hop'!B135,danh_ds!$T$11:$T$5101)</f>
        <v>0</v>
      </c>
      <c r="S135" s="53"/>
      <c r="T135" s="18" t="str">
        <f>VLOOKUP(B135,[1]DS!$B$5:$W$2997,15,0)</f>
        <v>0315</v>
      </c>
    </row>
    <row r="136" spans="1:20" ht="31.5" customHeight="1">
      <c r="A136" s="26">
        <f>SUBTOTAL(3,$B$14:B136)</f>
        <v>123</v>
      </c>
      <c r="B136" s="30" t="s">
        <v>1334</v>
      </c>
      <c r="C136" s="27" t="s">
        <v>1342</v>
      </c>
      <c r="D136" s="28" t="s">
        <v>608</v>
      </c>
      <c r="E136" s="26">
        <v>3</v>
      </c>
      <c r="F136" s="29" t="s">
        <v>859</v>
      </c>
      <c r="G136" s="26">
        <f>SUMIF(danh_ds!$C$11:$C$5101,'Tong hop'!B136,danh_ds!$I$11:$I$5101)</f>
        <v>60</v>
      </c>
      <c r="H136" s="26">
        <f>SUMIF(danh_ds!$C$11:$C$5101,'Tong hop'!B136,danh_ds!$J$11:$J$5101)</f>
        <v>2</v>
      </c>
      <c r="I136" s="26">
        <f>SUMIF(danh_ds!$C$11:$C$5101,'Tong hop'!B136,danh_ds!$K$11:$K$5101)</f>
        <v>0</v>
      </c>
      <c r="J136" s="26">
        <f>SUMIF(danh_ds!$C$11:$C$5101,'Tong hop'!B136,danh_ds!$L$11:$L$5101)</f>
        <v>0</v>
      </c>
      <c r="K136" s="26">
        <f>SUMIF(danh_ds!$C$11:$C$5101,'Tong hop'!B136,danh_ds!$M$11:$M$5101)</f>
        <v>60</v>
      </c>
      <c r="L136" s="26">
        <f>SUMIF(danh_ds!$C$11:$C$5101,'Tong hop'!B136,danh_ds!$N$11:$N$5101)</f>
        <v>2</v>
      </c>
      <c r="M136" s="53">
        <f>SUMIF(danh_ds!$C$11:$C$5101,'Tong hop'!B136,danh_ds!$P$11:$P$5101)</f>
        <v>3050000</v>
      </c>
      <c r="N136" s="53">
        <f>SUMIF(danh_ds!$C$11:$C$5101,'Tong hop'!B136,danh_ds!$Q$11:$Q$5101)</f>
        <v>3050000</v>
      </c>
      <c r="O136" s="53">
        <f>SUMIF(danh_ds!$C$11:$C$5101,'Tong hop'!B136,danh_ds!$R$11:$R$5101)</f>
        <v>0</v>
      </c>
      <c r="P136" s="53"/>
      <c r="Q136" s="53">
        <f>SUMIF(danh_ds!$C$11:$C$5101,'Tong hop'!B136,danh_ds!$S$11:$S$5101)</f>
        <v>0</v>
      </c>
      <c r="R136" s="53">
        <f>SUMIF(danh_ds!$C$11:$C$5101,'Tong hop'!B136,danh_ds!$T$11:$T$5101)</f>
        <v>0</v>
      </c>
      <c r="S136" s="53"/>
      <c r="T136" s="18" t="str">
        <f>VLOOKUP(B136,[1]DS!$B$5:$W$2997,15,0)</f>
        <v>0316</v>
      </c>
    </row>
    <row r="137" spans="1:20" ht="31.5" customHeight="1">
      <c r="A137" s="26">
        <f>SUBTOTAL(3,$B$14:B137)</f>
        <v>124</v>
      </c>
      <c r="B137" s="30" t="s">
        <v>2164</v>
      </c>
      <c r="C137" s="27" t="s">
        <v>2448</v>
      </c>
      <c r="D137" s="28" t="s">
        <v>359</v>
      </c>
      <c r="E137" s="26">
        <v>3</v>
      </c>
      <c r="F137" s="29" t="s">
        <v>859</v>
      </c>
      <c r="G137" s="26">
        <f>SUMIF(danh_ds!$C$11:$C$5101,'Tong hop'!B137,danh_ds!$I$11:$I$5101)</f>
        <v>20</v>
      </c>
      <c r="H137" s="26">
        <f>SUMIF(danh_ds!$C$11:$C$5101,'Tong hop'!B137,danh_ds!$J$11:$J$5101)</f>
        <v>1</v>
      </c>
      <c r="I137" s="26">
        <f>SUMIF(danh_ds!$C$11:$C$5101,'Tong hop'!B137,danh_ds!$K$11:$K$5101)</f>
        <v>0</v>
      </c>
      <c r="J137" s="26">
        <f>SUMIF(danh_ds!$C$11:$C$5101,'Tong hop'!B137,danh_ds!$L$11:$L$5101)</f>
        <v>0</v>
      </c>
      <c r="K137" s="26">
        <f>SUMIF(danh_ds!$C$11:$C$5101,'Tong hop'!B137,danh_ds!$M$11:$M$5101)</f>
        <v>20</v>
      </c>
      <c r="L137" s="26">
        <f>SUMIF(danh_ds!$C$11:$C$5101,'Tong hop'!B137,danh_ds!$N$11:$N$5101)</f>
        <v>1</v>
      </c>
      <c r="M137" s="53">
        <f>SUMIF(danh_ds!$C$11:$C$5101,'Tong hop'!B137,danh_ds!$P$11:$P$5101)</f>
        <v>1050000</v>
      </c>
      <c r="N137" s="53">
        <f>SUMIF(danh_ds!$C$11:$C$5101,'Tong hop'!B137,danh_ds!$Q$11:$Q$5101)</f>
        <v>1050000</v>
      </c>
      <c r="O137" s="53">
        <f>SUMIF(danh_ds!$C$11:$C$5101,'Tong hop'!B137,danh_ds!$R$11:$R$5101)</f>
        <v>0</v>
      </c>
      <c r="P137" s="53"/>
      <c r="Q137" s="53">
        <f>SUMIF(danh_ds!$C$11:$C$5101,'Tong hop'!B137,danh_ds!$S$11:$S$5101)</f>
        <v>0</v>
      </c>
      <c r="R137" s="53">
        <f>SUMIF(danh_ds!$C$11:$C$5101,'Tong hop'!B137,danh_ds!$T$11:$T$5101)</f>
        <v>0</v>
      </c>
      <c r="S137" s="53"/>
      <c r="T137" s="18" t="str">
        <f>VLOOKUP(B137,[1]DS!$B$5:$W$2997,15,0)</f>
        <v>0316</v>
      </c>
    </row>
    <row r="138" spans="1:20" ht="31.5" customHeight="1">
      <c r="A138" s="26">
        <f>SUBTOTAL(3,$B$14:B138)</f>
        <v>125</v>
      </c>
      <c r="B138" s="30" t="s">
        <v>1035</v>
      </c>
      <c r="C138" s="27" t="s">
        <v>637</v>
      </c>
      <c r="D138" s="28" t="s">
        <v>1131</v>
      </c>
      <c r="E138" s="26">
        <v>3</v>
      </c>
      <c r="F138" s="29" t="s">
        <v>859</v>
      </c>
      <c r="G138" s="26">
        <f>SUMIF(danh_ds!$C$11:$C$5101,'Tong hop'!B138,danh_ds!$I$11:$I$5101)</f>
        <v>60</v>
      </c>
      <c r="H138" s="26">
        <f>SUMIF(danh_ds!$C$11:$C$5101,'Tong hop'!B138,danh_ds!$J$11:$J$5101)</f>
        <v>4</v>
      </c>
      <c r="I138" s="26">
        <f>SUMIF(danh_ds!$C$11:$C$5101,'Tong hop'!B138,danh_ds!$K$11:$K$5101)</f>
        <v>0</v>
      </c>
      <c r="J138" s="26">
        <f>SUMIF(danh_ds!$C$11:$C$5101,'Tong hop'!B138,danh_ds!$L$11:$L$5101)</f>
        <v>0</v>
      </c>
      <c r="K138" s="26">
        <f>SUMIF(danh_ds!$C$11:$C$5101,'Tong hop'!B138,danh_ds!$M$11:$M$5101)</f>
        <v>60</v>
      </c>
      <c r="L138" s="26">
        <f>SUMIF(danh_ds!$C$11:$C$5101,'Tong hop'!B138,danh_ds!$N$11:$N$5101)</f>
        <v>4</v>
      </c>
      <c r="M138" s="53">
        <f>SUMIF(danh_ds!$C$11:$C$5101,'Tong hop'!B138,danh_ds!$P$11:$P$5101)</f>
        <v>3100000</v>
      </c>
      <c r="N138" s="53">
        <f>SUMIF(danh_ds!$C$11:$C$5101,'Tong hop'!B138,danh_ds!$Q$11:$Q$5101)</f>
        <v>3100000</v>
      </c>
      <c r="O138" s="53">
        <f>SUMIF(danh_ds!$C$11:$C$5101,'Tong hop'!B138,danh_ds!$R$11:$R$5101)</f>
        <v>0</v>
      </c>
      <c r="P138" s="53"/>
      <c r="Q138" s="53">
        <f>SUMIF(danh_ds!$C$11:$C$5101,'Tong hop'!B138,danh_ds!$S$11:$S$5101)</f>
        <v>0</v>
      </c>
      <c r="R138" s="53">
        <f>SUMIF(danh_ds!$C$11:$C$5101,'Tong hop'!B138,danh_ds!$T$11:$T$5101)</f>
        <v>0</v>
      </c>
      <c r="S138" s="53"/>
      <c r="T138" s="18" t="str">
        <f>VLOOKUP(B138,[1]DS!$B$5:$W$2997,15,0)</f>
        <v>0316</v>
      </c>
    </row>
    <row r="139" spans="1:20" ht="31.5" customHeight="1">
      <c r="A139" s="26">
        <f>SUBTOTAL(3,$B$14:B139)</f>
        <v>126</v>
      </c>
      <c r="B139" s="30" t="s">
        <v>2165</v>
      </c>
      <c r="C139" s="27" t="s">
        <v>226</v>
      </c>
      <c r="D139" s="28" t="s">
        <v>359</v>
      </c>
      <c r="E139" s="26">
        <v>3</v>
      </c>
      <c r="F139" s="29" t="s">
        <v>859</v>
      </c>
      <c r="G139" s="26">
        <f>SUMIF(danh_ds!$C$11:$C$5101,'Tong hop'!B139,danh_ds!$I$11:$I$5101)</f>
        <v>40</v>
      </c>
      <c r="H139" s="26">
        <f>SUMIF(danh_ds!$C$11:$C$5101,'Tong hop'!B139,danh_ds!$J$11:$J$5101)</f>
        <v>2</v>
      </c>
      <c r="I139" s="26">
        <f>SUMIF(danh_ds!$C$11:$C$5101,'Tong hop'!B139,danh_ds!$K$11:$K$5101)</f>
        <v>0</v>
      </c>
      <c r="J139" s="26">
        <f>SUMIF(danh_ds!$C$11:$C$5101,'Tong hop'!B139,danh_ds!$L$11:$L$5101)</f>
        <v>0</v>
      </c>
      <c r="K139" s="26">
        <f>SUMIF(danh_ds!$C$11:$C$5101,'Tong hop'!B139,danh_ds!$M$11:$M$5101)</f>
        <v>40</v>
      </c>
      <c r="L139" s="26">
        <f>SUMIF(danh_ds!$C$11:$C$5101,'Tong hop'!B139,danh_ds!$N$11:$N$5101)</f>
        <v>2</v>
      </c>
      <c r="M139" s="53">
        <f>SUMIF(danh_ds!$C$11:$C$5101,'Tong hop'!B139,danh_ds!$P$11:$P$5101)</f>
        <v>2100000</v>
      </c>
      <c r="N139" s="53">
        <f>SUMIF(danh_ds!$C$11:$C$5101,'Tong hop'!B139,danh_ds!$Q$11:$Q$5101)</f>
        <v>0</v>
      </c>
      <c r="O139" s="53">
        <f>SUMIF(danh_ds!$C$11:$C$5101,'Tong hop'!B139,danh_ds!$R$11:$R$5101)</f>
        <v>0</v>
      </c>
      <c r="P139" s="53"/>
      <c r="Q139" s="53">
        <f>SUMIF(danh_ds!$C$11:$C$5101,'Tong hop'!B139,danh_ds!$S$11:$S$5101)</f>
        <v>2100000</v>
      </c>
      <c r="R139" s="53">
        <f>SUMIF(danh_ds!$C$11:$C$5101,'Tong hop'!B139,danh_ds!$T$11:$T$5101)</f>
        <v>0</v>
      </c>
      <c r="S139" s="53"/>
      <c r="T139" s="18" t="str">
        <f>VLOOKUP(B139,[1]DS!$B$5:$W$2997,15,0)</f>
        <v>0316</v>
      </c>
    </row>
    <row r="140" spans="1:20" ht="31.5" customHeight="1">
      <c r="A140" s="26">
        <f>SUBTOTAL(3,$B$14:B140)</f>
        <v>127</v>
      </c>
      <c r="B140" s="30" t="s">
        <v>1036</v>
      </c>
      <c r="C140" s="27" t="s">
        <v>1132</v>
      </c>
      <c r="D140" s="28" t="s">
        <v>363</v>
      </c>
      <c r="E140" s="26">
        <v>3</v>
      </c>
      <c r="F140" s="29" t="s">
        <v>859</v>
      </c>
      <c r="G140" s="26">
        <f>SUMIF(danh_ds!$C$11:$C$5101,'Tong hop'!B140,danh_ds!$I$11:$I$5101)</f>
        <v>100</v>
      </c>
      <c r="H140" s="26">
        <f>SUMIF(danh_ds!$C$11:$C$5101,'Tong hop'!B140,danh_ds!$J$11:$J$5101)</f>
        <v>5</v>
      </c>
      <c r="I140" s="26">
        <f>SUMIF(danh_ds!$C$11:$C$5101,'Tong hop'!B140,danh_ds!$K$11:$K$5101)</f>
        <v>0</v>
      </c>
      <c r="J140" s="26">
        <f>SUMIF(danh_ds!$C$11:$C$5101,'Tong hop'!B140,danh_ds!$L$11:$L$5101)</f>
        <v>0</v>
      </c>
      <c r="K140" s="26">
        <f>SUMIF(danh_ds!$C$11:$C$5101,'Tong hop'!B140,danh_ds!$M$11:$M$5101)</f>
        <v>100</v>
      </c>
      <c r="L140" s="26">
        <f>SUMIF(danh_ds!$C$11:$C$5101,'Tong hop'!B140,danh_ds!$N$11:$N$5101)</f>
        <v>5</v>
      </c>
      <c r="M140" s="53">
        <f>SUMIF(danh_ds!$C$11:$C$5101,'Tong hop'!B140,danh_ds!$P$11:$P$5101)</f>
        <v>5250000</v>
      </c>
      <c r="N140" s="53">
        <f>SUMIF(danh_ds!$C$11:$C$5101,'Tong hop'!B140,danh_ds!$Q$11:$Q$5101)</f>
        <v>1050000</v>
      </c>
      <c r="O140" s="53">
        <f>SUMIF(danh_ds!$C$11:$C$5101,'Tong hop'!B140,danh_ds!$R$11:$R$5101)</f>
        <v>0</v>
      </c>
      <c r="P140" s="53"/>
      <c r="Q140" s="53">
        <f>SUMIF(danh_ds!$C$11:$C$5101,'Tong hop'!B140,danh_ds!$S$11:$S$5101)</f>
        <v>4200000</v>
      </c>
      <c r="R140" s="53">
        <f>SUMIF(danh_ds!$C$11:$C$5101,'Tong hop'!B140,danh_ds!$T$11:$T$5101)</f>
        <v>0</v>
      </c>
      <c r="S140" s="53"/>
      <c r="T140" s="18" t="str">
        <f>VLOOKUP(B140,[1]DS!$B$5:$W$2997,15,0)</f>
        <v>0316</v>
      </c>
    </row>
    <row r="141" spans="1:20" ht="31.5" customHeight="1">
      <c r="A141" s="26">
        <f>SUBTOTAL(3,$B$14:B141)</f>
        <v>128</v>
      </c>
      <c r="B141" s="30" t="s">
        <v>817</v>
      </c>
      <c r="C141" s="27" t="s">
        <v>860</v>
      </c>
      <c r="D141" s="28" t="s">
        <v>861</v>
      </c>
      <c r="E141" s="26">
        <v>3</v>
      </c>
      <c r="F141" s="29" t="s">
        <v>859</v>
      </c>
      <c r="G141" s="26">
        <f>SUMIF(danh_ds!$C$11:$C$5101,'Tong hop'!B141,danh_ds!$I$11:$I$5101)</f>
        <v>114</v>
      </c>
      <c r="H141" s="26">
        <f>SUMIF(danh_ds!$C$11:$C$5101,'Tong hop'!B141,danh_ds!$J$11:$J$5101)</f>
        <v>5</v>
      </c>
      <c r="I141" s="26">
        <f>SUMIF(danh_ds!$C$11:$C$5101,'Tong hop'!B141,danh_ds!$K$11:$K$5101)</f>
        <v>0</v>
      </c>
      <c r="J141" s="26">
        <f>SUMIF(danh_ds!$C$11:$C$5101,'Tong hop'!B141,danh_ds!$L$11:$L$5101)</f>
        <v>0</v>
      </c>
      <c r="K141" s="26">
        <f>SUMIF(danh_ds!$C$11:$C$5101,'Tong hop'!B141,danh_ds!$M$11:$M$5101)</f>
        <v>114</v>
      </c>
      <c r="L141" s="26">
        <f>SUMIF(danh_ds!$C$11:$C$5101,'Tong hop'!B141,danh_ds!$N$11:$N$5101)</f>
        <v>5</v>
      </c>
      <c r="M141" s="53">
        <f>SUMIF(danh_ds!$C$11:$C$5101,'Tong hop'!B141,danh_ds!$P$11:$P$5101)</f>
        <v>5700000</v>
      </c>
      <c r="N141" s="53">
        <f>SUMIF(danh_ds!$C$11:$C$5101,'Tong hop'!B141,danh_ds!$Q$11:$Q$5101)</f>
        <v>0</v>
      </c>
      <c r="O141" s="53">
        <f>SUMIF(danh_ds!$C$11:$C$5101,'Tong hop'!B141,danh_ds!$R$11:$R$5101)</f>
        <v>2550000</v>
      </c>
      <c r="P141" s="53"/>
      <c r="Q141" s="53">
        <f>SUMIF(danh_ds!$C$11:$C$5101,'Tong hop'!B141,danh_ds!$S$11:$S$5101)</f>
        <v>3150000</v>
      </c>
      <c r="R141" s="53">
        <f>SUMIF(danh_ds!$C$11:$C$5101,'Tong hop'!B141,danh_ds!$T$11:$T$5101)</f>
        <v>0</v>
      </c>
      <c r="S141" s="53"/>
      <c r="T141" s="18" t="str">
        <f>VLOOKUP(B141,[1]DS!$B$5:$W$2997,15,0)</f>
        <v>0316</v>
      </c>
    </row>
    <row r="142" spans="1:20" ht="31.5" customHeight="1">
      <c r="A142" s="26">
        <f>SUBTOTAL(3,$B$14:B142)</f>
        <v>129</v>
      </c>
      <c r="B142" s="30" t="s">
        <v>440</v>
      </c>
      <c r="C142" s="27" t="s">
        <v>441</v>
      </c>
      <c r="D142" s="28" t="s">
        <v>353</v>
      </c>
      <c r="E142" s="26">
        <v>3</v>
      </c>
      <c r="F142" s="29" t="s">
        <v>675</v>
      </c>
      <c r="G142" s="26">
        <f>SUMIF(danh_ds!$C$11:$C$5101,'Tong hop'!B142,danh_ds!$I$11:$I$5101)</f>
        <v>100</v>
      </c>
      <c r="H142" s="26">
        <f>SUMIF(danh_ds!$C$11:$C$5101,'Tong hop'!B142,danh_ds!$J$11:$J$5101)</f>
        <v>5</v>
      </c>
      <c r="I142" s="26">
        <f>SUMIF(danh_ds!$C$11:$C$5101,'Tong hop'!B142,danh_ds!$K$11:$K$5101)</f>
        <v>0</v>
      </c>
      <c r="J142" s="26">
        <f>SUMIF(danh_ds!$C$11:$C$5101,'Tong hop'!B142,danh_ds!$L$11:$L$5101)</f>
        <v>0</v>
      </c>
      <c r="K142" s="26">
        <f>SUMIF(danh_ds!$C$11:$C$5101,'Tong hop'!B142,danh_ds!$M$11:$M$5101)</f>
        <v>100</v>
      </c>
      <c r="L142" s="26">
        <f>SUMIF(danh_ds!$C$11:$C$5101,'Tong hop'!B142,danh_ds!$N$11:$N$5101)</f>
        <v>5</v>
      </c>
      <c r="M142" s="53">
        <f>SUMIF(danh_ds!$C$11:$C$5101,'Tong hop'!B142,danh_ds!$P$11:$P$5101)</f>
        <v>5050000</v>
      </c>
      <c r="N142" s="53">
        <f>SUMIF(danh_ds!$C$11:$C$5101,'Tong hop'!B142,danh_ds!$Q$11:$Q$5101)</f>
        <v>0</v>
      </c>
      <c r="O142" s="53">
        <f>SUMIF(danh_ds!$C$11:$C$5101,'Tong hop'!B142,danh_ds!$R$11:$R$5101)</f>
        <v>2000000</v>
      </c>
      <c r="P142" s="53"/>
      <c r="Q142" s="53">
        <f>SUMIF(danh_ds!$C$11:$C$5101,'Tong hop'!B142,danh_ds!$S$11:$S$5101)</f>
        <v>3050000</v>
      </c>
      <c r="R142" s="53">
        <f>SUMIF(danh_ds!$C$11:$C$5101,'Tong hop'!B142,danh_ds!$T$11:$T$5101)</f>
        <v>0</v>
      </c>
      <c r="S142" s="53"/>
      <c r="T142" s="18" t="str">
        <f>VLOOKUP(B142,[1]DS!$B$5:$W$2997,15,0)</f>
        <v>0317</v>
      </c>
    </row>
    <row r="143" spans="1:20" ht="31.5" customHeight="1">
      <c r="A143" s="26">
        <f>SUBTOTAL(3,$B$14:B143)</f>
        <v>130</v>
      </c>
      <c r="B143" s="30" t="s">
        <v>1037</v>
      </c>
      <c r="C143" s="27" t="s">
        <v>1133</v>
      </c>
      <c r="D143" s="28" t="s">
        <v>1134</v>
      </c>
      <c r="E143" s="26">
        <v>4</v>
      </c>
      <c r="F143" s="29" t="s">
        <v>470</v>
      </c>
      <c r="G143" s="26">
        <f>SUMIF(danh_ds!$C$11:$C$5101,'Tong hop'!B143,danh_ds!$I$11:$I$5101)</f>
        <v>100</v>
      </c>
      <c r="H143" s="26">
        <f>SUMIF(danh_ds!$C$11:$C$5101,'Tong hop'!B143,danh_ds!$J$11:$J$5101)</f>
        <v>5</v>
      </c>
      <c r="I143" s="26">
        <f>SUMIF(danh_ds!$C$11:$C$5101,'Tong hop'!B143,danh_ds!$K$11:$K$5101)</f>
        <v>0</v>
      </c>
      <c r="J143" s="26">
        <f>SUMIF(danh_ds!$C$11:$C$5101,'Tong hop'!B143,danh_ds!$L$11:$L$5101)</f>
        <v>0</v>
      </c>
      <c r="K143" s="26">
        <f>SUMIF(danh_ds!$C$11:$C$5101,'Tong hop'!B143,danh_ds!$M$11:$M$5101)</f>
        <v>100</v>
      </c>
      <c r="L143" s="26">
        <f>SUMIF(danh_ds!$C$11:$C$5101,'Tong hop'!B143,danh_ds!$N$11:$N$5101)</f>
        <v>5</v>
      </c>
      <c r="M143" s="53">
        <f>SUMIF(danh_ds!$C$11:$C$5101,'Tong hop'!B143,danh_ds!$P$11:$P$5101)</f>
        <v>5250000</v>
      </c>
      <c r="N143" s="53">
        <f>SUMIF(danh_ds!$C$11:$C$5101,'Tong hop'!B143,danh_ds!$Q$11:$Q$5101)</f>
        <v>0</v>
      </c>
      <c r="O143" s="53">
        <f>SUMIF(danh_ds!$C$11:$C$5101,'Tong hop'!B143,danh_ds!$R$11:$R$5101)</f>
        <v>1050000</v>
      </c>
      <c r="P143" s="53"/>
      <c r="Q143" s="53">
        <f>SUMIF(danh_ds!$C$11:$C$5101,'Tong hop'!B143,danh_ds!$S$11:$S$5101)</f>
        <v>4200000</v>
      </c>
      <c r="R143" s="53">
        <f>SUMIF(danh_ds!$C$11:$C$5101,'Tong hop'!B143,danh_ds!$T$11:$T$5101)</f>
        <v>0</v>
      </c>
      <c r="S143" s="53"/>
      <c r="T143" s="18" t="str">
        <f>VLOOKUP(B143,[1]DS!$B$5:$W$2997,15,0)</f>
        <v>0401</v>
      </c>
    </row>
    <row r="144" spans="1:20" ht="31.5" customHeight="1">
      <c r="A144" s="26">
        <f>SUBTOTAL(3,$B$14:B144)</f>
        <v>131</v>
      </c>
      <c r="B144" s="30" t="s">
        <v>2166</v>
      </c>
      <c r="C144" s="27" t="s">
        <v>639</v>
      </c>
      <c r="D144" s="28" t="s">
        <v>2449</v>
      </c>
      <c r="E144" s="26">
        <v>4</v>
      </c>
      <c r="F144" s="29" t="s">
        <v>470</v>
      </c>
      <c r="G144" s="26">
        <f>SUMIF(danh_ds!$C$11:$C$5101,'Tong hop'!B144,danh_ds!$I$11:$I$5101)</f>
        <v>40</v>
      </c>
      <c r="H144" s="26">
        <f>SUMIF(danh_ds!$C$11:$C$5101,'Tong hop'!B144,danh_ds!$J$11:$J$5101)</f>
        <v>2</v>
      </c>
      <c r="I144" s="26">
        <f>SUMIF(danh_ds!$C$11:$C$5101,'Tong hop'!B144,danh_ds!$K$11:$K$5101)</f>
        <v>0</v>
      </c>
      <c r="J144" s="26">
        <f>SUMIF(danh_ds!$C$11:$C$5101,'Tong hop'!B144,danh_ds!$L$11:$L$5101)</f>
        <v>0</v>
      </c>
      <c r="K144" s="26">
        <f>SUMIF(danh_ds!$C$11:$C$5101,'Tong hop'!B144,danh_ds!$M$11:$M$5101)</f>
        <v>40</v>
      </c>
      <c r="L144" s="26">
        <f>SUMIF(danh_ds!$C$11:$C$5101,'Tong hop'!B144,danh_ds!$N$11:$N$5101)</f>
        <v>2</v>
      </c>
      <c r="M144" s="53">
        <f>SUMIF(danh_ds!$C$11:$C$5101,'Tong hop'!B144,danh_ds!$P$11:$P$5101)</f>
        <v>2100000</v>
      </c>
      <c r="N144" s="53">
        <f>SUMIF(danh_ds!$C$11:$C$5101,'Tong hop'!B144,danh_ds!$Q$11:$Q$5101)</f>
        <v>0</v>
      </c>
      <c r="O144" s="53">
        <f>SUMIF(danh_ds!$C$11:$C$5101,'Tong hop'!B144,danh_ds!$R$11:$R$5101)</f>
        <v>0</v>
      </c>
      <c r="P144" s="53"/>
      <c r="Q144" s="53">
        <f>SUMIF(danh_ds!$C$11:$C$5101,'Tong hop'!B144,danh_ds!$S$11:$S$5101)</f>
        <v>2100000</v>
      </c>
      <c r="R144" s="53">
        <f>SUMIF(danh_ds!$C$11:$C$5101,'Tong hop'!B144,danh_ds!$T$11:$T$5101)</f>
        <v>0</v>
      </c>
      <c r="S144" s="53"/>
      <c r="T144" s="18" t="str">
        <f>VLOOKUP(B144,[1]DS!$B$5:$W$2997,15,0)</f>
        <v>0401</v>
      </c>
    </row>
    <row r="145" spans="1:20" ht="31.5" customHeight="1">
      <c r="A145" s="26">
        <f>SUBTOTAL(3,$B$14:B145)</f>
        <v>132</v>
      </c>
      <c r="B145" s="30" t="s">
        <v>1038</v>
      </c>
      <c r="C145" s="27" t="s">
        <v>360</v>
      </c>
      <c r="D145" s="28" t="s">
        <v>643</v>
      </c>
      <c r="E145" s="26">
        <v>4</v>
      </c>
      <c r="F145" s="29" t="s">
        <v>72</v>
      </c>
      <c r="G145" s="26">
        <f>SUMIF(danh_ds!$C$11:$C$5101,'Tong hop'!B145,danh_ds!$I$11:$I$5101)</f>
        <v>360</v>
      </c>
      <c r="H145" s="26">
        <f>SUMIF(danh_ds!$C$11:$C$5101,'Tong hop'!B145,danh_ds!$J$11:$J$5101)</f>
        <v>18</v>
      </c>
      <c r="I145" s="26">
        <f>SUMIF(danh_ds!$C$11:$C$5101,'Tong hop'!B145,danh_ds!$K$11:$K$5101)</f>
        <v>0</v>
      </c>
      <c r="J145" s="26">
        <f>SUMIF(danh_ds!$C$11:$C$5101,'Tong hop'!B145,danh_ds!$L$11:$L$5101)</f>
        <v>0</v>
      </c>
      <c r="K145" s="26">
        <f>SUMIF(danh_ds!$C$11:$C$5101,'Tong hop'!B145,danh_ds!$M$11:$M$5101)</f>
        <v>360</v>
      </c>
      <c r="L145" s="26">
        <f>SUMIF(danh_ds!$C$11:$C$5101,'Tong hop'!B145,danh_ds!$N$11:$N$5101)</f>
        <v>18</v>
      </c>
      <c r="M145" s="53">
        <f>SUMIF(danh_ds!$C$11:$C$5101,'Tong hop'!B145,danh_ds!$P$11:$P$5101)</f>
        <v>18900000</v>
      </c>
      <c r="N145" s="53">
        <f>SUMIF(danh_ds!$C$11:$C$5101,'Tong hop'!B145,danh_ds!$Q$11:$Q$5101)</f>
        <v>0</v>
      </c>
      <c r="O145" s="53">
        <f>SUMIF(danh_ds!$C$11:$C$5101,'Tong hop'!B145,danh_ds!$R$11:$R$5101)</f>
        <v>2100000</v>
      </c>
      <c r="P145" s="53"/>
      <c r="Q145" s="53">
        <f>SUMIF(danh_ds!$C$11:$C$5101,'Tong hop'!B145,danh_ds!$S$11:$S$5101)</f>
        <v>16800000</v>
      </c>
      <c r="R145" s="53">
        <f>SUMIF(danh_ds!$C$11:$C$5101,'Tong hop'!B145,danh_ds!$T$11:$T$5101)</f>
        <v>0</v>
      </c>
      <c r="S145" s="53"/>
      <c r="T145" s="18" t="str">
        <f>VLOOKUP(B145,[1]DS!$B$5:$W$2997,15,0)</f>
        <v>0402</v>
      </c>
    </row>
    <row r="146" spans="1:20" ht="31.5" customHeight="1">
      <c r="A146" s="26">
        <f>SUBTOTAL(3,$B$14:B146)</f>
        <v>133</v>
      </c>
      <c r="B146" s="30" t="s">
        <v>2167</v>
      </c>
      <c r="C146" s="27" t="s">
        <v>638</v>
      </c>
      <c r="D146" s="28" t="s">
        <v>2450</v>
      </c>
      <c r="E146" s="26">
        <v>4</v>
      </c>
      <c r="F146" s="29" t="s">
        <v>72</v>
      </c>
      <c r="G146" s="26">
        <f>SUMIF(danh_ds!$C$11:$C$5101,'Tong hop'!B146,danh_ds!$I$11:$I$5101)</f>
        <v>324</v>
      </c>
      <c r="H146" s="26">
        <f>SUMIF(danh_ds!$C$11:$C$5101,'Tong hop'!B146,danh_ds!$J$11:$J$5101)</f>
        <v>18</v>
      </c>
      <c r="I146" s="26">
        <f>SUMIF(danh_ds!$C$11:$C$5101,'Tong hop'!B146,danh_ds!$K$11:$K$5101)</f>
        <v>0</v>
      </c>
      <c r="J146" s="26">
        <f>SUMIF(danh_ds!$C$11:$C$5101,'Tong hop'!B146,danh_ds!$L$11:$L$5101)</f>
        <v>0</v>
      </c>
      <c r="K146" s="26">
        <f>SUMIF(danh_ds!$C$11:$C$5101,'Tong hop'!B146,danh_ds!$M$11:$M$5101)</f>
        <v>324</v>
      </c>
      <c r="L146" s="26">
        <f>SUMIF(danh_ds!$C$11:$C$5101,'Tong hop'!B146,danh_ds!$N$11:$N$5101)</f>
        <v>18</v>
      </c>
      <c r="M146" s="53">
        <f>SUMIF(danh_ds!$C$11:$C$5101,'Tong hop'!B146,danh_ds!$P$11:$P$5101)</f>
        <v>16500000</v>
      </c>
      <c r="N146" s="53">
        <f>SUMIF(danh_ds!$C$11:$C$5101,'Tong hop'!B146,danh_ds!$Q$11:$Q$5101)</f>
        <v>0</v>
      </c>
      <c r="O146" s="53">
        <f>SUMIF(danh_ds!$C$11:$C$5101,'Tong hop'!B146,danh_ds!$R$11:$R$5101)</f>
        <v>0</v>
      </c>
      <c r="P146" s="53"/>
      <c r="Q146" s="53">
        <f>SUMIF(danh_ds!$C$11:$C$5101,'Tong hop'!B146,danh_ds!$S$11:$S$5101)</f>
        <v>16500000</v>
      </c>
      <c r="R146" s="53">
        <f>SUMIF(danh_ds!$C$11:$C$5101,'Tong hop'!B146,danh_ds!$T$11:$T$5101)</f>
        <v>0</v>
      </c>
      <c r="S146" s="53"/>
      <c r="T146" s="18" t="str">
        <f>VLOOKUP(B146,[1]DS!$B$5:$W$2997,15,0)</f>
        <v>0402</v>
      </c>
    </row>
    <row r="147" spans="1:20" ht="31.5" customHeight="1">
      <c r="A147" s="26">
        <f>SUBTOTAL(3,$B$14:B147)</f>
        <v>134</v>
      </c>
      <c r="B147" s="30" t="s">
        <v>44</v>
      </c>
      <c r="C147" s="27" t="s">
        <v>73</v>
      </c>
      <c r="D147" s="28" t="s">
        <v>367</v>
      </c>
      <c r="E147" s="26">
        <v>4</v>
      </c>
      <c r="F147" s="29" t="s">
        <v>72</v>
      </c>
      <c r="G147" s="26">
        <f>SUMIF(danh_ds!$C$11:$C$5101,'Tong hop'!B147,danh_ds!$I$11:$I$5101)</f>
        <v>356</v>
      </c>
      <c r="H147" s="26">
        <f>SUMIF(danh_ds!$C$11:$C$5101,'Tong hop'!B147,danh_ds!$J$11:$J$5101)</f>
        <v>19</v>
      </c>
      <c r="I147" s="26">
        <f>SUMIF(danh_ds!$C$11:$C$5101,'Tong hop'!B147,danh_ds!$K$11:$K$5101)</f>
        <v>0</v>
      </c>
      <c r="J147" s="26">
        <f>SUMIF(danh_ds!$C$11:$C$5101,'Tong hop'!B147,danh_ds!$L$11:$L$5101)</f>
        <v>0</v>
      </c>
      <c r="K147" s="26">
        <f>SUMIF(danh_ds!$C$11:$C$5101,'Tong hop'!B147,danh_ds!$M$11:$M$5101)</f>
        <v>356</v>
      </c>
      <c r="L147" s="26">
        <f>SUMIF(danh_ds!$C$11:$C$5101,'Tong hop'!B147,danh_ds!$N$11:$N$5101)</f>
        <v>19</v>
      </c>
      <c r="M147" s="53">
        <f>SUMIF(danh_ds!$C$11:$C$5101,'Tong hop'!B147,danh_ds!$P$11:$P$5101)</f>
        <v>18350000</v>
      </c>
      <c r="N147" s="53">
        <f>SUMIF(danh_ds!$C$11:$C$5101,'Tong hop'!B147,danh_ds!$Q$11:$Q$5101)</f>
        <v>0</v>
      </c>
      <c r="O147" s="53">
        <f>SUMIF(danh_ds!$C$11:$C$5101,'Tong hop'!B147,danh_ds!$R$11:$R$5101)</f>
        <v>3150000</v>
      </c>
      <c r="P147" s="53"/>
      <c r="Q147" s="53">
        <f>SUMIF(danh_ds!$C$11:$C$5101,'Tong hop'!B147,danh_ds!$S$11:$S$5101)</f>
        <v>15200000</v>
      </c>
      <c r="R147" s="53">
        <f>SUMIF(danh_ds!$C$11:$C$5101,'Tong hop'!B147,danh_ds!$T$11:$T$5101)</f>
        <v>0</v>
      </c>
      <c r="S147" s="53"/>
      <c r="T147" s="18" t="str">
        <f>VLOOKUP(B147,[1]DS!$B$5:$W$2997,15,0)</f>
        <v>0402</v>
      </c>
    </row>
    <row r="148" spans="1:20" ht="31.5" customHeight="1">
      <c r="A148" s="26">
        <f>SUBTOTAL(3,$B$14:B148)</f>
        <v>135</v>
      </c>
      <c r="B148" s="30" t="s">
        <v>1039</v>
      </c>
      <c r="C148" s="27" t="s">
        <v>1135</v>
      </c>
      <c r="D148" s="28" t="s">
        <v>367</v>
      </c>
      <c r="E148" s="26">
        <v>4</v>
      </c>
      <c r="F148" s="29" t="s">
        <v>72</v>
      </c>
      <c r="G148" s="26">
        <f>SUMIF(danh_ds!$C$11:$C$5101,'Tong hop'!B148,danh_ds!$I$11:$I$5101)</f>
        <v>380</v>
      </c>
      <c r="H148" s="26">
        <f>SUMIF(danh_ds!$C$11:$C$5101,'Tong hop'!B148,danh_ds!$J$11:$J$5101)</f>
        <v>19</v>
      </c>
      <c r="I148" s="26">
        <f>SUMIF(danh_ds!$C$11:$C$5101,'Tong hop'!B148,danh_ds!$K$11:$K$5101)</f>
        <v>0</v>
      </c>
      <c r="J148" s="26">
        <f>SUMIF(danh_ds!$C$11:$C$5101,'Tong hop'!B148,danh_ds!$L$11:$L$5101)</f>
        <v>0</v>
      </c>
      <c r="K148" s="26">
        <f>SUMIF(danh_ds!$C$11:$C$5101,'Tong hop'!B148,danh_ds!$M$11:$M$5101)</f>
        <v>380</v>
      </c>
      <c r="L148" s="26">
        <f>SUMIF(danh_ds!$C$11:$C$5101,'Tong hop'!B148,danh_ds!$N$11:$N$5101)</f>
        <v>19</v>
      </c>
      <c r="M148" s="53">
        <f>SUMIF(danh_ds!$C$11:$C$5101,'Tong hop'!B148,danh_ds!$P$11:$P$5101)</f>
        <v>19950000</v>
      </c>
      <c r="N148" s="53">
        <f>SUMIF(danh_ds!$C$11:$C$5101,'Tong hop'!B148,danh_ds!$Q$11:$Q$5101)</f>
        <v>0</v>
      </c>
      <c r="O148" s="53">
        <f>SUMIF(danh_ds!$C$11:$C$5101,'Tong hop'!B148,danh_ds!$R$11:$R$5101)</f>
        <v>3150000</v>
      </c>
      <c r="P148" s="53"/>
      <c r="Q148" s="53">
        <f>SUMIF(danh_ds!$C$11:$C$5101,'Tong hop'!B148,danh_ds!$S$11:$S$5101)</f>
        <v>16800000</v>
      </c>
      <c r="R148" s="53">
        <f>SUMIF(danh_ds!$C$11:$C$5101,'Tong hop'!B148,danh_ds!$T$11:$T$5101)</f>
        <v>0</v>
      </c>
      <c r="S148" s="53"/>
      <c r="T148" s="18" t="str">
        <f>VLOOKUP(B148,[1]DS!$B$5:$W$2997,15,0)</f>
        <v>0402</v>
      </c>
    </row>
    <row r="149" spans="1:20" ht="31.5" customHeight="1">
      <c r="A149" s="26">
        <f>SUBTOTAL(3,$B$14:B149)</f>
        <v>136</v>
      </c>
      <c r="B149" s="30" t="s">
        <v>2168</v>
      </c>
      <c r="C149" s="27" t="s">
        <v>637</v>
      </c>
      <c r="D149" s="28" t="s">
        <v>682</v>
      </c>
      <c r="E149" s="26">
        <v>4</v>
      </c>
      <c r="F149" s="29" t="s">
        <v>2451</v>
      </c>
      <c r="G149" s="26">
        <f>SUMIF(danh_ds!$C$11:$C$5101,'Tong hop'!B149,danh_ds!$I$11:$I$5101)</f>
        <v>60</v>
      </c>
      <c r="H149" s="26">
        <f>SUMIF(danh_ds!$C$11:$C$5101,'Tong hop'!B149,danh_ds!$J$11:$J$5101)</f>
        <v>3</v>
      </c>
      <c r="I149" s="26">
        <f>SUMIF(danh_ds!$C$11:$C$5101,'Tong hop'!B149,danh_ds!$K$11:$K$5101)</f>
        <v>0</v>
      </c>
      <c r="J149" s="26">
        <f>SUMIF(danh_ds!$C$11:$C$5101,'Tong hop'!B149,danh_ds!$L$11:$L$5101)</f>
        <v>0</v>
      </c>
      <c r="K149" s="26">
        <f>SUMIF(danh_ds!$C$11:$C$5101,'Tong hop'!B149,danh_ds!$M$11:$M$5101)</f>
        <v>60</v>
      </c>
      <c r="L149" s="26">
        <f>SUMIF(danh_ds!$C$11:$C$5101,'Tong hop'!B149,danh_ds!$N$11:$N$5101)</f>
        <v>3</v>
      </c>
      <c r="M149" s="53">
        <f>SUMIF(danh_ds!$C$11:$C$5101,'Tong hop'!B149,danh_ds!$P$11:$P$5101)</f>
        <v>3150000</v>
      </c>
      <c r="N149" s="53">
        <f>SUMIF(danh_ds!$C$11:$C$5101,'Tong hop'!B149,danh_ds!$Q$11:$Q$5101)</f>
        <v>0</v>
      </c>
      <c r="O149" s="53">
        <f>SUMIF(danh_ds!$C$11:$C$5101,'Tong hop'!B149,danh_ds!$R$11:$R$5101)</f>
        <v>0</v>
      </c>
      <c r="P149" s="53"/>
      <c r="Q149" s="53">
        <f>SUMIF(danh_ds!$C$11:$C$5101,'Tong hop'!B149,danh_ds!$S$11:$S$5101)</f>
        <v>3150000</v>
      </c>
      <c r="R149" s="53">
        <f>SUMIF(danh_ds!$C$11:$C$5101,'Tong hop'!B149,danh_ds!$T$11:$T$5101)</f>
        <v>0</v>
      </c>
      <c r="S149" s="53"/>
      <c r="T149" s="18" t="str">
        <f>VLOOKUP(B149,[1]DS!$B$5:$W$2997,15,0)</f>
        <v>0403</v>
      </c>
    </row>
    <row r="150" spans="1:20" ht="31.5" customHeight="1">
      <c r="A150" s="26">
        <f>SUBTOTAL(3,$B$14:B150)</f>
        <v>137</v>
      </c>
      <c r="B150" s="30" t="s">
        <v>41</v>
      </c>
      <c r="C150" s="27" t="s">
        <v>680</v>
      </c>
      <c r="D150" s="28" t="s">
        <v>681</v>
      </c>
      <c r="E150" s="26">
        <v>4</v>
      </c>
      <c r="F150" s="29" t="s">
        <v>647</v>
      </c>
      <c r="G150" s="26">
        <f>SUMIF(danh_ds!$C$11:$C$5101,'Tong hop'!B150,danh_ds!$I$11:$I$5101)</f>
        <v>684</v>
      </c>
      <c r="H150" s="26">
        <f>SUMIF(danh_ds!$C$11:$C$5101,'Tong hop'!B150,danh_ds!$J$11:$J$5101)</f>
        <v>36</v>
      </c>
      <c r="I150" s="26">
        <f>SUMIF(danh_ds!$C$11:$C$5101,'Tong hop'!B150,danh_ds!$K$11:$K$5101)</f>
        <v>0</v>
      </c>
      <c r="J150" s="26">
        <f>SUMIF(danh_ds!$C$11:$C$5101,'Tong hop'!B150,danh_ds!$L$11:$L$5101)</f>
        <v>0</v>
      </c>
      <c r="K150" s="26">
        <f>SUMIF(danh_ds!$C$11:$C$5101,'Tong hop'!B150,danh_ds!$M$11:$M$5101)</f>
        <v>684</v>
      </c>
      <c r="L150" s="26">
        <f>SUMIF(danh_ds!$C$11:$C$5101,'Tong hop'!B150,danh_ds!$N$11:$N$5101)</f>
        <v>36</v>
      </c>
      <c r="M150" s="53">
        <f>SUMIF(danh_ds!$C$11:$C$5101,'Tong hop'!B150,danh_ds!$P$11:$P$5101)</f>
        <v>35400000</v>
      </c>
      <c r="N150" s="53">
        <f>SUMIF(danh_ds!$C$11:$C$5101,'Tong hop'!B150,danh_ds!$Q$11:$Q$5101)</f>
        <v>0</v>
      </c>
      <c r="O150" s="53">
        <f>SUMIF(danh_ds!$C$11:$C$5101,'Tong hop'!B150,danh_ds!$R$11:$R$5101)</f>
        <v>9450000</v>
      </c>
      <c r="P150" s="53"/>
      <c r="Q150" s="53">
        <f>SUMIF(danh_ds!$C$11:$C$5101,'Tong hop'!B150,danh_ds!$S$11:$S$5101)</f>
        <v>25950000</v>
      </c>
      <c r="R150" s="53">
        <f>SUMIF(danh_ds!$C$11:$C$5101,'Tong hop'!B150,danh_ds!$T$11:$T$5101)</f>
        <v>0</v>
      </c>
      <c r="S150" s="53"/>
      <c r="T150" s="18" t="str">
        <f>VLOOKUP(B150,[1]DS!$B$5:$W$2997,15,0)</f>
        <v>0405</v>
      </c>
    </row>
    <row r="151" spans="1:20" ht="31.5" customHeight="1">
      <c r="A151" s="26">
        <f>SUBTOTAL(3,$B$14:B151)</f>
        <v>138</v>
      </c>
      <c r="B151" s="30" t="s">
        <v>45</v>
      </c>
      <c r="C151" s="27" t="s">
        <v>74</v>
      </c>
      <c r="D151" s="28" t="s">
        <v>75</v>
      </c>
      <c r="E151" s="26">
        <v>4</v>
      </c>
      <c r="F151" s="29" t="s">
        <v>647</v>
      </c>
      <c r="G151" s="26">
        <f>SUMIF(danh_ds!$C$11:$C$5101,'Tong hop'!B151,danh_ds!$I$11:$I$5101)</f>
        <v>732</v>
      </c>
      <c r="H151" s="26">
        <f>SUMIF(danh_ds!$C$11:$C$5101,'Tong hop'!B151,danh_ds!$J$11:$J$5101)</f>
        <v>39</v>
      </c>
      <c r="I151" s="26">
        <f>SUMIF(danh_ds!$C$11:$C$5101,'Tong hop'!B151,danh_ds!$K$11:$K$5101)</f>
        <v>0</v>
      </c>
      <c r="J151" s="26">
        <f>SUMIF(danh_ds!$C$11:$C$5101,'Tong hop'!B151,danh_ds!$L$11:$L$5101)</f>
        <v>0</v>
      </c>
      <c r="K151" s="26">
        <f>SUMIF(danh_ds!$C$11:$C$5101,'Tong hop'!B151,danh_ds!$M$11:$M$5101)</f>
        <v>732</v>
      </c>
      <c r="L151" s="26">
        <f>SUMIF(danh_ds!$C$11:$C$5101,'Tong hop'!B151,danh_ds!$N$11:$N$5101)</f>
        <v>39</v>
      </c>
      <c r="M151" s="53">
        <f>SUMIF(danh_ds!$C$11:$C$5101,'Tong hop'!B151,danh_ds!$P$11:$P$5101)</f>
        <v>37650000</v>
      </c>
      <c r="N151" s="53">
        <f>SUMIF(danh_ds!$C$11:$C$5101,'Tong hop'!B151,danh_ds!$Q$11:$Q$5101)</f>
        <v>0</v>
      </c>
      <c r="O151" s="53">
        <f>SUMIF(danh_ds!$C$11:$C$5101,'Tong hop'!B151,danh_ds!$R$11:$R$5101)</f>
        <v>9650000</v>
      </c>
      <c r="P151" s="53"/>
      <c r="Q151" s="53">
        <f>SUMIF(danh_ds!$C$11:$C$5101,'Tong hop'!B151,danh_ds!$S$11:$S$5101)</f>
        <v>28000000</v>
      </c>
      <c r="R151" s="53">
        <f>SUMIF(danh_ds!$C$11:$C$5101,'Tong hop'!B151,danh_ds!$T$11:$T$5101)</f>
        <v>0</v>
      </c>
      <c r="S151" s="53"/>
      <c r="T151" s="18" t="str">
        <f>VLOOKUP(B151,[1]DS!$B$5:$W$2997,15,0)</f>
        <v>0405</v>
      </c>
    </row>
    <row r="152" spans="1:20" ht="31.5" customHeight="1">
      <c r="A152" s="26">
        <f>SUBTOTAL(3,$B$14:B152)</f>
        <v>139</v>
      </c>
      <c r="B152" s="30" t="s">
        <v>92</v>
      </c>
      <c r="C152" s="27" t="s">
        <v>548</v>
      </c>
      <c r="D152" s="28" t="s">
        <v>42</v>
      </c>
      <c r="E152" s="26">
        <v>4</v>
      </c>
      <c r="F152" s="29" t="s">
        <v>647</v>
      </c>
      <c r="G152" s="26">
        <f>SUMIF(danh_ds!$C$11:$C$5101,'Tong hop'!B152,danh_ds!$I$11:$I$5101)</f>
        <v>340</v>
      </c>
      <c r="H152" s="26">
        <f>SUMIF(danh_ds!$C$11:$C$5101,'Tong hop'!B152,danh_ds!$J$11:$J$5101)</f>
        <v>17</v>
      </c>
      <c r="I152" s="26">
        <f>SUMIF(danh_ds!$C$11:$C$5101,'Tong hop'!B152,danh_ds!$K$11:$K$5101)</f>
        <v>0</v>
      </c>
      <c r="J152" s="26">
        <f>SUMIF(danh_ds!$C$11:$C$5101,'Tong hop'!B152,danh_ds!$L$11:$L$5101)</f>
        <v>0</v>
      </c>
      <c r="K152" s="26">
        <f>SUMIF(danh_ds!$C$11:$C$5101,'Tong hop'!B152,danh_ds!$M$11:$M$5101)</f>
        <v>340</v>
      </c>
      <c r="L152" s="26">
        <f>SUMIF(danh_ds!$C$11:$C$5101,'Tong hop'!B152,danh_ds!$N$11:$N$5101)</f>
        <v>17</v>
      </c>
      <c r="M152" s="53">
        <f>SUMIF(danh_ds!$C$11:$C$5101,'Tong hop'!B152,danh_ds!$P$11:$P$5101)</f>
        <v>17850000</v>
      </c>
      <c r="N152" s="53">
        <f>SUMIF(danh_ds!$C$11:$C$5101,'Tong hop'!B152,danh_ds!$Q$11:$Q$5101)</f>
        <v>0</v>
      </c>
      <c r="O152" s="53">
        <f>SUMIF(danh_ds!$C$11:$C$5101,'Tong hop'!B152,danh_ds!$R$11:$R$5101)</f>
        <v>5250000</v>
      </c>
      <c r="P152" s="53"/>
      <c r="Q152" s="53">
        <f>SUMIF(danh_ds!$C$11:$C$5101,'Tong hop'!B152,danh_ds!$S$11:$S$5101)</f>
        <v>12600000</v>
      </c>
      <c r="R152" s="53">
        <f>SUMIF(danh_ds!$C$11:$C$5101,'Tong hop'!B152,danh_ds!$T$11:$T$5101)</f>
        <v>0</v>
      </c>
      <c r="S152" s="53"/>
      <c r="T152" s="18" t="str">
        <f>VLOOKUP(B152,[1]DS!$B$5:$W$2997,15,0)</f>
        <v>0405</v>
      </c>
    </row>
    <row r="153" spans="1:20" ht="31.5" customHeight="1">
      <c r="A153" s="26">
        <f>SUBTOTAL(3,$B$14:B153)</f>
        <v>140</v>
      </c>
      <c r="B153" s="30" t="s">
        <v>46</v>
      </c>
      <c r="C153" s="27" t="s">
        <v>76</v>
      </c>
      <c r="D153" s="28" t="s">
        <v>77</v>
      </c>
      <c r="E153" s="26">
        <v>4</v>
      </c>
      <c r="F153" s="29" t="s">
        <v>647</v>
      </c>
      <c r="G153" s="26">
        <f>SUMIF(danh_ds!$C$11:$C$5101,'Tong hop'!B153,danh_ds!$I$11:$I$5101)</f>
        <v>300</v>
      </c>
      <c r="H153" s="26">
        <f>SUMIF(danh_ds!$C$11:$C$5101,'Tong hop'!B153,danh_ds!$J$11:$J$5101)</f>
        <v>15</v>
      </c>
      <c r="I153" s="26">
        <f>SUMIF(danh_ds!$C$11:$C$5101,'Tong hop'!B153,danh_ds!$K$11:$K$5101)</f>
        <v>0</v>
      </c>
      <c r="J153" s="26">
        <f>SUMIF(danh_ds!$C$11:$C$5101,'Tong hop'!B153,danh_ds!$L$11:$L$5101)</f>
        <v>0</v>
      </c>
      <c r="K153" s="26">
        <f>SUMIF(danh_ds!$C$11:$C$5101,'Tong hop'!B153,danh_ds!$M$11:$M$5101)</f>
        <v>300</v>
      </c>
      <c r="L153" s="26">
        <f>SUMIF(danh_ds!$C$11:$C$5101,'Tong hop'!B153,danh_ds!$N$11:$N$5101)</f>
        <v>15</v>
      </c>
      <c r="M153" s="53">
        <f>SUMIF(danh_ds!$C$11:$C$5101,'Tong hop'!B153,danh_ds!$P$11:$P$5101)</f>
        <v>15750000</v>
      </c>
      <c r="N153" s="53">
        <f>SUMIF(danh_ds!$C$11:$C$5101,'Tong hop'!B153,danh_ds!$Q$11:$Q$5101)</f>
        <v>0</v>
      </c>
      <c r="O153" s="53">
        <f>SUMIF(danh_ds!$C$11:$C$5101,'Tong hop'!B153,danh_ds!$R$11:$R$5101)</f>
        <v>4200000</v>
      </c>
      <c r="P153" s="53"/>
      <c r="Q153" s="53">
        <f>SUMIF(danh_ds!$C$11:$C$5101,'Tong hop'!B153,danh_ds!$S$11:$S$5101)</f>
        <v>11550000</v>
      </c>
      <c r="R153" s="53">
        <f>SUMIF(danh_ds!$C$11:$C$5101,'Tong hop'!B153,danh_ds!$T$11:$T$5101)</f>
        <v>0</v>
      </c>
      <c r="S153" s="53"/>
      <c r="T153" s="18" t="str">
        <f>VLOOKUP(B153,[1]DS!$B$5:$W$2997,15,0)</f>
        <v>0405</v>
      </c>
    </row>
    <row r="154" spans="1:20" ht="31.5" customHeight="1">
      <c r="A154" s="26">
        <f>SUBTOTAL(3,$B$14:B154)</f>
        <v>141</v>
      </c>
      <c r="B154" s="30" t="s">
        <v>2169</v>
      </c>
      <c r="C154" s="27" t="s">
        <v>2452</v>
      </c>
      <c r="D154" s="28" t="s">
        <v>289</v>
      </c>
      <c r="E154" s="26">
        <v>4</v>
      </c>
      <c r="F154" s="29" t="s">
        <v>647</v>
      </c>
      <c r="G154" s="26">
        <f>SUMIF(danh_ds!$C$11:$C$5101,'Tong hop'!B154,danh_ds!$I$11:$I$5101)</f>
        <v>36</v>
      </c>
      <c r="H154" s="26">
        <f>SUMIF(danh_ds!$C$11:$C$5101,'Tong hop'!B154,danh_ds!$J$11:$J$5101)</f>
        <v>6</v>
      </c>
      <c r="I154" s="26">
        <f>SUMIF(danh_ds!$C$11:$C$5101,'Tong hop'!B154,danh_ds!$K$11:$K$5101)</f>
        <v>0</v>
      </c>
      <c r="J154" s="26">
        <f>SUMIF(danh_ds!$C$11:$C$5101,'Tong hop'!B154,danh_ds!$L$11:$L$5101)</f>
        <v>0</v>
      </c>
      <c r="K154" s="26">
        <f>SUMIF(danh_ds!$C$11:$C$5101,'Tong hop'!B154,danh_ds!$M$11:$M$5101)</f>
        <v>36</v>
      </c>
      <c r="L154" s="26">
        <f>SUMIF(danh_ds!$C$11:$C$5101,'Tong hop'!B154,danh_ds!$N$11:$N$5101)</f>
        <v>6</v>
      </c>
      <c r="M154" s="53">
        <f>SUMIF(danh_ds!$C$11:$C$5101,'Tong hop'!B154,danh_ds!$P$11:$P$5101)</f>
        <v>2400000</v>
      </c>
      <c r="N154" s="53">
        <f>SUMIF(danh_ds!$C$11:$C$5101,'Tong hop'!B154,danh_ds!$Q$11:$Q$5101)</f>
        <v>0</v>
      </c>
      <c r="O154" s="53">
        <f>SUMIF(danh_ds!$C$11:$C$5101,'Tong hop'!B154,danh_ds!$R$11:$R$5101)</f>
        <v>0</v>
      </c>
      <c r="P154" s="53"/>
      <c r="Q154" s="53">
        <f>SUMIF(danh_ds!$C$11:$C$5101,'Tong hop'!B154,danh_ds!$S$11:$S$5101)</f>
        <v>2400000</v>
      </c>
      <c r="R154" s="53">
        <f>SUMIF(danh_ds!$C$11:$C$5101,'Tong hop'!B154,danh_ds!$T$11:$T$5101)</f>
        <v>0</v>
      </c>
      <c r="S154" s="53"/>
      <c r="T154" s="18" t="str">
        <f>VLOOKUP(B154,[1]DS!$B$5:$W$2997,15,0)</f>
        <v>0405</v>
      </c>
    </row>
    <row r="155" spans="1:20" ht="31.5" customHeight="1">
      <c r="A155" s="26">
        <f>SUBTOTAL(3,$B$14:B155)</f>
        <v>142</v>
      </c>
      <c r="B155" s="30" t="s">
        <v>818</v>
      </c>
      <c r="C155" s="27" t="s">
        <v>795</v>
      </c>
      <c r="D155" s="28" t="s">
        <v>640</v>
      </c>
      <c r="E155" s="26">
        <v>4</v>
      </c>
      <c r="F155" s="29" t="s">
        <v>647</v>
      </c>
      <c r="G155" s="26">
        <f>SUMIF(danh_ds!$C$11:$C$5101,'Tong hop'!B155,danh_ds!$I$11:$I$5101)</f>
        <v>380</v>
      </c>
      <c r="H155" s="26">
        <f>SUMIF(danh_ds!$C$11:$C$5101,'Tong hop'!B155,danh_ds!$J$11:$J$5101)</f>
        <v>19</v>
      </c>
      <c r="I155" s="26">
        <f>SUMIF(danh_ds!$C$11:$C$5101,'Tong hop'!B155,danh_ds!$K$11:$K$5101)</f>
        <v>0</v>
      </c>
      <c r="J155" s="26">
        <f>SUMIF(danh_ds!$C$11:$C$5101,'Tong hop'!B155,danh_ds!$L$11:$L$5101)</f>
        <v>0</v>
      </c>
      <c r="K155" s="26">
        <f>SUMIF(danh_ds!$C$11:$C$5101,'Tong hop'!B155,danh_ds!$M$11:$M$5101)</f>
        <v>380</v>
      </c>
      <c r="L155" s="26">
        <f>SUMIF(danh_ds!$C$11:$C$5101,'Tong hop'!B155,danh_ds!$N$11:$N$5101)</f>
        <v>19</v>
      </c>
      <c r="M155" s="53">
        <f>SUMIF(danh_ds!$C$11:$C$5101,'Tong hop'!B155,danh_ds!$P$11:$P$5101)</f>
        <v>19950000</v>
      </c>
      <c r="N155" s="53">
        <f>SUMIF(danh_ds!$C$11:$C$5101,'Tong hop'!B155,danh_ds!$Q$11:$Q$5101)</f>
        <v>0</v>
      </c>
      <c r="O155" s="53">
        <f>SUMIF(danh_ds!$C$11:$C$5101,'Tong hop'!B155,danh_ds!$R$11:$R$5101)</f>
        <v>4200000</v>
      </c>
      <c r="P155" s="53"/>
      <c r="Q155" s="53">
        <f>SUMIF(danh_ds!$C$11:$C$5101,'Tong hop'!B155,danh_ds!$S$11:$S$5101)</f>
        <v>15750000</v>
      </c>
      <c r="R155" s="53">
        <f>SUMIF(danh_ds!$C$11:$C$5101,'Tong hop'!B155,danh_ds!$T$11:$T$5101)</f>
        <v>0</v>
      </c>
      <c r="S155" s="53"/>
      <c r="T155" s="18" t="str">
        <f>VLOOKUP(B155,[1]DS!$B$5:$W$2997,15,0)</f>
        <v>0405</v>
      </c>
    </row>
    <row r="156" spans="1:20" ht="31.5" customHeight="1">
      <c r="A156" s="26">
        <f>SUBTOTAL(3,$B$14:B156)</f>
        <v>143</v>
      </c>
      <c r="B156" s="30" t="s">
        <v>2170</v>
      </c>
      <c r="C156" s="27" t="s">
        <v>2453</v>
      </c>
      <c r="D156" s="28" t="s">
        <v>643</v>
      </c>
      <c r="E156" s="26">
        <v>4</v>
      </c>
      <c r="F156" s="29" t="s">
        <v>646</v>
      </c>
      <c r="G156" s="26">
        <f>SUMIF(danh_ds!$C$11:$C$5101,'Tong hop'!B156,danh_ds!$I$11:$I$5101)</f>
        <v>380</v>
      </c>
      <c r="H156" s="26">
        <f>SUMIF(danh_ds!$C$11:$C$5101,'Tong hop'!B156,danh_ds!$J$11:$J$5101)</f>
        <v>19</v>
      </c>
      <c r="I156" s="26">
        <f>SUMIF(danh_ds!$C$11:$C$5101,'Tong hop'!B156,danh_ds!$K$11:$K$5101)</f>
        <v>0</v>
      </c>
      <c r="J156" s="26">
        <f>SUMIF(danh_ds!$C$11:$C$5101,'Tong hop'!B156,danh_ds!$L$11:$L$5101)</f>
        <v>0</v>
      </c>
      <c r="K156" s="26">
        <f>SUMIF(danh_ds!$C$11:$C$5101,'Tong hop'!B156,danh_ds!$M$11:$M$5101)</f>
        <v>380</v>
      </c>
      <c r="L156" s="26">
        <f>SUMIF(danh_ds!$C$11:$C$5101,'Tong hop'!B156,danh_ds!$N$11:$N$5101)</f>
        <v>19</v>
      </c>
      <c r="M156" s="53">
        <f>SUMIF(danh_ds!$C$11:$C$5101,'Tong hop'!B156,danh_ds!$P$11:$P$5101)</f>
        <v>19950000</v>
      </c>
      <c r="N156" s="53">
        <f>SUMIF(danh_ds!$C$11:$C$5101,'Tong hop'!B156,danh_ds!$Q$11:$Q$5101)</f>
        <v>0</v>
      </c>
      <c r="O156" s="53">
        <f>SUMIF(danh_ds!$C$11:$C$5101,'Tong hop'!B156,danh_ds!$R$11:$R$5101)</f>
        <v>0</v>
      </c>
      <c r="P156" s="53"/>
      <c r="Q156" s="53">
        <f>SUMIF(danh_ds!$C$11:$C$5101,'Tong hop'!B156,danh_ds!$S$11:$S$5101)</f>
        <v>19950000</v>
      </c>
      <c r="R156" s="53">
        <f>SUMIF(danh_ds!$C$11:$C$5101,'Tong hop'!B156,danh_ds!$T$11:$T$5101)</f>
        <v>0</v>
      </c>
      <c r="S156" s="53"/>
      <c r="T156" s="18" t="str">
        <f>VLOOKUP(B156,[1]DS!$B$5:$W$2997,15,0)</f>
        <v>0407</v>
      </c>
    </row>
    <row r="157" spans="1:20" ht="31.5" customHeight="1">
      <c r="A157" s="26">
        <f>SUBTOTAL(3,$B$14:B157)</f>
        <v>144</v>
      </c>
      <c r="B157" s="30" t="s">
        <v>2171</v>
      </c>
      <c r="C157" s="27" t="s">
        <v>250</v>
      </c>
      <c r="D157" s="28" t="s">
        <v>371</v>
      </c>
      <c r="E157" s="26">
        <v>4</v>
      </c>
      <c r="F157" s="29" t="s">
        <v>646</v>
      </c>
      <c r="G157" s="26">
        <f>SUMIF(danh_ds!$C$11:$C$5101,'Tong hop'!B157,danh_ds!$I$11:$I$5101)</f>
        <v>340</v>
      </c>
      <c r="H157" s="26">
        <f>SUMIF(danh_ds!$C$11:$C$5101,'Tong hop'!B157,danh_ds!$J$11:$J$5101)</f>
        <v>17</v>
      </c>
      <c r="I157" s="26">
        <f>SUMIF(danh_ds!$C$11:$C$5101,'Tong hop'!B157,danh_ds!$K$11:$K$5101)</f>
        <v>0</v>
      </c>
      <c r="J157" s="26">
        <f>SUMIF(danh_ds!$C$11:$C$5101,'Tong hop'!B157,danh_ds!$L$11:$L$5101)</f>
        <v>0</v>
      </c>
      <c r="K157" s="26">
        <f>SUMIF(danh_ds!$C$11:$C$5101,'Tong hop'!B157,danh_ds!$M$11:$M$5101)</f>
        <v>340</v>
      </c>
      <c r="L157" s="26">
        <f>SUMIF(danh_ds!$C$11:$C$5101,'Tong hop'!B157,danh_ds!$N$11:$N$5101)</f>
        <v>17</v>
      </c>
      <c r="M157" s="53">
        <f>SUMIF(danh_ds!$C$11:$C$5101,'Tong hop'!B157,danh_ds!$P$11:$P$5101)</f>
        <v>17850000</v>
      </c>
      <c r="N157" s="53">
        <f>SUMIF(danh_ds!$C$11:$C$5101,'Tong hop'!B157,danh_ds!$Q$11:$Q$5101)</f>
        <v>0</v>
      </c>
      <c r="O157" s="53">
        <f>SUMIF(danh_ds!$C$11:$C$5101,'Tong hop'!B157,danh_ds!$R$11:$R$5101)</f>
        <v>0</v>
      </c>
      <c r="P157" s="53"/>
      <c r="Q157" s="53">
        <f>SUMIF(danh_ds!$C$11:$C$5101,'Tong hop'!B157,danh_ds!$S$11:$S$5101)</f>
        <v>17850000</v>
      </c>
      <c r="R157" s="53">
        <f>SUMIF(danh_ds!$C$11:$C$5101,'Tong hop'!B157,danh_ds!$T$11:$T$5101)</f>
        <v>0</v>
      </c>
      <c r="S157" s="53"/>
      <c r="T157" s="18" t="str">
        <f>VLOOKUP(B157,[1]DS!$B$5:$W$2997,15,0)</f>
        <v>0407</v>
      </c>
    </row>
    <row r="158" spans="1:20" ht="31.5" customHeight="1">
      <c r="A158" s="26">
        <f>SUBTOTAL(3,$B$14:B158)</f>
        <v>145</v>
      </c>
      <c r="B158" s="30" t="s">
        <v>2172</v>
      </c>
      <c r="C158" s="27" t="s">
        <v>2454</v>
      </c>
      <c r="D158" s="28" t="s">
        <v>39</v>
      </c>
      <c r="E158" s="26">
        <v>4</v>
      </c>
      <c r="F158" s="29" t="s">
        <v>646</v>
      </c>
      <c r="G158" s="26">
        <f>SUMIF(danh_ds!$C$11:$C$5101,'Tong hop'!B158,danh_ds!$I$11:$I$5101)</f>
        <v>240</v>
      </c>
      <c r="H158" s="26">
        <f>SUMIF(danh_ds!$C$11:$C$5101,'Tong hop'!B158,danh_ds!$J$11:$J$5101)</f>
        <v>12</v>
      </c>
      <c r="I158" s="26">
        <f>SUMIF(danh_ds!$C$11:$C$5101,'Tong hop'!B158,danh_ds!$K$11:$K$5101)</f>
        <v>0</v>
      </c>
      <c r="J158" s="26">
        <f>SUMIF(danh_ds!$C$11:$C$5101,'Tong hop'!B158,danh_ds!$L$11:$L$5101)</f>
        <v>0</v>
      </c>
      <c r="K158" s="26">
        <f>SUMIF(danh_ds!$C$11:$C$5101,'Tong hop'!B158,danh_ds!$M$11:$M$5101)</f>
        <v>240</v>
      </c>
      <c r="L158" s="26">
        <f>SUMIF(danh_ds!$C$11:$C$5101,'Tong hop'!B158,danh_ds!$N$11:$N$5101)</f>
        <v>12</v>
      </c>
      <c r="M158" s="53">
        <f>SUMIF(danh_ds!$C$11:$C$5101,'Tong hop'!B158,danh_ds!$P$11:$P$5101)</f>
        <v>12600000</v>
      </c>
      <c r="N158" s="53">
        <f>SUMIF(danh_ds!$C$11:$C$5101,'Tong hop'!B158,danh_ds!$Q$11:$Q$5101)</f>
        <v>0</v>
      </c>
      <c r="O158" s="53">
        <f>SUMIF(danh_ds!$C$11:$C$5101,'Tong hop'!B158,danh_ds!$R$11:$R$5101)</f>
        <v>0</v>
      </c>
      <c r="P158" s="53"/>
      <c r="Q158" s="53">
        <f>SUMIF(danh_ds!$C$11:$C$5101,'Tong hop'!B158,danh_ds!$S$11:$S$5101)</f>
        <v>12600000</v>
      </c>
      <c r="R158" s="53">
        <f>SUMIF(danh_ds!$C$11:$C$5101,'Tong hop'!B158,danh_ds!$T$11:$T$5101)</f>
        <v>0</v>
      </c>
      <c r="S158" s="53"/>
      <c r="T158" s="18" t="str">
        <f>VLOOKUP(B158,[1]DS!$B$5:$W$2997,15,0)</f>
        <v>0407</v>
      </c>
    </row>
    <row r="159" spans="1:20" ht="31.5" customHeight="1">
      <c r="A159" s="26">
        <f>SUBTOTAL(3,$B$14:B159)</f>
        <v>146</v>
      </c>
      <c r="B159" s="30" t="s">
        <v>1040</v>
      </c>
      <c r="C159" s="27" t="s">
        <v>1136</v>
      </c>
      <c r="D159" s="28" t="s">
        <v>644</v>
      </c>
      <c r="E159" s="26">
        <v>4</v>
      </c>
      <c r="F159" s="29" t="s">
        <v>646</v>
      </c>
      <c r="G159" s="26">
        <f>SUMIF(danh_ds!$C$11:$C$5101,'Tong hop'!B159,danh_ds!$I$11:$I$5101)</f>
        <v>260</v>
      </c>
      <c r="H159" s="26">
        <f>SUMIF(danh_ds!$C$11:$C$5101,'Tong hop'!B159,danh_ds!$J$11:$J$5101)</f>
        <v>13</v>
      </c>
      <c r="I159" s="26">
        <f>SUMIF(danh_ds!$C$11:$C$5101,'Tong hop'!B159,danh_ds!$K$11:$K$5101)</f>
        <v>0</v>
      </c>
      <c r="J159" s="26">
        <f>SUMIF(danh_ds!$C$11:$C$5101,'Tong hop'!B159,danh_ds!$L$11:$L$5101)</f>
        <v>0</v>
      </c>
      <c r="K159" s="26">
        <f>SUMIF(danh_ds!$C$11:$C$5101,'Tong hop'!B159,danh_ds!$M$11:$M$5101)</f>
        <v>260</v>
      </c>
      <c r="L159" s="26">
        <f>SUMIF(danh_ds!$C$11:$C$5101,'Tong hop'!B159,danh_ds!$N$11:$N$5101)</f>
        <v>13</v>
      </c>
      <c r="M159" s="53">
        <f>SUMIF(danh_ds!$C$11:$C$5101,'Tong hop'!B159,danh_ds!$P$11:$P$5101)</f>
        <v>13650000</v>
      </c>
      <c r="N159" s="53">
        <f>SUMIF(danh_ds!$C$11:$C$5101,'Tong hop'!B159,danh_ds!$Q$11:$Q$5101)</f>
        <v>0</v>
      </c>
      <c r="O159" s="53">
        <f>SUMIF(danh_ds!$C$11:$C$5101,'Tong hop'!B159,danh_ds!$R$11:$R$5101)</f>
        <v>1050000</v>
      </c>
      <c r="P159" s="53"/>
      <c r="Q159" s="53">
        <f>SUMIF(danh_ds!$C$11:$C$5101,'Tong hop'!B159,danh_ds!$S$11:$S$5101)</f>
        <v>12600000</v>
      </c>
      <c r="R159" s="53">
        <f>SUMIF(danh_ds!$C$11:$C$5101,'Tong hop'!B159,danh_ds!$T$11:$T$5101)</f>
        <v>0</v>
      </c>
      <c r="S159" s="53"/>
      <c r="T159" s="18" t="str">
        <f>VLOOKUP(B159,[1]DS!$B$5:$W$2997,15,0)</f>
        <v>0407</v>
      </c>
    </row>
    <row r="160" spans="1:20" ht="31.5" customHeight="1">
      <c r="A160" s="26">
        <f>SUBTOTAL(3,$B$14:B160)</f>
        <v>147</v>
      </c>
      <c r="B160" s="30" t="s">
        <v>2173</v>
      </c>
      <c r="C160" s="27" t="s">
        <v>1129</v>
      </c>
      <c r="D160" s="28" t="s">
        <v>608</v>
      </c>
      <c r="E160" s="26">
        <v>4</v>
      </c>
      <c r="F160" s="29" t="s">
        <v>646</v>
      </c>
      <c r="G160" s="26">
        <f>SUMIF(danh_ds!$C$11:$C$5101,'Tong hop'!B160,danh_ds!$I$11:$I$5101)</f>
        <v>40</v>
      </c>
      <c r="H160" s="26">
        <f>SUMIF(danh_ds!$C$11:$C$5101,'Tong hop'!B160,danh_ds!$J$11:$J$5101)</f>
        <v>2</v>
      </c>
      <c r="I160" s="26">
        <f>SUMIF(danh_ds!$C$11:$C$5101,'Tong hop'!B160,danh_ds!$K$11:$K$5101)</f>
        <v>0</v>
      </c>
      <c r="J160" s="26">
        <f>SUMIF(danh_ds!$C$11:$C$5101,'Tong hop'!B160,danh_ds!$L$11:$L$5101)</f>
        <v>0</v>
      </c>
      <c r="K160" s="26">
        <f>SUMIF(danh_ds!$C$11:$C$5101,'Tong hop'!B160,danh_ds!$M$11:$M$5101)</f>
        <v>40</v>
      </c>
      <c r="L160" s="26">
        <f>SUMIF(danh_ds!$C$11:$C$5101,'Tong hop'!B160,danh_ds!$N$11:$N$5101)</f>
        <v>2</v>
      </c>
      <c r="M160" s="53">
        <f>SUMIF(danh_ds!$C$11:$C$5101,'Tong hop'!B160,danh_ds!$P$11:$P$5101)</f>
        <v>2100000</v>
      </c>
      <c r="N160" s="53">
        <f>SUMIF(danh_ds!$C$11:$C$5101,'Tong hop'!B160,danh_ds!$Q$11:$Q$5101)</f>
        <v>0</v>
      </c>
      <c r="O160" s="53">
        <f>SUMIF(danh_ds!$C$11:$C$5101,'Tong hop'!B160,danh_ds!$R$11:$R$5101)</f>
        <v>0</v>
      </c>
      <c r="P160" s="53"/>
      <c r="Q160" s="53">
        <f>SUMIF(danh_ds!$C$11:$C$5101,'Tong hop'!B160,danh_ds!$S$11:$S$5101)</f>
        <v>2100000</v>
      </c>
      <c r="R160" s="53">
        <f>SUMIF(danh_ds!$C$11:$C$5101,'Tong hop'!B160,danh_ds!$T$11:$T$5101)</f>
        <v>0</v>
      </c>
      <c r="S160" s="53"/>
      <c r="T160" s="18" t="str">
        <f>VLOOKUP(B160,[1]DS!$B$5:$W$2997,15,0)</f>
        <v>0407</v>
      </c>
    </row>
    <row r="161" spans="1:20" ht="31.5" customHeight="1">
      <c r="A161" s="26">
        <f>SUBTOTAL(3,$B$14:B161)</f>
        <v>148</v>
      </c>
      <c r="B161" s="30" t="s">
        <v>800</v>
      </c>
      <c r="C161" s="27" t="s">
        <v>635</v>
      </c>
      <c r="D161" s="28" t="s">
        <v>538</v>
      </c>
      <c r="E161" s="26">
        <v>4</v>
      </c>
      <c r="F161" s="29" t="s">
        <v>672</v>
      </c>
      <c r="G161" s="26">
        <f>SUMIF(danh_ds!$C$11:$C$5101,'Tong hop'!B161,danh_ds!$I$11:$I$5101)</f>
        <v>80</v>
      </c>
      <c r="H161" s="26">
        <f>SUMIF(danh_ds!$C$11:$C$5101,'Tong hop'!B161,danh_ds!$J$11:$J$5101)</f>
        <v>4</v>
      </c>
      <c r="I161" s="26">
        <f>SUMIF(danh_ds!$C$11:$C$5101,'Tong hop'!B161,danh_ds!$K$11:$K$5101)</f>
        <v>0</v>
      </c>
      <c r="J161" s="26">
        <f>SUMIF(danh_ds!$C$11:$C$5101,'Tong hop'!B161,danh_ds!$L$11:$L$5101)</f>
        <v>0</v>
      </c>
      <c r="K161" s="26">
        <f>SUMIF(danh_ds!$C$11:$C$5101,'Tong hop'!B161,danh_ds!$M$11:$M$5101)</f>
        <v>80</v>
      </c>
      <c r="L161" s="26">
        <f>SUMIF(danh_ds!$C$11:$C$5101,'Tong hop'!B161,danh_ds!$N$11:$N$5101)</f>
        <v>4</v>
      </c>
      <c r="M161" s="53">
        <f>SUMIF(danh_ds!$C$11:$C$5101,'Tong hop'!B161,danh_ds!$P$11:$P$5101)</f>
        <v>4200000</v>
      </c>
      <c r="N161" s="53">
        <f>SUMIF(danh_ds!$C$11:$C$5101,'Tong hop'!B161,danh_ds!$Q$11:$Q$5101)</f>
        <v>0</v>
      </c>
      <c r="O161" s="53">
        <f>SUMIF(danh_ds!$C$11:$C$5101,'Tong hop'!B161,danh_ds!$R$11:$R$5101)</f>
        <v>1050000</v>
      </c>
      <c r="P161" s="53"/>
      <c r="Q161" s="53">
        <f>SUMIF(danh_ds!$C$11:$C$5101,'Tong hop'!B161,danh_ds!$S$11:$S$5101)</f>
        <v>3150000</v>
      </c>
      <c r="R161" s="53">
        <f>SUMIF(danh_ds!$C$11:$C$5101,'Tong hop'!B161,danh_ds!$T$11:$T$5101)</f>
        <v>0</v>
      </c>
      <c r="S161" s="53"/>
      <c r="T161" s="18" t="str">
        <f>VLOOKUP(B161,[1]DS!$B$5:$W$2997,15,0)</f>
        <v>0409</v>
      </c>
    </row>
    <row r="162" spans="1:20" ht="31.5" customHeight="1">
      <c r="A162" s="26">
        <f>SUBTOTAL(3,$B$14:B162)</f>
        <v>149</v>
      </c>
      <c r="B162" s="30" t="s">
        <v>1041</v>
      </c>
      <c r="C162" s="27" t="s">
        <v>726</v>
      </c>
      <c r="D162" s="28" t="s">
        <v>636</v>
      </c>
      <c r="E162" s="26">
        <v>4</v>
      </c>
      <c r="F162" s="29" t="s">
        <v>672</v>
      </c>
      <c r="G162" s="26">
        <f>SUMIF(danh_ds!$C$11:$C$5101,'Tong hop'!B162,danh_ds!$I$11:$I$5101)</f>
        <v>100</v>
      </c>
      <c r="H162" s="26">
        <f>SUMIF(danh_ds!$C$11:$C$5101,'Tong hop'!B162,danh_ds!$J$11:$J$5101)</f>
        <v>5</v>
      </c>
      <c r="I162" s="26">
        <f>SUMIF(danh_ds!$C$11:$C$5101,'Tong hop'!B162,danh_ds!$K$11:$K$5101)</f>
        <v>0</v>
      </c>
      <c r="J162" s="26">
        <f>SUMIF(danh_ds!$C$11:$C$5101,'Tong hop'!B162,danh_ds!$L$11:$L$5101)</f>
        <v>0</v>
      </c>
      <c r="K162" s="26">
        <f>SUMIF(danh_ds!$C$11:$C$5101,'Tong hop'!B162,danh_ds!$M$11:$M$5101)</f>
        <v>100</v>
      </c>
      <c r="L162" s="26">
        <f>SUMIF(danh_ds!$C$11:$C$5101,'Tong hop'!B162,danh_ds!$N$11:$N$5101)</f>
        <v>5</v>
      </c>
      <c r="M162" s="53">
        <f>SUMIF(danh_ds!$C$11:$C$5101,'Tong hop'!B162,danh_ds!$P$11:$P$5101)</f>
        <v>5250000</v>
      </c>
      <c r="N162" s="53">
        <f>SUMIF(danh_ds!$C$11:$C$5101,'Tong hop'!B162,danh_ds!$Q$11:$Q$5101)</f>
        <v>0</v>
      </c>
      <c r="O162" s="53">
        <f>SUMIF(danh_ds!$C$11:$C$5101,'Tong hop'!B162,danh_ds!$R$11:$R$5101)</f>
        <v>1050000</v>
      </c>
      <c r="P162" s="53"/>
      <c r="Q162" s="53">
        <f>SUMIF(danh_ds!$C$11:$C$5101,'Tong hop'!B162,danh_ds!$S$11:$S$5101)</f>
        <v>4200000</v>
      </c>
      <c r="R162" s="53">
        <f>SUMIF(danh_ds!$C$11:$C$5101,'Tong hop'!B162,danh_ds!$T$11:$T$5101)</f>
        <v>0</v>
      </c>
      <c r="S162" s="53"/>
      <c r="T162" s="18" t="str">
        <f>VLOOKUP(B162,[1]DS!$B$5:$W$2997,15,0)</f>
        <v>0409</v>
      </c>
    </row>
    <row r="163" spans="1:20" ht="31.5" customHeight="1">
      <c r="A163" s="26">
        <f>SUBTOTAL(3,$B$14:B163)</f>
        <v>150</v>
      </c>
      <c r="B163" s="30" t="s">
        <v>1042</v>
      </c>
      <c r="C163" s="27" t="s">
        <v>638</v>
      </c>
      <c r="D163" s="28" t="s">
        <v>858</v>
      </c>
      <c r="E163" s="26">
        <v>4</v>
      </c>
      <c r="F163" s="29" t="s">
        <v>672</v>
      </c>
      <c r="G163" s="26">
        <f>SUMIF(danh_ds!$C$11:$C$5101,'Tong hop'!B163,danh_ds!$I$11:$I$5101)</f>
        <v>60</v>
      </c>
      <c r="H163" s="26">
        <f>SUMIF(danh_ds!$C$11:$C$5101,'Tong hop'!B163,danh_ds!$J$11:$J$5101)</f>
        <v>3</v>
      </c>
      <c r="I163" s="26">
        <f>SUMIF(danh_ds!$C$11:$C$5101,'Tong hop'!B163,danh_ds!$K$11:$K$5101)</f>
        <v>0</v>
      </c>
      <c r="J163" s="26">
        <f>SUMIF(danh_ds!$C$11:$C$5101,'Tong hop'!B163,danh_ds!$L$11:$L$5101)</f>
        <v>0</v>
      </c>
      <c r="K163" s="26">
        <f>SUMIF(danh_ds!$C$11:$C$5101,'Tong hop'!B163,danh_ds!$M$11:$M$5101)</f>
        <v>60</v>
      </c>
      <c r="L163" s="26">
        <f>SUMIF(danh_ds!$C$11:$C$5101,'Tong hop'!B163,danh_ds!$N$11:$N$5101)</f>
        <v>3</v>
      </c>
      <c r="M163" s="53">
        <f>SUMIF(danh_ds!$C$11:$C$5101,'Tong hop'!B163,danh_ds!$P$11:$P$5101)</f>
        <v>3150000</v>
      </c>
      <c r="N163" s="53">
        <f>SUMIF(danh_ds!$C$11:$C$5101,'Tong hop'!B163,danh_ds!$Q$11:$Q$5101)</f>
        <v>0</v>
      </c>
      <c r="O163" s="53">
        <f>SUMIF(danh_ds!$C$11:$C$5101,'Tong hop'!B163,danh_ds!$R$11:$R$5101)</f>
        <v>1050000</v>
      </c>
      <c r="P163" s="53"/>
      <c r="Q163" s="53">
        <f>SUMIF(danh_ds!$C$11:$C$5101,'Tong hop'!B163,danh_ds!$S$11:$S$5101)</f>
        <v>2100000</v>
      </c>
      <c r="R163" s="53">
        <f>SUMIF(danh_ds!$C$11:$C$5101,'Tong hop'!B163,danh_ds!$T$11:$T$5101)</f>
        <v>0</v>
      </c>
      <c r="S163" s="53"/>
      <c r="T163" s="18" t="str">
        <f>VLOOKUP(B163,[1]DS!$B$5:$W$2997,15,0)</f>
        <v>0409</v>
      </c>
    </row>
    <row r="164" spans="1:20" ht="31.5" customHeight="1">
      <c r="A164" s="26">
        <f>SUBTOTAL(3,$B$14:B164)</f>
        <v>151</v>
      </c>
      <c r="B164" s="30" t="s">
        <v>540</v>
      </c>
      <c r="C164" s="27" t="s">
        <v>639</v>
      </c>
      <c r="D164" s="28" t="s">
        <v>640</v>
      </c>
      <c r="E164" s="26">
        <v>4</v>
      </c>
      <c r="F164" s="29" t="s">
        <v>672</v>
      </c>
      <c r="G164" s="26">
        <f>SUMIF(danh_ds!$C$11:$C$5101,'Tong hop'!B164,danh_ds!$I$11:$I$5101)</f>
        <v>160</v>
      </c>
      <c r="H164" s="26">
        <f>SUMIF(danh_ds!$C$11:$C$5101,'Tong hop'!B164,danh_ds!$J$11:$J$5101)</f>
        <v>15</v>
      </c>
      <c r="I164" s="26">
        <f>SUMIF(danh_ds!$C$11:$C$5101,'Tong hop'!B164,danh_ds!$K$11:$K$5101)</f>
        <v>0</v>
      </c>
      <c r="J164" s="26">
        <f>SUMIF(danh_ds!$C$11:$C$5101,'Tong hop'!B164,danh_ds!$L$11:$L$5101)</f>
        <v>0</v>
      </c>
      <c r="K164" s="26">
        <f>SUMIF(danh_ds!$C$11:$C$5101,'Tong hop'!B164,danh_ds!$M$11:$M$5101)</f>
        <v>160</v>
      </c>
      <c r="L164" s="26">
        <f>SUMIF(danh_ds!$C$11:$C$5101,'Tong hop'!B164,danh_ds!$N$11:$N$5101)</f>
        <v>15</v>
      </c>
      <c r="M164" s="53">
        <f>SUMIF(danh_ds!$C$11:$C$5101,'Tong hop'!B164,danh_ds!$P$11:$P$5101)</f>
        <v>9250000</v>
      </c>
      <c r="N164" s="53">
        <f>SUMIF(danh_ds!$C$11:$C$5101,'Tong hop'!B164,danh_ds!$Q$11:$Q$5101)</f>
        <v>0</v>
      </c>
      <c r="O164" s="53">
        <f>SUMIF(danh_ds!$C$11:$C$5101,'Tong hop'!B164,danh_ds!$R$11:$R$5101)</f>
        <v>1050000</v>
      </c>
      <c r="P164" s="53"/>
      <c r="Q164" s="53">
        <f>SUMIF(danh_ds!$C$11:$C$5101,'Tong hop'!B164,danh_ds!$S$11:$S$5101)</f>
        <v>8200000</v>
      </c>
      <c r="R164" s="53">
        <f>SUMIF(danh_ds!$C$11:$C$5101,'Tong hop'!B164,danh_ds!$T$11:$T$5101)</f>
        <v>0</v>
      </c>
      <c r="S164" s="53"/>
      <c r="T164" s="18" t="str">
        <f>VLOOKUP(B164,[1]DS!$B$5:$W$2997,15,0)</f>
        <v>0409</v>
      </c>
    </row>
    <row r="165" spans="1:20" ht="31.5" customHeight="1">
      <c r="A165" s="26">
        <f>SUBTOTAL(3,$B$14:B165)</f>
        <v>152</v>
      </c>
      <c r="B165" s="30" t="s">
        <v>2174</v>
      </c>
      <c r="C165" s="27" t="s">
        <v>2455</v>
      </c>
      <c r="D165" s="28" t="s">
        <v>544</v>
      </c>
      <c r="E165" s="26">
        <v>4</v>
      </c>
      <c r="F165" s="29" t="s">
        <v>672</v>
      </c>
      <c r="G165" s="26">
        <f>SUMIF(danh_ds!$C$11:$C$5101,'Tong hop'!B165,danh_ds!$I$11:$I$5101)</f>
        <v>60</v>
      </c>
      <c r="H165" s="26">
        <f>SUMIF(danh_ds!$C$11:$C$5101,'Tong hop'!B165,danh_ds!$J$11:$J$5101)</f>
        <v>3</v>
      </c>
      <c r="I165" s="26">
        <f>SUMIF(danh_ds!$C$11:$C$5101,'Tong hop'!B165,danh_ds!$K$11:$K$5101)</f>
        <v>0</v>
      </c>
      <c r="J165" s="26">
        <f>SUMIF(danh_ds!$C$11:$C$5101,'Tong hop'!B165,danh_ds!$L$11:$L$5101)</f>
        <v>0</v>
      </c>
      <c r="K165" s="26">
        <f>SUMIF(danh_ds!$C$11:$C$5101,'Tong hop'!B165,danh_ds!$M$11:$M$5101)</f>
        <v>60</v>
      </c>
      <c r="L165" s="26">
        <f>SUMIF(danh_ds!$C$11:$C$5101,'Tong hop'!B165,danh_ds!$N$11:$N$5101)</f>
        <v>3</v>
      </c>
      <c r="M165" s="53">
        <f>SUMIF(danh_ds!$C$11:$C$5101,'Tong hop'!B165,danh_ds!$P$11:$P$5101)</f>
        <v>3150000</v>
      </c>
      <c r="N165" s="53">
        <f>SUMIF(danh_ds!$C$11:$C$5101,'Tong hop'!B165,danh_ds!$Q$11:$Q$5101)</f>
        <v>0</v>
      </c>
      <c r="O165" s="53">
        <f>SUMIF(danh_ds!$C$11:$C$5101,'Tong hop'!B165,danh_ds!$R$11:$R$5101)</f>
        <v>0</v>
      </c>
      <c r="P165" s="53"/>
      <c r="Q165" s="53">
        <f>SUMIF(danh_ds!$C$11:$C$5101,'Tong hop'!B165,danh_ds!$S$11:$S$5101)</f>
        <v>3150000</v>
      </c>
      <c r="R165" s="53">
        <f>SUMIF(danh_ds!$C$11:$C$5101,'Tong hop'!B165,danh_ds!$T$11:$T$5101)</f>
        <v>0</v>
      </c>
      <c r="S165" s="53"/>
      <c r="T165" s="18" t="str">
        <f>VLOOKUP(B165,[1]DS!$B$5:$W$2997,15,0)</f>
        <v>0409</v>
      </c>
    </row>
    <row r="166" spans="1:20" ht="31.5" customHeight="1">
      <c r="A166" s="26">
        <f>SUBTOTAL(3,$B$14:B166)</f>
        <v>153</v>
      </c>
      <c r="B166" s="30" t="s">
        <v>545</v>
      </c>
      <c r="C166" s="27" t="s">
        <v>546</v>
      </c>
      <c r="D166" s="28" t="s">
        <v>547</v>
      </c>
      <c r="E166" s="26">
        <v>4</v>
      </c>
      <c r="F166" s="29" t="s">
        <v>672</v>
      </c>
      <c r="G166" s="26">
        <f>SUMIF(danh_ds!$C$11:$C$5101,'Tong hop'!B166,danh_ds!$I$11:$I$5101)</f>
        <v>60</v>
      </c>
      <c r="H166" s="26">
        <f>SUMIF(danh_ds!$C$11:$C$5101,'Tong hop'!B166,danh_ds!$J$11:$J$5101)</f>
        <v>3</v>
      </c>
      <c r="I166" s="26">
        <f>SUMIF(danh_ds!$C$11:$C$5101,'Tong hop'!B166,danh_ds!$K$11:$K$5101)</f>
        <v>0</v>
      </c>
      <c r="J166" s="26">
        <f>SUMIF(danh_ds!$C$11:$C$5101,'Tong hop'!B166,danh_ds!$L$11:$L$5101)</f>
        <v>0</v>
      </c>
      <c r="K166" s="26">
        <f>SUMIF(danh_ds!$C$11:$C$5101,'Tong hop'!B166,danh_ds!$M$11:$M$5101)</f>
        <v>60</v>
      </c>
      <c r="L166" s="26">
        <f>SUMIF(danh_ds!$C$11:$C$5101,'Tong hop'!B166,danh_ds!$N$11:$N$5101)</f>
        <v>3</v>
      </c>
      <c r="M166" s="53">
        <f>SUMIF(danh_ds!$C$11:$C$5101,'Tong hop'!B166,danh_ds!$P$11:$P$5101)</f>
        <v>3150000</v>
      </c>
      <c r="N166" s="53">
        <f>SUMIF(danh_ds!$C$11:$C$5101,'Tong hop'!B166,danh_ds!$Q$11:$Q$5101)</f>
        <v>0</v>
      </c>
      <c r="O166" s="53">
        <f>SUMIF(danh_ds!$C$11:$C$5101,'Tong hop'!B166,danh_ds!$R$11:$R$5101)</f>
        <v>1050000</v>
      </c>
      <c r="P166" s="53"/>
      <c r="Q166" s="53">
        <f>SUMIF(danh_ds!$C$11:$C$5101,'Tong hop'!B166,danh_ds!$S$11:$S$5101)</f>
        <v>2100000</v>
      </c>
      <c r="R166" s="53">
        <f>SUMIF(danh_ds!$C$11:$C$5101,'Tong hop'!B166,danh_ds!$T$11:$T$5101)</f>
        <v>0</v>
      </c>
      <c r="S166" s="53"/>
      <c r="T166" s="18" t="str">
        <f>VLOOKUP(B166,[1]DS!$B$5:$W$2997,15,0)</f>
        <v>0409</v>
      </c>
    </row>
    <row r="167" spans="1:20" ht="31.5" customHeight="1">
      <c r="A167" s="26">
        <f>SUBTOTAL(3,$B$14:B167)</f>
        <v>154</v>
      </c>
      <c r="B167" s="30" t="s">
        <v>297</v>
      </c>
      <c r="C167" s="27" t="s">
        <v>396</v>
      </c>
      <c r="D167" s="28" t="s">
        <v>687</v>
      </c>
      <c r="E167" s="26">
        <v>5</v>
      </c>
      <c r="F167" s="29" t="s">
        <v>650</v>
      </c>
      <c r="G167" s="26">
        <f>SUMIF(danh_ds!$C$11:$C$5101,'Tong hop'!B167,danh_ds!$I$11:$I$5101)</f>
        <v>140</v>
      </c>
      <c r="H167" s="26">
        <f>SUMIF(danh_ds!$C$11:$C$5101,'Tong hop'!B167,danh_ds!$J$11:$J$5101)</f>
        <v>7</v>
      </c>
      <c r="I167" s="26">
        <f>SUMIF(danh_ds!$C$11:$C$5101,'Tong hop'!B167,danh_ds!$K$11:$K$5101)</f>
        <v>0</v>
      </c>
      <c r="J167" s="26">
        <f>SUMIF(danh_ds!$C$11:$C$5101,'Tong hop'!B167,danh_ds!$L$11:$L$5101)</f>
        <v>0</v>
      </c>
      <c r="K167" s="26">
        <f>SUMIF(danh_ds!$C$11:$C$5101,'Tong hop'!B167,danh_ds!$M$11:$M$5101)</f>
        <v>140</v>
      </c>
      <c r="L167" s="26">
        <f>SUMIF(danh_ds!$C$11:$C$5101,'Tong hop'!B167,danh_ds!$N$11:$N$5101)</f>
        <v>7</v>
      </c>
      <c r="M167" s="53">
        <f>SUMIF(danh_ds!$C$11:$C$5101,'Tong hop'!B167,danh_ds!$P$11:$P$5101)</f>
        <v>7350000</v>
      </c>
      <c r="N167" s="53">
        <f>SUMIF(danh_ds!$C$11:$C$5101,'Tong hop'!B167,danh_ds!$Q$11:$Q$5101)</f>
        <v>0</v>
      </c>
      <c r="O167" s="53">
        <f>SUMIF(danh_ds!$C$11:$C$5101,'Tong hop'!B167,danh_ds!$R$11:$R$5101)</f>
        <v>1050000</v>
      </c>
      <c r="P167" s="53"/>
      <c r="Q167" s="53">
        <f>SUMIF(danh_ds!$C$11:$C$5101,'Tong hop'!B167,danh_ds!$S$11:$S$5101)</f>
        <v>6300000</v>
      </c>
      <c r="R167" s="53">
        <f>SUMIF(danh_ds!$C$11:$C$5101,'Tong hop'!B167,danh_ds!$T$11:$T$5101)</f>
        <v>0</v>
      </c>
      <c r="S167" s="53"/>
      <c r="T167" s="18" t="str">
        <f>VLOOKUP(B167,[1]DS!$B$5:$W$2997,15,0)</f>
        <v>0501</v>
      </c>
    </row>
    <row r="168" spans="1:20" ht="31.5" customHeight="1">
      <c r="A168" s="26">
        <f>SUBTOTAL(3,$B$14:B168)</f>
        <v>155</v>
      </c>
      <c r="B168" s="30" t="s">
        <v>410</v>
      </c>
      <c r="C168" s="27" t="s">
        <v>635</v>
      </c>
      <c r="D168" s="28" t="s">
        <v>398</v>
      </c>
      <c r="E168" s="26">
        <v>5</v>
      </c>
      <c r="F168" s="29" t="s">
        <v>650</v>
      </c>
      <c r="G168" s="26">
        <f>SUMIF(danh_ds!$C$11:$C$5101,'Tong hop'!B168,danh_ds!$I$11:$I$5101)</f>
        <v>240</v>
      </c>
      <c r="H168" s="26">
        <f>SUMIF(danh_ds!$C$11:$C$5101,'Tong hop'!B168,danh_ds!$J$11:$J$5101)</f>
        <v>11</v>
      </c>
      <c r="I168" s="26">
        <f>SUMIF(danh_ds!$C$11:$C$5101,'Tong hop'!B168,danh_ds!$K$11:$K$5101)</f>
        <v>0</v>
      </c>
      <c r="J168" s="26">
        <f>SUMIF(danh_ds!$C$11:$C$5101,'Tong hop'!B168,danh_ds!$L$11:$L$5101)</f>
        <v>0</v>
      </c>
      <c r="K168" s="26">
        <f>SUMIF(danh_ds!$C$11:$C$5101,'Tong hop'!B168,danh_ds!$M$11:$M$5101)</f>
        <v>240</v>
      </c>
      <c r="L168" s="26">
        <f>SUMIF(danh_ds!$C$11:$C$5101,'Tong hop'!B168,danh_ds!$N$11:$N$5101)</f>
        <v>11</v>
      </c>
      <c r="M168" s="53">
        <f>SUMIF(danh_ds!$C$11:$C$5101,'Tong hop'!B168,danh_ds!$P$11:$P$5101)</f>
        <v>12500000</v>
      </c>
      <c r="N168" s="53">
        <f>SUMIF(danh_ds!$C$11:$C$5101,'Tong hop'!B168,danh_ds!$Q$11:$Q$5101)</f>
        <v>0</v>
      </c>
      <c r="O168" s="53">
        <f>SUMIF(danh_ds!$C$11:$C$5101,'Tong hop'!B168,danh_ds!$R$11:$R$5101)</f>
        <v>4100000</v>
      </c>
      <c r="P168" s="53"/>
      <c r="Q168" s="53">
        <f>SUMIF(danh_ds!$C$11:$C$5101,'Tong hop'!B168,danh_ds!$S$11:$S$5101)</f>
        <v>8400000</v>
      </c>
      <c r="R168" s="53">
        <f>SUMIF(danh_ds!$C$11:$C$5101,'Tong hop'!B168,danh_ds!$T$11:$T$5101)</f>
        <v>0</v>
      </c>
      <c r="S168" s="53"/>
      <c r="T168" s="18" t="str">
        <f>VLOOKUP(B168,[1]DS!$B$5:$W$2997,15,0)</f>
        <v>0501</v>
      </c>
    </row>
    <row r="169" spans="1:20" ht="31.5" customHeight="1">
      <c r="A169" s="26">
        <f>SUBTOTAL(3,$B$14:B169)</f>
        <v>156</v>
      </c>
      <c r="B169" s="30" t="s">
        <v>411</v>
      </c>
      <c r="C169" s="27" t="s">
        <v>412</v>
      </c>
      <c r="D169" s="28" t="s">
        <v>692</v>
      </c>
      <c r="E169" s="26">
        <v>5</v>
      </c>
      <c r="F169" s="29" t="s">
        <v>650</v>
      </c>
      <c r="G169" s="26">
        <f>SUMIF(danh_ds!$C$11:$C$5101,'Tong hop'!B169,danh_ds!$I$11:$I$5101)</f>
        <v>200</v>
      </c>
      <c r="H169" s="26">
        <f>SUMIF(danh_ds!$C$11:$C$5101,'Tong hop'!B169,danh_ds!$J$11:$J$5101)</f>
        <v>10</v>
      </c>
      <c r="I169" s="26">
        <f>SUMIF(danh_ds!$C$11:$C$5101,'Tong hop'!B169,danh_ds!$K$11:$K$5101)</f>
        <v>0</v>
      </c>
      <c r="J169" s="26">
        <f>SUMIF(danh_ds!$C$11:$C$5101,'Tong hop'!B169,danh_ds!$L$11:$L$5101)</f>
        <v>0</v>
      </c>
      <c r="K169" s="26">
        <f>SUMIF(danh_ds!$C$11:$C$5101,'Tong hop'!B169,danh_ds!$M$11:$M$5101)</f>
        <v>200</v>
      </c>
      <c r="L169" s="26">
        <f>SUMIF(danh_ds!$C$11:$C$5101,'Tong hop'!B169,danh_ds!$N$11:$N$5101)</f>
        <v>10</v>
      </c>
      <c r="M169" s="53">
        <f>SUMIF(danh_ds!$C$11:$C$5101,'Tong hop'!B169,danh_ds!$P$11:$P$5101)</f>
        <v>10500000</v>
      </c>
      <c r="N169" s="53">
        <f>SUMIF(danh_ds!$C$11:$C$5101,'Tong hop'!B169,danh_ds!$Q$11:$Q$5101)</f>
        <v>0</v>
      </c>
      <c r="O169" s="53">
        <f>SUMIF(danh_ds!$C$11:$C$5101,'Tong hop'!B169,danh_ds!$R$11:$R$5101)</f>
        <v>2100000</v>
      </c>
      <c r="P169" s="53"/>
      <c r="Q169" s="53">
        <f>SUMIF(danh_ds!$C$11:$C$5101,'Tong hop'!B169,danh_ds!$S$11:$S$5101)</f>
        <v>8400000</v>
      </c>
      <c r="R169" s="53">
        <f>SUMIF(danh_ds!$C$11:$C$5101,'Tong hop'!B169,danh_ds!$T$11:$T$5101)</f>
        <v>0</v>
      </c>
      <c r="S169" s="53"/>
      <c r="T169" s="18" t="str">
        <f>VLOOKUP(B169,[1]DS!$B$5:$W$2997,15,0)</f>
        <v>0501</v>
      </c>
    </row>
    <row r="170" spans="1:20" ht="31.5" customHeight="1">
      <c r="A170" s="26">
        <f>SUBTOTAL(3,$B$14:B170)</f>
        <v>157</v>
      </c>
      <c r="B170" s="30" t="s">
        <v>47</v>
      </c>
      <c r="C170" s="27" t="s">
        <v>525</v>
      </c>
      <c r="D170" s="28" t="s">
        <v>78</v>
      </c>
      <c r="E170" s="26">
        <v>5</v>
      </c>
      <c r="F170" s="29" t="s">
        <v>650</v>
      </c>
      <c r="G170" s="26">
        <f>SUMIF(danh_ds!$C$11:$C$5101,'Tong hop'!B170,danh_ds!$I$11:$I$5101)</f>
        <v>240</v>
      </c>
      <c r="H170" s="26">
        <f>SUMIF(danh_ds!$C$11:$C$5101,'Tong hop'!B170,danh_ds!$J$11:$J$5101)</f>
        <v>9</v>
      </c>
      <c r="I170" s="26">
        <f>SUMIF(danh_ds!$C$11:$C$5101,'Tong hop'!B170,danh_ds!$K$11:$K$5101)</f>
        <v>0</v>
      </c>
      <c r="J170" s="26">
        <f>SUMIF(danh_ds!$C$11:$C$5101,'Tong hop'!B170,danh_ds!$L$11:$L$5101)</f>
        <v>0</v>
      </c>
      <c r="K170" s="26">
        <f>SUMIF(danh_ds!$C$11:$C$5101,'Tong hop'!B170,danh_ds!$M$11:$M$5101)</f>
        <v>240</v>
      </c>
      <c r="L170" s="26">
        <f>SUMIF(danh_ds!$C$11:$C$5101,'Tong hop'!B170,danh_ds!$N$11:$N$5101)</f>
        <v>9</v>
      </c>
      <c r="M170" s="53">
        <f>SUMIF(danh_ds!$C$11:$C$5101,'Tong hop'!B170,danh_ds!$P$11:$P$5101)</f>
        <v>12400000</v>
      </c>
      <c r="N170" s="53">
        <f>SUMIF(danh_ds!$C$11:$C$5101,'Tong hop'!B170,danh_ds!$Q$11:$Q$5101)</f>
        <v>0</v>
      </c>
      <c r="O170" s="53">
        <f>SUMIF(danh_ds!$C$11:$C$5101,'Tong hop'!B170,danh_ds!$R$11:$R$5101)</f>
        <v>7150000</v>
      </c>
      <c r="P170" s="53"/>
      <c r="Q170" s="53">
        <f>SUMIF(danh_ds!$C$11:$C$5101,'Tong hop'!B170,danh_ds!$S$11:$S$5101)</f>
        <v>5250000</v>
      </c>
      <c r="R170" s="53">
        <f>SUMIF(danh_ds!$C$11:$C$5101,'Tong hop'!B170,danh_ds!$T$11:$T$5101)</f>
        <v>0</v>
      </c>
      <c r="S170" s="53"/>
      <c r="T170" s="18" t="str">
        <f>VLOOKUP(B170,[1]DS!$B$5:$W$2997,15,0)</f>
        <v>0501</v>
      </c>
    </row>
    <row r="171" spans="1:20" ht="31.5" customHeight="1">
      <c r="A171" s="26">
        <f>SUBTOTAL(3,$B$14:B171)</f>
        <v>158</v>
      </c>
      <c r="B171" s="30" t="s">
        <v>13</v>
      </c>
      <c r="C171" s="27" t="s">
        <v>741</v>
      </c>
      <c r="D171" s="28" t="s">
        <v>220</v>
      </c>
      <c r="E171" s="26">
        <v>5</v>
      </c>
      <c r="F171" s="29" t="s">
        <v>650</v>
      </c>
      <c r="G171" s="26">
        <f>SUMIF(danh_ds!$C$11:$C$5101,'Tong hop'!B171,danh_ds!$I$11:$I$5101)</f>
        <v>220</v>
      </c>
      <c r="H171" s="26">
        <f>SUMIF(danh_ds!$C$11:$C$5101,'Tong hop'!B171,danh_ds!$J$11:$J$5101)</f>
        <v>10</v>
      </c>
      <c r="I171" s="26">
        <f>SUMIF(danh_ds!$C$11:$C$5101,'Tong hop'!B171,danh_ds!$K$11:$K$5101)</f>
        <v>0</v>
      </c>
      <c r="J171" s="26">
        <f>SUMIF(danh_ds!$C$11:$C$5101,'Tong hop'!B171,danh_ds!$L$11:$L$5101)</f>
        <v>0</v>
      </c>
      <c r="K171" s="26">
        <f>SUMIF(danh_ds!$C$11:$C$5101,'Tong hop'!B171,danh_ds!$M$11:$M$5101)</f>
        <v>220</v>
      </c>
      <c r="L171" s="26">
        <f>SUMIF(danh_ds!$C$11:$C$5101,'Tong hop'!B171,danh_ds!$N$11:$N$5101)</f>
        <v>10</v>
      </c>
      <c r="M171" s="53">
        <f>SUMIF(danh_ds!$C$11:$C$5101,'Tong hop'!B171,danh_ds!$P$11:$P$5101)</f>
        <v>11550000</v>
      </c>
      <c r="N171" s="53">
        <f>SUMIF(danh_ds!$C$11:$C$5101,'Tong hop'!B171,danh_ds!$Q$11:$Q$5101)</f>
        <v>0</v>
      </c>
      <c r="O171" s="53">
        <f>SUMIF(danh_ds!$C$11:$C$5101,'Tong hop'!B171,danh_ds!$R$11:$R$5101)</f>
        <v>3150000</v>
      </c>
      <c r="P171" s="53"/>
      <c r="Q171" s="53">
        <f>SUMIF(danh_ds!$C$11:$C$5101,'Tong hop'!B171,danh_ds!$S$11:$S$5101)</f>
        <v>8400000</v>
      </c>
      <c r="R171" s="53">
        <f>SUMIF(danh_ds!$C$11:$C$5101,'Tong hop'!B171,danh_ds!$T$11:$T$5101)</f>
        <v>0</v>
      </c>
      <c r="S171" s="53"/>
      <c r="T171" s="18" t="str">
        <f>VLOOKUP(B171,[1]DS!$B$5:$W$2997,15,0)</f>
        <v>0501</v>
      </c>
    </row>
    <row r="172" spans="1:20" ht="31.5" customHeight="1">
      <c r="A172" s="26">
        <f>SUBTOTAL(3,$B$14:B172)</f>
        <v>159</v>
      </c>
      <c r="B172" s="30" t="s">
        <v>413</v>
      </c>
      <c r="C172" s="27" t="s">
        <v>226</v>
      </c>
      <c r="D172" s="28" t="s">
        <v>414</v>
      </c>
      <c r="E172" s="26">
        <v>5</v>
      </c>
      <c r="F172" s="29" t="s">
        <v>650</v>
      </c>
      <c r="G172" s="26">
        <f>SUMIF(danh_ds!$C$11:$C$5101,'Tong hop'!B172,danh_ds!$I$11:$I$5101)</f>
        <v>250</v>
      </c>
      <c r="H172" s="26">
        <f>SUMIF(danh_ds!$C$11:$C$5101,'Tong hop'!B172,danh_ds!$J$11:$J$5101)</f>
        <v>9</v>
      </c>
      <c r="I172" s="26">
        <f>SUMIF(danh_ds!$C$11:$C$5101,'Tong hop'!B172,danh_ds!$K$11:$K$5101)</f>
        <v>0</v>
      </c>
      <c r="J172" s="26">
        <f>SUMIF(danh_ds!$C$11:$C$5101,'Tong hop'!B172,danh_ds!$L$11:$L$5101)</f>
        <v>0</v>
      </c>
      <c r="K172" s="26">
        <f>SUMIF(danh_ds!$C$11:$C$5101,'Tong hop'!B172,danh_ds!$M$11:$M$5101)</f>
        <v>250</v>
      </c>
      <c r="L172" s="26">
        <f>SUMIF(danh_ds!$C$11:$C$5101,'Tong hop'!B172,danh_ds!$N$11:$N$5101)</f>
        <v>9</v>
      </c>
      <c r="M172" s="53">
        <f>SUMIF(danh_ds!$C$11:$C$5101,'Tong hop'!B172,danh_ds!$P$11:$P$5101)</f>
        <v>12925000</v>
      </c>
      <c r="N172" s="53">
        <f>SUMIF(danh_ds!$C$11:$C$5101,'Tong hop'!B172,danh_ds!$Q$11:$Q$5101)</f>
        <v>0</v>
      </c>
      <c r="O172" s="53">
        <f>SUMIF(danh_ds!$C$11:$C$5101,'Tong hop'!B172,danh_ds!$R$11:$R$5101)</f>
        <v>7150000</v>
      </c>
      <c r="P172" s="53"/>
      <c r="Q172" s="53">
        <f>SUMIF(danh_ds!$C$11:$C$5101,'Tong hop'!B172,danh_ds!$S$11:$S$5101)</f>
        <v>5775000</v>
      </c>
      <c r="R172" s="53">
        <f>SUMIF(danh_ds!$C$11:$C$5101,'Tong hop'!B172,danh_ds!$T$11:$T$5101)</f>
        <v>0</v>
      </c>
      <c r="S172" s="53"/>
      <c r="T172" s="18" t="str">
        <f>VLOOKUP(B172,[1]DS!$B$5:$W$2997,15,0)</f>
        <v>0501</v>
      </c>
    </row>
    <row r="173" spans="1:20" ht="31.5" customHeight="1">
      <c r="A173" s="26">
        <f>SUBTOTAL(3,$B$14:B173)</f>
        <v>160</v>
      </c>
      <c r="B173" s="30" t="s">
        <v>48</v>
      </c>
      <c r="C173" s="27" t="s">
        <v>79</v>
      </c>
      <c r="D173" s="28" t="s">
        <v>685</v>
      </c>
      <c r="E173" s="26">
        <v>5</v>
      </c>
      <c r="F173" s="29" t="s">
        <v>650</v>
      </c>
      <c r="G173" s="26">
        <f>SUMIF(danh_ds!$C$11:$C$5101,'Tong hop'!B173,danh_ds!$I$11:$I$5101)</f>
        <v>240</v>
      </c>
      <c r="H173" s="26">
        <f>SUMIF(danh_ds!$C$11:$C$5101,'Tong hop'!B173,danh_ds!$J$11:$J$5101)</f>
        <v>10</v>
      </c>
      <c r="I173" s="26">
        <f>SUMIF(danh_ds!$C$11:$C$5101,'Tong hop'!B173,danh_ds!$K$11:$K$5101)</f>
        <v>0</v>
      </c>
      <c r="J173" s="26">
        <f>SUMIF(danh_ds!$C$11:$C$5101,'Tong hop'!B173,danh_ds!$L$11:$L$5101)</f>
        <v>0</v>
      </c>
      <c r="K173" s="26">
        <f>SUMIF(danh_ds!$C$11:$C$5101,'Tong hop'!B173,danh_ds!$M$11:$M$5101)</f>
        <v>240</v>
      </c>
      <c r="L173" s="26">
        <f>SUMIF(danh_ds!$C$11:$C$5101,'Tong hop'!B173,danh_ds!$N$11:$N$5101)</f>
        <v>10</v>
      </c>
      <c r="M173" s="53">
        <f>SUMIF(danh_ds!$C$11:$C$5101,'Tong hop'!B173,danh_ds!$P$11:$P$5101)</f>
        <v>12400000</v>
      </c>
      <c r="N173" s="53">
        <f>SUMIF(danh_ds!$C$11:$C$5101,'Tong hop'!B173,danh_ds!$Q$11:$Q$5101)</f>
        <v>0</v>
      </c>
      <c r="O173" s="53">
        <f>SUMIF(danh_ds!$C$11:$C$5101,'Tong hop'!B173,danh_ds!$R$11:$R$5101)</f>
        <v>6100000</v>
      </c>
      <c r="P173" s="53"/>
      <c r="Q173" s="53">
        <f>SUMIF(danh_ds!$C$11:$C$5101,'Tong hop'!B173,danh_ds!$S$11:$S$5101)</f>
        <v>6300000</v>
      </c>
      <c r="R173" s="53">
        <f>SUMIF(danh_ds!$C$11:$C$5101,'Tong hop'!B173,danh_ds!$T$11:$T$5101)</f>
        <v>0</v>
      </c>
      <c r="S173" s="53"/>
      <c r="T173" s="18" t="str">
        <f>VLOOKUP(B173,[1]DS!$B$5:$W$2997,15,0)</f>
        <v>0501</v>
      </c>
    </row>
    <row r="174" spans="1:20" ht="31.5" customHeight="1">
      <c r="A174" s="26">
        <f>SUBTOTAL(3,$B$14:B174)</f>
        <v>161</v>
      </c>
      <c r="B174" s="30" t="s">
        <v>49</v>
      </c>
      <c r="C174" s="27" t="s">
        <v>69</v>
      </c>
      <c r="D174" s="28" t="s">
        <v>679</v>
      </c>
      <c r="E174" s="26">
        <v>5</v>
      </c>
      <c r="F174" s="29" t="s">
        <v>650</v>
      </c>
      <c r="G174" s="26">
        <f>SUMIF(danh_ds!$C$11:$C$5101,'Tong hop'!B174,danh_ds!$I$11:$I$5101)</f>
        <v>200</v>
      </c>
      <c r="H174" s="26">
        <f>SUMIF(danh_ds!$C$11:$C$5101,'Tong hop'!B174,danh_ds!$J$11:$J$5101)</f>
        <v>10</v>
      </c>
      <c r="I174" s="26">
        <f>SUMIF(danh_ds!$C$11:$C$5101,'Tong hop'!B174,danh_ds!$K$11:$K$5101)</f>
        <v>0</v>
      </c>
      <c r="J174" s="26">
        <f>SUMIF(danh_ds!$C$11:$C$5101,'Tong hop'!B174,danh_ds!$L$11:$L$5101)</f>
        <v>0</v>
      </c>
      <c r="K174" s="26">
        <f>SUMIF(danh_ds!$C$11:$C$5101,'Tong hop'!B174,danh_ds!$M$11:$M$5101)</f>
        <v>200</v>
      </c>
      <c r="L174" s="26">
        <f>SUMIF(danh_ds!$C$11:$C$5101,'Tong hop'!B174,danh_ds!$N$11:$N$5101)</f>
        <v>10</v>
      </c>
      <c r="M174" s="53">
        <f>SUMIF(danh_ds!$C$11:$C$5101,'Tong hop'!B174,danh_ds!$P$11:$P$5101)</f>
        <v>10500000</v>
      </c>
      <c r="N174" s="53">
        <f>SUMIF(danh_ds!$C$11:$C$5101,'Tong hop'!B174,danh_ds!$Q$11:$Q$5101)</f>
        <v>0</v>
      </c>
      <c r="O174" s="53">
        <f>SUMIF(danh_ds!$C$11:$C$5101,'Tong hop'!B174,danh_ds!$R$11:$R$5101)</f>
        <v>3150000</v>
      </c>
      <c r="P174" s="53"/>
      <c r="Q174" s="53">
        <f>SUMIF(danh_ds!$C$11:$C$5101,'Tong hop'!B174,danh_ds!$S$11:$S$5101)</f>
        <v>7350000</v>
      </c>
      <c r="R174" s="53">
        <f>SUMIF(danh_ds!$C$11:$C$5101,'Tong hop'!B174,danh_ds!$T$11:$T$5101)</f>
        <v>0</v>
      </c>
      <c r="S174" s="53"/>
      <c r="T174" s="18" t="str">
        <f>VLOOKUP(B174,[1]DS!$B$5:$W$2997,15,0)</f>
        <v>0501</v>
      </c>
    </row>
    <row r="175" spans="1:20" ht="31.5" customHeight="1">
      <c r="A175" s="26">
        <f>SUBTOTAL(3,$B$14:B175)</f>
        <v>162</v>
      </c>
      <c r="B175" s="30" t="s">
        <v>471</v>
      </c>
      <c r="C175" s="27" t="s">
        <v>472</v>
      </c>
      <c r="D175" s="28" t="s">
        <v>243</v>
      </c>
      <c r="E175" s="26">
        <v>5</v>
      </c>
      <c r="F175" s="29" t="s">
        <v>650</v>
      </c>
      <c r="G175" s="26">
        <f>SUMIF(danh_ds!$C$11:$C$5101,'Tong hop'!B175,danh_ds!$I$11:$I$5101)</f>
        <v>240</v>
      </c>
      <c r="H175" s="26">
        <f>SUMIF(danh_ds!$C$11:$C$5101,'Tong hop'!B175,danh_ds!$J$11:$J$5101)</f>
        <v>11</v>
      </c>
      <c r="I175" s="26">
        <f>SUMIF(danh_ds!$C$11:$C$5101,'Tong hop'!B175,danh_ds!$K$11:$K$5101)</f>
        <v>0</v>
      </c>
      <c r="J175" s="26">
        <f>SUMIF(danh_ds!$C$11:$C$5101,'Tong hop'!B175,danh_ds!$L$11:$L$5101)</f>
        <v>0</v>
      </c>
      <c r="K175" s="26">
        <f>SUMIF(danh_ds!$C$11:$C$5101,'Tong hop'!B175,danh_ds!$M$11:$M$5101)</f>
        <v>240</v>
      </c>
      <c r="L175" s="26">
        <f>SUMIF(danh_ds!$C$11:$C$5101,'Tong hop'!B175,danh_ds!$N$11:$N$5101)</f>
        <v>11</v>
      </c>
      <c r="M175" s="53">
        <f>SUMIF(danh_ds!$C$11:$C$5101,'Tong hop'!B175,danh_ds!$P$11:$P$5101)</f>
        <v>12500000</v>
      </c>
      <c r="N175" s="53">
        <f>SUMIF(danh_ds!$C$11:$C$5101,'Tong hop'!B175,danh_ds!$Q$11:$Q$5101)</f>
        <v>0</v>
      </c>
      <c r="O175" s="53">
        <f>SUMIF(danh_ds!$C$11:$C$5101,'Tong hop'!B175,danh_ds!$R$11:$R$5101)</f>
        <v>4100000</v>
      </c>
      <c r="P175" s="53"/>
      <c r="Q175" s="53">
        <f>SUMIF(danh_ds!$C$11:$C$5101,'Tong hop'!B175,danh_ds!$S$11:$S$5101)</f>
        <v>8400000</v>
      </c>
      <c r="R175" s="53">
        <f>SUMIF(danh_ds!$C$11:$C$5101,'Tong hop'!B175,danh_ds!$T$11:$T$5101)</f>
        <v>0</v>
      </c>
      <c r="S175" s="53"/>
      <c r="T175" s="18" t="str">
        <f>VLOOKUP(B175,[1]DS!$B$5:$W$2997,15,0)</f>
        <v>0501</v>
      </c>
    </row>
    <row r="176" spans="1:20" ht="31.5" customHeight="1">
      <c r="A176" s="26">
        <f>SUBTOTAL(3,$B$14:B176)</f>
        <v>163</v>
      </c>
      <c r="B176" s="30" t="s">
        <v>415</v>
      </c>
      <c r="C176" s="27" t="s">
        <v>416</v>
      </c>
      <c r="D176" s="28" t="s">
        <v>679</v>
      </c>
      <c r="E176" s="26">
        <v>5</v>
      </c>
      <c r="F176" s="29" t="s">
        <v>650</v>
      </c>
      <c r="G176" s="26">
        <f>SUMIF(danh_ds!$C$11:$C$5101,'Tong hop'!B176,danh_ds!$I$11:$I$5101)</f>
        <v>180</v>
      </c>
      <c r="H176" s="26">
        <f>SUMIF(danh_ds!$C$11:$C$5101,'Tong hop'!B176,danh_ds!$J$11:$J$5101)</f>
        <v>8</v>
      </c>
      <c r="I176" s="26">
        <f>SUMIF(danh_ds!$C$11:$C$5101,'Tong hop'!B176,danh_ds!$K$11:$K$5101)</f>
        <v>0</v>
      </c>
      <c r="J176" s="26">
        <f>SUMIF(danh_ds!$C$11:$C$5101,'Tong hop'!B176,danh_ds!$L$11:$L$5101)</f>
        <v>0</v>
      </c>
      <c r="K176" s="26">
        <f>SUMIF(danh_ds!$C$11:$C$5101,'Tong hop'!B176,danh_ds!$M$11:$M$5101)</f>
        <v>180</v>
      </c>
      <c r="L176" s="26">
        <f>SUMIF(danh_ds!$C$11:$C$5101,'Tong hop'!B176,danh_ds!$N$11:$N$5101)</f>
        <v>8</v>
      </c>
      <c r="M176" s="53">
        <f>SUMIF(danh_ds!$C$11:$C$5101,'Tong hop'!B176,danh_ds!$P$11:$P$5101)</f>
        <v>9450000</v>
      </c>
      <c r="N176" s="53">
        <f>SUMIF(danh_ds!$C$11:$C$5101,'Tong hop'!B176,danh_ds!$Q$11:$Q$5101)</f>
        <v>0</v>
      </c>
      <c r="O176" s="53">
        <f>SUMIF(danh_ds!$C$11:$C$5101,'Tong hop'!B176,danh_ds!$R$11:$R$5101)</f>
        <v>3150000</v>
      </c>
      <c r="P176" s="53"/>
      <c r="Q176" s="53">
        <f>SUMIF(danh_ds!$C$11:$C$5101,'Tong hop'!B176,danh_ds!$S$11:$S$5101)</f>
        <v>6300000</v>
      </c>
      <c r="R176" s="53">
        <f>SUMIF(danh_ds!$C$11:$C$5101,'Tong hop'!B176,danh_ds!$T$11:$T$5101)</f>
        <v>0</v>
      </c>
      <c r="S176" s="53"/>
      <c r="T176" s="18" t="str">
        <f>VLOOKUP(B176,[1]DS!$B$5:$W$2997,15,0)</f>
        <v>0501</v>
      </c>
    </row>
    <row r="177" spans="1:20" ht="31.5" customHeight="1">
      <c r="A177" s="26">
        <f>SUBTOTAL(3,$B$14:B177)</f>
        <v>164</v>
      </c>
      <c r="B177" s="30" t="s">
        <v>1043</v>
      </c>
      <c r="C177" s="27" t="s">
        <v>850</v>
      </c>
      <c r="D177" s="28" t="s">
        <v>1137</v>
      </c>
      <c r="E177" s="26">
        <v>5</v>
      </c>
      <c r="F177" s="29" t="s">
        <v>650</v>
      </c>
      <c r="G177" s="26">
        <f>SUMIF(danh_ds!$C$11:$C$5101,'Tong hop'!B177,danh_ds!$I$11:$I$5101)</f>
        <v>180</v>
      </c>
      <c r="H177" s="26">
        <f>SUMIF(danh_ds!$C$11:$C$5101,'Tong hop'!B177,danh_ds!$J$11:$J$5101)</f>
        <v>9</v>
      </c>
      <c r="I177" s="26">
        <f>SUMIF(danh_ds!$C$11:$C$5101,'Tong hop'!B177,danh_ds!$K$11:$K$5101)</f>
        <v>0</v>
      </c>
      <c r="J177" s="26">
        <f>SUMIF(danh_ds!$C$11:$C$5101,'Tong hop'!B177,danh_ds!$L$11:$L$5101)</f>
        <v>0</v>
      </c>
      <c r="K177" s="26">
        <f>SUMIF(danh_ds!$C$11:$C$5101,'Tong hop'!B177,danh_ds!$M$11:$M$5101)</f>
        <v>180</v>
      </c>
      <c r="L177" s="26">
        <f>SUMIF(danh_ds!$C$11:$C$5101,'Tong hop'!B177,danh_ds!$N$11:$N$5101)</f>
        <v>9</v>
      </c>
      <c r="M177" s="53">
        <f>SUMIF(danh_ds!$C$11:$C$5101,'Tong hop'!B177,danh_ds!$P$11:$P$5101)</f>
        <v>9450000</v>
      </c>
      <c r="N177" s="53">
        <f>SUMIF(danh_ds!$C$11:$C$5101,'Tong hop'!B177,danh_ds!$Q$11:$Q$5101)</f>
        <v>0</v>
      </c>
      <c r="O177" s="53">
        <f>SUMIF(danh_ds!$C$11:$C$5101,'Tong hop'!B177,danh_ds!$R$11:$R$5101)</f>
        <v>1050000</v>
      </c>
      <c r="P177" s="53"/>
      <c r="Q177" s="53">
        <f>SUMIF(danh_ds!$C$11:$C$5101,'Tong hop'!B177,danh_ds!$S$11:$S$5101)</f>
        <v>8400000</v>
      </c>
      <c r="R177" s="53">
        <f>SUMIF(danh_ds!$C$11:$C$5101,'Tong hop'!B177,danh_ds!$T$11:$T$5101)</f>
        <v>0</v>
      </c>
      <c r="S177" s="53"/>
      <c r="T177" s="18" t="str">
        <f>VLOOKUP(B177,[1]DS!$B$5:$W$2997,15,0)</f>
        <v>0501</v>
      </c>
    </row>
    <row r="178" spans="1:20" ht="31.5" customHeight="1">
      <c r="A178" s="26">
        <f>SUBTOTAL(3,$B$14:B178)</f>
        <v>165</v>
      </c>
      <c r="B178" s="30" t="s">
        <v>598</v>
      </c>
      <c r="C178" s="27" t="s">
        <v>599</v>
      </c>
      <c r="D178" s="28" t="s">
        <v>404</v>
      </c>
      <c r="E178" s="26">
        <v>5</v>
      </c>
      <c r="F178" s="29" t="s">
        <v>951</v>
      </c>
      <c r="G178" s="26">
        <f>SUMIF(danh_ds!$C$11:$C$5101,'Tong hop'!B178,danh_ds!$I$11:$I$5101)</f>
        <v>110</v>
      </c>
      <c r="H178" s="26">
        <f>SUMIF(danh_ds!$C$11:$C$5101,'Tong hop'!B178,danh_ds!$J$11:$J$5101)</f>
        <v>3</v>
      </c>
      <c r="I178" s="26">
        <f>SUMIF(danh_ds!$C$11:$C$5101,'Tong hop'!B178,danh_ds!$K$11:$K$5101)</f>
        <v>0</v>
      </c>
      <c r="J178" s="26">
        <f>SUMIF(danh_ds!$C$11:$C$5101,'Tong hop'!B178,danh_ds!$L$11:$L$5101)</f>
        <v>0</v>
      </c>
      <c r="K178" s="26">
        <f>SUMIF(danh_ds!$C$11:$C$5101,'Tong hop'!B178,danh_ds!$M$11:$M$5101)</f>
        <v>110</v>
      </c>
      <c r="L178" s="26">
        <f>SUMIF(danh_ds!$C$11:$C$5101,'Tong hop'!B178,danh_ds!$N$11:$N$5101)</f>
        <v>3</v>
      </c>
      <c r="M178" s="53">
        <f>SUMIF(danh_ds!$C$11:$C$5101,'Tong hop'!B178,danh_ds!$P$11:$P$5101)</f>
        <v>5500000</v>
      </c>
      <c r="N178" s="53">
        <f>SUMIF(danh_ds!$C$11:$C$5101,'Tong hop'!B178,danh_ds!$Q$11:$Q$5101)</f>
        <v>0</v>
      </c>
      <c r="O178" s="53">
        <f>SUMIF(danh_ds!$C$11:$C$5101,'Tong hop'!B178,danh_ds!$R$11:$R$5101)</f>
        <v>5500000</v>
      </c>
      <c r="P178" s="53"/>
      <c r="Q178" s="53">
        <f>SUMIF(danh_ds!$C$11:$C$5101,'Tong hop'!B178,danh_ds!$S$11:$S$5101)</f>
        <v>0</v>
      </c>
      <c r="R178" s="53">
        <f>SUMIF(danh_ds!$C$11:$C$5101,'Tong hop'!B178,danh_ds!$T$11:$T$5101)</f>
        <v>0</v>
      </c>
      <c r="S178" s="53"/>
      <c r="T178" s="18" t="str">
        <f>VLOOKUP(B178,[1]DS!$B$5:$W$2997,15,0)</f>
        <v>0502</v>
      </c>
    </row>
    <row r="179" spans="1:20" ht="31.5" customHeight="1">
      <c r="A179" s="26">
        <f>SUBTOTAL(3,$B$14:B179)</f>
        <v>166</v>
      </c>
      <c r="B179" s="30" t="s">
        <v>473</v>
      </c>
      <c r="C179" s="27" t="s">
        <v>474</v>
      </c>
      <c r="D179" s="28" t="s">
        <v>367</v>
      </c>
      <c r="E179" s="26">
        <v>5</v>
      </c>
      <c r="F179" s="29" t="s">
        <v>951</v>
      </c>
      <c r="G179" s="26">
        <f>SUMIF(danh_ds!$C$11:$C$5101,'Tong hop'!B179,danh_ds!$I$11:$I$5101)</f>
        <v>200</v>
      </c>
      <c r="H179" s="26">
        <f>SUMIF(danh_ds!$C$11:$C$5101,'Tong hop'!B179,danh_ds!$J$11:$J$5101)</f>
        <v>10</v>
      </c>
      <c r="I179" s="26">
        <f>SUMIF(danh_ds!$C$11:$C$5101,'Tong hop'!B179,danh_ds!$K$11:$K$5101)</f>
        <v>0</v>
      </c>
      <c r="J179" s="26">
        <f>SUMIF(danh_ds!$C$11:$C$5101,'Tong hop'!B179,danh_ds!$L$11:$L$5101)</f>
        <v>0</v>
      </c>
      <c r="K179" s="26">
        <f>SUMIF(danh_ds!$C$11:$C$5101,'Tong hop'!B179,danh_ds!$M$11:$M$5101)</f>
        <v>200</v>
      </c>
      <c r="L179" s="26">
        <f>SUMIF(danh_ds!$C$11:$C$5101,'Tong hop'!B179,danh_ds!$N$11:$N$5101)</f>
        <v>10</v>
      </c>
      <c r="M179" s="53">
        <f>SUMIF(danh_ds!$C$11:$C$5101,'Tong hop'!B179,danh_ds!$P$11:$P$5101)</f>
        <v>10500000</v>
      </c>
      <c r="N179" s="53">
        <f>SUMIF(danh_ds!$C$11:$C$5101,'Tong hop'!B179,danh_ds!$Q$11:$Q$5101)</f>
        <v>0</v>
      </c>
      <c r="O179" s="53">
        <f>SUMIF(danh_ds!$C$11:$C$5101,'Tong hop'!B179,danh_ds!$R$11:$R$5101)</f>
        <v>3150000</v>
      </c>
      <c r="P179" s="53"/>
      <c r="Q179" s="53">
        <f>SUMIF(danh_ds!$C$11:$C$5101,'Tong hop'!B179,danh_ds!$S$11:$S$5101)</f>
        <v>7350000</v>
      </c>
      <c r="R179" s="53">
        <f>SUMIF(danh_ds!$C$11:$C$5101,'Tong hop'!B179,danh_ds!$T$11:$T$5101)</f>
        <v>0</v>
      </c>
      <c r="S179" s="53"/>
      <c r="T179" s="18" t="str">
        <f>VLOOKUP(B179,[1]DS!$B$5:$W$2997,15,0)</f>
        <v>0502</v>
      </c>
    </row>
    <row r="180" spans="1:20" ht="31.5" customHeight="1">
      <c r="A180" s="26">
        <f>SUBTOTAL(3,$B$14:B180)</f>
        <v>167</v>
      </c>
      <c r="B180" s="30" t="s">
        <v>600</v>
      </c>
      <c r="C180" s="27" t="s">
        <v>393</v>
      </c>
      <c r="D180" s="28" t="s">
        <v>365</v>
      </c>
      <c r="E180" s="26">
        <v>5</v>
      </c>
      <c r="F180" s="29" t="s">
        <v>951</v>
      </c>
      <c r="G180" s="26">
        <f>SUMIF(danh_ds!$C$11:$C$5101,'Tong hop'!B180,danh_ds!$I$11:$I$5101)</f>
        <v>450</v>
      </c>
      <c r="H180" s="26">
        <f>SUMIF(danh_ds!$C$11:$C$5101,'Tong hop'!B180,danh_ds!$J$11:$J$5101)</f>
        <v>18</v>
      </c>
      <c r="I180" s="26">
        <f>SUMIF(danh_ds!$C$11:$C$5101,'Tong hop'!B180,danh_ds!$K$11:$K$5101)</f>
        <v>0</v>
      </c>
      <c r="J180" s="26">
        <f>SUMIF(danh_ds!$C$11:$C$5101,'Tong hop'!B180,danh_ds!$L$11:$L$5101)</f>
        <v>0</v>
      </c>
      <c r="K180" s="26">
        <f>SUMIF(danh_ds!$C$11:$C$5101,'Tong hop'!B180,danh_ds!$M$11:$M$5101)</f>
        <v>450</v>
      </c>
      <c r="L180" s="26">
        <f>SUMIF(danh_ds!$C$11:$C$5101,'Tong hop'!B180,danh_ds!$N$11:$N$5101)</f>
        <v>18</v>
      </c>
      <c r="M180" s="53">
        <f>SUMIF(danh_ds!$C$11:$C$5101,'Tong hop'!B180,danh_ds!$P$11:$P$5101)</f>
        <v>22950000</v>
      </c>
      <c r="N180" s="53">
        <f>SUMIF(danh_ds!$C$11:$C$5101,'Tong hop'!B180,danh_ds!$Q$11:$Q$5101)</f>
        <v>0</v>
      </c>
      <c r="O180" s="53">
        <f>SUMIF(danh_ds!$C$11:$C$5101,'Tong hop'!B180,danh_ds!$R$11:$R$5101)</f>
        <v>10050000</v>
      </c>
      <c r="P180" s="53"/>
      <c r="Q180" s="53">
        <f>SUMIF(danh_ds!$C$11:$C$5101,'Tong hop'!B180,danh_ds!$S$11:$S$5101)</f>
        <v>12900000</v>
      </c>
      <c r="R180" s="53">
        <f>SUMIF(danh_ds!$C$11:$C$5101,'Tong hop'!B180,danh_ds!$T$11:$T$5101)</f>
        <v>0</v>
      </c>
      <c r="S180" s="53"/>
      <c r="T180" s="18" t="str">
        <f>VLOOKUP(B180,[1]DS!$B$5:$W$2997,15,0)</f>
        <v>0502</v>
      </c>
    </row>
    <row r="181" spans="1:20" ht="31.5" customHeight="1">
      <c r="A181" s="26">
        <f>SUBTOTAL(3,$B$14:B181)</f>
        <v>168</v>
      </c>
      <c r="B181" s="30" t="s">
        <v>601</v>
      </c>
      <c r="C181" s="27" t="s">
        <v>602</v>
      </c>
      <c r="D181" s="28" t="s">
        <v>355</v>
      </c>
      <c r="E181" s="26">
        <v>5</v>
      </c>
      <c r="F181" s="29" t="s">
        <v>951</v>
      </c>
      <c r="G181" s="26">
        <f>SUMIF(danh_ds!$C$11:$C$5101,'Tong hop'!B181,danh_ds!$I$11:$I$5101)</f>
        <v>240</v>
      </c>
      <c r="H181" s="26">
        <f>SUMIF(danh_ds!$C$11:$C$5101,'Tong hop'!B181,danh_ds!$J$11:$J$5101)</f>
        <v>10</v>
      </c>
      <c r="I181" s="26">
        <f>SUMIF(danh_ds!$C$11:$C$5101,'Tong hop'!B181,danh_ds!$K$11:$K$5101)</f>
        <v>0</v>
      </c>
      <c r="J181" s="26">
        <f>SUMIF(danh_ds!$C$11:$C$5101,'Tong hop'!B181,danh_ds!$L$11:$L$5101)</f>
        <v>0</v>
      </c>
      <c r="K181" s="26">
        <f>SUMIF(danh_ds!$C$11:$C$5101,'Tong hop'!B181,danh_ds!$M$11:$M$5101)</f>
        <v>240</v>
      </c>
      <c r="L181" s="26">
        <f>SUMIF(danh_ds!$C$11:$C$5101,'Tong hop'!B181,danh_ds!$N$11:$N$5101)</f>
        <v>10</v>
      </c>
      <c r="M181" s="53">
        <f>SUMIF(danh_ds!$C$11:$C$5101,'Tong hop'!B181,danh_ds!$P$11:$P$5101)</f>
        <v>12400000</v>
      </c>
      <c r="N181" s="53">
        <f>SUMIF(danh_ds!$C$11:$C$5101,'Tong hop'!B181,danh_ds!$Q$11:$Q$5101)</f>
        <v>0</v>
      </c>
      <c r="O181" s="53">
        <f>SUMIF(danh_ds!$C$11:$C$5101,'Tong hop'!B181,danh_ds!$R$11:$R$5101)</f>
        <v>5050000</v>
      </c>
      <c r="P181" s="53"/>
      <c r="Q181" s="53">
        <f>SUMIF(danh_ds!$C$11:$C$5101,'Tong hop'!B181,danh_ds!$S$11:$S$5101)</f>
        <v>7350000</v>
      </c>
      <c r="R181" s="53">
        <f>SUMIF(danh_ds!$C$11:$C$5101,'Tong hop'!B181,danh_ds!$T$11:$T$5101)</f>
        <v>0</v>
      </c>
      <c r="S181" s="53"/>
      <c r="T181" s="18" t="str">
        <f>VLOOKUP(B181,[1]DS!$B$5:$W$2997,15,0)</f>
        <v>0502</v>
      </c>
    </row>
    <row r="182" spans="1:20" ht="31.5" customHeight="1">
      <c r="A182" s="26">
        <f>SUBTOTAL(3,$B$14:B182)</f>
        <v>169</v>
      </c>
      <c r="B182" s="30" t="s">
        <v>207</v>
      </c>
      <c r="C182" s="27" t="s">
        <v>718</v>
      </c>
      <c r="D182" s="28" t="s">
        <v>644</v>
      </c>
      <c r="E182" s="26">
        <v>5</v>
      </c>
      <c r="F182" s="29" t="s">
        <v>951</v>
      </c>
      <c r="G182" s="26">
        <f>SUMIF(danh_ds!$C$11:$C$5101,'Tong hop'!B182,danh_ds!$I$11:$I$5101)</f>
        <v>320</v>
      </c>
      <c r="H182" s="26">
        <f>SUMIF(danh_ds!$C$11:$C$5101,'Tong hop'!B182,danh_ds!$J$11:$J$5101)</f>
        <v>12</v>
      </c>
      <c r="I182" s="26">
        <f>SUMIF(danh_ds!$C$11:$C$5101,'Tong hop'!B182,danh_ds!$K$11:$K$5101)</f>
        <v>0</v>
      </c>
      <c r="J182" s="26">
        <f>SUMIF(danh_ds!$C$11:$C$5101,'Tong hop'!B182,danh_ds!$L$11:$L$5101)</f>
        <v>0</v>
      </c>
      <c r="K182" s="26">
        <f>SUMIF(danh_ds!$C$11:$C$5101,'Tong hop'!B182,danh_ds!$M$11:$M$5101)</f>
        <v>320</v>
      </c>
      <c r="L182" s="26">
        <f>SUMIF(danh_ds!$C$11:$C$5101,'Tong hop'!B182,danh_ds!$N$11:$N$5101)</f>
        <v>12</v>
      </c>
      <c r="M182" s="53">
        <f>SUMIF(danh_ds!$C$11:$C$5101,'Tong hop'!B182,danh_ds!$P$11:$P$5101)</f>
        <v>16500000</v>
      </c>
      <c r="N182" s="53">
        <f>SUMIF(danh_ds!$C$11:$C$5101,'Tong hop'!B182,danh_ds!$Q$11:$Q$5101)</f>
        <v>0</v>
      </c>
      <c r="O182" s="53">
        <f>SUMIF(danh_ds!$C$11:$C$5101,'Tong hop'!B182,danh_ds!$R$11:$R$5101)</f>
        <v>9150000</v>
      </c>
      <c r="P182" s="53"/>
      <c r="Q182" s="53">
        <f>SUMIF(danh_ds!$C$11:$C$5101,'Tong hop'!B182,danh_ds!$S$11:$S$5101)</f>
        <v>7350000</v>
      </c>
      <c r="R182" s="53">
        <f>SUMIF(danh_ds!$C$11:$C$5101,'Tong hop'!B182,danh_ds!$T$11:$T$5101)</f>
        <v>0</v>
      </c>
      <c r="S182" s="53"/>
      <c r="T182" s="18" t="str">
        <f>VLOOKUP(B182,[1]DS!$B$5:$W$2997,15,0)</f>
        <v>0502</v>
      </c>
    </row>
    <row r="183" spans="1:20" ht="31.5" customHeight="1">
      <c r="A183" s="26">
        <f>SUBTOTAL(3,$B$14:B183)</f>
        <v>170</v>
      </c>
      <c r="B183" s="30" t="s">
        <v>560</v>
      </c>
      <c r="C183" s="27" t="s">
        <v>567</v>
      </c>
      <c r="D183" s="28" t="s">
        <v>685</v>
      </c>
      <c r="E183" s="26">
        <v>5</v>
      </c>
      <c r="F183" s="29" t="s">
        <v>951</v>
      </c>
      <c r="G183" s="26">
        <f>SUMIF(danh_ds!$C$11:$C$5101,'Tong hop'!B183,danh_ds!$I$11:$I$5101)</f>
        <v>280</v>
      </c>
      <c r="H183" s="26">
        <f>SUMIF(danh_ds!$C$11:$C$5101,'Tong hop'!B183,danh_ds!$J$11:$J$5101)</f>
        <v>12</v>
      </c>
      <c r="I183" s="26">
        <f>SUMIF(danh_ds!$C$11:$C$5101,'Tong hop'!B183,danh_ds!$K$11:$K$5101)</f>
        <v>0</v>
      </c>
      <c r="J183" s="26">
        <f>SUMIF(danh_ds!$C$11:$C$5101,'Tong hop'!B183,danh_ds!$L$11:$L$5101)</f>
        <v>0</v>
      </c>
      <c r="K183" s="26">
        <f>SUMIF(danh_ds!$C$11:$C$5101,'Tong hop'!B183,danh_ds!$M$11:$M$5101)</f>
        <v>280</v>
      </c>
      <c r="L183" s="26">
        <f>SUMIF(danh_ds!$C$11:$C$5101,'Tong hop'!B183,danh_ds!$N$11:$N$5101)</f>
        <v>12</v>
      </c>
      <c r="M183" s="53">
        <f>SUMIF(danh_ds!$C$11:$C$5101,'Tong hop'!B183,danh_ds!$P$11:$P$5101)</f>
        <v>14500000</v>
      </c>
      <c r="N183" s="53">
        <f>SUMIF(danh_ds!$C$11:$C$5101,'Tong hop'!B183,danh_ds!$Q$11:$Q$5101)</f>
        <v>0</v>
      </c>
      <c r="O183" s="53">
        <f>SUMIF(danh_ds!$C$11:$C$5101,'Tong hop'!B183,danh_ds!$R$11:$R$5101)</f>
        <v>7150000</v>
      </c>
      <c r="P183" s="53"/>
      <c r="Q183" s="53">
        <f>SUMIF(danh_ds!$C$11:$C$5101,'Tong hop'!B183,danh_ds!$S$11:$S$5101)</f>
        <v>7350000</v>
      </c>
      <c r="R183" s="53">
        <f>SUMIF(danh_ds!$C$11:$C$5101,'Tong hop'!B183,danh_ds!$T$11:$T$5101)</f>
        <v>0</v>
      </c>
      <c r="S183" s="53"/>
      <c r="T183" s="18" t="str">
        <f>VLOOKUP(B183,[1]DS!$B$5:$W$2997,15,0)</f>
        <v>0502</v>
      </c>
    </row>
    <row r="184" spans="1:20" ht="31.5" customHeight="1">
      <c r="A184" s="26">
        <f>SUBTOTAL(3,$B$14:B184)</f>
        <v>171</v>
      </c>
      <c r="B184" s="30" t="s">
        <v>429</v>
      </c>
      <c r="C184" s="27" t="s">
        <v>350</v>
      </c>
      <c r="D184" s="28" t="s">
        <v>430</v>
      </c>
      <c r="E184" s="26">
        <v>5</v>
      </c>
      <c r="F184" s="29" t="s">
        <v>951</v>
      </c>
      <c r="G184" s="26">
        <f>SUMIF(danh_ds!$C$11:$C$5101,'Tong hop'!B184,danh_ds!$I$11:$I$5101)</f>
        <v>220</v>
      </c>
      <c r="H184" s="26">
        <f>SUMIF(danh_ds!$C$11:$C$5101,'Tong hop'!B184,danh_ds!$J$11:$J$5101)</f>
        <v>11</v>
      </c>
      <c r="I184" s="26">
        <f>SUMIF(danh_ds!$C$11:$C$5101,'Tong hop'!B184,danh_ds!$K$11:$K$5101)</f>
        <v>0</v>
      </c>
      <c r="J184" s="26">
        <f>SUMIF(danh_ds!$C$11:$C$5101,'Tong hop'!B184,danh_ds!$L$11:$L$5101)</f>
        <v>0</v>
      </c>
      <c r="K184" s="26">
        <f>SUMIF(danh_ds!$C$11:$C$5101,'Tong hop'!B184,danh_ds!$M$11:$M$5101)</f>
        <v>220</v>
      </c>
      <c r="L184" s="26">
        <f>SUMIF(danh_ds!$C$11:$C$5101,'Tong hop'!B184,danh_ds!$N$11:$N$5101)</f>
        <v>11</v>
      </c>
      <c r="M184" s="53">
        <f>SUMIF(danh_ds!$C$11:$C$5101,'Tong hop'!B184,danh_ds!$P$11:$P$5101)</f>
        <v>11550000</v>
      </c>
      <c r="N184" s="53">
        <f>SUMIF(danh_ds!$C$11:$C$5101,'Tong hop'!B184,danh_ds!$Q$11:$Q$5101)</f>
        <v>0</v>
      </c>
      <c r="O184" s="53">
        <f>SUMIF(danh_ds!$C$11:$C$5101,'Tong hop'!B184,danh_ds!$R$11:$R$5101)</f>
        <v>3150000</v>
      </c>
      <c r="P184" s="53"/>
      <c r="Q184" s="53">
        <f>SUMIF(danh_ds!$C$11:$C$5101,'Tong hop'!B184,danh_ds!$S$11:$S$5101)</f>
        <v>8400000</v>
      </c>
      <c r="R184" s="53">
        <f>SUMIF(danh_ds!$C$11:$C$5101,'Tong hop'!B184,danh_ds!$T$11:$T$5101)</f>
        <v>0</v>
      </c>
      <c r="S184" s="53"/>
      <c r="T184" s="18" t="str">
        <f>VLOOKUP(B184,[1]DS!$B$5:$W$2997,15,0)</f>
        <v>0502</v>
      </c>
    </row>
    <row r="185" spans="1:20" ht="31.5" customHeight="1">
      <c r="A185" s="26">
        <f>SUBTOTAL(3,$B$14:B185)</f>
        <v>172</v>
      </c>
      <c r="B185" s="30" t="s">
        <v>208</v>
      </c>
      <c r="C185" s="27" t="s">
        <v>638</v>
      </c>
      <c r="D185" s="28" t="s">
        <v>355</v>
      </c>
      <c r="E185" s="26">
        <v>5</v>
      </c>
      <c r="F185" s="29" t="s">
        <v>951</v>
      </c>
      <c r="G185" s="26">
        <f>SUMIF(danh_ds!$C$11:$C$5101,'Tong hop'!B185,danh_ds!$I$11:$I$5101)</f>
        <v>200</v>
      </c>
      <c r="H185" s="26">
        <f>SUMIF(danh_ds!$C$11:$C$5101,'Tong hop'!B185,danh_ds!$J$11:$J$5101)</f>
        <v>10</v>
      </c>
      <c r="I185" s="26">
        <f>SUMIF(danh_ds!$C$11:$C$5101,'Tong hop'!B185,danh_ds!$K$11:$K$5101)</f>
        <v>0</v>
      </c>
      <c r="J185" s="26">
        <f>SUMIF(danh_ds!$C$11:$C$5101,'Tong hop'!B185,danh_ds!$L$11:$L$5101)</f>
        <v>0</v>
      </c>
      <c r="K185" s="26">
        <f>SUMIF(danh_ds!$C$11:$C$5101,'Tong hop'!B185,danh_ds!$M$11:$M$5101)</f>
        <v>200</v>
      </c>
      <c r="L185" s="26">
        <f>SUMIF(danh_ds!$C$11:$C$5101,'Tong hop'!B185,danh_ds!$N$11:$N$5101)</f>
        <v>10</v>
      </c>
      <c r="M185" s="53">
        <f>SUMIF(danh_ds!$C$11:$C$5101,'Tong hop'!B185,danh_ds!$P$11:$P$5101)</f>
        <v>10500000</v>
      </c>
      <c r="N185" s="53">
        <f>SUMIF(danh_ds!$C$11:$C$5101,'Tong hop'!B185,danh_ds!$Q$11:$Q$5101)</f>
        <v>0</v>
      </c>
      <c r="O185" s="53">
        <f>SUMIF(danh_ds!$C$11:$C$5101,'Tong hop'!B185,danh_ds!$R$11:$R$5101)</f>
        <v>3150000</v>
      </c>
      <c r="P185" s="53"/>
      <c r="Q185" s="53">
        <f>SUMIF(danh_ds!$C$11:$C$5101,'Tong hop'!B185,danh_ds!$S$11:$S$5101)</f>
        <v>7350000</v>
      </c>
      <c r="R185" s="53">
        <f>SUMIF(danh_ds!$C$11:$C$5101,'Tong hop'!B185,danh_ds!$T$11:$T$5101)</f>
        <v>0</v>
      </c>
      <c r="S185" s="53"/>
      <c r="T185" s="18" t="str">
        <f>VLOOKUP(B185,[1]DS!$B$5:$W$2997,15,0)</f>
        <v>0502</v>
      </c>
    </row>
    <row r="186" spans="1:20" ht="31.5" customHeight="1">
      <c r="A186" s="26">
        <f>SUBTOTAL(3,$B$14:B186)</f>
        <v>173</v>
      </c>
      <c r="B186" s="30" t="s">
        <v>603</v>
      </c>
      <c r="C186" s="27" t="s">
        <v>405</v>
      </c>
      <c r="D186" s="28" t="s">
        <v>359</v>
      </c>
      <c r="E186" s="26">
        <v>5</v>
      </c>
      <c r="F186" s="29" t="s">
        <v>951</v>
      </c>
      <c r="G186" s="26">
        <f>SUMIF(danh_ds!$C$11:$C$5101,'Tong hop'!B186,danh_ds!$I$11:$I$5101)</f>
        <v>300</v>
      </c>
      <c r="H186" s="26">
        <f>SUMIF(danh_ds!$C$11:$C$5101,'Tong hop'!B186,danh_ds!$J$11:$J$5101)</f>
        <v>12</v>
      </c>
      <c r="I186" s="26">
        <f>SUMIF(danh_ds!$C$11:$C$5101,'Tong hop'!B186,danh_ds!$K$11:$K$5101)</f>
        <v>0</v>
      </c>
      <c r="J186" s="26">
        <f>SUMIF(danh_ds!$C$11:$C$5101,'Tong hop'!B186,danh_ds!$L$11:$L$5101)</f>
        <v>0</v>
      </c>
      <c r="K186" s="26">
        <f>SUMIF(danh_ds!$C$11:$C$5101,'Tong hop'!B186,danh_ds!$M$11:$M$5101)</f>
        <v>300</v>
      </c>
      <c r="L186" s="26">
        <f>SUMIF(danh_ds!$C$11:$C$5101,'Tong hop'!B186,danh_ds!$N$11:$N$5101)</f>
        <v>12</v>
      </c>
      <c r="M186" s="53">
        <f>SUMIF(danh_ds!$C$11:$C$5101,'Tong hop'!B186,danh_ds!$P$11:$P$5101)</f>
        <v>15550000</v>
      </c>
      <c r="N186" s="53">
        <f>SUMIF(danh_ds!$C$11:$C$5101,'Tong hop'!B186,danh_ds!$Q$11:$Q$5101)</f>
        <v>0</v>
      </c>
      <c r="O186" s="53">
        <f>SUMIF(danh_ds!$C$11:$C$5101,'Tong hop'!B186,danh_ds!$R$11:$R$5101)</f>
        <v>6100000</v>
      </c>
      <c r="P186" s="53"/>
      <c r="Q186" s="53">
        <f>SUMIF(danh_ds!$C$11:$C$5101,'Tong hop'!B186,danh_ds!$S$11:$S$5101)</f>
        <v>9450000</v>
      </c>
      <c r="R186" s="53">
        <f>SUMIF(danh_ds!$C$11:$C$5101,'Tong hop'!B186,danh_ds!$T$11:$T$5101)</f>
        <v>0</v>
      </c>
      <c r="S186" s="53"/>
      <c r="T186" s="18" t="str">
        <f>VLOOKUP(B186,[1]DS!$B$5:$W$2997,15,0)</f>
        <v>0502</v>
      </c>
    </row>
    <row r="187" spans="1:20" ht="31.5" customHeight="1">
      <c r="A187" s="26">
        <f>SUBTOTAL(3,$B$14:B187)</f>
        <v>174</v>
      </c>
      <c r="B187" s="30" t="s">
        <v>431</v>
      </c>
      <c r="C187" s="27" t="s">
        <v>226</v>
      </c>
      <c r="D187" s="28" t="s">
        <v>355</v>
      </c>
      <c r="E187" s="26">
        <v>5</v>
      </c>
      <c r="F187" s="29" t="s">
        <v>951</v>
      </c>
      <c r="G187" s="26">
        <f>SUMIF(danh_ds!$C$11:$C$5101,'Tong hop'!B187,danh_ds!$I$11:$I$5101)</f>
        <v>320</v>
      </c>
      <c r="H187" s="26">
        <f>SUMIF(danh_ds!$C$11:$C$5101,'Tong hop'!B187,danh_ds!$J$11:$J$5101)</f>
        <v>13</v>
      </c>
      <c r="I187" s="26">
        <f>SUMIF(danh_ds!$C$11:$C$5101,'Tong hop'!B187,danh_ds!$K$11:$K$5101)</f>
        <v>0</v>
      </c>
      <c r="J187" s="26">
        <f>SUMIF(danh_ds!$C$11:$C$5101,'Tong hop'!B187,danh_ds!$L$11:$L$5101)</f>
        <v>0</v>
      </c>
      <c r="K187" s="26">
        <f>SUMIF(danh_ds!$C$11:$C$5101,'Tong hop'!B187,danh_ds!$M$11:$M$5101)</f>
        <v>320</v>
      </c>
      <c r="L187" s="26">
        <f>SUMIF(danh_ds!$C$11:$C$5101,'Tong hop'!B187,danh_ds!$N$11:$N$5101)</f>
        <v>13</v>
      </c>
      <c r="M187" s="53">
        <f>SUMIF(danh_ds!$C$11:$C$5101,'Tong hop'!B187,danh_ds!$P$11:$P$5101)</f>
        <v>16600000</v>
      </c>
      <c r="N187" s="53">
        <f>SUMIF(danh_ds!$C$11:$C$5101,'Tong hop'!B187,danh_ds!$Q$11:$Q$5101)</f>
        <v>0</v>
      </c>
      <c r="O187" s="53">
        <f>SUMIF(danh_ds!$C$11:$C$5101,'Tong hop'!B187,danh_ds!$R$11:$R$5101)</f>
        <v>7150000</v>
      </c>
      <c r="P187" s="53"/>
      <c r="Q187" s="53">
        <f>SUMIF(danh_ds!$C$11:$C$5101,'Tong hop'!B187,danh_ds!$S$11:$S$5101)</f>
        <v>9450000</v>
      </c>
      <c r="R187" s="53">
        <f>SUMIF(danh_ds!$C$11:$C$5101,'Tong hop'!B187,danh_ds!$T$11:$T$5101)</f>
        <v>0</v>
      </c>
      <c r="S187" s="53"/>
      <c r="T187" s="18" t="str">
        <f>VLOOKUP(B187,[1]DS!$B$5:$W$2997,15,0)</f>
        <v>0502</v>
      </c>
    </row>
    <row r="188" spans="1:20" ht="31.5" customHeight="1">
      <c r="A188" s="26">
        <f>SUBTOTAL(3,$B$14:B188)</f>
        <v>175</v>
      </c>
      <c r="B188" s="30" t="s">
        <v>423</v>
      </c>
      <c r="C188" s="27" t="s">
        <v>641</v>
      </c>
      <c r="D188" s="28" t="s">
        <v>402</v>
      </c>
      <c r="E188" s="26">
        <v>5</v>
      </c>
      <c r="F188" s="29" t="s">
        <v>759</v>
      </c>
      <c r="G188" s="26">
        <f>SUMIF(danh_ds!$C$11:$C$5101,'Tong hop'!B188,danh_ds!$I$11:$I$5101)</f>
        <v>220</v>
      </c>
      <c r="H188" s="26">
        <f>SUMIF(danh_ds!$C$11:$C$5101,'Tong hop'!B188,danh_ds!$J$11:$J$5101)</f>
        <v>10</v>
      </c>
      <c r="I188" s="26">
        <f>SUMIF(danh_ds!$C$11:$C$5101,'Tong hop'!B188,danh_ds!$K$11:$K$5101)</f>
        <v>0</v>
      </c>
      <c r="J188" s="26">
        <f>SUMIF(danh_ds!$C$11:$C$5101,'Tong hop'!B188,danh_ds!$L$11:$L$5101)</f>
        <v>0</v>
      </c>
      <c r="K188" s="26">
        <f>SUMIF(danh_ds!$C$11:$C$5101,'Tong hop'!B188,danh_ds!$M$11:$M$5101)</f>
        <v>220</v>
      </c>
      <c r="L188" s="26">
        <f>SUMIF(danh_ds!$C$11:$C$5101,'Tong hop'!B188,danh_ds!$N$11:$N$5101)</f>
        <v>10</v>
      </c>
      <c r="M188" s="53">
        <f>SUMIF(danh_ds!$C$11:$C$5101,'Tong hop'!B188,danh_ds!$P$11:$P$5101)</f>
        <v>11450000</v>
      </c>
      <c r="N188" s="53">
        <f>SUMIF(danh_ds!$C$11:$C$5101,'Tong hop'!B188,danh_ds!$Q$11:$Q$5101)</f>
        <v>0</v>
      </c>
      <c r="O188" s="53">
        <f>SUMIF(danh_ds!$C$11:$C$5101,'Tong hop'!B188,danh_ds!$R$11:$R$5101)</f>
        <v>4100000</v>
      </c>
      <c r="P188" s="53"/>
      <c r="Q188" s="53">
        <f>SUMIF(danh_ds!$C$11:$C$5101,'Tong hop'!B188,danh_ds!$S$11:$S$5101)</f>
        <v>7350000</v>
      </c>
      <c r="R188" s="53">
        <f>SUMIF(danh_ds!$C$11:$C$5101,'Tong hop'!B188,danh_ds!$T$11:$T$5101)</f>
        <v>0</v>
      </c>
      <c r="S188" s="53"/>
      <c r="T188" s="18" t="str">
        <f>VLOOKUP(B188,[1]DS!$B$5:$W$2997,15,0)</f>
        <v>0503</v>
      </c>
    </row>
    <row r="189" spans="1:20" ht="31.5" customHeight="1">
      <c r="A189" s="26">
        <f>SUBTOTAL(3,$B$14:B189)</f>
        <v>176</v>
      </c>
      <c r="B189" s="30" t="s">
        <v>559</v>
      </c>
      <c r="C189" s="27" t="s">
        <v>392</v>
      </c>
      <c r="D189" s="28" t="s">
        <v>682</v>
      </c>
      <c r="E189" s="26">
        <v>5</v>
      </c>
      <c r="F189" s="29" t="s">
        <v>759</v>
      </c>
      <c r="G189" s="26">
        <f>SUMIF(danh_ds!$C$11:$C$5101,'Tong hop'!B189,danh_ds!$I$11:$I$5101)</f>
        <v>260</v>
      </c>
      <c r="H189" s="26">
        <f>SUMIF(danh_ds!$C$11:$C$5101,'Tong hop'!B189,danh_ds!$J$11:$J$5101)</f>
        <v>11</v>
      </c>
      <c r="I189" s="26">
        <f>SUMIF(danh_ds!$C$11:$C$5101,'Tong hop'!B189,danh_ds!$K$11:$K$5101)</f>
        <v>0</v>
      </c>
      <c r="J189" s="26">
        <f>SUMIF(danh_ds!$C$11:$C$5101,'Tong hop'!B189,danh_ds!$L$11:$L$5101)</f>
        <v>0</v>
      </c>
      <c r="K189" s="26">
        <f>SUMIF(danh_ds!$C$11:$C$5101,'Tong hop'!B189,danh_ds!$M$11:$M$5101)</f>
        <v>260</v>
      </c>
      <c r="L189" s="26">
        <f>SUMIF(danh_ds!$C$11:$C$5101,'Tong hop'!B189,danh_ds!$N$11:$N$5101)</f>
        <v>11</v>
      </c>
      <c r="M189" s="53">
        <f>SUMIF(danh_ds!$C$11:$C$5101,'Tong hop'!B189,danh_ds!$P$11:$P$5101)</f>
        <v>13450000</v>
      </c>
      <c r="N189" s="53">
        <f>SUMIF(danh_ds!$C$11:$C$5101,'Tong hop'!B189,danh_ds!$Q$11:$Q$5101)</f>
        <v>0</v>
      </c>
      <c r="O189" s="53">
        <f>SUMIF(danh_ds!$C$11:$C$5101,'Tong hop'!B189,danh_ds!$R$11:$R$5101)</f>
        <v>6100000</v>
      </c>
      <c r="P189" s="53"/>
      <c r="Q189" s="53">
        <f>SUMIF(danh_ds!$C$11:$C$5101,'Tong hop'!B189,danh_ds!$S$11:$S$5101)</f>
        <v>7350000</v>
      </c>
      <c r="R189" s="53">
        <f>SUMIF(danh_ds!$C$11:$C$5101,'Tong hop'!B189,danh_ds!$T$11:$T$5101)</f>
        <v>0</v>
      </c>
      <c r="S189" s="53"/>
      <c r="T189" s="18" t="str">
        <f>VLOOKUP(B189,[1]DS!$B$5:$W$2997,15,0)</f>
        <v>0503</v>
      </c>
    </row>
    <row r="190" spans="1:20" ht="31.5" customHeight="1">
      <c r="A190" s="26">
        <f>SUBTOTAL(3,$B$14:B190)</f>
        <v>177</v>
      </c>
      <c r="B190" s="30" t="s">
        <v>596</v>
      </c>
      <c r="C190" s="27" t="s">
        <v>645</v>
      </c>
      <c r="D190" s="28" t="s">
        <v>40</v>
      </c>
      <c r="E190" s="26">
        <v>5</v>
      </c>
      <c r="F190" s="29" t="s">
        <v>759</v>
      </c>
      <c r="G190" s="26">
        <f>SUMIF(danh_ds!$C$11:$C$5101,'Tong hop'!B190,danh_ds!$I$11:$I$5101)</f>
        <v>240</v>
      </c>
      <c r="H190" s="26">
        <f>SUMIF(danh_ds!$C$11:$C$5101,'Tong hop'!B190,danh_ds!$J$11:$J$5101)</f>
        <v>11</v>
      </c>
      <c r="I190" s="26">
        <f>SUMIF(danh_ds!$C$11:$C$5101,'Tong hop'!B190,danh_ds!$K$11:$K$5101)</f>
        <v>0</v>
      </c>
      <c r="J190" s="26">
        <f>SUMIF(danh_ds!$C$11:$C$5101,'Tong hop'!B190,danh_ds!$L$11:$L$5101)</f>
        <v>0</v>
      </c>
      <c r="K190" s="26">
        <f>SUMIF(danh_ds!$C$11:$C$5101,'Tong hop'!B190,danh_ds!$M$11:$M$5101)</f>
        <v>240</v>
      </c>
      <c r="L190" s="26">
        <f>SUMIF(danh_ds!$C$11:$C$5101,'Tong hop'!B190,danh_ds!$N$11:$N$5101)</f>
        <v>11</v>
      </c>
      <c r="M190" s="53">
        <f>SUMIF(danh_ds!$C$11:$C$5101,'Tong hop'!B190,danh_ds!$P$11:$P$5101)</f>
        <v>12400000</v>
      </c>
      <c r="N190" s="53">
        <f>SUMIF(danh_ds!$C$11:$C$5101,'Tong hop'!B190,danh_ds!$Q$11:$Q$5101)</f>
        <v>0</v>
      </c>
      <c r="O190" s="53">
        <f>SUMIF(danh_ds!$C$11:$C$5101,'Tong hop'!B190,danh_ds!$R$11:$R$5101)</f>
        <v>4050000</v>
      </c>
      <c r="P190" s="53"/>
      <c r="Q190" s="53">
        <f>SUMIF(danh_ds!$C$11:$C$5101,'Tong hop'!B190,danh_ds!$S$11:$S$5101)</f>
        <v>8350000</v>
      </c>
      <c r="R190" s="53">
        <f>SUMIF(danh_ds!$C$11:$C$5101,'Tong hop'!B190,danh_ds!$T$11:$T$5101)</f>
        <v>0</v>
      </c>
      <c r="S190" s="53"/>
      <c r="T190" s="18" t="str">
        <f>VLOOKUP(B190,[1]DS!$B$5:$W$2997,15,0)</f>
        <v>0503</v>
      </c>
    </row>
    <row r="191" spans="1:20" ht="31.5" customHeight="1">
      <c r="A191" s="26">
        <f>SUBTOTAL(3,$B$14:B191)</f>
        <v>178</v>
      </c>
      <c r="B191" s="30" t="s">
        <v>597</v>
      </c>
      <c r="C191" s="27" t="s">
        <v>403</v>
      </c>
      <c r="D191" s="28" t="s">
        <v>370</v>
      </c>
      <c r="E191" s="26">
        <v>5</v>
      </c>
      <c r="F191" s="29" t="s">
        <v>759</v>
      </c>
      <c r="G191" s="26">
        <f>SUMIF(danh_ds!$C$11:$C$5101,'Tong hop'!B191,danh_ds!$I$11:$I$5101)</f>
        <v>500</v>
      </c>
      <c r="H191" s="26">
        <f>SUMIF(danh_ds!$C$11:$C$5101,'Tong hop'!B191,danh_ds!$J$11:$J$5101)</f>
        <v>20</v>
      </c>
      <c r="I191" s="26">
        <f>SUMIF(danh_ds!$C$11:$C$5101,'Tong hop'!B191,danh_ds!$K$11:$K$5101)</f>
        <v>0</v>
      </c>
      <c r="J191" s="26">
        <f>SUMIF(danh_ds!$C$11:$C$5101,'Tong hop'!B191,danh_ds!$L$11:$L$5101)</f>
        <v>0</v>
      </c>
      <c r="K191" s="26">
        <f>SUMIF(danh_ds!$C$11:$C$5101,'Tong hop'!B191,danh_ds!$M$11:$M$5101)</f>
        <v>500</v>
      </c>
      <c r="L191" s="26">
        <f>SUMIF(danh_ds!$C$11:$C$5101,'Tong hop'!B191,danh_ds!$N$11:$N$5101)</f>
        <v>20</v>
      </c>
      <c r="M191" s="53">
        <f>SUMIF(danh_ds!$C$11:$C$5101,'Tong hop'!B191,danh_ds!$P$11:$P$5101)</f>
        <v>25300000</v>
      </c>
      <c r="N191" s="53">
        <f>SUMIF(danh_ds!$C$11:$C$5101,'Tong hop'!B191,danh_ds!$Q$11:$Q$5101)</f>
        <v>0</v>
      </c>
      <c r="O191" s="53">
        <f>SUMIF(danh_ds!$C$11:$C$5101,'Tong hop'!B191,danh_ds!$R$11:$R$5101)</f>
        <v>12550000</v>
      </c>
      <c r="P191" s="53"/>
      <c r="Q191" s="53">
        <f>SUMIF(danh_ds!$C$11:$C$5101,'Tong hop'!B191,danh_ds!$S$11:$S$5101)</f>
        <v>12750000</v>
      </c>
      <c r="R191" s="53">
        <f>SUMIF(danh_ds!$C$11:$C$5101,'Tong hop'!B191,danh_ds!$T$11:$T$5101)</f>
        <v>0</v>
      </c>
      <c r="S191" s="53"/>
      <c r="T191" s="18" t="str">
        <f>VLOOKUP(B191,[1]DS!$B$5:$W$2997,15,0)</f>
        <v>0503</v>
      </c>
    </row>
    <row r="192" spans="1:20" ht="31.5" customHeight="1">
      <c r="A192" s="26">
        <f>SUBTOTAL(3,$B$14:B192)</f>
        <v>179</v>
      </c>
      <c r="B192" s="30" t="s">
        <v>424</v>
      </c>
      <c r="C192" s="27" t="s">
        <v>425</v>
      </c>
      <c r="D192" s="28" t="s">
        <v>280</v>
      </c>
      <c r="E192" s="26">
        <v>5</v>
      </c>
      <c r="F192" s="29" t="s">
        <v>759</v>
      </c>
      <c r="G192" s="26">
        <f>SUMIF(danh_ds!$C$11:$C$5101,'Tong hop'!B192,danh_ds!$I$11:$I$5101)</f>
        <v>260</v>
      </c>
      <c r="H192" s="26">
        <f>SUMIF(danh_ds!$C$11:$C$5101,'Tong hop'!B192,danh_ds!$J$11:$J$5101)</f>
        <v>11</v>
      </c>
      <c r="I192" s="26">
        <f>SUMIF(danh_ds!$C$11:$C$5101,'Tong hop'!B192,danh_ds!$K$11:$K$5101)</f>
        <v>0</v>
      </c>
      <c r="J192" s="26">
        <f>SUMIF(danh_ds!$C$11:$C$5101,'Tong hop'!B192,danh_ds!$L$11:$L$5101)</f>
        <v>0</v>
      </c>
      <c r="K192" s="26">
        <f>SUMIF(danh_ds!$C$11:$C$5101,'Tong hop'!B192,danh_ds!$M$11:$M$5101)</f>
        <v>260</v>
      </c>
      <c r="L192" s="26">
        <f>SUMIF(danh_ds!$C$11:$C$5101,'Tong hop'!B192,danh_ds!$N$11:$N$5101)</f>
        <v>11</v>
      </c>
      <c r="M192" s="53">
        <f>SUMIF(danh_ds!$C$11:$C$5101,'Tong hop'!B192,danh_ds!$P$11:$P$5101)</f>
        <v>13400000</v>
      </c>
      <c r="N192" s="53">
        <f>SUMIF(danh_ds!$C$11:$C$5101,'Tong hop'!B192,danh_ds!$Q$11:$Q$5101)</f>
        <v>0</v>
      </c>
      <c r="O192" s="53">
        <f>SUMIF(danh_ds!$C$11:$C$5101,'Tong hop'!B192,danh_ds!$R$11:$R$5101)</f>
        <v>6600000</v>
      </c>
      <c r="P192" s="53"/>
      <c r="Q192" s="53">
        <f>SUMIF(danh_ds!$C$11:$C$5101,'Tong hop'!B192,danh_ds!$S$11:$S$5101)</f>
        <v>6800000</v>
      </c>
      <c r="R192" s="53">
        <f>SUMIF(danh_ds!$C$11:$C$5101,'Tong hop'!B192,danh_ds!$T$11:$T$5101)</f>
        <v>0</v>
      </c>
      <c r="S192" s="53"/>
      <c r="T192" s="18" t="str">
        <f>VLOOKUP(B192,[1]DS!$B$5:$W$2997,15,0)</f>
        <v>0503</v>
      </c>
    </row>
    <row r="193" spans="1:20" ht="31.5" customHeight="1">
      <c r="A193" s="26">
        <f>SUBTOTAL(3,$B$14:B193)</f>
        <v>180</v>
      </c>
      <c r="B193" s="30" t="s">
        <v>586</v>
      </c>
      <c r="C193" s="27" t="s">
        <v>350</v>
      </c>
      <c r="D193" s="28" t="s">
        <v>587</v>
      </c>
      <c r="E193" s="26">
        <v>5</v>
      </c>
      <c r="F193" s="29" t="s">
        <v>759</v>
      </c>
      <c r="G193" s="26">
        <f>SUMIF(danh_ds!$C$11:$C$5101,'Tong hop'!B193,danh_ds!$I$11:$I$5101)</f>
        <v>320</v>
      </c>
      <c r="H193" s="26">
        <f>SUMIF(danh_ds!$C$11:$C$5101,'Tong hop'!B193,danh_ds!$J$11:$J$5101)</f>
        <v>15</v>
      </c>
      <c r="I193" s="26">
        <f>SUMIF(danh_ds!$C$11:$C$5101,'Tong hop'!B193,danh_ds!$K$11:$K$5101)</f>
        <v>0</v>
      </c>
      <c r="J193" s="26">
        <f>SUMIF(danh_ds!$C$11:$C$5101,'Tong hop'!B193,danh_ds!$L$11:$L$5101)</f>
        <v>0</v>
      </c>
      <c r="K193" s="26">
        <f>SUMIF(danh_ds!$C$11:$C$5101,'Tong hop'!B193,danh_ds!$M$11:$M$5101)</f>
        <v>320</v>
      </c>
      <c r="L193" s="26">
        <f>SUMIF(danh_ds!$C$11:$C$5101,'Tong hop'!B193,danh_ds!$N$11:$N$5101)</f>
        <v>15</v>
      </c>
      <c r="M193" s="53">
        <f>SUMIF(danh_ds!$C$11:$C$5101,'Tong hop'!B193,danh_ds!$P$11:$P$5101)</f>
        <v>16550000</v>
      </c>
      <c r="N193" s="53">
        <f>SUMIF(danh_ds!$C$11:$C$5101,'Tong hop'!B193,danh_ds!$Q$11:$Q$5101)</f>
        <v>0</v>
      </c>
      <c r="O193" s="53">
        <f>SUMIF(danh_ds!$C$11:$C$5101,'Tong hop'!B193,danh_ds!$R$11:$R$5101)</f>
        <v>7650000</v>
      </c>
      <c r="P193" s="53"/>
      <c r="Q193" s="53">
        <f>SUMIF(danh_ds!$C$11:$C$5101,'Tong hop'!B193,danh_ds!$S$11:$S$5101)</f>
        <v>8900000</v>
      </c>
      <c r="R193" s="53">
        <f>SUMIF(danh_ds!$C$11:$C$5101,'Tong hop'!B193,danh_ds!$T$11:$T$5101)</f>
        <v>0</v>
      </c>
      <c r="S193" s="53"/>
      <c r="T193" s="18" t="str">
        <f>VLOOKUP(B193,[1]DS!$B$5:$W$2997,15,0)</f>
        <v>0503</v>
      </c>
    </row>
    <row r="194" spans="1:20" ht="31.5" customHeight="1">
      <c r="A194" s="26">
        <f>SUBTOTAL(3,$B$14:B194)</f>
        <v>181</v>
      </c>
      <c r="B194" s="30" t="s">
        <v>5</v>
      </c>
      <c r="C194" s="27" t="s">
        <v>362</v>
      </c>
      <c r="D194" s="28" t="s">
        <v>543</v>
      </c>
      <c r="E194" s="26">
        <v>5</v>
      </c>
      <c r="F194" s="29" t="s">
        <v>759</v>
      </c>
      <c r="G194" s="26">
        <f>SUMIF(danh_ds!$C$11:$C$5101,'Tong hop'!B194,danh_ds!$I$11:$I$5101)</f>
        <v>280</v>
      </c>
      <c r="H194" s="26">
        <f>SUMIF(danh_ds!$C$11:$C$5101,'Tong hop'!B194,danh_ds!$J$11:$J$5101)</f>
        <v>12</v>
      </c>
      <c r="I194" s="26">
        <f>SUMIF(danh_ds!$C$11:$C$5101,'Tong hop'!B194,danh_ds!$K$11:$K$5101)</f>
        <v>0</v>
      </c>
      <c r="J194" s="26">
        <f>SUMIF(danh_ds!$C$11:$C$5101,'Tong hop'!B194,danh_ds!$L$11:$L$5101)</f>
        <v>0</v>
      </c>
      <c r="K194" s="26">
        <f>SUMIF(danh_ds!$C$11:$C$5101,'Tong hop'!B194,danh_ds!$M$11:$M$5101)</f>
        <v>280</v>
      </c>
      <c r="L194" s="26">
        <f>SUMIF(danh_ds!$C$11:$C$5101,'Tong hop'!B194,danh_ds!$N$11:$N$5101)</f>
        <v>12</v>
      </c>
      <c r="M194" s="53">
        <f>SUMIF(danh_ds!$C$11:$C$5101,'Tong hop'!B194,danh_ds!$P$11:$P$5101)</f>
        <v>14500000</v>
      </c>
      <c r="N194" s="53">
        <f>SUMIF(danh_ds!$C$11:$C$5101,'Tong hop'!B194,danh_ds!$Q$11:$Q$5101)</f>
        <v>0</v>
      </c>
      <c r="O194" s="53">
        <f>SUMIF(danh_ds!$C$11:$C$5101,'Tong hop'!B194,danh_ds!$R$11:$R$5101)</f>
        <v>5050000</v>
      </c>
      <c r="P194" s="53"/>
      <c r="Q194" s="53">
        <f>SUMIF(danh_ds!$C$11:$C$5101,'Tong hop'!B194,danh_ds!$S$11:$S$5101)</f>
        <v>9450000</v>
      </c>
      <c r="R194" s="53">
        <f>SUMIF(danh_ds!$C$11:$C$5101,'Tong hop'!B194,danh_ds!$T$11:$T$5101)</f>
        <v>0</v>
      </c>
      <c r="S194" s="53"/>
      <c r="T194" s="18" t="str">
        <f>VLOOKUP(B194,[1]DS!$B$5:$W$2997,15,0)</f>
        <v>0503</v>
      </c>
    </row>
    <row r="195" spans="1:20" ht="31.5" customHeight="1">
      <c r="A195" s="26">
        <f>SUBTOTAL(3,$B$14:B195)</f>
        <v>182</v>
      </c>
      <c r="B195" s="30" t="s">
        <v>442</v>
      </c>
      <c r="C195" s="27" t="s">
        <v>341</v>
      </c>
      <c r="D195" s="28" t="s">
        <v>740</v>
      </c>
      <c r="E195" s="26">
        <v>5</v>
      </c>
      <c r="F195" s="29" t="s">
        <v>759</v>
      </c>
      <c r="G195" s="26">
        <f>SUMIF(danh_ds!$C$11:$C$5101,'Tong hop'!B195,danh_ds!$I$11:$I$5101)</f>
        <v>300</v>
      </c>
      <c r="H195" s="26">
        <f>SUMIF(danh_ds!$C$11:$C$5101,'Tong hop'!B195,danh_ds!$J$11:$J$5101)</f>
        <v>12</v>
      </c>
      <c r="I195" s="26">
        <f>SUMIF(danh_ds!$C$11:$C$5101,'Tong hop'!B195,danh_ds!$K$11:$K$5101)</f>
        <v>0</v>
      </c>
      <c r="J195" s="26">
        <f>SUMIF(danh_ds!$C$11:$C$5101,'Tong hop'!B195,danh_ds!$L$11:$L$5101)</f>
        <v>0</v>
      </c>
      <c r="K195" s="26">
        <f>SUMIF(danh_ds!$C$11:$C$5101,'Tong hop'!B195,danh_ds!$M$11:$M$5101)</f>
        <v>300</v>
      </c>
      <c r="L195" s="26">
        <f>SUMIF(danh_ds!$C$11:$C$5101,'Tong hop'!B195,danh_ds!$N$11:$N$5101)</f>
        <v>12</v>
      </c>
      <c r="M195" s="53">
        <f>SUMIF(danh_ds!$C$11:$C$5101,'Tong hop'!B195,danh_ds!$P$11:$P$5101)</f>
        <v>15550000</v>
      </c>
      <c r="N195" s="53">
        <f>SUMIF(danh_ds!$C$11:$C$5101,'Tong hop'!B195,danh_ds!$Q$11:$Q$5101)</f>
        <v>0</v>
      </c>
      <c r="O195" s="53">
        <f>SUMIF(danh_ds!$C$11:$C$5101,'Tong hop'!B195,danh_ds!$R$11:$R$5101)</f>
        <v>7150000</v>
      </c>
      <c r="P195" s="53"/>
      <c r="Q195" s="53">
        <f>SUMIF(danh_ds!$C$11:$C$5101,'Tong hop'!B195,danh_ds!$S$11:$S$5101)</f>
        <v>8400000</v>
      </c>
      <c r="R195" s="53">
        <f>SUMIF(danh_ds!$C$11:$C$5101,'Tong hop'!B195,danh_ds!$T$11:$T$5101)</f>
        <v>0</v>
      </c>
      <c r="S195" s="53"/>
      <c r="T195" s="18" t="str">
        <f>VLOOKUP(B195,[1]DS!$B$5:$W$2997,15,0)</f>
        <v>0503</v>
      </c>
    </row>
    <row r="196" spans="1:20" ht="31.5" customHeight="1">
      <c r="A196" s="26">
        <f>SUBTOTAL(3,$B$14:B196)</f>
        <v>183</v>
      </c>
      <c r="B196" s="30" t="s">
        <v>475</v>
      </c>
      <c r="C196" s="27" t="s">
        <v>476</v>
      </c>
      <c r="D196" s="28" t="s">
        <v>289</v>
      </c>
      <c r="E196" s="26">
        <v>5</v>
      </c>
      <c r="F196" s="29" t="s">
        <v>759</v>
      </c>
      <c r="G196" s="26">
        <f>SUMIF(danh_ds!$C$11:$C$5101,'Tong hop'!B196,danh_ds!$I$11:$I$5101)</f>
        <v>300</v>
      </c>
      <c r="H196" s="26">
        <f>SUMIF(danh_ds!$C$11:$C$5101,'Tong hop'!B196,danh_ds!$J$11:$J$5101)</f>
        <v>12</v>
      </c>
      <c r="I196" s="26">
        <f>SUMIF(danh_ds!$C$11:$C$5101,'Tong hop'!B196,danh_ds!$K$11:$K$5101)</f>
        <v>0</v>
      </c>
      <c r="J196" s="26">
        <f>SUMIF(danh_ds!$C$11:$C$5101,'Tong hop'!B196,danh_ds!$L$11:$L$5101)</f>
        <v>0</v>
      </c>
      <c r="K196" s="26">
        <f>SUMIF(danh_ds!$C$11:$C$5101,'Tong hop'!B196,danh_ds!$M$11:$M$5101)</f>
        <v>300</v>
      </c>
      <c r="L196" s="26">
        <f>SUMIF(danh_ds!$C$11:$C$5101,'Tong hop'!B196,danh_ds!$N$11:$N$5101)</f>
        <v>12</v>
      </c>
      <c r="M196" s="53">
        <f>SUMIF(danh_ds!$C$11:$C$5101,'Tong hop'!B196,danh_ds!$P$11:$P$5101)</f>
        <v>15550000</v>
      </c>
      <c r="N196" s="53">
        <f>SUMIF(danh_ds!$C$11:$C$5101,'Tong hop'!B196,danh_ds!$Q$11:$Q$5101)</f>
        <v>0</v>
      </c>
      <c r="O196" s="53">
        <f>SUMIF(danh_ds!$C$11:$C$5101,'Tong hop'!B196,danh_ds!$R$11:$R$5101)</f>
        <v>7150000</v>
      </c>
      <c r="P196" s="53"/>
      <c r="Q196" s="53">
        <f>SUMIF(danh_ds!$C$11:$C$5101,'Tong hop'!B196,danh_ds!$S$11:$S$5101)</f>
        <v>8400000</v>
      </c>
      <c r="R196" s="53">
        <f>SUMIF(danh_ds!$C$11:$C$5101,'Tong hop'!B196,danh_ds!$T$11:$T$5101)</f>
        <v>0</v>
      </c>
      <c r="S196" s="53"/>
      <c r="T196" s="18" t="str">
        <f>VLOOKUP(B196,[1]DS!$B$5:$W$2997,15,0)</f>
        <v>0503</v>
      </c>
    </row>
    <row r="197" spans="1:20" ht="31.5" customHeight="1">
      <c r="A197" s="26">
        <f>SUBTOTAL(3,$B$14:B197)</f>
        <v>184</v>
      </c>
      <c r="B197" s="30" t="s">
        <v>443</v>
      </c>
      <c r="C197" s="27" t="s">
        <v>373</v>
      </c>
      <c r="D197" s="28" t="s">
        <v>295</v>
      </c>
      <c r="E197" s="26">
        <v>5</v>
      </c>
      <c r="F197" s="29" t="s">
        <v>759</v>
      </c>
      <c r="G197" s="26">
        <f>SUMIF(danh_ds!$C$11:$C$5101,'Tong hop'!B197,danh_ds!$I$11:$I$5101)</f>
        <v>300</v>
      </c>
      <c r="H197" s="26">
        <f>SUMIF(danh_ds!$C$11:$C$5101,'Tong hop'!B197,danh_ds!$J$11:$J$5101)</f>
        <v>14</v>
      </c>
      <c r="I197" s="26">
        <f>SUMIF(danh_ds!$C$11:$C$5101,'Tong hop'!B197,danh_ds!$K$11:$K$5101)</f>
        <v>0</v>
      </c>
      <c r="J197" s="26">
        <f>SUMIF(danh_ds!$C$11:$C$5101,'Tong hop'!B197,danh_ds!$L$11:$L$5101)</f>
        <v>0</v>
      </c>
      <c r="K197" s="26">
        <f>SUMIF(danh_ds!$C$11:$C$5101,'Tong hop'!B197,danh_ds!$M$11:$M$5101)</f>
        <v>300</v>
      </c>
      <c r="L197" s="26">
        <f>SUMIF(danh_ds!$C$11:$C$5101,'Tong hop'!B197,danh_ds!$N$11:$N$5101)</f>
        <v>14</v>
      </c>
      <c r="M197" s="53">
        <f>SUMIF(danh_ds!$C$11:$C$5101,'Tong hop'!B197,danh_ds!$P$11:$P$5101)</f>
        <v>15450000</v>
      </c>
      <c r="N197" s="53">
        <f>SUMIF(danh_ds!$C$11:$C$5101,'Tong hop'!B197,danh_ds!$Q$11:$Q$5101)</f>
        <v>0</v>
      </c>
      <c r="O197" s="53">
        <f>SUMIF(danh_ds!$C$11:$C$5101,'Tong hop'!B197,danh_ds!$R$11:$R$5101)</f>
        <v>8150000</v>
      </c>
      <c r="P197" s="53"/>
      <c r="Q197" s="53">
        <f>SUMIF(danh_ds!$C$11:$C$5101,'Tong hop'!B197,danh_ds!$S$11:$S$5101)</f>
        <v>7300000</v>
      </c>
      <c r="R197" s="53">
        <f>SUMIF(danh_ds!$C$11:$C$5101,'Tong hop'!B197,danh_ds!$T$11:$T$5101)</f>
        <v>0</v>
      </c>
      <c r="S197" s="53"/>
      <c r="T197" s="18" t="str">
        <f>VLOOKUP(B197,[1]DS!$B$5:$W$2997,15,0)</f>
        <v>0503</v>
      </c>
    </row>
    <row r="198" spans="1:20" ht="31.5" customHeight="1">
      <c r="A198" s="26">
        <f>SUBTOTAL(3,$B$14:B198)</f>
        <v>185</v>
      </c>
      <c r="B198" s="30" t="s">
        <v>14</v>
      </c>
      <c r="C198" s="27" t="s">
        <v>795</v>
      </c>
      <c r="D198" s="28" t="s">
        <v>213</v>
      </c>
      <c r="E198" s="26">
        <v>5</v>
      </c>
      <c r="F198" s="29" t="s">
        <v>759</v>
      </c>
      <c r="G198" s="26">
        <f>SUMIF(danh_ds!$C$11:$C$5101,'Tong hop'!B198,danh_ds!$I$11:$I$5101)</f>
        <v>220</v>
      </c>
      <c r="H198" s="26">
        <f>SUMIF(danh_ds!$C$11:$C$5101,'Tong hop'!B198,danh_ds!$J$11:$J$5101)</f>
        <v>11</v>
      </c>
      <c r="I198" s="26">
        <f>SUMIF(danh_ds!$C$11:$C$5101,'Tong hop'!B198,danh_ds!$K$11:$K$5101)</f>
        <v>0</v>
      </c>
      <c r="J198" s="26">
        <f>SUMIF(danh_ds!$C$11:$C$5101,'Tong hop'!B198,danh_ds!$L$11:$L$5101)</f>
        <v>0</v>
      </c>
      <c r="K198" s="26">
        <f>SUMIF(danh_ds!$C$11:$C$5101,'Tong hop'!B198,danh_ds!$M$11:$M$5101)</f>
        <v>220</v>
      </c>
      <c r="L198" s="26">
        <f>SUMIF(danh_ds!$C$11:$C$5101,'Tong hop'!B198,danh_ds!$N$11:$N$5101)</f>
        <v>11</v>
      </c>
      <c r="M198" s="53">
        <f>SUMIF(danh_ds!$C$11:$C$5101,'Tong hop'!B198,danh_ds!$P$11:$P$5101)</f>
        <v>11550000</v>
      </c>
      <c r="N198" s="53">
        <f>SUMIF(danh_ds!$C$11:$C$5101,'Tong hop'!B198,danh_ds!$Q$11:$Q$5101)</f>
        <v>0</v>
      </c>
      <c r="O198" s="53">
        <f>SUMIF(danh_ds!$C$11:$C$5101,'Tong hop'!B198,danh_ds!$R$11:$R$5101)</f>
        <v>3150000</v>
      </c>
      <c r="P198" s="53"/>
      <c r="Q198" s="53">
        <f>SUMIF(danh_ds!$C$11:$C$5101,'Tong hop'!B198,danh_ds!$S$11:$S$5101)</f>
        <v>8400000</v>
      </c>
      <c r="R198" s="53">
        <f>SUMIF(danh_ds!$C$11:$C$5101,'Tong hop'!B198,danh_ds!$T$11:$T$5101)</f>
        <v>0</v>
      </c>
      <c r="S198" s="53"/>
      <c r="T198" s="18" t="str">
        <f>VLOOKUP(B198,[1]DS!$B$5:$W$2997,15,0)</f>
        <v>0503</v>
      </c>
    </row>
    <row r="199" spans="1:20" ht="31.5" customHeight="1">
      <c r="A199" s="26">
        <f>SUBTOTAL(3,$B$14:B199)</f>
        <v>186</v>
      </c>
      <c r="B199" s="30" t="s">
        <v>432</v>
      </c>
      <c r="C199" s="27" t="s">
        <v>226</v>
      </c>
      <c r="D199" s="28" t="s">
        <v>644</v>
      </c>
      <c r="E199" s="26">
        <v>5</v>
      </c>
      <c r="F199" s="29" t="s">
        <v>952</v>
      </c>
      <c r="G199" s="26">
        <f>SUMIF(danh_ds!$C$11:$C$5101,'Tong hop'!B199,danh_ds!$I$11:$I$5101)</f>
        <v>340</v>
      </c>
      <c r="H199" s="26">
        <f>SUMIF(danh_ds!$C$11:$C$5101,'Tong hop'!B199,danh_ds!$J$11:$J$5101)</f>
        <v>13</v>
      </c>
      <c r="I199" s="26">
        <f>SUMIF(danh_ds!$C$11:$C$5101,'Tong hop'!B199,danh_ds!$K$11:$K$5101)</f>
        <v>0</v>
      </c>
      <c r="J199" s="26">
        <f>SUMIF(danh_ds!$C$11:$C$5101,'Tong hop'!B199,danh_ds!$L$11:$L$5101)</f>
        <v>0</v>
      </c>
      <c r="K199" s="26">
        <f>SUMIF(danh_ds!$C$11:$C$5101,'Tong hop'!B199,danh_ds!$M$11:$M$5101)</f>
        <v>340</v>
      </c>
      <c r="L199" s="26">
        <f>SUMIF(danh_ds!$C$11:$C$5101,'Tong hop'!B199,danh_ds!$N$11:$N$5101)</f>
        <v>13</v>
      </c>
      <c r="M199" s="53">
        <f>SUMIF(danh_ds!$C$11:$C$5101,'Tong hop'!B199,danh_ds!$P$11:$P$5101)</f>
        <v>17650000</v>
      </c>
      <c r="N199" s="53">
        <f>SUMIF(danh_ds!$C$11:$C$5101,'Tong hop'!B199,danh_ds!$Q$11:$Q$5101)</f>
        <v>0</v>
      </c>
      <c r="O199" s="53">
        <f>SUMIF(danh_ds!$C$11:$C$5101,'Tong hop'!B199,danh_ds!$R$11:$R$5101)</f>
        <v>8200000</v>
      </c>
      <c r="P199" s="53"/>
      <c r="Q199" s="53">
        <f>SUMIF(danh_ds!$C$11:$C$5101,'Tong hop'!B199,danh_ds!$S$11:$S$5101)</f>
        <v>9450000</v>
      </c>
      <c r="R199" s="53">
        <f>SUMIF(danh_ds!$C$11:$C$5101,'Tong hop'!B199,danh_ds!$T$11:$T$5101)</f>
        <v>0</v>
      </c>
      <c r="S199" s="53"/>
      <c r="T199" s="18" t="str">
        <f>VLOOKUP(B199,[1]DS!$B$5:$W$2997,15,0)</f>
        <v>0504</v>
      </c>
    </row>
    <row r="200" spans="1:20" ht="31.5" customHeight="1">
      <c r="A200" s="26">
        <f>SUBTOTAL(3,$B$14:B200)</f>
        <v>187</v>
      </c>
      <c r="B200" s="30" t="s">
        <v>604</v>
      </c>
      <c r="C200" s="27" t="s">
        <v>632</v>
      </c>
      <c r="D200" s="28" t="s">
        <v>18</v>
      </c>
      <c r="E200" s="26">
        <v>5</v>
      </c>
      <c r="F200" s="29" t="s">
        <v>952</v>
      </c>
      <c r="G200" s="26">
        <f>SUMIF(danh_ds!$C$11:$C$5101,'Tong hop'!B200,danh_ds!$I$11:$I$5101)</f>
        <v>280</v>
      </c>
      <c r="H200" s="26">
        <f>SUMIF(danh_ds!$C$11:$C$5101,'Tong hop'!B200,danh_ds!$J$11:$J$5101)</f>
        <v>12</v>
      </c>
      <c r="I200" s="26">
        <f>SUMIF(danh_ds!$C$11:$C$5101,'Tong hop'!B200,danh_ds!$K$11:$K$5101)</f>
        <v>0</v>
      </c>
      <c r="J200" s="26">
        <f>SUMIF(danh_ds!$C$11:$C$5101,'Tong hop'!B200,danh_ds!$L$11:$L$5101)</f>
        <v>0</v>
      </c>
      <c r="K200" s="26">
        <f>SUMIF(danh_ds!$C$11:$C$5101,'Tong hop'!B200,danh_ds!$M$11:$M$5101)</f>
        <v>280</v>
      </c>
      <c r="L200" s="26">
        <f>SUMIF(danh_ds!$C$11:$C$5101,'Tong hop'!B200,danh_ds!$N$11:$N$5101)</f>
        <v>12</v>
      </c>
      <c r="M200" s="53">
        <f>SUMIF(danh_ds!$C$11:$C$5101,'Tong hop'!B200,danh_ds!$P$11:$P$5101)</f>
        <v>14500000</v>
      </c>
      <c r="N200" s="53">
        <f>SUMIF(danh_ds!$C$11:$C$5101,'Tong hop'!B200,danh_ds!$Q$11:$Q$5101)</f>
        <v>0</v>
      </c>
      <c r="O200" s="53">
        <f>SUMIF(danh_ds!$C$11:$C$5101,'Tong hop'!B200,danh_ds!$R$11:$R$5101)</f>
        <v>6100000</v>
      </c>
      <c r="P200" s="53"/>
      <c r="Q200" s="53">
        <f>SUMIF(danh_ds!$C$11:$C$5101,'Tong hop'!B200,danh_ds!$S$11:$S$5101)</f>
        <v>8400000</v>
      </c>
      <c r="R200" s="53">
        <f>SUMIF(danh_ds!$C$11:$C$5101,'Tong hop'!B200,danh_ds!$T$11:$T$5101)</f>
        <v>0</v>
      </c>
      <c r="S200" s="53"/>
      <c r="T200" s="18" t="str">
        <f>VLOOKUP(B200,[1]DS!$B$5:$W$2997,15,0)</f>
        <v>0504</v>
      </c>
    </row>
    <row r="201" spans="1:20" ht="31.5" customHeight="1">
      <c r="A201" s="26">
        <f>SUBTOTAL(3,$B$14:B201)</f>
        <v>188</v>
      </c>
      <c r="B201" s="30" t="s">
        <v>477</v>
      </c>
      <c r="C201" s="27" t="s">
        <v>200</v>
      </c>
      <c r="D201" s="28" t="s">
        <v>636</v>
      </c>
      <c r="E201" s="26">
        <v>5</v>
      </c>
      <c r="F201" s="29" t="s">
        <v>952</v>
      </c>
      <c r="G201" s="26">
        <f>SUMIF(danh_ds!$C$11:$C$5101,'Tong hop'!B201,danh_ds!$I$11:$I$5101)</f>
        <v>220</v>
      </c>
      <c r="H201" s="26">
        <f>SUMIF(danh_ds!$C$11:$C$5101,'Tong hop'!B201,danh_ds!$J$11:$J$5101)</f>
        <v>11</v>
      </c>
      <c r="I201" s="26">
        <f>SUMIF(danh_ds!$C$11:$C$5101,'Tong hop'!B201,danh_ds!$K$11:$K$5101)</f>
        <v>0</v>
      </c>
      <c r="J201" s="26">
        <f>SUMIF(danh_ds!$C$11:$C$5101,'Tong hop'!B201,danh_ds!$L$11:$L$5101)</f>
        <v>0</v>
      </c>
      <c r="K201" s="26">
        <f>SUMIF(danh_ds!$C$11:$C$5101,'Tong hop'!B201,danh_ds!$M$11:$M$5101)</f>
        <v>220</v>
      </c>
      <c r="L201" s="26">
        <f>SUMIF(danh_ds!$C$11:$C$5101,'Tong hop'!B201,danh_ds!$N$11:$N$5101)</f>
        <v>11</v>
      </c>
      <c r="M201" s="53">
        <f>SUMIF(danh_ds!$C$11:$C$5101,'Tong hop'!B201,danh_ds!$P$11:$P$5101)</f>
        <v>11550000</v>
      </c>
      <c r="N201" s="53">
        <f>SUMIF(danh_ds!$C$11:$C$5101,'Tong hop'!B201,danh_ds!$Q$11:$Q$5101)</f>
        <v>0</v>
      </c>
      <c r="O201" s="53">
        <f>SUMIF(danh_ds!$C$11:$C$5101,'Tong hop'!B201,danh_ds!$R$11:$R$5101)</f>
        <v>3150000</v>
      </c>
      <c r="P201" s="53"/>
      <c r="Q201" s="53">
        <f>SUMIF(danh_ds!$C$11:$C$5101,'Tong hop'!B201,danh_ds!$S$11:$S$5101)</f>
        <v>8400000</v>
      </c>
      <c r="R201" s="53">
        <f>SUMIF(danh_ds!$C$11:$C$5101,'Tong hop'!B201,danh_ds!$T$11:$T$5101)</f>
        <v>0</v>
      </c>
      <c r="S201" s="53"/>
      <c r="T201" s="18" t="str">
        <f>VLOOKUP(B201,[1]DS!$B$5:$W$2997,15,0)</f>
        <v>0504</v>
      </c>
    </row>
    <row r="202" spans="1:20" ht="31.5" customHeight="1">
      <c r="A202" s="26">
        <f>SUBTOTAL(3,$B$14:B202)</f>
        <v>189</v>
      </c>
      <c r="B202" s="30" t="s">
        <v>605</v>
      </c>
      <c r="C202" s="27" t="s">
        <v>688</v>
      </c>
      <c r="D202" s="28" t="s">
        <v>277</v>
      </c>
      <c r="E202" s="26">
        <v>5</v>
      </c>
      <c r="F202" s="29" t="s">
        <v>952</v>
      </c>
      <c r="G202" s="26">
        <f>SUMIF(danh_ds!$C$11:$C$5101,'Tong hop'!B202,danh_ds!$I$11:$I$5101)</f>
        <v>470</v>
      </c>
      <c r="H202" s="26">
        <f>SUMIF(danh_ds!$C$11:$C$5101,'Tong hop'!B202,danh_ds!$J$11:$J$5101)</f>
        <v>20</v>
      </c>
      <c r="I202" s="26">
        <f>SUMIF(danh_ds!$C$11:$C$5101,'Tong hop'!B202,danh_ds!$K$11:$K$5101)</f>
        <v>0</v>
      </c>
      <c r="J202" s="26">
        <f>SUMIF(danh_ds!$C$11:$C$5101,'Tong hop'!B202,danh_ds!$L$11:$L$5101)</f>
        <v>0</v>
      </c>
      <c r="K202" s="26">
        <f>SUMIF(danh_ds!$C$11:$C$5101,'Tong hop'!B202,danh_ds!$M$11:$M$5101)</f>
        <v>470</v>
      </c>
      <c r="L202" s="26">
        <f>SUMIF(danh_ds!$C$11:$C$5101,'Tong hop'!B202,danh_ds!$N$11:$N$5101)</f>
        <v>20</v>
      </c>
      <c r="M202" s="53">
        <f>SUMIF(danh_ds!$C$11:$C$5101,'Tong hop'!B202,danh_ds!$P$11:$P$5101)</f>
        <v>24000000</v>
      </c>
      <c r="N202" s="53">
        <f>SUMIF(danh_ds!$C$11:$C$5101,'Tong hop'!B202,danh_ds!$Q$11:$Q$5101)</f>
        <v>0</v>
      </c>
      <c r="O202" s="53">
        <f>SUMIF(danh_ds!$C$11:$C$5101,'Tong hop'!B202,danh_ds!$R$11:$R$5101)</f>
        <v>12200000</v>
      </c>
      <c r="P202" s="53"/>
      <c r="Q202" s="53">
        <f>SUMIF(danh_ds!$C$11:$C$5101,'Tong hop'!B202,danh_ds!$S$11:$S$5101)</f>
        <v>11800000</v>
      </c>
      <c r="R202" s="53">
        <f>SUMIF(danh_ds!$C$11:$C$5101,'Tong hop'!B202,danh_ds!$T$11:$T$5101)</f>
        <v>0</v>
      </c>
      <c r="S202" s="53"/>
      <c r="T202" s="18" t="str">
        <f>VLOOKUP(B202,[1]DS!$B$5:$W$2997,15,0)</f>
        <v>0504</v>
      </c>
    </row>
    <row r="203" spans="1:20" ht="31.5" customHeight="1">
      <c r="A203" s="26">
        <f>SUBTOTAL(3,$B$14:B203)</f>
        <v>190</v>
      </c>
      <c r="B203" s="30" t="s">
        <v>433</v>
      </c>
      <c r="C203" s="27" t="s">
        <v>434</v>
      </c>
      <c r="D203" s="28" t="s">
        <v>218</v>
      </c>
      <c r="E203" s="26">
        <v>5</v>
      </c>
      <c r="F203" s="29" t="s">
        <v>952</v>
      </c>
      <c r="G203" s="26">
        <f>SUMIF(danh_ds!$C$11:$C$5101,'Tong hop'!B203,danh_ds!$I$11:$I$5101)</f>
        <v>180</v>
      </c>
      <c r="H203" s="26">
        <f>SUMIF(danh_ds!$C$11:$C$5101,'Tong hop'!B203,danh_ds!$J$11:$J$5101)</f>
        <v>9</v>
      </c>
      <c r="I203" s="26">
        <f>SUMIF(danh_ds!$C$11:$C$5101,'Tong hop'!B203,danh_ds!$K$11:$K$5101)</f>
        <v>0</v>
      </c>
      <c r="J203" s="26">
        <f>SUMIF(danh_ds!$C$11:$C$5101,'Tong hop'!B203,danh_ds!$L$11:$L$5101)</f>
        <v>0</v>
      </c>
      <c r="K203" s="26">
        <f>SUMIF(danh_ds!$C$11:$C$5101,'Tong hop'!B203,danh_ds!$M$11:$M$5101)</f>
        <v>180</v>
      </c>
      <c r="L203" s="26">
        <f>SUMIF(danh_ds!$C$11:$C$5101,'Tong hop'!B203,danh_ds!$N$11:$N$5101)</f>
        <v>9</v>
      </c>
      <c r="M203" s="53">
        <f>SUMIF(danh_ds!$C$11:$C$5101,'Tong hop'!B203,danh_ds!$P$11:$P$5101)</f>
        <v>9450000</v>
      </c>
      <c r="N203" s="53">
        <f>SUMIF(danh_ds!$C$11:$C$5101,'Tong hop'!B203,danh_ds!$Q$11:$Q$5101)</f>
        <v>0</v>
      </c>
      <c r="O203" s="53">
        <f>SUMIF(danh_ds!$C$11:$C$5101,'Tong hop'!B203,danh_ds!$R$11:$R$5101)</f>
        <v>3150000</v>
      </c>
      <c r="P203" s="53"/>
      <c r="Q203" s="53">
        <f>SUMIF(danh_ds!$C$11:$C$5101,'Tong hop'!B203,danh_ds!$S$11:$S$5101)</f>
        <v>6300000</v>
      </c>
      <c r="R203" s="53">
        <f>SUMIF(danh_ds!$C$11:$C$5101,'Tong hop'!B203,danh_ds!$T$11:$T$5101)</f>
        <v>0</v>
      </c>
      <c r="S203" s="53"/>
      <c r="T203" s="18" t="str">
        <f>VLOOKUP(B203,[1]DS!$B$5:$W$2997,15,0)</f>
        <v>0504</v>
      </c>
    </row>
    <row r="204" spans="1:20" ht="31.5" customHeight="1">
      <c r="A204" s="26">
        <f>SUBTOTAL(3,$B$14:B204)</f>
        <v>191</v>
      </c>
      <c r="B204" s="30" t="s">
        <v>606</v>
      </c>
      <c r="C204" s="27" t="s">
        <v>19</v>
      </c>
      <c r="D204" s="28" t="s">
        <v>20</v>
      </c>
      <c r="E204" s="26">
        <v>5</v>
      </c>
      <c r="F204" s="29" t="s">
        <v>952</v>
      </c>
      <c r="G204" s="26">
        <f>SUMIF(danh_ds!$C$11:$C$5101,'Tong hop'!B204,danh_ds!$I$11:$I$5101)</f>
        <v>250</v>
      </c>
      <c r="H204" s="26">
        <f>SUMIF(danh_ds!$C$11:$C$5101,'Tong hop'!B204,danh_ds!$J$11:$J$5101)</f>
        <v>10</v>
      </c>
      <c r="I204" s="26">
        <f>SUMIF(danh_ds!$C$11:$C$5101,'Tong hop'!B204,danh_ds!$K$11:$K$5101)</f>
        <v>0</v>
      </c>
      <c r="J204" s="26">
        <f>SUMIF(danh_ds!$C$11:$C$5101,'Tong hop'!B204,danh_ds!$L$11:$L$5101)</f>
        <v>0</v>
      </c>
      <c r="K204" s="26">
        <f>SUMIF(danh_ds!$C$11:$C$5101,'Tong hop'!B204,danh_ds!$M$11:$M$5101)</f>
        <v>250</v>
      </c>
      <c r="L204" s="26">
        <f>SUMIF(danh_ds!$C$11:$C$5101,'Tong hop'!B204,danh_ds!$N$11:$N$5101)</f>
        <v>10</v>
      </c>
      <c r="M204" s="53">
        <f>SUMIF(danh_ds!$C$11:$C$5101,'Tong hop'!B204,danh_ds!$P$11:$P$5101)</f>
        <v>12850000</v>
      </c>
      <c r="N204" s="53">
        <f>SUMIF(danh_ds!$C$11:$C$5101,'Tong hop'!B204,danh_ds!$Q$11:$Q$5101)</f>
        <v>0</v>
      </c>
      <c r="O204" s="53">
        <f>SUMIF(danh_ds!$C$11:$C$5101,'Tong hop'!B204,danh_ds!$R$11:$R$5101)</f>
        <v>6550000</v>
      </c>
      <c r="P204" s="53"/>
      <c r="Q204" s="53">
        <f>SUMIF(danh_ds!$C$11:$C$5101,'Tong hop'!B204,danh_ds!$S$11:$S$5101)</f>
        <v>6300000</v>
      </c>
      <c r="R204" s="53">
        <f>SUMIF(danh_ds!$C$11:$C$5101,'Tong hop'!B204,danh_ds!$T$11:$T$5101)</f>
        <v>0</v>
      </c>
      <c r="S204" s="53"/>
      <c r="T204" s="18" t="str">
        <f>VLOOKUP(B204,[1]DS!$B$5:$W$2997,15,0)</f>
        <v>0504</v>
      </c>
    </row>
    <row r="205" spans="1:20" ht="31.5" customHeight="1">
      <c r="A205" s="26">
        <f>SUBTOTAL(3,$B$14:B205)</f>
        <v>192</v>
      </c>
      <c r="B205" s="30" t="s">
        <v>607</v>
      </c>
      <c r="C205" s="27" t="s">
        <v>21</v>
      </c>
      <c r="D205" s="28" t="s">
        <v>22</v>
      </c>
      <c r="E205" s="26">
        <v>5</v>
      </c>
      <c r="F205" s="29" t="s">
        <v>952</v>
      </c>
      <c r="G205" s="26">
        <f>SUMIF(danh_ds!$C$11:$C$5101,'Tong hop'!B205,danh_ds!$I$11:$I$5101)</f>
        <v>220</v>
      </c>
      <c r="H205" s="26">
        <f>SUMIF(danh_ds!$C$11:$C$5101,'Tong hop'!B205,danh_ds!$J$11:$J$5101)</f>
        <v>10</v>
      </c>
      <c r="I205" s="26">
        <f>SUMIF(danh_ds!$C$11:$C$5101,'Tong hop'!B205,danh_ds!$K$11:$K$5101)</f>
        <v>0</v>
      </c>
      <c r="J205" s="26">
        <f>SUMIF(danh_ds!$C$11:$C$5101,'Tong hop'!B205,danh_ds!$L$11:$L$5101)</f>
        <v>0</v>
      </c>
      <c r="K205" s="26">
        <f>SUMIF(danh_ds!$C$11:$C$5101,'Tong hop'!B205,danh_ds!$M$11:$M$5101)</f>
        <v>220</v>
      </c>
      <c r="L205" s="26">
        <f>SUMIF(danh_ds!$C$11:$C$5101,'Tong hop'!B205,danh_ds!$N$11:$N$5101)</f>
        <v>10</v>
      </c>
      <c r="M205" s="53">
        <f>SUMIF(danh_ds!$C$11:$C$5101,'Tong hop'!B205,danh_ds!$P$11:$P$5101)</f>
        <v>11450000</v>
      </c>
      <c r="N205" s="53">
        <f>SUMIF(danh_ds!$C$11:$C$5101,'Tong hop'!B205,danh_ds!$Q$11:$Q$5101)</f>
        <v>0</v>
      </c>
      <c r="O205" s="53">
        <f>SUMIF(danh_ds!$C$11:$C$5101,'Tong hop'!B205,danh_ds!$R$11:$R$5101)</f>
        <v>2100000</v>
      </c>
      <c r="P205" s="53"/>
      <c r="Q205" s="53">
        <f>SUMIF(danh_ds!$C$11:$C$5101,'Tong hop'!B205,danh_ds!$S$11:$S$5101)</f>
        <v>9350000</v>
      </c>
      <c r="R205" s="53">
        <f>SUMIF(danh_ds!$C$11:$C$5101,'Tong hop'!B205,danh_ds!$T$11:$T$5101)</f>
        <v>0</v>
      </c>
      <c r="S205" s="53"/>
      <c r="T205" s="18" t="str">
        <f>VLOOKUP(B205,[1]DS!$B$5:$W$2997,15,0)</f>
        <v>0504</v>
      </c>
    </row>
    <row r="206" spans="1:20" ht="31.5" customHeight="1">
      <c r="A206" s="26">
        <f>SUBTOTAL(3,$B$14:B206)</f>
        <v>193</v>
      </c>
      <c r="B206" s="30" t="s">
        <v>435</v>
      </c>
      <c r="C206" s="27" t="s">
        <v>641</v>
      </c>
      <c r="D206" s="28" t="s">
        <v>436</v>
      </c>
      <c r="E206" s="26">
        <v>5</v>
      </c>
      <c r="F206" s="29" t="s">
        <v>952</v>
      </c>
      <c r="G206" s="26">
        <f>SUMIF(danh_ds!$C$11:$C$5101,'Tong hop'!B206,danh_ds!$I$11:$I$5101)</f>
        <v>380</v>
      </c>
      <c r="H206" s="26">
        <f>SUMIF(danh_ds!$C$11:$C$5101,'Tong hop'!B206,danh_ds!$J$11:$J$5101)</f>
        <v>17</v>
      </c>
      <c r="I206" s="26">
        <f>SUMIF(danh_ds!$C$11:$C$5101,'Tong hop'!B206,danh_ds!$K$11:$K$5101)</f>
        <v>0</v>
      </c>
      <c r="J206" s="26">
        <f>SUMIF(danh_ds!$C$11:$C$5101,'Tong hop'!B206,danh_ds!$L$11:$L$5101)</f>
        <v>0</v>
      </c>
      <c r="K206" s="26">
        <f>SUMIF(danh_ds!$C$11:$C$5101,'Tong hop'!B206,danh_ds!$M$11:$M$5101)</f>
        <v>380</v>
      </c>
      <c r="L206" s="26">
        <f>SUMIF(danh_ds!$C$11:$C$5101,'Tong hop'!B206,danh_ds!$N$11:$N$5101)</f>
        <v>17</v>
      </c>
      <c r="M206" s="53">
        <f>SUMIF(danh_ds!$C$11:$C$5101,'Tong hop'!B206,danh_ds!$P$11:$P$5101)</f>
        <v>19300000</v>
      </c>
      <c r="N206" s="53">
        <f>SUMIF(danh_ds!$C$11:$C$5101,'Tong hop'!B206,danh_ds!$Q$11:$Q$5101)</f>
        <v>0</v>
      </c>
      <c r="O206" s="53">
        <f>SUMIF(danh_ds!$C$11:$C$5101,'Tong hop'!B206,danh_ds!$R$11:$R$5101)</f>
        <v>9000000</v>
      </c>
      <c r="P206" s="53"/>
      <c r="Q206" s="53">
        <f>SUMIF(danh_ds!$C$11:$C$5101,'Tong hop'!B206,danh_ds!$S$11:$S$5101)</f>
        <v>10300000</v>
      </c>
      <c r="R206" s="53">
        <f>SUMIF(danh_ds!$C$11:$C$5101,'Tong hop'!B206,danh_ds!$T$11:$T$5101)</f>
        <v>0</v>
      </c>
      <c r="S206" s="53"/>
      <c r="T206" s="18" t="str">
        <f>VLOOKUP(B206,[1]DS!$B$5:$W$2997,15,0)</f>
        <v>0504</v>
      </c>
    </row>
    <row r="207" spans="1:20" ht="31.5" customHeight="1">
      <c r="A207" s="26">
        <f>SUBTOTAL(3,$B$14:B207)</f>
        <v>194</v>
      </c>
      <c r="B207" s="30" t="s">
        <v>50</v>
      </c>
      <c r="C207" s="27" t="s">
        <v>635</v>
      </c>
      <c r="D207" s="28" t="s">
        <v>543</v>
      </c>
      <c r="E207" s="26">
        <v>5</v>
      </c>
      <c r="F207" s="29" t="s">
        <v>952</v>
      </c>
      <c r="G207" s="26">
        <f>SUMIF(danh_ds!$C$11:$C$5101,'Tong hop'!B207,danh_ds!$I$11:$I$5101)</f>
        <v>240</v>
      </c>
      <c r="H207" s="26">
        <f>SUMIF(danh_ds!$C$11:$C$5101,'Tong hop'!B207,danh_ds!$J$11:$J$5101)</f>
        <v>11</v>
      </c>
      <c r="I207" s="26">
        <f>SUMIF(danh_ds!$C$11:$C$5101,'Tong hop'!B207,danh_ds!$K$11:$K$5101)</f>
        <v>0</v>
      </c>
      <c r="J207" s="26">
        <f>SUMIF(danh_ds!$C$11:$C$5101,'Tong hop'!B207,danh_ds!$L$11:$L$5101)</f>
        <v>0</v>
      </c>
      <c r="K207" s="26">
        <f>SUMIF(danh_ds!$C$11:$C$5101,'Tong hop'!B207,danh_ds!$M$11:$M$5101)</f>
        <v>240</v>
      </c>
      <c r="L207" s="26">
        <f>SUMIF(danh_ds!$C$11:$C$5101,'Tong hop'!B207,danh_ds!$N$11:$N$5101)</f>
        <v>11</v>
      </c>
      <c r="M207" s="53">
        <f>SUMIF(danh_ds!$C$11:$C$5101,'Tong hop'!B207,danh_ds!$P$11:$P$5101)</f>
        <v>12500000</v>
      </c>
      <c r="N207" s="53">
        <f>SUMIF(danh_ds!$C$11:$C$5101,'Tong hop'!B207,danh_ds!$Q$11:$Q$5101)</f>
        <v>0</v>
      </c>
      <c r="O207" s="53">
        <f>SUMIF(danh_ds!$C$11:$C$5101,'Tong hop'!B207,danh_ds!$R$11:$R$5101)</f>
        <v>4100000</v>
      </c>
      <c r="P207" s="53"/>
      <c r="Q207" s="53">
        <f>SUMIF(danh_ds!$C$11:$C$5101,'Tong hop'!B207,danh_ds!$S$11:$S$5101)</f>
        <v>8400000</v>
      </c>
      <c r="R207" s="53">
        <f>SUMIF(danh_ds!$C$11:$C$5101,'Tong hop'!B207,danh_ds!$T$11:$T$5101)</f>
        <v>0</v>
      </c>
      <c r="S207" s="53"/>
      <c r="T207" s="18" t="str">
        <f>VLOOKUP(B207,[1]DS!$B$5:$W$2997,15,0)</f>
        <v>0504</v>
      </c>
    </row>
    <row r="208" spans="1:20" ht="31.5" customHeight="1">
      <c r="A208" s="26">
        <f>SUBTOTAL(3,$B$14:B208)</f>
        <v>195</v>
      </c>
      <c r="B208" s="30" t="s">
        <v>437</v>
      </c>
      <c r="C208" s="27" t="s">
        <v>438</v>
      </c>
      <c r="D208" s="28" t="s">
        <v>682</v>
      </c>
      <c r="E208" s="26">
        <v>5</v>
      </c>
      <c r="F208" s="29" t="s">
        <v>952</v>
      </c>
      <c r="G208" s="26">
        <f>SUMIF(danh_ds!$C$11:$C$5101,'Tong hop'!B208,danh_ds!$I$11:$I$5101)</f>
        <v>140</v>
      </c>
      <c r="H208" s="26">
        <f>SUMIF(danh_ds!$C$11:$C$5101,'Tong hop'!B208,danh_ds!$J$11:$J$5101)</f>
        <v>7</v>
      </c>
      <c r="I208" s="26">
        <f>SUMIF(danh_ds!$C$11:$C$5101,'Tong hop'!B208,danh_ds!$K$11:$K$5101)</f>
        <v>0</v>
      </c>
      <c r="J208" s="26">
        <f>SUMIF(danh_ds!$C$11:$C$5101,'Tong hop'!B208,danh_ds!$L$11:$L$5101)</f>
        <v>0</v>
      </c>
      <c r="K208" s="26">
        <f>SUMIF(danh_ds!$C$11:$C$5101,'Tong hop'!B208,danh_ds!$M$11:$M$5101)</f>
        <v>140</v>
      </c>
      <c r="L208" s="26">
        <f>SUMIF(danh_ds!$C$11:$C$5101,'Tong hop'!B208,danh_ds!$N$11:$N$5101)</f>
        <v>7</v>
      </c>
      <c r="M208" s="53">
        <f>SUMIF(danh_ds!$C$11:$C$5101,'Tong hop'!B208,danh_ds!$P$11:$P$5101)</f>
        <v>7350000</v>
      </c>
      <c r="N208" s="53">
        <f>SUMIF(danh_ds!$C$11:$C$5101,'Tong hop'!B208,danh_ds!$Q$11:$Q$5101)</f>
        <v>0</v>
      </c>
      <c r="O208" s="53">
        <f>SUMIF(danh_ds!$C$11:$C$5101,'Tong hop'!B208,danh_ds!$R$11:$R$5101)</f>
        <v>1050000</v>
      </c>
      <c r="P208" s="53"/>
      <c r="Q208" s="53">
        <f>SUMIF(danh_ds!$C$11:$C$5101,'Tong hop'!B208,danh_ds!$S$11:$S$5101)</f>
        <v>6300000</v>
      </c>
      <c r="R208" s="53">
        <f>SUMIF(danh_ds!$C$11:$C$5101,'Tong hop'!B208,danh_ds!$T$11:$T$5101)</f>
        <v>0</v>
      </c>
      <c r="S208" s="53"/>
      <c r="T208" s="18" t="str">
        <f>VLOOKUP(B208,[1]DS!$B$5:$W$2997,15,0)</f>
        <v>0504</v>
      </c>
    </row>
    <row r="209" spans="1:20" ht="31.5" customHeight="1">
      <c r="A209" s="26">
        <f>SUBTOTAL(3,$B$14:B209)</f>
        <v>196</v>
      </c>
      <c r="B209" s="30" t="s">
        <v>51</v>
      </c>
      <c r="C209" s="27" t="s">
        <v>638</v>
      </c>
      <c r="D209" s="28" t="s">
        <v>80</v>
      </c>
      <c r="E209" s="26">
        <v>5</v>
      </c>
      <c r="F209" s="29" t="s">
        <v>952</v>
      </c>
      <c r="G209" s="26">
        <f>SUMIF(danh_ds!$C$11:$C$5101,'Tong hop'!B209,danh_ds!$I$11:$I$5101)</f>
        <v>200</v>
      </c>
      <c r="H209" s="26">
        <f>SUMIF(danh_ds!$C$11:$C$5101,'Tong hop'!B209,danh_ds!$J$11:$J$5101)</f>
        <v>11</v>
      </c>
      <c r="I209" s="26">
        <f>SUMIF(danh_ds!$C$11:$C$5101,'Tong hop'!B209,danh_ds!$K$11:$K$5101)</f>
        <v>0</v>
      </c>
      <c r="J209" s="26">
        <f>SUMIF(danh_ds!$C$11:$C$5101,'Tong hop'!B209,danh_ds!$L$11:$L$5101)</f>
        <v>0</v>
      </c>
      <c r="K209" s="26">
        <f>SUMIF(danh_ds!$C$11:$C$5101,'Tong hop'!B209,danh_ds!$M$11:$M$5101)</f>
        <v>200</v>
      </c>
      <c r="L209" s="26">
        <f>SUMIF(danh_ds!$C$11:$C$5101,'Tong hop'!B209,danh_ds!$N$11:$N$5101)</f>
        <v>11</v>
      </c>
      <c r="M209" s="53">
        <f>SUMIF(danh_ds!$C$11:$C$5101,'Tong hop'!B209,danh_ds!$P$11:$P$5101)</f>
        <v>10450000</v>
      </c>
      <c r="N209" s="53">
        <f>SUMIF(danh_ds!$C$11:$C$5101,'Tong hop'!B209,danh_ds!$Q$11:$Q$5101)</f>
        <v>0</v>
      </c>
      <c r="O209" s="53">
        <f>SUMIF(danh_ds!$C$11:$C$5101,'Tong hop'!B209,danh_ds!$R$11:$R$5101)</f>
        <v>1550000</v>
      </c>
      <c r="P209" s="53"/>
      <c r="Q209" s="53">
        <f>SUMIF(danh_ds!$C$11:$C$5101,'Tong hop'!B209,danh_ds!$S$11:$S$5101)</f>
        <v>8900000</v>
      </c>
      <c r="R209" s="53">
        <f>SUMIF(danh_ds!$C$11:$C$5101,'Tong hop'!B209,danh_ds!$T$11:$T$5101)</f>
        <v>0</v>
      </c>
      <c r="S209" s="53"/>
      <c r="T209" s="18" t="str">
        <f>VLOOKUP(B209,[1]DS!$B$5:$W$2997,15,0)</f>
        <v>0504</v>
      </c>
    </row>
    <row r="210" spans="1:20" ht="31.5" customHeight="1">
      <c r="A210" s="26">
        <f>SUBTOTAL(3,$B$14:B210)</f>
        <v>197</v>
      </c>
      <c r="B210" s="30" t="s">
        <v>439</v>
      </c>
      <c r="C210" s="27" t="s">
        <v>689</v>
      </c>
      <c r="D210" s="28" t="s">
        <v>621</v>
      </c>
      <c r="E210" s="26">
        <v>5</v>
      </c>
      <c r="F210" s="29" t="s">
        <v>952</v>
      </c>
      <c r="G210" s="26">
        <f>SUMIF(danh_ds!$C$11:$C$5101,'Tong hop'!B210,danh_ds!$I$11:$I$5101)</f>
        <v>220</v>
      </c>
      <c r="H210" s="26">
        <f>SUMIF(danh_ds!$C$11:$C$5101,'Tong hop'!B210,danh_ds!$J$11:$J$5101)</f>
        <v>11</v>
      </c>
      <c r="I210" s="26">
        <f>SUMIF(danh_ds!$C$11:$C$5101,'Tong hop'!B210,danh_ds!$K$11:$K$5101)</f>
        <v>0</v>
      </c>
      <c r="J210" s="26">
        <f>SUMIF(danh_ds!$C$11:$C$5101,'Tong hop'!B210,danh_ds!$L$11:$L$5101)</f>
        <v>0</v>
      </c>
      <c r="K210" s="26">
        <f>SUMIF(danh_ds!$C$11:$C$5101,'Tong hop'!B210,danh_ds!$M$11:$M$5101)</f>
        <v>220</v>
      </c>
      <c r="L210" s="26">
        <f>SUMIF(danh_ds!$C$11:$C$5101,'Tong hop'!B210,danh_ds!$N$11:$N$5101)</f>
        <v>11</v>
      </c>
      <c r="M210" s="53">
        <f>SUMIF(danh_ds!$C$11:$C$5101,'Tong hop'!B210,danh_ds!$P$11:$P$5101)</f>
        <v>11550000</v>
      </c>
      <c r="N210" s="53">
        <f>SUMIF(danh_ds!$C$11:$C$5101,'Tong hop'!B210,danh_ds!$Q$11:$Q$5101)</f>
        <v>0</v>
      </c>
      <c r="O210" s="53">
        <f>SUMIF(danh_ds!$C$11:$C$5101,'Tong hop'!B210,danh_ds!$R$11:$R$5101)</f>
        <v>3150000</v>
      </c>
      <c r="P210" s="53"/>
      <c r="Q210" s="53">
        <f>SUMIF(danh_ds!$C$11:$C$5101,'Tong hop'!B210,danh_ds!$S$11:$S$5101)</f>
        <v>8400000</v>
      </c>
      <c r="R210" s="53">
        <f>SUMIF(danh_ds!$C$11:$C$5101,'Tong hop'!B210,danh_ds!$T$11:$T$5101)</f>
        <v>0</v>
      </c>
      <c r="S210" s="53"/>
      <c r="T210" s="18" t="str">
        <f>VLOOKUP(B210,[1]DS!$B$5:$W$2997,15,0)</f>
        <v>0504</v>
      </c>
    </row>
    <row r="211" spans="1:20" ht="31.5" customHeight="1">
      <c r="A211" s="26">
        <f>SUBTOTAL(3,$B$14:B211)</f>
        <v>198</v>
      </c>
      <c r="B211" s="30" t="s">
        <v>103</v>
      </c>
      <c r="C211" s="27" t="s">
        <v>747</v>
      </c>
      <c r="D211" s="28" t="s">
        <v>681</v>
      </c>
      <c r="E211" s="26">
        <v>5</v>
      </c>
      <c r="F211" s="29" t="s">
        <v>952</v>
      </c>
      <c r="G211" s="26">
        <f>SUMIF(danh_ds!$C$11:$C$5101,'Tong hop'!B211,danh_ds!$I$11:$I$5101)</f>
        <v>320</v>
      </c>
      <c r="H211" s="26">
        <f>SUMIF(danh_ds!$C$11:$C$5101,'Tong hop'!B211,danh_ds!$J$11:$J$5101)</f>
        <v>14</v>
      </c>
      <c r="I211" s="26">
        <f>SUMIF(danh_ds!$C$11:$C$5101,'Tong hop'!B211,danh_ds!$K$11:$K$5101)</f>
        <v>0</v>
      </c>
      <c r="J211" s="26">
        <f>SUMIF(danh_ds!$C$11:$C$5101,'Tong hop'!B211,danh_ds!$L$11:$L$5101)</f>
        <v>0</v>
      </c>
      <c r="K211" s="26">
        <f>SUMIF(danh_ds!$C$11:$C$5101,'Tong hop'!B211,danh_ds!$M$11:$M$5101)</f>
        <v>320</v>
      </c>
      <c r="L211" s="26">
        <f>SUMIF(danh_ds!$C$11:$C$5101,'Tong hop'!B211,danh_ds!$N$11:$N$5101)</f>
        <v>14</v>
      </c>
      <c r="M211" s="53">
        <f>SUMIF(danh_ds!$C$11:$C$5101,'Tong hop'!B211,danh_ds!$P$11:$P$5101)</f>
        <v>16500000</v>
      </c>
      <c r="N211" s="53">
        <f>SUMIF(danh_ds!$C$11:$C$5101,'Tong hop'!B211,danh_ds!$Q$11:$Q$5101)</f>
        <v>0</v>
      </c>
      <c r="O211" s="53">
        <f>SUMIF(danh_ds!$C$11:$C$5101,'Tong hop'!B211,danh_ds!$R$11:$R$5101)</f>
        <v>7100000</v>
      </c>
      <c r="P211" s="53"/>
      <c r="Q211" s="53">
        <f>SUMIF(danh_ds!$C$11:$C$5101,'Tong hop'!B211,danh_ds!$S$11:$S$5101)</f>
        <v>9400000</v>
      </c>
      <c r="R211" s="53">
        <f>SUMIF(danh_ds!$C$11:$C$5101,'Tong hop'!B211,danh_ds!$T$11:$T$5101)</f>
        <v>0</v>
      </c>
      <c r="S211" s="53"/>
      <c r="T211" s="18" t="str">
        <f>VLOOKUP(B211,[1]DS!$B$5:$W$2997,15,0)</f>
        <v>0504</v>
      </c>
    </row>
    <row r="212" spans="1:20" ht="31.5" customHeight="1">
      <c r="A212" s="26">
        <f>SUBTOTAL(3,$B$14:B212)</f>
        <v>199</v>
      </c>
      <c r="B212" s="30" t="s">
        <v>478</v>
      </c>
      <c r="C212" s="27" t="s">
        <v>417</v>
      </c>
      <c r="D212" s="28" t="s">
        <v>418</v>
      </c>
      <c r="E212" s="26">
        <v>5</v>
      </c>
      <c r="F212" s="29" t="s">
        <v>758</v>
      </c>
      <c r="G212" s="26">
        <f>SUMIF(danh_ds!$C$11:$C$5101,'Tong hop'!B212,danh_ds!$I$11:$I$5101)</f>
        <v>340</v>
      </c>
      <c r="H212" s="26">
        <f>SUMIF(danh_ds!$C$11:$C$5101,'Tong hop'!B212,danh_ds!$J$11:$J$5101)</f>
        <v>15</v>
      </c>
      <c r="I212" s="26">
        <f>SUMIF(danh_ds!$C$11:$C$5101,'Tong hop'!B212,danh_ds!$K$11:$K$5101)</f>
        <v>0</v>
      </c>
      <c r="J212" s="26">
        <f>SUMIF(danh_ds!$C$11:$C$5101,'Tong hop'!B212,danh_ds!$L$11:$L$5101)</f>
        <v>0</v>
      </c>
      <c r="K212" s="26">
        <f>SUMIF(danh_ds!$C$11:$C$5101,'Tong hop'!B212,danh_ds!$M$11:$M$5101)</f>
        <v>340</v>
      </c>
      <c r="L212" s="26">
        <f>SUMIF(danh_ds!$C$11:$C$5101,'Tong hop'!B212,danh_ds!$N$11:$N$5101)</f>
        <v>15</v>
      </c>
      <c r="M212" s="53">
        <f>SUMIF(danh_ds!$C$11:$C$5101,'Tong hop'!B212,danh_ds!$P$11:$P$5101)</f>
        <v>17650000</v>
      </c>
      <c r="N212" s="53">
        <f>SUMIF(danh_ds!$C$11:$C$5101,'Tong hop'!B212,danh_ds!$Q$11:$Q$5101)</f>
        <v>0</v>
      </c>
      <c r="O212" s="53">
        <f>SUMIF(danh_ds!$C$11:$C$5101,'Tong hop'!B212,danh_ds!$R$11:$R$5101)</f>
        <v>4100000</v>
      </c>
      <c r="P212" s="53"/>
      <c r="Q212" s="53">
        <f>SUMIF(danh_ds!$C$11:$C$5101,'Tong hop'!B212,danh_ds!$S$11:$S$5101)</f>
        <v>13550000</v>
      </c>
      <c r="R212" s="53">
        <f>SUMIF(danh_ds!$C$11:$C$5101,'Tong hop'!B212,danh_ds!$T$11:$T$5101)</f>
        <v>0</v>
      </c>
      <c r="S212" s="53"/>
      <c r="T212" s="18" t="str">
        <f>VLOOKUP(B212,[1]DS!$B$5:$W$2997,15,0)</f>
        <v>0505</v>
      </c>
    </row>
    <row r="213" spans="1:20" ht="31.5" customHeight="1">
      <c r="A213" s="26">
        <f>SUBTOTAL(3,$B$14:B213)</f>
        <v>200</v>
      </c>
      <c r="B213" s="30" t="s">
        <v>419</v>
      </c>
      <c r="C213" s="27" t="s">
        <v>684</v>
      </c>
      <c r="D213" s="28" t="s">
        <v>420</v>
      </c>
      <c r="E213" s="26">
        <v>5</v>
      </c>
      <c r="F213" s="29" t="s">
        <v>758</v>
      </c>
      <c r="G213" s="26">
        <f>SUMIF(danh_ds!$C$11:$C$5101,'Tong hop'!B213,danh_ds!$I$11:$I$5101)</f>
        <v>370</v>
      </c>
      <c r="H213" s="26">
        <f>SUMIF(danh_ds!$C$11:$C$5101,'Tong hop'!B213,danh_ds!$J$11:$J$5101)</f>
        <v>18</v>
      </c>
      <c r="I213" s="26">
        <f>SUMIF(danh_ds!$C$11:$C$5101,'Tong hop'!B213,danh_ds!$K$11:$K$5101)</f>
        <v>0</v>
      </c>
      <c r="J213" s="26">
        <f>SUMIF(danh_ds!$C$11:$C$5101,'Tong hop'!B213,danh_ds!$L$11:$L$5101)</f>
        <v>0</v>
      </c>
      <c r="K213" s="26">
        <f>SUMIF(danh_ds!$C$11:$C$5101,'Tong hop'!B213,danh_ds!$M$11:$M$5101)</f>
        <v>370</v>
      </c>
      <c r="L213" s="26">
        <f>SUMIF(danh_ds!$C$11:$C$5101,'Tong hop'!B213,danh_ds!$N$11:$N$5101)</f>
        <v>18</v>
      </c>
      <c r="M213" s="53">
        <f>SUMIF(danh_ds!$C$11:$C$5101,'Tong hop'!B213,danh_ds!$P$11:$P$5101)</f>
        <v>19050000</v>
      </c>
      <c r="N213" s="53">
        <f>SUMIF(danh_ds!$C$11:$C$5101,'Tong hop'!B213,danh_ds!$Q$11:$Q$5101)</f>
        <v>0</v>
      </c>
      <c r="O213" s="53">
        <f>SUMIF(danh_ds!$C$11:$C$5101,'Tong hop'!B213,danh_ds!$R$11:$R$5101)</f>
        <v>6000000</v>
      </c>
      <c r="P213" s="53"/>
      <c r="Q213" s="53">
        <f>SUMIF(danh_ds!$C$11:$C$5101,'Tong hop'!B213,danh_ds!$S$11:$S$5101)</f>
        <v>13050000</v>
      </c>
      <c r="R213" s="53">
        <f>SUMIF(danh_ds!$C$11:$C$5101,'Tong hop'!B213,danh_ds!$T$11:$T$5101)</f>
        <v>0</v>
      </c>
      <c r="S213" s="53"/>
      <c r="T213" s="18" t="str">
        <f>VLOOKUP(B213,[1]DS!$B$5:$W$2997,15,0)</f>
        <v>0505</v>
      </c>
    </row>
    <row r="214" spans="1:20" ht="31.5" customHeight="1">
      <c r="A214" s="26">
        <f>SUBTOTAL(3,$B$14:B214)</f>
        <v>201</v>
      </c>
      <c r="B214" s="30" t="s">
        <v>593</v>
      </c>
      <c r="C214" s="27" t="s">
        <v>399</v>
      </c>
      <c r="D214" s="28" t="s">
        <v>594</v>
      </c>
      <c r="E214" s="26">
        <v>5</v>
      </c>
      <c r="F214" s="29" t="s">
        <v>758</v>
      </c>
      <c r="G214" s="26">
        <f>SUMIF(danh_ds!$C$11:$C$5101,'Tong hop'!B214,danh_ds!$I$11:$I$5101)</f>
        <v>120</v>
      </c>
      <c r="H214" s="26">
        <f>SUMIF(danh_ds!$C$11:$C$5101,'Tong hop'!B214,danh_ds!$J$11:$J$5101)</f>
        <v>3</v>
      </c>
      <c r="I214" s="26">
        <f>SUMIF(danh_ds!$C$11:$C$5101,'Tong hop'!B214,danh_ds!$K$11:$K$5101)</f>
        <v>0</v>
      </c>
      <c r="J214" s="26">
        <f>SUMIF(danh_ds!$C$11:$C$5101,'Tong hop'!B214,danh_ds!$L$11:$L$5101)</f>
        <v>0</v>
      </c>
      <c r="K214" s="26">
        <f>SUMIF(danh_ds!$C$11:$C$5101,'Tong hop'!B214,danh_ds!$M$11:$M$5101)</f>
        <v>120</v>
      </c>
      <c r="L214" s="26">
        <f>SUMIF(danh_ds!$C$11:$C$5101,'Tong hop'!B214,danh_ds!$N$11:$N$5101)</f>
        <v>3</v>
      </c>
      <c r="M214" s="53">
        <f>SUMIF(danh_ds!$C$11:$C$5101,'Tong hop'!B214,danh_ds!$P$11:$P$5101)</f>
        <v>6000000</v>
      </c>
      <c r="N214" s="53">
        <f>SUMIF(danh_ds!$C$11:$C$5101,'Tong hop'!B214,danh_ds!$Q$11:$Q$5101)</f>
        <v>0</v>
      </c>
      <c r="O214" s="53">
        <f>SUMIF(danh_ds!$C$11:$C$5101,'Tong hop'!B214,danh_ds!$R$11:$R$5101)</f>
        <v>4000000</v>
      </c>
      <c r="P214" s="53"/>
      <c r="Q214" s="53">
        <f>SUMIF(danh_ds!$C$11:$C$5101,'Tong hop'!B214,danh_ds!$S$11:$S$5101)</f>
        <v>2000000</v>
      </c>
      <c r="R214" s="53">
        <f>SUMIF(danh_ds!$C$11:$C$5101,'Tong hop'!B214,danh_ds!$T$11:$T$5101)</f>
        <v>0</v>
      </c>
      <c r="S214" s="53"/>
      <c r="T214" s="18" t="str">
        <f>VLOOKUP(B214,[1]DS!$B$5:$W$2997,15,0)</f>
        <v>0505</v>
      </c>
    </row>
    <row r="215" spans="1:20" ht="31.5" customHeight="1">
      <c r="A215" s="26">
        <f>SUBTOTAL(3,$B$14:B215)</f>
        <v>202</v>
      </c>
      <c r="B215" s="30" t="s">
        <v>595</v>
      </c>
      <c r="C215" s="27" t="s">
        <v>400</v>
      </c>
      <c r="D215" s="28" t="s">
        <v>356</v>
      </c>
      <c r="E215" s="26">
        <v>5</v>
      </c>
      <c r="F215" s="29" t="s">
        <v>758</v>
      </c>
      <c r="G215" s="26">
        <f>SUMIF(danh_ds!$C$11:$C$5101,'Tong hop'!B215,danh_ds!$I$11:$I$5101)</f>
        <v>520</v>
      </c>
      <c r="H215" s="26">
        <f>SUMIF(danh_ds!$C$11:$C$5101,'Tong hop'!B215,danh_ds!$J$11:$J$5101)</f>
        <v>21</v>
      </c>
      <c r="I215" s="26">
        <f>SUMIF(danh_ds!$C$11:$C$5101,'Tong hop'!B215,danh_ds!$K$11:$K$5101)</f>
        <v>0</v>
      </c>
      <c r="J215" s="26">
        <f>SUMIF(danh_ds!$C$11:$C$5101,'Tong hop'!B215,danh_ds!$L$11:$L$5101)</f>
        <v>0</v>
      </c>
      <c r="K215" s="26">
        <f>SUMIF(danh_ds!$C$11:$C$5101,'Tong hop'!B215,danh_ds!$M$11:$M$5101)</f>
        <v>520</v>
      </c>
      <c r="L215" s="26">
        <f>SUMIF(danh_ds!$C$11:$C$5101,'Tong hop'!B215,danh_ds!$N$11:$N$5101)</f>
        <v>21</v>
      </c>
      <c r="M215" s="53">
        <f>SUMIF(danh_ds!$C$11:$C$5101,'Tong hop'!B215,danh_ds!$P$11:$P$5101)</f>
        <v>26600000</v>
      </c>
      <c r="N215" s="53">
        <f>SUMIF(danh_ds!$C$11:$C$5101,'Tong hop'!B215,danh_ds!$Q$11:$Q$5101)</f>
        <v>0</v>
      </c>
      <c r="O215" s="53">
        <f>SUMIF(danh_ds!$C$11:$C$5101,'Tong hop'!B215,danh_ds!$R$11:$R$5101)</f>
        <v>15850000</v>
      </c>
      <c r="P215" s="53"/>
      <c r="Q215" s="53">
        <f>SUMIF(danh_ds!$C$11:$C$5101,'Tong hop'!B215,danh_ds!$S$11:$S$5101)</f>
        <v>10750000</v>
      </c>
      <c r="R215" s="53">
        <f>SUMIF(danh_ds!$C$11:$C$5101,'Tong hop'!B215,danh_ds!$T$11:$T$5101)</f>
        <v>0</v>
      </c>
      <c r="S215" s="53"/>
      <c r="T215" s="18" t="str">
        <f>VLOOKUP(B215,[1]DS!$B$5:$W$2997,15,0)</f>
        <v>0505</v>
      </c>
    </row>
    <row r="216" spans="1:20" ht="31.5" customHeight="1">
      <c r="A216" s="26">
        <f>SUBTOTAL(3,$B$14:B216)</f>
        <v>203</v>
      </c>
      <c r="B216" s="30" t="s">
        <v>479</v>
      </c>
      <c r="C216" s="27" t="s">
        <v>480</v>
      </c>
      <c r="D216" s="28" t="s">
        <v>481</v>
      </c>
      <c r="E216" s="26">
        <v>5</v>
      </c>
      <c r="F216" s="29" t="s">
        <v>758</v>
      </c>
      <c r="G216" s="26">
        <f>SUMIF(danh_ds!$C$11:$C$5101,'Tong hop'!B216,danh_ds!$I$11:$I$5101)</f>
        <v>500</v>
      </c>
      <c r="H216" s="26">
        <f>SUMIF(danh_ds!$C$11:$C$5101,'Tong hop'!B216,danh_ds!$J$11:$J$5101)</f>
        <v>23</v>
      </c>
      <c r="I216" s="26">
        <f>SUMIF(danh_ds!$C$11:$C$5101,'Tong hop'!B216,danh_ds!$K$11:$K$5101)</f>
        <v>0</v>
      </c>
      <c r="J216" s="26">
        <f>SUMIF(danh_ds!$C$11:$C$5101,'Tong hop'!B216,danh_ds!$L$11:$L$5101)</f>
        <v>0</v>
      </c>
      <c r="K216" s="26">
        <f>SUMIF(danh_ds!$C$11:$C$5101,'Tong hop'!B216,danh_ds!$M$11:$M$5101)</f>
        <v>500</v>
      </c>
      <c r="L216" s="26">
        <f>SUMIF(danh_ds!$C$11:$C$5101,'Tong hop'!B216,danh_ds!$N$11:$N$5101)</f>
        <v>23</v>
      </c>
      <c r="M216" s="53">
        <f>SUMIF(danh_ds!$C$11:$C$5101,'Tong hop'!B216,danh_ds!$P$11:$P$5101)</f>
        <v>25500000</v>
      </c>
      <c r="N216" s="53">
        <f>SUMIF(danh_ds!$C$11:$C$5101,'Tong hop'!B216,danh_ds!$Q$11:$Q$5101)</f>
        <v>0</v>
      </c>
      <c r="O216" s="53">
        <f>SUMIF(danh_ds!$C$11:$C$5101,'Tong hop'!B216,danh_ds!$R$11:$R$5101)</f>
        <v>9000000</v>
      </c>
      <c r="P216" s="53"/>
      <c r="Q216" s="53">
        <f>SUMIF(danh_ds!$C$11:$C$5101,'Tong hop'!B216,danh_ds!$S$11:$S$5101)</f>
        <v>16500000</v>
      </c>
      <c r="R216" s="53">
        <f>SUMIF(danh_ds!$C$11:$C$5101,'Tong hop'!B216,danh_ds!$T$11:$T$5101)</f>
        <v>0</v>
      </c>
      <c r="S216" s="53"/>
      <c r="T216" s="18" t="str">
        <f>VLOOKUP(B216,[1]DS!$B$5:$W$2997,15,0)</f>
        <v>0505</v>
      </c>
    </row>
    <row r="217" spans="1:20" ht="31.5" customHeight="1">
      <c r="A217" s="26">
        <f>SUBTOTAL(3,$B$14:B217)</f>
        <v>204</v>
      </c>
      <c r="B217" s="30" t="s">
        <v>4</v>
      </c>
      <c r="C217" s="27" t="s">
        <v>252</v>
      </c>
      <c r="D217" s="28" t="s">
        <v>288</v>
      </c>
      <c r="E217" s="26">
        <v>5</v>
      </c>
      <c r="F217" s="29" t="s">
        <v>758</v>
      </c>
      <c r="G217" s="26">
        <f>SUMIF(danh_ds!$C$11:$C$5101,'Tong hop'!B217,danh_ds!$I$11:$I$5101)</f>
        <v>400</v>
      </c>
      <c r="H217" s="26">
        <f>SUMIF(danh_ds!$C$11:$C$5101,'Tong hop'!B217,danh_ds!$J$11:$J$5101)</f>
        <v>22</v>
      </c>
      <c r="I217" s="26">
        <f>SUMIF(danh_ds!$C$11:$C$5101,'Tong hop'!B217,danh_ds!$K$11:$K$5101)</f>
        <v>0</v>
      </c>
      <c r="J217" s="26">
        <f>SUMIF(danh_ds!$C$11:$C$5101,'Tong hop'!B217,danh_ds!$L$11:$L$5101)</f>
        <v>0</v>
      </c>
      <c r="K217" s="26">
        <f>SUMIF(danh_ds!$C$11:$C$5101,'Tong hop'!B217,danh_ds!$M$11:$M$5101)</f>
        <v>400</v>
      </c>
      <c r="L217" s="26">
        <f>SUMIF(danh_ds!$C$11:$C$5101,'Tong hop'!B217,danh_ds!$N$11:$N$5101)</f>
        <v>22</v>
      </c>
      <c r="M217" s="53">
        <f>SUMIF(danh_ds!$C$11:$C$5101,'Tong hop'!B217,danh_ds!$P$11:$P$5101)</f>
        <v>20750000</v>
      </c>
      <c r="N217" s="53">
        <f>SUMIF(danh_ds!$C$11:$C$5101,'Tong hop'!B217,danh_ds!$Q$11:$Q$5101)</f>
        <v>0</v>
      </c>
      <c r="O217" s="53">
        <f>SUMIF(danh_ds!$C$11:$C$5101,'Tong hop'!B217,danh_ds!$R$11:$R$5101)</f>
        <v>7700000</v>
      </c>
      <c r="P217" s="53"/>
      <c r="Q217" s="53">
        <f>SUMIF(danh_ds!$C$11:$C$5101,'Tong hop'!B217,danh_ds!$S$11:$S$5101)</f>
        <v>13050000</v>
      </c>
      <c r="R217" s="53">
        <f>SUMIF(danh_ds!$C$11:$C$5101,'Tong hop'!B217,danh_ds!$T$11:$T$5101)</f>
        <v>0</v>
      </c>
      <c r="S217" s="53"/>
      <c r="T217" s="18" t="str">
        <f>VLOOKUP(B217,[1]DS!$B$5:$W$2997,15,0)</f>
        <v>0505</v>
      </c>
    </row>
    <row r="218" spans="1:20" ht="31.5" customHeight="1">
      <c r="A218" s="26">
        <f>SUBTOTAL(3,$B$14:B218)</f>
        <v>205</v>
      </c>
      <c r="B218" s="30" t="s">
        <v>422</v>
      </c>
      <c r="C218" s="27" t="s">
        <v>638</v>
      </c>
      <c r="D218" s="28" t="s">
        <v>401</v>
      </c>
      <c r="E218" s="26">
        <v>5</v>
      </c>
      <c r="F218" s="29" t="s">
        <v>758</v>
      </c>
      <c r="G218" s="26">
        <f>SUMIF(danh_ds!$C$11:$C$5101,'Tong hop'!B218,danh_ds!$I$11:$I$5101)</f>
        <v>330</v>
      </c>
      <c r="H218" s="26">
        <f>SUMIF(danh_ds!$C$11:$C$5101,'Tong hop'!B218,danh_ds!$J$11:$J$5101)</f>
        <v>18</v>
      </c>
      <c r="I218" s="26">
        <f>SUMIF(danh_ds!$C$11:$C$5101,'Tong hop'!B218,danh_ds!$K$11:$K$5101)</f>
        <v>0</v>
      </c>
      <c r="J218" s="26">
        <f>SUMIF(danh_ds!$C$11:$C$5101,'Tong hop'!B218,danh_ds!$L$11:$L$5101)</f>
        <v>0</v>
      </c>
      <c r="K218" s="26">
        <f>SUMIF(danh_ds!$C$11:$C$5101,'Tong hop'!B218,danh_ds!$M$11:$M$5101)</f>
        <v>330</v>
      </c>
      <c r="L218" s="26">
        <f>SUMIF(danh_ds!$C$11:$C$5101,'Tong hop'!B218,danh_ds!$N$11:$N$5101)</f>
        <v>18</v>
      </c>
      <c r="M218" s="53">
        <f>SUMIF(danh_ds!$C$11:$C$5101,'Tong hop'!B218,danh_ds!$P$11:$P$5101)</f>
        <v>17225000</v>
      </c>
      <c r="N218" s="53">
        <f>SUMIF(danh_ds!$C$11:$C$5101,'Tong hop'!B218,danh_ds!$Q$11:$Q$5101)</f>
        <v>0</v>
      </c>
      <c r="O218" s="53">
        <f>SUMIF(danh_ds!$C$11:$C$5101,'Tong hop'!B218,danh_ds!$R$11:$R$5101)</f>
        <v>3100000</v>
      </c>
      <c r="P218" s="53"/>
      <c r="Q218" s="53">
        <f>SUMIF(danh_ds!$C$11:$C$5101,'Tong hop'!B218,danh_ds!$S$11:$S$5101)</f>
        <v>14125000</v>
      </c>
      <c r="R218" s="53">
        <f>SUMIF(danh_ds!$C$11:$C$5101,'Tong hop'!B218,danh_ds!$T$11:$T$5101)</f>
        <v>0</v>
      </c>
      <c r="S218" s="53"/>
      <c r="T218" s="18" t="str">
        <f>VLOOKUP(B218,[1]DS!$B$5:$W$2997,15,0)</f>
        <v>0505</v>
      </c>
    </row>
    <row r="219" spans="1:20" ht="31.5" customHeight="1">
      <c r="A219" s="26">
        <f>SUBTOTAL(3,$B$14:B219)</f>
        <v>206</v>
      </c>
      <c r="B219" s="30" t="s">
        <v>52</v>
      </c>
      <c r="C219" s="27" t="s">
        <v>81</v>
      </c>
      <c r="D219" s="28" t="s">
        <v>25</v>
      </c>
      <c r="E219" s="26">
        <v>5</v>
      </c>
      <c r="F219" s="29" t="s">
        <v>757</v>
      </c>
      <c r="G219" s="26">
        <f>SUMIF(danh_ds!$C$11:$C$5101,'Tong hop'!B219,danh_ds!$I$11:$I$5101)</f>
        <v>290</v>
      </c>
      <c r="H219" s="26">
        <f>SUMIF(danh_ds!$C$11:$C$5101,'Tong hop'!B219,danh_ds!$J$11:$J$5101)</f>
        <v>14</v>
      </c>
      <c r="I219" s="26">
        <f>SUMIF(danh_ds!$C$11:$C$5101,'Tong hop'!B219,danh_ds!$K$11:$K$5101)</f>
        <v>0</v>
      </c>
      <c r="J219" s="26">
        <f>SUMIF(danh_ds!$C$11:$C$5101,'Tong hop'!B219,danh_ds!$L$11:$L$5101)</f>
        <v>0</v>
      </c>
      <c r="K219" s="26">
        <f>SUMIF(danh_ds!$C$11:$C$5101,'Tong hop'!B219,danh_ds!$M$11:$M$5101)</f>
        <v>290</v>
      </c>
      <c r="L219" s="26">
        <f>SUMIF(danh_ds!$C$11:$C$5101,'Tong hop'!B219,danh_ds!$N$11:$N$5101)</f>
        <v>14</v>
      </c>
      <c r="M219" s="53">
        <f>SUMIF(danh_ds!$C$11:$C$5101,'Tong hop'!B219,danh_ds!$P$11:$P$5101)</f>
        <v>14750000</v>
      </c>
      <c r="N219" s="53">
        <f>SUMIF(danh_ds!$C$11:$C$5101,'Tong hop'!B219,danh_ds!$Q$11:$Q$5101)</f>
        <v>0</v>
      </c>
      <c r="O219" s="53">
        <f>SUMIF(danh_ds!$C$11:$C$5101,'Tong hop'!B219,danh_ds!$R$11:$R$5101)</f>
        <v>7000000</v>
      </c>
      <c r="P219" s="53"/>
      <c r="Q219" s="53">
        <f>SUMIF(danh_ds!$C$11:$C$5101,'Tong hop'!B219,danh_ds!$S$11:$S$5101)</f>
        <v>7750000</v>
      </c>
      <c r="R219" s="53">
        <f>SUMIF(danh_ds!$C$11:$C$5101,'Tong hop'!B219,danh_ds!$T$11:$T$5101)</f>
        <v>0</v>
      </c>
      <c r="S219" s="53"/>
      <c r="T219" s="18" t="str">
        <f>VLOOKUP(B219,[1]DS!$B$5:$W$2997,15,0)</f>
        <v>0506</v>
      </c>
    </row>
    <row r="220" spans="1:20" ht="31.5" customHeight="1">
      <c r="A220" s="26">
        <f>SUBTOTAL(3,$B$14:B220)</f>
        <v>207</v>
      </c>
      <c r="B220" s="30" t="s">
        <v>3</v>
      </c>
      <c r="C220" s="27" t="s">
        <v>585</v>
      </c>
      <c r="D220" s="28" t="s">
        <v>200</v>
      </c>
      <c r="E220" s="26">
        <v>5</v>
      </c>
      <c r="F220" s="29" t="s">
        <v>757</v>
      </c>
      <c r="G220" s="26">
        <f>SUMIF(danh_ds!$C$11:$C$5101,'Tong hop'!B220,danh_ds!$I$11:$I$5101)</f>
        <v>300</v>
      </c>
      <c r="H220" s="26">
        <f>SUMIF(danh_ds!$C$11:$C$5101,'Tong hop'!B220,danh_ds!$J$11:$J$5101)</f>
        <v>13</v>
      </c>
      <c r="I220" s="26">
        <f>SUMIF(danh_ds!$C$11:$C$5101,'Tong hop'!B220,danh_ds!$K$11:$K$5101)</f>
        <v>0</v>
      </c>
      <c r="J220" s="26">
        <f>SUMIF(danh_ds!$C$11:$C$5101,'Tong hop'!B220,danh_ds!$L$11:$L$5101)</f>
        <v>0</v>
      </c>
      <c r="K220" s="26">
        <f>SUMIF(danh_ds!$C$11:$C$5101,'Tong hop'!B220,danh_ds!$M$11:$M$5101)</f>
        <v>300</v>
      </c>
      <c r="L220" s="26">
        <f>SUMIF(danh_ds!$C$11:$C$5101,'Tong hop'!B220,danh_ds!$N$11:$N$5101)</f>
        <v>13</v>
      </c>
      <c r="M220" s="53">
        <f>SUMIF(danh_ds!$C$11:$C$5101,'Tong hop'!B220,danh_ds!$P$11:$P$5101)</f>
        <v>15650000</v>
      </c>
      <c r="N220" s="53">
        <f>SUMIF(danh_ds!$C$11:$C$5101,'Tong hop'!B220,danh_ds!$Q$11:$Q$5101)</f>
        <v>0</v>
      </c>
      <c r="O220" s="53">
        <f>SUMIF(danh_ds!$C$11:$C$5101,'Tong hop'!B220,danh_ds!$R$11:$R$5101)</f>
        <v>6200000</v>
      </c>
      <c r="P220" s="53"/>
      <c r="Q220" s="53">
        <f>SUMIF(danh_ds!$C$11:$C$5101,'Tong hop'!B220,danh_ds!$S$11:$S$5101)</f>
        <v>9450000</v>
      </c>
      <c r="R220" s="53">
        <f>SUMIF(danh_ds!$C$11:$C$5101,'Tong hop'!B220,danh_ds!$T$11:$T$5101)</f>
        <v>0</v>
      </c>
      <c r="S220" s="53"/>
      <c r="T220" s="18" t="str">
        <f>VLOOKUP(B220,[1]DS!$B$5:$W$2997,15,0)</f>
        <v>0506</v>
      </c>
    </row>
    <row r="221" spans="1:20" ht="31.5" customHeight="1">
      <c r="A221" s="26">
        <f>SUBTOTAL(3,$B$14:B221)</f>
        <v>208</v>
      </c>
      <c r="B221" s="30" t="s">
        <v>53</v>
      </c>
      <c r="C221" s="27" t="s">
        <v>393</v>
      </c>
      <c r="D221" s="28" t="s">
        <v>202</v>
      </c>
      <c r="E221" s="26">
        <v>5</v>
      </c>
      <c r="F221" s="29" t="s">
        <v>757</v>
      </c>
      <c r="G221" s="26">
        <f>SUMIF(danh_ds!$C$11:$C$5101,'Tong hop'!B221,danh_ds!$I$11:$I$5101)</f>
        <v>320</v>
      </c>
      <c r="H221" s="26">
        <f>SUMIF(danh_ds!$C$11:$C$5101,'Tong hop'!B221,danh_ds!$J$11:$J$5101)</f>
        <v>15</v>
      </c>
      <c r="I221" s="26">
        <f>SUMIF(danh_ds!$C$11:$C$5101,'Tong hop'!B221,danh_ds!$K$11:$K$5101)</f>
        <v>0</v>
      </c>
      <c r="J221" s="26">
        <f>SUMIF(danh_ds!$C$11:$C$5101,'Tong hop'!B221,danh_ds!$L$11:$L$5101)</f>
        <v>0</v>
      </c>
      <c r="K221" s="26">
        <f>SUMIF(danh_ds!$C$11:$C$5101,'Tong hop'!B221,danh_ds!$M$11:$M$5101)</f>
        <v>320</v>
      </c>
      <c r="L221" s="26">
        <f>SUMIF(danh_ds!$C$11:$C$5101,'Tong hop'!B221,danh_ds!$N$11:$N$5101)</f>
        <v>15</v>
      </c>
      <c r="M221" s="53">
        <f>SUMIF(danh_ds!$C$11:$C$5101,'Tong hop'!B221,danh_ds!$P$11:$P$5101)</f>
        <v>16300000</v>
      </c>
      <c r="N221" s="53">
        <f>SUMIF(danh_ds!$C$11:$C$5101,'Tong hop'!B221,danh_ds!$Q$11:$Q$5101)</f>
        <v>0</v>
      </c>
      <c r="O221" s="53">
        <f>SUMIF(danh_ds!$C$11:$C$5101,'Tong hop'!B221,danh_ds!$R$11:$R$5101)</f>
        <v>7050000</v>
      </c>
      <c r="P221" s="53"/>
      <c r="Q221" s="53">
        <f>SUMIF(danh_ds!$C$11:$C$5101,'Tong hop'!B221,danh_ds!$S$11:$S$5101)</f>
        <v>9250000</v>
      </c>
      <c r="R221" s="53">
        <f>SUMIF(danh_ds!$C$11:$C$5101,'Tong hop'!B221,danh_ds!$T$11:$T$5101)</f>
        <v>0</v>
      </c>
      <c r="S221" s="53"/>
      <c r="T221" s="18" t="str">
        <f>VLOOKUP(B221,[1]DS!$B$5:$W$2997,15,0)</f>
        <v>0506</v>
      </c>
    </row>
    <row r="222" spans="1:20" ht="31.5" customHeight="1">
      <c r="A222" s="26">
        <f>SUBTOTAL(3,$B$14:B222)</f>
        <v>209</v>
      </c>
      <c r="B222" s="30" t="s">
        <v>296</v>
      </c>
      <c r="C222" s="27" t="s">
        <v>394</v>
      </c>
      <c r="D222" s="28" t="s">
        <v>353</v>
      </c>
      <c r="E222" s="26">
        <v>5</v>
      </c>
      <c r="F222" s="29" t="s">
        <v>757</v>
      </c>
      <c r="G222" s="26">
        <f>SUMIF(danh_ds!$C$11:$C$5101,'Tong hop'!B222,danh_ds!$I$11:$I$5101)</f>
        <v>200</v>
      </c>
      <c r="H222" s="26">
        <f>SUMIF(danh_ds!$C$11:$C$5101,'Tong hop'!B222,danh_ds!$J$11:$J$5101)</f>
        <v>8</v>
      </c>
      <c r="I222" s="26">
        <f>SUMIF(danh_ds!$C$11:$C$5101,'Tong hop'!B222,danh_ds!$K$11:$K$5101)</f>
        <v>0</v>
      </c>
      <c r="J222" s="26">
        <f>SUMIF(danh_ds!$C$11:$C$5101,'Tong hop'!B222,danh_ds!$L$11:$L$5101)</f>
        <v>0</v>
      </c>
      <c r="K222" s="26">
        <f>SUMIF(danh_ds!$C$11:$C$5101,'Tong hop'!B222,danh_ds!$M$11:$M$5101)</f>
        <v>200</v>
      </c>
      <c r="L222" s="26">
        <f>SUMIF(danh_ds!$C$11:$C$5101,'Tong hop'!B222,danh_ds!$N$11:$N$5101)</f>
        <v>8</v>
      </c>
      <c r="M222" s="53">
        <f>SUMIF(danh_ds!$C$11:$C$5101,'Tong hop'!B222,danh_ds!$P$11:$P$5101)</f>
        <v>10300000</v>
      </c>
      <c r="N222" s="53">
        <f>SUMIF(danh_ds!$C$11:$C$5101,'Tong hop'!B222,danh_ds!$Q$11:$Q$5101)</f>
        <v>0</v>
      </c>
      <c r="O222" s="53">
        <f>SUMIF(danh_ds!$C$11:$C$5101,'Tong hop'!B222,danh_ds!$R$11:$R$5101)</f>
        <v>4000000</v>
      </c>
      <c r="P222" s="53"/>
      <c r="Q222" s="53">
        <f>SUMIF(danh_ds!$C$11:$C$5101,'Tong hop'!B222,danh_ds!$S$11:$S$5101)</f>
        <v>6300000</v>
      </c>
      <c r="R222" s="53">
        <f>SUMIF(danh_ds!$C$11:$C$5101,'Tong hop'!B222,danh_ds!$T$11:$T$5101)</f>
        <v>0</v>
      </c>
      <c r="S222" s="53"/>
      <c r="T222" s="18" t="str">
        <f>VLOOKUP(B222,[1]DS!$B$5:$W$2997,15,0)</f>
        <v>0506</v>
      </c>
    </row>
    <row r="223" spans="1:20" ht="31.5" customHeight="1">
      <c r="A223" s="26">
        <f>SUBTOTAL(3,$B$14:B223)</f>
        <v>210</v>
      </c>
      <c r="B223" s="30" t="s">
        <v>444</v>
      </c>
      <c r="C223" s="27" t="s">
        <v>395</v>
      </c>
      <c r="D223" s="28" t="s">
        <v>636</v>
      </c>
      <c r="E223" s="26">
        <v>5</v>
      </c>
      <c r="F223" s="29" t="s">
        <v>757</v>
      </c>
      <c r="G223" s="26">
        <f>SUMIF(danh_ds!$C$11:$C$5101,'Tong hop'!B223,danh_ds!$I$11:$I$5101)</f>
        <v>320</v>
      </c>
      <c r="H223" s="26">
        <f>SUMIF(danh_ds!$C$11:$C$5101,'Tong hop'!B223,danh_ds!$J$11:$J$5101)</f>
        <v>15</v>
      </c>
      <c r="I223" s="26">
        <f>SUMIF(danh_ds!$C$11:$C$5101,'Tong hop'!B223,danh_ds!$K$11:$K$5101)</f>
        <v>0</v>
      </c>
      <c r="J223" s="26">
        <f>SUMIF(danh_ds!$C$11:$C$5101,'Tong hop'!B223,danh_ds!$L$11:$L$5101)</f>
        <v>0</v>
      </c>
      <c r="K223" s="26">
        <f>SUMIF(danh_ds!$C$11:$C$5101,'Tong hop'!B223,danh_ds!$M$11:$M$5101)</f>
        <v>320</v>
      </c>
      <c r="L223" s="26">
        <f>SUMIF(danh_ds!$C$11:$C$5101,'Tong hop'!B223,danh_ds!$N$11:$N$5101)</f>
        <v>15</v>
      </c>
      <c r="M223" s="53">
        <f>SUMIF(danh_ds!$C$11:$C$5101,'Tong hop'!B223,danh_ds!$P$11:$P$5101)</f>
        <v>16800000</v>
      </c>
      <c r="N223" s="53">
        <f>SUMIF(danh_ds!$C$11:$C$5101,'Tong hop'!B223,danh_ds!$Q$11:$Q$5101)</f>
        <v>0</v>
      </c>
      <c r="O223" s="53">
        <f>SUMIF(danh_ds!$C$11:$C$5101,'Tong hop'!B223,danh_ds!$R$11:$R$5101)</f>
        <v>6300000</v>
      </c>
      <c r="P223" s="53"/>
      <c r="Q223" s="53">
        <f>SUMIF(danh_ds!$C$11:$C$5101,'Tong hop'!B223,danh_ds!$S$11:$S$5101)</f>
        <v>10500000</v>
      </c>
      <c r="R223" s="53">
        <f>SUMIF(danh_ds!$C$11:$C$5101,'Tong hop'!B223,danh_ds!$T$11:$T$5101)</f>
        <v>0</v>
      </c>
      <c r="S223" s="53"/>
      <c r="T223" s="18" t="str">
        <f>VLOOKUP(B223,[1]DS!$B$5:$W$2997,15,0)</f>
        <v>0506</v>
      </c>
    </row>
    <row r="224" spans="1:20" ht="31.5" customHeight="1">
      <c r="A224" s="26">
        <f>SUBTOTAL(3,$B$14:B224)</f>
        <v>211</v>
      </c>
      <c r="B224" s="30" t="s">
        <v>54</v>
      </c>
      <c r="C224" s="27" t="s">
        <v>82</v>
      </c>
      <c r="D224" s="28" t="s">
        <v>355</v>
      </c>
      <c r="E224" s="26">
        <v>5</v>
      </c>
      <c r="F224" s="29" t="s">
        <v>757</v>
      </c>
      <c r="G224" s="26">
        <f>SUMIF(danh_ds!$C$11:$C$5101,'Tong hop'!B224,danh_ds!$I$11:$I$5101)</f>
        <v>250</v>
      </c>
      <c r="H224" s="26">
        <f>SUMIF(danh_ds!$C$11:$C$5101,'Tong hop'!B224,danh_ds!$J$11:$J$5101)</f>
        <v>12</v>
      </c>
      <c r="I224" s="26">
        <f>SUMIF(danh_ds!$C$11:$C$5101,'Tong hop'!B224,danh_ds!$K$11:$K$5101)</f>
        <v>0</v>
      </c>
      <c r="J224" s="26">
        <f>SUMIF(danh_ds!$C$11:$C$5101,'Tong hop'!B224,danh_ds!$L$11:$L$5101)</f>
        <v>0</v>
      </c>
      <c r="K224" s="26">
        <f>SUMIF(danh_ds!$C$11:$C$5101,'Tong hop'!B224,danh_ds!$M$11:$M$5101)</f>
        <v>250</v>
      </c>
      <c r="L224" s="26">
        <f>SUMIF(danh_ds!$C$11:$C$5101,'Tong hop'!B224,danh_ds!$N$11:$N$5101)</f>
        <v>12</v>
      </c>
      <c r="M224" s="53">
        <f>SUMIF(danh_ds!$C$11:$C$5101,'Tong hop'!B224,danh_ds!$P$11:$P$5101)</f>
        <v>13125000</v>
      </c>
      <c r="N224" s="53">
        <f>SUMIF(danh_ds!$C$11:$C$5101,'Tong hop'!B224,danh_ds!$Q$11:$Q$5101)</f>
        <v>0</v>
      </c>
      <c r="O224" s="53">
        <f>SUMIF(danh_ds!$C$11:$C$5101,'Tong hop'!B224,danh_ds!$R$11:$R$5101)</f>
        <v>3675000</v>
      </c>
      <c r="P224" s="53"/>
      <c r="Q224" s="53">
        <f>SUMIF(danh_ds!$C$11:$C$5101,'Tong hop'!B224,danh_ds!$S$11:$S$5101)</f>
        <v>9450000</v>
      </c>
      <c r="R224" s="53">
        <f>SUMIF(danh_ds!$C$11:$C$5101,'Tong hop'!B224,danh_ds!$T$11:$T$5101)</f>
        <v>0</v>
      </c>
      <c r="S224" s="53"/>
      <c r="T224" s="18" t="str">
        <f>VLOOKUP(B224,[1]DS!$B$5:$W$2997,15,0)</f>
        <v>0506</v>
      </c>
    </row>
    <row r="225" spans="1:20" ht="31.5" customHeight="1">
      <c r="A225" s="26">
        <f>SUBTOTAL(3,$B$14:B225)</f>
        <v>212</v>
      </c>
      <c r="B225" s="30" t="s">
        <v>2175</v>
      </c>
      <c r="C225" s="27" t="s">
        <v>393</v>
      </c>
      <c r="D225" s="28" t="s">
        <v>692</v>
      </c>
      <c r="E225" s="26">
        <v>6</v>
      </c>
      <c r="F225" s="29" t="s">
        <v>2456</v>
      </c>
      <c r="G225" s="26">
        <f>SUMIF(danh_ds!$C$11:$C$5101,'Tong hop'!B225,danh_ds!$I$11:$I$5101)</f>
        <v>120</v>
      </c>
      <c r="H225" s="26">
        <f>SUMIF(danh_ds!$C$11:$C$5101,'Tong hop'!B225,danh_ds!$J$11:$J$5101)</f>
        <v>6</v>
      </c>
      <c r="I225" s="26">
        <f>SUMIF(danh_ds!$C$11:$C$5101,'Tong hop'!B225,danh_ds!$K$11:$K$5101)</f>
        <v>0</v>
      </c>
      <c r="J225" s="26">
        <f>SUMIF(danh_ds!$C$11:$C$5101,'Tong hop'!B225,danh_ds!$L$11:$L$5101)</f>
        <v>0</v>
      </c>
      <c r="K225" s="26">
        <f>SUMIF(danh_ds!$C$11:$C$5101,'Tong hop'!B225,danh_ds!$M$11:$M$5101)</f>
        <v>120</v>
      </c>
      <c r="L225" s="26">
        <f>SUMIF(danh_ds!$C$11:$C$5101,'Tong hop'!B225,danh_ds!$N$11:$N$5101)</f>
        <v>6</v>
      </c>
      <c r="M225" s="53">
        <f>SUMIF(danh_ds!$C$11:$C$5101,'Tong hop'!B225,danh_ds!$P$11:$P$5101)</f>
        <v>6300000</v>
      </c>
      <c r="N225" s="53">
        <f>SUMIF(danh_ds!$C$11:$C$5101,'Tong hop'!B225,danh_ds!$Q$11:$Q$5101)</f>
        <v>0</v>
      </c>
      <c r="O225" s="53">
        <f>SUMIF(danh_ds!$C$11:$C$5101,'Tong hop'!B225,danh_ds!$R$11:$R$5101)</f>
        <v>0</v>
      </c>
      <c r="P225" s="53"/>
      <c r="Q225" s="53">
        <f>SUMIF(danh_ds!$C$11:$C$5101,'Tong hop'!B225,danh_ds!$S$11:$S$5101)</f>
        <v>6300000</v>
      </c>
      <c r="R225" s="53">
        <f>SUMIF(danh_ds!$C$11:$C$5101,'Tong hop'!B225,danh_ds!$T$11:$T$5101)</f>
        <v>0</v>
      </c>
      <c r="S225" s="53"/>
      <c r="T225" s="18" t="str">
        <f>VLOOKUP(B225,[1]DS!$B$5:$W$2997,15,0)</f>
        <v>0604</v>
      </c>
    </row>
    <row r="226" spans="1:20" ht="31.5" customHeight="1">
      <c r="A226" s="26">
        <f>SUBTOTAL(3,$B$14:B226)</f>
        <v>213</v>
      </c>
      <c r="B226" s="30" t="s">
        <v>2176</v>
      </c>
      <c r="C226" s="27" t="s">
        <v>23</v>
      </c>
      <c r="D226" s="28" t="s">
        <v>703</v>
      </c>
      <c r="E226" s="26">
        <v>6</v>
      </c>
      <c r="F226" s="29" t="s">
        <v>2456</v>
      </c>
      <c r="G226" s="26">
        <f>SUMIF(danh_ds!$C$11:$C$5101,'Tong hop'!B226,danh_ds!$I$11:$I$5101)</f>
        <v>100</v>
      </c>
      <c r="H226" s="26">
        <f>SUMIF(danh_ds!$C$11:$C$5101,'Tong hop'!B226,danh_ds!$J$11:$J$5101)</f>
        <v>5</v>
      </c>
      <c r="I226" s="26">
        <f>SUMIF(danh_ds!$C$11:$C$5101,'Tong hop'!B226,danh_ds!$K$11:$K$5101)</f>
        <v>0</v>
      </c>
      <c r="J226" s="26">
        <f>SUMIF(danh_ds!$C$11:$C$5101,'Tong hop'!B226,danh_ds!$L$11:$L$5101)</f>
        <v>0</v>
      </c>
      <c r="K226" s="26">
        <f>SUMIF(danh_ds!$C$11:$C$5101,'Tong hop'!B226,danh_ds!$M$11:$M$5101)</f>
        <v>100</v>
      </c>
      <c r="L226" s="26">
        <f>SUMIF(danh_ds!$C$11:$C$5101,'Tong hop'!B226,danh_ds!$N$11:$N$5101)</f>
        <v>5</v>
      </c>
      <c r="M226" s="53">
        <f>SUMIF(danh_ds!$C$11:$C$5101,'Tong hop'!B226,danh_ds!$P$11:$P$5101)</f>
        <v>5250000</v>
      </c>
      <c r="N226" s="53">
        <f>SUMIF(danh_ds!$C$11:$C$5101,'Tong hop'!B226,danh_ds!$Q$11:$Q$5101)</f>
        <v>0</v>
      </c>
      <c r="O226" s="53">
        <f>SUMIF(danh_ds!$C$11:$C$5101,'Tong hop'!B226,danh_ds!$R$11:$R$5101)</f>
        <v>0</v>
      </c>
      <c r="P226" s="53"/>
      <c r="Q226" s="53">
        <f>SUMIF(danh_ds!$C$11:$C$5101,'Tong hop'!B226,danh_ds!$S$11:$S$5101)</f>
        <v>5250000</v>
      </c>
      <c r="R226" s="53">
        <f>SUMIF(danh_ds!$C$11:$C$5101,'Tong hop'!B226,danh_ds!$T$11:$T$5101)</f>
        <v>0</v>
      </c>
      <c r="S226" s="53"/>
      <c r="T226" s="18" t="str">
        <f>VLOOKUP(B226,[1]DS!$B$5:$W$2997,15,0)</f>
        <v>0604</v>
      </c>
    </row>
    <row r="227" spans="1:20" ht="31.5" customHeight="1">
      <c r="A227" s="26">
        <f>SUBTOTAL(3,$B$14:B227)</f>
        <v>214</v>
      </c>
      <c r="B227" s="30" t="s">
        <v>2177</v>
      </c>
      <c r="C227" s="27" t="s">
        <v>638</v>
      </c>
      <c r="D227" s="28" t="s">
        <v>24</v>
      </c>
      <c r="E227" s="26">
        <v>6</v>
      </c>
      <c r="F227" s="29" t="s">
        <v>2456</v>
      </c>
      <c r="G227" s="26">
        <f>SUMIF(danh_ds!$C$11:$C$5101,'Tong hop'!B227,danh_ds!$I$11:$I$5101)</f>
        <v>180</v>
      </c>
      <c r="H227" s="26">
        <f>SUMIF(danh_ds!$C$11:$C$5101,'Tong hop'!B227,danh_ds!$J$11:$J$5101)</f>
        <v>9</v>
      </c>
      <c r="I227" s="26">
        <f>SUMIF(danh_ds!$C$11:$C$5101,'Tong hop'!B227,danh_ds!$K$11:$K$5101)</f>
        <v>0</v>
      </c>
      <c r="J227" s="26">
        <f>SUMIF(danh_ds!$C$11:$C$5101,'Tong hop'!B227,danh_ds!$L$11:$L$5101)</f>
        <v>0</v>
      </c>
      <c r="K227" s="26">
        <f>SUMIF(danh_ds!$C$11:$C$5101,'Tong hop'!B227,danh_ds!$M$11:$M$5101)</f>
        <v>180</v>
      </c>
      <c r="L227" s="26">
        <f>SUMIF(danh_ds!$C$11:$C$5101,'Tong hop'!B227,danh_ds!$N$11:$N$5101)</f>
        <v>9</v>
      </c>
      <c r="M227" s="53">
        <f>SUMIF(danh_ds!$C$11:$C$5101,'Tong hop'!B227,danh_ds!$P$11:$P$5101)</f>
        <v>9450000</v>
      </c>
      <c r="N227" s="53">
        <f>SUMIF(danh_ds!$C$11:$C$5101,'Tong hop'!B227,danh_ds!$Q$11:$Q$5101)</f>
        <v>0</v>
      </c>
      <c r="O227" s="53">
        <f>SUMIF(danh_ds!$C$11:$C$5101,'Tong hop'!B227,danh_ds!$R$11:$R$5101)</f>
        <v>0</v>
      </c>
      <c r="P227" s="53"/>
      <c r="Q227" s="53">
        <f>SUMIF(danh_ds!$C$11:$C$5101,'Tong hop'!B227,danh_ds!$S$11:$S$5101)</f>
        <v>9450000</v>
      </c>
      <c r="R227" s="53">
        <f>SUMIF(danh_ds!$C$11:$C$5101,'Tong hop'!B227,danh_ds!$T$11:$T$5101)</f>
        <v>0</v>
      </c>
      <c r="S227" s="53"/>
      <c r="T227" s="18" t="str">
        <f>VLOOKUP(B227,[1]DS!$B$5:$W$2997,15,0)</f>
        <v>0604</v>
      </c>
    </row>
    <row r="228" spans="1:20" ht="31.5" customHeight="1">
      <c r="A228" s="26">
        <f>SUBTOTAL(3,$B$14:B228)</f>
        <v>215</v>
      </c>
      <c r="B228" s="30" t="s">
        <v>2178</v>
      </c>
      <c r="C228" s="27" t="s">
        <v>2457</v>
      </c>
      <c r="D228" s="28" t="s">
        <v>683</v>
      </c>
      <c r="E228" s="26">
        <v>6</v>
      </c>
      <c r="F228" s="29" t="s">
        <v>2456</v>
      </c>
      <c r="G228" s="26">
        <f>SUMIF(danh_ds!$C$11:$C$5101,'Tong hop'!B228,danh_ds!$I$11:$I$5101)</f>
        <v>100</v>
      </c>
      <c r="H228" s="26">
        <f>SUMIF(danh_ds!$C$11:$C$5101,'Tong hop'!B228,danh_ds!$J$11:$J$5101)</f>
        <v>5</v>
      </c>
      <c r="I228" s="26">
        <f>SUMIF(danh_ds!$C$11:$C$5101,'Tong hop'!B228,danh_ds!$K$11:$K$5101)</f>
        <v>0</v>
      </c>
      <c r="J228" s="26">
        <f>SUMIF(danh_ds!$C$11:$C$5101,'Tong hop'!B228,danh_ds!$L$11:$L$5101)</f>
        <v>0</v>
      </c>
      <c r="K228" s="26">
        <f>SUMIF(danh_ds!$C$11:$C$5101,'Tong hop'!B228,danh_ds!$M$11:$M$5101)</f>
        <v>100</v>
      </c>
      <c r="L228" s="26">
        <f>SUMIF(danh_ds!$C$11:$C$5101,'Tong hop'!B228,danh_ds!$N$11:$N$5101)</f>
        <v>5</v>
      </c>
      <c r="M228" s="53">
        <f>SUMIF(danh_ds!$C$11:$C$5101,'Tong hop'!B228,danh_ds!$P$11:$P$5101)</f>
        <v>5250000</v>
      </c>
      <c r="N228" s="53">
        <f>SUMIF(danh_ds!$C$11:$C$5101,'Tong hop'!B228,danh_ds!$Q$11:$Q$5101)</f>
        <v>0</v>
      </c>
      <c r="O228" s="53">
        <f>SUMIF(danh_ds!$C$11:$C$5101,'Tong hop'!B228,danh_ds!$R$11:$R$5101)</f>
        <v>0</v>
      </c>
      <c r="P228" s="53"/>
      <c r="Q228" s="53">
        <f>SUMIF(danh_ds!$C$11:$C$5101,'Tong hop'!B228,danh_ds!$S$11:$S$5101)</f>
        <v>5250000</v>
      </c>
      <c r="R228" s="53">
        <f>SUMIF(danh_ds!$C$11:$C$5101,'Tong hop'!B228,danh_ds!$T$11:$T$5101)</f>
        <v>0</v>
      </c>
      <c r="S228" s="53"/>
      <c r="T228" s="18" t="str">
        <f>VLOOKUP(B228,[1]DS!$B$5:$W$2997,15,0)</f>
        <v>0604</v>
      </c>
    </row>
    <row r="229" spans="1:20" ht="31.5" customHeight="1">
      <c r="A229" s="26">
        <f>SUBTOTAL(3,$B$14:B229)</f>
        <v>216</v>
      </c>
      <c r="B229" s="30" t="s">
        <v>2179</v>
      </c>
      <c r="C229" s="27" t="s">
        <v>2458</v>
      </c>
      <c r="D229" s="28" t="s">
        <v>367</v>
      </c>
      <c r="E229" s="26">
        <v>6</v>
      </c>
      <c r="F229" s="29" t="s">
        <v>2456</v>
      </c>
      <c r="G229" s="26">
        <f>SUMIF(danh_ds!$C$11:$C$5101,'Tong hop'!B229,danh_ds!$I$11:$I$5101)</f>
        <v>60</v>
      </c>
      <c r="H229" s="26">
        <f>SUMIF(danh_ds!$C$11:$C$5101,'Tong hop'!B229,danh_ds!$J$11:$J$5101)</f>
        <v>3</v>
      </c>
      <c r="I229" s="26">
        <f>SUMIF(danh_ds!$C$11:$C$5101,'Tong hop'!B229,danh_ds!$K$11:$K$5101)</f>
        <v>0</v>
      </c>
      <c r="J229" s="26">
        <f>SUMIF(danh_ds!$C$11:$C$5101,'Tong hop'!B229,danh_ds!$L$11:$L$5101)</f>
        <v>0</v>
      </c>
      <c r="K229" s="26">
        <f>SUMIF(danh_ds!$C$11:$C$5101,'Tong hop'!B229,danh_ds!$M$11:$M$5101)</f>
        <v>60</v>
      </c>
      <c r="L229" s="26">
        <f>SUMIF(danh_ds!$C$11:$C$5101,'Tong hop'!B229,danh_ds!$N$11:$N$5101)</f>
        <v>3</v>
      </c>
      <c r="M229" s="53">
        <f>SUMIF(danh_ds!$C$11:$C$5101,'Tong hop'!B229,danh_ds!$P$11:$P$5101)</f>
        <v>3150000</v>
      </c>
      <c r="N229" s="53">
        <f>SUMIF(danh_ds!$C$11:$C$5101,'Tong hop'!B229,danh_ds!$Q$11:$Q$5101)</f>
        <v>0</v>
      </c>
      <c r="O229" s="53">
        <f>SUMIF(danh_ds!$C$11:$C$5101,'Tong hop'!B229,danh_ds!$R$11:$R$5101)</f>
        <v>0</v>
      </c>
      <c r="P229" s="53"/>
      <c r="Q229" s="53">
        <f>SUMIF(danh_ds!$C$11:$C$5101,'Tong hop'!B229,danh_ds!$S$11:$S$5101)</f>
        <v>3150000</v>
      </c>
      <c r="R229" s="53">
        <f>SUMIF(danh_ds!$C$11:$C$5101,'Tong hop'!B229,danh_ds!$T$11:$T$5101)</f>
        <v>0</v>
      </c>
      <c r="S229" s="53"/>
      <c r="T229" s="18" t="str">
        <f>VLOOKUP(B229,[1]DS!$B$5:$W$2997,15,0)</f>
        <v>0604</v>
      </c>
    </row>
    <row r="230" spans="1:20" ht="31.5" customHeight="1">
      <c r="A230" s="26">
        <f>SUBTOTAL(3,$B$14:B230)</f>
        <v>217</v>
      </c>
      <c r="B230" s="30" t="s">
        <v>2180</v>
      </c>
      <c r="C230" s="27" t="s">
        <v>729</v>
      </c>
      <c r="D230" s="28" t="s">
        <v>636</v>
      </c>
      <c r="E230" s="26">
        <v>6</v>
      </c>
      <c r="F230" s="29" t="s">
        <v>2456</v>
      </c>
      <c r="G230" s="26">
        <f>SUMIF(danh_ds!$C$11:$C$5101,'Tong hop'!B230,danh_ds!$I$11:$I$5101)</f>
        <v>120</v>
      </c>
      <c r="H230" s="26">
        <f>SUMIF(danh_ds!$C$11:$C$5101,'Tong hop'!B230,danh_ds!$J$11:$J$5101)</f>
        <v>6</v>
      </c>
      <c r="I230" s="26">
        <f>SUMIF(danh_ds!$C$11:$C$5101,'Tong hop'!B230,danh_ds!$K$11:$K$5101)</f>
        <v>0</v>
      </c>
      <c r="J230" s="26">
        <f>SUMIF(danh_ds!$C$11:$C$5101,'Tong hop'!B230,danh_ds!$L$11:$L$5101)</f>
        <v>0</v>
      </c>
      <c r="K230" s="26">
        <f>SUMIF(danh_ds!$C$11:$C$5101,'Tong hop'!B230,danh_ds!$M$11:$M$5101)</f>
        <v>120</v>
      </c>
      <c r="L230" s="26">
        <f>SUMIF(danh_ds!$C$11:$C$5101,'Tong hop'!B230,danh_ds!$N$11:$N$5101)</f>
        <v>6</v>
      </c>
      <c r="M230" s="53">
        <f>SUMIF(danh_ds!$C$11:$C$5101,'Tong hop'!B230,danh_ds!$P$11:$P$5101)</f>
        <v>6300000</v>
      </c>
      <c r="N230" s="53">
        <f>SUMIF(danh_ds!$C$11:$C$5101,'Tong hop'!B230,danh_ds!$Q$11:$Q$5101)</f>
        <v>0</v>
      </c>
      <c r="O230" s="53">
        <f>SUMIF(danh_ds!$C$11:$C$5101,'Tong hop'!B230,danh_ds!$R$11:$R$5101)</f>
        <v>0</v>
      </c>
      <c r="P230" s="53"/>
      <c r="Q230" s="53">
        <f>SUMIF(danh_ds!$C$11:$C$5101,'Tong hop'!B230,danh_ds!$S$11:$S$5101)</f>
        <v>6300000</v>
      </c>
      <c r="R230" s="53">
        <f>SUMIF(danh_ds!$C$11:$C$5101,'Tong hop'!B230,danh_ds!$T$11:$T$5101)</f>
        <v>0</v>
      </c>
      <c r="S230" s="53"/>
      <c r="T230" s="18" t="str">
        <f>VLOOKUP(B230,[1]DS!$B$5:$W$2997,15,0)</f>
        <v>0604</v>
      </c>
    </row>
    <row r="231" spans="1:20" ht="31.5" customHeight="1">
      <c r="A231" s="26">
        <f>SUBTOTAL(3,$B$14:B231)</f>
        <v>218</v>
      </c>
      <c r="B231" s="30" t="s">
        <v>2181</v>
      </c>
      <c r="C231" s="27" t="s">
        <v>2459</v>
      </c>
      <c r="D231" s="28" t="s">
        <v>43</v>
      </c>
      <c r="E231" s="26">
        <v>6</v>
      </c>
      <c r="F231" s="29" t="s">
        <v>2456</v>
      </c>
      <c r="G231" s="26">
        <f>SUMIF(danh_ds!$C$11:$C$5101,'Tong hop'!B231,danh_ds!$I$11:$I$5101)</f>
        <v>160</v>
      </c>
      <c r="H231" s="26">
        <f>SUMIF(danh_ds!$C$11:$C$5101,'Tong hop'!B231,danh_ds!$J$11:$J$5101)</f>
        <v>8</v>
      </c>
      <c r="I231" s="26">
        <f>SUMIF(danh_ds!$C$11:$C$5101,'Tong hop'!B231,danh_ds!$K$11:$K$5101)</f>
        <v>0</v>
      </c>
      <c r="J231" s="26">
        <f>SUMIF(danh_ds!$C$11:$C$5101,'Tong hop'!B231,danh_ds!$L$11:$L$5101)</f>
        <v>0</v>
      </c>
      <c r="K231" s="26">
        <f>SUMIF(danh_ds!$C$11:$C$5101,'Tong hop'!B231,danh_ds!$M$11:$M$5101)</f>
        <v>160</v>
      </c>
      <c r="L231" s="26">
        <f>SUMIF(danh_ds!$C$11:$C$5101,'Tong hop'!B231,danh_ds!$N$11:$N$5101)</f>
        <v>8</v>
      </c>
      <c r="M231" s="53">
        <f>SUMIF(danh_ds!$C$11:$C$5101,'Tong hop'!B231,danh_ds!$P$11:$P$5101)</f>
        <v>8400000</v>
      </c>
      <c r="N231" s="53">
        <f>SUMIF(danh_ds!$C$11:$C$5101,'Tong hop'!B231,danh_ds!$Q$11:$Q$5101)</f>
        <v>0</v>
      </c>
      <c r="O231" s="53">
        <f>SUMIF(danh_ds!$C$11:$C$5101,'Tong hop'!B231,danh_ds!$R$11:$R$5101)</f>
        <v>0</v>
      </c>
      <c r="P231" s="53"/>
      <c r="Q231" s="53">
        <f>SUMIF(danh_ds!$C$11:$C$5101,'Tong hop'!B231,danh_ds!$S$11:$S$5101)</f>
        <v>8400000</v>
      </c>
      <c r="R231" s="53">
        <f>SUMIF(danh_ds!$C$11:$C$5101,'Tong hop'!B231,danh_ds!$T$11:$T$5101)</f>
        <v>0</v>
      </c>
      <c r="S231" s="53"/>
      <c r="T231" s="18" t="str">
        <f>VLOOKUP(B231,[1]DS!$B$5:$W$2997,15,0)</f>
        <v>0604</v>
      </c>
    </row>
    <row r="232" spans="1:20" ht="31.5" customHeight="1">
      <c r="A232" s="26">
        <f>SUBTOTAL(3,$B$14:B232)</f>
        <v>219</v>
      </c>
      <c r="B232" s="30" t="s">
        <v>1044</v>
      </c>
      <c r="C232" s="27" t="s">
        <v>1138</v>
      </c>
      <c r="D232" s="28" t="s">
        <v>697</v>
      </c>
      <c r="E232" s="26">
        <v>6</v>
      </c>
      <c r="F232" s="29" t="s">
        <v>862</v>
      </c>
      <c r="G232" s="26">
        <f>SUMIF(danh_ds!$C$11:$C$5101,'Tong hop'!B232,danh_ds!$I$11:$I$5101)</f>
        <v>200</v>
      </c>
      <c r="H232" s="26">
        <f>SUMIF(danh_ds!$C$11:$C$5101,'Tong hop'!B232,danh_ds!$J$11:$J$5101)</f>
        <v>10</v>
      </c>
      <c r="I232" s="26">
        <f>SUMIF(danh_ds!$C$11:$C$5101,'Tong hop'!B232,danh_ds!$K$11:$K$5101)</f>
        <v>0</v>
      </c>
      <c r="J232" s="26">
        <f>SUMIF(danh_ds!$C$11:$C$5101,'Tong hop'!B232,danh_ds!$L$11:$L$5101)</f>
        <v>0</v>
      </c>
      <c r="K232" s="26">
        <f>SUMIF(danh_ds!$C$11:$C$5101,'Tong hop'!B232,danh_ds!$M$11:$M$5101)</f>
        <v>200</v>
      </c>
      <c r="L232" s="26">
        <f>SUMIF(danh_ds!$C$11:$C$5101,'Tong hop'!B232,danh_ds!$N$11:$N$5101)</f>
        <v>10</v>
      </c>
      <c r="M232" s="53">
        <f>SUMIF(danh_ds!$C$11:$C$5101,'Tong hop'!B232,danh_ds!$P$11:$P$5101)</f>
        <v>10500000</v>
      </c>
      <c r="N232" s="53">
        <f>SUMIF(danh_ds!$C$11:$C$5101,'Tong hop'!B232,danh_ds!$Q$11:$Q$5101)</f>
        <v>0</v>
      </c>
      <c r="O232" s="53">
        <f>SUMIF(danh_ds!$C$11:$C$5101,'Tong hop'!B232,danh_ds!$R$11:$R$5101)</f>
        <v>2100000</v>
      </c>
      <c r="P232" s="53"/>
      <c r="Q232" s="53">
        <f>SUMIF(danh_ds!$C$11:$C$5101,'Tong hop'!B232,danh_ds!$S$11:$S$5101)</f>
        <v>8400000</v>
      </c>
      <c r="R232" s="53">
        <f>SUMIF(danh_ds!$C$11:$C$5101,'Tong hop'!B232,danh_ds!$T$11:$T$5101)</f>
        <v>0</v>
      </c>
      <c r="S232" s="53"/>
      <c r="T232" s="18" t="str">
        <f>VLOOKUP(B232,[1]DS!$B$5:$W$2997,15,0)</f>
        <v>0606</v>
      </c>
    </row>
    <row r="233" spans="1:20" ht="31.5" customHeight="1">
      <c r="A233" s="26">
        <f>SUBTOTAL(3,$B$14:B233)</f>
        <v>220</v>
      </c>
      <c r="B233" s="30" t="s">
        <v>819</v>
      </c>
      <c r="C233" s="27" t="s">
        <v>638</v>
      </c>
      <c r="D233" s="28" t="s">
        <v>863</v>
      </c>
      <c r="E233" s="26">
        <v>6</v>
      </c>
      <c r="F233" s="29" t="s">
        <v>862</v>
      </c>
      <c r="G233" s="26">
        <f>SUMIF(danh_ds!$C$11:$C$5101,'Tong hop'!B233,danh_ds!$I$11:$I$5101)</f>
        <v>40</v>
      </c>
      <c r="H233" s="26">
        <f>SUMIF(danh_ds!$C$11:$C$5101,'Tong hop'!B233,danh_ds!$J$11:$J$5101)</f>
        <v>2</v>
      </c>
      <c r="I233" s="26">
        <f>SUMIF(danh_ds!$C$11:$C$5101,'Tong hop'!B233,danh_ds!$K$11:$K$5101)</f>
        <v>0</v>
      </c>
      <c r="J233" s="26">
        <f>SUMIF(danh_ds!$C$11:$C$5101,'Tong hop'!B233,danh_ds!$L$11:$L$5101)</f>
        <v>0</v>
      </c>
      <c r="K233" s="26">
        <f>SUMIF(danh_ds!$C$11:$C$5101,'Tong hop'!B233,danh_ds!$M$11:$M$5101)</f>
        <v>40</v>
      </c>
      <c r="L233" s="26">
        <f>SUMIF(danh_ds!$C$11:$C$5101,'Tong hop'!B233,danh_ds!$N$11:$N$5101)</f>
        <v>2</v>
      </c>
      <c r="M233" s="53">
        <f>SUMIF(danh_ds!$C$11:$C$5101,'Tong hop'!B233,danh_ds!$P$11:$P$5101)</f>
        <v>2100000</v>
      </c>
      <c r="N233" s="53">
        <f>SUMIF(danh_ds!$C$11:$C$5101,'Tong hop'!B233,danh_ds!$Q$11:$Q$5101)</f>
        <v>0</v>
      </c>
      <c r="O233" s="53">
        <f>SUMIF(danh_ds!$C$11:$C$5101,'Tong hop'!B233,danh_ds!$R$11:$R$5101)</f>
        <v>1050000</v>
      </c>
      <c r="P233" s="53"/>
      <c r="Q233" s="53">
        <f>SUMIF(danh_ds!$C$11:$C$5101,'Tong hop'!B233,danh_ds!$S$11:$S$5101)</f>
        <v>1050000</v>
      </c>
      <c r="R233" s="53">
        <f>SUMIF(danh_ds!$C$11:$C$5101,'Tong hop'!B233,danh_ds!$T$11:$T$5101)</f>
        <v>0</v>
      </c>
      <c r="S233" s="53"/>
      <c r="T233" s="18" t="str">
        <f>VLOOKUP(B233,[1]DS!$B$5:$W$2997,15,0)</f>
        <v>0606</v>
      </c>
    </row>
    <row r="234" spans="1:20" ht="31.5" customHeight="1">
      <c r="A234" s="26">
        <f>SUBTOTAL(3,$B$14:B234)</f>
        <v>221</v>
      </c>
      <c r="B234" s="30" t="s">
        <v>820</v>
      </c>
      <c r="C234" s="27" t="s">
        <v>226</v>
      </c>
      <c r="D234" s="28" t="s">
        <v>359</v>
      </c>
      <c r="E234" s="26">
        <v>6</v>
      </c>
      <c r="F234" s="29" t="s">
        <v>862</v>
      </c>
      <c r="G234" s="26">
        <f>SUMIF(danh_ds!$C$11:$C$5101,'Tong hop'!B234,danh_ds!$I$11:$I$5101)</f>
        <v>40</v>
      </c>
      <c r="H234" s="26">
        <f>SUMIF(danh_ds!$C$11:$C$5101,'Tong hop'!B234,danh_ds!$J$11:$J$5101)</f>
        <v>2</v>
      </c>
      <c r="I234" s="26">
        <f>SUMIF(danh_ds!$C$11:$C$5101,'Tong hop'!B234,danh_ds!$K$11:$K$5101)</f>
        <v>0</v>
      </c>
      <c r="J234" s="26">
        <f>SUMIF(danh_ds!$C$11:$C$5101,'Tong hop'!B234,danh_ds!$L$11:$L$5101)</f>
        <v>0</v>
      </c>
      <c r="K234" s="26">
        <f>SUMIF(danh_ds!$C$11:$C$5101,'Tong hop'!B234,danh_ds!$M$11:$M$5101)</f>
        <v>40</v>
      </c>
      <c r="L234" s="26">
        <f>SUMIF(danh_ds!$C$11:$C$5101,'Tong hop'!B234,danh_ds!$N$11:$N$5101)</f>
        <v>2</v>
      </c>
      <c r="M234" s="53">
        <f>SUMIF(danh_ds!$C$11:$C$5101,'Tong hop'!B234,danh_ds!$P$11:$P$5101)</f>
        <v>2100000</v>
      </c>
      <c r="N234" s="53">
        <f>SUMIF(danh_ds!$C$11:$C$5101,'Tong hop'!B234,danh_ds!$Q$11:$Q$5101)</f>
        <v>0</v>
      </c>
      <c r="O234" s="53">
        <f>SUMIF(danh_ds!$C$11:$C$5101,'Tong hop'!B234,danh_ds!$R$11:$R$5101)</f>
        <v>1050000</v>
      </c>
      <c r="P234" s="53"/>
      <c r="Q234" s="53">
        <f>SUMIF(danh_ds!$C$11:$C$5101,'Tong hop'!B234,danh_ds!$S$11:$S$5101)</f>
        <v>1050000</v>
      </c>
      <c r="R234" s="53">
        <f>SUMIF(danh_ds!$C$11:$C$5101,'Tong hop'!B234,danh_ds!$T$11:$T$5101)</f>
        <v>0</v>
      </c>
      <c r="S234" s="53"/>
      <c r="T234" s="18" t="str">
        <f>VLOOKUP(B234,[1]DS!$B$5:$W$2997,15,0)</f>
        <v>0606</v>
      </c>
    </row>
    <row r="235" spans="1:20" ht="31.5" customHeight="1">
      <c r="A235" s="26">
        <f>SUBTOTAL(3,$B$14:B235)</f>
        <v>222</v>
      </c>
      <c r="B235" s="30" t="s">
        <v>2182</v>
      </c>
      <c r="C235" s="27" t="s">
        <v>1166</v>
      </c>
      <c r="D235" s="28" t="s">
        <v>359</v>
      </c>
      <c r="E235" s="26">
        <v>6</v>
      </c>
      <c r="F235" s="29" t="s">
        <v>862</v>
      </c>
      <c r="G235" s="26">
        <f>SUMIF(danh_ds!$C$11:$C$5101,'Tong hop'!B235,danh_ds!$I$11:$I$5101)</f>
        <v>60</v>
      </c>
      <c r="H235" s="26">
        <f>SUMIF(danh_ds!$C$11:$C$5101,'Tong hop'!B235,danh_ds!$J$11:$J$5101)</f>
        <v>3</v>
      </c>
      <c r="I235" s="26">
        <f>SUMIF(danh_ds!$C$11:$C$5101,'Tong hop'!B235,danh_ds!$K$11:$K$5101)</f>
        <v>0</v>
      </c>
      <c r="J235" s="26">
        <f>SUMIF(danh_ds!$C$11:$C$5101,'Tong hop'!B235,danh_ds!$L$11:$L$5101)</f>
        <v>0</v>
      </c>
      <c r="K235" s="26">
        <f>SUMIF(danh_ds!$C$11:$C$5101,'Tong hop'!B235,danh_ds!$M$11:$M$5101)</f>
        <v>60</v>
      </c>
      <c r="L235" s="26">
        <f>SUMIF(danh_ds!$C$11:$C$5101,'Tong hop'!B235,danh_ds!$N$11:$N$5101)</f>
        <v>3</v>
      </c>
      <c r="M235" s="53">
        <f>SUMIF(danh_ds!$C$11:$C$5101,'Tong hop'!B235,danh_ds!$P$11:$P$5101)</f>
        <v>3150000</v>
      </c>
      <c r="N235" s="53">
        <f>SUMIF(danh_ds!$C$11:$C$5101,'Tong hop'!B235,danh_ds!$Q$11:$Q$5101)</f>
        <v>0</v>
      </c>
      <c r="O235" s="53">
        <f>SUMIF(danh_ds!$C$11:$C$5101,'Tong hop'!B235,danh_ds!$R$11:$R$5101)</f>
        <v>0</v>
      </c>
      <c r="P235" s="53"/>
      <c r="Q235" s="53">
        <f>SUMIF(danh_ds!$C$11:$C$5101,'Tong hop'!B235,danh_ds!$S$11:$S$5101)</f>
        <v>3150000</v>
      </c>
      <c r="R235" s="53">
        <f>SUMIF(danh_ds!$C$11:$C$5101,'Tong hop'!B235,danh_ds!$T$11:$T$5101)</f>
        <v>0</v>
      </c>
      <c r="S235" s="53"/>
      <c r="T235" s="18" t="str">
        <f>VLOOKUP(B235,[1]DS!$B$5:$W$2997,15,0)</f>
        <v>0606</v>
      </c>
    </row>
    <row r="236" spans="1:20" ht="31.5" customHeight="1">
      <c r="A236" s="26">
        <f>SUBTOTAL(3,$B$14:B236)</f>
        <v>223</v>
      </c>
      <c r="B236" s="30" t="s">
        <v>2183</v>
      </c>
      <c r="C236" s="27" t="s">
        <v>379</v>
      </c>
      <c r="D236" s="28" t="s">
        <v>547</v>
      </c>
      <c r="E236" s="26">
        <v>7</v>
      </c>
      <c r="F236" s="29" t="s">
        <v>1147</v>
      </c>
      <c r="G236" s="26">
        <f>SUMIF(danh_ds!$C$11:$C$5101,'Tong hop'!B236,danh_ds!$I$11:$I$5101)</f>
        <v>20</v>
      </c>
      <c r="H236" s="26">
        <f>SUMIF(danh_ds!$C$11:$C$5101,'Tong hop'!B236,danh_ds!$J$11:$J$5101)</f>
        <v>1</v>
      </c>
      <c r="I236" s="26">
        <f>SUMIF(danh_ds!$C$11:$C$5101,'Tong hop'!B236,danh_ds!$K$11:$K$5101)</f>
        <v>0</v>
      </c>
      <c r="J236" s="26">
        <f>SUMIF(danh_ds!$C$11:$C$5101,'Tong hop'!B236,danh_ds!$L$11:$L$5101)</f>
        <v>0</v>
      </c>
      <c r="K236" s="26">
        <f>SUMIF(danh_ds!$C$11:$C$5101,'Tong hop'!B236,danh_ds!$M$11:$M$5101)</f>
        <v>20</v>
      </c>
      <c r="L236" s="26">
        <f>SUMIF(danh_ds!$C$11:$C$5101,'Tong hop'!B236,danh_ds!$N$11:$N$5101)</f>
        <v>1</v>
      </c>
      <c r="M236" s="53">
        <f>SUMIF(danh_ds!$C$11:$C$5101,'Tong hop'!B236,danh_ds!$P$11:$P$5101)</f>
        <v>1050000</v>
      </c>
      <c r="N236" s="53">
        <f>SUMIF(danh_ds!$C$11:$C$5101,'Tong hop'!B236,danh_ds!$Q$11:$Q$5101)</f>
        <v>0</v>
      </c>
      <c r="O236" s="53">
        <f>SUMIF(danh_ds!$C$11:$C$5101,'Tong hop'!B236,danh_ds!$R$11:$R$5101)</f>
        <v>0</v>
      </c>
      <c r="P236" s="53"/>
      <c r="Q236" s="53">
        <f>SUMIF(danh_ds!$C$11:$C$5101,'Tong hop'!B236,danh_ds!$S$11:$S$5101)</f>
        <v>1050000</v>
      </c>
      <c r="R236" s="53">
        <f>SUMIF(danh_ds!$C$11:$C$5101,'Tong hop'!B236,danh_ds!$T$11:$T$5101)</f>
        <v>0</v>
      </c>
      <c r="S236" s="53"/>
      <c r="T236" s="18" t="str">
        <f>VLOOKUP(B236,[1]DS!$B$5:$W$2997,15,0)</f>
        <v>0701</v>
      </c>
    </row>
    <row r="237" spans="1:20" ht="31.5" customHeight="1">
      <c r="A237" s="26">
        <f>SUBTOTAL(3,$B$14:B237)</f>
        <v>224</v>
      </c>
      <c r="B237" s="30" t="s">
        <v>2184</v>
      </c>
      <c r="C237" s="27" t="s">
        <v>396</v>
      </c>
      <c r="D237" s="28" t="s">
        <v>687</v>
      </c>
      <c r="E237" s="26">
        <v>7</v>
      </c>
      <c r="F237" s="29" t="s">
        <v>1147</v>
      </c>
      <c r="G237" s="26">
        <f>SUMIF(danh_ds!$C$11:$C$5101,'Tong hop'!B237,danh_ds!$I$11:$I$5101)</f>
        <v>42</v>
      </c>
      <c r="H237" s="26">
        <f>SUMIF(danh_ds!$C$11:$C$5101,'Tong hop'!B237,danh_ds!$J$11:$J$5101)</f>
        <v>3</v>
      </c>
      <c r="I237" s="26">
        <f>SUMIF(danh_ds!$C$11:$C$5101,'Tong hop'!B237,danh_ds!$K$11:$K$5101)</f>
        <v>0</v>
      </c>
      <c r="J237" s="26">
        <f>SUMIF(danh_ds!$C$11:$C$5101,'Tong hop'!B237,danh_ds!$L$11:$L$5101)</f>
        <v>0</v>
      </c>
      <c r="K237" s="26">
        <f>SUMIF(danh_ds!$C$11:$C$5101,'Tong hop'!B237,danh_ds!$M$11:$M$5101)</f>
        <v>42</v>
      </c>
      <c r="L237" s="26">
        <f>SUMIF(danh_ds!$C$11:$C$5101,'Tong hop'!B237,danh_ds!$N$11:$N$5101)</f>
        <v>3</v>
      </c>
      <c r="M237" s="53">
        <f>SUMIF(danh_ds!$C$11:$C$5101,'Tong hop'!B237,danh_ds!$P$11:$P$5101)</f>
        <v>1950000</v>
      </c>
      <c r="N237" s="53">
        <f>SUMIF(danh_ds!$C$11:$C$5101,'Tong hop'!B237,danh_ds!$Q$11:$Q$5101)</f>
        <v>0</v>
      </c>
      <c r="O237" s="53">
        <f>SUMIF(danh_ds!$C$11:$C$5101,'Tong hop'!B237,danh_ds!$R$11:$R$5101)</f>
        <v>0</v>
      </c>
      <c r="P237" s="53"/>
      <c r="Q237" s="53">
        <f>SUMIF(danh_ds!$C$11:$C$5101,'Tong hop'!B237,danh_ds!$S$11:$S$5101)</f>
        <v>1950000</v>
      </c>
      <c r="R237" s="53">
        <f>SUMIF(danh_ds!$C$11:$C$5101,'Tong hop'!B237,danh_ds!$T$11:$T$5101)</f>
        <v>0</v>
      </c>
      <c r="S237" s="53"/>
      <c r="T237" s="18" t="str">
        <f>VLOOKUP(B237,[1]DS!$B$5:$W$2997,15,0)</f>
        <v>0701</v>
      </c>
    </row>
    <row r="238" spans="1:20" ht="31.5" customHeight="1">
      <c r="A238" s="26">
        <f>SUBTOTAL(3,$B$14:B238)</f>
        <v>225</v>
      </c>
      <c r="B238" s="30" t="s">
        <v>1335</v>
      </c>
      <c r="C238" s="27" t="s">
        <v>1343</v>
      </c>
      <c r="D238" s="28" t="s">
        <v>703</v>
      </c>
      <c r="E238" s="26">
        <v>7</v>
      </c>
      <c r="F238" s="29" t="s">
        <v>1147</v>
      </c>
      <c r="G238" s="26">
        <f>SUMIF(danh_ds!$C$11:$C$5101,'Tong hop'!B238,danh_ds!$I$11:$I$5101)</f>
        <v>40</v>
      </c>
      <c r="H238" s="26">
        <f>SUMIF(danh_ds!$C$11:$C$5101,'Tong hop'!B238,danh_ds!$J$11:$J$5101)</f>
        <v>2</v>
      </c>
      <c r="I238" s="26">
        <f>SUMIF(danh_ds!$C$11:$C$5101,'Tong hop'!B238,danh_ds!$K$11:$K$5101)</f>
        <v>0</v>
      </c>
      <c r="J238" s="26">
        <f>SUMIF(danh_ds!$C$11:$C$5101,'Tong hop'!B238,danh_ds!$L$11:$L$5101)</f>
        <v>0</v>
      </c>
      <c r="K238" s="26">
        <f>SUMIF(danh_ds!$C$11:$C$5101,'Tong hop'!B238,danh_ds!$M$11:$M$5101)</f>
        <v>40</v>
      </c>
      <c r="L238" s="26">
        <f>SUMIF(danh_ds!$C$11:$C$5101,'Tong hop'!B238,danh_ds!$N$11:$N$5101)</f>
        <v>2</v>
      </c>
      <c r="M238" s="53">
        <f>SUMIF(danh_ds!$C$11:$C$5101,'Tong hop'!B238,danh_ds!$P$11:$P$5101)</f>
        <v>2100000</v>
      </c>
      <c r="N238" s="53">
        <f>SUMIF(danh_ds!$C$11:$C$5101,'Tong hop'!B238,danh_ds!$Q$11:$Q$5101)</f>
        <v>0</v>
      </c>
      <c r="O238" s="53">
        <f>SUMIF(danh_ds!$C$11:$C$5101,'Tong hop'!B238,danh_ds!$R$11:$R$5101)</f>
        <v>1050000</v>
      </c>
      <c r="P238" s="53"/>
      <c r="Q238" s="53">
        <f>SUMIF(danh_ds!$C$11:$C$5101,'Tong hop'!B238,danh_ds!$S$11:$S$5101)</f>
        <v>1050000</v>
      </c>
      <c r="R238" s="53">
        <f>SUMIF(danh_ds!$C$11:$C$5101,'Tong hop'!B238,danh_ds!$T$11:$T$5101)</f>
        <v>0</v>
      </c>
      <c r="S238" s="53"/>
      <c r="T238" s="18" t="str">
        <f>VLOOKUP(B238,[1]DS!$B$5:$W$2997,15,0)</f>
        <v>0701</v>
      </c>
    </row>
    <row r="239" spans="1:20" ht="31.5" customHeight="1">
      <c r="A239" s="26">
        <f>SUBTOTAL(3,$B$14:B239)</f>
        <v>226</v>
      </c>
      <c r="B239" s="30" t="s">
        <v>1045</v>
      </c>
      <c r="C239" s="27" t="s">
        <v>578</v>
      </c>
      <c r="D239" s="28" t="s">
        <v>1139</v>
      </c>
      <c r="E239" s="26">
        <v>7</v>
      </c>
      <c r="F239" s="29" t="s">
        <v>1147</v>
      </c>
      <c r="G239" s="26">
        <f>SUMIF(danh_ds!$C$11:$C$5101,'Tong hop'!B239,danh_ds!$I$11:$I$5101)</f>
        <v>40</v>
      </c>
      <c r="H239" s="26">
        <f>SUMIF(danh_ds!$C$11:$C$5101,'Tong hop'!B239,danh_ds!$J$11:$J$5101)</f>
        <v>2</v>
      </c>
      <c r="I239" s="26">
        <f>SUMIF(danh_ds!$C$11:$C$5101,'Tong hop'!B239,danh_ds!$K$11:$K$5101)</f>
        <v>0</v>
      </c>
      <c r="J239" s="26">
        <f>SUMIF(danh_ds!$C$11:$C$5101,'Tong hop'!B239,danh_ds!$L$11:$L$5101)</f>
        <v>0</v>
      </c>
      <c r="K239" s="26">
        <f>SUMIF(danh_ds!$C$11:$C$5101,'Tong hop'!B239,danh_ds!$M$11:$M$5101)</f>
        <v>40</v>
      </c>
      <c r="L239" s="26">
        <f>SUMIF(danh_ds!$C$11:$C$5101,'Tong hop'!B239,danh_ds!$N$11:$N$5101)</f>
        <v>2</v>
      </c>
      <c r="M239" s="53">
        <f>SUMIF(danh_ds!$C$11:$C$5101,'Tong hop'!B239,danh_ds!$P$11:$P$5101)</f>
        <v>2100000</v>
      </c>
      <c r="N239" s="53">
        <f>SUMIF(danh_ds!$C$11:$C$5101,'Tong hop'!B239,danh_ds!$Q$11:$Q$5101)</f>
        <v>0</v>
      </c>
      <c r="O239" s="53">
        <f>SUMIF(danh_ds!$C$11:$C$5101,'Tong hop'!B239,danh_ds!$R$11:$R$5101)</f>
        <v>1050000</v>
      </c>
      <c r="P239" s="53"/>
      <c r="Q239" s="53">
        <f>SUMIF(danh_ds!$C$11:$C$5101,'Tong hop'!B239,danh_ds!$S$11:$S$5101)</f>
        <v>1050000</v>
      </c>
      <c r="R239" s="53">
        <f>SUMIF(danh_ds!$C$11:$C$5101,'Tong hop'!B239,danh_ds!$T$11:$T$5101)</f>
        <v>0</v>
      </c>
      <c r="S239" s="53"/>
      <c r="T239" s="18" t="str">
        <f>VLOOKUP(B239,[1]DS!$B$5:$W$2997,15,0)</f>
        <v>0701</v>
      </c>
    </row>
    <row r="240" spans="1:20" ht="31.5" customHeight="1">
      <c r="A240" s="26">
        <f>SUBTOTAL(3,$B$14:B240)</f>
        <v>227</v>
      </c>
      <c r="B240" s="30" t="s">
        <v>2185</v>
      </c>
      <c r="C240" s="27" t="s">
        <v>2460</v>
      </c>
      <c r="D240" s="28" t="s">
        <v>290</v>
      </c>
      <c r="E240" s="26">
        <v>7</v>
      </c>
      <c r="F240" s="29" t="s">
        <v>482</v>
      </c>
      <c r="G240" s="26">
        <f>SUMIF(danh_ds!$C$11:$C$5101,'Tong hop'!B240,danh_ds!$I$11:$I$5101)</f>
        <v>60</v>
      </c>
      <c r="H240" s="26">
        <f>SUMIF(danh_ds!$C$11:$C$5101,'Tong hop'!B240,danh_ds!$J$11:$J$5101)</f>
        <v>3</v>
      </c>
      <c r="I240" s="26">
        <f>SUMIF(danh_ds!$C$11:$C$5101,'Tong hop'!B240,danh_ds!$K$11:$K$5101)</f>
        <v>0</v>
      </c>
      <c r="J240" s="26">
        <f>SUMIF(danh_ds!$C$11:$C$5101,'Tong hop'!B240,danh_ds!$L$11:$L$5101)</f>
        <v>0</v>
      </c>
      <c r="K240" s="26">
        <f>SUMIF(danh_ds!$C$11:$C$5101,'Tong hop'!B240,danh_ds!$M$11:$M$5101)</f>
        <v>60</v>
      </c>
      <c r="L240" s="26">
        <f>SUMIF(danh_ds!$C$11:$C$5101,'Tong hop'!B240,danh_ds!$N$11:$N$5101)</f>
        <v>3</v>
      </c>
      <c r="M240" s="53">
        <f>SUMIF(danh_ds!$C$11:$C$5101,'Tong hop'!B240,danh_ds!$P$11:$P$5101)</f>
        <v>3150000</v>
      </c>
      <c r="N240" s="53">
        <f>SUMIF(danh_ds!$C$11:$C$5101,'Tong hop'!B240,danh_ds!$Q$11:$Q$5101)</f>
        <v>0</v>
      </c>
      <c r="O240" s="53">
        <f>SUMIF(danh_ds!$C$11:$C$5101,'Tong hop'!B240,danh_ds!$R$11:$R$5101)</f>
        <v>0</v>
      </c>
      <c r="P240" s="53"/>
      <c r="Q240" s="53">
        <f>SUMIF(danh_ds!$C$11:$C$5101,'Tong hop'!B240,danh_ds!$S$11:$S$5101)</f>
        <v>3150000</v>
      </c>
      <c r="R240" s="53">
        <f>SUMIF(danh_ds!$C$11:$C$5101,'Tong hop'!B240,danh_ds!$T$11:$T$5101)</f>
        <v>0</v>
      </c>
      <c r="S240" s="53"/>
      <c r="T240" s="18" t="str">
        <f>VLOOKUP(B240,[1]DS!$B$5:$W$2997,15,0)</f>
        <v>0703</v>
      </c>
    </row>
    <row r="241" spans="1:20" ht="31.5" customHeight="1">
      <c r="A241" s="26">
        <f>SUBTOTAL(3,$B$14:B241)</f>
        <v>228</v>
      </c>
      <c r="B241" s="30" t="s">
        <v>1046</v>
      </c>
      <c r="C241" s="27" t="s">
        <v>393</v>
      </c>
      <c r="D241" s="28" t="s">
        <v>300</v>
      </c>
      <c r="E241" s="26">
        <v>7</v>
      </c>
      <c r="F241" s="29" t="s">
        <v>482</v>
      </c>
      <c r="G241" s="26">
        <f>SUMIF(danh_ds!$C$11:$C$5101,'Tong hop'!B241,danh_ds!$I$11:$I$5101)</f>
        <v>80</v>
      </c>
      <c r="H241" s="26">
        <f>SUMIF(danh_ds!$C$11:$C$5101,'Tong hop'!B241,danh_ds!$J$11:$J$5101)</f>
        <v>4</v>
      </c>
      <c r="I241" s="26">
        <f>SUMIF(danh_ds!$C$11:$C$5101,'Tong hop'!B241,danh_ds!$K$11:$K$5101)</f>
        <v>0</v>
      </c>
      <c r="J241" s="26">
        <f>SUMIF(danh_ds!$C$11:$C$5101,'Tong hop'!B241,danh_ds!$L$11:$L$5101)</f>
        <v>0</v>
      </c>
      <c r="K241" s="26">
        <f>SUMIF(danh_ds!$C$11:$C$5101,'Tong hop'!B241,danh_ds!$M$11:$M$5101)</f>
        <v>80</v>
      </c>
      <c r="L241" s="26">
        <f>SUMIF(danh_ds!$C$11:$C$5101,'Tong hop'!B241,danh_ds!$N$11:$N$5101)</f>
        <v>4</v>
      </c>
      <c r="M241" s="53">
        <f>SUMIF(danh_ds!$C$11:$C$5101,'Tong hop'!B241,danh_ds!$P$11:$P$5101)</f>
        <v>4200000</v>
      </c>
      <c r="N241" s="53">
        <f>SUMIF(danh_ds!$C$11:$C$5101,'Tong hop'!B241,danh_ds!$Q$11:$Q$5101)</f>
        <v>0</v>
      </c>
      <c r="O241" s="53">
        <f>SUMIF(danh_ds!$C$11:$C$5101,'Tong hop'!B241,danh_ds!$R$11:$R$5101)</f>
        <v>1050000</v>
      </c>
      <c r="P241" s="53"/>
      <c r="Q241" s="53">
        <f>SUMIF(danh_ds!$C$11:$C$5101,'Tong hop'!B241,danh_ds!$S$11:$S$5101)</f>
        <v>3150000</v>
      </c>
      <c r="R241" s="53">
        <f>SUMIF(danh_ds!$C$11:$C$5101,'Tong hop'!B241,danh_ds!$T$11:$T$5101)</f>
        <v>0</v>
      </c>
      <c r="S241" s="53"/>
      <c r="T241" s="18" t="str">
        <f>VLOOKUP(B241,[1]DS!$B$5:$W$2997,15,0)</f>
        <v>0703</v>
      </c>
    </row>
    <row r="242" spans="1:20" ht="31.5" customHeight="1">
      <c r="A242" s="26">
        <f>SUBTOTAL(3,$B$14:B242)</f>
        <v>229</v>
      </c>
      <c r="B242" s="30" t="s">
        <v>2186</v>
      </c>
      <c r="C242" s="27" t="s">
        <v>342</v>
      </c>
      <c r="D242" s="28" t="s">
        <v>280</v>
      </c>
      <c r="E242" s="26">
        <v>7</v>
      </c>
      <c r="F242" s="29" t="s">
        <v>482</v>
      </c>
      <c r="G242" s="26">
        <f>SUMIF(danh_ds!$C$11:$C$5101,'Tong hop'!B242,danh_ds!$I$11:$I$5101)</f>
        <v>60</v>
      </c>
      <c r="H242" s="26">
        <f>SUMIF(danh_ds!$C$11:$C$5101,'Tong hop'!B242,danh_ds!$J$11:$J$5101)</f>
        <v>3</v>
      </c>
      <c r="I242" s="26">
        <f>SUMIF(danh_ds!$C$11:$C$5101,'Tong hop'!B242,danh_ds!$K$11:$K$5101)</f>
        <v>0</v>
      </c>
      <c r="J242" s="26">
        <f>SUMIF(danh_ds!$C$11:$C$5101,'Tong hop'!B242,danh_ds!$L$11:$L$5101)</f>
        <v>0</v>
      </c>
      <c r="K242" s="26">
        <f>SUMIF(danh_ds!$C$11:$C$5101,'Tong hop'!B242,danh_ds!$M$11:$M$5101)</f>
        <v>60</v>
      </c>
      <c r="L242" s="26">
        <f>SUMIF(danh_ds!$C$11:$C$5101,'Tong hop'!B242,danh_ds!$N$11:$N$5101)</f>
        <v>3</v>
      </c>
      <c r="M242" s="53">
        <f>SUMIF(danh_ds!$C$11:$C$5101,'Tong hop'!B242,danh_ds!$P$11:$P$5101)</f>
        <v>3150000</v>
      </c>
      <c r="N242" s="53">
        <f>SUMIF(danh_ds!$C$11:$C$5101,'Tong hop'!B242,danh_ds!$Q$11:$Q$5101)</f>
        <v>0</v>
      </c>
      <c r="O242" s="53">
        <f>SUMIF(danh_ds!$C$11:$C$5101,'Tong hop'!B242,danh_ds!$R$11:$R$5101)</f>
        <v>0</v>
      </c>
      <c r="P242" s="53"/>
      <c r="Q242" s="53">
        <f>SUMIF(danh_ds!$C$11:$C$5101,'Tong hop'!B242,danh_ds!$S$11:$S$5101)</f>
        <v>3150000</v>
      </c>
      <c r="R242" s="53">
        <f>SUMIF(danh_ds!$C$11:$C$5101,'Tong hop'!B242,danh_ds!$T$11:$T$5101)</f>
        <v>0</v>
      </c>
      <c r="S242" s="53"/>
      <c r="T242" s="18" t="str">
        <f>VLOOKUP(B242,[1]DS!$B$5:$W$2997,15,0)</f>
        <v>0703</v>
      </c>
    </row>
    <row r="243" spans="1:20" ht="31.5" customHeight="1">
      <c r="A243" s="26">
        <f>SUBTOTAL(3,$B$14:B243)</f>
        <v>230</v>
      </c>
      <c r="B243" s="30" t="s">
        <v>2187</v>
      </c>
      <c r="C243" s="27" t="s">
        <v>2461</v>
      </c>
      <c r="D243" s="28" t="s">
        <v>280</v>
      </c>
      <c r="E243" s="26">
        <v>7</v>
      </c>
      <c r="F243" s="29" t="s">
        <v>482</v>
      </c>
      <c r="G243" s="26">
        <f>SUMIF(danh_ds!$C$11:$C$5101,'Tong hop'!B243,danh_ds!$I$11:$I$5101)</f>
        <v>80</v>
      </c>
      <c r="H243" s="26">
        <f>SUMIF(danh_ds!$C$11:$C$5101,'Tong hop'!B243,danh_ds!$J$11:$J$5101)</f>
        <v>4</v>
      </c>
      <c r="I243" s="26">
        <f>SUMIF(danh_ds!$C$11:$C$5101,'Tong hop'!B243,danh_ds!$K$11:$K$5101)</f>
        <v>0</v>
      </c>
      <c r="J243" s="26">
        <f>SUMIF(danh_ds!$C$11:$C$5101,'Tong hop'!B243,danh_ds!$L$11:$L$5101)</f>
        <v>0</v>
      </c>
      <c r="K243" s="26">
        <f>SUMIF(danh_ds!$C$11:$C$5101,'Tong hop'!B243,danh_ds!$M$11:$M$5101)</f>
        <v>80</v>
      </c>
      <c r="L243" s="26">
        <f>SUMIF(danh_ds!$C$11:$C$5101,'Tong hop'!B243,danh_ds!$N$11:$N$5101)</f>
        <v>4</v>
      </c>
      <c r="M243" s="53">
        <f>SUMIF(danh_ds!$C$11:$C$5101,'Tong hop'!B243,danh_ds!$P$11:$P$5101)</f>
        <v>4200000</v>
      </c>
      <c r="N243" s="53">
        <f>SUMIF(danh_ds!$C$11:$C$5101,'Tong hop'!B243,danh_ds!$Q$11:$Q$5101)</f>
        <v>0</v>
      </c>
      <c r="O243" s="53">
        <f>SUMIF(danh_ds!$C$11:$C$5101,'Tong hop'!B243,danh_ds!$R$11:$R$5101)</f>
        <v>0</v>
      </c>
      <c r="P243" s="53"/>
      <c r="Q243" s="53">
        <f>SUMIF(danh_ds!$C$11:$C$5101,'Tong hop'!B243,danh_ds!$S$11:$S$5101)</f>
        <v>4200000</v>
      </c>
      <c r="R243" s="53">
        <f>SUMIF(danh_ds!$C$11:$C$5101,'Tong hop'!B243,danh_ds!$T$11:$T$5101)</f>
        <v>0</v>
      </c>
      <c r="S243" s="53"/>
      <c r="T243" s="18" t="str">
        <f>VLOOKUP(B243,[1]DS!$B$5:$W$2997,15,0)</f>
        <v>0703</v>
      </c>
    </row>
    <row r="244" spans="1:20" ht="31.5" customHeight="1">
      <c r="A244" s="26">
        <f>SUBTOTAL(3,$B$14:B244)</f>
        <v>231</v>
      </c>
      <c r="B244" s="30" t="s">
        <v>109</v>
      </c>
      <c r="C244" s="27" t="s">
        <v>744</v>
      </c>
      <c r="D244" s="28" t="s">
        <v>692</v>
      </c>
      <c r="E244" s="26">
        <v>7</v>
      </c>
      <c r="F244" s="29" t="s">
        <v>482</v>
      </c>
      <c r="G244" s="26">
        <f>SUMIF(danh_ds!$C$11:$C$5101,'Tong hop'!B244,danh_ds!$I$11:$I$5101)</f>
        <v>80</v>
      </c>
      <c r="H244" s="26">
        <f>SUMIF(danh_ds!$C$11:$C$5101,'Tong hop'!B244,danh_ds!$J$11:$J$5101)</f>
        <v>4</v>
      </c>
      <c r="I244" s="26">
        <f>SUMIF(danh_ds!$C$11:$C$5101,'Tong hop'!B244,danh_ds!$K$11:$K$5101)</f>
        <v>0</v>
      </c>
      <c r="J244" s="26">
        <f>SUMIF(danh_ds!$C$11:$C$5101,'Tong hop'!B244,danh_ds!$L$11:$L$5101)</f>
        <v>0</v>
      </c>
      <c r="K244" s="26">
        <f>SUMIF(danh_ds!$C$11:$C$5101,'Tong hop'!B244,danh_ds!$M$11:$M$5101)</f>
        <v>80</v>
      </c>
      <c r="L244" s="26">
        <f>SUMIF(danh_ds!$C$11:$C$5101,'Tong hop'!B244,danh_ds!$N$11:$N$5101)</f>
        <v>4</v>
      </c>
      <c r="M244" s="53">
        <f>SUMIF(danh_ds!$C$11:$C$5101,'Tong hop'!B244,danh_ds!$P$11:$P$5101)</f>
        <v>4200000</v>
      </c>
      <c r="N244" s="53">
        <f>SUMIF(danh_ds!$C$11:$C$5101,'Tong hop'!B244,danh_ds!$Q$11:$Q$5101)</f>
        <v>0</v>
      </c>
      <c r="O244" s="53">
        <f>SUMIF(danh_ds!$C$11:$C$5101,'Tong hop'!B244,danh_ds!$R$11:$R$5101)</f>
        <v>1050000</v>
      </c>
      <c r="P244" s="53"/>
      <c r="Q244" s="53">
        <f>SUMIF(danh_ds!$C$11:$C$5101,'Tong hop'!B244,danh_ds!$S$11:$S$5101)</f>
        <v>3150000</v>
      </c>
      <c r="R244" s="53">
        <f>SUMIF(danh_ds!$C$11:$C$5101,'Tong hop'!B244,danh_ds!$T$11:$T$5101)</f>
        <v>0</v>
      </c>
      <c r="S244" s="53"/>
      <c r="T244" s="18" t="str">
        <f>VLOOKUP(B244,[1]DS!$B$5:$W$2997,15,0)</f>
        <v>0703</v>
      </c>
    </row>
    <row r="245" spans="1:20" ht="31.5" customHeight="1">
      <c r="A245" s="26">
        <f>SUBTOTAL(3,$B$14:B245)</f>
        <v>232</v>
      </c>
      <c r="B245" s="30" t="s">
        <v>110</v>
      </c>
      <c r="C245" s="27" t="s">
        <v>638</v>
      </c>
      <c r="D245" s="28" t="s">
        <v>743</v>
      </c>
      <c r="E245" s="26">
        <v>7</v>
      </c>
      <c r="F245" s="29" t="s">
        <v>482</v>
      </c>
      <c r="G245" s="26">
        <f>SUMIF(danh_ds!$C$11:$C$5101,'Tong hop'!B245,danh_ds!$I$11:$I$5101)</f>
        <v>160</v>
      </c>
      <c r="H245" s="26">
        <f>SUMIF(danh_ds!$C$11:$C$5101,'Tong hop'!B245,danh_ds!$J$11:$J$5101)</f>
        <v>8</v>
      </c>
      <c r="I245" s="26">
        <f>SUMIF(danh_ds!$C$11:$C$5101,'Tong hop'!B245,danh_ds!$K$11:$K$5101)</f>
        <v>0</v>
      </c>
      <c r="J245" s="26">
        <f>SUMIF(danh_ds!$C$11:$C$5101,'Tong hop'!B245,danh_ds!$L$11:$L$5101)</f>
        <v>0</v>
      </c>
      <c r="K245" s="26">
        <f>SUMIF(danh_ds!$C$11:$C$5101,'Tong hop'!B245,danh_ds!$M$11:$M$5101)</f>
        <v>160</v>
      </c>
      <c r="L245" s="26">
        <f>SUMIF(danh_ds!$C$11:$C$5101,'Tong hop'!B245,danh_ds!$N$11:$N$5101)</f>
        <v>8</v>
      </c>
      <c r="M245" s="53">
        <f>SUMIF(danh_ds!$C$11:$C$5101,'Tong hop'!B245,danh_ds!$P$11:$P$5101)</f>
        <v>8400000</v>
      </c>
      <c r="N245" s="53">
        <f>SUMIF(danh_ds!$C$11:$C$5101,'Tong hop'!B245,danh_ds!$Q$11:$Q$5101)</f>
        <v>0</v>
      </c>
      <c r="O245" s="53">
        <f>SUMIF(danh_ds!$C$11:$C$5101,'Tong hop'!B245,danh_ds!$R$11:$R$5101)</f>
        <v>1050000</v>
      </c>
      <c r="P245" s="53"/>
      <c r="Q245" s="53">
        <f>SUMIF(danh_ds!$C$11:$C$5101,'Tong hop'!B245,danh_ds!$S$11:$S$5101)</f>
        <v>7350000</v>
      </c>
      <c r="R245" s="53">
        <f>SUMIF(danh_ds!$C$11:$C$5101,'Tong hop'!B245,danh_ds!$T$11:$T$5101)</f>
        <v>0</v>
      </c>
      <c r="S245" s="53"/>
      <c r="T245" s="18" t="str">
        <f>VLOOKUP(B245,[1]DS!$B$5:$W$2997,15,0)</f>
        <v>0703</v>
      </c>
    </row>
    <row r="246" spans="1:20" ht="31.5" customHeight="1">
      <c r="A246" s="26">
        <f>SUBTOTAL(3,$B$14:B246)</f>
        <v>233</v>
      </c>
      <c r="B246" s="30" t="s">
        <v>821</v>
      </c>
      <c r="C246" s="27" t="s">
        <v>341</v>
      </c>
      <c r="D246" s="28" t="s">
        <v>202</v>
      </c>
      <c r="E246" s="26">
        <v>7</v>
      </c>
      <c r="F246" s="29" t="s">
        <v>482</v>
      </c>
      <c r="G246" s="26">
        <f>SUMIF(danh_ds!$C$11:$C$5101,'Tong hop'!B246,danh_ds!$I$11:$I$5101)</f>
        <v>240</v>
      </c>
      <c r="H246" s="26">
        <f>SUMIF(danh_ds!$C$11:$C$5101,'Tong hop'!B246,danh_ds!$J$11:$J$5101)</f>
        <v>12</v>
      </c>
      <c r="I246" s="26">
        <f>SUMIF(danh_ds!$C$11:$C$5101,'Tong hop'!B246,danh_ds!$K$11:$K$5101)</f>
        <v>0</v>
      </c>
      <c r="J246" s="26">
        <f>SUMIF(danh_ds!$C$11:$C$5101,'Tong hop'!B246,danh_ds!$L$11:$L$5101)</f>
        <v>0</v>
      </c>
      <c r="K246" s="26">
        <f>SUMIF(danh_ds!$C$11:$C$5101,'Tong hop'!B246,danh_ds!$M$11:$M$5101)</f>
        <v>240</v>
      </c>
      <c r="L246" s="26">
        <f>SUMIF(danh_ds!$C$11:$C$5101,'Tong hop'!B246,danh_ds!$N$11:$N$5101)</f>
        <v>12</v>
      </c>
      <c r="M246" s="53">
        <f>SUMIF(danh_ds!$C$11:$C$5101,'Tong hop'!B246,danh_ds!$P$11:$P$5101)</f>
        <v>12600000</v>
      </c>
      <c r="N246" s="53">
        <f>SUMIF(danh_ds!$C$11:$C$5101,'Tong hop'!B246,danh_ds!$Q$11:$Q$5101)</f>
        <v>0</v>
      </c>
      <c r="O246" s="53">
        <f>SUMIF(danh_ds!$C$11:$C$5101,'Tong hop'!B246,danh_ds!$R$11:$R$5101)</f>
        <v>3150000</v>
      </c>
      <c r="P246" s="53"/>
      <c r="Q246" s="53">
        <f>SUMIF(danh_ds!$C$11:$C$5101,'Tong hop'!B246,danh_ds!$S$11:$S$5101)</f>
        <v>9450000</v>
      </c>
      <c r="R246" s="53">
        <f>SUMIF(danh_ds!$C$11:$C$5101,'Tong hop'!B246,danh_ds!$T$11:$T$5101)</f>
        <v>0</v>
      </c>
      <c r="S246" s="53"/>
      <c r="T246" s="18" t="str">
        <f>VLOOKUP(B246,[1]DS!$B$5:$W$2997,15,0)</f>
        <v>0703</v>
      </c>
    </row>
    <row r="247" spans="1:20" ht="31.5" customHeight="1">
      <c r="A247" s="26">
        <f>SUBTOTAL(3,$B$14:B247)</f>
        <v>234</v>
      </c>
      <c r="B247" s="30" t="s">
        <v>2188</v>
      </c>
      <c r="C247" s="27" t="s">
        <v>2462</v>
      </c>
      <c r="D247" s="28" t="s">
        <v>2463</v>
      </c>
      <c r="E247" s="26">
        <v>7</v>
      </c>
      <c r="F247" s="29" t="s">
        <v>483</v>
      </c>
      <c r="G247" s="26">
        <f>SUMIF(danh_ds!$C$11:$C$5101,'Tong hop'!B247,danh_ds!$I$11:$I$5101)</f>
        <v>180</v>
      </c>
      <c r="H247" s="26">
        <f>SUMIF(danh_ds!$C$11:$C$5101,'Tong hop'!B247,danh_ds!$J$11:$J$5101)</f>
        <v>9</v>
      </c>
      <c r="I247" s="26">
        <f>SUMIF(danh_ds!$C$11:$C$5101,'Tong hop'!B247,danh_ds!$K$11:$K$5101)</f>
        <v>0</v>
      </c>
      <c r="J247" s="26">
        <f>SUMIF(danh_ds!$C$11:$C$5101,'Tong hop'!B247,danh_ds!$L$11:$L$5101)</f>
        <v>0</v>
      </c>
      <c r="K247" s="26">
        <f>SUMIF(danh_ds!$C$11:$C$5101,'Tong hop'!B247,danh_ds!$M$11:$M$5101)</f>
        <v>180</v>
      </c>
      <c r="L247" s="26">
        <f>SUMIF(danh_ds!$C$11:$C$5101,'Tong hop'!B247,danh_ds!$N$11:$N$5101)</f>
        <v>9</v>
      </c>
      <c r="M247" s="53">
        <f>SUMIF(danh_ds!$C$11:$C$5101,'Tong hop'!B247,danh_ds!$P$11:$P$5101)</f>
        <v>9450000</v>
      </c>
      <c r="N247" s="53">
        <f>SUMIF(danh_ds!$C$11:$C$5101,'Tong hop'!B247,danh_ds!$Q$11:$Q$5101)</f>
        <v>0</v>
      </c>
      <c r="O247" s="53">
        <f>SUMIF(danh_ds!$C$11:$C$5101,'Tong hop'!B247,danh_ds!$R$11:$R$5101)</f>
        <v>0</v>
      </c>
      <c r="P247" s="53"/>
      <c r="Q247" s="53">
        <f>SUMIF(danh_ds!$C$11:$C$5101,'Tong hop'!B247,danh_ds!$S$11:$S$5101)</f>
        <v>9450000</v>
      </c>
      <c r="R247" s="53">
        <f>SUMIF(danh_ds!$C$11:$C$5101,'Tong hop'!B247,danh_ds!$T$11:$T$5101)</f>
        <v>0</v>
      </c>
      <c r="S247" s="53"/>
      <c r="T247" s="18" t="str">
        <f>VLOOKUP(B247,[1]DS!$B$5:$W$2997,15,0)</f>
        <v>0704</v>
      </c>
    </row>
    <row r="248" spans="1:20" ht="31.5" customHeight="1">
      <c r="A248" s="26">
        <f>SUBTOTAL(3,$B$14:B248)</f>
        <v>235</v>
      </c>
      <c r="B248" s="30" t="s">
        <v>1336</v>
      </c>
      <c r="C248" s="27" t="s">
        <v>1344</v>
      </c>
      <c r="D248" s="28" t="s">
        <v>24</v>
      </c>
      <c r="E248" s="26">
        <v>7</v>
      </c>
      <c r="F248" s="29" t="s">
        <v>483</v>
      </c>
      <c r="G248" s="26">
        <f>SUMIF(danh_ds!$C$11:$C$5101,'Tong hop'!B248,danh_ds!$I$11:$I$5101)</f>
        <v>294</v>
      </c>
      <c r="H248" s="26">
        <f>SUMIF(danh_ds!$C$11:$C$5101,'Tong hop'!B248,danh_ds!$J$11:$J$5101)</f>
        <v>16</v>
      </c>
      <c r="I248" s="26">
        <f>SUMIF(danh_ds!$C$11:$C$5101,'Tong hop'!B248,danh_ds!$K$11:$K$5101)</f>
        <v>0</v>
      </c>
      <c r="J248" s="26">
        <f>SUMIF(danh_ds!$C$11:$C$5101,'Tong hop'!B248,danh_ds!$L$11:$L$5101)</f>
        <v>0</v>
      </c>
      <c r="K248" s="26">
        <f>SUMIF(danh_ds!$C$11:$C$5101,'Tong hop'!B248,danh_ds!$M$11:$M$5101)</f>
        <v>294</v>
      </c>
      <c r="L248" s="26">
        <f>SUMIF(danh_ds!$C$11:$C$5101,'Tong hop'!B248,danh_ds!$N$11:$N$5101)</f>
        <v>16</v>
      </c>
      <c r="M248" s="53">
        <f>SUMIF(danh_ds!$C$11:$C$5101,'Tong hop'!B248,danh_ds!$P$11:$P$5101)</f>
        <v>15150000</v>
      </c>
      <c r="N248" s="53">
        <f>SUMIF(danh_ds!$C$11:$C$5101,'Tong hop'!B248,danh_ds!$Q$11:$Q$5101)</f>
        <v>0</v>
      </c>
      <c r="O248" s="53">
        <f>SUMIF(danh_ds!$C$11:$C$5101,'Tong hop'!B248,danh_ds!$R$11:$R$5101)</f>
        <v>4400000</v>
      </c>
      <c r="P248" s="53"/>
      <c r="Q248" s="53">
        <f>SUMIF(danh_ds!$C$11:$C$5101,'Tong hop'!B248,danh_ds!$S$11:$S$5101)</f>
        <v>10750000</v>
      </c>
      <c r="R248" s="53">
        <f>SUMIF(danh_ds!$C$11:$C$5101,'Tong hop'!B248,danh_ds!$T$11:$T$5101)</f>
        <v>0</v>
      </c>
      <c r="S248" s="53"/>
      <c r="T248" s="18" t="str">
        <f>VLOOKUP(B248,[1]DS!$B$5:$W$2997,15,0)</f>
        <v>0704</v>
      </c>
    </row>
    <row r="249" spans="1:20" ht="31.5" customHeight="1">
      <c r="A249" s="26">
        <f>SUBTOTAL(3,$B$14:B249)</f>
        <v>236</v>
      </c>
      <c r="B249" s="30" t="s">
        <v>2189</v>
      </c>
      <c r="C249" s="27" t="s">
        <v>2464</v>
      </c>
      <c r="D249" s="28" t="s">
        <v>290</v>
      </c>
      <c r="E249" s="26">
        <v>7</v>
      </c>
      <c r="F249" s="29" t="s">
        <v>483</v>
      </c>
      <c r="G249" s="26">
        <f>SUMIF(danh_ds!$C$11:$C$5101,'Tong hop'!B249,danh_ds!$I$11:$I$5101)</f>
        <v>42</v>
      </c>
      <c r="H249" s="26">
        <f>SUMIF(danh_ds!$C$11:$C$5101,'Tong hop'!B249,danh_ds!$J$11:$J$5101)</f>
        <v>7</v>
      </c>
      <c r="I249" s="26">
        <f>SUMIF(danh_ds!$C$11:$C$5101,'Tong hop'!B249,danh_ds!$K$11:$K$5101)</f>
        <v>0</v>
      </c>
      <c r="J249" s="26">
        <f>SUMIF(danh_ds!$C$11:$C$5101,'Tong hop'!B249,danh_ds!$L$11:$L$5101)</f>
        <v>0</v>
      </c>
      <c r="K249" s="26">
        <f>SUMIF(danh_ds!$C$11:$C$5101,'Tong hop'!B249,danh_ds!$M$11:$M$5101)</f>
        <v>42</v>
      </c>
      <c r="L249" s="26">
        <f>SUMIF(danh_ds!$C$11:$C$5101,'Tong hop'!B249,danh_ds!$N$11:$N$5101)</f>
        <v>7</v>
      </c>
      <c r="M249" s="53">
        <f>SUMIF(danh_ds!$C$11:$C$5101,'Tong hop'!B249,danh_ds!$P$11:$P$5101)</f>
        <v>2800000</v>
      </c>
      <c r="N249" s="53">
        <f>SUMIF(danh_ds!$C$11:$C$5101,'Tong hop'!B249,danh_ds!$Q$11:$Q$5101)</f>
        <v>0</v>
      </c>
      <c r="O249" s="53">
        <f>SUMIF(danh_ds!$C$11:$C$5101,'Tong hop'!B249,danh_ds!$R$11:$R$5101)</f>
        <v>0</v>
      </c>
      <c r="P249" s="53"/>
      <c r="Q249" s="53">
        <f>SUMIF(danh_ds!$C$11:$C$5101,'Tong hop'!B249,danh_ds!$S$11:$S$5101)</f>
        <v>2800000</v>
      </c>
      <c r="R249" s="53">
        <f>SUMIF(danh_ds!$C$11:$C$5101,'Tong hop'!B249,danh_ds!$T$11:$T$5101)</f>
        <v>0</v>
      </c>
      <c r="S249" s="53"/>
      <c r="T249" s="18" t="str">
        <f>VLOOKUP(B249,[1]DS!$B$5:$W$2997,15,0)</f>
        <v>0704</v>
      </c>
    </row>
    <row r="250" spans="1:20" ht="31.5" customHeight="1">
      <c r="A250" s="26">
        <f>SUBTOTAL(3,$B$14:B250)</f>
        <v>237</v>
      </c>
      <c r="B250" s="30" t="s">
        <v>2190</v>
      </c>
      <c r="C250" s="27" t="s">
        <v>239</v>
      </c>
      <c r="D250" s="28" t="s">
        <v>414</v>
      </c>
      <c r="E250" s="26">
        <v>7</v>
      </c>
      <c r="F250" s="29" t="s">
        <v>483</v>
      </c>
      <c r="G250" s="26">
        <f>SUMIF(danh_ds!$C$11:$C$5101,'Tong hop'!B250,danh_ds!$I$11:$I$5101)</f>
        <v>48</v>
      </c>
      <c r="H250" s="26">
        <f>SUMIF(danh_ds!$C$11:$C$5101,'Tong hop'!B250,danh_ds!$J$11:$J$5101)</f>
        <v>8</v>
      </c>
      <c r="I250" s="26">
        <f>SUMIF(danh_ds!$C$11:$C$5101,'Tong hop'!B250,danh_ds!$K$11:$K$5101)</f>
        <v>0</v>
      </c>
      <c r="J250" s="26">
        <f>SUMIF(danh_ds!$C$11:$C$5101,'Tong hop'!B250,danh_ds!$L$11:$L$5101)</f>
        <v>0</v>
      </c>
      <c r="K250" s="26">
        <f>SUMIF(danh_ds!$C$11:$C$5101,'Tong hop'!B250,danh_ds!$M$11:$M$5101)</f>
        <v>48</v>
      </c>
      <c r="L250" s="26">
        <f>SUMIF(danh_ds!$C$11:$C$5101,'Tong hop'!B250,danh_ds!$N$11:$N$5101)</f>
        <v>8</v>
      </c>
      <c r="M250" s="53">
        <f>SUMIF(danh_ds!$C$11:$C$5101,'Tong hop'!B250,danh_ds!$P$11:$P$5101)</f>
        <v>3200000</v>
      </c>
      <c r="N250" s="53">
        <f>SUMIF(danh_ds!$C$11:$C$5101,'Tong hop'!B250,danh_ds!$Q$11:$Q$5101)</f>
        <v>0</v>
      </c>
      <c r="O250" s="53">
        <f>SUMIF(danh_ds!$C$11:$C$5101,'Tong hop'!B250,danh_ds!$R$11:$R$5101)</f>
        <v>0</v>
      </c>
      <c r="P250" s="53"/>
      <c r="Q250" s="53">
        <f>SUMIF(danh_ds!$C$11:$C$5101,'Tong hop'!B250,danh_ds!$S$11:$S$5101)</f>
        <v>3200000</v>
      </c>
      <c r="R250" s="53">
        <f>SUMIF(danh_ds!$C$11:$C$5101,'Tong hop'!B250,danh_ds!$T$11:$T$5101)</f>
        <v>0</v>
      </c>
      <c r="S250" s="53"/>
      <c r="T250" s="18" t="str">
        <f>VLOOKUP(B250,[1]DS!$B$5:$W$2997,15,0)</f>
        <v>0704</v>
      </c>
    </row>
    <row r="251" spans="1:20" ht="31.5" customHeight="1">
      <c r="A251" s="26">
        <f>SUBTOTAL(3,$B$14:B251)</f>
        <v>238</v>
      </c>
      <c r="B251" s="30" t="s">
        <v>2191</v>
      </c>
      <c r="C251" s="27" t="s">
        <v>2465</v>
      </c>
      <c r="D251" s="28" t="s">
        <v>280</v>
      </c>
      <c r="E251" s="26">
        <v>7</v>
      </c>
      <c r="F251" s="29" t="s">
        <v>483</v>
      </c>
      <c r="G251" s="26">
        <f>SUMIF(danh_ds!$C$11:$C$5101,'Tong hop'!B251,danh_ds!$I$11:$I$5101)</f>
        <v>120</v>
      </c>
      <c r="H251" s="26">
        <f>SUMIF(danh_ds!$C$11:$C$5101,'Tong hop'!B251,danh_ds!$J$11:$J$5101)</f>
        <v>6</v>
      </c>
      <c r="I251" s="26">
        <f>SUMIF(danh_ds!$C$11:$C$5101,'Tong hop'!B251,danh_ds!$K$11:$K$5101)</f>
        <v>0</v>
      </c>
      <c r="J251" s="26">
        <f>SUMIF(danh_ds!$C$11:$C$5101,'Tong hop'!B251,danh_ds!$L$11:$L$5101)</f>
        <v>0</v>
      </c>
      <c r="K251" s="26">
        <f>SUMIF(danh_ds!$C$11:$C$5101,'Tong hop'!B251,danh_ds!$M$11:$M$5101)</f>
        <v>120</v>
      </c>
      <c r="L251" s="26">
        <f>SUMIF(danh_ds!$C$11:$C$5101,'Tong hop'!B251,danh_ds!$N$11:$N$5101)</f>
        <v>6</v>
      </c>
      <c r="M251" s="53">
        <f>SUMIF(danh_ds!$C$11:$C$5101,'Tong hop'!B251,danh_ds!$P$11:$P$5101)</f>
        <v>6300000</v>
      </c>
      <c r="N251" s="53">
        <f>SUMIF(danh_ds!$C$11:$C$5101,'Tong hop'!B251,danh_ds!$Q$11:$Q$5101)</f>
        <v>0</v>
      </c>
      <c r="O251" s="53">
        <f>SUMIF(danh_ds!$C$11:$C$5101,'Tong hop'!B251,danh_ds!$R$11:$R$5101)</f>
        <v>0</v>
      </c>
      <c r="P251" s="53"/>
      <c r="Q251" s="53">
        <f>SUMIF(danh_ds!$C$11:$C$5101,'Tong hop'!B251,danh_ds!$S$11:$S$5101)</f>
        <v>6300000</v>
      </c>
      <c r="R251" s="53">
        <f>SUMIF(danh_ds!$C$11:$C$5101,'Tong hop'!B251,danh_ds!$T$11:$T$5101)</f>
        <v>0</v>
      </c>
      <c r="S251" s="53"/>
      <c r="T251" s="18" t="str">
        <f>VLOOKUP(B251,[1]DS!$B$5:$W$2997,15,0)</f>
        <v>0704</v>
      </c>
    </row>
    <row r="252" spans="1:20" ht="31.5" customHeight="1">
      <c r="A252" s="26">
        <f>SUBTOTAL(3,$B$14:B252)</f>
        <v>239</v>
      </c>
      <c r="B252" s="30" t="s">
        <v>1047</v>
      </c>
      <c r="C252" s="27" t="s">
        <v>460</v>
      </c>
      <c r="D252" s="28" t="s">
        <v>1140</v>
      </c>
      <c r="E252" s="26">
        <v>7</v>
      </c>
      <c r="F252" s="29" t="s">
        <v>483</v>
      </c>
      <c r="G252" s="26">
        <f>SUMIF(danh_ds!$C$11:$C$5101,'Tong hop'!B252,danh_ds!$I$11:$I$5101)</f>
        <v>152</v>
      </c>
      <c r="H252" s="26">
        <f>SUMIF(danh_ds!$C$11:$C$5101,'Tong hop'!B252,danh_ds!$J$11:$J$5101)</f>
        <v>12</v>
      </c>
      <c r="I252" s="26">
        <f>SUMIF(danh_ds!$C$11:$C$5101,'Tong hop'!B252,danh_ds!$K$11:$K$5101)</f>
        <v>0</v>
      </c>
      <c r="J252" s="26">
        <f>SUMIF(danh_ds!$C$11:$C$5101,'Tong hop'!B252,danh_ds!$L$11:$L$5101)</f>
        <v>0</v>
      </c>
      <c r="K252" s="26">
        <f>SUMIF(danh_ds!$C$11:$C$5101,'Tong hop'!B252,danh_ds!$M$11:$M$5101)</f>
        <v>152</v>
      </c>
      <c r="L252" s="26">
        <f>SUMIF(danh_ds!$C$11:$C$5101,'Tong hop'!B252,danh_ds!$N$11:$N$5101)</f>
        <v>12</v>
      </c>
      <c r="M252" s="53">
        <f>SUMIF(danh_ds!$C$11:$C$5101,'Tong hop'!B252,danh_ds!$P$11:$P$5101)</f>
        <v>7300000</v>
      </c>
      <c r="N252" s="53">
        <f>SUMIF(danh_ds!$C$11:$C$5101,'Tong hop'!B252,danh_ds!$Q$11:$Q$5101)</f>
        <v>0</v>
      </c>
      <c r="O252" s="53">
        <f>SUMIF(danh_ds!$C$11:$C$5101,'Tong hop'!B252,danh_ds!$R$11:$R$5101)</f>
        <v>1950000</v>
      </c>
      <c r="P252" s="53"/>
      <c r="Q252" s="53">
        <f>SUMIF(danh_ds!$C$11:$C$5101,'Tong hop'!B252,danh_ds!$S$11:$S$5101)</f>
        <v>5350000</v>
      </c>
      <c r="R252" s="53">
        <f>SUMIF(danh_ds!$C$11:$C$5101,'Tong hop'!B252,danh_ds!$T$11:$T$5101)</f>
        <v>0</v>
      </c>
      <c r="S252" s="53"/>
      <c r="T252" s="18" t="str">
        <f>VLOOKUP(B252,[1]DS!$B$5:$W$2997,15,0)</f>
        <v>0704</v>
      </c>
    </row>
    <row r="253" spans="1:20" ht="31.5" customHeight="1">
      <c r="A253" s="26">
        <f>SUBTOTAL(3,$B$14:B253)</f>
        <v>240</v>
      </c>
      <c r="B253" s="30" t="s">
        <v>1048</v>
      </c>
      <c r="C253" s="27" t="s">
        <v>1141</v>
      </c>
      <c r="D253" s="28" t="s">
        <v>243</v>
      </c>
      <c r="E253" s="26">
        <v>7</v>
      </c>
      <c r="F253" s="29" t="s">
        <v>483</v>
      </c>
      <c r="G253" s="26">
        <f>SUMIF(danh_ds!$C$11:$C$5101,'Tong hop'!B253,danh_ds!$I$11:$I$5101)</f>
        <v>140</v>
      </c>
      <c r="H253" s="26">
        <f>SUMIF(danh_ds!$C$11:$C$5101,'Tong hop'!B253,danh_ds!$J$11:$J$5101)</f>
        <v>7</v>
      </c>
      <c r="I253" s="26">
        <f>SUMIF(danh_ds!$C$11:$C$5101,'Tong hop'!B253,danh_ds!$K$11:$K$5101)</f>
        <v>0</v>
      </c>
      <c r="J253" s="26">
        <f>SUMIF(danh_ds!$C$11:$C$5101,'Tong hop'!B253,danh_ds!$L$11:$L$5101)</f>
        <v>0</v>
      </c>
      <c r="K253" s="26">
        <f>SUMIF(danh_ds!$C$11:$C$5101,'Tong hop'!B253,danh_ds!$M$11:$M$5101)</f>
        <v>140</v>
      </c>
      <c r="L253" s="26">
        <f>SUMIF(danh_ds!$C$11:$C$5101,'Tong hop'!B253,danh_ds!$N$11:$N$5101)</f>
        <v>7</v>
      </c>
      <c r="M253" s="53">
        <f>SUMIF(danh_ds!$C$11:$C$5101,'Tong hop'!B253,danh_ds!$P$11:$P$5101)</f>
        <v>7350000</v>
      </c>
      <c r="N253" s="53">
        <f>SUMIF(danh_ds!$C$11:$C$5101,'Tong hop'!B253,danh_ds!$Q$11:$Q$5101)</f>
        <v>0</v>
      </c>
      <c r="O253" s="53">
        <f>SUMIF(danh_ds!$C$11:$C$5101,'Tong hop'!B253,danh_ds!$R$11:$R$5101)</f>
        <v>2100000</v>
      </c>
      <c r="P253" s="53"/>
      <c r="Q253" s="53">
        <f>SUMIF(danh_ds!$C$11:$C$5101,'Tong hop'!B253,danh_ds!$S$11:$S$5101)</f>
        <v>5250000</v>
      </c>
      <c r="R253" s="53">
        <f>SUMIF(danh_ds!$C$11:$C$5101,'Tong hop'!B253,danh_ds!$T$11:$T$5101)</f>
        <v>0</v>
      </c>
      <c r="S253" s="53"/>
      <c r="T253" s="18" t="str">
        <f>VLOOKUP(B253,[1]DS!$B$5:$W$2997,15,0)</f>
        <v>0704</v>
      </c>
    </row>
    <row r="254" spans="1:20" ht="31.5" customHeight="1">
      <c r="A254" s="26">
        <f>SUBTOTAL(3,$B$14:B254)</f>
        <v>241</v>
      </c>
      <c r="B254" s="30" t="s">
        <v>2192</v>
      </c>
      <c r="C254" s="27" t="s">
        <v>2466</v>
      </c>
      <c r="D254" s="28" t="s">
        <v>543</v>
      </c>
      <c r="E254" s="26">
        <v>7</v>
      </c>
      <c r="F254" s="29" t="s">
        <v>483</v>
      </c>
      <c r="G254" s="26">
        <f>SUMIF(danh_ds!$C$11:$C$5101,'Tong hop'!B254,danh_ds!$I$11:$I$5101)</f>
        <v>40</v>
      </c>
      <c r="H254" s="26">
        <f>SUMIF(danh_ds!$C$11:$C$5101,'Tong hop'!B254,danh_ds!$J$11:$J$5101)</f>
        <v>2</v>
      </c>
      <c r="I254" s="26">
        <f>SUMIF(danh_ds!$C$11:$C$5101,'Tong hop'!B254,danh_ds!$K$11:$K$5101)</f>
        <v>0</v>
      </c>
      <c r="J254" s="26">
        <f>SUMIF(danh_ds!$C$11:$C$5101,'Tong hop'!B254,danh_ds!$L$11:$L$5101)</f>
        <v>0</v>
      </c>
      <c r="K254" s="26">
        <f>SUMIF(danh_ds!$C$11:$C$5101,'Tong hop'!B254,danh_ds!$M$11:$M$5101)</f>
        <v>40</v>
      </c>
      <c r="L254" s="26">
        <f>SUMIF(danh_ds!$C$11:$C$5101,'Tong hop'!B254,danh_ds!$N$11:$N$5101)</f>
        <v>2</v>
      </c>
      <c r="M254" s="53">
        <f>SUMIF(danh_ds!$C$11:$C$5101,'Tong hop'!B254,danh_ds!$P$11:$P$5101)</f>
        <v>2100000</v>
      </c>
      <c r="N254" s="53">
        <f>SUMIF(danh_ds!$C$11:$C$5101,'Tong hop'!B254,danh_ds!$Q$11:$Q$5101)</f>
        <v>0</v>
      </c>
      <c r="O254" s="53">
        <f>SUMIF(danh_ds!$C$11:$C$5101,'Tong hop'!B254,danh_ds!$R$11:$R$5101)</f>
        <v>0</v>
      </c>
      <c r="P254" s="53"/>
      <c r="Q254" s="53">
        <f>SUMIF(danh_ds!$C$11:$C$5101,'Tong hop'!B254,danh_ds!$S$11:$S$5101)</f>
        <v>2100000</v>
      </c>
      <c r="R254" s="53">
        <f>SUMIF(danh_ds!$C$11:$C$5101,'Tong hop'!B254,danh_ds!$T$11:$T$5101)</f>
        <v>0</v>
      </c>
      <c r="S254" s="53"/>
      <c r="T254" s="18" t="str">
        <f>VLOOKUP(B254,[1]DS!$B$5:$W$2997,15,0)</f>
        <v>0704</v>
      </c>
    </row>
    <row r="255" spans="1:20" ht="31.5" customHeight="1">
      <c r="A255" s="26">
        <f>SUBTOTAL(3,$B$14:B255)</f>
        <v>242</v>
      </c>
      <c r="B255" s="30" t="s">
        <v>2193</v>
      </c>
      <c r="C255" s="27" t="s">
        <v>2467</v>
      </c>
      <c r="D255" s="28" t="s">
        <v>355</v>
      </c>
      <c r="E255" s="26">
        <v>7</v>
      </c>
      <c r="F255" s="29" t="s">
        <v>483</v>
      </c>
      <c r="G255" s="26">
        <f>SUMIF(danh_ds!$C$11:$C$5101,'Tong hop'!B255,danh_ds!$I$11:$I$5101)</f>
        <v>200</v>
      </c>
      <c r="H255" s="26">
        <f>SUMIF(danh_ds!$C$11:$C$5101,'Tong hop'!B255,danh_ds!$J$11:$J$5101)</f>
        <v>10</v>
      </c>
      <c r="I255" s="26">
        <f>SUMIF(danh_ds!$C$11:$C$5101,'Tong hop'!B255,danh_ds!$K$11:$K$5101)</f>
        <v>0</v>
      </c>
      <c r="J255" s="26">
        <f>SUMIF(danh_ds!$C$11:$C$5101,'Tong hop'!B255,danh_ds!$L$11:$L$5101)</f>
        <v>0</v>
      </c>
      <c r="K255" s="26">
        <f>SUMIF(danh_ds!$C$11:$C$5101,'Tong hop'!B255,danh_ds!$M$11:$M$5101)</f>
        <v>200</v>
      </c>
      <c r="L255" s="26">
        <f>SUMIF(danh_ds!$C$11:$C$5101,'Tong hop'!B255,danh_ds!$N$11:$N$5101)</f>
        <v>10</v>
      </c>
      <c r="M255" s="53">
        <f>SUMIF(danh_ds!$C$11:$C$5101,'Tong hop'!B255,danh_ds!$P$11:$P$5101)</f>
        <v>10500000</v>
      </c>
      <c r="N255" s="53">
        <f>SUMIF(danh_ds!$C$11:$C$5101,'Tong hop'!B255,danh_ds!$Q$11:$Q$5101)</f>
        <v>0</v>
      </c>
      <c r="O255" s="53">
        <f>SUMIF(danh_ds!$C$11:$C$5101,'Tong hop'!B255,danh_ds!$R$11:$R$5101)</f>
        <v>0</v>
      </c>
      <c r="P255" s="53"/>
      <c r="Q255" s="53">
        <f>SUMIF(danh_ds!$C$11:$C$5101,'Tong hop'!B255,danh_ds!$S$11:$S$5101)</f>
        <v>10500000</v>
      </c>
      <c r="R255" s="53">
        <f>SUMIF(danh_ds!$C$11:$C$5101,'Tong hop'!B255,danh_ds!$T$11:$T$5101)</f>
        <v>0</v>
      </c>
      <c r="S255" s="53"/>
      <c r="T255" s="18" t="str">
        <f>VLOOKUP(B255,[1]DS!$B$5:$W$2997,15,0)</f>
        <v>0704</v>
      </c>
    </row>
    <row r="256" spans="1:20" ht="31.5" customHeight="1">
      <c r="A256" s="26">
        <f>SUBTOTAL(3,$B$14:B256)</f>
        <v>243</v>
      </c>
      <c r="B256" s="30" t="s">
        <v>2194</v>
      </c>
      <c r="C256" s="27" t="s">
        <v>375</v>
      </c>
      <c r="D256" s="28" t="s">
        <v>2468</v>
      </c>
      <c r="E256" s="26">
        <v>7</v>
      </c>
      <c r="F256" s="29" t="s">
        <v>483</v>
      </c>
      <c r="G256" s="26">
        <f>SUMIF(danh_ds!$C$11:$C$5101,'Tong hop'!B256,danh_ds!$I$11:$I$5101)</f>
        <v>292</v>
      </c>
      <c r="H256" s="26">
        <f>SUMIF(danh_ds!$C$11:$C$5101,'Tong hop'!B256,danh_ds!$J$11:$J$5101)</f>
        <v>17</v>
      </c>
      <c r="I256" s="26">
        <f>SUMIF(danh_ds!$C$11:$C$5101,'Tong hop'!B256,danh_ds!$K$11:$K$5101)</f>
        <v>0</v>
      </c>
      <c r="J256" s="26">
        <f>SUMIF(danh_ds!$C$11:$C$5101,'Tong hop'!B256,danh_ds!$L$11:$L$5101)</f>
        <v>0</v>
      </c>
      <c r="K256" s="26">
        <f>SUMIF(danh_ds!$C$11:$C$5101,'Tong hop'!B256,danh_ds!$M$11:$M$5101)</f>
        <v>292</v>
      </c>
      <c r="L256" s="26">
        <f>SUMIF(danh_ds!$C$11:$C$5101,'Tong hop'!B256,danh_ds!$N$11:$N$5101)</f>
        <v>17</v>
      </c>
      <c r="M256" s="53">
        <f>SUMIF(danh_ds!$C$11:$C$5101,'Tong hop'!B256,danh_ds!$P$11:$P$5101)</f>
        <v>14650000</v>
      </c>
      <c r="N256" s="53">
        <f>SUMIF(danh_ds!$C$11:$C$5101,'Tong hop'!B256,danh_ds!$Q$11:$Q$5101)</f>
        <v>0</v>
      </c>
      <c r="O256" s="53">
        <f>SUMIF(danh_ds!$C$11:$C$5101,'Tong hop'!B256,danh_ds!$R$11:$R$5101)</f>
        <v>0</v>
      </c>
      <c r="P256" s="53"/>
      <c r="Q256" s="53">
        <f>SUMIF(danh_ds!$C$11:$C$5101,'Tong hop'!B256,danh_ds!$S$11:$S$5101)</f>
        <v>14650000</v>
      </c>
      <c r="R256" s="53">
        <f>SUMIF(danh_ds!$C$11:$C$5101,'Tong hop'!B256,danh_ds!$T$11:$T$5101)</f>
        <v>0</v>
      </c>
      <c r="S256" s="53"/>
      <c r="T256" s="18" t="str">
        <f>VLOOKUP(B256,[1]DS!$B$5:$W$2997,15,0)</f>
        <v>0704</v>
      </c>
    </row>
    <row r="257" spans="1:20" ht="31.5" customHeight="1">
      <c r="A257" s="26">
        <f>SUBTOTAL(3,$B$14:B257)</f>
        <v>244</v>
      </c>
      <c r="B257" s="30" t="s">
        <v>822</v>
      </c>
      <c r="C257" s="27" t="s">
        <v>864</v>
      </c>
      <c r="D257" s="28" t="s">
        <v>43</v>
      </c>
      <c r="E257" s="26">
        <v>7</v>
      </c>
      <c r="F257" s="29" t="s">
        <v>483</v>
      </c>
      <c r="G257" s="26">
        <f>SUMIF(danh_ds!$C$11:$C$5101,'Tong hop'!B257,danh_ds!$I$11:$I$5101)</f>
        <v>280</v>
      </c>
      <c r="H257" s="26">
        <f>SUMIF(danh_ds!$C$11:$C$5101,'Tong hop'!B257,danh_ds!$J$11:$J$5101)</f>
        <v>14</v>
      </c>
      <c r="I257" s="26">
        <f>SUMIF(danh_ds!$C$11:$C$5101,'Tong hop'!B257,danh_ds!$K$11:$K$5101)</f>
        <v>0</v>
      </c>
      <c r="J257" s="26">
        <f>SUMIF(danh_ds!$C$11:$C$5101,'Tong hop'!B257,danh_ds!$L$11:$L$5101)</f>
        <v>0</v>
      </c>
      <c r="K257" s="26">
        <f>SUMIF(danh_ds!$C$11:$C$5101,'Tong hop'!B257,danh_ds!$M$11:$M$5101)</f>
        <v>280</v>
      </c>
      <c r="L257" s="26">
        <f>SUMIF(danh_ds!$C$11:$C$5101,'Tong hop'!B257,danh_ds!$N$11:$N$5101)</f>
        <v>14</v>
      </c>
      <c r="M257" s="53">
        <f>SUMIF(danh_ds!$C$11:$C$5101,'Tong hop'!B257,danh_ds!$P$11:$P$5101)</f>
        <v>14700000</v>
      </c>
      <c r="N257" s="53">
        <f>SUMIF(danh_ds!$C$11:$C$5101,'Tong hop'!B257,danh_ds!$Q$11:$Q$5101)</f>
        <v>0</v>
      </c>
      <c r="O257" s="53">
        <f>SUMIF(danh_ds!$C$11:$C$5101,'Tong hop'!B257,danh_ds!$R$11:$R$5101)</f>
        <v>4200000</v>
      </c>
      <c r="P257" s="53"/>
      <c r="Q257" s="53">
        <f>SUMIF(danh_ds!$C$11:$C$5101,'Tong hop'!B257,danh_ds!$S$11:$S$5101)</f>
        <v>10500000</v>
      </c>
      <c r="R257" s="53">
        <f>SUMIF(danh_ds!$C$11:$C$5101,'Tong hop'!B257,danh_ds!$T$11:$T$5101)</f>
        <v>0</v>
      </c>
      <c r="S257" s="53"/>
      <c r="T257" s="18" t="str">
        <f>VLOOKUP(B257,[1]DS!$B$5:$W$2997,15,0)</f>
        <v>0704</v>
      </c>
    </row>
    <row r="258" spans="1:20" ht="31.5" customHeight="1">
      <c r="A258" s="26">
        <f>SUBTOTAL(3,$B$14:B258)</f>
        <v>245</v>
      </c>
      <c r="B258" s="30" t="s">
        <v>1049</v>
      </c>
      <c r="C258" s="27" t="s">
        <v>484</v>
      </c>
      <c r="D258" s="28" t="s">
        <v>1142</v>
      </c>
      <c r="E258" s="26">
        <v>7</v>
      </c>
      <c r="F258" s="29" t="s">
        <v>483</v>
      </c>
      <c r="G258" s="26">
        <f>SUMIF(danh_ds!$C$11:$C$5101,'Tong hop'!B258,danh_ds!$I$11:$I$5101)</f>
        <v>120</v>
      </c>
      <c r="H258" s="26">
        <f>SUMIF(danh_ds!$C$11:$C$5101,'Tong hop'!B258,danh_ds!$J$11:$J$5101)</f>
        <v>15</v>
      </c>
      <c r="I258" s="26">
        <f>SUMIF(danh_ds!$C$11:$C$5101,'Tong hop'!B258,danh_ds!$K$11:$K$5101)</f>
        <v>0</v>
      </c>
      <c r="J258" s="26">
        <f>SUMIF(danh_ds!$C$11:$C$5101,'Tong hop'!B258,danh_ds!$L$11:$L$5101)</f>
        <v>0</v>
      </c>
      <c r="K258" s="26">
        <f>SUMIF(danh_ds!$C$11:$C$5101,'Tong hop'!B258,danh_ds!$M$11:$M$5101)</f>
        <v>120</v>
      </c>
      <c r="L258" s="26">
        <f>SUMIF(danh_ds!$C$11:$C$5101,'Tong hop'!B258,danh_ds!$N$11:$N$5101)</f>
        <v>15</v>
      </c>
      <c r="M258" s="53">
        <f>SUMIF(danh_ds!$C$11:$C$5101,'Tong hop'!B258,danh_ds!$P$11:$P$5101)</f>
        <v>7150000</v>
      </c>
      <c r="N258" s="53">
        <f>SUMIF(danh_ds!$C$11:$C$5101,'Tong hop'!B258,danh_ds!$Q$11:$Q$5101)</f>
        <v>0</v>
      </c>
      <c r="O258" s="53">
        <f>SUMIF(danh_ds!$C$11:$C$5101,'Tong hop'!B258,danh_ds!$R$11:$R$5101)</f>
        <v>3050000</v>
      </c>
      <c r="P258" s="53"/>
      <c r="Q258" s="53">
        <f>SUMIF(danh_ds!$C$11:$C$5101,'Tong hop'!B258,danh_ds!$S$11:$S$5101)</f>
        <v>4100000</v>
      </c>
      <c r="R258" s="53">
        <f>SUMIF(danh_ds!$C$11:$C$5101,'Tong hop'!B258,danh_ds!$T$11:$T$5101)</f>
        <v>0</v>
      </c>
      <c r="S258" s="53"/>
      <c r="T258" s="18" t="str">
        <f>VLOOKUP(B258,[1]DS!$B$5:$W$2997,15,0)</f>
        <v>0704</v>
      </c>
    </row>
    <row r="259" spans="1:20" ht="31.5" customHeight="1">
      <c r="A259" s="26">
        <f>SUBTOTAL(3,$B$14:B259)</f>
        <v>246</v>
      </c>
      <c r="B259" s="30" t="s">
        <v>485</v>
      </c>
      <c r="C259" s="27" t="s">
        <v>361</v>
      </c>
      <c r="D259" s="28" t="s">
        <v>685</v>
      </c>
      <c r="E259" s="26">
        <v>7</v>
      </c>
      <c r="F259" s="29" t="s">
        <v>483</v>
      </c>
      <c r="G259" s="26">
        <f>SUMIF(danh_ds!$C$11:$C$5101,'Tong hop'!B259,danh_ds!$I$11:$I$5101)</f>
        <v>328</v>
      </c>
      <c r="H259" s="26">
        <f>SUMIF(danh_ds!$C$11:$C$5101,'Tong hop'!B259,danh_ds!$J$11:$J$5101)</f>
        <v>17</v>
      </c>
      <c r="I259" s="26">
        <f>SUMIF(danh_ds!$C$11:$C$5101,'Tong hop'!B259,danh_ds!$K$11:$K$5101)</f>
        <v>0</v>
      </c>
      <c r="J259" s="26">
        <f>SUMIF(danh_ds!$C$11:$C$5101,'Tong hop'!B259,danh_ds!$L$11:$L$5101)</f>
        <v>0</v>
      </c>
      <c r="K259" s="26">
        <f>SUMIF(danh_ds!$C$11:$C$5101,'Tong hop'!B259,danh_ds!$M$11:$M$5101)</f>
        <v>328</v>
      </c>
      <c r="L259" s="26">
        <f>SUMIF(danh_ds!$C$11:$C$5101,'Tong hop'!B259,danh_ds!$N$11:$N$5101)</f>
        <v>17</v>
      </c>
      <c r="M259" s="53">
        <f>SUMIF(danh_ds!$C$11:$C$5101,'Tong hop'!B259,danh_ds!$P$11:$P$5101)</f>
        <v>17050000</v>
      </c>
      <c r="N259" s="53">
        <f>SUMIF(danh_ds!$C$11:$C$5101,'Tong hop'!B259,danh_ds!$Q$11:$Q$5101)</f>
        <v>0</v>
      </c>
      <c r="O259" s="53">
        <f>SUMIF(danh_ds!$C$11:$C$5101,'Tong hop'!B259,danh_ds!$R$11:$R$5101)</f>
        <v>2750000</v>
      </c>
      <c r="P259" s="53"/>
      <c r="Q259" s="53">
        <f>SUMIF(danh_ds!$C$11:$C$5101,'Tong hop'!B259,danh_ds!$S$11:$S$5101)</f>
        <v>14300000</v>
      </c>
      <c r="R259" s="53">
        <f>SUMIF(danh_ds!$C$11:$C$5101,'Tong hop'!B259,danh_ds!$T$11:$T$5101)</f>
        <v>0</v>
      </c>
      <c r="S259" s="53"/>
      <c r="T259" s="18" t="str">
        <f>VLOOKUP(B259,[1]DS!$B$5:$W$2997,15,0)</f>
        <v>0704</v>
      </c>
    </row>
    <row r="260" spans="1:20" ht="31.5" customHeight="1">
      <c r="A260" s="26">
        <f>SUBTOTAL(3,$B$14:B260)</f>
        <v>247</v>
      </c>
      <c r="B260" s="30" t="s">
        <v>486</v>
      </c>
      <c r="C260" s="27" t="s">
        <v>226</v>
      </c>
      <c r="D260" s="28" t="s">
        <v>367</v>
      </c>
      <c r="E260" s="26">
        <v>7</v>
      </c>
      <c r="F260" s="29" t="s">
        <v>483</v>
      </c>
      <c r="G260" s="26">
        <f>SUMIF(danh_ds!$C$11:$C$5101,'Tong hop'!B260,danh_ds!$I$11:$I$5101)</f>
        <v>326</v>
      </c>
      <c r="H260" s="26">
        <f>SUMIF(danh_ds!$C$11:$C$5101,'Tong hop'!B260,danh_ds!$J$11:$J$5101)</f>
        <v>20</v>
      </c>
      <c r="I260" s="26">
        <f>SUMIF(danh_ds!$C$11:$C$5101,'Tong hop'!B260,danh_ds!$K$11:$K$5101)</f>
        <v>0</v>
      </c>
      <c r="J260" s="26">
        <f>SUMIF(danh_ds!$C$11:$C$5101,'Tong hop'!B260,danh_ds!$L$11:$L$5101)</f>
        <v>0</v>
      </c>
      <c r="K260" s="26">
        <f>SUMIF(danh_ds!$C$11:$C$5101,'Tong hop'!B260,danh_ds!$M$11:$M$5101)</f>
        <v>326</v>
      </c>
      <c r="L260" s="26">
        <f>SUMIF(danh_ds!$C$11:$C$5101,'Tong hop'!B260,danh_ds!$N$11:$N$5101)</f>
        <v>20</v>
      </c>
      <c r="M260" s="53">
        <f>SUMIF(danh_ds!$C$11:$C$5101,'Tong hop'!B260,danh_ds!$P$11:$P$5101)</f>
        <v>17000000</v>
      </c>
      <c r="N260" s="53">
        <f>SUMIF(danh_ds!$C$11:$C$5101,'Tong hop'!B260,danh_ds!$Q$11:$Q$5101)</f>
        <v>0</v>
      </c>
      <c r="O260" s="53">
        <f>SUMIF(danh_ds!$C$11:$C$5101,'Tong hop'!B260,danh_ds!$R$11:$R$5101)</f>
        <v>2100000</v>
      </c>
      <c r="P260" s="53"/>
      <c r="Q260" s="53">
        <f>SUMIF(danh_ds!$C$11:$C$5101,'Tong hop'!B260,danh_ds!$S$11:$S$5101)</f>
        <v>14900000</v>
      </c>
      <c r="R260" s="53">
        <f>SUMIF(danh_ds!$C$11:$C$5101,'Tong hop'!B260,danh_ds!$T$11:$T$5101)</f>
        <v>0</v>
      </c>
      <c r="S260" s="53"/>
      <c r="T260" s="18" t="str">
        <f>VLOOKUP(B260,[1]DS!$B$5:$W$2997,15,0)</f>
        <v>0704</v>
      </c>
    </row>
    <row r="261" spans="1:20" ht="31.5" customHeight="1">
      <c r="A261" s="26">
        <f>SUBTOTAL(3,$B$14:B261)</f>
        <v>248</v>
      </c>
      <c r="B261" s="30" t="s">
        <v>2195</v>
      </c>
      <c r="C261" s="27" t="s">
        <v>2469</v>
      </c>
      <c r="D261" s="28" t="s">
        <v>2470</v>
      </c>
      <c r="E261" s="26">
        <v>7</v>
      </c>
      <c r="F261" s="29" t="s">
        <v>2471</v>
      </c>
      <c r="G261" s="26">
        <f>SUMIF(danh_ds!$C$11:$C$5101,'Tong hop'!B261,danh_ds!$I$11:$I$5101)</f>
        <v>140</v>
      </c>
      <c r="H261" s="26">
        <f>SUMIF(danh_ds!$C$11:$C$5101,'Tong hop'!B261,danh_ds!$J$11:$J$5101)</f>
        <v>7</v>
      </c>
      <c r="I261" s="26">
        <f>SUMIF(danh_ds!$C$11:$C$5101,'Tong hop'!B261,danh_ds!$K$11:$K$5101)</f>
        <v>0</v>
      </c>
      <c r="J261" s="26">
        <f>SUMIF(danh_ds!$C$11:$C$5101,'Tong hop'!B261,danh_ds!$L$11:$L$5101)</f>
        <v>0</v>
      </c>
      <c r="K261" s="26">
        <f>SUMIF(danh_ds!$C$11:$C$5101,'Tong hop'!B261,danh_ds!$M$11:$M$5101)</f>
        <v>140</v>
      </c>
      <c r="L261" s="26">
        <f>SUMIF(danh_ds!$C$11:$C$5101,'Tong hop'!B261,danh_ds!$N$11:$N$5101)</f>
        <v>7</v>
      </c>
      <c r="M261" s="53">
        <f>SUMIF(danh_ds!$C$11:$C$5101,'Tong hop'!B261,danh_ds!$P$11:$P$5101)</f>
        <v>7350000</v>
      </c>
      <c r="N261" s="53">
        <f>SUMIF(danh_ds!$C$11:$C$5101,'Tong hop'!B261,danh_ds!$Q$11:$Q$5101)</f>
        <v>0</v>
      </c>
      <c r="O261" s="53">
        <f>SUMIF(danh_ds!$C$11:$C$5101,'Tong hop'!B261,danh_ds!$R$11:$R$5101)</f>
        <v>0</v>
      </c>
      <c r="P261" s="53"/>
      <c r="Q261" s="53">
        <f>SUMIF(danh_ds!$C$11:$C$5101,'Tong hop'!B261,danh_ds!$S$11:$S$5101)</f>
        <v>7350000</v>
      </c>
      <c r="R261" s="53">
        <f>SUMIF(danh_ds!$C$11:$C$5101,'Tong hop'!B261,danh_ds!$T$11:$T$5101)</f>
        <v>0</v>
      </c>
      <c r="S261" s="53"/>
      <c r="T261" s="18" t="str">
        <f>VLOOKUP(B261,[1]DS!$B$5:$W$2997,15,0)</f>
        <v>0706</v>
      </c>
    </row>
    <row r="262" spans="1:20" ht="31.5" customHeight="1">
      <c r="A262" s="26">
        <f>SUBTOTAL(3,$B$14:B262)</f>
        <v>249</v>
      </c>
      <c r="B262" s="30" t="s">
        <v>2196</v>
      </c>
      <c r="C262" s="27" t="s">
        <v>571</v>
      </c>
      <c r="D262" s="28" t="s">
        <v>33</v>
      </c>
      <c r="E262" s="26">
        <v>7</v>
      </c>
      <c r="F262" s="29" t="s">
        <v>2471</v>
      </c>
      <c r="G262" s="26">
        <f>SUMIF(danh_ds!$C$11:$C$5101,'Tong hop'!B262,danh_ds!$I$11:$I$5101)</f>
        <v>140</v>
      </c>
      <c r="H262" s="26">
        <f>SUMIF(danh_ds!$C$11:$C$5101,'Tong hop'!B262,danh_ds!$J$11:$J$5101)</f>
        <v>7</v>
      </c>
      <c r="I262" s="26">
        <f>SUMIF(danh_ds!$C$11:$C$5101,'Tong hop'!B262,danh_ds!$K$11:$K$5101)</f>
        <v>0</v>
      </c>
      <c r="J262" s="26">
        <f>SUMIF(danh_ds!$C$11:$C$5101,'Tong hop'!B262,danh_ds!$L$11:$L$5101)</f>
        <v>0</v>
      </c>
      <c r="K262" s="26">
        <f>SUMIF(danh_ds!$C$11:$C$5101,'Tong hop'!B262,danh_ds!$M$11:$M$5101)</f>
        <v>140</v>
      </c>
      <c r="L262" s="26">
        <f>SUMIF(danh_ds!$C$11:$C$5101,'Tong hop'!B262,danh_ds!$N$11:$N$5101)</f>
        <v>7</v>
      </c>
      <c r="M262" s="53">
        <f>SUMIF(danh_ds!$C$11:$C$5101,'Tong hop'!B262,danh_ds!$P$11:$P$5101)</f>
        <v>7350000</v>
      </c>
      <c r="N262" s="53">
        <f>SUMIF(danh_ds!$C$11:$C$5101,'Tong hop'!B262,danh_ds!$Q$11:$Q$5101)</f>
        <v>0</v>
      </c>
      <c r="O262" s="53">
        <f>SUMIF(danh_ds!$C$11:$C$5101,'Tong hop'!B262,danh_ds!$R$11:$R$5101)</f>
        <v>0</v>
      </c>
      <c r="P262" s="53"/>
      <c r="Q262" s="53">
        <f>SUMIF(danh_ds!$C$11:$C$5101,'Tong hop'!B262,danh_ds!$S$11:$S$5101)</f>
        <v>7350000</v>
      </c>
      <c r="R262" s="53">
        <f>SUMIF(danh_ds!$C$11:$C$5101,'Tong hop'!B262,danh_ds!$T$11:$T$5101)</f>
        <v>0</v>
      </c>
      <c r="S262" s="53"/>
      <c r="T262" s="18" t="str">
        <f>VLOOKUP(B262,[1]DS!$B$5:$W$2997,15,0)</f>
        <v>0706</v>
      </c>
    </row>
    <row r="263" spans="1:20" ht="31.5" customHeight="1">
      <c r="A263" s="26">
        <f>SUBTOTAL(3,$B$14:B263)</f>
        <v>250</v>
      </c>
      <c r="B263" s="30" t="s">
        <v>294</v>
      </c>
      <c r="C263" s="27" t="s">
        <v>392</v>
      </c>
      <c r="D263" s="28" t="s">
        <v>295</v>
      </c>
      <c r="E263" s="26">
        <v>7</v>
      </c>
      <c r="F263" s="29" t="s">
        <v>138</v>
      </c>
      <c r="G263" s="26">
        <f>SUMIF(danh_ds!$C$11:$C$5101,'Tong hop'!B263,danh_ds!$I$11:$I$5101)</f>
        <v>300</v>
      </c>
      <c r="H263" s="26">
        <f>SUMIF(danh_ds!$C$11:$C$5101,'Tong hop'!B263,danh_ds!$J$11:$J$5101)</f>
        <v>14</v>
      </c>
      <c r="I263" s="26">
        <f>SUMIF(danh_ds!$C$11:$C$5101,'Tong hop'!B263,danh_ds!$K$11:$K$5101)</f>
        <v>0</v>
      </c>
      <c r="J263" s="26">
        <f>SUMIF(danh_ds!$C$11:$C$5101,'Tong hop'!B263,danh_ds!$L$11:$L$5101)</f>
        <v>0</v>
      </c>
      <c r="K263" s="26">
        <f>SUMIF(danh_ds!$C$11:$C$5101,'Tong hop'!B263,danh_ds!$M$11:$M$5101)</f>
        <v>300</v>
      </c>
      <c r="L263" s="26">
        <f>SUMIF(danh_ds!$C$11:$C$5101,'Tong hop'!B263,danh_ds!$N$11:$N$5101)</f>
        <v>14</v>
      </c>
      <c r="M263" s="53">
        <f>SUMIF(danh_ds!$C$11:$C$5101,'Tong hop'!B263,danh_ds!$P$11:$P$5101)</f>
        <v>15450000</v>
      </c>
      <c r="N263" s="53">
        <f>SUMIF(danh_ds!$C$11:$C$5101,'Tong hop'!B263,danh_ds!$Q$11:$Q$5101)</f>
        <v>0</v>
      </c>
      <c r="O263" s="53">
        <f>SUMIF(danh_ds!$C$11:$C$5101,'Tong hop'!B263,danh_ds!$R$11:$R$5101)</f>
        <v>4000000</v>
      </c>
      <c r="P263" s="53"/>
      <c r="Q263" s="53">
        <f>SUMIF(danh_ds!$C$11:$C$5101,'Tong hop'!B263,danh_ds!$S$11:$S$5101)</f>
        <v>11450000</v>
      </c>
      <c r="R263" s="53">
        <f>SUMIF(danh_ds!$C$11:$C$5101,'Tong hop'!B263,danh_ds!$T$11:$T$5101)</f>
        <v>0</v>
      </c>
      <c r="S263" s="53"/>
      <c r="T263" s="18" t="str">
        <f>VLOOKUP(B263,[1]DS!$B$5:$W$2997,15,0)</f>
        <v>0708</v>
      </c>
    </row>
    <row r="264" spans="1:20" ht="31.5" customHeight="1">
      <c r="A264" s="26">
        <f>SUBTOTAL(3,$B$14:B264)</f>
        <v>251</v>
      </c>
      <c r="B264" s="30" t="s">
        <v>1050</v>
      </c>
      <c r="C264" s="27" t="s">
        <v>670</v>
      </c>
      <c r="D264" s="28" t="s">
        <v>220</v>
      </c>
      <c r="E264" s="26">
        <v>7</v>
      </c>
      <c r="F264" s="29" t="s">
        <v>138</v>
      </c>
      <c r="G264" s="26">
        <f>SUMIF(danh_ds!$C$11:$C$5101,'Tong hop'!B264,danh_ds!$I$11:$I$5101)</f>
        <v>200</v>
      </c>
      <c r="H264" s="26">
        <f>SUMIF(danh_ds!$C$11:$C$5101,'Tong hop'!B264,danh_ds!$J$11:$J$5101)</f>
        <v>10</v>
      </c>
      <c r="I264" s="26">
        <f>SUMIF(danh_ds!$C$11:$C$5101,'Tong hop'!B264,danh_ds!$K$11:$K$5101)</f>
        <v>0</v>
      </c>
      <c r="J264" s="26">
        <f>SUMIF(danh_ds!$C$11:$C$5101,'Tong hop'!B264,danh_ds!$L$11:$L$5101)</f>
        <v>0</v>
      </c>
      <c r="K264" s="26">
        <f>SUMIF(danh_ds!$C$11:$C$5101,'Tong hop'!B264,danh_ds!$M$11:$M$5101)</f>
        <v>200</v>
      </c>
      <c r="L264" s="26">
        <f>SUMIF(danh_ds!$C$11:$C$5101,'Tong hop'!B264,danh_ds!$N$11:$N$5101)</f>
        <v>10</v>
      </c>
      <c r="M264" s="53">
        <f>SUMIF(danh_ds!$C$11:$C$5101,'Tong hop'!B264,danh_ds!$P$11:$P$5101)</f>
        <v>10500000</v>
      </c>
      <c r="N264" s="53">
        <f>SUMIF(danh_ds!$C$11:$C$5101,'Tong hop'!B264,danh_ds!$Q$11:$Q$5101)</f>
        <v>0</v>
      </c>
      <c r="O264" s="53">
        <f>SUMIF(danh_ds!$C$11:$C$5101,'Tong hop'!B264,danh_ds!$R$11:$R$5101)</f>
        <v>1050000</v>
      </c>
      <c r="P264" s="53"/>
      <c r="Q264" s="53">
        <f>SUMIF(danh_ds!$C$11:$C$5101,'Tong hop'!B264,danh_ds!$S$11:$S$5101)</f>
        <v>9450000</v>
      </c>
      <c r="R264" s="53">
        <f>SUMIF(danh_ds!$C$11:$C$5101,'Tong hop'!B264,danh_ds!$T$11:$T$5101)</f>
        <v>0</v>
      </c>
      <c r="S264" s="53"/>
      <c r="T264" s="18" t="str">
        <f>VLOOKUP(B264,[1]DS!$B$5:$W$2997,15,0)</f>
        <v>0708</v>
      </c>
    </row>
    <row r="265" spans="1:20" ht="31.5" customHeight="1">
      <c r="A265" s="26">
        <f>SUBTOTAL(3,$B$14:B265)</f>
        <v>252</v>
      </c>
      <c r="B265" s="30" t="s">
        <v>558</v>
      </c>
      <c r="C265" s="27" t="s">
        <v>582</v>
      </c>
      <c r="D265" s="28" t="s">
        <v>43</v>
      </c>
      <c r="E265" s="26">
        <v>7</v>
      </c>
      <c r="F265" s="29" t="s">
        <v>138</v>
      </c>
      <c r="G265" s="26">
        <f>SUMIF(danh_ds!$C$11:$C$5101,'Tong hop'!B265,danh_ds!$I$11:$I$5101)</f>
        <v>160</v>
      </c>
      <c r="H265" s="26">
        <f>SUMIF(danh_ds!$C$11:$C$5101,'Tong hop'!B265,danh_ds!$J$11:$J$5101)</f>
        <v>9</v>
      </c>
      <c r="I265" s="26">
        <f>SUMIF(danh_ds!$C$11:$C$5101,'Tong hop'!B265,danh_ds!$K$11:$K$5101)</f>
        <v>0</v>
      </c>
      <c r="J265" s="26">
        <f>SUMIF(danh_ds!$C$11:$C$5101,'Tong hop'!B265,danh_ds!$L$11:$L$5101)</f>
        <v>0</v>
      </c>
      <c r="K265" s="26">
        <f>SUMIF(danh_ds!$C$11:$C$5101,'Tong hop'!B265,danh_ds!$M$11:$M$5101)</f>
        <v>160</v>
      </c>
      <c r="L265" s="26">
        <f>SUMIF(danh_ds!$C$11:$C$5101,'Tong hop'!B265,danh_ds!$N$11:$N$5101)</f>
        <v>9</v>
      </c>
      <c r="M265" s="53">
        <f>SUMIF(danh_ds!$C$11:$C$5101,'Tong hop'!B265,danh_ds!$P$11:$P$5101)</f>
        <v>8350000</v>
      </c>
      <c r="N265" s="53">
        <f>SUMIF(danh_ds!$C$11:$C$5101,'Tong hop'!B265,danh_ds!$Q$11:$Q$5101)</f>
        <v>0</v>
      </c>
      <c r="O265" s="53">
        <f>SUMIF(danh_ds!$C$11:$C$5101,'Tong hop'!B265,danh_ds!$R$11:$R$5101)</f>
        <v>500000</v>
      </c>
      <c r="P265" s="53"/>
      <c r="Q265" s="53">
        <f>SUMIF(danh_ds!$C$11:$C$5101,'Tong hop'!B265,danh_ds!$S$11:$S$5101)</f>
        <v>7850000</v>
      </c>
      <c r="R265" s="53">
        <f>SUMIF(danh_ds!$C$11:$C$5101,'Tong hop'!B265,danh_ds!$T$11:$T$5101)</f>
        <v>0</v>
      </c>
      <c r="S265" s="53"/>
      <c r="T265" s="18" t="str">
        <f>VLOOKUP(B265,[1]DS!$B$5:$W$2997,15,0)</f>
        <v>0708</v>
      </c>
    </row>
    <row r="266" spans="1:20" ht="31.5" customHeight="1">
      <c r="A266" s="26">
        <f>SUBTOTAL(3,$B$14:B266)</f>
        <v>253</v>
      </c>
      <c r="B266" s="30" t="s">
        <v>2197</v>
      </c>
      <c r="C266" s="27" t="s">
        <v>2472</v>
      </c>
      <c r="D266" s="28" t="s">
        <v>543</v>
      </c>
      <c r="E266" s="26">
        <v>7</v>
      </c>
      <c r="F266" s="29" t="s">
        <v>138</v>
      </c>
      <c r="G266" s="26">
        <f>SUMIF(danh_ds!$C$11:$C$5101,'Tong hop'!B266,danh_ds!$I$11:$I$5101)</f>
        <v>100</v>
      </c>
      <c r="H266" s="26">
        <f>SUMIF(danh_ds!$C$11:$C$5101,'Tong hop'!B266,danh_ds!$J$11:$J$5101)</f>
        <v>5</v>
      </c>
      <c r="I266" s="26">
        <f>SUMIF(danh_ds!$C$11:$C$5101,'Tong hop'!B266,danh_ds!$K$11:$K$5101)</f>
        <v>0</v>
      </c>
      <c r="J266" s="26">
        <f>SUMIF(danh_ds!$C$11:$C$5101,'Tong hop'!B266,danh_ds!$L$11:$L$5101)</f>
        <v>0</v>
      </c>
      <c r="K266" s="26">
        <f>SUMIF(danh_ds!$C$11:$C$5101,'Tong hop'!B266,danh_ds!$M$11:$M$5101)</f>
        <v>100</v>
      </c>
      <c r="L266" s="26">
        <f>SUMIF(danh_ds!$C$11:$C$5101,'Tong hop'!B266,danh_ds!$N$11:$N$5101)</f>
        <v>5</v>
      </c>
      <c r="M266" s="53">
        <f>SUMIF(danh_ds!$C$11:$C$5101,'Tong hop'!B266,danh_ds!$P$11:$P$5101)</f>
        <v>5250000</v>
      </c>
      <c r="N266" s="53">
        <f>SUMIF(danh_ds!$C$11:$C$5101,'Tong hop'!B266,danh_ds!$Q$11:$Q$5101)</f>
        <v>0</v>
      </c>
      <c r="O266" s="53">
        <f>SUMIF(danh_ds!$C$11:$C$5101,'Tong hop'!B266,danh_ds!$R$11:$R$5101)</f>
        <v>0</v>
      </c>
      <c r="P266" s="53"/>
      <c r="Q266" s="53">
        <f>SUMIF(danh_ds!$C$11:$C$5101,'Tong hop'!B266,danh_ds!$S$11:$S$5101)</f>
        <v>5250000</v>
      </c>
      <c r="R266" s="53">
        <f>SUMIF(danh_ds!$C$11:$C$5101,'Tong hop'!B266,danh_ds!$T$11:$T$5101)</f>
        <v>0</v>
      </c>
      <c r="S266" s="53"/>
      <c r="T266" s="18" t="str">
        <f>VLOOKUP(B266,[1]DS!$B$5:$W$2997,15,0)</f>
        <v>0708</v>
      </c>
    </row>
    <row r="267" spans="1:20" ht="31.5" customHeight="1">
      <c r="A267" s="26">
        <f>SUBTOTAL(3,$B$14:B267)</f>
        <v>254</v>
      </c>
      <c r="B267" s="30" t="s">
        <v>2198</v>
      </c>
      <c r="C267" s="27" t="s">
        <v>639</v>
      </c>
      <c r="D267" s="28" t="s">
        <v>685</v>
      </c>
      <c r="E267" s="26">
        <v>7</v>
      </c>
      <c r="F267" s="29" t="s">
        <v>138</v>
      </c>
      <c r="G267" s="26">
        <f>SUMIF(danh_ds!$C$11:$C$5101,'Tong hop'!B267,danh_ds!$I$11:$I$5101)</f>
        <v>160</v>
      </c>
      <c r="H267" s="26">
        <f>SUMIF(danh_ds!$C$11:$C$5101,'Tong hop'!B267,danh_ds!$J$11:$J$5101)</f>
        <v>8</v>
      </c>
      <c r="I267" s="26">
        <f>SUMIF(danh_ds!$C$11:$C$5101,'Tong hop'!B267,danh_ds!$K$11:$K$5101)</f>
        <v>0</v>
      </c>
      <c r="J267" s="26">
        <f>SUMIF(danh_ds!$C$11:$C$5101,'Tong hop'!B267,danh_ds!$L$11:$L$5101)</f>
        <v>0</v>
      </c>
      <c r="K267" s="26">
        <f>SUMIF(danh_ds!$C$11:$C$5101,'Tong hop'!B267,danh_ds!$M$11:$M$5101)</f>
        <v>160</v>
      </c>
      <c r="L267" s="26">
        <f>SUMIF(danh_ds!$C$11:$C$5101,'Tong hop'!B267,danh_ds!$N$11:$N$5101)</f>
        <v>8</v>
      </c>
      <c r="M267" s="53">
        <f>SUMIF(danh_ds!$C$11:$C$5101,'Tong hop'!B267,danh_ds!$P$11:$P$5101)</f>
        <v>8400000</v>
      </c>
      <c r="N267" s="53">
        <f>SUMIF(danh_ds!$C$11:$C$5101,'Tong hop'!B267,danh_ds!$Q$11:$Q$5101)</f>
        <v>0</v>
      </c>
      <c r="O267" s="53">
        <f>SUMIF(danh_ds!$C$11:$C$5101,'Tong hop'!B267,danh_ds!$R$11:$R$5101)</f>
        <v>0</v>
      </c>
      <c r="P267" s="53"/>
      <c r="Q267" s="53">
        <f>SUMIF(danh_ds!$C$11:$C$5101,'Tong hop'!B267,danh_ds!$S$11:$S$5101)</f>
        <v>8400000</v>
      </c>
      <c r="R267" s="53">
        <f>SUMIF(danh_ds!$C$11:$C$5101,'Tong hop'!B267,danh_ds!$T$11:$T$5101)</f>
        <v>0</v>
      </c>
      <c r="S267" s="53"/>
      <c r="T267" s="18" t="str">
        <f>VLOOKUP(B267,[1]DS!$B$5:$W$2997,15,0)</f>
        <v>0708</v>
      </c>
    </row>
    <row r="268" spans="1:20" ht="31.5" customHeight="1">
      <c r="A268" s="26">
        <f>SUBTOTAL(3,$B$14:B268)</f>
        <v>255</v>
      </c>
      <c r="B268" s="30" t="s">
        <v>283</v>
      </c>
      <c r="C268" s="27" t="s">
        <v>375</v>
      </c>
      <c r="D268" s="28" t="s">
        <v>277</v>
      </c>
      <c r="E268" s="26">
        <v>7</v>
      </c>
      <c r="F268" s="29" t="s">
        <v>138</v>
      </c>
      <c r="G268" s="26">
        <f>SUMIF(danh_ds!$C$11:$C$5101,'Tong hop'!B268,danh_ds!$I$11:$I$5101)</f>
        <v>300</v>
      </c>
      <c r="H268" s="26">
        <f>SUMIF(danh_ds!$C$11:$C$5101,'Tong hop'!B268,danh_ds!$J$11:$J$5101)</f>
        <v>13</v>
      </c>
      <c r="I268" s="26">
        <f>SUMIF(danh_ds!$C$11:$C$5101,'Tong hop'!B268,danh_ds!$K$11:$K$5101)</f>
        <v>0</v>
      </c>
      <c r="J268" s="26">
        <f>SUMIF(danh_ds!$C$11:$C$5101,'Tong hop'!B268,danh_ds!$L$11:$L$5101)</f>
        <v>0</v>
      </c>
      <c r="K268" s="26">
        <f>SUMIF(danh_ds!$C$11:$C$5101,'Tong hop'!B268,danh_ds!$M$11:$M$5101)</f>
        <v>300</v>
      </c>
      <c r="L268" s="26">
        <f>SUMIF(danh_ds!$C$11:$C$5101,'Tong hop'!B268,danh_ds!$N$11:$N$5101)</f>
        <v>13</v>
      </c>
      <c r="M268" s="53">
        <f>SUMIF(danh_ds!$C$11:$C$5101,'Tong hop'!B268,danh_ds!$P$11:$P$5101)</f>
        <v>15450000</v>
      </c>
      <c r="N268" s="53">
        <f>SUMIF(danh_ds!$C$11:$C$5101,'Tong hop'!B268,danh_ds!$Q$11:$Q$5101)</f>
        <v>0</v>
      </c>
      <c r="O268" s="53">
        <f>SUMIF(danh_ds!$C$11:$C$5101,'Tong hop'!B268,danh_ds!$R$11:$R$5101)</f>
        <v>4050000</v>
      </c>
      <c r="P268" s="53"/>
      <c r="Q268" s="53">
        <f>SUMIF(danh_ds!$C$11:$C$5101,'Tong hop'!B268,danh_ds!$S$11:$S$5101)</f>
        <v>11400000</v>
      </c>
      <c r="R268" s="53">
        <f>SUMIF(danh_ds!$C$11:$C$5101,'Tong hop'!B268,danh_ds!$T$11:$T$5101)</f>
        <v>0</v>
      </c>
      <c r="S268" s="53"/>
      <c r="T268" s="18" t="str">
        <f>VLOOKUP(B268,[1]DS!$B$5:$W$2997,15,0)</f>
        <v>0708</v>
      </c>
    </row>
    <row r="269" spans="1:20" ht="31.5" customHeight="1">
      <c r="A269" s="26">
        <f>SUBTOTAL(3,$B$14:B269)</f>
        <v>256</v>
      </c>
      <c r="B269" s="30" t="s">
        <v>93</v>
      </c>
      <c r="C269" s="27" t="s">
        <v>409</v>
      </c>
      <c r="D269" s="28" t="s">
        <v>644</v>
      </c>
      <c r="E269" s="26">
        <v>8</v>
      </c>
      <c r="F269" s="29" t="s">
        <v>624</v>
      </c>
      <c r="G269" s="26">
        <f>SUMIF(danh_ds!$C$11:$C$5101,'Tong hop'!B269,danh_ds!$I$11:$I$5101)</f>
        <v>138</v>
      </c>
      <c r="H269" s="26">
        <f>SUMIF(danh_ds!$C$11:$C$5101,'Tong hop'!B269,danh_ds!$J$11:$J$5101)</f>
        <v>9</v>
      </c>
      <c r="I269" s="26">
        <f>SUMIF(danh_ds!$C$11:$C$5101,'Tong hop'!B269,danh_ds!$K$11:$K$5101)</f>
        <v>0</v>
      </c>
      <c r="J269" s="26">
        <f>SUMIF(danh_ds!$C$11:$C$5101,'Tong hop'!B269,danh_ds!$L$11:$L$5101)</f>
        <v>0</v>
      </c>
      <c r="K269" s="26">
        <f>SUMIF(danh_ds!$C$11:$C$5101,'Tong hop'!B269,danh_ds!$M$11:$M$5101)</f>
        <v>138</v>
      </c>
      <c r="L269" s="26">
        <f>SUMIF(danh_ds!$C$11:$C$5101,'Tong hop'!B269,danh_ds!$N$11:$N$5101)</f>
        <v>9</v>
      </c>
      <c r="M269" s="53">
        <f>SUMIF(danh_ds!$C$11:$C$5101,'Tong hop'!B269,danh_ds!$P$11:$P$5101)</f>
        <v>7400000</v>
      </c>
      <c r="N269" s="53">
        <f>SUMIF(danh_ds!$C$11:$C$5101,'Tong hop'!B269,danh_ds!$Q$11:$Q$5101)</f>
        <v>0</v>
      </c>
      <c r="O269" s="53">
        <f>SUMIF(danh_ds!$C$11:$C$5101,'Tong hop'!B269,danh_ds!$R$11:$R$5101)</f>
        <v>1050000</v>
      </c>
      <c r="P269" s="53"/>
      <c r="Q269" s="53">
        <f>SUMIF(danh_ds!$C$11:$C$5101,'Tong hop'!B269,danh_ds!$S$11:$S$5101)</f>
        <v>6350000</v>
      </c>
      <c r="R269" s="53">
        <f>SUMIF(danh_ds!$C$11:$C$5101,'Tong hop'!B269,danh_ds!$T$11:$T$5101)</f>
        <v>0</v>
      </c>
      <c r="S269" s="53"/>
      <c r="T269" s="18" t="str">
        <f>VLOOKUP(B269,[1]DS!$B$5:$W$2997,15,0)</f>
        <v>0801</v>
      </c>
    </row>
    <row r="270" spans="1:20" ht="31.5" customHeight="1">
      <c r="A270" s="26">
        <f>SUBTOTAL(3,$B$14:B270)</f>
        <v>257</v>
      </c>
      <c r="B270" s="30" t="s">
        <v>223</v>
      </c>
      <c r="C270" s="27" t="s">
        <v>348</v>
      </c>
      <c r="D270" s="28" t="s">
        <v>43</v>
      </c>
      <c r="E270" s="26">
        <v>8</v>
      </c>
      <c r="F270" s="29" t="s">
        <v>624</v>
      </c>
      <c r="G270" s="26">
        <f>SUMIF(danh_ds!$C$11:$C$5101,'Tong hop'!B270,danh_ds!$I$11:$I$5101)</f>
        <v>164</v>
      </c>
      <c r="H270" s="26">
        <f>SUMIF(danh_ds!$C$11:$C$5101,'Tong hop'!B270,danh_ds!$J$11:$J$5101)</f>
        <v>10</v>
      </c>
      <c r="I270" s="26">
        <f>SUMIF(danh_ds!$C$11:$C$5101,'Tong hop'!B270,danh_ds!$K$11:$K$5101)</f>
        <v>0</v>
      </c>
      <c r="J270" s="26">
        <f>SUMIF(danh_ds!$C$11:$C$5101,'Tong hop'!B270,danh_ds!$L$11:$L$5101)</f>
        <v>0</v>
      </c>
      <c r="K270" s="26">
        <f>SUMIF(danh_ds!$C$11:$C$5101,'Tong hop'!B270,danh_ds!$M$11:$M$5101)</f>
        <v>164</v>
      </c>
      <c r="L270" s="26">
        <f>SUMIF(danh_ds!$C$11:$C$5101,'Tong hop'!B270,danh_ds!$N$11:$N$5101)</f>
        <v>10</v>
      </c>
      <c r="M270" s="53">
        <f>SUMIF(danh_ds!$C$11:$C$5101,'Tong hop'!B270,danh_ds!$P$11:$P$5101)</f>
        <v>8100000</v>
      </c>
      <c r="N270" s="53">
        <f>SUMIF(danh_ds!$C$11:$C$5101,'Tong hop'!B270,danh_ds!$Q$11:$Q$5101)</f>
        <v>0</v>
      </c>
      <c r="O270" s="53">
        <f>SUMIF(danh_ds!$C$11:$C$5101,'Tong hop'!B270,danh_ds!$R$11:$R$5101)</f>
        <v>3150000</v>
      </c>
      <c r="P270" s="53"/>
      <c r="Q270" s="53">
        <f>SUMIF(danh_ds!$C$11:$C$5101,'Tong hop'!B270,danh_ds!$S$11:$S$5101)</f>
        <v>4950000</v>
      </c>
      <c r="R270" s="53">
        <f>SUMIF(danh_ds!$C$11:$C$5101,'Tong hop'!B270,danh_ds!$T$11:$T$5101)</f>
        <v>0</v>
      </c>
      <c r="S270" s="53"/>
      <c r="T270" s="18" t="str">
        <f>VLOOKUP(B270,[1]DS!$B$5:$W$2997,15,0)</f>
        <v>0801</v>
      </c>
    </row>
    <row r="271" spans="1:20" ht="31.5" customHeight="1">
      <c r="A271" s="26">
        <f>SUBTOTAL(3,$B$14:B271)</f>
        <v>258</v>
      </c>
      <c r="B271" s="30" t="s">
        <v>2199</v>
      </c>
      <c r="C271" s="27" t="s">
        <v>2473</v>
      </c>
      <c r="D271" s="28" t="s">
        <v>359</v>
      </c>
      <c r="E271" s="26">
        <v>8</v>
      </c>
      <c r="F271" s="29" t="s">
        <v>624</v>
      </c>
      <c r="G271" s="26">
        <f>SUMIF(danh_ds!$C$11:$C$5101,'Tong hop'!B271,danh_ds!$I$11:$I$5101)</f>
        <v>120</v>
      </c>
      <c r="H271" s="26">
        <f>SUMIF(danh_ds!$C$11:$C$5101,'Tong hop'!B271,danh_ds!$J$11:$J$5101)</f>
        <v>6</v>
      </c>
      <c r="I271" s="26">
        <f>SUMIF(danh_ds!$C$11:$C$5101,'Tong hop'!B271,danh_ds!$K$11:$K$5101)</f>
        <v>0</v>
      </c>
      <c r="J271" s="26">
        <f>SUMIF(danh_ds!$C$11:$C$5101,'Tong hop'!B271,danh_ds!$L$11:$L$5101)</f>
        <v>0</v>
      </c>
      <c r="K271" s="26">
        <f>SUMIF(danh_ds!$C$11:$C$5101,'Tong hop'!B271,danh_ds!$M$11:$M$5101)</f>
        <v>120</v>
      </c>
      <c r="L271" s="26">
        <f>SUMIF(danh_ds!$C$11:$C$5101,'Tong hop'!B271,danh_ds!$N$11:$N$5101)</f>
        <v>6</v>
      </c>
      <c r="M271" s="53">
        <f>SUMIF(danh_ds!$C$11:$C$5101,'Tong hop'!B271,danh_ds!$P$11:$P$5101)</f>
        <v>6300000</v>
      </c>
      <c r="N271" s="53">
        <f>SUMIF(danh_ds!$C$11:$C$5101,'Tong hop'!B271,danh_ds!$Q$11:$Q$5101)</f>
        <v>0</v>
      </c>
      <c r="O271" s="53">
        <f>SUMIF(danh_ds!$C$11:$C$5101,'Tong hop'!B271,danh_ds!$R$11:$R$5101)</f>
        <v>0</v>
      </c>
      <c r="P271" s="53"/>
      <c r="Q271" s="53">
        <f>SUMIF(danh_ds!$C$11:$C$5101,'Tong hop'!B271,danh_ds!$S$11:$S$5101)</f>
        <v>6300000</v>
      </c>
      <c r="R271" s="53">
        <f>SUMIF(danh_ds!$C$11:$C$5101,'Tong hop'!B271,danh_ds!$T$11:$T$5101)</f>
        <v>0</v>
      </c>
      <c r="S271" s="53"/>
      <c r="T271" s="18" t="str">
        <f>VLOOKUP(B271,[1]DS!$B$5:$W$2997,15,0)</f>
        <v>0801</v>
      </c>
    </row>
    <row r="272" spans="1:20" ht="31.5" customHeight="1">
      <c r="A272" s="26">
        <f>SUBTOTAL(3,$B$14:B272)</f>
        <v>259</v>
      </c>
      <c r="B272" s="30" t="s">
        <v>224</v>
      </c>
      <c r="C272" s="27" t="s">
        <v>225</v>
      </c>
      <c r="D272" s="28" t="s">
        <v>359</v>
      </c>
      <c r="E272" s="26">
        <v>8</v>
      </c>
      <c r="F272" s="29" t="s">
        <v>624</v>
      </c>
      <c r="G272" s="26">
        <f>SUMIF(danh_ds!$C$11:$C$5101,'Tong hop'!B272,danh_ds!$I$11:$I$5101)</f>
        <v>140</v>
      </c>
      <c r="H272" s="26">
        <f>SUMIF(danh_ds!$C$11:$C$5101,'Tong hop'!B272,danh_ds!$J$11:$J$5101)</f>
        <v>7</v>
      </c>
      <c r="I272" s="26">
        <f>SUMIF(danh_ds!$C$11:$C$5101,'Tong hop'!B272,danh_ds!$K$11:$K$5101)</f>
        <v>0</v>
      </c>
      <c r="J272" s="26">
        <f>SUMIF(danh_ds!$C$11:$C$5101,'Tong hop'!B272,danh_ds!$L$11:$L$5101)</f>
        <v>0</v>
      </c>
      <c r="K272" s="26">
        <f>SUMIF(danh_ds!$C$11:$C$5101,'Tong hop'!B272,danh_ds!$M$11:$M$5101)</f>
        <v>140</v>
      </c>
      <c r="L272" s="26">
        <f>SUMIF(danh_ds!$C$11:$C$5101,'Tong hop'!B272,danh_ds!$N$11:$N$5101)</f>
        <v>7</v>
      </c>
      <c r="M272" s="53">
        <f>SUMIF(danh_ds!$C$11:$C$5101,'Tong hop'!B272,danh_ds!$P$11:$P$5101)</f>
        <v>7350000</v>
      </c>
      <c r="N272" s="53">
        <f>SUMIF(danh_ds!$C$11:$C$5101,'Tong hop'!B272,danh_ds!$Q$11:$Q$5101)</f>
        <v>0</v>
      </c>
      <c r="O272" s="53">
        <f>SUMIF(danh_ds!$C$11:$C$5101,'Tong hop'!B272,danh_ds!$R$11:$R$5101)</f>
        <v>1050000</v>
      </c>
      <c r="P272" s="53"/>
      <c r="Q272" s="53">
        <f>SUMIF(danh_ds!$C$11:$C$5101,'Tong hop'!B272,danh_ds!$S$11:$S$5101)</f>
        <v>6300000</v>
      </c>
      <c r="R272" s="53">
        <f>SUMIF(danh_ds!$C$11:$C$5101,'Tong hop'!B272,danh_ds!$T$11:$T$5101)</f>
        <v>0</v>
      </c>
      <c r="S272" s="53"/>
      <c r="T272" s="18" t="str">
        <f>VLOOKUP(B272,[1]DS!$B$5:$W$2997,15,0)</f>
        <v>0801</v>
      </c>
    </row>
    <row r="273" spans="1:20" ht="31.5" customHeight="1">
      <c r="A273" s="26">
        <f>SUBTOTAL(3,$B$14:B273)</f>
        <v>260</v>
      </c>
      <c r="B273" s="30" t="s">
        <v>98</v>
      </c>
      <c r="C273" s="27" t="s">
        <v>142</v>
      </c>
      <c r="D273" s="28" t="s">
        <v>143</v>
      </c>
      <c r="E273" s="26">
        <v>8</v>
      </c>
      <c r="F273" s="29" t="s">
        <v>624</v>
      </c>
      <c r="G273" s="26">
        <f>SUMIF(danh_ds!$C$11:$C$5101,'Tong hop'!B273,danh_ds!$I$11:$I$5101)</f>
        <v>106</v>
      </c>
      <c r="H273" s="26">
        <f>SUMIF(danh_ds!$C$11:$C$5101,'Tong hop'!B273,danh_ds!$J$11:$J$5101)</f>
        <v>6</v>
      </c>
      <c r="I273" s="26">
        <f>SUMIF(danh_ds!$C$11:$C$5101,'Tong hop'!B273,danh_ds!$K$11:$K$5101)</f>
        <v>0</v>
      </c>
      <c r="J273" s="26">
        <f>SUMIF(danh_ds!$C$11:$C$5101,'Tong hop'!B273,danh_ds!$L$11:$L$5101)</f>
        <v>0</v>
      </c>
      <c r="K273" s="26">
        <f>SUMIF(danh_ds!$C$11:$C$5101,'Tong hop'!B273,danh_ds!$M$11:$M$5101)</f>
        <v>106</v>
      </c>
      <c r="L273" s="26">
        <f>SUMIF(danh_ds!$C$11:$C$5101,'Tong hop'!B273,danh_ds!$N$11:$N$5101)</f>
        <v>6</v>
      </c>
      <c r="M273" s="53">
        <f>SUMIF(danh_ds!$C$11:$C$5101,'Tong hop'!B273,danh_ds!$P$11:$P$5101)</f>
        <v>5650000</v>
      </c>
      <c r="N273" s="53">
        <f>SUMIF(danh_ds!$C$11:$C$5101,'Tong hop'!B273,danh_ds!$Q$11:$Q$5101)</f>
        <v>0</v>
      </c>
      <c r="O273" s="53">
        <f>SUMIF(danh_ds!$C$11:$C$5101,'Tong hop'!B273,danh_ds!$R$11:$R$5101)</f>
        <v>1050000</v>
      </c>
      <c r="P273" s="53"/>
      <c r="Q273" s="53">
        <f>SUMIF(danh_ds!$C$11:$C$5101,'Tong hop'!B273,danh_ds!$S$11:$S$5101)</f>
        <v>4600000</v>
      </c>
      <c r="R273" s="53">
        <f>SUMIF(danh_ds!$C$11:$C$5101,'Tong hop'!B273,danh_ds!$T$11:$T$5101)</f>
        <v>0</v>
      </c>
      <c r="S273" s="53"/>
      <c r="T273" s="18" t="str">
        <f>VLOOKUP(B273,[1]DS!$B$5:$W$2997,15,0)</f>
        <v>0801</v>
      </c>
    </row>
    <row r="274" spans="1:20" ht="31.5" customHeight="1">
      <c r="A274" s="26">
        <f>SUBTOTAL(3,$B$14:B274)</f>
        <v>261</v>
      </c>
      <c r="B274" s="30" t="s">
        <v>2200</v>
      </c>
      <c r="C274" s="27" t="s">
        <v>2474</v>
      </c>
      <c r="D274" s="28" t="s">
        <v>2475</v>
      </c>
      <c r="E274" s="26">
        <v>8</v>
      </c>
      <c r="F274" s="29" t="s">
        <v>676</v>
      </c>
      <c r="G274" s="26">
        <f>SUMIF(danh_ds!$C$11:$C$5101,'Tong hop'!B274,danh_ds!$I$11:$I$5101)</f>
        <v>52</v>
      </c>
      <c r="H274" s="26">
        <f>SUMIF(danh_ds!$C$11:$C$5101,'Tong hop'!B274,danh_ds!$J$11:$J$5101)</f>
        <v>6</v>
      </c>
      <c r="I274" s="26">
        <f>SUMIF(danh_ds!$C$11:$C$5101,'Tong hop'!B274,danh_ds!$K$11:$K$5101)</f>
        <v>0</v>
      </c>
      <c r="J274" s="26">
        <f>SUMIF(danh_ds!$C$11:$C$5101,'Tong hop'!B274,danh_ds!$L$11:$L$5101)</f>
        <v>0</v>
      </c>
      <c r="K274" s="26">
        <f>SUMIF(danh_ds!$C$11:$C$5101,'Tong hop'!B274,danh_ds!$M$11:$M$5101)</f>
        <v>52</v>
      </c>
      <c r="L274" s="26">
        <f>SUMIF(danh_ds!$C$11:$C$5101,'Tong hop'!B274,danh_ds!$N$11:$N$5101)</f>
        <v>6</v>
      </c>
      <c r="M274" s="53">
        <f>SUMIF(danh_ds!$C$11:$C$5101,'Tong hop'!B274,danh_ds!$P$11:$P$5101)</f>
        <v>2900000</v>
      </c>
      <c r="N274" s="53">
        <f>SUMIF(danh_ds!$C$11:$C$5101,'Tong hop'!B274,danh_ds!$Q$11:$Q$5101)</f>
        <v>0</v>
      </c>
      <c r="O274" s="53">
        <f>SUMIF(danh_ds!$C$11:$C$5101,'Tong hop'!B274,danh_ds!$R$11:$R$5101)</f>
        <v>0</v>
      </c>
      <c r="P274" s="53"/>
      <c r="Q274" s="53">
        <f>SUMIF(danh_ds!$C$11:$C$5101,'Tong hop'!B274,danh_ds!$S$11:$S$5101)</f>
        <v>2900000</v>
      </c>
      <c r="R274" s="53">
        <f>SUMIF(danh_ds!$C$11:$C$5101,'Tong hop'!B274,danh_ds!$T$11:$T$5101)</f>
        <v>0</v>
      </c>
      <c r="S274" s="53"/>
      <c r="T274" s="18" t="str">
        <f>VLOOKUP(B274,[1]DS!$B$5:$W$2997,15,0)</f>
        <v>0802</v>
      </c>
    </row>
    <row r="275" spans="1:20" ht="31.5" customHeight="1">
      <c r="A275" s="26">
        <f>SUBTOTAL(3,$B$14:B275)</f>
        <v>262</v>
      </c>
      <c r="B275" s="30" t="s">
        <v>203</v>
      </c>
      <c r="C275" s="27" t="s">
        <v>361</v>
      </c>
      <c r="D275" s="28" t="s">
        <v>352</v>
      </c>
      <c r="E275" s="26">
        <v>8</v>
      </c>
      <c r="F275" s="29" t="s">
        <v>676</v>
      </c>
      <c r="G275" s="26">
        <f>SUMIF(danh_ds!$C$11:$C$5101,'Tong hop'!B275,danh_ds!$I$11:$I$5101)</f>
        <v>280</v>
      </c>
      <c r="H275" s="26">
        <f>SUMIF(danh_ds!$C$11:$C$5101,'Tong hop'!B275,danh_ds!$J$11:$J$5101)</f>
        <v>14</v>
      </c>
      <c r="I275" s="26">
        <f>SUMIF(danh_ds!$C$11:$C$5101,'Tong hop'!B275,danh_ds!$K$11:$K$5101)</f>
        <v>0</v>
      </c>
      <c r="J275" s="26">
        <f>SUMIF(danh_ds!$C$11:$C$5101,'Tong hop'!B275,danh_ds!$L$11:$L$5101)</f>
        <v>0</v>
      </c>
      <c r="K275" s="26">
        <f>SUMIF(danh_ds!$C$11:$C$5101,'Tong hop'!B275,danh_ds!$M$11:$M$5101)</f>
        <v>280</v>
      </c>
      <c r="L275" s="26">
        <f>SUMIF(danh_ds!$C$11:$C$5101,'Tong hop'!B275,danh_ds!$N$11:$N$5101)</f>
        <v>14</v>
      </c>
      <c r="M275" s="53">
        <f>SUMIF(danh_ds!$C$11:$C$5101,'Tong hop'!B275,danh_ds!$P$11:$P$5101)</f>
        <v>14600000</v>
      </c>
      <c r="N275" s="53">
        <f>SUMIF(danh_ds!$C$11:$C$5101,'Tong hop'!B275,danh_ds!$Q$11:$Q$5101)</f>
        <v>0</v>
      </c>
      <c r="O275" s="53">
        <f>SUMIF(danh_ds!$C$11:$C$5101,'Tong hop'!B275,danh_ds!$R$11:$R$5101)</f>
        <v>4100000</v>
      </c>
      <c r="P275" s="53"/>
      <c r="Q275" s="53">
        <f>SUMIF(danh_ds!$C$11:$C$5101,'Tong hop'!B275,danh_ds!$S$11:$S$5101)</f>
        <v>10500000</v>
      </c>
      <c r="R275" s="53">
        <f>SUMIF(danh_ds!$C$11:$C$5101,'Tong hop'!B275,danh_ds!$T$11:$T$5101)</f>
        <v>0</v>
      </c>
      <c r="S275" s="53"/>
      <c r="T275" s="18" t="str">
        <f>VLOOKUP(B275,[1]DS!$B$5:$W$2997,15,0)</f>
        <v>0802</v>
      </c>
    </row>
    <row r="276" spans="1:20" ht="31.5" customHeight="1">
      <c r="A276" s="26">
        <f>SUBTOTAL(3,$B$14:B276)</f>
        <v>263</v>
      </c>
      <c r="B276" s="30" t="s">
        <v>1051</v>
      </c>
      <c r="C276" s="27" t="s">
        <v>362</v>
      </c>
      <c r="D276" s="28" t="s">
        <v>363</v>
      </c>
      <c r="E276" s="26">
        <v>8</v>
      </c>
      <c r="F276" s="29" t="s">
        <v>676</v>
      </c>
      <c r="G276" s="26">
        <f>SUMIF(danh_ds!$C$11:$C$5101,'Tong hop'!B276,danh_ds!$I$11:$I$5101)</f>
        <v>344</v>
      </c>
      <c r="H276" s="26">
        <f>SUMIF(danh_ds!$C$11:$C$5101,'Tong hop'!B276,danh_ds!$J$11:$J$5101)</f>
        <v>21</v>
      </c>
      <c r="I276" s="26">
        <f>SUMIF(danh_ds!$C$11:$C$5101,'Tong hop'!B276,danh_ds!$K$11:$K$5101)</f>
        <v>0</v>
      </c>
      <c r="J276" s="26">
        <f>SUMIF(danh_ds!$C$11:$C$5101,'Tong hop'!B276,danh_ds!$L$11:$L$5101)</f>
        <v>0</v>
      </c>
      <c r="K276" s="26">
        <f>SUMIF(danh_ds!$C$11:$C$5101,'Tong hop'!B276,danh_ds!$M$11:$M$5101)</f>
        <v>344</v>
      </c>
      <c r="L276" s="26">
        <f>SUMIF(danh_ds!$C$11:$C$5101,'Tong hop'!B276,danh_ds!$N$11:$N$5101)</f>
        <v>21</v>
      </c>
      <c r="M276" s="53">
        <f>SUMIF(danh_ds!$C$11:$C$5101,'Tong hop'!B276,danh_ds!$P$11:$P$5101)</f>
        <v>17550000</v>
      </c>
      <c r="N276" s="53">
        <f>SUMIF(danh_ds!$C$11:$C$5101,'Tong hop'!B276,danh_ds!$Q$11:$Q$5101)</f>
        <v>0</v>
      </c>
      <c r="O276" s="53">
        <f>SUMIF(danh_ds!$C$11:$C$5101,'Tong hop'!B276,danh_ds!$R$11:$R$5101)</f>
        <v>3150000</v>
      </c>
      <c r="P276" s="53"/>
      <c r="Q276" s="53">
        <f>SUMIF(danh_ds!$C$11:$C$5101,'Tong hop'!B276,danh_ds!$S$11:$S$5101)</f>
        <v>14400000</v>
      </c>
      <c r="R276" s="53">
        <f>SUMIF(danh_ds!$C$11:$C$5101,'Tong hop'!B276,danh_ds!$T$11:$T$5101)</f>
        <v>0</v>
      </c>
      <c r="S276" s="53"/>
      <c r="T276" s="18" t="str">
        <f>VLOOKUP(B276,[1]DS!$B$5:$W$2997,15,0)</f>
        <v>0802</v>
      </c>
    </row>
    <row r="277" spans="1:20" ht="31.5" customHeight="1">
      <c r="A277" s="26">
        <f>SUBTOTAL(3,$B$14:B277)</f>
        <v>264</v>
      </c>
      <c r="B277" s="30" t="s">
        <v>94</v>
      </c>
      <c r="C277" s="27" t="s">
        <v>364</v>
      </c>
      <c r="D277" s="28" t="s">
        <v>365</v>
      </c>
      <c r="E277" s="26">
        <v>8</v>
      </c>
      <c r="F277" s="29" t="s">
        <v>676</v>
      </c>
      <c r="G277" s="26">
        <f>SUMIF(danh_ds!$C$11:$C$5101,'Tong hop'!B277,danh_ds!$I$11:$I$5101)</f>
        <v>140</v>
      </c>
      <c r="H277" s="26">
        <f>SUMIF(danh_ds!$C$11:$C$5101,'Tong hop'!B277,danh_ds!$J$11:$J$5101)</f>
        <v>7</v>
      </c>
      <c r="I277" s="26">
        <f>SUMIF(danh_ds!$C$11:$C$5101,'Tong hop'!B277,danh_ds!$K$11:$K$5101)</f>
        <v>0</v>
      </c>
      <c r="J277" s="26">
        <f>SUMIF(danh_ds!$C$11:$C$5101,'Tong hop'!B277,danh_ds!$L$11:$L$5101)</f>
        <v>0</v>
      </c>
      <c r="K277" s="26">
        <f>SUMIF(danh_ds!$C$11:$C$5101,'Tong hop'!B277,danh_ds!$M$11:$M$5101)</f>
        <v>140</v>
      </c>
      <c r="L277" s="26">
        <f>SUMIF(danh_ds!$C$11:$C$5101,'Tong hop'!B277,danh_ds!$N$11:$N$5101)</f>
        <v>7</v>
      </c>
      <c r="M277" s="53">
        <f>SUMIF(danh_ds!$C$11:$C$5101,'Tong hop'!B277,danh_ds!$P$11:$P$5101)</f>
        <v>7350000</v>
      </c>
      <c r="N277" s="53">
        <f>SUMIF(danh_ds!$C$11:$C$5101,'Tong hop'!B277,danh_ds!$Q$11:$Q$5101)</f>
        <v>0</v>
      </c>
      <c r="O277" s="53">
        <f>SUMIF(danh_ds!$C$11:$C$5101,'Tong hop'!B277,danh_ds!$R$11:$R$5101)</f>
        <v>1050000</v>
      </c>
      <c r="P277" s="53"/>
      <c r="Q277" s="53">
        <f>SUMIF(danh_ds!$C$11:$C$5101,'Tong hop'!B277,danh_ds!$S$11:$S$5101)</f>
        <v>6300000</v>
      </c>
      <c r="R277" s="53">
        <f>SUMIF(danh_ds!$C$11:$C$5101,'Tong hop'!B277,danh_ds!$T$11:$T$5101)</f>
        <v>0</v>
      </c>
      <c r="S277" s="53"/>
      <c r="T277" s="18" t="str">
        <f>VLOOKUP(B277,[1]DS!$B$5:$W$2997,15,0)</f>
        <v>0802</v>
      </c>
    </row>
    <row r="278" spans="1:20" ht="31.5" customHeight="1">
      <c r="A278" s="26">
        <f>SUBTOTAL(3,$B$14:B278)</f>
        <v>265</v>
      </c>
      <c r="B278" s="30" t="s">
        <v>487</v>
      </c>
      <c r="C278" s="27" t="s">
        <v>409</v>
      </c>
      <c r="D278" s="28" t="s">
        <v>692</v>
      </c>
      <c r="E278" s="26">
        <v>8</v>
      </c>
      <c r="F278" s="29" t="s">
        <v>676</v>
      </c>
      <c r="G278" s="26">
        <f>SUMIF(danh_ds!$C$11:$C$5101,'Tong hop'!B278,danh_ds!$I$11:$I$5101)</f>
        <v>138</v>
      </c>
      <c r="H278" s="26">
        <f>SUMIF(danh_ds!$C$11:$C$5101,'Tong hop'!B278,danh_ds!$J$11:$J$5101)</f>
        <v>8</v>
      </c>
      <c r="I278" s="26">
        <f>SUMIF(danh_ds!$C$11:$C$5101,'Tong hop'!B278,danh_ds!$K$11:$K$5101)</f>
        <v>0</v>
      </c>
      <c r="J278" s="26">
        <f>SUMIF(danh_ds!$C$11:$C$5101,'Tong hop'!B278,danh_ds!$L$11:$L$5101)</f>
        <v>0</v>
      </c>
      <c r="K278" s="26">
        <f>SUMIF(danh_ds!$C$11:$C$5101,'Tong hop'!B278,danh_ds!$M$11:$M$5101)</f>
        <v>138</v>
      </c>
      <c r="L278" s="26">
        <f>SUMIF(danh_ds!$C$11:$C$5101,'Tong hop'!B278,danh_ds!$N$11:$N$5101)</f>
        <v>8</v>
      </c>
      <c r="M278" s="53">
        <f>SUMIF(danh_ds!$C$11:$C$5101,'Tong hop'!B278,danh_ds!$P$11:$P$5101)</f>
        <v>6550000</v>
      </c>
      <c r="N278" s="53">
        <f>SUMIF(danh_ds!$C$11:$C$5101,'Tong hop'!B278,danh_ds!$Q$11:$Q$5101)</f>
        <v>0</v>
      </c>
      <c r="O278" s="53">
        <f>SUMIF(danh_ds!$C$11:$C$5101,'Tong hop'!B278,danh_ds!$R$11:$R$5101)</f>
        <v>3300000</v>
      </c>
      <c r="P278" s="53"/>
      <c r="Q278" s="53">
        <f>SUMIF(danh_ds!$C$11:$C$5101,'Tong hop'!B278,danh_ds!$S$11:$S$5101)</f>
        <v>3250000</v>
      </c>
      <c r="R278" s="53">
        <f>SUMIF(danh_ds!$C$11:$C$5101,'Tong hop'!B278,danh_ds!$T$11:$T$5101)</f>
        <v>0</v>
      </c>
      <c r="S278" s="53"/>
      <c r="T278" s="18" t="str">
        <f>VLOOKUP(B278,[1]DS!$B$5:$W$2997,15,0)</f>
        <v>0802</v>
      </c>
    </row>
    <row r="279" spans="1:20" ht="31.5" customHeight="1">
      <c r="A279" s="26">
        <f>SUBTOTAL(3,$B$14:B279)</f>
        <v>266</v>
      </c>
      <c r="B279" s="30" t="s">
        <v>2201</v>
      </c>
      <c r="C279" s="27" t="s">
        <v>2476</v>
      </c>
      <c r="D279" s="28" t="s">
        <v>636</v>
      </c>
      <c r="E279" s="26">
        <v>8</v>
      </c>
      <c r="F279" s="29" t="s">
        <v>676</v>
      </c>
      <c r="G279" s="26">
        <f>SUMIF(danh_ds!$C$11:$C$5101,'Tong hop'!B279,danh_ds!$I$11:$I$5101)</f>
        <v>248</v>
      </c>
      <c r="H279" s="26">
        <f>SUMIF(danh_ds!$C$11:$C$5101,'Tong hop'!B279,danh_ds!$J$11:$J$5101)</f>
        <v>13</v>
      </c>
      <c r="I279" s="26">
        <f>SUMIF(danh_ds!$C$11:$C$5101,'Tong hop'!B279,danh_ds!$K$11:$K$5101)</f>
        <v>0</v>
      </c>
      <c r="J279" s="26">
        <f>SUMIF(danh_ds!$C$11:$C$5101,'Tong hop'!B279,danh_ds!$L$11:$L$5101)</f>
        <v>0</v>
      </c>
      <c r="K279" s="26">
        <f>SUMIF(danh_ds!$C$11:$C$5101,'Tong hop'!B279,danh_ds!$M$11:$M$5101)</f>
        <v>248</v>
      </c>
      <c r="L279" s="26">
        <f>SUMIF(danh_ds!$C$11:$C$5101,'Tong hop'!B279,danh_ds!$N$11:$N$5101)</f>
        <v>13</v>
      </c>
      <c r="M279" s="53">
        <f>SUMIF(danh_ds!$C$11:$C$5101,'Tong hop'!B279,danh_ds!$P$11:$P$5101)</f>
        <v>12850000</v>
      </c>
      <c r="N279" s="53">
        <f>SUMIF(danh_ds!$C$11:$C$5101,'Tong hop'!B279,danh_ds!$Q$11:$Q$5101)</f>
        <v>0</v>
      </c>
      <c r="O279" s="53">
        <f>SUMIF(danh_ds!$C$11:$C$5101,'Tong hop'!B279,danh_ds!$R$11:$R$5101)</f>
        <v>0</v>
      </c>
      <c r="P279" s="53"/>
      <c r="Q279" s="53">
        <f>SUMIF(danh_ds!$C$11:$C$5101,'Tong hop'!B279,danh_ds!$S$11:$S$5101)</f>
        <v>12850000</v>
      </c>
      <c r="R279" s="53">
        <f>SUMIF(danh_ds!$C$11:$C$5101,'Tong hop'!B279,danh_ds!$T$11:$T$5101)</f>
        <v>0</v>
      </c>
      <c r="S279" s="53"/>
      <c r="T279" s="18" t="str">
        <f>VLOOKUP(B279,[1]DS!$B$5:$W$2997,15,0)</f>
        <v>0802</v>
      </c>
    </row>
    <row r="280" spans="1:20" ht="31.5" customHeight="1">
      <c r="A280" s="26">
        <f>SUBTOTAL(3,$B$14:B280)</f>
        <v>267</v>
      </c>
      <c r="B280" s="30" t="s">
        <v>2202</v>
      </c>
      <c r="C280" s="27" t="s">
        <v>2477</v>
      </c>
      <c r="D280" s="28" t="s">
        <v>204</v>
      </c>
      <c r="E280" s="26">
        <v>8</v>
      </c>
      <c r="F280" s="29" t="s">
        <v>753</v>
      </c>
      <c r="G280" s="26">
        <f>SUMIF(danh_ds!$C$11:$C$5101,'Tong hop'!B280,danh_ds!$I$11:$I$5101)</f>
        <v>120</v>
      </c>
      <c r="H280" s="26">
        <f>SUMIF(danh_ds!$C$11:$C$5101,'Tong hop'!B280,danh_ds!$J$11:$J$5101)</f>
        <v>6</v>
      </c>
      <c r="I280" s="26">
        <f>SUMIF(danh_ds!$C$11:$C$5101,'Tong hop'!B280,danh_ds!$K$11:$K$5101)</f>
        <v>0</v>
      </c>
      <c r="J280" s="26">
        <f>SUMIF(danh_ds!$C$11:$C$5101,'Tong hop'!B280,danh_ds!$L$11:$L$5101)</f>
        <v>0</v>
      </c>
      <c r="K280" s="26">
        <f>SUMIF(danh_ds!$C$11:$C$5101,'Tong hop'!B280,danh_ds!$M$11:$M$5101)</f>
        <v>120</v>
      </c>
      <c r="L280" s="26">
        <f>SUMIF(danh_ds!$C$11:$C$5101,'Tong hop'!B280,danh_ds!$N$11:$N$5101)</f>
        <v>6</v>
      </c>
      <c r="M280" s="53">
        <f>SUMIF(danh_ds!$C$11:$C$5101,'Tong hop'!B280,danh_ds!$P$11:$P$5101)</f>
        <v>6300000</v>
      </c>
      <c r="N280" s="53">
        <f>SUMIF(danh_ds!$C$11:$C$5101,'Tong hop'!B280,danh_ds!$Q$11:$Q$5101)</f>
        <v>0</v>
      </c>
      <c r="O280" s="53">
        <f>SUMIF(danh_ds!$C$11:$C$5101,'Tong hop'!B280,danh_ds!$R$11:$R$5101)</f>
        <v>0</v>
      </c>
      <c r="P280" s="53"/>
      <c r="Q280" s="53">
        <f>SUMIF(danh_ds!$C$11:$C$5101,'Tong hop'!B280,danh_ds!$S$11:$S$5101)</f>
        <v>6300000</v>
      </c>
      <c r="R280" s="53">
        <f>SUMIF(danh_ds!$C$11:$C$5101,'Tong hop'!B280,danh_ds!$T$11:$T$5101)</f>
        <v>0</v>
      </c>
      <c r="S280" s="53"/>
      <c r="T280" s="18" t="str">
        <f>VLOOKUP(B280,[1]DS!$B$5:$W$2997,15,0)</f>
        <v>0803</v>
      </c>
    </row>
    <row r="281" spans="1:20" ht="31.5" customHeight="1">
      <c r="A281" s="26">
        <f>SUBTOTAL(3,$B$14:B281)</f>
        <v>268</v>
      </c>
      <c r="B281" s="30" t="s">
        <v>276</v>
      </c>
      <c r="C281" s="27" t="s">
        <v>366</v>
      </c>
      <c r="D281" s="28" t="s">
        <v>367</v>
      </c>
      <c r="E281" s="26">
        <v>8</v>
      </c>
      <c r="F281" s="29" t="s">
        <v>753</v>
      </c>
      <c r="G281" s="26">
        <f>SUMIF(danh_ds!$C$11:$C$5101,'Tong hop'!B281,danh_ds!$I$11:$I$5101)</f>
        <v>180</v>
      </c>
      <c r="H281" s="26">
        <f>SUMIF(danh_ds!$C$11:$C$5101,'Tong hop'!B281,danh_ds!$J$11:$J$5101)</f>
        <v>10</v>
      </c>
      <c r="I281" s="26">
        <f>SUMIF(danh_ds!$C$11:$C$5101,'Tong hop'!B281,danh_ds!$K$11:$K$5101)</f>
        <v>0</v>
      </c>
      <c r="J281" s="26">
        <f>SUMIF(danh_ds!$C$11:$C$5101,'Tong hop'!B281,danh_ds!$L$11:$L$5101)</f>
        <v>0</v>
      </c>
      <c r="K281" s="26">
        <f>SUMIF(danh_ds!$C$11:$C$5101,'Tong hop'!B281,danh_ds!$M$11:$M$5101)</f>
        <v>180</v>
      </c>
      <c r="L281" s="26">
        <f>SUMIF(danh_ds!$C$11:$C$5101,'Tong hop'!B281,danh_ds!$N$11:$N$5101)</f>
        <v>10</v>
      </c>
      <c r="M281" s="53">
        <f>SUMIF(danh_ds!$C$11:$C$5101,'Tong hop'!B281,danh_ds!$P$11:$P$5101)</f>
        <v>9025000</v>
      </c>
      <c r="N281" s="53">
        <f>SUMIF(danh_ds!$C$11:$C$5101,'Tong hop'!B281,danh_ds!$Q$11:$Q$5101)</f>
        <v>0</v>
      </c>
      <c r="O281" s="53">
        <f>SUMIF(danh_ds!$C$11:$C$5101,'Tong hop'!B281,danh_ds!$R$11:$R$5101)</f>
        <v>2100000</v>
      </c>
      <c r="P281" s="53"/>
      <c r="Q281" s="53">
        <f>SUMIF(danh_ds!$C$11:$C$5101,'Tong hop'!B281,danh_ds!$S$11:$S$5101)</f>
        <v>6925000</v>
      </c>
      <c r="R281" s="53">
        <f>SUMIF(danh_ds!$C$11:$C$5101,'Tong hop'!B281,danh_ds!$T$11:$T$5101)</f>
        <v>0</v>
      </c>
      <c r="S281" s="53"/>
      <c r="T281" s="18" t="str">
        <f>VLOOKUP(B281,[1]DS!$B$5:$W$2997,15,0)</f>
        <v>0803</v>
      </c>
    </row>
    <row r="282" spans="1:20" ht="31.5" customHeight="1">
      <c r="A282" s="26">
        <f>SUBTOTAL(3,$B$14:B282)</f>
        <v>269</v>
      </c>
      <c r="B282" s="30" t="s">
        <v>488</v>
      </c>
      <c r="C282" s="27" t="s">
        <v>638</v>
      </c>
      <c r="D282" s="28" t="s">
        <v>692</v>
      </c>
      <c r="E282" s="26">
        <v>8</v>
      </c>
      <c r="F282" s="29" t="s">
        <v>754</v>
      </c>
      <c r="G282" s="26">
        <f>SUMIF(danh_ds!$C$11:$C$5101,'Tong hop'!B282,danh_ds!$I$11:$I$5101)</f>
        <v>208</v>
      </c>
      <c r="H282" s="26">
        <f>SUMIF(danh_ds!$C$11:$C$5101,'Tong hop'!B282,danh_ds!$J$11:$J$5101)</f>
        <v>9</v>
      </c>
      <c r="I282" s="26">
        <f>SUMIF(danh_ds!$C$11:$C$5101,'Tong hop'!B282,danh_ds!$K$11:$K$5101)</f>
        <v>0</v>
      </c>
      <c r="J282" s="26">
        <f>SUMIF(danh_ds!$C$11:$C$5101,'Tong hop'!B282,danh_ds!$L$11:$L$5101)</f>
        <v>0</v>
      </c>
      <c r="K282" s="26">
        <f>SUMIF(danh_ds!$C$11:$C$5101,'Tong hop'!B282,danh_ds!$M$11:$M$5101)</f>
        <v>208</v>
      </c>
      <c r="L282" s="26">
        <f>SUMIF(danh_ds!$C$11:$C$5101,'Tong hop'!B282,danh_ds!$N$11:$N$5101)</f>
        <v>9</v>
      </c>
      <c r="M282" s="53">
        <f>SUMIF(danh_ds!$C$11:$C$5101,'Tong hop'!B282,danh_ds!$P$11:$P$5101)</f>
        <v>10750000</v>
      </c>
      <c r="N282" s="53">
        <f>SUMIF(danh_ds!$C$11:$C$5101,'Tong hop'!B282,danh_ds!$Q$11:$Q$5101)</f>
        <v>0</v>
      </c>
      <c r="O282" s="53">
        <f>SUMIF(danh_ds!$C$11:$C$5101,'Tong hop'!B282,danh_ds!$R$11:$R$5101)</f>
        <v>2450000</v>
      </c>
      <c r="P282" s="53"/>
      <c r="Q282" s="53">
        <f>SUMIF(danh_ds!$C$11:$C$5101,'Tong hop'!B282,danh_ds!$S$11:$S$5101)</f>
        <v>8300000</v>
      </c>
      <c r="R282" s="53">
        <f>SUMIF(danh_ds!$C$11:$C$5101,'Tong hop'!B282,danh_ds!$T$11:$T$5101)</f>
        <v>0</v>
      </c>
      <c r="S282" s="53"/>
      <c r="T282" s="18" t="str">
        <f>VLOOKUP(B282,[1]DS!$B$5:$W$2997,15,0)</f>
        <v>0803</v>
      </c>
    </row>
    <row r="283" spans="1:20" ht="31.5" customHeight="1">
      <c r="A283" s="26">
        <f>SUBTOTAL(3,$B$14:B283)</f>
        <v>270</v>
      </c>
      <c r="B283" s="30" t="s">
        <v>2203</v>
      </c>
      <c r="C283" s="27" t="s">
        <v>226</v>
      </c>
      <c r="D283" s="28" t="s">
        <v>277</v>
      </c>
      <c r="E283" s="26">
        <v>8</v>
      </c>
      <c r="F283" s="29" t="s">
        <v>753</v>
      </c>
      <c r="G283" s="26">
        <f>SUMIF(danh_ds!$C$11:$C$5101,'Tong hop'!B283,danh_ds!$I$11:$I$5101)</f>
        <v>20</v>
      </c>
      <c r="H283" s="26">
        <f>SUMIF(danh_ds!$C$11:$C$5101,'Tong hop'!B283,danh_ds!$J$11:$J$5101)</f>
        <v>1</v>
      </c>
      <c r="I283" s="26">
        <f>SUMIF(danh_ds!$C$11:$C$5101,'Tong hop'!B283,danh_ds!$K$11:$K$5101)</f>
        <v>0</v>
      </c>
      <c r="J283" s="26">
        <f>SUMIF(danh_ds!$C$11:$C$5101,'Tong hop'!B283,danh_ds!$L$11:$L$5101)</f>
        <v>0</v>
      </c>
      <c r="K283" s="26">
        <f>SUMIF(danh_ds!$C$11:$C$5101,'Tong hop'!B283,danh_ds!$M$11:$M$5101)</f>
        <v>20</v>
      </c>
      <c r="L283" s="26">
        <f>SUMIF(danh_ds!$C$11:$C$5101,'Tong hop'!B283,danh_ds!$N$11:$N$5101)</f>
        <v>1</v>
      </c>
      <c r="M283" s="53">
        <f>SUMIF(danh_ds!$C$11:$C$5101,'Tong hop'!B283,danh_ds!$P$11:$P$5101)</f>
        <v>1050000</v>
      </c>
      <c r="N283" s="53">
        <f>SUMIF(danh_ds!$C$11:$C$5101,'Tong hop'!B283,danh_ds!$Q$11:$Q$5101)</f>
        <v>0</v>
      </c>
      <c r="O283" s="53">
        <f>SUMIF(danh_ds!$C$11:$C$5101,'Tong hop'!B283,danh_ds!$R$11:$R$5101)</f>
        <v>0</v>
      </c>
      <c r="P283" s="53"/>
      <c r="Q283" s="53">
        <f>SUMIF(danh_ds!$C$11:$C$5101,'Tong hop'!B283,danh_ds!$S$11:$S$5101)</f>
        <v>1050000</v>
      </c>
      <c r="R283" s="53">
        <f>SUMIF(danh_ds!$C$11:$C$5101,'Tong hop'!B283,danh_ds!$T$11:$T$5101)</f>
        <v>0</v>
      </c>
      <c r="S283" s="53"/>
      <c r="T283" s="18" t="str">
        <f>VLOOKUP(B283,[1]DS!$B$5:$W$2997,15,0)</f>
        <v>0803</v>
      </c>
    </row>
    <row r="284" spans="1:20" ht="31.5" customHeight="1">
      <c r="A284" s="26">
        <f>SUBTOTAL(3,$B$14:B284)</f>
        <v>271</v>
      </c>
      <c r="B284" s="30" t="s">
        <v>532</v>
      </c>
      <c r="C284" s="27" t="s">
        <v>548</v>
      </c>
      <c r="D284" s="28" t="s">
        <v>533</v>
      </c>
      <c r="E284" s="26">
        <v>8</v>
      </c>
      <c r="F284" s="29" t="s">
        <v>753</v>
      </c>
      <c r="G284" s="26">
        <f>SUMIF(danh_ds!$C$11:$C$5101,'Tong hop'!B284,danh_ds!$I$11:$I$5101)</f>
        <v>200</v>
      </c>
      <c r="H284" s="26">
        <f>SUMIF(danh_ds!$C$11:$C$5101,'Tong hop'!B284,danh_ds!$J$11:$J$5101)</f>
        <v>10</v>
      </c>
      <c r="I284" s="26">
        <f>SUMIF(danh_ds!$C$11:$C$5101,'Tong hop'!B284,danh_ds!$K$11:$K$5101)</f>
        <v>0</v>
      </c>
      <c r="J284" s="26">
        <f>SUMIF(danh_ds!$C$11:$C$5101,'Tong hop'!B284,danh_ds!$L$11:$L$5101)</f>
        <v>0</v>
      </c>
      <c r="K284" s="26">
        <f>SUMIF(danh_ds!$C$11:$C$5101,'Tong hop'!B284,danh_ds!$M$11:$M$5101)</f>
        <v>200</v>
      </c>
      <c r="L284" s="26">
        <f>SUMIF(danh_ds!$C$11:$C$5101,'Tong hop'!B284,danh_ds!$N$11:$N$5101)</f>
        <v>10</v>
      </c>
      <c r="M284" s="53">
        <f>SUMIF(danh_ds!$C$11:$C$5101,'Tong hop'!B284,danh_ds!$P$11:$P$5101)</f>
        <v>10500000</v>
      </c>
      <c r="N284" s="53">
        <f>SUMIF(danh_ds!$C$11:$C$5101,'Tong hop'!B284,danh_ds!$Q$11:$Q$5101)</f>
        <v>0</v>
      </c>
      <c r="O284" s="53">
        <f>SUMIF(danh_ds!$C$11:$C$5101,'Tong hop'!B284,danh_ds!$R$11:$R$5101)</f>
        <v>1050000</v>
      </c>
      <c r="P284" s="53"/>
      <c r="Q284" s="53">
        <f>SUMIF(danh_ds!$C$11:$C$5101,'Tong hop'!B284,danh_ds!$S$11:$S$5101)</f>
        <v>9450000</v>
      </c>
      <c r="R284" s="53">
        <f>SUMIF(danh_ds!$C$11:$C$5101,'Tong hop'!B284,danh_ds!$T$11:$T$5101)</f>
        <v>0</v>
      </c>
      <c r="S284" s="53"/>
      <c r="T284" s="18" t="str">
        <f>VLOOKUP(B284,[1]DS!$B$5:$W$2997,15,0)</f>
        <v>0803</v>
      </c>
    </row>
    <row r="285" spans="1:20" ht="31.5" customHeight="1">
      <c r="A285" s="26">
        <f>SUBTOTAL(3,$B$14:B285)</f>
        <v>272</v>
      </c>
      <c r="B285" s="30" t="s">
        <v>278</v>
      </c>
      <c r="C285" s="27" t="s">
        <v>368</v>
      </c>
      <c r="D285" s="28" t="s">
        <v>357</v>
      </c>
      <c r="E285" s="26">
        <v>8</v>
      </c>
      <c r="F285" s="29" t="s">
        <v>754</v>
      </c>
      <c r="G285" s="26">
        <f>SUMIF(danh_ds!$C$11:$C$5101,'Tong hop'!B285,danh_ds!$I$11:$I$5101)</f>
        <v>230</v>
      </c>
      <c r="H285" s="26">
        <f>SUMIF(danh_ds!$C$11:$C$5101,'Tong hop'!B285,danh_ds!$J$11:$J$5101)</f>
        <v>11</v>
      </c>
      <c r="I285" s="26">
        <f>SUMIF(danh_ds!$C$11:$C$5101,'Tong hop'!B285,danh_ds!$K$11:$K$5101)</f>
        <v>0</v>
      </c>
      <c r="J285" s="26">
        <f>SUMIF(danh_ds!$C$11:$C$5101,'Tong hop'!B285,danh_ds!$L$11:$L$5101)</f>
        <v>0</v>
      </c>
      <c r="K285" s="26">
        <f>SUMIF(danh_ds!$C$11:$C$5101,'Tong hop'!B285,danh_ds!$M$11:$M$5101)</f>
        <v>230</v>
      </c>
      <c r="L285" s="26">
        <f>SUMIF(danh_ds!$C$11:$C$5101,'Tong hop'!B285,danh_ds!$N$11:$N$5101)</f>
        <v>11</v>
      </c>
      <c r="M285" s="53">
        <f>SUMIF(danh_ds!$C$11:$C$5101,'Tong hop'!B285,danh_ds!$P$11:$P$5101)</f>
        <v>12075000</v>
      </c>
      <c r="N285" s="53">
        <f>SUMIF(danh_ds!$C$11:$C$5101,'Tong hop'!B285,danh_ds!$Q$11:$Q$5101)</f>
        <v>0</v>
      </c>
      <c r="O285" s="53">
        <f>SUMIF(danh_ds!$C$11:$C$5101,'Tong hop'!B285,danh_ds!$R$11:$R$5101)</f>
        <v>2100000</v>
      </c>
      <c r="P285" s="53"/>
      <c r="Q285" s="53">
        <f>SUMIF(danh_ds!$C$11:$C$5101,'Tong hop'!B285,danh_ds!$S$11:$S$5101)</f>
        <v>9975000</v>
      </c>
      <c r="R285" s="53">
        <f>SUMIF(danh_ds!$C$11:$C$5101,'Tong hop'!B285,danh_ds!$T$11:$T$5101)</f>
        <v>0</v>
      </c>
      <c r="S285" s="53"/>
      <c r="T285" s="18" t="str">
        <f>VLOOKUP(B285,[1]DS!$B$5:$W$2997,15,0)</f>
        <v>0803</v>
      </c>
    </row>
    <row r="286" spans="1:20" ht="31.5" customHeight="1">
      <c r="A286" s="26">
        <f>SUBTOTAL(3,$B$14:B286)</f>
        <v>273</v>
      </c>
      <c r="B286" s="30" t="s">
        <v>279</v>
      </c>
      <c r="C286" s="27" t="s">
        <v>369</v>
      </c>
      <c r="D286" s="28" t="s">
        <v>636</v>
      </c>
      <c r="E286" s="26">
        <v>8</v>
      </c>
      <c r="F286" s="29" t="s">
        <v>755</v>
      </c>
      <c r="G286" s="26">
        <f>SUMIF(danh_ds!$C$11:$C$5101,'Tong hop'!B286,danh_ds!$I$11:$I$5101)</f>
        <v>206</v>
      </c>
      <c r="H286" s="26">
        <f>SUMIF(danh_ds!$C$11:$C$5101,'Tong hop'!B286,danh_ds!$J$11:$J$5101)</f>
        <v>11</v>
      </c>
      <c r="I286" s="26">
        <f>SUMIF(danh_ds!$C$11:$C$5101,'Tong hop'!B286,danh_ds!$K$11:$K$5101)</f>
        <v>0</v>
      </c>
      <c r="J286" s="26">
        <f>SUMIF(danh_ds!$C$11:$C$5101,'Tong hop'!B286,danh_ds!$L$11:$L$5101)</f>
        <v>0</v>
      </c>
      <c r="K286" s="26">
        <f>SUMIF(danh_ds!$C$11:$C$5101,'Tong hop'!B286,danh_ds!$M$11:$M$5101)</f>
        <v>206</v>
      </c>
      <c r="L286" s="26">
        <f>SUMIF(danh_ds!$C$11:$C$5101,'Tong hop'!B286,danh_ds!$N$11:$N$5101)</f>
        <v>11</v>
      </c>
      <c r="M286" s="53">
        <f>SUMIF(danh_ds!$C$11:$C$5101,'Tong hop'!B286,danh_ds!$P$11:$P$5101)</f>
        <v>10900000</v>
      </c>
      <c r="N286" s="53">
        <f>SUMIF(danh_ds!$C$11:$C$5101,'Tong hop'!B286,danh_ds!$Q$11:$Q$5101)</f>
        <v>0</v>
      </c>
      <c r="O286" s="53">
        <f>SUMIF(danh_ds!$C$11:$C$5101,'Tong hop'!B286,danh_ds!$R$11:$R$5101)</f>
        <v>2100000</v>
      </c>
      <c r="P286" s="53"/>
      <c r="Q286" s="53">
        <f>SUMIF(danh_ds!$C$11:$C$5101,'Tong hop'!B286,danh_ds!$S$11:$S$5101)</f>
        <v>8800000</v>
      </c>
      <c r="R286" s="53">
        <f>SUMIF(danh_ds!$C$11:$C$5101,'Tong hop'!B286,danh_ds!$T$11:$T$5101)</f>
        <v>0</v>
      </c>
      <c r="S286" s="53"/>
      <c r="T286" s="18" t="str">
        <f>VLOOKUP(B286,[1]DS!$B$5:$W$2997,15,0)</f>
        <v>0804</v>
      </c>
    </row>
    <row r="287" spans="1:20" ht="31.5" customHeight="1">
      <c r="A287" s="26">
        <f>SUBTOTAL(3,$B$14:B287)</f>
        <v>274</v>
      </c>
      <c r="B287" s="30" t="s">
        <v>1052</v>
      </c>
      <c r="C287" s="27" t="s">
        <v>361</v>
      </c>
      <c r="D287" s="28" t="s">
        <v>220</v>
      </c>
      <c r="E287" s="26">
        <v>8</v>
      </c>
      <c r="F287" s="29" t="s">
        <v>755</v>
      </c>
      <c r="G287" s="26">
        <f>SUMIF(danh_ds!$C$11:$C$5101,'Tong hop'!B287,danh_ds!$I$11:$I$5101)</f>
        <v>160</v>
      </c>
      <c r="H287" s="26">
        <f>SUMIF(danh_ds!$C$11:$C$5101,'Tong hop'!B287,danh_ds!$J$11:$J$5101)</f>
        <v>8</v>
      </c>
      <c r="I287" s="26">
        <f>SUMIF(danh_ds!$C$11:$C$5101,'Tong hop'!B287,danh_ds!$K$11:$K$5101)</f>
        <v>0</v>
      </c>
      <c r="J287" s="26">
        <f>SUMIF(danh_ds!$C$11:$C$5101,'Tong hop'!B287,danh_ds!$L$11:$L$5101)</f>
        <v>0</v>
      </c>
      <c r="K287" s="26">
        <f>SUMIF(danh_ds!$C$11:$C$5101,'Tong hop'!B287,danh_ds!$M$11:$M$5101)</f>
        <v>160</v>
      </c>
      <c r="L287" s="26">
        <f>SUMIF(danh_ds!$C$11:$C$5101,'Tong hop'!B287,danh_ds!$N$11:$N$5101)</f>
        <v>8</v>
      </c>
      <c r="M287" s="53">
        <f>SUMIF(danh_ds!$C$11:$C$5101,'Tong hop'!B287,danh_ds!$P$11:$P$5101)</f>
        <v>8400000</v>
      </c>
      <c r="N287" s="53">
        <f>SUMIF(danh_ds!$C$11:$C$5101,'Tong hop'!B287,danh_ds!$Q$11:$Q$5101)</f>
        <v>0</v>
      </c>
      <c r="O287" s="53">
        <f>SUMIF(danh_ds!$C$11:$C$5101,'Tong hop'!B287,danh_ds!$R$11:$R$5101)</f>
        <v>2100000</v>
      </c>
      <c r="P287" s="53"/>
      <c r="Q287" s="53">
        <f>SUMIF(danh_ds!$C$11:$C$5101,'Tong hop'!B287,danh_ds!$S$11:$S$5101)</f>
        <v>6300000</v>
      </c>
      <c r="R287" s="53">
        <f>SUMIF(danh_ds!$C$11:$C$5101,'Tong hop'!B287,danh_ds!$T$11:$T$5101)</f>
        <v>0</v>
      </c>
      <c r="S287" s="53"/>
      <c r="T287" s="18" t="str">
        <f>VLOOKUP(B287,[1]DS!$B$5:$W$2997,15,0)</f>
        <v>0804</v>
      </c>
    </row>
    <row r="288" spans="1:20" ht="31.5" customHeight="1">
      <c r="A288" s="26">
        <f>SUBTOTAL(3,$B$14:B288)</f>
        <v>275</v>
      </c>
      <c r="B288" s="30" t="s">
        <v>445</v>
      </c>
      <c r="C288" s="27" t="s">
        <v>446</v>
      </c>
      <c r="D288" s="28" t="s">
        <v>692</v>
      </c>
      <c r="E288" s="26">
        <v>8</v>
      </c>
      <c r="F288" s="29" t="s">
        <v>755</v>
      </c>
      <c r="G288" s="26">
        <f>SUMIF(danh_ds!$C$11:$C$5101,'Tong hop'!B288,danh_ds!$I$11:$I$5101)</f>
        <v>140</v>
      </c>
      <c r="H288" s="26">
        <f>SUMIF(danh_ds!$C$11:$C$5101,'Tong hop'!B288,danh_ds!$J$11:$J$5101)</f>
        <v>7</v>
      </c>
      <c r="I288" s="26">
        <f>SUMIF(danh_ds!$C$11:$C$5101,'Tong hop'!B288,danh_ds!$K$11:$K$5101)</f>
        <v>0</v>
      </c>
      <c r="J288" s="26">
        <f>SUMIF(danh_ds!$C$11:$C$5101,'Tong hop'!B288,danh_ds!$L$11:$L$5101)</f>
        <v>0</v>
      </c>
      <c r="K288" s="26">
        <f>SUMIF(danh_ds!$C$11:$C$5101,'Tong hop'!B288,danh_ds!$M$11:$M$5101)</f>
        <v>140</v>
      </c>
      <c r="L288" s="26">
        <f>SUMIF(danh_ds!$C$11:$C$5101,'Tong hop'!B288,danh_ds!$N$11:$N$5101)</f>
        <v>7</v>
      </c>
      <c r="M288" s="53">
        <f>SUMIF(danh_ds!$C$11:$C$5101,'Tong hop'!B288,danh_ds!$P$11:$P$5101)</f>
        <v>7350000</v>
      </c>
      <c r="N288" s="53">
        <f>SUMIF(danh_ds!$C$11:$C$5101,'Tong hop'!B288,danh_ds!$Q$11:$Q$5101)</f>
        <v>0</v>
      </c>
      <c r="O288" s="53">
        <f>SUMIF(danh_ds!$C$11:$C$5101,'Tong hop'!B288,danh_ds!$R$11:$R$5101)</f>
        <v>1050000</v>
      </c>
      <c r="P288" s="53"/>
      <c r="Q288" s="53">
        <f>SUMIF(danh_ds!$C$11:$C$5101,'Tong hop'!B288,danh_ds!$S$11:$S$5101)</f>
        <v>6300000</v>
      </c>
      <c r="R288" s="53">
        <f>SUMIF(danh_ds!$C$11:$C$5101,'Tong hop'!B288,danh_ds!$T$11:$T$5101)</f>
        <v>0</v>
      </c>
      <c r="S288" s="53"/>
      <c r="T288" s="18" t="str">
        <f>VLOOKUP(B288,[1]DS!$B$5:$W$2997,15,0)</f>
        <v>0804</v>
      </c>
    </row>
    <row r="289" spans="1:20" ht="31.5" customHeight="1">
      <c r="A289" s="26">
        <f>SUBTOTAL(3,$B$14:B289)</f>
        <v>276</v>
      </c>
      <c r="B289" s="30" t="s">
        <v>227</v>
      </c>
      <c r="C289" s="27" t="s">
        <v>702</v>
      </c>
      <c r="D289" s="28" t="s">
        <v>280</v>
      </c>
      <c r="E289" s="26">
        <v>8</v>
      </c>
      <c r="F289" s="29" t="s">
        <v>755</v>
      </c>
      <c r="G289" s="26">
        <f>SUMIF(danh_ds!$C$11:$C$5101,'Tong hop'!B289,danh_ds!$I$11:$I$5101)</f>
        <v>166</v>
      </c>
      <c r="H289" s="26">
        <f>SUMIF(danh_ds!$C$11:$C$5101,'Tong hop'!B289,danh_ds!$J$11:$J$5101)</f>
        <v>9</v>
      </c>
      <c r="I289" s="26">
        <f>SUMIF(danh_ds!$C$11:$C$5101,'Tong hop'!B289,danh_ds!$K$11:$K$5101)</f>
        <v>0</v>
      </c>
      <c r="J289" s="26">
        <f>SUMIF(danh_ds!$C$11:$C$5101,'Tong hop'!B289,danh_ds!$L$11:$L$5101)</f>
        <v>0</v>
      </c>
      <c r="K289" s="26">
        <f>SUMIF(danh_ds!$C$11:$C$5101,'Tong hop'!B289,danh_ds!$M$11:$M$5101)</f>
        <v>166</v>
      </c>
      <c r="L289" s="26">
        <f>SUMIF(danh_ds!$C$11:$C$5101,'Tong hop'!B289,danh_ds!$N$11:$N$5101)</f>
        <v>9</v>
      </c>
      <c r="M289" s="53">
        <f>SUMIF(danh_ds!$C$11:$C$5101,'Tong hop'!B289,danh_ds!$P$11:$P$5101)</f>
        <v>8600000</v>
      </c>
      <c r="N289" s="53">
        <f>SUMIF(danh_ds!$C$11:$C$5101,'Tong hop'!B289,danh_ds!$Q$11:$Q$5101)</f>
        <v>0</v>
      </c>
      <c r="O289" s="53">
        <f>SUMIF(danh_ds!$C$11:$C$5101,'Tong hop'!B289,danh_ds!$R$11:$R$5101)</f>
        <v>650000</v>
      </c>
      <c r="P289" s="53"/>
      <c r="Q289" s="53">
        <f>SUMIF(danh_ds!$C$11:$C$5101,'Tong hop'!B289,danh_ds!$S$11:$S$5101)</f>
        <v>7950000</v>
      </c>
      <c r="R289" s="53">
        <f>SUMIF(danh_ds!$C$11:$C$5101,'Tong hop'!B289,danh_ds!$T$11:$T$5101)</f>
        <v>0</v>
      </c>
      <c r="S289" s="53"/>
      <c r="T289" s="18" t="str">
        <f>VLOOKUP(B289,[1]DS!$B$5:$W$2997,15,0)</f>
        <v>0804</v>
      </c>
    </row>
    <row r="290" spans="1:20" ht="31.5" customHeight="1">
      <c r="A290" s="26">
        <f>SUBTOTAL(3,$B$14:B290)</f>
        <v>277</v>
      </c>
      <c r="B290" s="30" t="s">
        <v>95</v>
      </c>
      <c r="C290" s="27" t="s">
        <v>568</v>
      </c>
      <c r="D290" s="28" t="s">
        <v>36</v>
      </c>
      <c r="E290" s="26">
        <v>8</v>
      </c>
      <c r="F290" s="29" t="s">
        <v>755</v>
      </c>
      <c r="G290" s="26">
        <f>SUMIF(danh_ds!$C$11:$C$5101,'Tong hop'!B290,danh_ds!$I$11:$I$5101)</f>
        <v>202</v>
      </c>
      <c r="H290" s="26">
        <f>SUMIF(danh_ds!$C$11:$C$5101,'Tong hop'!B290,danh_ds!$J$11:$J$5101)</f>
        <v>15</v>
      </c>
      <c r="I290" s="26">
        <f>SUMIF(danh_ds!$C$11:$C$5101,'Tong hop'!B290,danh_ds!$K$11:$K$5101)</f>
        <v>0</v>
      </c>
      <c r="J290" s="26">
        <f>SUMIF(danh_ds!$C$11:$C$5101,'Tong hop'!B290,danh_ds!$L$11:$L$5101)</f>
        <v>0</v>
      </c>
      <c r="K290" s="26">
        <f>SUMIF(danh_ds!$C$11:$C$5101,'Tong hop'!B290,danh_ds!$M$11:$M$5101)</f>
        <v>202</v>
      </c>
      <c r="L290" s="26">
        <f>SUMIF(danh_ds!$C$11:$C$5101,'Tong hop'!B290,danh_ds!$N$11:$N$5101)</f>
        <v>15</v>
      </c>
      <c r="M290" s="53">
        <f>SUMIF(danh_ds!$C$11:$C$5101,'Tong hop'!B290,danh_ds!$P$11:$P$5101)</f>
        <v>11200000</v>
      </c>
      <c r="N290" s="53">
        <f>SUMIF(danh_ds!$C$11:$C$5101,'Tong hop'!B290,danh_ds!$Q$11:$Q$5101)</f>
        <v>0</v>
      </c>
      <c r="O290" s="53">
        <f>SUMIF(danh_ds!$C$11:$C$5101,'Tong hop'!B290,danh_ds!$R$11:$R$5101)</f>
        <v>1850000</v>
      </c>
      <c r="P290" s="53"/>
      <c r="Q290" s="53">
        <f>SUMIF(danh_ds!$C$11:$C$5101,'Tong hop'!B290,danh_ds!$S$11:$S$5101)</f>
        <v>9350000</v>
      </c>
      <c r="R290" s="53">
        <f>SUMIF(danh_ds!$C$11:$C$5101,'Tong hop'!B290,danh_ds!$T$11:$T$5101)</f>
        <v>0</v>
      </c>
      <c r="S290" s="53"/>
      <c r="T290" s="18" t="str">
        <f>VLOOKUP(B290,[1]DS!$B$5:$W$2997,15,0)</f>
        <v>0804</v>
      </c>
    </row>
    <row r="291" spans="1:20" ht="31.5" customHeight="1">
      <c r="A291" s="26">
        <f>SUBTOTAL(3,$B$14:B291)</f>
        <v>278</v>
      </c>
      <c r="B291" s="30" t="s">
        <v>96</v>
      </c>
      <c r="C291" s="27" t="s">
        <v>139</v>
      </c>
      <c r="D291" s="28" t="s">
        <v>140</v>
      </c>
      <c r="E291" s="26">
        <v>8</v>
      </c>
      <c r="F291" s="29" t="s">
        <v>755</v>
      </c>
      <c r="G291" s="26">
        <f>SUMIF(danh_ds!$C$11:$C$5101,'Tong hop'!B291,danh_ds!$I$11:$I$5101)</f>
        <v>160</v>
      </c>
      <c r="H291" s="26">
        <f>SUMIF(danh_ds!$C$11:$C$5101,'Tong hop'!B291,danh_ds!$J$11:$J$5101)</f>
        <v>8</v>
      </c>
      <c r="I291" s="26">
        <f>SUMIF(danh_ds!$C$11:$C$5101,'Tong hop'!B291,danh_ds!$K$11:$K$5101)</f>
        <v>0</v>
      </c>
      <c r="J291" s="26">
        <f>SUMIF(danh_ds!$C$11:$C$5101,'Tong hop'!B291,danh_ds!$L$11:$L$5101)</f>
        <v>0</v>
      </c>
      <c r="K291" s="26">
        <f>SUMIF(danh_ds!$C$11:$C$5101,'Tong hop'!B291,danh_ds!$M$11:$M$5101)</f>
        <v>160</v>
      </c>
      <c r="L291" s="26">
        <f>SUMIF(danh_ds!$C$11:$C$5101,'Tong hop'!B291,danh_ds!$N$11:$N$5101)</f>
        <v>8</v>
      </c>
      <c r="M291" s="53">
        <f>SUMIF(danh_ds!$C$11:$C$5101,'Tong hop'!B291,danh_ds!$P$11:$P$5101)</f>
        <v>8400000</v>
      </c>
      <c r="N291" s="53">
        <f>SUMIF(danh_ds!$C$11:$C$5101,'Tong hop'!B291,danh_ds!$Q$11:$Q$5101)</f>
        <v>0</v>
      </c>
      <c r="O291" s="53">
        <f>SUMIF(danh_ds!$C$11:$C$5101,'Tong hop'!B291,danh_ds!$R$11:$R$5101)</f>
        <v>1050000</v>
      </c>
      <c r="P291" s="53"/>
      <c r="Q291" s="53">
        <f>SUMIF(danh_ds!$C$11:$C$5101,'Tong hop'!B291,danh_ds!$S$11:$S$5101)</f>
        <v>7350000</v>
      </c>
      <c r="R291" s="53">
        <f>SUMIF(danh_ds!$C$11:$C$5101,'Tong hop'!B291,danh_ds!$T$11:$T$5101)</f>
        <v>0</v>
      </c>
      <c r="S291" s="53"/>
      <c r="T291" s="18" t="str">
        <f>VLOOKUP(B291,[1]DS!$B$5:$W$2997,15,0)</f>
        <v>0804</v>
      </c>
    </row>
    <row r="292" spans="1:20" ht="31.5" customHeight="1">
      <c r="A292" s="26">
        <f>SUBTOTAL(3,$B$14:B292)</f>
        <v>279</v>
      </c>
      <c r="B292" s="30" t="s">
        <v>55</v>
      </c>
      <c r="C292" s="27" t="s">
        <v>746</v>
      </c>
      <c r="D292" s="28" t="s">
        <v>636</v>
      </c>
      <c r="E292" s="26">
        <v>8</v>
      </c>
      <c r="F292" s="29" t="s">
        <v>301</v>
      </c>
      <c r="G292" s="26">
        <f>SUMIF(danh_ds!$C$11:$C$5101,'Tong hop'!B292,danh_ds!$I$11:$I$5101)</f>
        <v>200</v>
      </c>
      <c r="H292" s="26">
        <f>SUMIF(danh_ds!$C$11:$C$5101,'Tong hop'!B292,danh_ds!$J$11:$J$5101)</f>
        <v>10</v>
      </c>
      <c r="I292" s="26">
        <f>SUMIF(danh_ds!$C$11:$C$5101,'Tong hop'!B292,danh_ds!$K$11:$K$5101)</f>
        <v>0</v>
      </c>
      <c r="J292" s="26">
        <f>SUMIF(danh_ds!$C$11:$C$5101,'Tong hop'!B292,danh_ds!$L$11:$L$5101)</f>
        <v>0</v>
      </c>
      <c r="K292" s="26">
        <f>SUMIF(danh_ds!$C$11:$C$5101,'Tong hop'!B292,danh_ds!$M$11:$M$5101)</f>
        <v>200</v>
      </c>
      <c r="L292" s="26">
        <f>SUMIF(danh_ds!$C$11:$C$5101,'Tong hop'!B292,danh_ds!$N$11:$N$5101)</f>
        <v>10</v>
      </c>
      <c r="M292" s="53">
        <f>SUMIF(danh_ds!$C$11:$C$5101,'Tong hop'!B292,danh_ds!$P$11:$P$5101)</f>
        <v>10500000</v>
      </c>
      <c r="N292" s="53">
        <f>SUMIF(danh_ds!$C$11:$C$5101,'Tong hop'!B292,danh_ds!$Q$11:$Q$5101)</f>
        <v>0</v>
      </c>
      <c r="O292" s="53">
        <f>SUMIF(danh_ds!$C$11:$C$5101,'Tong hop'!B292,danh_ds!$R$11:$R$5101)</f>
        <v>2100000</v>
      </c>
      <c r="P292" s="53"/>
      <c r="Q292" s="53">
        <f>SUMIF(danh_ds!$C$11:$C$5101,'Tong hop'!B292,danh_ds!$S$11:$S$5101)</f>
        <v>8400000</v>
      </c>
      <c r="R292" s="53">
        <f>SUMIF(danh_ds!$C$11:$C$5101,'Tong hop'!B292,danh_ds!$T$11:$T$5101)</f>
        <v>0</v>
      </c>
      <c r="S292" s="53"/>
      <c r="T292" s="18" t="str">
        <f>VLOOKUP(B292,[1]DS!$B$5:$W$2997,15,0)</f>
        <v>0805</v>
      </c>
    </row>
    <row r="293" spans="1:20" ht="31.5" customHeight="1">
      <c r="A293" s="26">
        <f>SUBTOTAL(3,$B$14:B293)</f>
        <v>280</v>
      </c>
      <c r="B293" s="30" t="s">
        <v>228</v>
      </c>
      <c r="C293" s="27" t="s">
        <v>229</v>
      </c>
      <c r="D293" s="28" t="s">
        <v>367</v>
      </c>
      <c r="E293" s="26">
        <v>8</v>
      </c>
      <c r="F293" s="29" t="s">
        <v>301</v>
      </c>
      <c r="G293" s="26">
        <f>SUMIF(danh_ds!$C$11:$C$5101,'Tong hop'!B293,danh_ds!$I$11:$I$5101)</f>
        <v>138</v>
      </c>
      <c r="H293" s="26">
        <f>SUMIF(danh_ds!$C$11:$C$5101,'Tong hop'!B293,danh_ds!$J$11:$J$5101)</f>
        <v>8</v>
      </c>
      <c r="I293" s="26">
        <f>SUMIF(danh_ds!$C$11:$C$5101,'Tong hop'!B293,danh_ds!$K$11:$K$5101)</f>
        <v>0</v>
      </c>
      <c r="J293" s="26">
        <f>SUMIF(danh_ds!$C$11:$C$5101,'Tong hop'!B293,danh_ds!$L$11:$L$5101)</f>
        <v>0</v>
      </c>
      <c r="K293" s="26">
        <f>SUMIF(danh_ds!$C$11:$C$5101,'Tong hop'!B293,danh_ds!$M$11:$M$5101)</f>
        <v>138</v>
      </c>
      <c r="L293" s="26">
        <f>SUMIF(danh_ds!$C$11:$C$5101,'Tong hop'!B293,danh_ds!$N$11:$N$5101)</f>
        <v>8</v>
      </c>
      <c r="M293" s="53">
        <f>SUMIF(danh_ds!$C$11:$C$5101,'Tong hop'!B293,danh_ds!$P$11:$P$5101)</f>
        <v>7400000</v>
      </c>
      <c r="N293" s="53">
        <f>SUMIF(danh_ds!$C$11:$C$5101,'Tong hop'!B293,danh_ds!$Q$11:$Q$5101)</f>
        <v>0</v>
      </c>
      <c r="O293" s="53">
        <f>SUMIF(danh_ds!$C$11:$C$5101,'Tong hop'!B293,danh_ds!$R$11:$R$5101)</f>
        <v>3050000</v>
      </c>
      <c r="P293" s="53"/>
      <c r="Q293" s="53">
        <f>SUMIF(danh_ds!$C$11:$C$5101,'Tong hop'!B293,danh_ds!$S$11:$S$5101)</f>
        <v>4350000</v>
      </c>
      <c r="R293" s="53">
        <f>SUMIF(danh_ds!$C$11:$C$5101,'Tong hop'!B293,danh_ds!$T$11:$T$5101)</f>
        <v>0</v>
      </c>
      <c r="S293" s="53"/>
      <c r="T293" s="18" t="str">
        <f>VLOOKUP(B293,[1]DS!$B$5:$W$2997,15,0)</f>
        <v>0805</v>
      </c>
    </row>
    <row r="294" spans="1:20" ht="31.5" customHeight="1">
      <c r="A294" s="26">
        <f>SUBTOTAL(3,$B$14:B294)</f>
        <v>281</v>
      </c>
      <c r="B294" s="30" t="s">
        <v>535</v>
      </c>
      <c r="C294" s="27" t="s">
        <v>642</v>
      </c>
      <c r="D294" s="28" t="s">
        <v>357</v>
      </c>
      <c r="E294" s="26">
        <v>8</v>
      </c>
      <c r="F294" s="29" t="s">
        <v>301</v>
      </c>
      <c r="G294" s="26">
        <f>SUMIF(danh_ds!$C$11:$C$5101,'Tong hop'!B294,danh_ds!$I$11:$I$5101)</f>
        <v>48</v>
      </c>
      <c r="H294" s="26">
        <f>SUMIF(danh_ds!$C$11:$C$5101,'Tong hop'!B294,danh_ds!$J$11:$J$5101)</f>
        <v>8</v>
      </c>
      <c r="I294" s="26">
        <f>SUMIF(danh_ds!$C$11:$C$5101,'Tong hop'!B294,danh_ds!$K$11:$K$5101)</f>
        <v>0</v>
      </c>
      <c r="J294" s="26">
        <f>SUMIF(danh_ds!$C$11:$C$5101,'Tong hop'!B294,danh_ds!$L$11:$L$5101)</f>
        <v>0</v>
      </c>
      <c r="K294" s="26">
        <f>SUMIF(danh_ds!$C$11:$C$5101,'Tong hop'!B294,danh_ds!$M$11:$M$5101)</f>
        <v>48</v>
      </c>
      <c r="L294" s="26">
        <f>SUMIF(danh_ds!$C$11:$C$5101,'Tong hop'!B294,danh_ds!$N$11:$N$5101)</f>
        <v>8</v>
      </c>
      <c r="M294" s="53">
        <f>SUMIF(danh_ds!$C$11:$C$5101,'Tong hop'!B294,danh_ds!$P$11:$P$5101)</f>
        <v>3200000</v>
      </c>
      <c r="N294" s="53">
        <f>SUMIF(danh_ds!$C$11:$C$5101,'Tong hop'!B294,danh_ds!$Q$11:$Q$5101)</f>
        <v>0</v>
      </c>
      <c r="O294" s="53">
        <f>SUMIF(danh_ds!$C$11:$C$5101,'Tong hop'!B294,danh_ds!$R$11:$R$5101)</f>
        <v>400000</v>
      </c>
      <c r="P294" s="53"/>
      <c r="Q294" s="53">
        <f>SUMIF(danh_ds!$C$11:$C$5101,'Tong hop'!B294,danh_ds!$S$11:$S$5101)</f>
        <v>2800000</v>
      </c>
      <c r="R294" s="53">
        <f>SUMIF(danh_ds!$C$11:$C$5101,'Tong hop'!B294,danh_ds!$T$11:$T$5101)</f>
        <v>0</v>
      </c>
      <c r="S294" s="53"/>
      <c r="T294" s="18" t="str">
        <f>VLOOKUP(B294,[1]DS!$B$5:$W$2997,15,0)</f>
        <v>0805</v>
      </c>
    </row>
    <row r="295" spans="1:20" ht="31.5" customHeight="1">
      <c r="A295" s="26">
        <f>SUBTOTAL(3,$B$14:B295)</f>
        <v>282</v>
      </c>
      <c r="B295" s="30" t="s">
        <v>1053</v>
      </c>
      <c r="C295" s="27" t="s">
        <v>1143</v>
      </c>
      <c r="D295" s="28" t="s">
        <v>230</v>
      </c>
      <c r="E295" s="26">
        <v>8</v>
      </c>
      <c r="F295" s="29" t="s">
        <v>301</v>
      </c>
      <c r="G295" s="26">
        <f>SUMIF(danh_ds!$C$11:$C$5101,'Tong hop'!B295,danh_ds!$I$11:$I$5101)</f>
        <v>86</v>
      </c>
      <c r="H295" s="26">
        <f>SUMIF(danh_ds!$C$11:$C$5101,'Tong hop'!B295,danh_ds!$J$11:$J$5101)</f>
        <v>8</v>
      </c>
      <c r="I295" s="26">
        <f>SUMIF(danh_ds!$C$11:$C$5101,'Tong hop'!B295,danh_ds!$K$11:$K$5101)</f>
        <v>0</v>
      </c>
      <c r="J295" s="26">
        <f>SUMIF(danh_ds!$C$11:$C$5101,'Tong hop'!B295,danh_ds!$L$11:$L$5101)</f>
        <v>0</v>
      </c>
      <c r="K295" s="26">
        <f>SUMIF(danh_ds!$C$11:$C$5101,'Tong hop'!B295,danh_ds!$M$11:$M$5101)</f>
        <v>86</v>
      </c>
      <c r="L295" s="26">
        <f>SUMIF(danh_ds!$C$11:$C$5101,'Tong hop'!B295,danh_ds!$N$11:$N$5101)</f>
        <v>8</v>
      </c>
      <c r="M295" s="53">
        <f>SUMIF(danh_ds!$C$11:$C$5101,'Tong hop'!B295,danh_ds!$P$11:$P$5101)</f>
        <v>4600000</v>
      </c>
      <c r="N295" s="53">
        <f>SUMIF(danh_ds!$C$11:$C$5101,'Tong hop'!B295,danh_ds!$Q$11:$Q$5101)</f>
        <v>0</v>
      </c>
      <c r="O295" s="53">
        <f>SUMIF(danh_ds!$C$11:$C$5101,'Tong hop'!B295,danh_ds!$R$11:$R$5101)</f>
        <v>1050000</v>
      </c>
      <c r="P295" s="53"/>
      <c r="Q295" s="53">
        <f>SUMIF(danh_ds!$C$11:$C$5101,'Tong hop'!B295,danh_ds!$S$11:$S$5101)</f>
        <v>3550000</v>
      </c>
      <c r="R295" s="53">
        <f>SUMIF(danh_ds!$C$11:$C$5101,'Tong hop'!B295,danh_ds!$T$11:$T$5101)</f>
        <v>0</v>
      </c>
      <c r="S295" s="53"/>
      <c r="T295" s="18" t="str">
        <f>VLOOKUP(B295,[1]DS!$B$5:$W$2997,15,0)</f>
        <v>0805</v>
      </c>
    </row>
    <row r="296" spans="1:20" ht="31.5" customHeight="1">
      <c r="A296" s="26">
        <f>SUBTOTAL(3,$B$14:B296)</f>
        <v>283</v>
      </c>
      <c r="B296" s="30" t="s">
        <v>231</v>
      </c>
      <c r="C296" s="27" t="s">
        <v>232</v>
      </c>
      <c r="D296" s="28" t="s">
        <v>233</v>
      </c>
      <c r="E296" s="26">
        <v>8</v>
      </c>
      <c r="F296" s="29" t="s">
        <v>301</v>
      </c>
      <c r="G296" s="26">
        <f>SUMIF(danh_ds!$C$11:$C$5101,'Tong hop'!B296,danh_ds!$I$11:$I$5101)</f>
        <v>120</v>
      </c>
      <c r="H296" s="26">
        <f>SUMIF(danh_ds!$C$11:$C$5101,'Tong hop'!B296,danh_ds!$J$11:$J$5101)</f>
        <v>6</v>
      </c>
      <c r="I296" s="26">
        <f>SUMIF(danh_ds!$C$11:$C$5101,'Tong hop'!B296,danh_ds!$K$11:$K$5101)</f>
        <v>0</v>
      </c>
      <c r="J296" s="26">
        <f>SUMIF(danh_ds!$C$11:$C$5101,'Tong hop'!B296,danh_ds!$L$11:$L$5101)</f>
        <v>0</v>
      </c>
      <c r="K296" s="26">
        <f>SUMIF(danh_ds!$C$11:$C$5101,'Tong hop'!B296,danh_ds!$M$11:$M$5101)</f>
        <v>120</v>
      </c>
      <c r="L296" s="26">
        <f>SUMIF(danh_ds!$C$11:$C$5101,'Tong hop'!B296,danh_ds!$N$11:$N$5101)</f>
        <v>6</v>
      </c>
      <c r="M296" s="53">
        <f>SUMIF(danh_ds!$C$11:$C$5101,'Tong hop'!B296,danh_ds!$P$11:$P$5101)</f>
        <v>6300000</v>
      </c>
      <c r="N296" s="53">
        <f>SUMIF(danh_ds!$C$11:$C$5101,'Tong hop'!B296,danh_ds!$Q$11:$Q$5101)</f>
        <v>0</v>
      </c>
      <c r="O296" s="53">
        <f>SUMIF(danh_ds!$C$11:$C$5101,'Tong hop'!B296,danh_ds!$R$11:$R$5101)</f>
        <v>1050000</v>
      </c>
      <c r="P296" s="53"/>
      <c r="Q296" s="53">
        <f>SUMIF(danh_ds!$C$11:$C$5101,'Tong hop'!B296,danh_ds!$S$11:$S$5101)</f>
        <v>5250000</v>
      </c>
      <c r="R296" s="53">
        <f>SUMIF(danh_ds!$C$11:$C$5101,'Tong hop'!B296,danh_ds!$T$11:$T$5101)</f>
        <v>0</v>
      </c>
      <c r="S296" s="53"/>
      <c r="T296" s="18" t="str">
        <f>VLOOKUP(B296,[1]DS!$B$5:$W$2997,15,0)</f>
        <v>0805</v>
      </c>
    </row>
    <row r="297" spans="1:20" ht="31.5" customHeight="1">
      <c r="A297" s="26">
        <f>SUBTOTAL(3,$B$14:B297)</f>
        <v>284</v>
      </c>
      <c r="B297" s="30" t="s">
        <v>97</v>
      </c>
      <c r="C297" s="27" t="s">
        <v>141</v>
      </c>
      <c r="D297" s="28" t="s">
        <v>200</v>
      </c>
      <c r="E297" s="26">
        <v>8</v>
      </c>
      <c r="F297" s="29" t="s">
        <v>301</v>
      </c>
      <c r="G297" s="26">
        <f>SUMIF(danh_ds!$C$11:$C$5101,'Tong hop'!B297,danh_ds!$I$11:$I$5101)</f>
        <v>50</v>
      </c>
      <c r="H297" s="26">
        <f>SUMIF(danh_ds!$C$11:$C$5101,'Tong hop'!B297,danh_ds!$J$11:$J$5101)</f>
        <v>7</v>
      </c>
      <c r="I297" s="26">
        <f>SUMIF(danh_ds!$C$11:$C$5101,'Tong hop'!B297,danh_ds!$K$11:$K$5101)</f>
        <v>0</v>
      </c>
      <c r="J297" s="26">
        <f>SUMIF(danh_ds!$C$11:$C$5101,'Tong hop'!B297,danh_ds!$L$11:$L$5101)</f>
        <v>0</v>
      </c>
      <c r="K297" s="26">
        <f>SUMIF(danh_ds!$C$11:$C$5101,'Tong hop'!B297,danh_ds!$M$11:$M$5101)</f>
        <v>50</v>
      </c>
      <c r="L297" s="26">
        <f>SUMIF(danh_ds!$C$11:$C$5101,'Tong hop'!B297,danh_ds!$N$11:$N$5101)</f>
        <v>7</v>
      </c>
      <c r="M297" s="53">
        <f>SUMIF(danh_ds!$C$11:$C$5101,'Tong hop'!B297,danh_ds!$P$11:$P$5101)</f>
        <v>3050000</v>
      </c>
      <c r="N297" s="53">
        <f>SUMIF(danh_ds!$C$11:$C$5101,'Tong hop'!B297,danh_ds!$Q$11:$Q$5101)</f>
        <v>0</v>
      </c>
      <c r="O297" s="53">
        <f>SUMIF(danh_ds!$C$11:$C$5101,'Tong hop'!B297,danh_ds!$R$11:$R$5101)</f>
        <v>800000</v>
      </c>
      <c r="P297" s="53"/>
      <c r="Q297" s="53">
        <f>SUMIF(danh_ds!$C$11:$C$5101,'Tong hop'!B297,danh_ds!$S$11:$S$5101)</f>
        <v>2250000</v>
      </c>
      <c r="R297" s="53">
        <f>SUMIF(danh_ds!$C$11:$C$5101,'Tong hop'!B297,danh_ds!$T$11:$T$5101)</f>
        <v>0</v>
      </c>
      <c r="S297" s="53"/>
      <c r="T297" s="18" t="str">
        <f>VLOOKUP(B297,[1]DS!$B$5:$W$2997,15,0)</f>
        <v>0805</v>
      </c>
    </row>
    <row r="298" spans="1:20" ht="31.5" customHeight="1">
      <c r="A298" s="26">
        <f>SUBTOTAL(3,$B$14:B298)</f>
        <v>285</v>
      </c>
      <c r="B298" s="30" t="s">
        <v>700</v>
      </c>
      <c r="C298" s="27" t="s">
        <v>645</v>
      </c>
      <c r="D298" s="28" t="s">
        <v>355</v>
      </c>
      <c r="E298" s="26">
        <v>9</v>
      </c>
      <c r="F298" s="29" t="s">
        <v>649</v>
      </c>
      <c r="G298" s="26">
        <f>SUMIF(danh_ds!$C$11:$C$5101,'Tong hop'!B298,danh_ds!$I$11:$I$5101)</f>
        <v>120</v>
      </c>
      <c r="H298" s="26">
        <f>SUMIF(danh_ds!$C$11:$C$5101,'Tong hop'!B298,danh_ds!$J$11:$J$5101)</f>
        <v>6</v>
      </c>
      <c r="I298" s="26">
        <f>SUMIF(danh_ds!$C$11:$C$5101,'Tong hop'!B298,danh_ds!$K$11:$K$5101)</f>
        <v>0</v>
      </c>
      <c r="J298" s="26">
        <f>SUMIF(danh_ds!$C$11:$C$5101,'Tong hop'!B298,danh_ds!$L$11:$L$5101)</f>
        <v>0</v>
      </c>
      <c r="K298" s="26">
        <f>SUMIF(danh_ds!$C$11:$C$5101,'Tong hop'!B298,danh_ds!$M$11:$M$5101)</f>
        <v>120</v>
      </c>
      <c r="L298" s="26">
        <f>SUMIF(danh_ds!$C$11:$C$5101,'Tong hop'!B298,danh_ds!$N$11:$N$5101)</f>
        <v>6</v>
      </c>
      <c r="M298" s="53">
        <f>SUMIF(danh_ds!$C$11:$C$5101,'Tong hop'!B298,danh_ds!$P$11:$P$5101)</f>
        <v>6300000</v>
      </c>
      <c r="N298" s="53">
        <f>SUMIF(danh_ds!$C$11:$C$5101,'Tong hop'!B298,danh_ds!$Q$11:$Q$5101)</f>
        <v>0</v>
      </c>
      <c r="O298" s="53">
        <f>SUMIF(danh_ds!$C$11:$C$5101,'Tong hop'!B298,danh_ds!$R$11:$R$5101)</f>
        <v>4200000</v>
      </c>
      <c r="P298" s="53"/>
      <c r="Q298" s="53">
        <f>SUMIF(danh_ds!$C$11:$C$5101,'Tong hop'!B298,danh_ds!$S$11:$S$5101)</f>
        <v>2100000</v>
      </c>
      <c r="R298" s="53">
        <f>SUMIF(danh_ds!$C$11:$C$5101,'Tong hop'!B298,danh_ds!$T$11:$T$5101)</f>
        <v>0</v>
      </c>
      <c r="S298" s="53"/>
      <c r="T298" s="18" t="str">
        <f>VLOOKUP(B298,[1]DS!$B$5:$W$2997,15,0)</f>
        <v>0901</v>
      </c>
    </row>
    <row r="299" spans="1:20" ht="31.5" customHeight="1">
      <c r="A299" s="26">
        <f>SUBTOTAL(3,$B$14:B299)</f>
        <v>286</v>
      </c>
      <c r="B299" s="30" t="s">
        <v>56</v>
      </c>
      <c r="C299" s="27" t="s">
        <v>83</v>
      </c>
      <c r="D299" s="28" t="s">
        <v>213</v>
      </c>
      <c r="E299" s="26">
        <v>9</v>
      </c>
      <c r="F299" s="29" t="s">
        <v>649</v>
      </c>
      <c r="G299" s="26">
        <f>SUMIF(danh_ds!$C$11:$C$5101,'Tong hop'!B299,danh_ds!$I$11:$I$5101)</f>
        <v>240</v>
      </c>
      <c r="H299" s="26">
        <f>SUMIF(danh_ds!$C$11:$C$5101,'Tong hop'!B299,danh_ds!$J$11:$J$5101)</f>
        <v>12</v>
      </c>
      <c r="I299" s="26">
        <f>SUMIF(danh_ds!$C$11:$C$5101,'Tong hop'!B299,danh_ds!$K$11:$K$5101)</f>
        <v>0</v>
      </c>
      <c r="J299" s="26">
        <f>SUMIF(danh_ds!$C$11:$C$5101,'Tong hop'!B299,danh_ds!$L$11:$L$5101)</f>
        <v>0</v>
      </c>
      <c r="K299" s="26">
        <f>SUMIF(danh_ds!$C$11:$C$5101,'Tong hop'!B299,danh_ds!$M$11:$M$5101)</f>
        <v>240</v>
      </c>
      <c r="L299" s="26">
        <f>SUMIF(danh_ds!$C$11:$C$5101,'Tong hop'!B299,danh_ds!$N$11:$N$5101)</f>
        <v>12</v>
      </c>
      <c r="M299" s="53">
        <f>SUMIF(danh_ds!$C$11:$C$5101,'Tong hop'!B299,danh_ds!$P$11:$P$5101)</f>
        <v>12600000</v>
      </c>
      <c r="N299" s="53">
        <f>SUMIF(danh_ds!$C$11:$C$5101,'Tong hop'!B299,danh_ds!$Q$11:$Q$5101)</f>
        <v>0</v>
      </c>
      <c r="O299" s="53">
        <f>SUMIF(danh_ds!$C$11:$C$5101,'Tong hop'!B299,danh_ds!$R$11:$R$5101)</f>
        <v>4200000</v>
      </c>
      <c r="P299" s="53"/>
      <c r="Q299" s="53">
        <f>SUMIF(danh_ds!$C$11:$C$5101,'Tong hop'!B299,danh_ds!$S$11:$S$5101)</f>
        <v>8400000</v>
      </c>
      <c r="R299" s="53">
        <f>SUMIF(danh_ds!$C$11:$C$5101,'Tong hop'!B299,danh_ds!$T$11:$T$5101)</f>
        <v>0</v>
      </c>
      <c r="S299" s="53"/>
      <c r="T299" s="18" t="str">
        <f>VLOOKUP(B299,[1]DS!$B$5:$W$2997,15,0)</f>
        <v>0901</v>
      </c>
    </row>
    <row r="300" spans="1:20" ht="31.5" customHeight="1">
      <c r="A300" s="26">
        <f>SUBTOTAL(3,$B$14:B300)</f>
        <v>287</v>
      </c>
      <c r="B300" s="30" t="s">
        <v>701</v>
      </c>
      <c r="C300" s="27" t="s">
        <v>702</v>
      </c>
      <c r="D300" s="28" t="s">
        <v>703</v>
      </c>
      <c r="E300" s="26">
        <v>9</v>
      </c>
      <c r="F300" s="29" t="s">
        <v>649</v>
      </c>
      <c r="G300" s="26">
        <f>SUMIF(danh_ds!$C$11:$C$5101,'Tong hop'!B300,danh_ds!$I$11:$I$5101)</f>
        <v>246</v>
      </c>
      <c r="H300" s="26">
        <f>SUMIF(danh_ds!$C$11:$C$5101,'Tong hop'!B300,danh_ds!$J$11:$J$5101)</f>
        <v>13</v>
      </c>
      <c r="I300" s="26">
        <f>SUMIF(danh_ds!$C$11:$C$5101,'Tong hop'!B300,danh_ds!$K$11:$K$5101)</f>
        <v>0</v>
      </c>
      <c r="J300" s="26">
        <f>SUMIF(danh_ds!$C$11:$C$5101,'Tong hop'!B300,danh_ds!$L$11:$L$5101)</f>
        <v>0</v>
      </c>
      <c r="K300" s="26">
        <f>SUMIF(danh_ds!$C$11:$C$5101,'Tong hop'!B300,danh_ds!$M$11:$M$5101)</f>
        <v>246</v>
      </c>
      <c r="L300" s="26">
        <f>SUMIF(danh_ds!$C$11:$C$5101,'Tong hop'!B300,danh_ds!$N$11:$N$5101)</f>
        <v>13</v>
      </c>
      <c r="M300" s="53">
        <f>SUMIF(danh_ds!$C$11:$C$5101,'Tong hop'!B300,danh_ds!$P$11:$P$5101)</f>
        <v>13000000</v>
      </c>
      <c r="N300" s="53">
        <f>SUMIF(danh_ds!$C$11:$C$5101,'Tong hop'!B300,danh_ds!$Q$11:$Q$5101)</f>
        <v>0</v>
      </c>
      <c r="O300" s="53">
        <f>SUMIF(danh_ds!$C$11:$C$5101,'Tong hop'!B300,danh_ds!$R$11:$R$5101)</f>
        <v>4200000</v>
      </c>
      <c r="P300" s="53"/>
      <c r="Q300" s="53">
        <f>SUMIF(danh_ds!$C$11:$C$5101,'Tong hop'!B300,danh_ds!$S$11:$S$5101)</f>
        <v>8800000</v>
      </c>
      <c r="R300" s="53">
        <f>SUMIF(danh_ds!$C$11:$C$5101,'Tong hop'!B300,danh_ds!$T$11:$T$5101)</f>
        <v>0</v>
      </c>
      <c r="S300" s="53"/>
      <c r="T300" s="18" t="str">
        <f>VLOOKUP(B300,[1]DS!$B$5:$W$2997,15,0)</f>
        <v>0901</v>
      </c>
    </row>
    <row r="301" spans="1:20" ht="31.5" customHeight="1">
      <c r="A301" s="26">
        <f>SUBTOTAL(3,$B$14:B301)</f>
        <v>288</v>
      </c>
      <c r="B301" s="30" t="s">
        <v>704</v>
      </c>
      <c r="C301" s="27" t="s">
        <v>705</v>
      </c>
      <c r="D301" s="28" t="s">
        <v>706</v>
      </c>
      <c r="E301" s="26">
        <v>9</v>
      </c>
      <c r="F301" s="29" t="s">
        <v>649</v>
      </c>
      <c r="G301" s="26">
        <f>SUMIF(danh_ds!$C$11:$C$5101,'Tong hop'!B301,danh_ds!$I$11:$I$5101)</f>
        <v>234</v>
      </c>
      <c r="H301" s="26">
        <f>SUMIF(danh_ds!$C$11:$C$5101,'Tong hop'!B301,danh_ds!$J$11:$J$5101)</f>
        <v>12</v>
      </c>
      <c r="I301" s="26">
        <f>SUMIF(danh_ds!$C$11:$C$5101,'Tong hop'!B301,danh_ds!$K$11:$K$5101)</f>
        <v>0</v>
      </c>
      <c r="J301" s="26">
        <f>SUMIF(danh_ds!$C$11:$C$5101,'Tong hop'!B301,danh_ds!$L$11:$L$5101)</f>
        <v>0</v>
      </c>
      <c r="K301" s="26">
        <f>SUMIF(danh_ds!$C$11:$C$5101,'Tong hop'!B301,danh_ds!$M$11:$M$5101)</f>
        <v>234</v>
      </c>
      <c r="L301" s="26">
        <f>SUMIF(danh_ds!$C$11:$C$5101,'Tong hop'!B301,danh_ds!$N$11:$N$5101)</f>
        <v>12</v>
      </c>
      <c r="M301" s="53">
        <f>SUMIF(danh_ds!$C$11:$C$5101,'Tong hop'!B301,danh_ds!$P$11:$P$5101)</f>
        <v>12200000</v>
      </c>
      <c r="N301" s="53">
        <f>SUMIF(danh_ds!$C$11:$C$5101,'Tong hop'!B301,danh_ds!$Q$11:$Q$5101)</f>
        <v>0</v>
      </c>
      <c r="O301" s="53">
        <f>SUMIF(danh_ds!$C$11:$C$5101,'Tong hop'!B301,danh_ds!$R$11:$R$5101)</f>
        <v>4200000</v>
      </c>
      <c r="P301" s="53"/>
      <c r="Q301" s="53">
        <f>SUMIF(danh_ds!$C$11:$C$5101,'Tong hop'!B301,danh_ds!$S$11:$S$5101)</f>
        <v>8000000</v>
      </c>
      <c r="R301" s="53">
        <f>SUMIF(danh_ds!$C$11:$C$5101,'Tong hop'!B301,danh_ds!$T$11:$T$5101)</f>
        <v>0</v>
      </c>
      <c r="S301" s="53"/>
      <c r="T301" s="18" t="str">
        <f>VLOOKUP(B301,[1]DS!$B$5:$W$2997,15,0)</f>
        <v>0901</v>
      </c>
    </row>
    <row r="302" spans="1:20" ht="31.5" customHeight="1">
      <c r="A302" s="26">
        <f>SUBTOTAL(3,$B$14:B302)</f>
        <v>289</v>
      </c>
      <c r="B302" s="30" t="s">
        <v>788</v>
      </c>
      <c r="C302" s="27" t="s">
        <v>331</v>
      </c>
      <c r="D302" s="28" t="s">
        <v>290</v>
      </c>
      <c r="E302" s="26">
        <v>9</v>
      </c>
      <c r="F302" s="29" t="s">
        <v>649</v>
      </c>
      <c r="G302" s="26">
        <f>SUMIF(danh_ds!$C$11:$C$5101,'Tong hop'!B302,danh_ds!$I$11:$I$5101)</f>
        <v>252</v>
      </c>
      <c r="H302" s="26">
        <f>SUMIF(danh_ds!$C$11:$C$5101,'Tong hop'!B302,danh_ds!$J$11:$J$5101)</f>
        <v>13</v>
      </c>
      <c r="I302" s="26">
        <f>SUMIF(danh_ds!$C$11:$C$5101,'Tong hop'!B302,danh_ds!$K$11:$K$5101)</f>
        <v>0</v>
      </c>
      <c r="J302" s="26">
        <f>SUMIF(danh_ds!$C$11:$C$5101,'Tong hop'!B302,danh_ds!$L$11:$L$5101)</f>
        <v>0</v>
      </c>
      <c r="K302" s="26">
        <f>SUMIF(danh_ds!$C$11:$C$5101,'Tong hop'!B302,danh_ds!$M$11:$M$5101)</f>
        <v>252</v>
      </c>
      <c r="L302" s="26">
        <f>SUMIF(danh_ds!$C$11:$C$5101,'Tong hop'!B302,danh_ds!$N$11:$N$5101)</f>
        <v>13</v>
      </c>
      <c r="M302" s="53">
        <f>SUMIF(danh_ds!$C$11:$C$5101,'Tong hop'!B302,danh_ds!$P$11:$P$5101)</f>
        <v>13200000</v>
      </c>
      <c r="N302" s="53">
        <f>SUMIF(danh_ds!$C$11:$C$5101,'Tong hop'!B302,danh_ds!$Q$11:$Q$5101)</f>
        <v>3500100</v>
      </c>
      <c r="O302" s="53">
        <f>SUMIF(danh_ds!$C$11:$C$5101,'Tong hop'!B302,danh_ds!$R$11:$R$5101)</f>
        <v>1299900</v>
      </c>
      <c r="P302" s="53"/>
      <c r="Q302" s="53">
        <f>SUMIF(danh_ds!$C$11:$C$5101,'Tong hop'!B302,danh_ds!$S$11:$S$5101)</f>
        <v>8400000</v>
      </c>
      <c r="R302" s="53">
        <f>SUMIF(danh_ds!$C$11:$C$5101,'Tong hop'!B302,danh_ds!$T$11:$T$5101)</f>
        <v>0</v>
      </c>
      <c r="S302" s="53"/>
      <c r="T302" s="18" t="str">
        <f>VLOOKUP(B302,[1]DS!$B$5:$W$2997,15,0)</f>
        <v>0901</v>
      </c>
    </row>
    <row r="303" spans="1:20" ht="31.5" customHeight="1">
      <c r="A303" s="26">
        <f>SUBTOTAL(3,$B$14:B303)</f>
        <v>290</v>
      </c>
      <c r="B303" s="30" t="s">
        <v>209</v>
      </c>
      <c r="C303" s="27" t="s">
        <v>579</v>
      </c>
      <c r="D303" s="28" t="s">
        <v>580</v>
      </c>
      <c r="E303" s="26">
        <v>9</v>
      </c>
      <c r="F303" s="29" t="s">
        <v>262</v>
      </c>
      <c r="G303" s="26">
        <f>SUMIF(danh_ds!$C$11:$C$5101,'Tong hop'!B303,danh_ds!$I$11:$I$5101)</f>
        <v>354</v>
      </c>
      <c r="H303" s="26">
        <f>SUMIF(danh_ds!$C$11:$C$5101,'Tong hop'!B303,danh_ds!$J$11:$J$5101)</f>
        <v>15</v>
      </c>
      <c r="I303" s="26">
        <f>SUMIF(danh_ds!$C$11:$C$5101,'Tong hop'!B303,danh_ds!$K$11:$K$5101)</f>
        <v>0</v>
      </c>
      <c r="J303" s="26">
        <f>SUMIF(danh_ds!$C$11:$C$5101,'Tong hop'!B303,danh_ds!$L$11:$L$5101)</f>
        <v>0</v>
      </c>
      <c r="K303" s="26">
        <f>SUMIF(danh_ds!$C$11:$C$5101,'Tong hop'!B303,danh_ds!$M$11:$M$5101)</f>
        <v>354</v>
      </c>
      <c r="L303" s="26">
        <f>SUMIF(danh_ds!$C$11:$C$5101,'Tong hop'!B303,danh_ds!$N$11:$N$5101)</f>
        <v>15</v>
      </c>
      <c r="M303" s="53">
        <f>SUMIF(danh_ds!$C$11:$C$5101,'Tong hop'!B303,danh_ds!$P$11:$P$5101)</f>
        <v>18375000</v>
      </c>
      <c r="N303" s="53">
        <f>SUMIF(danh_ds!$C$11:$C$5101,'Tong hop'!B303,danh_ds!$Q$11:$Q$5101)</f>
        <v>0</v>
      </c>
      <c r="O303" s="53">
        <f>SUMIF(danh_ds!$C$11:$C$5101,'Tong hop'!B303,danh_ds!$R$11:$R$5101)</f>
        <v>14175000</v>
      </c>
      <c r="P303" s="53"/>
      <c r="Q303" s="53">
        <f>SUMIF(danh_ds!$C$11:$C$5101,'Tong hop'!B303,danh_ds!$S$11:$S$5101)</f>
        <v>4200000</v>
      </c>
      <c r="R303" s="53">
        <f>SUMIF(danh_ds!$C$11:$C$5101,'Tong hop'!B303,danh_ds!$T$11:$T$5101)</f>
        <v>0</v>
      </c>
      <c r="S303" s="53"/>
      <c r="T303" s="18" t="str">
        <f>VLOOKUP(B303,[1]DS!$B$5:$W$2997,15,0)</f>
        <v>0902</v>
      </c>
    </row>
    <row r="304" spans="1:20" ht="31.5" customHeight="1">
      <c r="A304" s="26">
        <f>SUBTOTAL(3,$B$14:B304)</f>
        <v>291</v>
      </c>
      <c r="B304" s="30" t="s">
        <v>527</v>
      </c>
      <c r="C304" s="27" t="s">
        <v>726</v>
      </c>
      <c r="D304" s="28" t="s">
        <v>636</v>
      </c>
      <c r="E304" s="26">
        <v>9</v>
      </c>
      <c r="F304" s="29" t="s">
        <v>262</v>
      </c>
      <c r="G304" s="26">
        <f>SUMIF(danh_ds!$C$11:$C$5101,'Tong hop'!B304,danh_ds!$I$11:$I$5101)</f>
        <v>298</v>
      </c>
      <c r="H304" s="26">
        <f>SUMIF(danh_ds!$C$11:$C$5101,'Tong hop'!B304,danh_ds!$J$11:$J$5101)</f>
        <v>15</v>
      </c>
      <c r="I304" s="26">
        <f>SUMIF(danh_ds!$C$11:$C$5101,'Tong hop'!B304,danh_ds!$K$11:$K$5101)</f>
        <v>0</v>
      </c>
      <c r="J304" s="26">
        <f>SUMIF(danh_ds!$C$11:$C$5101,'Tong hop'!B304,danh_ds!$L$11:$L$5101)</f>
        <v>0</v>
      </c>
      <c r="K304" s="26">
        <f>SUMIF(danh_ds!$C$11:$C$5101,'Tong hop'!B304,danh_ds!$M$11:$M$5101)</f>
        <v>298</v>
      </c>
      <c r="L304" s="26">
        <f>SUMIF(danh_ds!$C$11:$C$5101,'Tong hop'!B304,danh_ds!$N$11:$N$5101)</f>
        <v>15</v>
      </c>
      <c r="M304" s="53">
        <f>SUMIF(danh_ds!$C$11:$C$5101,'Tong hop'!B304,danh_ds!$P$11:$P$5101)</f>
        <v>15600000</v>
      </c>
      <c r="N304" s="53">
        <f>SUMIF(danh_ds!$C$11:$C$5101,'Tong hop'!B304,danh_ds!$Q$11:$Q$5101)</f>
        <v>0</v>
      </c>
      <c r="O304" s="53">
        <f>SUMIF(danh_ds!$C$11:$C$5101,'Tong hop'!B304,danh_ds!$R$11:$R$5101)</f>
        <v>7200000</v>
      </c>
      <c r="P304" s="53"/>
      <c r="Q304" s="53">
        <f>SUMIF(danh_ds!$C$11:$C$5101,'Tong hop'!B304,danh_ds!$S$11:$S$5101)</f>
        <v>8400000</v>
      </c>
      <c r="R304" s="53">
        <f>SUMIF(danh_ds!$C$11:$C$5101,'Tong hop'!B304,danh_ds!$T$11:$T$5101)</f>
        <v>0</v>
      </c>
      <c r="S304" s="53"/>
      <c r="T304" s="18" t="str">
        <f>VLOOKUP(B304,[1]DS!$B$5:$W$2997,15,0)</f>
        <v>0902</v>
      </c>
    </row>
    <row r="305" spans="1:20" ht="31.5" customHeight="1">
      <c r="A305" s="26">
        <f>SUBTOTAL(3,$B$14:B305)</f>
        <v>292</v>
      </c>
      <c r="B305" s="30" t="s">
        <v>727</v>
      </c>
      <c r="C305" s="27" t="s">
        <v>229</v>
      </c>
      <c r="D305" s="28" t="s">
        <v>359</v>
      </c>
      <c r="E305" s="26">
        <v>9</v>
      </c>
      <c r="F305" s="29" t="s">
        <v>262</v>
      </c>
      <c r="G305" s="26">
        <f>SUMIF(danh_ds!$C$11:$C$5101,'Tong hop'!B305,danh_ds!$I$11:$I$5101)</f>
        <v>252</v>
      </c>
      <c r="H305" s="26">
        <f>SUMIF(danh_ds!$C$11:$C$5101,'Tong hop'!B305,danh_ds!$J$11:$J$5101)</f>
        <v>14</v>
      </c>
      <c r="I305" s="26">
        <f>SUMIF(danh_ds!$C$11:$C$5101,'Tong hop'!B305,danh_ds!$K$11:$K$5101)</f>
        <v>0</v>
      </c>
      <c r="J305" s="26">
        <f>SUMIF(danh_ds!$C$11:$C$5101,'Tong hop'!B305,danh_ds!$L$11:$L$5101)</f>
        <v>0</v>
      </c>
      <c r="K305" s="26">
        <f>SUMIF(danh_ds!$C$11:$C$5101,'Tong hop'!B305,danh_ds!$M$11:$M$5101)</f>
        <v>252</v>
      </c>
      <c r="L305" s="26">
        <f>SUMIF(danh_ds!$C$11:$C$5101,'Tong hop'!B305,danh_ds!$N$11:$N$5101)</f>
        <v>14</v>
      </c>
      <c r="M305" s="53">
        <f>SUMIF(danh_ds!$C$11:$C$5101,'Tong hop'!B305,danh_ds!$P$11:$P$5101)</f>
        <v>13400000</v>
      </c>
      <c r="N305" s="53">
        <f>SUMIF(danh_ds!$C$11:$C$5101,'Tong hop'!B305,danh_ds!$Q$11:$Q$5101)</f>
        <v>0</v>
      </c>
      <c r="O305" s="53">
        <f>SUMIF(danh_ds!$C$11:$C$5101,'Tong hop'!B305,danh_ds!$R$11:$R$5101)</f>
        <v>5250000</v>
      </c>
      <c r="P305" s="53"/>
      <c r="Q305" s="53">
        <f>SUMIF(danh_ds!$C$11:$C$5101,'Tong hop'!B305,danh_ds!$S$11:$S$5101)</f>
        <v>8150000</v>
      </c>
      <c r="R305" s="53">
        <f>SUMIF(danh_ds!$C$11:$C$5101,'Tong hop'!B305,danh_ds!$T$11:$T$5101)</f>
        <v>0</v>
      </c>
      <c r="S305" s="53"/>
      <c r="T305" s="18" t="str">
        <f>VLOOKUP(B305,[1]DS!$B$5:$W$2997,15,0)</f>
        <v>0902</v>
      </c>
    </row>
    <row r="306" spans="1:20" ht="31.5" customHeight="1">
      <c r="A306" s="26">
        <f>SUBTOTAL(3,$B$14:B306)</f>
        <v>293</v>
      </c>
      <c r="B306" s="30" t="s">
        <v>447</v>
      </c>
      <c r="C306" s="27" t="s">
        <v>795</v>
      </c>
      <c r="D306" s="28" t="s">
        <v>448</v>
      </c>
      <c r="E306" s="26">
        <v>9</v>
      </c>
      <c r="F306" s="29" t="s">
        <v>262</v>
      </c>
      <c r="G306" s="26">
        <f>SUMIF(danh_ds!$C$11:$C$5101,'Tong hop'!B306,danh_ds!$I$11:$I$5101)</f>
        <v>480</v>
      </c>
      <c r="H306" s="26">
        <f>SUMIF(danh_ds!$C$11:$C$5101,'Tong hop'!B306,danh_ds!$J$11:$J$5101)</f>
        <v>24</v>
      </c>
      <c r="I306" s="26">
        <f>SUMIF(danh_ds!$C$11:$C$5101,'Tong hop'!B306,danh_ds!$K$11:$K$5101)</f>
        <v>0</v>
      </c>
      <c r="J306" s="26">
        <f>SUMIF(danh_ds!$C$11:$C$5101,'Tong hop'!B306,danh_ds!$L$11:$L$5101)</f>
        <v>0</v>
      </c>
      <c r="K306" s="26">
        <f>SUMIF(danh_ds!$C$11:$C$5101,'Tong hop'!B306,danh_ds!$M$11:$M$5101)</f>
        <v>480</v>
      </c>
      <c r="L306" s="26">
        <f>SUMIF(danh_ds!$C$11:$C$5101,'Tong hop'!B306,danh_ds!$N$11:$N$5101)</f>
        <v>24</v>
      </c>
      <c r="M306" s="53">
        <f>SUMIF(danh_ds!$C$11:$C$5101,'Tong hop'!B306,danh_ds!$P$11:$P$5101)</f>
        <v>25200000</v>
      </c>
      <c r="N306" s="53">
        <f>SUMIF(danh_ds!$C$11:$C$5101,'Tong hop'!B306,danh_ds!$Q$11:$Q$5101)</f>
        <v>0</v>
      </c>
      <c r="O306" s="53">
        <f>SUMIF(danh_ds!$C$11:$C$5101,'Tong hop'!B306,danh_ds!$R$11:$R$5101)</f>
        <v>13650000</v>
      </c>
      <c r="P306" s="53"/>
      <c r="Q306" s="53">
        <f>SUMIF(danh_ds!$C$11:$C$5101,'Tong hop'!B306,danh_ds!$S$11:$S$5101)</f>
        <v>11550000</v>
      </c>
      <c r="R306" s="53">
        <f>SUMIF(danh_ds!$C$11:$C$5101,'Tong hop'!B306,danh_ds!$T$11:$T$5101)</f>
        <v>0</v>
      </c>
      <c r="S306" s="53"/>
      <c r="T306" s="18" t="str">
        <f>VLOOKUP(B306,[1]DS!$B$5:$W$2997,15,0)</f>
        <v>0902</v>
      </c>
    </row>
    <row r="307" spans="1:20" ht="31.5" customHeight="1">
      <c r="A307" s="26">
        <f>SUBTOTAL(3,$B$14:B307)</f>
        <v>294</v>
      </c>
      <c r="B307" s="30" t="s">
        <v>449</v>
      </c>
      <c r="C307" s="27" t="s">
        <v>450</v>
      </c>
      <c r="D307" s="28" t="s">
        <v>293</v>
      </c>
      <c r="E307" s="26">
        <v>9</v>
      </c>
      <c r="F307" s="29" t="s">
        <v>262</v>
      </c>
      <c r="G307" s="26">
        <f>SUMIF(danh_ds!$C$11:$C$5101,'Tong hop'!B307,danh_ds!$I$11:$I$5101)</f>
        <v>294</v>
      </c>
      <c r="H307" s="26">
        <f>SUMIF(danh_ds!$C$11:$C$5101,'Tong hop'!B307,danh_ds!$J$11:$J$5101)</f>
        <v>15</v>
      </c>
      <c r="I307" s="26">
        <f>SUMIF(danh_ds!$C$11:$C$5101,'Tong hop'!B307,danh_ds!$K$11:$K$5101)</f>
        <v>0</v>
      </c>
      <c r="J307" s="26">
        <f>SUMIF(danh_ds!$C$11:$C$5101,'Tong hop'!B307,danh_ds!$L$11:$L$5101)</f>
        <v>0</v>
      </c>
      <c r="K307" s="26">
        <f>SUMIF(danh_ds!$C$11:$C$5101,'Tong hop'!B307,danh_ds!$M$11:$M$5101)</f>
        <v>294</v>
      </c>
      <c r="L307" s="26">
        <f>SUMIF(danh_ds!$C$11:$C$5101,'Tong hop'!B307,danh_ds!$N$11:$N$5101)</f>
        <v>15</v>
      </c>
      <c r="M307" s="53">
        <f>SUMIF(danh_ds!$C$11:$C$5101,'Tong hop'!B307,danh_ds!$P$11:$P$5101)</f>
        <v>15350000</v>
      </c>
      <c r="N307" s="53">
        <f>SUMIF(danh_ds!$C$11:$C$5101,'Tong hop'!B307,danh_ds!$Q$11:$Q$5101)</f>
        <v>0</v>
      </c>
      <c r="O307" s="53">
        <f>SUMIF(danh_ds!$C$11:$C$5101,'Tong hop'!B307,danh_ds!$R$11:$R$5101)</f>
        <v>5250000</v>
      </c>
      <c r="P307" s="53"/>
      <c r="Q307" s="53">
        <f>SUMIF(danh_ds!$C$11:$C$5101,'Tong hop'!B307,danh_ds!$S$11:$S$5101)</f>
        <v>10100000</v>
      </c>
      <c r="R307" s="53">
        <f>SUMIF(danh_ds!$C$11:$C$5101,'Tong hop'!B307,danh_ds!$T$11:$T$5101)</f>
        <v>0</v>
      </c>
      <c r="S307" s="53"/>
      <c r="T307" s="18" t="str">
        <f>VLOOKUP(B307,[1]DS!$B$5:$W$2997,15,0)</f>
        <v>0902</v>
      </c>
    </row>
    <row r="308" spans="1:20" ht="31.5" customHeight="1">
      <c r="A308" s="26">
        <f>SUBTOTAL(3,$B$14:B308)</f>
        <v>295</v>
      </c>
      <c r="B308" s="30" t="s">
        <v>709</v>
      </c>
      <c r="C308" s="27" t="s">
        <v>360</v>
      </c>
      <c r="D308" s="28" t="s">
        <v>640</v>
      </c>
      <c r="E308" s="26">
        <v>9</v>
      </c>
      <c r="F308" s="29" t="s">
        <v>653</v>
      </c>
      <c r="G308" s="26">
        <f>SUMIF(danh_ds!$C$11:$C$5101,'Tong hop'!B308,danh_ds!$I$11:$I$5101)</f>
        <v>260</v>
      </c>
      <c r="H308" s="26">
        <f>SUMIF(danh_ds!$C$11:$C$5101,'Tong hop'!B308,danh_ds!$J$11:$J$5101)</f>
        <v>13</v>
      </c>
      <c r="I308" s="26">
        <f>SUMIF(danh_ds!$C$11:$C$5101,'Tong hop'!B308,danh_ds!$K$11:$K$5101)</f>
        <v>0</v>
      </c>
      <c r="J308" s="26">
        <f>SUMIF(danh_ds!$C$11:$C$5101,'Tong hop'!B308,danh_ds!$L$11:$L$5101)</f>
        <v>0</v>
      </c>
      <c r="K308" s="26">
        <f>SUMIF(danh_ds!$C$11:$C$5101,'Tong hop'!B308,danh_ds!$M$11:$M$5101)</f>
        <v>260</v>
      </c>
      <c r="L308" s="26">
        <f>SUMIF(danh_ds!$C$11:$C$5101,'Tong hop'!B308,danh_ds!$N$11:$N$5101)</f>
        <v>13</v>
      </c>
      <c r="M308" s="53">
        <f>SUMIF(danh_ds!$C$11:$C$5101,'Tong hop'!B308,danh_ds!$P$11:$P$5101)</f>
        <v>13650000</v>
      </c>
      <c r="N308" s="53">
        <f>SUMIF(danh_ds!$C$11:$C$5101,'Tong hop'!B308,danh_ds!$Q$11:$Q$5101)</f>
        <v>0</v>
      </c>
      <c r="O308" s="53">
        <f>SUMIF(danh_ds!$C$11:$C$5101,'Tong hop'!B308,danh_ds!$R$11:$R$5101)</f>
        <v>4200000</v>
      </c>
      <c r="P308" s="53"/>
      <c r="Q308" s="53">
        <f>SUMIF(danh_ds!$C$11:$C$5101,'Tong hop'!B308,danh_ds!$S$11:$S$5101)</f>
        <v>9450000</v>
      </c>
      <c r="R308" s="53">
        <f>SUMIF(danh_ds!$C$11:$C$5101,'Tong hop'!B308,danh_ds!$T$11:$T$5101)</f>
        <v>0</v>
      </c>
      <c r="S308" s="53"/>
      <c r="T308" s="18" t="str">
        <f>VLOOKUP(B308,[1]DS!$B$5:$W$2997,15,0)</f>
        <v>0903</v>
      </c>
    </row>
    <row r="309" spans="1:20" ht="31.5" customHeight="1">
      <c r="A309" s="26">
        <f>SUBTOTAL(3,$B$14:B309)</f>
        <v>296</v>
      </c>
      <c r="B309" s="30" t="s">
        <v>707</v>
      </c>
      <c r="C309" s="27" t="s">
        <v>708</v>
      </c>
      <c r="D309" s="28" t="s">
        <v>289</v>
      </c>
      <c r="E309" s="26">
        <v>9</v>
      </c>
      <c r="F309" s="29" t="s">
        <v>653</v>
      </c>
      <c r="G309" s="26">
        <f>SUMIF(danh_ds!$C$11:$C$5101,'Tong hop'!B309,danh_ds!$I$11:$I$5101)</f>
        <v>330</v>
      </c>
      <c r="H309" s="26">
        <f>SUMIF(danh_ds!$C$11:$C$5101,'Tong hop'!B309,danh_ds!$J$11:$J$5101)</f>
        <v>17</v>
      </c>
      <c r="I309" s="26">
        <f>SUMIF(danh_ds!$C$11:$C$5101,'Tong hop'!B309,danh_ds!$K$11:$K$5101)</f>
        <v>0</v>
      </c>
      <c r="J309" s="26">
        <f>SUMIF(danh_ds!$C$11:$C$5101,'Tong hop'!B309,danh_ds!$L$11:$L$5101)</f>
        <v>0</v>
      </c>
      <c r="K309" s="26">
        <f>SUMIF(danh_ds!$C$11:$C$5101,'Tong hop'!B309,danh_ds!$M$11:$M$5101)</f>
        <v>330</v>
      </c>
      <c r="L309" s="26">
        <f>SUMIF(danh_ds!$C$11:$C$5101,'Tong hop'!B309,danh_ds!$N$11:$N$5101)</f>
        <v>17</v>
      </c>
      <c r="M309" s="53">
        <f>SUMIF(danh_ds!$C$11:$C$5101,'Tong hop'!B309,danh_ds!$P$11:$P$5101)</f>
        <v>17200000</v>
      </c>
      <c r="N309" s="53">
        <f>SUMIF(danh_ds!$C$11:$C$5101,'Tong hop'!B309,danh_ds!$Q$11:$Q$5101)</f>
        <v>0</v>
      </c>
      <c r="O309" s="53">
        <f>SUMIF(danh_ds!$C$11:$C$5101,'Tong hop'!B309,danh_ds!$R$11:$R$5101)</f>
        <v>7250000</v>
      </c>
      <c r="P309" s="53"/>
      <c r="Q309" s="53">
        <f>SUMIF(danh_ds!$C$11:$C$5101,'Tong hop'!B309,danh_ds!$S$11:$S$5101)</f>
        <v>9950000</v>
      </c>
      <c r="R309" s="53">
        <f>SUMIF(danh_ds!$C$11:$C$5101,'Tong hop'!B309,danh_ds!$T$11:$T$5101)</f>
        <v>0</v>
      </c>
      <c r="S309" s="53"/>
      <c r="T309" s="18" t="str">
        <f>VLOOKUP(B309,[1]DS!$B$5:$W$2997,15,0)</f>
        <v>0903</v>
      </c>
    </row>
    <row r="310" spans="1:20" ht="31.5" customHeight="1">
      <c r="A310" s="26">
        <f>SUBTOTAL(3,$B$14:B310)</f>
        <v>297</v>
      </c>
      <c r="B310" s="30" t="s">
        <v>789</v>
      </c>
      <c r="C310" s="27" t="s">
        <v>332</v>
      </c>
      <c r="D310" s="28" t="s">
        <v>617</v>
      </c>
      <c r="E310" s="26">
        <v>9</v>
      </c>
      <c r="F310" s="29" t="s">
        <v>653</v>
      </c>
      <c r="G310" s="26">
        <f>SUMIF(danh_ds!$C$11:$C$5101,'Tong hop'!B310,danh_ds!$I$11:$I$5101)</f>
        <v>300</v>
      </c>
      <c r="H310" s="26">
        <f>SUMIF(danh_ds!$C$11:$C$5101,'Tong hop'!B310,danh_ds!$J$11:$J$5101)</f>
        <v>13</v>
      </c>
      <c r="I310" s="26">
        <f>SUMIF(danh_ds!$C$11:$C$5101,'Tong hop'!B310,danh_ds!$K$11:$K$5101)</f>
        <v>0</v>
      </c>
      <c r="J310" s="26">
        <f>SUMIF(danh_ds!$C$11:$C$5101,'Tong hop'!B310,danh_ds!$L$11:$L$5101)</f>
        <v>0</v>
      </c>
      <c r="K310" s="26">
        <f>SUMIF(danh_ds!$C$11:$C$5101,'Tong hop'!B310,danh_ds!$M$11:$M$5101)</f>
        <v>300</v>
      </c>
      <c r="L310" s="26">
        <f>SUMIF(danh_ds!$C$11:$C$5101,'Tong hop'!B310,danh_ds!$N$11:$N$5101)</f>
        <v>13</v>
      </c>
      <c r="M310" s="53">
        <f>SUMIF(danh_ds!$C$11:$C$5101,'Tong hop'!B310,danh_ds!$P$11:$P$5101)</f>
        <v>15350000</v>
      </c>
      <c r="N310" s="53">
        <f>SUMIF(danh_ds!$C$11:$C$5101,'Tong hop'!B310,danh_ds!$Q$11:$Q$5101)</f>
        <v>0</v>
      </c>
      <c r="O310" s="53">
        <f>SUMIF(danh_ds!$C$11:$C$5101,'Tong hop'!B310,danh_ds!$R$11:$R$5101)</f>
        <v>9150000</v>
      </c>
      <c r="P310" s="53"/>
      <c r="Q310" s="53">
        <f>SUMIF(danh_ds!$C$11:$C$5101,'Tong hop'!B310,danh_ds!$S$11:$S$5101)</f>
        <v>6200000</v>
      </c>
      <c r="R310" s="53">
        <f>SUMIF(danh_ds!$C$11:$C$5101,'Tong hop'!B310,danh_ds!$T$11:$T$5101)</f>
        <v>0</v>
      </c>
      <c r="S310" s="53"/>
      <c r="T310" s="18" t="str">
        <f>VLOOKUP(B310,[1]DS!$B$5:$W$2997,15,0)</f>
        <v>0903</v>
      </c>
    </row>
    <row r="311" spans="1:20" ht="31.5" customHeight="1">
      <c r="A311" s="26">
        <f>SUBTOTAL(3,$B$14:B311)</f>
        <v>298</v>
      </c>
      <c r="B311" s="30" t="s">
        <v>728</v>
      </c>
      <c r="C311" s="27" t="s">
        <v>729</v>
      </c>
      <c r="D311" s="28" t="s">
        <v>730</v>
      </c>
      <c r="E311" s="26">
        <v>9</v>
      </c>
      <c r="F311" s="29" t="s">
        <v>653</v>
      </c>
      <c r="G311" s="26">
        <f>SUMIF(danh_ds!$C$11:$C$5101,'Tong hop'!B311,danh_ds!$I$11:$I$5101)</f>
        <v>275</v>
      </c>
      <c r="H311" s="26">
        <f>SUMIF(danh_ds!$C$11:$C$5101,'Tong hop'!B311,danh_ds!$J$11:$J$5101)</f>
        <v>15</v>
      </c>
      <c r="I311" s="26">
        <f>SUMIF(danh_ds!$C$11:$C$5101,'Tong hop'!B311,danh_ds!$K$11:$K$5101)</f>
        <v>0</v>
      </c>
      <c r="J311" s="26">
        <f>SUMIF(danh_ds!$C$11:$C$5101,'Tong hop'!B311,danh_ds!$L$11:$L$5101)</f>
        <v>0</v>
      </c>
      <c r="K311" s="26">
        <f>SUMIF(danh_ds!$C$11:$C$5101,'Tong hop'!B311,danh_ds!$M$11:$M$5101)</f>
        <v>275</v>
      </c>
      <c r="L311" s="26">
        <f>SUMIF(danh_ds!$C$11:$C$5101,'Tong hop'!B311,danh_ds!$N$11:$N$5101)</f>
        <v>15</v>
      </c>
      <c r="M311" s="53">
        <f>SUMIF(danh_ds!$C$11:$C$5101,'Tong hop'!B311,danh_ds!$P$11:$P$5101)</f>
        <v>14350000</v>
      </c>
      <c r="N311" s="53">
        <f>SUMIF(danh_ds!$C$11:$C$5101,'Tong hop'!B311,danh_ds!$Q$11:$Q$5101)</f>
        <v>0</v>
      </c>
      <c r="O311" s="53">
        <f>SUMIF(danh_ds!$C$11:$C$5101,'Tong hop'!B311,danh_ds!$R$11:$R$5101)</f>
        <v>4400000</v>
      </c>
      <c r="P311" s="53"/>
      <c r="Q311" s="53">
        <f>SUMIF(danh_ds!$C$11:$C$5101,'Tong hop'!B311,danh_ds!$S$11:$S$5101)</f>
        <v>9950000</v>
      </c>
      <c r="R311" s="53">
        <f>SUMIF(danh_ds!$C$11:$C$5101,'Tong hop'!B311,danh_ds!$T$11:$T$5101)</f>
        <v>0</v>
      </c>
      <c r="S311" s="53"/>
      <c r="T311" s="18" t="str">
        <f>VLOOKUP(B311,[1]DS!$B$5:$W$2997,15,0)</f>
        <v>0903</v>
      </c>
    </row>
    <row r="312" spans="1:20" ht="31.5" customHeight="1">
      <c r="A312" s="26">
        <f>SUBTOTAL(3,$B$14:B312)</f>
        <v>299</v>
      </c>
      <c r="B312" s="30" t="s">
        <v>910</v>
      </c>
      <c r="C312" s="27" t="s">
        <v>689</v>
      </c>
      <c r="D312" s="28" t="s">
        <v>370</v>
      </c>
      <c r="E312" s="26">
        <v>9</v>
      </c>
      <c r="F312" s="29" t="s">
        <v>653</v>
      </c>
      <c r="G312" s="26">
        <f>SUMIF(danh_ds!$C$11:$C$5101,'Tong hop'!B312,danh_ds!$I$11:$I$5101)</f>
        <v>220</v>
      </c>
      <c r="H312" s="26">
        <f>SUMIF(danh_ds!$C$11:$C$5101,'Tong hop'!B312,danh_ds!$J$11:$J$5101)</f>
        <v>11</v>
      </c>
      <c r="I312" s="26">
        <f>SUMIF(danh_ds!$C$11:$C$5101,'Tong hop'!B312,danh_ds!$K$11:$K$5101)</f>
        <v>0</v>
      </c>
      <c r="J312" s="26">
        <f>SUMIF(danh_ds!$C$11:$C$5101,'Tong hop'!B312,danh_ds!$L$11:$L$5101)</f>
        <v>0</v>
      </c>
      <c r="K312" s="26">
        <f>SUMIF(danh_ds!$C$11:$C$5101,'Tong hop'!B312,danh_ds!$M$11:$M$5101)</f>
        <v>220</v>
      </c>
      <c r="L312" s="26">
        <f>SUMIF(danh_ds!$C$11:$C$5101,'Tong hop'!B312,danh_ds!$N$11:$N$5101)</f>
        <v>11</v>
      </c>
      <c r="M312" s="53">
        <f>SUMIF(danh_ds!$C$11:$C$5101,'Tong hop'!B312,danh_ds!$P$11:$P$5101)</f>
        <v>11550000</v>
      </c>
      <c r="N312" s="53">
        <f>SUMIF(danh_ds!$C$11:$C$5101,'Tong hop'!B312,danh_ds!$Q$11:$Q$5101)</f>
        <v>0</v>
      </c>
      <c r="O312" s="53">
        <f>SUMIF(danh_ds!$C$11:$C$5101,'Tong hop'!B312,danh_ds!$R$11:$R$5101)</f>
        <v>5250000</v>
      </c>
      <c r="P312" s="53"/>
      <c r="Q312" s="53">
        <f>SUMIF(danh_ds!$C$11:$C$5101,'Tong hop'!B312,danh_ds!$S$11:$S$5101)</f>
        <v>6300000</v>
      </c>
      <c r="R312" s="53">
        <f>SUMIF(danh_ds!$C$11:$C$5101,'Tong hop'!B312,danh_ds!$T$11:$T$5101)</f>
        <v>0</v>
      </c>
      <c r="S312" s="53"/>
      <c r="T312" s="18" t="str">
        <f>VLOOKUP(B312,[1]DS!$B$5:$W$2997,15,0)</f>
        <v>0903</v>
      </c>
    </row>
    <row r="313" spans="1:20" ht="31.5" customHeight="1">
      <c r="A313" s="26">
        <f>SUBTOTAL(3,$B$14:B313)</f>
        <v>300</v>
      </c>
      <c r="B313" s="30" t="s">
        <v>210</v>
      </c>
      <c r="C313" s="27" t="s">
        <v>513</v>
      </c>
      <c r="D313" s="28" t="s">
        <v>293</v>
      </c>
      <c r="E313" s="26">
        <v>9</v>
      </c>
      <c r="F313" s="29" t="s">
        <v>653</v>
      </c>
      <c r="G313" s="26">
        <f>SUMIF(danh_ds!$C$11:$C$5101,'Tong hop'!B313,danh_ds!$I$11:$I$5101)</f>
        <v>120</v>
      </c>
      <c r="H313" s="26">
        <f>SUMIF(danh_ds!$C$11:$C$5101,'Tong hop'!B313,danh_ds!$J$11:$J$5101)</f>
        <v>6</v>
      </c>
      <c r="I313" s="26">
        <f>SUMIF(danh_ds!$C$11:$C$5101,'Tong hop'!B313,danh_ds!$K$11:$K$5101)</f>
        <v>0</v>
      </c>
      <c r="J313" s="26">
        <f>SUMIF(danh_ds!$C$11:$C$5101,'Tong hop'!B313,danh_ds!$L$11:$L$5101)</f>
        <v>0</v>
      </c>
      <c r="K313" s="26">
        <f>SUMIF(danh_ds!$C$11:$C$5101,'Tong hop'!B313,danh_ds!$M$11:$M$5101)</f>
        <v>120</v>
      </c>
      <c r="L313" s="26">
        <f>SUMIF(danh_ds!$C$11:$C$5101,'Tong hop'!B313,danh_ds!$N$11:$N$5101)</f>
        <v>6</v>
      </c>
      <c r="M313" s="53">
        <f>SUMIF(danh_ds!$C$11:$C$5101,'Tong hop'!B313,danh_ds!$P$11:$P$5101)</f>
        <v>6300000</v>
      </c>
      <c r="N313" s="53">
        <f>SUMIF(danh_ds!$C$11:$C$5101,'Tong hop'!B313,danh_ds!$Q$11:$Q$5101)</f>
        <v>856800</v>
      </c>
      <c r="O313" s="53">
        <f>SUMIF(danh_ds!$C$11:$C$5101,'Tong hop'!B313,danh_ds!$R$11:$R$5101)</f>
        <v>193200</v>
      </c>
      <c r="P313" s="53"/>
      <c r="Q313" s="53">
        <f>SUMIF(danh_ds!$C$11:$C$5101,'Tong hop'!B313,danh_ds!$S$11:$S$5101)</f>
        <v>5250000</v>
      </c>
      <c r="R313" s="53">
        <f>SUMIF(danh_ds!$C$11:$C$5101,'Tong hop'!B313,danh_ds!$T$11:$T$5101)</f>
        <v>0</v>
      </c>
      <c r="S313" s="53"/>
      <c r="T313" s="18" t="str">
        <f>VLOOKUP(B313,[1]DS!$B$5:$W$2997,15,0)</f>
        <v>0903</v>
      </c>
    </row>
    <row r="314" spans="1:20" ht="31.5" customHeight="1">
      <c r="A314" s="26">
        <f>SUBTOTAL(3,$B$14:B314)</f>
        <v>301</v>
      </c>
      <c r="B314" s="30" t="s">
        <v>1054</v>
      </c>
      <c r="C314" s="27" t="s">
        <v>645</v>
      </c>
      <c r="D314" s="28" t="s">
        <v>697</v>
      </c>
      <c r="E314" s="26">
        <v>9</v>
      </c>
      <c r="F314" s="29" t="s">
        <v>653</v>
      </c>
      <c r="G314" s="26">
        <f>SUMIF(danh_ds!$C$11:$C$5101,'Tong hop'!B314,danh_ds!$I$11:$I$5101)</f>
        <v>160</v>
      </c>
      <c r="H314" s="26">
        <f>SUMIF(danh_ds!$C$11:$C$5101,'Tong hop'!B314,danh_ds!$J$11:$J$5101)</f>
        <v>8</v>
      </c>
      <c r="I314" s="26">
        <f>SUMIF(danh_ds!$C$11:$C$5101,'Tong hop'!B314,danh_ds!$K$11:$K$5101)</f>
        <v>0</v>
      </c>
      <c r="J314" s="26">
        <f>SUMIF(danh_ds!$C$11:$C$5101,'Tong hop'!B314,danh_ds!$L$11:$L$5101)</f>
        <v>0</v>
      </c>
      <c r="K314" s="26">
        <f>SUMIF(danh_ds!$C$11:$C$5101,'Tong hop'!B314,danh_ds!$M$11:$M$5101)</f>
        <v>160</v>
      </c>
      <c r="L314" s="26">
        <f>SUMIF(danh_ds!$C$11:$C$5101,'Tong hop'!B314,danh_ds!$N$11:$N$5101)</f>
        <v>8</v>
      </c>
      <c r="M314" s="53">
        <f>SUMIF(danh_ds!$C$11:$C$5101,'Tong hop'!B314,danh_ds!$P$11:$P$5101)</f>
        <v>8400000</v>
      </c>
      <c r="N314" s="53">
        <f>SUMIF(danh_ds!$C$11:$C$5101,'Tong hop'!B314,danh_ds!$Q$11:$Q$5101)</f>
        <v>0</v>
      </c>
      <c r="O314" s="53">
        <f>SUMIF(danh_ds!$C$11:$C$5101,'Tong hop'!B314,danh_ds!$R$11:$R$5101)</f>
        <v>2100000</v>
      </c>
      <c r="P314" s="53"/>
      <c r="Q314" s="53">
        <f>SUMIF(danh_ds!$C$11:$C$5101,'Tong hop'!B314,danh_ds!$S$11:$S$5101)</f>
        <v>6300000</v>
      </c>
      <c r="R314" s="53">
        <f>SUMIF(danh_ds!$C$11:$C$5101,'Tong hop'!B314,danh_ds!$T$11:$T$5101)</f>
        <v>0</v>
      </c>
      <c r="S314" s="53"/>
      <c r="T314" s="18" t="str">
        <f>VLOOKUP(B314,[1]DS!$B$5:$W$2997,15,0)</f>
        <v>0903</v>
      </c>
    </row>
    <row r="315" spans="1:20" ht="31.5" customHeight="1">
      <c r="A315" s="26">
        <f>SUBTOTAL(3,$B$14:B315)</f>
        <v>302</v>
      </c>
      <c r="B315" s="30" t="s">
        <v>784</v>
      </c>
      <c r="C315" s="27" t="s">
        <v>325</v>
      </c>
      <c r="D315" s="28" t="s">
        <v>315</v>
      </c>
      <c r="E315" s="26">
        <v>9</v>
      </c>
      <c r="F315" s="29" t="s">
        <v>261</v>
      </c>
      <c r="G315" s="26">
        <f>SUMIF(danh_ds!$C$11:$C$5101,'Tong hop'!B315,danh_ds!$I$11:$I$5101)</f>
        <v>200</v>
      </c>
      <c r="H315" s="26">
        <f>SUMIF(danh_ds!$C$11:$C$5101,'Tong hop'!B315,danh_ds!$J$11:$J$5101)</f>
        <v>10</v>
      </c>
      <c r="I315" s="26">
        <f>SUMIF(danh_ds!$C$11:$C$5101,'Tong hop'!B315,danh_ds!$K$11:$K$5101)</f>
        <v>0</v>
      </c>
      <c r="J315" s="26">
        <f>SUMIF(danh_ds!$C$11:$C$5101,'Tong hop'!B315,danh_ds!$L$11:$L$5101)</f>
        <v>0</v>
      </c>
      <c r="K315" s="26">
        <f>SUMIF(danh_ds!$C$11:$C$5101,'Tong hop'!B315,danh_ds!$M$11:$M$5101)</f>
        <v>200</v>
      </c>
      <c r="L315" s="26">
        <f>SUMIF(danh_ds!$C$11:$C$5101,'Tong hop'!B315,danh_ds!$N$11:$N$5101)</f>
        <v>10</v>
      </c>
      <c r="M315" s="53">
        <f>SUMIF(danh_ds!$C$11:$C$5101,'Tong hop'!B315,danh_ds!$P$11:$P$5101)</f>
        <v>10500000</v>
      </c>
      <c r="N315" s="53">
        <f>SUMIF(danh_ds!$C$11:$C$5101,'Tong hop'!B315,danh_ds!$Q$11:$Q$5101)</f>
        <v>0</v>
      </c>
      <c r="O315" s="53">
        <f>SUMIF(danh_ds!$C$11:$C$5101,'Tong hop'!B315,danh_ds!$R$11:$R$5101)</f>
        <v>4200000</v>
      </c>
      <c r="P315" s="53"/>
      <c r="Q315" s="53">
        <f>SUMIF(danh_ds!$C$11:$C$5101,'Tong hop'!B315,danh_ds!$S$11:$S$5101)</f>
        <v>6300000</v>
      </c>
      <c r="R315" s="53">
        <f>SUMIF(danh_ds!$C$11:$C$5101,'Tong hop'!B315,danh_ds!$T$11:$T$5101)</f>
        <v>0</v>
      </c>
      <c r="S315" s="53"/>
      <c r="T315" s="18" t="str">
        <f>VLOOKUP(B315,[1]DS!$B$5:$W$2997,15,0)</f>
        <v>0904</v>
      </c>
    </row>
    <row r="316" spans="1:20" ht="31.5" customHeight="1">
      <c r="A316" s="26">
        <f>SUBTOTAL(3,$B$14:B316)</f>
        <v>303</v>
      </c>
      <c r="B316" s="30" t="s">
        <v>785</v>
      </c>
      <c r="C316" s="27" t="s">
        <v>358</v>
      </c>
      <c r="D316" s="28" t="s">
        <v>326</v>
      </c>
      <c r="E316" s="26">
        <v>9</v>
      </c>
      <c r="F316" s="29" t="s">
        <v>261</v>
      </c>
      <c r="G316" s="26">
        <f>SUMIF(danh_ds!$C$11:$C$5101,'Tong hop'!B316,danh_ds!$I$11:$I$5101)</f>
        <v>220</v>
      </c>
      <c r="H316" s="26">
        <f>SUMIF(danh_ds!$C$11:$C$5101,'Tong hop'!B316,danh_ds!$J$11:$J$5101)</f>
        <v>10</v>
      </c>
      <c r="I316" s="26">
        <f>SUMIF(danh_ds!$C$11:$C$5101,'Tong hop'!B316,danh_ds!$K$11:$K$5101)</f>
        <v>0</v>
      </c>
      <c r="J316" s="26">
        <f>SUMIF(danh_ds!$C$11:$C$5101,'Tong hop'!B316,danh_ds!$L$11:$L$5101)</f>
        <v>0</v>
      </c>
      <c r="K316" s="26">
        <f>SUMIF(danh_ds!$C$11:$C$5101,'Tong hop'!B316,danh_ds!$M$11:$M$5101)</f>
        <v>220</v>
      </c>
      <c r="L316" s="26">
        <f>SUMIF(danh_ds!$C$11:$C$5101,'Tong hop'!B316,danh_ds!$N$11:$N$5101)</f>
        <v>10</v>
      </c>
      <c r="M316" s="53">
        <f>SUMIF(danh_ds!$C$11:$C$5101,'Tong hop'!B316,danh_ds!$P$11:$P$5101)</f>
        <v>11450000</v>
      </c>
      <c r="N316" s="53">
        <f>SUMIF(danh_ds!$C$11:$C$5101,'Tong hop'!B316,danh_ds!$Q$11:$Q$5101)</f>
        <v>0</v>
      </c>
      <c r="O316" s="53">
        <f>SUMIF(danh_ds!$C$11:$C$5101,'Tong hop'!B316,danh_ds!$R$11:$R$5101)</f>
        <v>5150000</v>
      </c>
      <c r="P316" s="53"/>
      <c r="Q316" s="53">
        <f>SUMIF(danh_ds!$C$11:$C$5101,'Tong hop'!B316,danh_ds!$S$11:$S$5101)</f>
        <v>6300000</v>
      </c>
      <c r="R316" s="53">
        <f>SUMIF(danh_ds!$C$11:$C$5101,'Tong hop'!B316,danh_ds!$T$11:$T$5101)</f>
        <v>0</v>
      </c>
      <c r="S316" s="53"/>
      <c r="T316" s="18" t="str">
        <f>VLOOKUP(B316,[1]DS!$B$5:$W$2997,15,0)</f>
        <v>0904</v>
      </c>
    </row>
    <row r="317" spans="1:20" ht="31.5" customHeight="1">
      <c r="A317" s="26">
        <f>SUBTOTAL(3,$B$14:B317)</f>
        <v>304</v>
      </c>
      <c r="B317" s="30" t="s">
        <v>426</v>
      </c>
      <c r="C317" s="27" t="s">
        <v>427</v>
      </c>
      <c r="D317" s="28" t="s">
        <v>353</v>
      </c>
      <c r="E317" s="26">
        <v>9</v>
      </c>
      <c r="F317" s="29" t="s">
        <v>261</v>
      </c>
      <c r="G317" s="26">
        <f>SUMIF(danh_ds!$C$11:$C$5101,'Tong hop'!B317,danh_ds!$I$11:$I$5101)</f>
        <v>260</v>
      </c>
      <c r="H317" s="26">
        <f>SUMIF(danh_ds!$C$11:$C$5101,'Tong hop'!B317,danh_ds!$J$11:$J$5101)</f>
        <v>14</v>
      </c>
      <c r="I317" s="26">
        <f>SUMIF(danh_ds!$C$11:$C$5101,'Tong hop'!B317,danh_ds!$K$11:$K$5101)</f>
        <v>0</v>
      </c>
      <c r="J317" s="26">
        <f>SUMIF(danh_ds!$C$11:$C$5101,'Tong hop'!B317,danh_ds!$L$11:$L$5101)</f>
        <v>0</v>
      </c>
      <c r="K317" s="26">
        <f>SUMIF(danh_ds!$C$11:$C$5101,'Tong hop'!B317,danh_ds!$M$11:$M$5101)</f>
        <v>260</v>
      </c>
      <c r="L317" s="26">
        <f>SUMIF(danh_ds!$C$11:$C$5101,'Tong hop'!B317,danh_ds!$N$11:$N$5101)</f>
        <v>14</v>
      </c>
      <c r="M317" s="53">
        <f>SUMIF(danh_ds!$C$11:$C$5101,'Tong hop'!B317,danh_ds!$P$11:$P$5101)</f>
        <v>13550000</v>
      </c>
      <c r="N317" s="53">
        <f>SUMIF(danh_ds!$C$11:$C$5101,'Tong hop'!B317,danh_ds!$Q$11:$Q$5101)</f>
        <v>0</v>
      </c>
      <c r="O317" s="53">
        <f>SUMIF(danh_ds!$C$11:$C$5101,'Tong hop'!B317,danh_ds!$R$11:$R$5101)</f>
        <v>4700000</v>
      </c>
      <c r="P317" s="53"/>
      <c r="Q317" s="53">
        <f>SUMIF(danh_ds!$C$11:$C$5101,'Tong hop'!B317,danh_ds!$S$11:$S$5101)</f>
        <v>8850000</v>
      </c>
      <c r="R317" s="53">
        <f>SUMIF(danh_ds!$C$11:$C$5101,'Tong hop'!B317,danh_ds!$T$11:$T$5101)</f>
        <v>0</v>
      </c>
      <c r="S317" s="53"/>
      <c r="T317" s="18" t="str">
        <f>VLOOKUP(B317,[1]DS!$B$5:$W$2997,15,0)</f>
        <v>0904</v>
      </c>
    </row>
    <row r="318" spans="1:20" ht="31.5" customHeight="1">
      <c r="A318" s="26">
        <f>SUBTOTAL(3,$B$14:B318)</f>
        <v>305</v>
      </c>
      <c r="B318" s="30" t="s">
        <v>786</v>
      </c>
      <c r="C318" s="27" t="s">
        <v>327</v>
      </c>
      <c r="D318" s="28" t="s">
        <v>329</v>
      </c>
      <c r="E318" s="26">
        <v>9</v>
      </c>
      <c r="F318" s="29" t="s">
        <v>261</v>
      </c>
      <c r="G318" s="26">
        <f>SUMIF(danh_ds!$C$11:$C$5101,'Tong hop'!B318,danh_ds!$I$11:$I$5101)</f>
        <v>180</v>
      </c>
      <c r="H318" s="26">
        <f>SUMIF(danh_ds!$C$11:$C$5101,'Tong hop'!B318,danh_ds!$J$11:$J$5101)</f>
        <v>9</v>
      </c>
      <c r="I318" s="26">
        <f>SUMIF(danh_ds!$C$11:$C$5101,'Tong hop'!B318,danh_ds!$K$11:$K$5101)</f>
        <v>0</v>
      </c>
      <c r="J318" s="26">
        <f>SUMIF(danh_ds!$C$11:$C$5101,'Tong hop'!B318,danh_ds!$L$11:$L$5101)</f>
        <v>0</v>
      </c>
      <c r="K318" s="26">
        <f>SUMIF(danh_ds!$C$11:$C$5101,'Tong hop'!B318,danh_ds!$M$11:$M$5101)</f>
        <v>180</v>
      </c>
      <c r="L318" s="26">
        <f>SUMIF(danh_ds!$C$11:$C$5101,'Tong hop'!B318,danh_ds!$N$11:$N$5101)</f>
        <v>9</v>
      </c>
      <c r="M318" s="53">
        <f>SUMIF(danh_ds!$C$11:$C$5101,'Tong hop'!B318,danh_ds!$P$11:$P$5101)</f>
        <v>9450000</v>
      </c>
      <c r="N318" s="53">
        <f>SUMIF(danh_ds!$C$11:$C$5101,'Tong hop'!B318,danh_ds!$Q$11:$Q$5101)</f>
        <v>0</v>
      </c>
      <c r="O318" s="53">
        <f>SUMIF(danh_ds!$C$11:$C$5101,'Tong hop'!B318,danh_ds!$R$11:$R$5101)</f>
        <v>4200000</v>
      </c>
      <c r="P318" s="53"/>
      <c r="Q318" s="53">
        <f>SUMIF(danh_ds!$C$11:$C$5101,'Tong hop'!B318,danh_ds!$S$11:$S$5101)</f>
        <v>5250000</v>
      </c>
      <c r="R318" s="53">
        <f>SUMIF(danh_ds!$C$11:$C$5101,'Tong hop'!B318,danh_ds!$T$11:$T$5101)</f>
        <v>0</v>
      </c>
      <c r="S318" s="53"/>
      <c r="T318" s="18" t="str">
        <f>VLOOKUP(B318,[1]DS!$B$5:$W$2997,15,0)</f>
        <v>0904</v>
      </c>
    </row>
    <row r="319" spans="1:20" ht="31.5" customHeight="1">
      <c r="A319" s="26">
        <f>SUBTOTAL(3,$B$14:B319)</f>
        <v>306</v>
      </c>
      <c r="B319" s="30" t="s">
        <v>787</v>
      </c>
      <c r="C319" s="27" t="s">
        <v>330</v>
      </c>
      <c r="D319" s="28" t="s">
        <v>636</v>
      </c>
      <c r="E319" s="26">
        <v>9</v>
      </c>
      <c r="F319" s="29" t="s">
        <v>261</v>
      </c>
      <c r="G319" s="26">
        <f>SUMIF(danh_ds!$C$11:$C$5101,'Tong hop'!B319,danh_ds!$I$11:$I$5101)</f>
        <v>222</v>
      </c>
      <c r="H319" s="26">
        <f>SUMIF(danh_ds!$C$11:$C$5101,'Tong hop'!B319,danh_ds!$J$11:$J$5101)</f>
        <v>12</v>
      </c>
      <c r="I319" s="26">
        <f>SUMIF(danh_ds!$C$11:$C$5101,'Tong hop'!B319,danh_ds!$K$11:$K$5101)</f>
        <v>0</v>
      </c>
      <c r="J319" s="26">
        <f>SUMIF(danh_ds!$C$11:$C$5101,'Tong hop'!B319,danh_ds!$L$11:$L$5101)</f>
        <v>0</v>
      </c>
      <c r="K319" s="26">
        <f>SUMIF(danh_ds!$C$11:$C$5101,'Tong hop'!B319,danh_ds!$M$11:$M$5101)</f>
        <v>222</v>
      </c>
      <c r="L319" s="26">
        <f>SUMIF(danh_ds!$C$11:$C$5101,'Tong hop'!B319,danh_ds!$N$11:$N$5101)</f>
        <v>12</v>
      </c>
      <c r="M319" s="53">
        <f>SUMIF(danh_ds!$C$11:$C$5101,'Tong hop'!B319,danh_ds!$P$11:$P$5101)</f>
        <v>11400000</v>
      </c>
      <c r="N319" s="53">
        <f>SUMIF(danh_ds!$C$11:$C$5101,'Tong hop'!B319,danh_ds!$Q$11:$Q$5101)</f>
        <v>0</v>
      </c>
      <c r="O319" s="53">
        <f>SUMIF(danh_ds!$C$11:$C$5101,'Tong hop'!B319,danh_ds!$R$11:$R$5101)</f>
        <v>3000000</v>
      </c>
      <c r="P319" s="53"/>
      <c r="Q319" s="53">
        <f>SUMIF(danh_ds!$C$11:$C$5101,'Tong hop'!B319,danh_ds!$S$11:$S$5101)</f>
        <v>8400000</v>
      </c>
      <c r="R319" s="53">
        <f>SUMIF(danh_ds!$C$11:$C$5101,'Tong hop'!B319,danh_ds!$T$11:$T$5101)</f>
        <v>0</v>
      </c>
      <c r="S319" s="53"/>
      <c r="T319" s="18" t="str">
        <f>VLOOKUP(B319,[1]DS!$B$5:$W$2997,15,0)</f>
        <v>0904</v>
      </c>
    </row>
    <row r="320" spans="1:20" ht="31.5" customHeight="1">
      <c r="A320" s="26">
        <f>SUBTOTAL(3,$B$14:B320)</f>
        <v>307</v>
      </c>
      <c r="B320" s="30" t="s">
        <v>526</v>
      </c>
      <c r="C320" s="27" t="s">
        <v>21</v>
      </c>
      <c r="D320" s="28" t="s">
        <v>295</v>
      </c>
      <c r="E320" s="26">
        <v>9</v>
      </c>
      <c r="F320" s="29" t="s">
        <v>261</v>
      </c>
      <c r="G320" s="26">
        <f>SUMIF(danh_ds!$C$11:$C$5101,'Tong hop'!B320,danh_ds!$I$11:$I$5101)</f>
        <v>180</v>
      </c>
      <c r="H320" s="26">
        <f>SUMIF(danh_ds!$C$11:$C$5101,'Tong hop'!B320,danh_ds!$J$11:$J$5101)</f>
        <v>9</v>
      </c>
      <c r="I320" s="26">
        <f>SUMIF(danh_ds!$C$11:$C$5101,'Tong hop'!B320,danh_ds!$K$11:$K$5101)</f>
        <v>0</v>
      </c>
      <c r="J320" s="26">
        <f>SUMIF(danh_ds!$C$11:$C$5101,'Tong hop'!B320,danh_ds!$L$11:$L$5101)</f>
        <v>0</v>
      </c>
      <c r="K320" s="26">
        <f>SUMIF(danh_ds!$C$11:$C$5101,'Tong hop'!B320,danh_ds!$M$11:$M$5101)</f>
        <v>180</v>
      </c>
      <c r="L320" s="26">
        <f>SUMIF(danh_ds!$C$11:$C$5101,'Tong hop'!B320,danh_ds!$N$11:$N$5101)</f>
        <v>9</v>
      </c>
      <c r="M320" s="53">
        <f>SUMIF(danh_ds!$C$11:$C$5101,'Tong hop'!B320,danh_ds!$P$11:$P$5101)</f>
        <v>9450000</v>
      </c>
      <c r="N320" s="53">
        <f>SUMIF(danh_ds!$C$11:$C$5101,'Tong hop'!B320,danh_ds!$Q$11:$Q$5101)</f>
        <v>0</v>
      </c>
      <c r="O320" s="53">
        <f>SUMIF(danh_ds!$C$11:$C$5101,'Tong hop'!B320,danh_ds!$R$11:$R$5101)</f>
        <v>4200000</v>
      </c>
      <c r="P320" s="53"/>
      <c r="Q320" s="53">
        <f>SUMIF(danh_ds!$C$11:$C$5101,'Tong hop'!B320,danh_ds!$S$11:$S$5101)</f>
        <v>5250000</v>
      </c>
      <c r="R320" s="53">
        <f>SUMIF(danh_ds!$C$11:$C$5101,'Tong hop'!B320,danh_ds!$T$11:$T$5101)</f>
        <v>0</v>
      </c>
      <c r="S320" s="53"/>
      <c r="T320" s="18" t="str">
        <f>VLOOKUP(B320,[1]DS!$B$5:$W$2997,15,0)</f>
        <v>0904</v>
      </c>
    </row>
    <row r="321" spans="1:20" ht="31.5" customHeight="1">
      <c r="A321" s="26">
        <f>SUBTOTAL(3,$B$14:B321)</f>
        <v>308</v>
      </c>
      <c r="B321" s="30" t="s">
        <v>451</v>
      </c>
      <c r="C321" s="27" t="s">
        <v>26</v>
      </c>
      <c r="D321" s="28" t="s">
        <v>543</v>
      </c>
      <c r="E321" s="26">
        <v>9</v>
      </c>
      <c r="F321" s="29" t="s">
        <v>261</v>
      </c>
      <c r="G321" s="26">
        <f>SUMIF(danh_ds!$C$11:$C$5101,'Tong hop'!B321,danh_ds!$I$11:$I$5101)</f>
        <v>220</v>
      </c>
      <c r="H321" s="26">
        <f>SUMIF(danh_ds!$C$11:$C$5101,'Tong hop'!B321,danh_ds!$J$11:$J$5101)</f>
        <v>11</v>
      </c>
      <c r="I321" s="26">
        <f>SUMIF(danh_ds!$C$11:$C$5101,'Tong hop'!B321,danh_ds!$K$11:$K$5101)</f>
        <v>0</v>
      </c>
      <c r="J321" s="26">
        <f>SUMIF(danh_ds!$C$11:$C$5101,'Tong hop'!B321,danh_ds!$L$11:$L$5101)</f>
        <v>0</v>
      </c>
      <c r="K321" s="26">
        <f>SUMIF(danh_ds!$C$11:$C$5101,'Tong hop'!B321,danh_ds!$M$11:$M$5101)</f>
        <v>220</v>
      </c>
      <c r="L321" s="26">
        <f>SUMIF(danh_ds!$C$11:$C$5101,'Tong hop'!B321,danh_ds!$N$11:$N$5101)</f>
        <v>11</v>
      </c>
      <c r="M321" s="53">
        <f>SUMIF(danh_ds!$C$11:$C$5101,'Tong hop'!B321,danh_ds!$P$11:$P$5101)</f>
        <v>11550000</v>
      </c>
      <c r="N321" s="53">
        <f>SUMIF(danh_ds!$C$11:$C$5101,'Tong hop'!B321,danh_ds!$Q$11:$Q$5101)</f>
        <v>0</v>
      </c>
      <c r="O321" s="53">
        <f>SUMIF(danh_ds!$C$11:$C$5101,'Tong hop'!B321,danh_ds!$R$11:$R$5101)</f>
        <v>4200000</v>
      </c>
      <c r="P321" s="53"/>
      <c r="Q321" s="53">
        <f>SUMIF(danh_ds!$C$11:$C$5101,'Tong hop'!B321,danh_ds!$S$11:$S$5101)</f>
        <v>7350000</v>
      </c>
      <c r="R321" s="53">
        <f>SUMIF(danh_ds!$C$11:$C$5101,'Tong hop'!B321,danh_ds!$T$11:$T$5101)</f>
        <v>0</v>
      </c>
      <c r="S321" s="53"/>
      <c r="T321" s="18" t="str">
        <f>VLOOKUP(B321,[1]DS!$B$5:$W$2997,15,0)</f>
        <v>0904</v>
      </c>
    </row>
    <row r="322" spans="1:20" ht="31.5" customHeight="1">
      <c r="A322" s="26">
        <f>SUBTOTAL(3,$B$14:B322)</f>
        <v>309</v>
      </c>
      <c r="B322" s="30" t="s">
        <v>698</v>
      </c>
      <c r="C322" s="27" t="s">
        <v>699</v>
      </c>
      <c r="D322" s="28" t="s">
        <v>692</v>
      </c>
      <c r="E322" s="26">
        <v>9</v>
      </c>
      <c r="F322" s="29" t="s">
        <v>261</v>
      </c>
      <c r="G322" s="26">
        <f>SUMIF(danh_ds!$C$11:$C$5101,'Tong hop'!B322,danh_ds!$I$11:$I$5101)</f>
        <v>180</v>
      </c>
      <c r="H322" s="26">
        <f>SUMIF(danh_ds!$C$11:$C$5101,'Tong hop'!B322,danh_ds!$J$11:$J$5101)</f>
        <v>9</v>
      </c>
      <c r="I322" s="26">
        <f>SUMIF(danh_ds!$C$11:$C$5101,'Tong hop'!B322,danh_ds!$K$11:$K$5101)</f>
        <v>0</v>
      </c>
      <c r="J322" s="26">
        <f>SUMIF(danh_ds!$C$11:$C$5101,'Tong hop'!B322,danh_ds!$L$11:$L$5101)</f>
        <v>0</v>
      </c>
      <c r="K322" s="26">
        <f>SUMIF(danh_ds!$C$11:$C$5101,'Tong hop'!B322,danh_ds!$M$11:$M$5101)</f>
        <v>180</v>
      </c>
      <c r="L322" s="26">
        <f>SUMIF(danh_ds!$C$11:$C$5101,'Tong hop'!B322,danh_ds!$N$11:$N$5101)</f>
        <v>9</v>
      </c>
      <c r="M322" s="53">
        <f>SUMIF(danh_ds!$C$11:$C$5101,'Tong hop'!B322,danh_ds!$P$11:$P$5101)</f>
        <v>9450000</v>
      </c>
      <c r="N322" s="53">
        <f>SUMIF(danh_ds!$C$11:$C$5101,'Tong hop'!B322,danh_ds!$Q$11:$Q$5101)</f>
        <v>0</v>
      </c>
      <c r="O322" s="53">
        <f>SUMIF(danh_ds!$C$11:$C$5101,'Tong hop'!B322,danh_ds!$R$11:$R$5101)</f>
        <v>4200000</v>
      </c>
      <c r="P322" s="53"/>
      <c r="Q322" s="53">
        <f>SUMIF(danh_ds!$C$11:$C$5101,'Tong hop'!B322,danh_ds!$S$11:$S$5101)</f>
        <v>5250000</v>
      </c>
      <c r="R322" s="53">
        <f>SUMIF(danh_ds!$C$11:$C$5101,'Tong hop'!B322,danh_ds!$T$11:$T$5101)</f>
        <v>0</v>
      </c>
      <c r="S322" s="53"/>
      <c r="T322" s="18" t="str">
        <f>VLOOKUP(B322,[1]DS!$B$5:$W$2997,15,0)</f>
        <v>0904</v>
      </c>
    </row>
    <row r="323" spans="1:20" ht="31.5" customHeight="1">
      <c r="A323" s="26">
        <f>SUBTOTAL(3,$B$14:B323)</f>
        <v>310</v>
      </c>
      <c r="B323" s="30" t="s">
        <v>452</v>
      </c>
      <c r="C323" s="27" t="s">
        <v>233</v>
      </c>
      <c r="D323" s="28" t="s">
        <v>42</v>
      </c>
      <c r="E323" s="26">
        <v>9</v>
      </c>
      <c r="F323" s="29" t="s">
        <v>261</v>
      </c>
      <c r="G323" s="26">
        <f>SUMIF(danh_ds!$C$11:$C$5101,'Tong hop'!B323,danh_ds!$I$11:$I$5101)</f>
        <v>186</v>
      </c>
      <c r="H323" s="26">
        <f>SUMIF(danh_ds!$C$11:$C$5101,'Tong hop'!B323,danh_ds!$J$11:$J$5101)</f>
        <v>10</v>
      </c>
      <c r="I323" s="26">
        <f>SUMIF(danh_ds!$C$11:$C$5101,'Tong hop'!B323,danh_ds!$K$11:$K$5101)</f>
        <v>0</v>
      </c>
      <c r="J323" s="26">
        <f>SUMIF(danh_ds!$C$11:$C$5101,'Tong hop'!B323,danh_ds!$L$11:$L$5101)</f>
        <v>0</v>
      </c>
      <c r="K323" s="26">
        <f>SUMIF(danh_ds!$C$11:$C$5101,'Tong hop'!B323,danh_ds!$M$11:$M$5101)</f>
        <v>186</v>
      </c>
      <c r="L323" s="26">
        <f>SUMIF(danh_ds!$C$11:$C$5101,'Tong hop'!B323,danh_ds!$N$11:$N$5101)</f>
        <v>10</v>
      </c>
      <c r="M323" s="53">
        <f>SUMIF(danh_ds!$C$11:$C$5101,'Tong hop'!B323,danh_ds!$P$11:$P$5101)</f>
        <v>9850000</v>
      </c>
      <c r="N323" s="53">
        <f>SUMIF(danh_ds!$C$11:$C$5101,'Tong hop'!B323,danh_ds!$Q$11:$Q$5101)</f>
        <v>0</v>
      </c>
      <c r="O323" s="53">
        <f>SUMIF(danh_ds!$C$11:$C$5101,'Tong hop'!B323,danh_ds!$R$11:$R$5101)</f>
        <v>3550000</v>
      </c>
      <c r="P323" s="53"/>
      <c r="Q323" s="53">
        <f>SUMIF(danh_ds!$C$11:$C$5101,'Tong hop'!B323,danh_ds!$S$11:$S$5101)</f>
        <v>6300000</v>
      </c>
      <c r="R323" s="53">
        <f>SUMIF(danh_ds!$C$11:$C$5101,'Tong hop'!B323,danh_ds!$T$11:$T$5101)</f>
        <v>0</v>
      </c>
      <c r="S323" s="53"/>
      <c r="T323" s="18" t="str">
        <f>VLOOKUP(B323,[1]DS!$B$5:$W$2997,15,0)</f>
        <v>0904</v>
      </c>
    </row>
    <row r="324" spans="1:20" ht="31.5" customHeight="1">
      <c r="A324" s="26">
        <f>SUBTOTAL(3,$B$14:B324)</f>
        <v>311</v>
      </c>
      <c r="B324" s="30" t="s">
        <v>790</v>
      </c>
      <c r="C324" s="27" t="s">
        <v>333</v>
      </c>
      <c r="D324" s="28" t="s">
        <v>27</v>
      </c>
      <c r="E324" s="26">
        <v>9</v>
      </c>
      <c r="F324" s="29" t="s">
        <v>263</v>
      </c>
      <c r="G324" s="26">
        <f>SUMIF(danh_ds!$C$11:$C$5101,'Tong hop'!B324,danh_ds!$I$11:$I$5101)</f>
        <v>308</v>
      </c>
      <c r="H324" s="26">
        <f>SUMIF(danh_ds!$C$11:$C$5101,'Tong hop'!B324,danh_ds!$J$11:$J$5101)</f>
        <v>15</v>
      </c>
      <c r="I324" s="26">
        <f>SUMIF(danh_ds!$C$11:$C$5101,'Tong hop'!B324,danh_ds!$K$11:$K$5101)</f>
        <v>0</v>
      </c>
      <c r="J324" s="26">
        <f>SUMIF(danh_ds!$C$11:$C$5101,'Tong hop'!B324,danh_ds!$L$11:$L$5101)</f>
        <v>0</v>
      </c>
      <c r="K324" s="26">
        <f>SUMIF(danh_ds!$C$11:$C$5101,'Tong hop'!B324,danh_ds!$M$11:$M$5101)</f>
        <v>308</v>
      </c>
      <c r="L324" s="26">
        <f>SUMIF(danh_ds!$C$11:$C$5101,'Tong hop'!B324,danh_ds!$N$11:$N$5101)</f>
        <v>15</v>
      </c>
      <c r="M324" s="53">
        <f>SUMIF(danh_ds!$C$11:$C$5101,'Tong hop'!B324,danh_ds!$P$11:$P$5101)</f>
        <v>16100000</v>
      </c>
      <c r="N324" s="53">
        <f>SUMIF(danh_ds!$C$11:$C$5101,'Tong hop'!B324,danh_ds!$Q$11:$Q$5101)</f>
        <v>0</v>
      </c>
      <c r="O324" s="53">
        <f>SUMIF(danh_ds!$C$11:$C$5101,'Tong hop'!B324,danh_ds!$R$11:$R$5101)</f>
        <v>6650000</v>
      </c>
      <c r="P324" s="53"/>
      <c r="Q324" s="53">
        <f>SUMIF(danh_ds!$C$11:$C$5101,'Tong hop'!B324,danh_ds!$S$11:$S$5101)</f>
        <v>9450000</v>
      </c>
      <c r="R324" s="53">
        <f>SUMIF(danh_ds!$C$11:$C$5101,'Tong hop'!B324,danh_ds!$T$11:$T$5101)</f>
        <v>0</v>
      </c>
      <c r="S324" s="53"/>
      <c r="T324" s="18" t="str">
        <f>VLOOKUP(B324,[1]DS!$B$5:$W$2997,15,0)</f>
        <v>0905</v>
      </c>
    </row>
    <row r="325" spans="1:20" ht="31.5" customHeight="1">
      <c r="A325" s="26">
        <f>SUBTOTAL(3,$B$14:B325)</f>
        <v>312</v>
      </c>
      <c r="B325" s="30" t="s">
        <v>791</v>
      </c>
      <c r="C325" s="27" t="s">
        <v>264</v>
      </c>
      <c r="D325" s="28" t="s">
        <v>334</v>
      </c>
      <c r="E325" s="26">
        <v>9</v>
      </c>
      <c r="F325" s="29" t="s">
        <v>263</v>
      </c>
      <c r="G325" s="26">
        <f>SUMIF(danh_ds!$C$11:$C$5101,'Tong hop'!B325,danh_ds!$I$11:$I$5101)</f>
        <v>386</v>
      </c>
      <c r="H325" s="26">
        <f>SUMIF(danh_ds!$C$11:$C$5101,'Tong hop'!B325,danh_ds!$J$11:$J$5101)</f>
        <v>18</v>
      </c>
      <c r="I325" s="26">
        <f>SUMIF(danh_ds!$C$11:$C$5101,'Tong hop'!B325,danh_ds!$K$11:$K$5101)</f>
        <v>0</v>
      </c>
      <c r="J325" s="26">
        <f>SUMIF(danh_ds!$C$11:$C$5101,'Tong hop'!B325,danh_ds!$L$11:$L$5101)</f>
        <v>0</v>
      </c>
      <c r="K325" s="26">
        <f>SUMIF(danh_ds!$C$11:$C$5101,'Tong hop'!B325,danh_ds!$M$11:$M$5101)</f>
        <v>386</v>
      </c>
      <c r="L325" s="26">
        <f>SUMIF(danh_ds!$C$11:$C$5101,'Tong hop'!B325,danh_ds!$N$11:$N$5101)</f>
        <v>18</v>
      </c>
      <c r="M325" s="53">
        <f>SUMIF(danh_ds!$C$11:$C$5101,'Tong hop'!B325,danh_ds!$P$11:$P$5101)</f>
        <v>19850000</v>
      </c>
      <c r="N325" s="53">
        <f>SUMIF(danh_ds!$C$11:$C$5101,'Tong hop'!B325,danh_ds!$Q$11:$Q$5101)</f>
        <v>0</v>
      </c>
      <c r="O325" s="53">
        <f>SUMIF(danh_ds!$C$11:$C$5101,'Tong hop'!B325,danh_ds!$R$11:$R$5101)</f>
        <v>9100000</v>
      </c>
      <c r="P325" s="53"/>
      <c r="Q325" s="53">
        <f>SUMIF(danh_ds!$C$11:$C$5101,'Tong hop'!B325,danh_ds!$S$11:$S$5101)</f>
        <v>10750000</v>
      </c>
      <c r="R325" s="53">
        <f>SUMIF(danh_ds!$C$11:$C$5101,'Tong hop'!B325,danh_ds!$T$11:$T$5101)</f>
        <v>0</v>
      </c>
      <c r="S325" s="53"/>
      <c r="T325" s="18" t="str">
        <f>VLOOKUP(B325,[1]DS!$B$5:$W$2997,15,0)</f>
        <v>0905</v>
      </c>
    </row>
    <row r="326" spans="1:20" ht="31.5" customHeight="1">
      <c r="A326" s="26">
        <f>SUBTOTAL(3,$B$14:B326)</f>
        <v>313</v>
      </c>
      <c r="B326" s="30" t="s">
        <v>710</v>
      </c>
      <c r="C326" s="27" t="s">
        <v>711</v>
      </c>
      <c r="D326" s="28" t="s">
        <v>636</v>
      </c>
      <c r="E326" s="26">
        <v>9</v>
      </c>
      <c r="F326" s="29" t="s">
        <v>263</v>
      </c>
      <c r="G326" s="26">
        <f>SUMIF(danh_ds!$C$11:$C$5101,'Tong hop'!B326,danh_ds!$I$11:$I$5101)</f>
        <v>220</v>
      </c>
      <c r="H326" s="26">
        <f>SUMIF(danh_ds!$C$11:$C$5101,'Tong hop'!B326,danh_ds!$J$11:$J$5101)</f>
        <v>11</v>
      </c>
      <c r="I326" s="26">
        <f>SUMIF(danh_ds!$C$11:$C$5101,'Tong hop'!B326,danh_ds!$K$11:$K$5101)</f>
        <v>0</v>
      </c>
      <c r="J326" s="26">
        <f>SUMIF(danh_ds!$C$11:$C$5101,'Tong hop'!B326,danh_ds!$L$11:$L$5101)</f>
        <v>0</v>
      </c>
      <c r="K326" s="26">
        <f>SUMIF(danh_ds!$C$11:$C$5101,'Tong hop'!B326,danh_ds!$M$11:$M$5101)</f>
        <v>220</v>
      </c>
      <c r="L326" s="26">
        <f>SUMIF(danh_ds!$C$11:$C$5101,'Tong hop'!B326,danh_ds!$N$11:$N$5101)</f>
        <v>11</v>
      </c>
      <c r="M326" s="53">
        <f>SUMIF(danh_ds!$C$11:$C$5101,'Tong hop'!B326,danh_ds!$P$11:$P$5101)</f>
        <v>11550000</v>
      </c>
      <c r="N326" s="53">
        <f>SUMIF(danh_ds!$C$11:$C$5101,'Tong hop'!B326,danh_ds!$Q$11:$Q$5101)</f>
        <v>0</v>
      </c>
      <c r="O326" s="53">
        <f>SUMIF(danh_ds!$C$11:$C$5101,'Tong hop'!B326,danh_ds!$R$11:$R$5101)</f>
        <v>4200000</v>
      </c>
      <c r="P326" s="53"/>
      <c r="Q326" s="53">
        <f>SUMIF(danh_ds!$C$11:$C$5101,'Tong hop'!B326,danh_ds!$S$11:$S$5101)</f>
        <v>7350000</v>
      </c>
      <c r="R326" s="53">
        <f>SUMIF(danh_ds!$C$11:$C$5101,'Tong hop'!B326,danh_ds!$T$11:$T$5101)</f>
        <v>0</v>
      </c>
      <c r="S326" s="53"/>
      <c r="T326" s="18" t="str">
        <f>VLOOKUP(B326,[1]DS!$B$5:$W$2997,15,0)</f>
        <v>0905</v>
      </c>
    </row>
    <row r="327" spans="1:20" ht="31.5" customHeight="1">
      <c r="A327" s="26">
        <f>SUBTOTAL(3,$B$14:B327)</f>
        <v>314</v>
      </c>
      <c r="B327" s="30" t="s">
        <v>792</v>
      </c>
      <c r="C327" s="27" t="s">
        <v>645</v>
      </c>
      <c r="D327" s="28" t="s">
        <v>402</v>
      </c>
      <c r="E327" s="26">
        <v>9</v>
      </c>
      <c r="F327" s="29" t="s">
        <v>263</v>
      </c>
      <c r="G327" s="26">
        <f>SUMIF(danh_ds!$C$11:$C$5101,'Tong hop'!B327,danh_ds!$I$11:$I$5101)</f>
        <v>280</v>
      </c>
      <c r="H327" s="26">
        <f>SUMIF(danh_ds!$C$11:$C$5101,'Tong hop'!B327,danh_ds!$J$11:$J$5101)</f>
        <v>14</v>
      </c>
      <c r="I327" s="26">
        <f>SUMIF(danh_ds!$C$11:$C$5101,'Tong hop'!B327,danh_ds!$K$11:$K$5101)</f>
        <v>0</v>
      </c>
      <c r="J327" s="26">
        <f>SUMIF(danh_ds!$C$11:$C$5101,'Tong hop'!B327,danh_ds!$L$11:$L$5101)</f>
        <v>0</v>
      </c>
      <c r="K327" s="26">
        <f>SUMIF(danh_ds!$C$11:$C$5101,'Tong hop'!B327,danh_ds!$M$11:$M$5101)</f>
        <v>280</v>
      </c>
      <c r="L327" s="26">
        <f>SUMIF(danh_ds!$C$11:$C$5101,'Tong hop'!B327,danh_ds!$N$11:$N$5101)</f>
        <v>14</v>
      </c>
      <c r="M327" s="53">
        <f>SUMIF(danh_ds!$C$11:$C$5101,'Tong hop'!B327,danh_ds!$P$11:$P$5101)</f>
        <v>14600000</v>
      </c>
      <c r="N327" s="53">
        <f>SUMIF(danh_ds!$C$11:$C$5101,'Tong hop'!B327,danh_ds!$Q$11:$Q$5101)</f>
        <v>0</v>
      </c>
      <c r="O327" s="53">
        <f>SUMIF(danh_ds!$C$11:$C$5101,'Tong hop'!B327,danh_ds!$R$11:$R$5101)</f>
        <v>6250000</v>
      </c>
      <c r="P327" s="53"/>
      <c r="Q327" s="53">
        <f>SUMIF(danh_ds!$C$11:$C$5101,'Tong hop'!B327,danh_ds!$S$11:$S$5101)</f>
        <v>8350000</v>
      </c>
      <c r="R327" s="53">
        <f>SUMIF(danh_ds!$C$11:$C$5101,'Tong hop'!B327,danh_ds!$T$11:$T$5101)</f>
        <v>0</v>
      </c>
      <c r="S327" s="53"/>
      <c r="T327" s="18" t="str">
        <f>VLOOKUP(B327,[1]DS!$B$5:$W$2997,15,0)</f>
        <v>0905</v>
      </c>
    </row>
    <row r="328" spans="1:20" ht="31.5" customHeight="1">
      <c r="A328" s="26">
        <f>SUBTOTAL(3,$B$14:B328)</f>
        <v>315</v>
      </c>
      <c r="B328" s="30" t="s">
        <v>453</v>
      </c>
      <c r="C328" s="27" t="s">
        <v>552</v>
      </c>
      <c r="D328" s="28" t="s">
        <v>200</v>
      </c>
      <c r="E328" s="26">
        <v>9</v>
      </c>
      <c r="F328" s="29" t="s">
        <v>263</v>
      </c>
      <c r="G328" s="26">
        <f>SUMIF(danh_ds!$C$11:$C$5101,'Tong hop'!B328,danh_ds!$I$11:$I$5101)</f>
        <v>316</v>
      </c>
      <c r="H328" s="26">
        <f>SUMIF(danh_ds!$C$11:$C$5101,'Tong hop'!B328,danh_ds!$J$11:$J$5101)</f>
        <v>15</v>
      </c>
      <c r="I328" s="26">
        <f>SUMIF(danh_ds!$C$11:$C$5101,'Tong hop'!B328,danh_ds!$K$11:$K$5101)</f>
        <v>0</v>
      </c>
      <c r="J328" s="26">
        <f>SUMIF(danh_ds!$C$11:$C$5101,'Tong hop'!B328,danh_ds!$L$11:$L$5101)</f>
        <v>0</v>
      </c>
      <c r="K328" s="26">
        <f>SUMIF(danh_ds!$C$11:$C$5101,'Tong hop'!B328,danh_ds!$M$11:$M$5101)</f>
        <v>316</v>
      </c>
      <c r="L328" s="26">
        <f>SUMIF(danh_ds!$C$11:$C$5101,'Tong hop'!B328,danh_ds!$N$11:$N$5101)</f>
        <v>15</v>
      </c>
      <c r="M328" s="53">
        <f>SUMIF(danh_ds!$C$11:$C$5101,'Tong hop'!B328,danh_ds!$P$11:$P$5101)</f>
        <v>16450000</v>
      </c>
      <c r="N328" s="53">
        <f>SUMIF(danh_ds!$C$11:$C$5101,'Tong hop'!B328,danh_ds!$Q$11:$Q$5101)</f>
        <v>0</v>
      </c>
      <c r="O328" s="53">
        <f>SUMIF(danh_ds!$C$11:$C$5101,'Tong hop'!B328,danh_ds!$R$11:$R$5101)</f>
        <v>6650000</v>
      </c>
      <c r="P328" s="53"/>
      <c r="Q328" s="53">
        <f>SUMIF(danh_ds!$C$11:$C$5101,'Tong hop'!B328,danh_ds!$S$11:$S$5101)</f>
        <v>9800000</v>
      </c>
      <c r="R328" s="53">
        <f>SUMIF(danh_ds!$C$11:$C$5101,'Tong hop'!B328,danh_ds!$T$11:$T$5101)</f>
        <v>0</v>
      </c>
      <c r="S328" s="53"/>
      <c r="T328" s="18" t="str">
        <f>VLOOKUP(B328,[1]DS!$B$5:$W$2997,15,0)</f>
        <v>0905</v>
      </c>
    </row>
    <row r="329" spans="1:20" ht="31.5" customHeight="1">
      <c r="A329" s="26">
        <f>SUBTOTAL(3,$B$14:B329)</f>
        <v>316</v>
      </c>
      <c r="B329" s="30" t="s">
        <v>17</v>
      </c>
      <c r="C329" s="27" t="s">
        <v>799</v>
      </c>
      <c r="D329" s="28" t="s">
        <v>43</v>
      </c>
      <c r="E329" s="26">
        <v>9</v>
      </c>
      <c r="F329" s="29" t="s">
        <v>263</v>
      </c>
      <c r="G329" s="26">
        <f>SUMIF(danh_ds!$C$11:$C$5101,'Tong hop'!B329,danh_ds!$I$11:$I$5101)</f>
        <v>358</v>
      </c>
      <c r="H329" s="26">
        <f>SUMIF(danh_ds!$C$11:$C$5101,'Tong hop'!B329,danh_ds!$J$11:$J$5101)</f>
        <v>17</v>
      </c>
      <c r="I329" s="26">
        <f>SUMIF(danh_ds!$C$11:$C$5101,'Tong hop'!B329,danh_ds!$K$11:$K$5101)</f>
        <v>0</v>
      </c>
      <c r="J329" s="26">
        <f>SUMIF(danh_ds!$C$11:$C$5101,'Tong hop'!B329,danh_ds!$L$11:$L$5101)</f>
        <v>0</v>
      </c>
      <c r="K329" s="26">
        <f>SUMIF(danh_ds!$C$11:$C$5101,'Tong hop'!B329,danh_ds!$M$11:$M$5101)</f>
        <v>358</v>
      </c>
      <c r="L329" s="26">
        <f>SUMIF(danh_ds!$C$11:$C$5101,'Tong hop'!B329,danh_ds!$N$11:$N$5101)</f>
        <v>17</v>
      </c>
      <c r="M329" s="53">
        <f>SUMIF(danh_ds!$C$11:$C$5101,'Tong hop'!B329,danh_ds!$P$11:$P$5101)</f>
        <v>18500000</v>
      </c>
      <c r="N329" s="53">
        <f>SUMIF(danh_ds!$C$11:$C$5101,'Tong hop'!B329,danh_ds!$Q$11:$Q$5101)</f>
        <v>0</v>
      </c>
      <c r="O329" s="53">
        <f>SUMIF(danh_ds!$C$11:$C$5101,'Tong hop'!B329,danh_ds!$R$11:$R$5101)</f>
        <v>10650000</v>
      </c>
      <c r="P329" s="53"/>
      <c r="Q329" s="53">
        <f>SUMIF(danh_ds!$C$11:$C$5101,'Tong hop'!B329,danh_ds!$S$11:$S$5101)</f>
        <v>7850000</v>
      </c>
      <c r="R329" s="53">
        <f>SUMIF(danh_ds!$C$11:$C$5101,'Tong hop'!B329,danh_ds!$T$11:$T$5101)</f>
        <v>0</v>
      </c>
      <c r="S329" s="53"/>
      <c r="T329" s="18" t="str">
        <f>VLOOKUP(B329,[1]DS!$B$5:$W$2997,15,0)</f>
        <v>0905</v>
      </c>
    </row>
    <row r="330" spans="1:20" ht="31.5" customHeight="1">
      <c r="A330" s="26">
        <f>SUBTOTAL(3,$B$14:B330)</f>
        <v>317</v>
      </c>
      <c r="B330" s="30" t="s">
        <v>731</v>
      </c>
      <c r="C330" s="27" t="s">
        <v>376</v>
      </c>
      <c r="D330" s="28" t="s">
        <v>640</v>
      </c>
      <c r="E330" s="26">
        <v>9</v>
      </c>
      <c r="F330" s="29" t="s">
        <v>263</v>
      </c>
      <c r="G330" s="26">
        <f>SUMIF(danh_ds!$C$11:$C$5101,'Tong hop'!B330,danh_ds!$I$11:$I$5101)</f>
        <v>168</v>
      </c>
      <c r="H330" s="26">
        <f>SUMIF(danh_ds!$C$11:$C$5101,'Tong hop'!B330,danh_ds!$J$11:$J$5101)</f>
        <v>9</v>
      </c>
      <c r="I330" s="26">
        <f>SUMIF(danh_ds!$C$11:$C$5101,'Tong hop'!B330,danh_ds!$K$11:$K$5101)</f>
        <v>0</v>
      </c>
      <c r="J330" s="26">
        <f>SUMIF(danh_ds!$C$11:$C$5101,'Tong hop'!B330,danh_ds!$L$11:$L$5101)</f>
        <v>0</v>
      </c>
      <c r="K330" s="26">
        <f>SUMIF(danh_ds!$C$11:$C$5101,'Tong hop'!B330,danh_ds!$M$11:$M$5101)</f>
        <v>168</v>
      </c>
      <c r="L330" s="26">
        <f>SUMIF(danh_ds!$C$11:$C$5101,'Tong hop'!B330,danh_ds!$N$11:$N$5101)</f>
        <v>9</v>
      </c>
      <c r="M330" s="53">
        <f>SUMIF(danh_ds!$C$11:$C$5101,'Tong hop'!B330,danh_ds!$P$11:$P$5101)</f>
        <v>8650000</v>
      </c>
      <c r="N330" s="53">
        <f>SUMIF(danh_ds!$C$11:$C$5101,'Tong hop'!B330,danh_ds!$Q$11:$Q$5101)</f>
        <v>0</v>
      </c>
      <c r="O330" s="53">
        <f>SUMIF(danh_ds!$C$11:$C$5101,'Tong hop'!B330,danh_ds!$R$11:$R$5101)</f>
        <v>3800000</v>
      </c>
      <c r="P330" s="53"/>
      <c r="Q330" s="53">
        <f>SUMIF(danh_ds!$C$11:$C$5101,'Tong hop'!B330,danh_ds!$S$11:$S$5101)</f>
        <v>4850000</v>
      </c>
      <c r="R330" s="53">
        <f>SUMIF(danh_ds!$C$11:$C$5101,'Tong hop'!B330,danh_ds!$T$11:$T$5101)</f>
        <v>0</v>
      </c>
      <c r="S330" s="53"/>
      <c r="T330" s="18" t="str">
        <f>VLOOKUP(B330,[1]DS!$B$5:$W$2997,15,0)</f>
        <v>0905</v>
      </c>
    </row>
    <row r="331" spans="1:20" ht="31.5" customHeight="1">
      <c r="A331" s="26">
        <f>SUBTOTAL(3,$B$14:B331)</f>
        <v>318</v>
      </c>
      <c r="B331" s="30" t="s">
        <v>565</v>
      </c>
      <c r="C331" s="27" t="s">
        <v>571</v>
      </c>
      <c r="D331" s="28" t="s">
        <v>24</v>
      </c>
      <c r="E331" s="26">
        <v>9</v>
      </c>
      <c r="F331" s="29" t="s">
        <v>263</v>
      </c>
      <c r="G331" s="26">
        <f>SUMIF(danh_ds!$C$11:$C$5101,'Tong hop'!B331,danh_ds!$I$11:$I$5101)</f>
        <v>269</v>
      </c>
      <c r="H331" s="26">
        <f>SUMIF(danh_ds!$C$11:$C$5101,'Tong hop'!B331,danh_ds!$J$11:$J$5101)</f>
        <v>14</v>
      </c>
      <c r="I331" s="26">
        <f>SUMIF(danh_ds!$C$11:$C$5101,'Tong hop'!B331,danh_ds!$K$11:$K$5101)</f>
        <v>0</v>
      </c>
      <c r="J331" s="26">
        <f>SUMIF(danh_ds!$C$11:$C$5101,'Tong hop'!B331,danh_ds!$L$11:$L$5101)</f>
        <v>0</v>
      </c>
      <c r="K331" s="26">
        <f>SUMIF(danh_ds!$C$11:$C$5101,'Tong hop'!B331,danh_ds!$M$11:$M$5101)</f>
        <v>269</v>
      </c>
      <c r="L331" s="26">
        <f>SUMIF(danh_ds!$C$11:$C$5101,'Tong hop'!B331,danh_ds!$N$11:$N$5101)</f>
        <v>14</v>
      </c>
      <c r="M331" s="53">
        <f>SUMIF(danh_ds!$C$11:$C$5101,'Tong hop'!B331,danh_ds!$P$11:$P$5101)</f>
        <v>13950000</v>
      </c>
      <c r="N331" s="53">
        <f>SUMIF(danh_ds!$C$11:$C$5101,'Tong hop'!B331,danh_ds!$Q$11:$Q$5101)</f>
        <v>0</v>
      </c>
      <c r="O331" s="53">
        <f>SUMIF(danh_ds!$C$11:$C$5101,'Tong hop'!B331,danh_ds!$R$11:$R$5101)</f>
        <v>4950000</v>
      </c>
      <c r="P331" s="53"/>
      <c r="Q331" s="53">
        <f>SUMIF(danh_ds!$C$11:$C$5101,'Tong hop'!B331,danh_ds!$S$11:$S$5101)</f>
        <v>9000000</v>
      </c>
      <c r="R331" s="53">
        <f>SUMIF(danh_ds!$C$11:$C$5101,'Tong hop'!B331,danh_ds!$T$11:$T$5101)</f>
        <v>0</v>
      </c>
      <c r="S331" s="53"/>
      <c r="T331" s="18" t="str">
        <f>VLOOKUP(B331,[1]DS!$B$5:$W$2997,15,0)</f>
        <v>0905</v>
      </c>
    </row>
    <row r="332" spans="1:20" ht="31.5" customHeight="1">
      <c r="A332" s="26">
        <f>SUBTOTAL(3,$B$14:B332)</f>
        <v>319</v>
      </c>
      <c r="B332" s="30" t="s">
        <v>508</v>
      </c>
      <c r="C332" s="27" t="s">
        <v>409</v>
      </c>
      <c r="D332" s="28" t="s">
        <v>421</v>
      </c>
      <c r="E332" s="26">
        <v>9</v>
      </c>
      <c r="F332" s="29" t="s">
        <v>263</v>
      </c>
      <c r="G332" s="26">
        <f>SUMIF(danh_ds!$C$11:$C$5101,'Tong hop'!B332,danh_ds!$I$11:$I$5101)</f>
        <v>200</v>
      </c>
      <c r="H332" s="26">
        <f>SUMIF(danh_ds!$C$11:$C$5101,'Tong hop'!B332,danh_ds!$J$11:$J$5101)</f>
        <v>10</v>
      </c>
      <c r="I332" s="26">
        <f>SUMIF(danh_ds!$C$11:$C$5101,'Tong hop'!B332,danh_ds!$K$11:$K$5101)</f>
        <v>0</v>
      </c>
      <c r="J332" s="26">
        <f>SUMIF(danh_ds!$C$11:$C$5101,'Tong hop'!B332,danh_ds!$L$11:$L$5101)</f>
        <v>0</v>
      </c>
      <c r="K332" s="26">
        <f>SUMIF(danh_ds!$C$11:$C$5101,'Tong hop'!B332,danh_ds!$M$11:$M$5101)</f>
        <v>200</v>
      </c>
      <c r="L332" s="26">
        <f>SUMIF(danh_ds!$C$11:$C$5101,'Tong hop'!B332,danh_ds!$N$11:$N$5101)</f>
        <v>10</v>
      </c>
      <c r="M332" s="53">
        <f>SUMIF(danh_ds!$C$11:$C$5101,'Tong hop'!B332,danh_ds!$P$11:$P$5101)</f>
        <v>10500000</v>
      </c>
      <c r="N332" s="53">
        <f>SUMIF(danh_ds!$C$11:$C$5101,'Tong hop'!B332,danh_ds!$Q$11:$Q$5101)</f>
        <v>0</v>
      </c>
      <c r="O332" s="53">
        <f>SUMIF(danh_ds!$C$11:$C$5101,'Tong hop'!B332,danh_ds!$R$11:$R$5101)</f>
        <v>5250000</v>
      </c>
      <c r="P332" s="53"/>
      <c r="Q332" s="53">
        <f>SUMIF(danh_ds!$C$11:$C$5101,'Tong hop'!B332,danh_ds!$S$11:$S$5101)</f>
        <v>5250000</v>
      </c>
      <c r="R332" s="53">
        <f>SUMIF(danh_ds!$C$11:$C$5101,'Tong hop'!B332,danh_ds!$T$11:$T$5101)</f>
        <v>0</v>
      </c>
      <c r="S332" s="53"/>
      <c r="T332" s="18" t="str">
        <f>VLOOKUP(B332,[1]DS!$B$5:$W$2997,15,0)</f>
        <v>0905</v>
      </c>
    </row>
    <row r="333" spans="1:20" ht="31.5" customHeight="1">
      <c r="A333" s="26">
        <f>SUBTOTAL(3,$B$14:B333)</f>
        <v>320</v>
      </c>
      <c r="B333" s="30" t="s">
        <v>793</v>
      </c>
      <c r="C333" s="27" t="s">
        <v>376</v>
      </c>
      <c r="D333" s="28" t="s">
        <v>554</v>
      </c>
      <c r="E333" s="26">
        <v>9</v>
      </c>
      <c r="F333" s="29" t="s">
        <v>263</v>
      </c>
      <c r="G333" s="26">
        <f>SUMIF(danh_ds!$C$11:$C$5101,'Tong hop'!B333,danh_ds!$I$11:$I$5101)</f>
        <v>370</v>
      </c>
      <c r="H333" s="26">
        <f>SUMIF(danh_ds!$C$11:$C$5101,'Tong hop'!B333,danh_ds!$J$11:$J$5101)</f>
        <v>19</v>
      </c>
      <c r="I333" s="26">
        <f>SUMIF(danh_ds!$C$11:$C$5101,'Tong hop'!B333,danh_ds!$K$11:$K$5101)</f>
        <v>0</v>
      </c>
      <c r="J333" s="26">
        <f>SUMIF(danh_ds!$C$11:$C$5101,'Tong hop'!B333,danh_ds!$L$11:$L$5101)</f>
        <v>0</v>
      </c>
      <c r="K333" s="26">
        <f>SUMIF(danh_ds!$C$11:$C$5101,'Tong hop'!B333,danh_ds!$M$11:$M$5101)</f>
        <v>370</v>
      </c>
      <c r="L333" s="26">
        <f>SUMIF(danh_ds!$C$11:$C$5101,'Tong hop'!B333,danh_ds!$N$11:$N$5101)</f>
        <v>19</v>
      </c>
      <c r="M333" s="53">
        <f>SUMIF(danh_ds!$C$11:$C$5101,'Tong hop'!B333,danh_ds!$P$11:$P$5101)</f>
        <v>19150000</v>
      </c>
      <c r="N333" s="53">
        <f>SUMIF(danh_ds!$C$11:$C$5101,'Tong hop'!B333,danh_ds!$Q$11:$Q$5101)</f>
        <v>0</v>
      </c>
      <c r="O333" s="53">
        <f>SUMIF(danh_ds!$C$11:$C$5101,'Tong hop'!B333,danh_ds!$R$11:$R$5101)</f>
        <v>9750000</v>
      </c>
      <c r="P333" s="53"/>
      <c r="Q333" s="53">
        <f>SUMIF(danh_ds!$C$11:$C$5101,'Tong hop'!B333,danh_ds!$S$11:$S$5101)</f>
        <v>9400000</v>
      </c>
      <c r="R333" s="53">
        <f>SUMIF(danh_ds!$C$11:$C$5101,'Tong hop'!B333,danh_ds!$T$11:$T$5101)</f>
        <v>0</v>
      </c>
      <c r="S333" s="53"/>
      <c r="T333" s="18" t="str">
        <f>VLOOKUP(B333,[1]DS!$B$5:$W$2997,15,0)</f>
        <v>0905</v>
      </c>
    </row>
    <row r="334" spans="1:20" ht="31.5" customHeight="1">
      <c r="A334" s="26">
        <f>SUBTOTAL(3,$B$14:B334)</f>
        <v>321</v>
      </c>
      <c r="B334" s="30" t="s">
        <v>712</v>
      </c>
      <c r="C334" s="27" t="s">
        <v>713</v>
      </c>
      <c r="D334" s="28" t="s">
        <v>33</v>
      </c>
      <c r="E334" s="26">
        <v>9</v>
      </c>
      <c r="F334" s="29" t="s">
        <v>263</v>
      </c>
      <c r="G334" s="26">
        <f>SUMIF(danh_ds!$C$11:$C$5101,'Tong hop'!B334,danh_ds!$I$11:$I$5101)</f>
        <v>140</v>
      </c>
      <c r="H334" s="26">
        <f>SUMIF(danh_ds!$C$11:$C$5101,'Tong hop'!B334,danh_ds!$J$11:$J$5101)</f>
        <v>7</v>
      </c>
      <c r="I334" s="26">
        <f>SUMIF(danh_ds!$C$11:$C$5101,'Tong hop'!B334,danh_ds!$K$11:$K$5101)</f>
        <v>0</v>
      </c>
      <c r="J334" s="26">
        <f>SUMIF(danh_ds!$C$11:$C$5101,'Tong hop'!B334,danh_ds!$L$11:$L$5101)</f>
        <v>0</v>
      </c>
      <c r="K334" s="26">
        <f>SUMIF(danh_ds!$C$11:$C$5101,'Tong hop'!B334,danh_ds!$M$11:$M$5101)</f>
        <v>140</v>
      </c>
      <c r="L334" s="26">
        <f>SUMIF(danh_ds!$C$11:$C$5101,'Tong hop'!B334,danh_ds!$N$11:$N$5101)</f>
        <v>7</v>
      </c>
      <c r="M334" s="53">
        <f>SUMIF(danh_ds!$C$11:$C$5101,'Tong hop'!B334,danh_ds!$P$11:$P$5101)</f>
        <v>7350000</v>
      </c>
      <c r="N334" s="53">
        <f>SUMIF(danh_ds!$C$11:$C$5101,'Tong hop'!B334,danh_ds!$Q$11:$Q$5101)</f>
        <v>0</v>
      </c>
      <c r="O334" s="53">
        <f>SUMIF(danh_ds!$C$11:$C$5101,'Tong hop'!B334,danh_ds!$R$11:$R$5101)</f>
        <v>3150000</v>
      </c>
      <c r="P334" s="53"/>
      <c r="Q334" s="53">
        <f>SUMIF(danh_ds!$C$11:$C$5101,'Tong hop'!B334,danh_ds!$S$11:$S$5101)</f>
        <v>4200000</v>
      </c>
      <c r="R334" s="53">
        <f>SUMIF(danh_ds!$C$11:$C$5101,'Tong hop'!B334,danh_ds!$T$11:$T$5101)</f>
        <v>0</v>
      </c>
      <c r="S334" s="53"/>
      <c r="T334" s="18" t="str">
        <f>VLOOKUP(B334,[1]DS!$B$5:$W$2997,15,0)</f>
        <v>0905</v>
      </c>
    </row>
    <row r="335" spans="1:20" ht="31.5" customHeight="1">
      <c r="A335" s="26">
        <f>SUBTOTAL(3,$B$14:B335)</f>
        <v>322</v>
      </c>
      <c r="B335" s="30" t="s">
        <v>454</v>
      </c>
      <c r="C335" s="27" t="s">
        <v>455</v>
      </c>
      <c r="D335" s="28" t="s">
        <v>213</v>
      </c>
      <c r="E335" s="26">
        <v>9</v>
      </c>
      <c r="F335" s="29" t="s">
        <v>648</v>
      </c>
      <c r="G335" s="26">
        <f>SUMIF(danh_ds!$C$11:$C$5101,'Tong hop'!B335,danh_ds!$I$11:$I$5101)</f>
        <v>240</v>
      </c>
      <c r="H335" s="26">
        <f>SUMIF(danh_ds!$C$11:$C$5101,'Tong hop'!B335,danh_ds!$J$11:$J$5101)</f>
        <v>12</v>
      </c>
      <c r="I335" s="26">
        <f>SUMIF(danh_ds!$C$11:$C$5101,'Tong hop'!B335,danh_ds!$K$11:$K$5101)</f>
        <v>0</v>
      </c>
      <c r="J335" s="26">
        <f>SUMIF(danh_ds!$C$11:$C$5101,'Tong hop'!B335,danh_ds!$L$11:$L$5101)</f>
        <v>0</v>
      </c>
      <c r="K335" s="26">
        <f>SUMIF(danh_ds!$C$11:$C$5101,'Tong hop'!B335,danh_ds!$M$11:$M$5101)</f>
        <v>240</v>
      </c>
      <c r="L335" s="26">
        <f>SUMIF(danh_ds!$C$11:$C$5101,'Tong hop'!B335,danh_ds!$N$11:$N$5101)</f>
        <v>12</v>
      </c>
      <c r="M335" s="53">
        <f>SUMIF(danh_ds!$C$11:$C$5101,'Tong hop'!B335,danh_ds!$P$11:$P$5101)</f>
        <v>12500000</v>
      </c>
      <c r="N335" s="53">
        <f>SUMIF(danh_ds!$C$11:$C$5101,'Tong hop'!B335,danh_ds!$Q$11:$Q$5101)</f>
        <v>0</v>
      </c>
      <c r="O335" s="53">
        <f>SUMIF(danh_ds!$C$11:$C$5101,'Tong hop'!B335,danh_ds!$R$11:$R$5101)</f>
        <v>5200000</v>
      </c>
      <c r="P335" s="53"/>
      <c r="Q335" s="53">
        <f>SUMIF(danh_ds!$C$11:$C$5101,'Tong hop'!B335,danh_ds!$S$11:$S$5101)</f>
        <v>7300000</v>
      </c>
      <c r="R335" s="53">
        <f>SUMIF(danh_ds!$C$11:$C$5101,'Tong hop'!B335,danh_ds!$T$11:$T$5101)</f>
        <v>0</v>
      </c>
      <c r="S335" s="53"/>
      <c r="T335" s="18" t="str">
        <f>VLOOKUP(B335,[1]DS!$B$5:$W$2997,15,0)</f>
        <v>0906</v>
      </c>
    </row>
    <row r="336" spans="1:20" ht="31.5" customHeight="1">
      <c r="A336" s="26">
        <f>SUBTOTAL(3,$B$14:B336)</f>
        <v>323</v>
      </c>
      <c r="B336" s="30" t="s">
        <v>11</v>
      </c>
      <c r="C336" s="27" t="s">
        <v>395</v>
      </c>
      <c r="D336" s="28" t="s">
        <v>38</v>
      </c>
      <c r="E336" s="26">
        <v>9</v>
      </c>
      <c r="F336" s="29" t="s">
        <v>648</v>
      </c>
      <c r="G336" s="26">
        <f>SUMIF(danh_ds!$C$11:$C$5101,'Tong hop'!B336,danh_ds!$I$11:$I$5101)</f>
        <v>180</v>
      </c>
      <c r="H336" s="26">
        <f>SUMIF(danh_ds!$C$11:$C$5101,'Tong hop'!B336,danh_ds!$J$11:$J$5101)</f>
        <v>9</v>
      </c>
      <c r="I336" s="26">
        <f>SUMIF(danh_ds!$C$11:$C$5101,'Tong hop'!B336,danh_ds!$K$11:$K$5101)</f>
        <v>0</v>
      </c>
      <c r="J336" s="26">
        <f>SUMIF(danh_ds!$C$11:$C$5101,'Tong hop'!B336,danh_ds!$L$11:$L$5101)</f>
        <v>0</v>
      </c>
      <c r="K336" s="26">
        <f>SUMIF(danh_ds!$C$11:$C$5101,'Tong hop'!B336,danh_ds!$M$11:$M$5101)</f>
        <v>180</v>
      </c>
      <c r="L336" s="26">
        <f>SUMIF(danh_ds!$C$11:$C$5101,'Tong hop'!B336,danh_ds!$N$11:$N$5101)</f>
        <v>9</v>
      </c>
      <c r="M336" s="53">
        <f>SUMIF(danh_ds!$C$11:$C$5101,'Tong hop'!B336,danh_ds!$P$11:$P$5101)</f>
        <v>9450000</v>
      </c>
      <c r="N336" s="53">
        <f>SUMIF(danh_ds!$C$11:$C$5101,'Tong hop'!B336,danh_ds!$Q$11:$Q$5101)</f>
        <v>0</v>
      </c>
      <c r="O336" s="53">
        <f>SUMIF(danh_ds!$C$11:$C$5101,'Tong hop'!B336,danh_ds!$R$11:$R$5101)</f>
        <v>3150000</v>
      </c>
      <c r="P336" s="53"/>
      <c r="Q336" s="53">
        <f>SUMIF(danh_ds!$C$11:$C$5101,'Tong hop'!B336,danh_ds!$S$11:$S$5101)</f>
        <v>6300000</v>
      </c>
      <c r="R336" s="53">
        <f>SUMIF(danh_ds!$C$11:$C$5101,'Tong hop'!B336,danh_ds!$T$11:$T$5101)</f>
        <v>0</v>
      </c>
      <c r="S336" s="53"/>
      <c r="T336" s="18" t="str">
        <f>VLOOKUP(B336,[1]DS!$B$5:$W$2997,15,0)</f>
        <v>0906</v>
      </c>
    </row>
    <row r="337" spans="1:20" ht="31.5" customHeight="1">
      <c r="A337" s="26">
        <f>SUBTOTAL(3,$B$14:B337)</f>
        <v>324</v>
      </c>
      <c r="B337" s="30" t="s">
        <v>542</v>
      </c>
      <c r="C337" s="27" t="s">
        <v>638</v>
      </c>
      <c r="D337" s="28" t="s">
        <v>543</v>
      </c>
      <c r="E337" s="26">
        <v>9</v>
      </c>
      <c r="F337" s="29" t="s">
        <v>648</v>
      </c>
      <c r="G337" s="26">
        <f>SUMIF(danh_ds!$C$11:$C$5101,'Tong hop'!B337,danh_ds!$I$11:$I$5101)</f>
        <v>180</v>
      </c>
      <c r="H337" s="26">
        <f>SUMIF(danh_ds!$C$11:$C$5101,'Tong hop'!B337,danh_ds!$J$11:$J$5101)</f>
        <v>9</v>
      </c>
      <c r="I337" s="26">
        <f>SUMIF(danh_ds!$C$11:$C$5101,'Tong hop'!B337,danh_ds!$K$11:$K$5101)</f>
        <v>0</v>
      </c>
      <c r="J337" s="26">
        <f>SUMIF(danh_ds!$C$11:$C$5101,'Tong hop'!B337,danh_ds!$L$11:$L$5101)</f>
        <v>0</v>
      </c>
      <c r="K337" s="26">
        <f>SUMIF(danh_ds!$C$11:$C$5101,'Tong hop'!B337,danh_ds!$M$11:$M$5101)</f>
        <v>180</v>
      </c>
      <c r="L337" s="26">
        <f>SUMIF(danh_ds!$C$11:$C$5101,'Tong hop'!B337,danh_ds!$N$11:$N$5101)</f>
        <v>9</v>
      </c>
      <c r="M337" s="53">
        <f>SUMIF(danh_ds!$C$11:$C$5101,'Tong hop'!B337,danh_ds!$P$11:$P$5101)</f>
        <v>9450000</v>
      </c>
      <c r="N337" s="53">
        <f>SUMIF(danh_ds!$C$11:$C$5101,'Tong hop'!B337,danh_ds!$Q$11:$Q$5101)</f>
        <v>0</v>
      </c>
      <c r="O337" s="53">
        <f>SUMIF(danh_ds!$C$11:$C$5101,'Tong hop'!B337,danh_ds!$R$11:$R$5101)</f>
        <v>3150000</v>
      </c>
      <c r="P337" s="53"/>
      <c r="Q337" s="53">
        <f>SUMIF(danh_ds!$C$11:$C$5101,'Tong hop'!B337,danh_ds!$S$11:$S$5101)</f>
        <v>6300000</v>
      </c>
      <c r="R337" s="53">
        <f>SUMIF(danh_ds!$C$11:$C$5101,'Tong hop'!B337,danh_ds!$T$11:$T$5101)</f>
        <v>0</v>
      </c>
      <c r="S337" s="53"/>
      <c r="T337" s="18" t="str">
        <f>VLOOKUP(B337,[1]DS!$B$5:$W$2997,15,0)</f>
        <v>0906</v>
      </c>
    </row>
    <row r="338" spans="1:20" ht="31.5" customHeight="1">
      <c r="A338" s="26">
        <f>SUBTOTAL(3,$B$14:B338)</f>
        <v>325</v>
      </c>
      <c r="B338" s="30" t="s">
        <v>566</v>
      </c>
      <c r="C338" s="27" t="s">
        <v>427</v>
      </c>
      <c r="D338" s="28" t="s">
        <v>681</v>
      </c>
      <c r="E338" s="26">
        <v>9</v>
      </c>
      <c r="F338" s="29" t="s">
        <v>648</v>
      </c>
      <c r="G338" s="26">
        <f>SUMIF(danh_ds!$C$11:$C$5101,'Tong hop'!B338,danh_ds!$I$11:$I$5101)</f>
        <v>608</v>
      </c>
      <c r="H338" s="26">
        <f>SUMIF(danh_ds!$C$11:$C$5101,'Tong hop'!B338,danh_ds!$J$11:$J$5101)</f>
        <v>26</v>
      </c>
      <c r="I338" s="26">
        <f>SUMIF(danh_ds!$C$11:$C$5101,'Tong hop'!B338,danh_ds!$K$11:$K$5101)</f>
        <v>0</v>
      </c>
      <c r="J338" s="26">
        <f>SUMIF(danh_ds!$C$11:$C$5101,'Tong hop'!B338,danh_ds!$L$11:$L$5101)</f>
        <v>0</v>
      </c>
      <c r="K338" s="26">
        <f>SUMIF(danh_ds!$C$11:$C$5101,'Tong hop'!B338,danh_ds!$M$11:$M$5101)</f>
        <v>608</v>
      </c>
      <c r="L338" s="26">
        <f>SUMIF(danh_ds!$C$11:$C$5101,'Tong hop'!B338,danh_ds!$N$11:$N$5101)</f>
        <v>26</v>
      </c>
      <c r="M338" s="53">
        <f>SUMIF(danh_ds!$C$11:$C$5101,'Tong hop'!B338,danh_ds!$P$11:$P$5101)</f>
        <v>30950000</v>
      </c>
      <c r="N338" s="53">
        <f>SUMIF(danh_ds!$C$11:$C$5101,'Tong hop'!B338,danh_ds!$Q$11:$Q$5101)</f>
        <v>0</v>
      </c>
      <c r="O338" s="53">
        <f>SUMIF(danh_ds!$C$11:$C$5101,'Tong hop'!B338,danh_ds!$R$11:$R$5101)</f>
        <v>14250000</v>
      </c>
      <c r="P338" s="53"/>
      <c r="Q338" s="53">
        <f>SUMIF(danh_ds!$C$11:$C$5101,'Tong hop'!B338,danh_ds!$S$11:$S$5101)</f>
        <v>16700000</v>
      </c>
      <c r="R338" s="53">
        <f>SUMIF(danh_ds!$C$11:$C$5101,'Tong hop'!B338,danh_ds!$T$11:$T$5101)</f>
        <v>0</v>
      </c>
      <c r="S338" s="53"/>
      <c r="T338" s="18" t="str">
        <f>VLOOKUP(B338,[1]DS!$B$5:$W$2997,15,0)</f>
        <v>0906</v>
      </c>
    </row>
    <row r="339" spans="1:20" ht="31.5" customHeight="1">
      <c r="A339" s="26">
        <f>SUBTOTAL(3,$B$14:B339)</f>
        <v>326</v>
      </c>
      <c r="B339" s="30" t="s">
        <v>717</v>
      </c>
      <c r="C339" s="27" t="s">
        <v>337</v>
      </c>
      <c r="D339" s="28" t="s">
        <v>200</v>
      </c>
      <c r="E339" s="26">
        <v>9</v>
      </c>
      <c r="F339" s="29" t="s">
        <v>648</v>
      </c>
      <c r="G339" s="26">
        <f>SUMIF(danh_ds!$C$11:$C$5101,'Tong hop'!B339,danh_ds!$I$11:$I$5101)</f>
        <v>260</v>
      </c>
      <c r="H339" s="26">
        <f>SUMIF(danh_ds!$C$11:$C$5101,'Tong hop'!B339,danh_ds!$J$11:$J$5101)</f>
        <v>13</v>
      </c>
      <c r="I339" s="26">
        <f>SUMIF(danh_ds!$C$11:$C$5101,'Tong hop'!B339,danh_ds!$K$11:$K$5101)</f>
        <v>0</v>
      </c>
      <c r="J339" s="26">
        <f>SUMIF(danh_ds!$C$11:$C$5101,'Tong hop'!B339,danh_ds!$L$11:$L$5101)</f>
        <v>0</v>
      </c>
      <c r="K339" s="26">
        <f>SUMIF(danh_ds!$C$11:$C$5101,'Tong hop'!B339,danh_ds!$M$11:$M$5101)</f>
        <v>260</v>
      </c>
      <c r="L339" s="26">
        <f>SUMIF(danh_ds!$C$11:$C$5101,'Tong hop'!B339,danh_ds!$N$11:$N$5101)</f>
        <v>13</v>
      </c>
      <c r="M339" s="53">
        <f>SUMIF(danh_ds!$C$11:$C$5101,'Tong hop'!B339,danh_ds!$P$11:$P$5101)</f>
        <v>13650000</v>
      </c>
      <c r="N339" s="53">
        <f>SUMIF(danh_ds!$C$11:$C$5101,'Tong hop'!B339,danh_ds!$Q$11:$Q$5101)</f>
        <v>0</v>
      </c>
      <c r="O339" s="53">
        <f>SUMIF(danh_ds!$C$11:$C$5101,'Tong hop'!B339,danh_ds!$R$11:$R$5101)</f>
        <v>4200000</v>
      </c>
      <c r="P339" s="53"/>
      <c r="Q339" s="53">
        <f>SUMIF(danh_ds!$C$11:$C$5101,'Tong hop'!B339,danh_ds!$S$11:$S$5101)</f>
        <v>9450000</v>
      </c>
      <c r="R339" s="53">
        <f>SUMIF(danh_ds!$C$11:$C$5101,'Tong hop'!B339,danh_ds!$T$11:$T$5101)</f>
        <v>0</v>
      </c>
      <c r="S339" s="53"/>
      <c r="T339" s="18" t="str">
        <f>VLOOKUP(B339,[1]DS!$B$5:$W$2997,15,0)</f>
        <v>0906</v>
      </c>
    </row>
    <row r="340" spans="1:20" ht="31.5" customHeight="1">
      <c r="A340" s="26">
        <f>SUBTOTAL(3,$B$14:B340)</f>
        <v>327</v>
      </c>
      <c r="B340" s="30" t="s">
        <v>557</v>
      </c>
      <c r="C340" s="27" t="s">
        <v>338</v>
      </c>
      <c r="D340" s="28" t="s">
        <v>339</v>
      </c>
      <c r="E340" s="26">
        <v>9</v>
      </c>
      <c r="F340" s="29" t="s">
        <v>648</v>
      </c>
      <c r="G340" s="26">
        <f>SUMIF(danh_ds!$C$11:$C$5101,'Tong hop'!B340,danh_ds!$I$11:$I$5101)</f>
        <v>200</v>
      </c>
      <c r="H340" s="26">
        <f>SUMIF(danh_ds!$C$11:$C$5101,'Tong hop'!B340,danh_ds!$J$11:$J$5101)</f>
        <v>10</v>
      </c>
      <c r="I340" s="26">
        <f>SUMIF(danh_ds!$C$11:$C$5101,'Tong hop'!B340,danh_ds!$K$11:$K$5101)</f>
        <v>0</v>
      </c>
      <c r="J340" s="26">
        <f>SUMIF(danh_ds!$C$11:$C$5101,'Tong hop'!B340,danh_ds!$L$11:$L$5101)</f>
        <v>0</v>
      </c>
      <c r="K340" s="26">
        <f>SUMIF(danh_ds!$C$11:$C$5101,'Tong hop'!B340,danh_ds!$M$11:$M$5101)</f>
        <v>200</v>
      </c>
      <c r="L340" s="26">
        <f>SUMIF(danh_ds!$C$11:$C$5101,'Tong hop'!B340,danh_ds!$N$11:$N$5101)</f>
        <v>10</v>
      </c>
      <c r="M340" s="53">
        <f>SUMIF(danh_ds!$C$11:$C$5101,'Tong hop'!B340,danh_ds!$P$11:$P$5101)</f>
        <v>10500000</v>
      </c>
      <c r="N340" s="53">
        <f>SUMIF(danh_ds!$C$11:$C$5101,'Tong hop'!B340,danh_ds!$Q$11:$Q$5101)</f>
        <v>0</v>
      </c>
      <c r="O340" s="53">
        <f>SUMIF(danh_ds!$C$11:$C$5101,'Tong hop'!B340,danh_ds!$R$11:$R$5101)</f>
        <v>4200000</v>
      </c>
      <c r="P340" s="53"/>
      <c r="Q340" s="53">
        <f>SUMIF(danh_ds!$C$11:$C$5101,'Tong hop'!B340,danh_ds!$S$11:$S$5101)</f>
        <v>6300000</v>
      </c>
      <c r="R340" s="53">
        <f>SUMIF(danh_ds!$C$11:$C$5101,'Tong hop'!B340,danh_ds!$T$11:$T$5101)</f>
        <v>0</v>
      </c>
      <c r="S340" s="53"/>
      <c r="T340" s="18" t="str">
        <f>VLOOKUP(B340,[1]DS!$B$5:$W$2997,15,0)</f>
        <v>0906</v>
      </c>
    </row>
    <row r="341" spans="1:20" ht="31.5" customHeight="1">
      <c r="A341" s="26">
        <f>SUBTOTAL(3,$B$14:B341)</f>
        <v>328</v>
      </c>
      <c r="B341" s="30" t="s">
        <v>57</v>
      </c>
      <c r="C341" s="27" t="s">
        <v>84</v>
      </c>
      <c r="D341" s="28" t="s">
        <v>359</v>
      </c>
      <c r="E341" s="26">
        <v>9</v>
      </c>
      <c r="F341" s="29" t="s">
        <v>648</v>
      </c>
      <c r="G341" s="26">
        <f>SUMIF(danh_ds!$C$11:$C$5101,'Tong hop'!B341,danh_ds!$I$11:$I$5101)</f>
        <v>200</v>
      </c>
      <c r="H341" s="26">
        <f>SUMIF(danh_ds!$C$11:$C$5101,'Tong hop'!B341,danh_ds!$J$11:$J$5101)</f>
        <v>10</v>
      </c>
      <c r="I341" s="26">
        <f>SUMIF(danh_ds!$C$11:$C$5101,'Tong hop'!B341,danh_ds!$K$11:$K$5101)</f>
        <v>0</v>
      </c>
      <c r="J341" s="26">
        <f>SUMIF(danh_ds!$C$11:$C$5101,'Tong hop'!B341,danh_ds!$L$11:$L$5101)</f>
        <v>0</v>
      </c>
      <c r="K341" s="26">
        <f>SUMIF(danh_ds!$C$11:$C$5101,'Tong hop'!B341,danh_ds!$M$11:$M$5101)</f>
        <v>200</v>
      </c>
      <c r="L341" s="26">
        <f>SUMIF(danh_ds!$C$11:$C$5101,'Tong hop'!B341,danh_ds!$N$11:$N$5101)</f>
        <v>10</v>
      </c>
      <c r="M341" s="53">
        <f>SUMIF(danh_ds!$C$11:$C$5101,'Tong hop'!B341,danh_ds!$P$11:$P$5101)</f>
        <v>10500000</v>
      </c>
      <c r="N341" s="53">
        <f>SUMIF(danh_ds!$C$11:$C$5101,'Tong hop'!B341,danh_ds!$Q$11:$Q$5101)</f>
        <v>0</v>
      </c>
      <c r="O341" s="53">
        <f>SUMIF(danh_ds!$C$11:$C$5101,'Tong hop'!B341,danh_ds!$R$11:$R$5101)</f>
        <v>5250000</v>
      </c>
      <c r="P341" s="53"/>
      <c r="Q341" s="53">
        <f>SUMIF(danh_ds!$C$11:$C$5101,'Tong hop'!B341,danh_ds!$S$11:$S$5101)</f>
        <v>5250000</v>
      </c>
      <c r="R341" s="53">
        <f>SUMIF(danh_ds!$C$11:$C$5101,'Tong hop'!B341,danh_ds!$T$11:$T$5101)</f>
        <v>0</v>
      </c>
      <c r="S341" s="53"/>
      <c r="T341" s="18" t="str">
        <f>VLOOKUP(B341,[1]DS!$B$5:$W$2997,15,0)</f>
        <v>0906</v>
      </c>
    </row>
    <row r="342" spans="1:20" ht="31.5" customHeight="1">
      <c r="A342" s="26">
        <f>SUBTOTAL(3,$B$14:B342)</f>
        <v>329</v>
      </c>
      <c r="B342" s="30" t="s">
        <v>555</v>
      </c>
      <c r="C342" s="27" t="s">
        <v>638</v>
      </c>
      <c r="D342" s="28" t="s">
        <v>280</v>
      </c>
      <c r="E342" s="26">
        <v>9</v>
      </c>
      <c r="F342" s="29" t="s">
        <v>663</v>
      </c>
      <c r="G342" s="26">
        <f>SUMIF(danh_ds!$C$11:$C$5101,'Tong hop'!B342,danh_ds!$I$11:$I$5101)</f>
        <v>254</v>
      </c>
      <c r="H342" s="26">
        <f>SUMIF(danh_ds!$C$11:$C$5101,'Tong hop'!B342,danh_ds!$J$11:$J$5101)</f>
        <v>14</v>
      </c>
      <c r="I342" s="26">
        <f>SUMIF(danh_ds!$C$11:$C$5101,'Tong hop'!B342,danh_ds!$K$11:$K$5101)</f>
        <v>0</v>
      </c>
      <c r="J342" s="26">
        <f>SUMIF(danh_ds!$C$11:$C$5101,'Tong hop'!B342,danh_ds!$L$11:$L$5101)</f>
        <v>0</v>
      </c>
      <c r="K342" s="26">
        <f>SUMIF(danh_ds!$C$11:$C$5101,'Tong hop'!B342,danh_ds!$M$11:$M$5101)</f>
        <v>254</v>
      </c>
      <c r="L342" s="26">
        <f>SUMIF(danh_ds!$C$11:$C$5101,'Tong hop'!B342,danh_ds!$N$11:$N$5101)</f>
        <v>14</v>
      </c>
      <c r="M342" s="53">
        <f>SUMIF(danh_ds!$C$11:$C$5101,'Tong hop'!B342,danh_ds!$P$11:$P$5101)</f>
        <v>12900000</v>
      </c>
      <c r="N342" s="53">
        <f>SUMIF(danh_ds!$C$11:$C$5101,'Tong hop'!B342,danh_ds!$Q$11:$Q$5101)</f>
        <v>0</v>
      </c>
      <c r="O342" s="53">
        <f>SUMIF(danh_ds!$C$11:$C$5101,'Tong hop'!B342,danh_ds!$R$11:$R$5101)</f>
        <v>5750000</v>
      </c>
      <c r="P342" s="53"/>
      <c r="Q342" s="53">
        <f>SUMIF(danh_ds!$C$11:$C$5101,'Tong hop'!B342,danh_ds!$S$11:$S$5101)</f>
        <v>7150000</v>
      </c>
      <c r="R342" s="53">
        <f>SUMIF(danh_ds!$C$11:$C$5101,'Tong hop'!B342,danh_ds!$T$11:$T$5101)</f>
        <v>0</v>
      </c>
      <c r="S342" s="53"/>
      <c r="T342" s="18" t="str">
        <f>VLOOKUP(B342,[1]DS!$B$5:$W$2997,15,0)</f>
        <v>0907</v>
      </c>
    </row>
    <row r="343" spans="1:20" ht="31.5" customHeight="1">
      <c r="A343" s="26">
        <f>SUBTOTAL(3,$B$14:B343)</f>
        <v>330</v>
      </c>
      <c r="B343" s="30" t="s">
        <v>556</v>
      </c>
      <c r="C343" s="27" t="s">
        <v>335</v>
      </c>
      <c r="D343" s="28" t="s">
        <v>336</v>
      </c>
      <c r="E343" s="26">
        <v>9</v>
      </c>
      <c r="F343" s="29" t="s">
        <v>663</v>
      </c>
      <c r="G343" s="26">
        <f>SUMIF(danh_ds!$C$11:$C$5101,'Tong hop'!B343,danh_ds!$I$11:$I$5101)</f>
        <v>320</v>
      </c>
      <c r="H343" s="26">
        <f>SUMIF(danh_ds!$C$11:$C$5101,'Tong hop'!B343,danh_ds!$J$11:$J$5101)</f>
        <v>16</v>
      </c>
      <c r="I343" s="26">
        <f>SUMIF(danh_ds!$C$11:$C$5101,'Tong hop'!B343,danh_ds!$K$11:$K$5101)</f>
        <v>0</v>
      </c>
      <c r="J343" s="26">
        <f>SUMIF(danh_ds!$C$11:$C$5101,'Tong hop'!B343,danh_ds!$L$11:$L$5101)</f>
        <v>0</v>
      </c>
      <c r="K343" s="26">
        <f>SUMIF(danh_ds!$C$11:$C$5101,'Tong hop'!B343,danh_ds!$M$11:$M$5101)</f>
        <v>320</v>
      </c>
      <c r="L343" s="26">
        <f>SUMIF(danh_ds!$C$11:$C$5101,'Tong hop'!B343,danh_ds!$N$11:$N$5101)</f>
        <v>16</v>
      </c>
      <c r="M343" s="53">
        <f>SUMIF(danh_ds!$C$11:$C$5101,'Tong hop'!B343,danh_ds!$P$11:$P$5101)</f>
        <v>16600000</v>
      </c>
      <c r="N343" s="53">
        <f>SUMIF(danh_ds!$C$11:$C$5101,'Tong hop'!B343,danh_ds!$Q$11:$Q$5101)</f>
        <v>0</v>
      </c>
      <c r="O343" s="53">
        <f>SUMIF(danh_ds!$C$11:$C$5101,'Tong hop'!B343,danh_ds!$R$11:$R$5101)</f>
        <v>9250000</v>
      </c>
      <c r="P343" s="53"/>
      <c r="Q343" s="53">
        <f>SUMIF(danh_ds!$C$11:$C$5101,'Tong hop'!B343,danh_ds!$S$11:$S$5101)</f>
        <v>7350000</v>
      </c>
      <c r="R343" s="53">
        <f>SUMIF(danh_ds!$C$11:$C$5101,'Tong hop'!B343,danh_ds!$T$11:$T$5101)</f>
        <v>0</v>
      </c>
      <c r="S343" s="53"/>
      <c r="T343" s="18" t="str">
        <f>VLOOKUP(B343,[1]DS!$B$5:$W$2997,15,0)</f>
        <v>0907</v>
      </c>
    </row>
    <row r="344" spans="1:20" ht="31.5" customHeight="1">
      <c r="A344" s="26">
        <f>SUBTOTAL(3,$B$14:B344)</f>
        <v>331</v>
      </c>
      <c r="B344" s="30" t="s">
        <v>714</v>
      </c>
      <c r="C344" s="27" t="s">
        <v>715</v>
      </c>
      <c r="D344" s="28" t="s">
        <v>277</v>
      </c>
      <c r="E344" s="26">
        <v>9</v>
      </c>
      <c r="F344" s="29" t="s">
        <v>663</v>
      </c>
      <c r="G344" s="26">
        <f>SUMIF(danh_ds!$C$11:$C$5101,'Tong hop'!B344,danh_ds!$I$11:$I$5101)</f>
        <v>216</v>
      </c>
      <c r="H344" s="26">
        <f>SUMIF(danh_ds!$C$11:$C$5101,'Tong hop'!B344,danh_ds!$J$11:$J$5101)</f>
        <v>12</v>
      </c>
      <c r="I344" s="26">
        <f>SUMIF(danh_ds!$C$11:$C$5101,'Tong hop'!B344,danh_ds!$K$11:$K$5101)</f>
        <v>0</v>
      </c>
      <c r="J344" s="26">
        <f>SUMIF(danh_ds!$C$11:$C$5101,'Tong hop'!B344,danh_ds!$L$11:$L$5101)</f>
        <v>0</v>
      </c>
      <c r="K344" s="26">
        <f>SUMIF(danh_ds!$C$11:$C$5101,'Tong hop'!B344,danh_ds!$M$11:$M$5101)</f>
        <v>216</v>
      </c>
      <c r="L344" s="26">
        <f>SUMIF(danh_ds!$C$11:$C$5101,'Tong hop'!B344,danh_ds!$N$11:$N$5101)</f>
        <v>12</v>
      </c>
      <c r="M344" s="53">
        <f>SUMIF(danh_ds!$C$11:$C$5101,'Tong hop'!B344,danh_ds!$P$11:$P$5101)</f>
        <v>11000000</v>
      </c>
      <c r="N344" s="53">
        <f>SUMIF(danh_ds!$C$11:$C$5101,'Tong hop'!B344,danh_ds!$Q$11:$Q$5101)</f>
        <v>0</v>
      </c>
      <c r="O344" s="53">
        <f>SUMIF(danh_ds!$C$11:$C$5101,'Tong hop'!B344,danh_ds!$R$11:$R$5101)</f>
        <v>3650000</v>
      </c>
      <c r="P344" s="53"/>
      <c r="Q344" s="53">
        <f>SUMIF(danh_ds!$C$11:$C$5101,'Tong hop'!B344,danh_ds!$S$11:$S$5101)</f>
        <v>7350000</v>
      </c>
      <c r="R344" s="53">
        <f>SUMIF(danh_ds!$C$11:$C$5101,'Tong hop'!B344,danh_ds!$T$11:$T$5101)</f>
        <v>0</v>
      </c>
      <c r="S344" s="53"/>
      <c r="T344" s="18" t="str">
        <f>VLOOKUP(B344,[1]DS!$B$5:$W$2997,15,0)</f>
        <v>0907</v>
      </c>
    </row>
    <row r="345" spans="1:20" ht="31.5" customHeight="1">
      <c r="A345" s="26">
        <f>SUBTOTAL(3,$B$14:B345)</f>
        <v>332</v>
      </c>
      <c r="B345" s="30" t="s">
        <v>58</v>
      </c>
      <c r="C345" s="27" t="s">
        <v>85</v>
      </c>
      <c r="D345" s="28" t="s">
        <v>353</v>
      </c>
      <c r="E345" s="26">
        <v>9</v>
      </c>
      <c r="F345" s="29" t="s">
        <v>663</v>
      </c>
      <c r="G345" s="26">
        <f>SUMIF(danh_ds!$C$11:$C$5101,'Tong hop'!B345,danh_ds!$I$11:$I$5101)</f>
        <v>260</v>
      </c>
      <c r="H345" s="26">
        <f>SUMIF(danh_ds!$C$11:$C$5101,'Tong hop'!B345,danh_ds!$J$11:$J$5101)</f>
        <v>12</v>
      </c>
      <c r="I345" s="26">
        <f>SUMIF(danh_ds!$C$11:$C$5101,'Tong hop'!B345,danh_ds!$K$11:$K$5101)</f>
        <v>0</v>
      </c>
      <c r="J345" s="26">
        <f>SUMIF(danh_ds!$C$11:$C$5101,'Tong hop'!B345,danh_ds!$L$11:$L$5101)</f>
        <v>0</v>
      </c>
      <c r="K345" s="26">
        <f>SUMIF(danh_ds!$C$11:$C$5101,'Tong hop'!B345,danh_ds!$M$11:$M$5101)</f>
        <v>260</v>
      </c>
      <c r="L345" s="26">
        <f>SUMIF(danh_ds!$C$11:$C$5101,'Tong hop'!B345,danh_ds!$N$11:$N$5101)</f>
        <v>12</v>
      </c>
      <c r="M345" s="53">
        <f>SUMIF(danh_ds!$C$11:$C$5101,'Tong hop'!B345,danh_ds!$P$11:$P$5101)</f>
        <v>13550000</v>
      </c>
      <c r="N345" s="53">
        <f>SUMIF(danh_ds!$C$11:$C$5101,'Tong hop'!B345,danh_ds!$Q$11:$Q$5101)</f>
        <v>0</v>
      </c>
      <c r="O345" s="53">
        <f>SUMIF(danh_ds!$C$11:$C$5101,'Tong hop'!B345,danh_ds!$R$11:$R$5101)</f>
        <v>6200000</v>
      </c>
      <c r="P345" s="53"/>
      <c r="Q345" s="53">
        <f>SUMIF(danh_ds!$C$11:$C$5101,'Tong hop'!B345,danh_ds!$S$11:$S$5101)</f>
        <v>7350000</v>
      </c>
      <c r="R345" s="53">
        <f>SUMIF(danh_ds!$C$11:$C$5101,'Tong hop'!B345,danh_ds!$T$11:$T$5101)</f>
        <v>0</v>
      </c>
      <c r="S345" s="53"/>
      <c r="T345" s="18" t="str">
        <f>VLOOKUP(B345,[1]DS!$B$5:$W$2997,15,0)</f>
        <v>0907</v>
      </c>
    </row>
    <row r="346" spans="1:20" ht="31.5" customHeight="1">
      <c r="A346" s="26">
        <f>SUBTOTAL(3,$B$14:B346)</f>
        <v>333</v>
      </c>
      <c r="B346" s="30" t="s">
        <v>1055</v>
      </c>
      <c r="C346" s="27" t="s">
        <v>638</v>
      </c>
      <c r="D346" s="28" t="s">
        <v>248</v>
      </c>
      <c r="E346" s="26">
        <v>9</v>
      </c>
      <c r="F346" s="29" t="s">
        <v>663</v>
      </c>
      <c r="G346" s="26">
        <f>SUMIF(danh_ds!$C$11:$C$5101,'Tong hop'!B346,danh_ds!$I$11:$I$5101)</f>
        <v>114</v>
      </c>
      <c r="H346" s="26">
        <f>SUMIF(danh_ds!$C$11:$C$5101,'Tong hop'!B346,danh_ds!$J$11:$J$5101)</f>
        <v>6</v>
      </c>
      <c r="I346" s="26">
        <f>SUMIF(danh_ds!$C$11:$C$5101,'Tong hop'!B346,danh_ds!$K$11:$K$5101)</f>
        <v>0</v>
      </c>
      <c r="J346" s="26">
        <f>SUMIF(danh_ds!$C$11:$C$5101,'Tong hop'!B346,danh_ds!$L$11:$L$5101)</f>
        <v>0</v>
      </c>
      <c r="K346" s="26">
        <f>SUMIF(danh_ds!$C$11:$C$5101,'Tong hop'!B346,danh_ds!$M$11:$M$5101)</f>
        <v>114</v>
      </c>
      <c r="L346" s="26">
        <f>SUMIF(danh_ds!$C$11:$C$5101,'Tong hop'!B346,danh_ds!$N$11:$N$5101)</f>
        <v>6</v>
      </c>
      <c r="M346" s="53">
        <f>SUMIF(danh_ds!$C$11:$C$5101,'Tong hop'!B346,danh_ds!$P$11:$P$5101)</f>
        <v>5900000</v>
      </c>
      <c r="N346" s="53">
        <f>SUMIF(danh_ds!$C$11:$C$5101,'Tong hop'!B346,danh_ds!$Q$11:$Q$5101)</f>
        <v>0</v>
      </c>
      <c r="O346" s="53">
        <f>SUMIF(danh_ds!$C$11:$C$5101,'Tong hop'!B346,danh_ds!$R$11:$R$5101)</f>
        <v>2100000</v>
      </c>
      <c r="P346" s="53"/>
      <c r="Q346" s="53">
        <f>SUMIF(danh_ds!$C$11:$C$5101,'Tong hop'!B346,danh_ds!$S$11:$S$5101)</f>
        <v>3800000</v>
      </c>
      <c r="R346" s="53">
        <f>SUMIF(danh_ds!$C$11:$C$5101,'Tong hop'!B346,danh_ds!$T$11:$T$5101)</f>
        <v>0</v>
      </c>
      <c r="S346" s="53"/>
      <c r="T346" s="18" t="str">
        <f>VLOOKUP(B346,[1]DS!$B$5:$W$2997,15,0)</f>
        <v>0907</v>
      </c>
    </row>
    <row r="347" spans="1:20" ht="31.5" customHeight="1">
      <c r="A347" s="26">
        <f>SUBTOTAL(3,$B$14:B347)</f>
        <v>334</v>
      </c>
      <c r="B347" s="30" t="s">
        <v>1337</v>
      </c>
      <c r="C347" s="27" t="s">
        <v>1345</v>
      </c>
      <c r="D347" s="28" t="s">
        <v>1130</v>
      </c>
      <c r="E347" s="26">
        <v>10</v>
      </c>
      <c r="F347" s="29" t="s">
        <v>1346</v>
      </c>
      <c r="G347" s="26">
        <f>SUMIF(danh_ds!$C$11:$C$5101,'Tong hop'!B347,danh_ds!$I$11:$I$5101)</f>
        <v>18</v>
      </c>
      <c r="H347" s="26">
        <f>SUMIF(danh_ds!$C$11:$C$5101,'Tong hop'!B347,danh_ds!$J$11:$J$5101)</f>
        <v>3</v>
      </c>
      <c r="I347" s="26">
        <f>SUMIF(danh_ds!$C$11:$C$5101,'Tong hop'!B347,danh_ds!$K$11:$K$5101)</f>
        <v>0</v>
      </c>
      <c r="J347" s="26">
        <f>SUMIF(danh_ds!$C$11:$C$5101,'Tong hop'!B347,danh_ds!$L$11:$L$5101)</f>
        <v>0</v>
      </c>
      <c r="K347" s="26">
        <f>SUMIF(danh_ds!$C$11:$C$5101,'Tong hop'!B347,danh_ds!$M$11:$M$5101)</f>
        <v>18</v>
      </c>
      <c r="L347" s="26">
        <f>SUMIF(danh_ds!$C$11:$C$5101,'Tong hop'!B347,danh_ds!$N$11:$N$5101)</f>
        <v>3</v>
      </c>
      <c r="M347" s="53">
        <f>SUMIF(danh_ds!$C$11:$C$5101,'Tong hop'!B347,danh_ds!$P$11:$P$5101)</f>
        <v>1200000</v>
      </c>
      <c r="N347" s="53">
        <f>SUMIF(danh_ds!$C$11:$C$5101,'Tong hop'!B347,danh_ds!$Q$11:$Q$5101)</f>
        <v>0</v>
      </c>
      <c r="O347" s="53">
        <f>SUMIF(danh_ds!$C$11:$C$5101,'Tong hop'!B347,danh_ds!$R$11:$R$5101)</f>
        <v>1200000</v>
      </c>
      <c r="P347" s="53"/>
      <c r="Q347" s="53">
        <f>SUMIF(danh_ds!$C$11:$C$5101,'Tong hop'!B347,danh_ds!$S$11:$S$5101)</f>
        <v>0</v>
      </c>
      <c r="R347" s="53">
        <f>SUMIF(danh_ds!$C$11:$C$5101,'Tong hop'!B347,danh_ds!$T$11:$T$5101)</f>
        <v>0</v>
      </c>
      <c r="S347" s="53"/>
      <c r="T347" s="18" t="str">
        <f>VLOOKUP(B347,[1]DS!$B$5:$W$2997,15,0)</f>
        <v>1002</v>
      </c>
    </row>
    <row r="348" spans="1:20" ht="31.5" customHeight="1">
      <c r="A348" s="26">
        <f>SUBTOTAL(3,$B$14:B348)</f>
        <v>335</v>
      </c>
      <c r="B348" s="30" t="s">
        <v>489</v>
      </c>
      <c r="C348" s="27" t="s">
        <v>490</v>
      </c>
      <c r="D348" s="28" t="s">
        <v>687</v>
      </c>
      <c r="E348" s="26">
        <v>10</v>
      </c>
      <c r="F348" s="29" t="s">
        <v>625</v>
      </c>
      <c r="G348" s="26">
        <f>SUMIF(danh_ds!$C$11:$C$5101,'Tong hop'!B348,danh_ds!$I$11:$I$5101)</f>
        <v>140</v>
      </c>
      <c r="H348" s="26">
        <f>SUMIF(danh_ds!$C$11:$C$5101,'Tong hop'!B348,danh_ds!$J$11:$J$5101)</f>
        <v>7</v>
      </c>
      <c r="I348" s="26">
        <f>SUMIF(danh_ds!$C$11:$C$5101,'Tong hop'!B348,danh_ds!$K$11:$K$5101)</f>
        <v>0</v>
      </c>
      <c r="J348" s="26">
        <f>SUMIF(danh_ds!$C$11:$C$5101,'Tong hop'!B348,danh_ds!$L$11:$L$5101)</f>
        <v>0</v>
      </c>
      <c r="K348" s="26">
        <f>SUMIF(danh_ds!$C$11:$C$5101,'Tong hop'!B348,danh_ds!$M$11:$M$5101)</f>
        <v>140</v>
      </c>
      <c r="L348" s="26">
        <f>SUMIF(danh_ds!$C$11:$C$5101,'Tong hop'!B348,danh_ds!$N$11:$N$5101)</f>
        <v>7</v>
      </c>
      <c r="M348" s="53">
        <f>SUMIF(danh_ds!$C$11:$C$5101,'Tong hop'!B348,danh_ds!$P$11:$P$5101)</f>
        <v>7350000</v>
      </c>
      <c r="N348" s="53">
        <f>SUMIF(danh_ds!$C$11:$C$5101,'Tong hop'!B348,danh_ds!$Q$11:$Q$5101)</f>
        <v>0</v>
      </c>
      <c r="O348" s="53">
        <f>SUMIF(danh_ds!$C$11:$C$5101,'Tong hop'!B348,danh_ds!$R$11:$R$5101)</f>
        <v>2100000</v>
      </c>
      <c r="P348" s="53"/>
      <c r="Q348" s="53">
        <f>SUMIF(danh_ds!$C$11:$C$5101,'Tong hop'!B348,danh_ds!$S$11:$S$5101)</f>
        <v>5250000</v>
      </c>
      <c r="R348" s="53">
        <f>SUMIF(danh_ds!$C$11:$C$5101,'Tong hop'!B348,danh_ds!$T$11:$T$5101)</f>
        <v>0</v>
      </c>
      <c r="S348" s="53"/>
      <c r="T348" s="18" t="str">
        <f>VLOOKUP(B348,[1]DS!$B$5:$W$2997,15,0)</f>
        <v>1004</v>
      </c>
    </row>
    <row r="349" spans="1:20" ht="31.5" customHeight="1">
      <c r="A349" s="26">
        <f>SUBTOTAL(3,$B$14:B349)</f>
        <v>336</v>
      </c>
      <c r="B349" s="30" t="s">
        <v>10</v>
      </c>
      <c r="C349" s="27" t="s">
        <v>350</v>
      </c>
      <c r="D349" s="28" t="s">
        <v>510</v>
      </c>
      <c r="E349" s="26">
        <v>10</v>
      </c>
      <c r="F349" s="29" t="s">
        <v>625</v>
      </c>
      <c r="G349" s="26">
        <f>SUMIF(danh_ds!$C$11:$C$5101,'Tong hop'!B349,danh_ds!$I$11:$I$5101)</f>
        <v>180</v>
      </c>
      <c r="H349" s="26">
        <f>SUMIF(danh_ds!$C$11:$C$5101,'Tong hop'!B349,danh_ds!$J$11:$J$5101)</f>
        <v>9</v>
      </c>
      <c r="I349" s="26">
        <f>SUMIF(danh_ds!$C$11:$C$5101,'Tong hop'!B349,danh_ds!$K$11:$K$5101)</f>
        <v>0</v>
      </c>
      <c r="J349" s="26">
        <f>SUMIF(danh_ds!$C$11:$C$5101,'Tong hop'!B349,danh_ds!$L$11:$L$5101)</f>
        <v>0</v>
      </c>
      <c r="K349" s="26">
        <f>SUMIF(danh_ds!$C$11:$C$5101,'Tong hop'!B349,danh_ds!$M$11:$M$5101)</f>
        <v>180</v>
      </c>
      <c r="L349" s="26">
        <f>SUMIF(danh_ds!$C$11:$C$5101,'Tong hop'!B349,danh_ds!$N$11:$N$5101)</f>
        <v>9</v>
      </c>
      <c r="M349" s="53">
        <f>SUMIF(danh_ds!$C$11:$C$5101,'Tong hop'!B349,danh_ds!$P$11:$P$5101)</f>
        <v>9450000</v>
      </c>
      <c r="N349" s="53">
        <f>SUMIF(danh_ds!$C$11:$C$5101,'Tong hop'!B349,danh_ds!$Q$11:$Q$5101)</f>
        <v>0</v>
      </c>
      <c r="O349" s="53">
        <f>SUMIF(danh_ds!$C$11:$C$5101,'Tong hop'!B349,danh_ds!$R$11:$R$5101)</f>
        <v>4200000</v>
      </c>
      <c r="P349" s="53"/>
      <c r="Q349" s="53">
        <f>SUMIF(danh_ds!$C$11:$C$5101,'Tong hop'!B349,danh_ds!$S$11:$S$5101)</f>
        <v>5250000</v>
      </c>
      <c r="R349" s="53">
        <f>SUMIF(danh_ds!$C$11:$C$5101,'Tong hop'!B349,danh_ds!$T$11:$T$5101)</f>
        <v>0</v>
      </c>
      <c r="S349" s="53"/>
      <c r="T349" s="18" t="str">
        <f>VLOOKUP(B349,[1]DS!$B$5:$W$2997,15,0)</f>
        <v>1004</v>
      </c>
    </row>
    <row r="350" spans="1:20" ht="31.5" customHeight="1">
      <c r="A350" s="26">
        <f>SUBTOTAL(3,$B$14:B350)</f>
        <v>337</v>
      </c>
      <c r="B350" s="30" t="s">
        <v>519</v>
      </c>
      <c r="C350" s="27" t="s">
        <v>520</v>
      </c>
      <c r="D350" s="28" t="s">
        <v>544</v>
      </c>
      <c r="E350" s="26">
        <v>10</v>
      </c>
      <c r="F350" s="29" t="s">
        <v>625</v>
      </c>
      <c r="G350" s="26">
        <f>SUMIF(danh_ds!$C$11:$C$5101,'Tong hop'!B350,danh_ds!$I$11:$I$5101)</f>
        <v>160</v>
      </c>
      <c r="H350" s="26">
        <f>SUMIF(danh_ds!$C$11:$C$5101,'Tong hop'!B350,danh_ds!$J$11:$J$5101)</f>
        <v>8</v>
      </c>
      <c r="I350" s="26">
        <f>SUMIF(danh_ds!$C$11:$C$5101,'Tong hop'!B350,danh_ds!$K$11:$K$5101)</f>
        <v>0</v>
      </c>
      <c r="J350" s="26">
        <f>SUMIF(danh_ds!$C$11:$C$5101,'Tong hop'!B350,danh_ds!$L$11:$L$5101)</f>
        <v>0</v>
      </c>
      <c r="K350" s="26">
        <f>SUMIF(danh_ds!$C$11:$C$5101,'Tong hop'!B350,danh_ds!$M$11:$M$5101)</f>
        <v>160</v>
      </c>
      <c r="L350" s="26">
        <f>SUMIF(danh_ds!$C$11:$C$5101,'Tong hop'!B350,danh_ds!$N$11:$N$5101)</f>
        <v>8</v>
      </c>
      <c r="M350" s="53">
        <f>SUMIF(danh_ds!$C$11:$C$5101,'Tong hop'!B350,danh_ds!$P$11:$P$5101)</f>
        <v>8400000</v>
      </c>
      <c r="N350" s="53">
        <f>SUMIF(danh_ds!$C$11:$C$5101,'Tong hop'!B350,danh_ds!$Q$11:$Q$5101)</f>
        <v>0</v>
      </c>
      <c r="O350" s="53">
        <f>SUMIF(danh_ds!$C$11:$C$5101,'Tong hop'!B350,danh_ds!$R$11:$R$5101)</f>
        <v>3150000</v>
      </c>
      <c r="P350" s="53"/>
      <c r="Q350" s="53">
        <f>SUMIF(danh_ds!$C$11:$C$5101,'Tong hop'!B350,danh_ds!$S$11:$S$5101)</f>
        <v>5250000</v>
      </c>
      <c r="R350" s="53">
        <f>SUMIF(danh_ds!$C$11:$C$5101,'Tong hop'!B350,danh_ds!$T$11:$T$5101)</f>
        <v>0</v>
      </c>
      <c r="S350" s="53"/>
      <c r="T350" s="18" t="str">
        <f>VLOOKUP(B350,[1]DS!$B$5:$W$2997,15,0)</f>
        <v>1004</v>
      </c>
    </row>
    <row r="351" spans="1:20" ht="31.5" customHeight="1">
      <c r="A351" s="26">
        <f>SUBTOTAL(3,$B$14:B351)</f>
        <v>338</v>
      </c>
      <c r="B351" s="30" t="s">
        <v>521</v>
      </c>
      <c r="C351" s="27" t="s">
        <v>588</v>
      </c>
      <c r="D351" s="28" t="s">
        <v>359</v>
      </c>
      <c r="E351" s="26">
        <v>10</v>
      </c>
      <c r="F351" s="29" t="s">
        <v>625</v>
      </c>
      <c r="G351" s="26">
        <f>SUMIF(danh_ds!$C$11:$C$5101,'Tong hop'!B351,danh_ds!$I$11:$I$5101)</f>
        <v>160</v>
      </c>
      <c r="H351" s="26">
        <f>SUMIF(danh_ds!$C$11:$C$5101,'Tong hop'!B351,danh_ds!$J$11:$J$5101)</f>
        <v>8</v>
      </c>
      <c r="I351" s="26">
        <f>SUMIF(danh_ds!$C$11:$C$5101,'Tong hop'!B351,danh_ds!$K$11:$K$5101)</f>
        <v>0</v>
      </c>
      <c r="J351" s="26">
        <f>SUMIF(danh_ds!$C$11:$C$5101,'Tong hop'!B351,danh_ds!$L$11:$L$5101)</f>
        <v>0</v>
      </c>
      <c r="K351" s="26">
        <f>SUMIF(danh_ds!$C$11:$C$5101,'Tong hop'!B351,danh_ds!$M$11:$M$5101)</f>
        <v>160</v>
      </c>
      <c r="L351" s="26">
        <f>SUMIF(danh_ds!$C$11:$C$5101,'Tong hop'!B351,danh_ds!$N$11:$N$5101)</f>
        <v>8</v>
      </c>
      <c r="M351" s="53">
        <f>SUMIF(danh_ds!$C$11:$C$5101,'Tong hop'!B351,danh_ds!$P$11:$P$5101)</f>
        <v>8400000</v>
      </c>
      <c r="N351" s="53">
        <f>SUMIF(danh_ds!$C$11:$C$5101,'Tong hop'!B351,danh_ds!$Q$11:$Q$5101)</f>
        <v>0</v>
      </c>
      <c r="O351" s="53">
        <f>SUMIF(danh_ds!$C$11:$C$5101,'Tong hop'!B351,danh_ds!$R$11:$R$5101)</f>
        <v>3150000</v>
      </c>
      <c r="P351" s="53"/>
      <c r="Q351" s="53">
        <f>SUMIF(danh_ds!$C$11:$C$5101,'Tong hop'!B351,danh_ds!$S$11:$S$5101)</f>
        <v>5250000</v>
      </c>
      <c r="R351" s="53">
        <f>SUMIF(danh_ds!$C$11:$C$5101,'Tong hop'!B351,danh_ds!$T$11:$T$5101)</f>
        <v>0</v>
      </c>
      <c r="S351" s="53"/>
      <c r="T351" s="18" t="str">
        <f>VLOOKUP(B351,[1]DS!$B$5:$W$2997,15,0)</f>
        <v>1004</v>
      </c>
    </row>
    <row r="352" spans="1:20" ht="31.5" customHeight="1">
      <c r="A352" s="26">
        <f>SUBTOTAL(3,$B$14:B352)</f>
        <v>339</v>
      </c>
      <c r="B352" s="30" t="s">
        <v>522</v>
      </c>
      <c r="C352" s="27" t="s">
        <v>523</v>
      </c>
      <c r="D352" s="28" t="s">
        <v>213</v>
      </c>
      <c r="E352" s="26">
        <v>10</v>
      </c>
      <c r="F352" s="29" t="s">
        <v>625</v>
      </c>
      <c r="G352" s="26">
        <f>SUMIF(danh_ds!$C$11:$C$5101,'Tong hop'!B352,danh_ds!$I$11:$I$5101)</f>
        <v>160</v>
      </c>
      <c r="H352" s="26">
        <f>SUMIF(danh_ds!$C$11:$C$5101,'Tong hop'!B352,danh_ds!$J$11:$J$5101)</f>
        <v>8</v>
      </c>
      <c r="I352" s="26">
        <f>SUMIF(danh_ds!$C$11:$C$5101,'Tong hop'!B352,danh_ds!$K$11:$K$5101)</f>
        <v>0</v>
      </c>
      <c r="J352" s="26">
        <f>SUMIF(danh_ds!$C$11:$C$5101,'Tong hop'!B352,danh_ds!$L$11:$L$5101)</f>
        <v>0</v>
      </c>
      <c r="K352" s="26">
        <f>SUMIF(danh_ds!$C$11:$C$5101,'Tong hop'!B352,danh_ds!$M$11:$M$5101)</f>
        <v>160</v>
      </c>
      <c r="L352" s="26">
        <f>SUMIF(danh_ds!$C$11:$C$5101,'Tong hop'!B352,danh_ds!$N$11:$N$5101)</f>
        <v>8</v>
      </c>
      <c r="M352" s="53">
        <f>SUMIF(danh_ds!$C$11:$C$5101,'Tong hop'!B352,danh_ds!$P$11:$P$5101)</f>
        <v>8400000</v>
      </c>
      <c r="N352" s="53">
        <f>SUMIF(danh_ds!$C$11:$C$5101,'Tong hop'!B352,danh_ds!$Q$11:$Q$5101)</f>
        <v>0</v>
      </c>
      <c r="O352" s="53">
        <f>SUMIF(danh_ds!$C$11:$C$5101,'Tong hop'!B352,danh_ds!$R$11:$R$5101)</f>
        <v>3150000</v>
      </c>
      <c r="P352" s="53"/>
      <c r="Q352" s="53">
        <f>SUMIF(danh_ds!$C$11:$C$5101,'Tong hop'!B352,danh_ds!$S$11:$S$5101)</f>
        <v>5250000</v>
      </c>
      <c r="R352" s="53">
        <f>SUMIF(danh_ds!$C$11:$C$5101,'Tong hop'!B352,danh_ds!$T$11:$T$5101)</f>
        <v>0</v>
      </c>
      <c r="S352" s="53"/>
      <c r="T352" s="18" t="str">
        <f>VLOOKUP(B352,[1]DS!$B$5:$W$2997,15,0)</f>
        <v>1004</v>
      </c>
    </row>
    <row r="353" spans="1:20" ht="31.5" customHeight="1">
      <c r="A353" s="26">
        <f>SUBTOTAL(3,$B$14:B353)</f>
        <v>340</v>
      </c>
      <c r="B353" s="30" t="s">
        <v>112</v>
      </c>
      <c r="C353" s="27" t="s">
        <v>322</v>
      </c>
      <c r="D353" s="28" t="s">
        <v>318</v>
      </c>
      <c r="E353" s="26">
        <v>10</v>
      </c>
      <c r="F353" s="29" t="s">
        <v>625</v>
      </c>
      <c r="G353" s="26">
        <f>SUMIF(danh_ds!$C$11:$C$5101,'Tong hop'!B353,danh_ds!$I$11:$I$5101)</f>
        <v>180</v>
      </c>
      <c r="H353" s="26">
        <f>SUMIF(danh_ds!$C$11:$C$5101,'Tong hop'!B353,danh_ds!$J$11:$J$5101)</f>
        <v>9</v>
      </c>
      <c r="I353" s="26">
        <f>SUMIF(danh_ds!$C$11:$C$5101,'Tong hop'!B353,danh_ds!$K$11:$K$5101)</f>
        <v>0</v>
      </c>
      <c r="J353" s="26">
        <f>SUMIF(danh_ds!$C$11:$C$5101,'Tong hop'!B353,danh_ds!$L$11:$L$5101)</f>
        <v>0</v>
      </c>
      <c r="K353" s="26">
        <f>SUMIF(danh_ds!$C$11:$C$5101,'Tong hop'!B353,danh_ds!$M$11:$M$5101)</f>
        <v>180</v>
      </c>
      <c r="L353" s="26">
        <f>SUMIF(danh_ds!$C$11:$C$5101,'Tong hop'!B353,danh_ds!$N$11:$N$5101)</f>
        <v>9</v>
      </c>
      <c r="M353" s="53">
        <f>SUMIF(danh_ds!$C$11:$C$5101,'Tong hop'!B353,danh_ds!$P$11:$P$5101)</f>
        <v>9450000</v>
      </c>
      <c r="N353" s="53">
        <f>SUMIF(danh_ds!$C$11:$C$5101,'Tong hop'!B353,danh_ds!$Q$11:$Q$5101)</f>
        <v>0</v>
      </c>
      <c r="O353" s="53">
        <f>SUMIF(danh_ds!$C$11:$C$5101,'Tong hop'!B353,danh_ds!$R$11:$R$5101)</f>
        <v>4200000</v>
      </c>
      <c r="P353" s="53"/>
      <c r="Q353" s="53">
        <f>SUMIF(danh_ds!$C$11:$C$5101,'Tong hop'!B353,danh_ds!$S$11:$S$5101)</f>
        <v>5250000</v>
      </c>
      <c r="R353" s="53">
        <f>SUMIF(danh_ds!$C$11:$C$5101,'Tong hop'!B353,danh_ds!$T$11:$T$5101)</f>
        <v>0</v>
      </c>
      <c r="S353" s="53"/>
      <c r="T353" s="18" t="str">
        <f>VLOOKUP(B353,[1]DS!$B$5:$W$2997,15,0)</f>
        <v>1004</v>
      </c>
    </row>
    <row r="354" spans="1:20" ht="31.5" customHeight="1">
      <c r="A354" s="26">
        <f>SUBTOTAL(3,$B$14:B354)</f>
        <v>341</v>
      </c>
      <c r="B354" s="30" t="s">
        <v>524</v>
      </c>
      <c r="C354" s="27" t="s">
        <v>23</v>
      </c>
      <c r="D354" s="28" t="s">
        <v>220</v>
      </c>
      <c r="E354" s="26">
        <v>10</v>
      </c>
      <c r="F354" s="29" t="s">
        <v>625</v>
      </c>
      <c r="G354" s="26">
        <f>SUMIF(danh_ds!$C$11:$C$5101,'Tong hop'!B354,danh_ds!$I$11:$I$5101)</f>
        <v>180</v>
      </c>
      <c r="H354" s="26">
        <f>SUMIF(danh_ds!$C$11:$C$5101,'Tong hop'!B354,danh_ds!$J$11:$J$5101)</f>
        <v>9</v>
      </c>
      <c r="I354" s="26">
        <f>SUMIF(danh_ds!$C$11:$C$5101,'Tong hop'!B354,danh_ds!$K$11:$K$5101)</f>
        <v>0</v>
      </c>
      <c r="J354" s="26">
        <f>SUMIF(danh_ds!$C$11:$C$5101,'Tong hop'!B354,danh_ds!$L$11:$L$5101)</f>
        <v>0</v>
      </c>
      <c r="K354" s="26">
        <f>SUMIF(danh_ds!$C$11:$C$5101,'Tong hop'!B354,danh_ds!$M$11:$M$5101)</f>
        <v>180</v>
      </c>
      <c r="L354" s="26">
        <f>SUMIF(danh_ds!$C$11:$C$5101,'Tong hop'!B354,danh_ds!$N$11:$N$5101)</f>
        <v>9</v>
      </c>
      <c r="M354" s="53">
        <f>SUMIF(danh_ds!$C$11:$C$5101,'Tong hop'!B354,danh_ds!$P$11:$P$5101)</f>
        <v>9450000</v>
      </c>
      <c r="N354" s="53">
        <f>SUMIF(danh_ds!$C$11:$C$5101,'Tong hop'!B354,danh_ds!$Q$11:$Q$5101)</f>
        <v>0</v>
      </c>
      <c r="O354" s="53">
        <f>SUMIF(danh_ds!$C$11:$C$5101,'Tong hop'!B354,danh_ds!$R$11:$R$5101)</f>
        <v>4200000</v>
      </c>
      <c r="P354" s="53"/>
      <c r="Q354" s="53">
        <f>SUMIF(danh_ds!$C$11:$C$5101,'Tong hop'!B354,danh_ds!$S$11:$S$5101)</f>
        <v>5250000</v>
      </c>
      <c r="R354" s="53">
        <f>SUMIF(danh_ds!$C$11:$C$5101,'Tong hop'!B354,danh_ds!$T$11:$T$5101)</f>
        <v>0</v>
      </c>
      <c r="S354" s="53"/>
      <c r="T354" s="18" t="str">
        <f>VLOOKUP(B354,[1]DS!$B$5:$W$2997,15,0)</f>
        <v>1004</v>
      </c>
    </row>
    <row r="355" spans="1:20" ht="31.5" customHeight="1">
      <c r="A355" s="26">
        <f>SUBTOTAL(3,$B$14:B355)</f>
        <v>342</v>
      </c>
      <c r="B355" s="30" t="s">
        <v>561</v>
      </c>
      <c r="C355" s="27" t="s">
        <v>362</v>
      </c>
      <c r="D355" s="28" t="s">
        <v>644</v>
      </c>
      <c r="E355" s="26">
        <v>10</v>
      </c>
      <c r="F355" s="29" t="s">
        <v>652</v>
      </c>
      <c r="G355" s="26">
        <f>SUMIF(danh_ds!$C$11:$C$5101,'Tong hop'!B355,danh_ds!$I$11:$I$5101)</f>
        <v>160</v>
      </c>
      <c r="H355" s="26">
        <f>SUMIF(danh_ds!$C$11:$C$5101,'Tong hop'!B355,danh_ds!$J$11:$J$5101)</f>
        <v>8</v>
      </c>
      <c r="I355" s="26">
        <f>SUMIF(danh_ds!$C$11:$C$5101,'Tong hop'!B355,danh_ds!$K$11:$K$5101)</f>
        <v>0</v>
      </c>
      <c r="J355" s="26">
        <f>SUMIF(danh_ds!$C$11:$C$5101,'Tong hop'!B355,danh_ds!$L$11:$L$5101)</f>
        <v>0</v>
      </c>
      <c r="K355" s="26">
        <f>SUMIF(danh_ds!$C$11:$C$5101,'Tong hop'!B355,danh_ds!$M$11:$M$5101)</f>
        <v>160</v>
      </c>
      <c r="L355" s="26">
        <f>SUMIF(danh_ds!$C$11:$C$5101,'Tong hop'!B355,danh_ds!$N$11:$N$5101)</f>
        <v>8</v>
      </c>
      <c r="M355" s="53">
        <f>SUMIF(danh_ds!$C$11:$C$5101,'Tong hop'!B355,danh_ds!$P$11:$P$5101)</f>
        <v>8400000</v>
      </c>
      <c r="N355" s="53">
        <f>SUMIF(danh_ds!$C$11:$C$5101,'Tong hop'!B355,danh_ds!$Q$11:$Q$5101)</f>
        <v>0</v>
      </c>
      <c r="O355" s="53">
        <f>SUMIF(danh_ds!$C$11:$C$5101,'Tong hop'!B355,danh_ds!$R$11:$R$5101)</f>
        <v>4200000</v>
      </c>
      <c r="P355" s="53"/>
      <c r="Q355" s="53">
        <f>SUMIF(danh_ds!$C$11:$C$5101,'Tong hop'!B355,danh_ds!$S$11:$S$5101)</f>
        <v>4200000</v>
      </c>
      <c r="R355" s="53">
        <f>SUMIF(danh_ds!$C$11:$C$5101,'Tong hop'!B355,danh_ds!$T$11:$T$5101)</f>
        <v>0</v>
      </c>
      <c r="S355" s="53"/>
      <c r="T355" s="18" t="str">
        <f>VLOOKUP(B355,[1]DS!$B$5:$W$2997,15,0)</f>
        <v>1005</v>
      </c>
    </row>
    <row r="356" spans="1:20" ht="31.5" customHeight="1">
      <c r="A356" s="26">
        <f>SUBTOTAL(3,$B$14:B356)</f>
        <v>343</v>
      </c>
      <c r="B356" s="30" t="s">
        <v>1056</v>
      </c>
      <c r="C356" s="27" t="s">
        <v>1144</v>
      </c>
      <c r="D356" s="28" t="s">
        <v>359</v>
      </c>
      <c r="E356" s="26">
        <v>10</v>
      </c>
      <c r="F356" s="29" t="s">
        <v>652</v>
      </c>
      <c r="G356" s="26">
        <f>SUMIF(danh_ds!$C$11:$C$5101,'Tong hop'!B356,danh_ds!$I$11:$I$5101)</f>
        <v>200</v>
      </c>
      <c r="H356" s="26">
        <f>SUMIF(danh_ds!$C$11:$C$5101,'Tong hop'!B356,danh_ds!$J$11:$J$5101)</f>
        <v>10</v>
      </c>
      <c r="I356" s="26">
        <f>SUMIF(danh_ds!$C$11:$C$5101,'Tong hop'!B356,danh_ds!$K$11:$K$5101)</f>
        <v>0</v>
      </c>
      <c r="J356" s="26">
        <f>SUMIF(danh_ds!$C$11:$C$5101,'Tong hop'!B356,danh_ds!$L$11:$L$5101)</f>
        <v>0</v>
      </c>
      <c r="K356" s="26">
        <f>SUMIF(danh_ds!$C$11:$C$5101,'Tong hop'!B356,danh_ds!$M$11:$M$5101)</f>
        <v>200</v>
      </c>
      <c r="L356" s="26">
        <f>SUMIF(danh_ds!$C$11:$C$5101,'Tong hop'!B356,danh_ds!$N$11:$N$5101)</f>
        <v>10</v>
      </c>
      <c r="M356" s="53">
        <f>SUMIF(danh_ds!$C$11:$C$5101,'Tong hop'!B356,danh_ds!$P$11:$P$5101)</f>
        <v>10500000</v>
      </c>
      <c r="N356" s="53">
        <f>SUMIF(danh_ds!$C$11:$C$5101,'Tong hop'!B356,danh_ds!$Q$11:$Q$5101)</f>
        <v>0</v>
      </c>
      <c r="O356" s="53">
        <f>SUMIF(danh_ds!$C$11:$C$5101,'Tong hop'!B356,danh_ds!$R$11:$R$5101)</f>
        <v>5250000</v>
      </c>
      <c r="P356" s="53"/>
      <c r="Q356" s="53">
        <f>SUMIF(danh_ds!$C$11:$C$5101,'Tong hop'!B356,danh_ds!$S$11:$S$5101)</f>
        <v>5250000</v>
      </c>
      <c r="R356" s="53">
        <f>SUMIF(danh_ds!$C$11:$C$5101,'Tong hop'!B356,danh_ds!$T$11:$T$5101)</f>
        <v>0</v>
      </c>
      <c r="S356" s="53"/>
      <c r="T356" s="18" t="str">
        <f>VLOOKUP(B356,[1]DS!$B$5:$W$2997,15,0)</f>
        <v>1005</v>
      </c>
    </row>
    <row r="357" spans="1:20" ht="31.5" customHeight="1">
      <c r="A357" s="26">
        <f>SUBTOTAL(3,$B$14:B357)</f>
        <v>344</v>
      </c>
      <c r="B357" s="30" t="s">
        <v>491</v>
      </c>
      <c r="C357" s="27" t="s">
        <v>638</v>
      </c>
      <c r="D357" s="28" t="s">
        <v>644</v>
      </c>
      <c r="E357" s="26">
        <v>10</v>
      </c>
      <c r="F357" s="29" t="s">
        <v>652</v>
      </c>
      <c r="G357" s="26">
        <f>SUMIF(danh_ds!$C$11:$C$5101,'Tong hop'!B357,danh_ds!$I$11:$I$5101)</f>
        <v>160</v>
      </c>
      <c r="H357" s="26">
        <f>SUMIF(danh_ds!$C$11:$C$5101,'Tong hop'!B357,danh_ds!$J$11:$J$5101)</f>
        <v>8</v>
      </c>
      <c r="I357" s="26">
        <f>SUMIF(danh_ds!$C$11:$C$5101,'Tong hop'!B357,danh_ds!$K$11:$K$5101)</f>
        <v>0</v>
      </c>
      <c r="J357" s="26">
        <f>SUMIF(danh_ds!$C$11:$C$5101,'Tong hop'!B357,danh_ds!$L$11:$L$5101)</f>
        <v>0</v>
      </c>
      <c r="K357" s="26">
        <f>SUMIF(danh_ds!$C$11:$C$5101,'Tong hop'!B357,danh_ds!$M$11:$M$5101)</f>
        <v>160</v>
      </c>
      <c r="L357" s="26">
        <f>SUMIF(danh_ds!$C$11:$C$5101,'Tong hop'!B357,danh_ds!$N$11:$N$5101)</f>
        <v>8</v>
      </c>
      <c r="M357" s="53">
        <f>SUMIF(danh_ds!$C$11:$C$5101,'Tong hop'!B357,danh_ds!$P$11:$P$5101)</f>
        <v>8400000</v>
      </c>
      <c r="N357" s="53">
        <f>SUMIF(danh_ds!$C$11:$C$5101,'Tong hop'!B357,danh_ds!$Q$11:$Q$5101)</f>
        <v>0</v>
      </c>
      <c r="O357" s="53">
        <f>SUMIF(danh_ds!$C$11:$C$5101,'Tong hop'!B357,danh_ds!$R$11:$R$5101)</f>
        <v>4200000</v>
      </c>
      <c r="P357" s="53"/>
      <c r="Q357" s="53">
        <f>SUMIF(danh_ds!$C$11:$C$5101,'Tong hop'!B357,danh_ds!$S$11:$S$5101)</f>
        <v>4200000</v>
      </c>
      <c r="R357" s="53">
        <f>SUMIF(danh_ds!$C$11:$C$5101,'Tong hop'!B357,danh_ds!$T$11:$T$5101)</f>
        <v>0</v>
      </c>
      <c r="S357" s="53"/>
      <c r="T357" s="18" t="str">
        <f>VLOOKUP(B357,[1]DS!$B$5:$W$2997,15,0)</f>
        <v>1005</v>
      </c>
    </row>
    <row r="358" spans="1:20" ht="31.5" customHeight="1">
      <c r="A358" s="26">
        <f>SUBTOTAL(3,$B$14:B358)</f>
        <v>345</v>
      </c>
      <c r="B358" s="30" t="s">
        <v>626</v>
      </c>
      <c r="C358" s="27" t="s">
        <v>645</v>
      </c>
      <c r="D358" s="28" t="s">
        <v>233</v>
      </c>
      <c r="E358" s="26">
        <v>10</v>
      </c>
      <c r="F358" s="29" t="s">
        <v>652</v>
      </c>
      <c r="G358" s="26">
        <f>SUMIF(danh_ds!$C$11:$C$5101,'Tong hop'!B358,danh_ds!$I$11:$I$5101)</f>
        <v>180</v>
      </c>
      <c r="H358" s="26">
        <f>SUMIF(danh_ds!$C$11:$C$5101,'Tong hop'!B358,danh_ds!$J$11:$J$5101)</f>
        <v>9</v>
      </c>
      <c r="I358" s="26">
        <f>SUMIF(danh_ds!$C$11:$C$5101,'Tong hop'!B358,danh_ds!$K$11:$K$5101)</f>
        <v>0</v>
      </c>
      <c r="J358" s="26">
        <f>SUMIF(danh_ds!$C$11:$C$5101,'Tong hop'!B358,danh_ds!$L$11:$L$5101)</f>
        <v>0</v>
      </c>
      <c r="K358" s="26">
        <f>SUMIF(danh_ds!$C$11:$C$5101,'Tong hop'!B358,danh_ds!$M$11:$M$5101)</f>
        <v>180</v>
      </c>
      <c r="L358" s="26">
        <f>SUMIF(danh_ds!$C$11:$C$5101,'Tong hop'!B358,danh_ds!$N$11:$N$5101)</f>
        <v>9</v>
      </c>
      <c r="M358" s="53">
        <f>SUMIF(danh_ds!$C$11:$C$5101,'Tong hop'!B358,danh_ds!$P$11:$P$5101)</f>
        <v>9450000</v>
      </c>
      <c r="N358" s="53">
        <f>SUMIF(danh_ds!$C$11:$C$5101,'Tong hop'!B358,danh_ds!$Q$11:$Q$5101)</f>
        <v>0</v>
      </c>
      <c r="O358" s="53">
        <f>SUMIF(danh_ds!$C$11:$C$5101,'Tong hop'!B358,danh_ds!$R$11:$R$5101)</f>
        <v>4200000</v>
      </c>
      <c r="P358" s="53"/>
      <c r="Q358" s="53">
        <f>SUMIF(danh_ds!$C$11:$C$5101,'Tong hop'!B358,danh_ds!$S$11:$S$5101)</f>
        <v>5250000</v>
      </c>
      <c r="R358" s="53">
        <f>SUMIF(danh_ds!$C$11:$C$5101,'Tong hop'!B358,danh_ds!$T$11:$T$5101)</f>
        <v>0</v>
      </c>
      <c r="S358" s="53"/>
      <c r="T358" s="18" t="str">
        <f>VLOOKUP(B358,[1]DS!$B$5:$W$2997,15,0)</f>
        <v>1005</v>
      </c>
    </row>
    <row r="359" spans="1:20" ht="31.5" customHeight="1">
      <c r="A359" s="26">
        <f>SUBTOTAL(3,$B$14:B359)</f>
        <v>346</v>
      </c>
      <c r="B359" s="30" t="s">
        <v>517</v>
      </c>
      <c r="C359" s="27" t="s">
        <v>409</v>
      </c>
      <c r="D359" s="28" t="s">
        <v>518</v>
      </c>
      <c r="E359" s="26">
        <v>10</v>
      </c>
      <c r="F359" s="29" t="s">
        <v>652</v>
      </c>
      <c r="G359" s="26">
        <f>SUMIF(danh_ds!$C$11:$C$5101,'Tong hop'!B359,danh_ds!$I$11:$I$5101)</f>
        <v>180</v>
      </c>
      <c r="H359" s="26">
        <f>SUMIF(danh_ds!$C$11:$C$5101,'Tong hop'!B359,danh_ds!$J$11:$J$5101)</f>
        <v>9</v>
      </c>
      <c r="I359" s="26">
        <f>SUMIF(danh_ds!$C$11:$C$5101,'Tong hop'!B359,danh_ds!$K$11:$K$5101)</f>
        <v>0</v>
      </c>
      <c r="J359" s="26">
        <f>SUMIF(danh_ds!$C$11:$C$5101,'Tong hop'!B359,danh_ds!$L$11:$L$5101)</f>
        <v>0</v>
      </c>
      <c r="K359" s="26">
        <f>SUMIF(danh_ds!$C$11:$C$5101,'Tong hop'!B359,danh_ds!$M$11:$M$5101)</f>
        <v>180</v>
      </c>
      <c r="L359" s="26">
        <f>SUMIF(danh_ds!$C$11:$C$5101,'Tong hop'!B359,danh_ds!$N$11:$N$5101)</f>
        <v>9</v>
      </c>
      <c r="M359" s="53">
        <f>SUMIF(danh_ds!$C$11:$C$5101,'Tong hop'!B359,danh_ds!$P$11:$P$5101)</f>
        <v>9450000</v>
      </c>
      <c r="N359" s="53">
        <f>SUMIF(danh_ds!$C$11:$C$5101,'Tong hop'!B359,danh_ds!$Q$11:$Q$5101)</f>
        <v>0</v>
      </c>
      <c r="O359" s="53">
        <f>SUMIF(danh_ds!$C$11:$C$5101,'Tong hop'!B359,danh_ds!$R$11:$R$5101)</f>
        <v>4200000</v>
      </c>
      <c r="P359" s="53"/>
      <c r="Q359" s="53">
        <f>SUMIF(danh_ds!$C$11:$C$5101,'Tong hop'!B359,danh_ds!$S$11:$S$5101)</f>
        <v>5250000</v>
      </c>
      <c r="R359" s="53">
        <f>SUMIF(danh_ds!$C$11:$C$5101,'Tong hop'!B359,danh_ds!$T$11:$T$5101)</f>
        <v>0</v>
      </c>
      <c r="S359" s="53"/>
      <c r="T359" s="18" t="str">
        <f>VLOOKUP(B359,[1]DS!$B$5:$W$2997,15,0)</f>
        <v>1005</v>
      </c>
    </row>
    <row r="360" spans="1:20" ht="31.5" customHeight="1">
      <c r="A360" s="26">
        <f>SUBTOTAL(3,$B$14:B360)</f>
        <v>347</v>
      </c>
      <c r="B360" s="30" t="s">
        <v>111</v>
      </c>
      <c r="C360" s="27" t="s">
        <v>726</v>
      </c>
      <c r="D360" s="28" t="s">
        <v>43</v>
      </c>
      <c r="E360" s="26">
        <v>10</v>
      </c>
      <c r="F360" s="29" t="s">
        <v>652</v>
      </c>
      <c r="G360" s="26">
        <f>SUMIF(danh_ds!$C$11:$C$5101,'Tong hop'!B360,danh_ds!$I$11:$I$5101)</f>
        <v>180</v>
      </c>
      <c r="H360" s="26">
        <f>SUMIF(danh_ds!$C$11:$C$5101,'Tong hop'!B360,danh_ds!$J$11:$J$5101)</f>
        <v>9</v>
      </c>
      <c r="I360" s="26">
        <f>SUMIF(danh_ds!$C$11:$C$5101,'Tong hop'!B360,danh_ds!$K$11:$K$5101)</f>
        <v>0</v>
      </c>
      <c r="J360" s="26">
        <f>SUMIF(danh_ds!$C$11:$C$5101,'Tong hop'!B360,danh_ds!$L$11:$L$5101)</f>
        <v>0</v>
      </c>
      <c r="K360" s="26">
        <f>SUMIF(danh_ds!$C$11:$C$5101,'Tong hop'!B360,danh_ds!$M$11:$M$5101)</f>
        <v>180</v>
      </c>
      <c r="L360" s="26">
        <f>SUMIF(danh_ds!$C$11:$C$5101,'Tong hop'!B360,danh_ds!$N$11:$N$5101)</f>
        <v>9</v>
      </c>
      <c r="M360" s="53">
        <f>SUMIF(danh_ds!$C$11:$C$5101,'Tong hop'!B360,danh_ds!$P$11:$P$5101)</f>
        <v>9450000</v>
      </c>
      <c r="N360" s="53">
        <f>SUMIF(danh_ds!$C$11:$C$5101,'Tong hop'!B360,danh_ds!$Q$11:$Q$5101)</f>
        <v>0</v>
      </c>
      <c r="O360" s="53">
        <f>SUMIF(danh_ds!$C$11:$C$5101,'Tong hop'!B360,danh_ds!$R$11:$R$5101)</f>
        <v>4200000</v>
      </c>
      <c r="P360" s="53"/>
      <c r="Q360" s="53">
        <f>SUMIF(danh_ds!$C$11:$C$5101,'Tong hop'!B360,danh_ds!$S$11:$S$5101)</f>
        <v>5250000</v>
      </c>
      <c r="R360" s="53">
        <f>SUMIF(danh_ds!$C$11:$C$5101,'Tong hop'!B360,danh_ds!$T$11:$T$5101)</f>
        <v>0</v>
      </c>
      <c r="S360" s="53"/>
      <c r="T360" s="18" t="str">
        <f>VLOOKUP(B360,[1]DS!$B$5:$W$2997,15,0)</f>
        <v>1005</v>
      </c>
    </row>
    <row r="361" spans="1:20" ht="31.5" customHeight="1">
      <c r="A361" s="26">
        <f>SUBTOTAL(3,$B$14:B361)</f>
        <v>348</v>
      </c>
      <c r="B361" s="30" t="s">
        <v>493</v>
      </c>
      <c r="C361" s="27" t="s">
        <v>548</v>
      </c>
      <c r="D361" s="28" t="s">
        <v>494</v>
      </c>
      <c r="E361" s="26">
        <v>10</v>
      </c>
      <c r="F361" s="29" t="s">
        <v>652</v>
      </c>
      <c r="G361" s="26">
        <f>SUMIF(danh_ds!$C$11:$C$5101,'Tong hop'!B361,danh_ds!$I$11:$I$5101)</f>
        <v>142</v>
      </c>
      <c r="H361" s="26">
        <f>SUMIF(danh_ds!$C$11:$C$5101,'Tong hop'!B361,danh_ds!$J$11:$J$5101)</f>
        <v>8</v>
      </c>
      <c r="I361" s="26">
        <f>SUMIF(danh_ds!$C$11:$C$5101,'Tong hop'!B361,danh_ds!$K$11:$K$5101)</f>
        <v>0</v>
      </c>
      <c r="J361" s="26">
        <f>SUMIF(danh_ds!$C$11:$C$5101,'Tong hop'!B361,danh_ds!$L$11:$L$5101)</f>
        <v>0</v>
      </c>
      <c r="K361" s="26">
        <f>SUMIF(danh_ds!$C$11:$C$5101,'Tong hop'!B361,danh_ds!$M$11:$M$5101)</f>
        <v>142</v>
      </c>
      <c r="L361" s="26">
        <f>SUMIF(danh_ds!$C$11:$C$5101,'Tong hop'!B361,danh_ds!$N$11:$N$5101)</f>
        <v>8</v>
      </c>
      <c r="M361" s="53">
        <f>SUMIF(danh_ds!$C$11:$C$5101,'Tong hop'!B361,danh_ds!$P$11:$P$5101)</f>
        <v>7200000</v>
      </c>
      <c r="N361" s="53">
        <f>SUMIF(danh_ds!$C$11:$C$5101,'Tong hop'!B361,danh_ds!$Q$11:$Q$5101)</f>
        <v>0</v>
      </c>
      <c r="O361" s="53">
        <f>SUMIF(danh_ds!$C$11:$C$5101,'Tong hop'!B361,danh_ds!$R$11:$R$5101)</f>
        <v>3000000</v>
      </c>
      <c r="P361" s="53"/>
      <c r="Q361" s="53">
        <f>SUMIF(danh_ds!$C$11:$C$5101,'Tong hop'!B361,danh_ds!$S$11:$S$5101)</f>
        <v>4200000</v>
      </c>
      <c r="R361" s="53">
        <f>SUMIF(danh_ds!$C$11:$C$5101,'Tong hop'!B361,danh_ds!$T$11:$T$5101)</f>
        <v>0</v>
      </c>
      <c r="S361" s="53"/>
      <c r="T361" s="18" t="str">
        <f>VLOOKUP(B361,[1]DS!$B$5:$W$2997,15,0)</f>
        <v>1005</v>
      </c>
    </row>
    <row r="362" spans="1:20" ht="31.5" customHeight="1">
      <c r="A362" s="26">
        <f>SUBTOTAL(3,$B$14:B362)</f>
        <v>349</v>
      </c>
      <c r="B362" s="30" t="s">
        <v>562</v>
      </c>
      <c r="C362" s="27" t="s">
        <v>568</v>
      </c>
      <c r="D362" s="28" t="s">
        <v>370</v>
      </c>
      <c r="E362" s="26">
        <v>10</v>
      </c>
      <c r="F362" s="29" t="s">
        <v>572</v>
      </c>
      <c r="G362" s="26">
        <f>SUMIF(danh_ds!$C$11:$C$5101,'Tong hop'!B362,danh_ds!$I$11:$I$5101)</f>
        <v>132</v>
      </c>
      <c r="H362" s="26">
        <f>SUMIF(danh_ds!$C$11:$C$5101,'Tong hop'!B362,danh_ds!$J$11:$J$5101)</f>
        <v>7</v>
      </c>
      <c r="I362" s="26">
        <f>SUMIF(danh_ds!$C$11:$C$5101,'Tong hop'!B362,danh_ds!$K$11:$K$5101)</f>
        <v>0</v>
      </c>
      <c r="J362" s="26">
        <f>SUMIF(danh_ds!$C$11:$C$5101,'Tong hop'!B362,danh_ds!$L$11:$L$5101)</f>
        <v>0</v>
      </c>
      <c r="K362" s="26">
        <f>SUMIF(danh_ds!$C$11:$C$5101,'Tong hop'!B362,danh_ds!$M$11:$M$5101)</f>
        <v>132</v>
      </c>
      <c r="L362" s="26">
        <f>SUMIF(danh_ds!$C$11:$C$5101,'Tong hop'!B362,danh_ds!$N$11:$N$5101)</f>
        <v>7</v>
      </c>
      <c r="M362" s="53">
        <f>SUMIF(danh_ds!$C$11:$C$5101,'Tong hop'!B362,danh_ds!$P$11:$P$5101)</f>
        <v>6900000</v>
      </c>
      <c r="N362" s="53">
        <f>SUMIF(danh_ds!$C$11:$C$5101,'Tong hop'!B362,danh_ds!$Q$11:$Q$5101)</f>
        <v>0</v>
      </c>
      <c r="O362" s="53">
        <f>SUMIF(danh_ds!$C$11:$C$5101,'Tong hop'!B362,danh_ds!$R$11:$R$5101)</f>
        <v>2700000</v>
      </c>
      <c r="P362" s="53"/>
      <c r="Q362" s="53">
        <f>SUMIF(danh_ds!$C$11:$C$5101,'Tong hop'!B362,danh_ds!$S$11:$S$5101)</f>
        <v>4200000</v>
      </c>
      <c r="R362" s="53">
        <f>SUMIF(danh_ds!$C$11:$C$5101,'Tong hop'!B362,danh_ds!$T$11:$T$5101)</f>
        <v>0</v>
      </c>
      <c r="S362" s="53"/>
      <c r="T362" s="18" t="str">
        <f>VLOOKUP(B362,[1]DS!$B$5:$W$2997,15,0)</f>
        <v>1006</v>
      </c>
    </row>
    <row r="363" spans="1:20" ht="31.5" customHeight="1">
      <c r="A363" s="26">
        <f>SUBTOTAL(3,$B$14:B363)</f>
        <v>350</v>
      </c>
      <c r="B363" s="30" t="s">
        <v>563</v>
      </c>
      <c r="C363" s="27" t="s">
        <v>569</v>
      </c>
      <c r="D363" s="28" t="s">
        <v>359</v>
      </c>
      <c r="E363" s="26">
        <v>10</v>
      </c>
      <c r="F363" s="29" t="s">
        <v>572</v>
      </c>
      <c r="G363" s="26">
        <f>SUMIF(danh_ds!$C$11:$C$5101,'Tong hop'!B363,danh_ds!$I$11:$I$5101)</f>
        <v>160</v>
      </c>
      <c r="H363" s="26">
        <f>SUMIF(danh_ds!$C$11:$C$5101,'Tong hop'!B363,danh_ds!$J$11:$J$5101)</f>
        <v>8</v>
      </c>
      <c r="I363" s="26">
        <f>SUMIF(danh_ds!$C$11:$C$5101,'Tong hop'!B363,danh_ds!$K$11:$K$5101)</f>
        <v>0</v>
      </c>
      <c r="J363" s="26">
        <f>SUMIF(danh_ds!$C$11:$C$5101,'Tong hop'!B363,danh_ds!$L$11:$L$5101)</f>
        <v>0</v>
      </c>
      <c r="K363" s="26">
        <f>SUMIF(danh_ds!$C$11:$C$5101,'Tong hop'!B363,danh_ds!$M$11:$M$5101)</f>
        <v>160</v>
      </c>
      <c r="L363" s="26">
        <f>SUMIF(danh_ds!$C$11:$C$5101,'Tong hop'!B363,danh_ds!$N$11:$N$5101)</f>
        <v>8</v>
      </c>
      <c r="M363" s="53">
        <f>SUMIF(danh_ds!$C$11:$C$5101,'Tong hop'!B363,danh_ds!$P$11:$P$5101)</f>
        <v>8400000</v>
      </c>
      <c r="N363" s="53">
        <f>SUMIF(danh_ds!$C$11:$C$5101,'Tong hop'!B363,danh_ds!$Q$11:$Q$5101)</f>
        <v>0</v>
      </c>
      <c r="O363" s="53">
        <f>SUMIF(danh_ds!$C$11:$C$5101,'Tong hop'!B363,danh_ds!$R$11:$R$5101)</f>
        <v>4200000</v>
      </c>
      <c r="P363" s="53"/>
      <c r="Q363" s="53">
        <f>SUMIF(danh_ds!$C$11:$C$5101,'Tong hop'!B363,danh_ds!$S$11:$S$5101)</f>
        <v>4200000</v>
      </c>
      <c r="R363" s="53">
        <f>SUMIF(danh_ds!$C$11:$C$5101,'Tong hop'!B363,danh_ds!$T$11:$T$5101)</f>
        <v>0</v>
      </c>
      <c r="S363" s="53"/>
      <c r="T363" s="18" t="str">
        <f>VLOOKUP(B363,[1]DS!$B$5:$W$2997,15,0)</f>
        <v>1006</v>
      </c>
    </row>
    <row r="364" spans="1:20" ht="31.5" customHeight="1">
      <c r="A364" s="26">
        <f>SUBTOTAL(3,$B$14:B364)</f>
        <v>351</v>
      </c>
      <c r="B364" s="30" t="s">
        <v>492</v>
      </c>
      <c r="C364" s="27" t="s">
        <v>638</v>
      </c>
      <c r="D364" s="28" t="s">
        <v>230</v>
      </c>
      <c r="E364" s="26">
        <v>10</v>
      </c>
      <c r="F364" s="29" t="s">
        <v>572</v>
      </c>
      <c r="G364" s="26">
        <f>SUMIF(danh_ds!$C$11:$C$5101,'Tong hop'!B364,danh_ds!$I$11:$I$5101)</f>
        <v>180</v>
      </c>
      <c r="H364" s="26">
        <f>SUMIF(danh_ds!$C$11:$C$5101,'Tong hop'!B364,danh_ds!$J$11:$J$5101)</f>
        <v>9</v>
      </c>
      <c r="I364" s="26">
        <f>SUMIF(danh_ds!$C$11:$C$5101,'Tong hop'!B364,danh_ds!$K$11:$K$5101)</f>
        <v>0</v>
      </c>
      <c r="J364" s="26">
        <f>SUMIF(danh_ds!$C$11:$C$5101,'Tong hop'!B364,danh_ds!$L$11:$L$5101)</f>
        <v>0</v>
      </c>
      <c r="K364" s="26">
        <f>SUMIF(danh_ds!$C$11:$C$5101,'Tong hop'!B364,danh_ds!$M$11:$M$5101)</f>
        <v>180</v>
      </c>
      <c r="L364" s="26">
        <f>SUMIF(danh_ds!$C$11:$C$5101,'Tong hop'!B364,danh_ds!$N$11:$N$5101)</f>
        <v>9</v>
      </c>
      <c r="M364" s="53">
        <f>SUMIF(danh_ds!$C$11:$C$5101,'Tong hop'!B364,danh_ds!$P$11:$P$5101)</f>
        <v>9450000</v>
      </c>
      <c r="N364" s="53">
        <f>SUMIF(danh_ds!$C$11:$C$5101,'Tong hop'!B364,danh_ds!$Q$11:$Q$5101)</f>
        <v>0</v>
      </c>
      <c r="O364" s="53">
        <f>SUMIF(danh_ds!$C$11:$C$5101,'Tong hop'!B364,danh_ds!$R$11:$R$5101)</f>
        <v>4200000</v>
      </c>
      <c r="P364" s="53"/>
      <c r="Q364" s="53">
        <f>SUMIF(danh_ds!$C$11:$C$5101,'Tong hop'!B364,danh_ds!$S$11:$S$5101)</f>
        <v>5250000</v>
      </c>
      <c r="R364" s="53">
        <f>SUMIF(danh_ds!$C$11:$C$5101,'Tong hop'!B364,danh_ds!$T$11:$T$5101)</f>
        <v>0</v>
      </c>
      <c r="S364" s="53"/>
      <c r="T364" s="18" t="str">
        <f>VLOOKUP(B364,[1]DS!$B$5:$W$2997,15,0)</f>
        <v>1006</v>
      </c>
    </row>
    <row r="365" spans="1:20" ht="31.5" customHeight="1">
      <c r="A365" s="26">
        <f>SUBTOTAL(3,$B$14:B365)</f>
        <v>352</v>
      </c>
      <c r="B365" s="30" t="s">
        <v>60</v>
      </c>
      <c r="C365" s="27" t="s">
        <v>641</v>
      </c>
      <c r="D365" s="28" t="s">
        <v>685</v>
      </c>
      <c r="E365" s="26">
        <v>10</v>
      </c>
      <c r="F365" s="29" t="s">
        <v>572</v>
      </c>
      <c r="G365" s="26">
        <f>SUMIF(danh_ds!$C$11:$C$5101,'Tong hop'!B365,danh_ds!$I$11:$I$5101)</f>
        <v>180</v>
      </c>
      <c r="H365" s="26">
        <f>SUMIF(danh_ds!$C$11:$C$5101,'Tong hop'!B365,danh_ds!$J$11:$J$5101)</f>
        <v>9</v>
      </c>
      <c r="I365" s="26">
        <f>SUMIF(danh_ds!$C$11:$C$5101,'Tong hop'!B365,danh_ds!$K$11:$K$5101)</f>
        <v>0</v>
      </c>
      <c r="J365" s="26">
        <f>SUMIF(danh_ds!$C$11:$C$5101,'Tong hop'!B365,danh_ds!$L$11:$L$5101)</f>
        <v>0</v>
      </c>
      <c r="K365" s="26">
        <f>SUMIF(danh_ds!$C$11:$C$5101,'Tong hop'!B365,danh_ds!$M$11:$M$5101)</f>
        <v>180</v>
      </c>
      <c r="L365" s="26">
        <f>SUMIF(danh_ds!$C$11:$C$5101,'Tong hop'!B365,danh_ds!$N$11:$N$5101)</f>
        <v>9</v>
      </c>
      <c r="M365" s="53">
        <f>SUMIF(danh_ds!$C$11:$C$5101,'Tong hop'!B365,danh_ds!$P$11:$P$5101)</f>
        <v>9450000</v>
      </c>
      <c r="N365" s="53">
        <f>SUMIF(danh_ds!$C$11:$C$5101,'Tong hop'!B365,danh_ds!$Q$11:$Q$5101)</f>
        <v>0</v>
      </c>
      <c r="O365" s="53">
        <f>SUMIF(danh_ds!$C$11:$C$5101,'Tong hop'!B365,danh_ds!$R$11:$R$5101)</f>
        <v>4200000</v>
      </c>
      <c r="P365" s="53"/>
      <c r="Q365" s="53">
        <f>SUMIF(danh_ds!$C$11:$C$5101,'Tong hop'!B365,danh_ds!$S$11:$S$5101)</f>
        <v>5250000</v>
      </c>
      <c r="R365" s="53">
        <f>SUMIF(danh_ds!$C$11:$C$5101,'Tong hop'!B365,danh_ds!$T$11:$T$5101)</f>
        <v>0</v>
      </c>
      <c r="S365" s="53"/>
      <c r="T365" s="18" t="str">
        <f>VLOOKUP(B365,[1]DS!$B$5:$W$2997,15,0)</f>
        <v>1006</v>
      </c>
    </row>
    <row r="366" spans="1:20" ht="31.5" customHeight="1">
      <c r="A366" s="26">
        <f>SUBTOTAL(3,$B$14:B366)</f>
        <v>353</v>
      </c>
      <c r="B366" s="30" t="s">
        <v>59</v>
      </c>
      <c r="C366" s="27" t="s">
        <v>638</v>
      </c>
      <c r="D366" s="28" t="s">
        <v>280</v>
      </c>
      <c r="E366" s="26">
        <v>10</v>
      </c>
      <c r="F366" s="29" t="s">
        <v>572</v>
      </c>
      <c r="G366" s="26">
        <f>SUMIF(danh_ds!$C$11:$C$5101,'Tong hop'!B366,danh_ds!$I$11:$I$5101)</f>
        <v>180</v>
      </c>
      <c r="H366" s="26">
        <f>SUMIF(danh_ds!$C$11:$C$5101,'Tong hop'!B366,danh_ds!$J$11:$J$5101)</f>
        <v>9</v>
      </c>
      <c r="I366" s="26">
        <f>SUMIF(danh_ds!$C$11:$C$5101,'Tong hop'!B366,danh_ds!$K$11:$K$5101)</f>
        <v>0</v>
      </c>
      <c r="J366" s="26">
        <f>SUMIF(danh_ds!$C$11:$C$5101,'Tong hop'!B366,danh_ds!$L$11:$L$5101)</f>
        <v>0</v>
      </c>
      <c r="K366" s="26">
        <f>SUMIF(danh_ds!$C$11:$C$5101,'Tong hop'!B366,danh_ds!$M$11:$M$5101)</f>
        <v>180</v>
      </c>
      <c r="L366" s="26">
        <f>SUMIF(danh_ds!$C$11:$C$5101,'Tong hop'!B366,danh_ds!$N$11:$N$5101)</f>
        <v>9</v>
      </c>
      <c r="M366" s="53">
        <f>SUMIF(danh_ds!$C$11:$C$5101,'Tong hop'!B366,danh_ds!$P$11:$P$5101)</f>
        <v>9450000</v>
      </c>
      <c r="N366" s="53">
        <f>SUMIF(danh_ds!$C$11:$C$5101,'Tong hop'!B366,danh_ds!$Q$11:$Q$5101)</f>
        <v>0</v>
      </c>
      <c r="O366" s="53">
        <f>SUMIF(danh_ds!$C$11:$C$5101,'Tong hop'!B366,danh_ds!$R$11:$R$5101)</f>
        <v>4200000</v>
      </c>
      <c r="P366" s="53"/>
      <c r="Q366" s="53">
        <f>SUMIF(danh_ds!$C$11:$C$5101,'Tong hop'!B366,danh_ds!$S$11:$S$5101)</f>
        <v>5250000</v>
      </c>
      <c r="R366" s="53">
        <f>SUMIF(danh_ds!$C$11:$C$5101,'Tong hop'!B366,danh_ds!$T$11:$T$5101)</f>
        <v>0</v>
      </c>
      <c r="S366" s="53"/>
      <c r="T366" s="18" t="str">
        <f>VLOOKUP(B366,[1]DS!$B$5:$W$2997,15,0)</f>
        <v>1006</v>
      </c>
    </row>
    <row r="367" spans="1:20" ht="31.5" customHeight="1">
      <c r="A367" s="26">
        <f>SUBTOTAL(3,$B$14:B367)</f>
        <v>354</v>
      </c>
      <c r="B367" s="30" t="s">
        <v>234</v>
      </c>
      <c r="C367" s="27" t="s">
        <v>235</v>
      </c>
      <c r="D367" s="28" t="s">
        <v>236</v>
      </c>
      <c r="E367" s="26">
        <v>11</v>
      </c>
      <c r="F367" s="29" t="s">
        <v>671</v>
      </c>
      <c r="G367" s="26">
        <f>SUMIF(danh_ds!$C$11:$C$5101,'Tong hop'!B367,danh_ds!$I$11:$I$5101)</f>
        <v>890</v>
      </c>
      <c r="H367" s="26">
        <f>SUMIF(danh_ds!$C$11:$C$5101,'Tong hop'!B367,danh_ds!$J$11:$J$5101)</f>
        <v>44</v>
      </c>
      <c r="I367" s="26">
        <f>SUMIF(danh_ds!$C$11:$C$5101,'Tong hop'!B367,danh_ds!$K$11:$K$5101)</f>
        <v>0</v>
      </c>
      <c r="J367" s="26">
        <f>SUMIF(danh_ds!$C$11:$C$5101,'Tong hop'!B367,danh_ds!$L$11:$L$5101)</f>
        <v>0</v>
      </c>
      <c r="K367" s="26">
        <f>SUMIF(danh_ds!$C$11:$C$5101,'Tong hop'!B367,danh_ds!$M$11:$M$5101)</f>
        <v>890</v>
      </c>
      <c r="L367" s="26">
        <f>SUMIF(danh_ds!$C$11:$C$5101,'Tong hop'!B367,danh_ds!$N$11:$N$5101)</f>
        <v>44</v>
      </c>
      <c r="M367" s="53">
        <f>SUMIF(danh_ds!$C$11:$C$5101,'Tong hop'!B367,danh_ds!$P$11:$P$5101)</f>
        <v>46550000</v>
      </c>
      <c r="N367" s="53">
        <f>SUMIF(danh_ds!$C$11:$C$5101,'Tong hop'!B367,danh_ds!$Q$11:$Q$5101)</f>
        <v>0</v>
      </c>
      <c r="O367" s="53">
        <f>SUMIF(danh_ds!$C$11:$C$5101,'Tong hop'!B367,danh_ds!$R$11:$R$5101)</f>
        <v>9850000</v>
      </c>
      <c r="P367" s="53"/>
      <c r="Q367" s="53">
        <f>SUMIF(danh_ds!$C$11:$C$5101,'Tong hop'!B367,danh_ds!$S$11:$S$5101)</f>
        <v>36700000</v>
      </c>
      <c r="R367" s="53">
        <f>SUMIF(danh_ds!$C$11:$C$5101,'Tong hop'!B367,danh_ds!$T$11:$T$5101)</f>
        <v>0</v>
      </c>
      <c r="S367" s="53"/>
      <c r="T367" s="18" t="str">
        <f>VLOOKUP(B367,[1]DS!$B$5:$W$2997,15,0)</f>
        <v>1101</v>
      </c>
    </row>
    <row r="368" spans="1:20" ht="31.5" customHeight="1">
      <c r="A368" s="26">
        <f>SUBTOTAL(3,$B$14:B368)</f>
        <v>355</v>
      </c>
      <c r="B368" s="30" t="s">
        <v>237</v>
      </c>
      <c r="C368" s="27" t="s">
        <v>238</v>
      </c>
      <c r="D368" s="28" t="s">
        <v>371</v>
      </c>
      <c r="E368" s="26">
        <v>11</v>
      </c>
      <c r="F368" s="29" t="s">
        <v>671</v>
      </c>
      <c r="G368" s="26">
        <f>SUMIF(danh_ds!$C$11:$C$5101,'Tong hop'!B368,danh_ds!$I$11:$I$5101)</f>
        <v>400</v>
      </c>
      <c r="H368" s="26">
        <f>SUMIF(danh_ds!$C$11:$C$5101,'Tong hop'!B368,danh_ds!$J$11:$J$5101)</f>
        <v>20</v>
      </c>
      <c r="I368" s="26">
        <f>SUMIF(danh_ds!$C$11:$C$5101,'Tong hop'!B368,danh_ds!$K$11:$K$5101)</f>
        <v>0</v>
      </c>
      <c r="J368" s="26">
        <f>SUMIF(danh_ds!$C$11:$C$5101,'Tong hop'!B368,danh_ds!$L$11:$L$5101)</f>
        <v>0</v>
      </c>
      <c r="K368" s="26">
        <f>SUMIF(danh_ds!$C$11:$C$5101,'Tong hop'!B368,danh_ds!$M$11:$M$5101)</f>
        <v>400</v>
      </c>
      <c r="L368" s="26">
        <f>SUMIF(danh_ds!$C$11:$C$5101,'Tong hop'!B368,danh_ds!$N$11:$N$5101)</f>
        <v>20</v>
      </c>
      <c r="M368" s="53">
        <f>SUMIF(danh_ds!$C$11:$C$5101,'Tong hop'!B368,danh_ds!$P$11:$P$5101)</f>
        <v>21000000</v>
      </c>
      <c r="N368" s="53">
        <f>SUMIF(danh_ds!$C$11:$C$5101,'Tong hop'!B368,danh_ds!$Q$11:$Q$5101)</f>
        <v>0</v>
      </c>
      <c r="O368" s="53">
        <f>SUMIF(danh_ds!$C$11:$C$5101,'Tong hop'!B368,danh_ds!$R$11:$R$5101)</f>
        <v>3150000</v>
      </c>
      <c r="P368" s="53"/>
      <c r="Q368" s="53">
        <f>SUMIF(danh_ds!$C$11:$C$5101,'Tong hop'!B368,danh_ds!$S$11:$S$5101)</f>
        <v>17850000</v>
      </c>
      <c r="R368" s="53">
        <f>SUMIF(danh_ds!$C$11:$C$5101,'Tong hop'!B368,danh_ds!$T$11:$T$5101)</f>
        <v>0</v>
      </c>
      <c r="S368" s="53"/>
      <c r="T368" s="18" t="str">
        <f>VLOOKUP(B368,[1]DS!$B$5:$W$2997,15,0)</f>
        <v>1101</v>
      </c>
    </row>
    <row r="369" spans="1:20" ht="31.5" customHeight="1">
      <c r="A369" s="26">
        <f>SUBTOTAL(3,$B$14:B369)</f>
        <v>356</v>
      </c>
      <c r="B369" s="30" t="s">
        <v>528</v>
      </c>
      <c r="C369" s="27" t="s">
        <v>529</v>
      </c>
      <c r="D369" s="28" t="s">
        <v>703</v>
      </c>
      <c r="E369" s="26">
        <v>11</v>
      </c>
      <c r="F369" s="29" t="s">
        <v>671</v>
      </c>
      <c r="G369" s="26">
        <f>SUMIF(danh_ds!$C$11:$C$5101,'Tong hop'!B369,danh_ds!$I$11:$I$5101)</f>
        <v>720</v>
      </c>
      <c r="H369" s="26">
        <f>SUMIF(danh_ds!$C$11:$C$5101,'Tong hop'!B369,danh_ds!$J$11:$J$5101)</f>
        <v>36</v>
      </c>
      <c r="I369" s="26">
        <f>SUMIF(danh_ds!$C$11:$C$5101,'Tong hop'!B369,danh_ds!$K$11:$K$5101)</f>
        <v>0</v>
      </c>
      <c r="J369" s="26">
        <f>SUMIF(danh_ds!$C$11:$C$5101,'Tong hop'!B369,danh_ds!$L$11:$L$5101)</f>
        <v>0</v>
      </c>
      <c r="K369" s="26">
        <f>SUMIF(danh_ds!$C$11:$C$5101,'Tong hop'!B369,danh_ds!$M$11:$M$5101)</f>
        <v>720</v>
      </c>
      <c r="L369" s="26">
        <f>SUMIF(danh_ds!$C$11:$C$5101,'Tong hop'!B369,danh_ds!$N$11:$N$5101)</f>
        <v>36</v>
      </c>
      <c r="M369" s="53">
        <f>SUMIF(danh_ds!$C$11:$C$5101,'Tong hop'!B369,danh_ds!$P$11:$P$5101)</f>
        <v>37800000</v>
      </c>
      <c r="N369" s="53">
        <f>SUMIF(danh_ds!$C$11:$C$5101,'Tong hop'!B369,danh_ds!$Q$11:$Q$5101)</f>
        <v>0</v>
      </c>
      <c r="O369" s="53">
        <f>SUMIF(danh_ds!$C$11:$C$5101,'Tong hop'!B369,danh_ds!$R$11:$R$5101)</f>
        <v>5250000</v>
      </c>
      <c r="P369" s="53"/>
      <c r="Q369" s="53">
        <f>SUMIF(danh_ds!$C$11:$C$5101,'Tong hop'!B369,danh_ds!$S$11:$S$5101)</f>
        <v>32550000</v>
      </c>
      <c r="R369" s="53">
        <f>SUMIF(danh_ds!$C$11:$C$5101,'Tong hop'!B369,danh_ds!$T$11:$T$5101)</f>
        <v>0</v>
      </c>
      <c r="S369" s="53"/>
      <c r="T369" s="18" t="str">
        <f>VLOOKUP(B369,[1]DS!$B$5:$W$2997,15,0)</f>
        <v>1101</v>
      </c>
    </row>
    <row r="370" spans="1:20" ht="31.5" customHeight="1">
      <c r="A370" s="26">
        <f>SUBTOTAL(3,$B$14:B370)</f>
        <v>357</v>
      </c>
      <c r="B370" s="30" t="s">
        <v>61</v>
      </c>
      <c r="C370" s="27" t="s">
        <v>239</v>
      </c>
      <c r="D370" s="28" t="s">
        <v>86</v>
      </c>
      <c r="E370" s="26">
        <v>11</v>
      </c>
      <c r="F370" s="29" t="s">
        <v>671</v>
      </c>
      <c r="G370" s="26">
        <f>SUMIF(danh_ds!$C$11:$C$5101,'Tong hop'!B370,danh_ds!$I$11:$I$5101)</f>
        <v>260</v>
      </c>
      <c r="H370" s="26">
        <f>SUMIF(danh_ds!$C$11:$C$5101,'Tong hop'!B370,danh_ds!$J$11:$J$5101)</f>
        <v>14</v>
      </c>
      <c r="I370" s="26">
        <f>SUMIF(danh_ds!$C$11:$C$5101,'Tong hop'!B370,danh_ds!$K$11:$K$5101)</f>
        <v>0</v>
      </c>
      <c r="J370" s="26">
        <f>SUMIF(danh_ds!$C$11:$C$5101,'Tong hop'!B370,danh_ds!$L$11:$L$5101)</f>
        <v>0</v>
      </c>
      <c r="K370" s="26">
        <f>SUMIF(danh_ds!$C$11:$C$5101,'Tong hop'!B370,danh_ds!$M$11:$M$5101)</f>
        <v>260</v>
      </c>
      <c r="L370" s="26">
        <f>SUMIF(danh_ds!$C$11:$C$5101,'Tong hop'!B370,danh_ds!$N$11:$N$5101)</f>
        <v>14</v>
      </c>
      <c r="M370" s="53">
        <f>SUMIF(danh_ds!$C$11:$C$5101,'Tong hop'!B370,danh_ds!$P$11:$P$5101)</f>
        <v>13550000</v>
      </c>
      <c r="N370" s="53">
        <f>SUMIF(danh_ds!$C$11:$C$5101,'Tong hop'!B370,danh_ds!$Q$11:$Q$5101)</f>
        <v>0</v>
      </c>
      <c r="O370" s="53">
        <f>SUMIF(danh_ds!$C$11:$C$5101,'Tong hop'!B370,danh_ds!$R$11:$R$5101)</f>
        <v>2550000</v>
      </c>
      <c r="P370" s="53"/>
      <c r="Q370" s="53">
        <f>SUMIF(danh_ds!$C$11:$C$5101,'Tong hop'!B370,danh_ds!$S$11:$S$5101)</f>
        <v>11000000</v>
      </c>
      <c r="R370" s="53">
        <f>SUMIF(danh_ds!$C$11:$C$5101,'Tong hop'!B370,danh_ds!$T$11:$T$5101)</f>
        <v>0</v>
      </c>
      <c r="S370" s="53"/>
      <c r="T370" s="18" t="str">
        <f>VLOOKUP(B370,[1]DS!$B$5:$W$2997,15,0)</f>
        <v>1101</v>
      </c>
    </row>
    <row r="371" spans="1:20" ht="31.5" customHeight="1">
      <c r="A371" s="26">
        <f>SUBTOTAL(3,$B$14:B371)</f>
        <v>358</v>
      </c>
      <c r="B371" s="30" t="s">
        <v>281</v>
      </c>
      <c r="C371" s="27" t="s">
        <v>638</v>
      </c>
      <c r="D371" s="28" t="s">
        <v>367</v>
      </c>
      <c r="E371" s="26">
        <v>11</v>
      </c>
      <c r="F371" s="29" t="s">
        <v>671</v>
      </c>
      <c r="G371" s="26">
        <f>SUMIF(danh_ds!$C$11:$C$5101,'Tong hop'!B371,danh_ds!$I$11:$I$5101)</f>
        <v>1060</v>
      </c>
      <c r="H371" s="26">
        <f>SUMIF(danh_ds!$C$11:$C$5101,'Tong hop'!B371,danh_ds!$J$11:$J$5101)</f>
        <v>51</v>
      </c>
      <c r="I371" s="26">
        <f>SUMIF(danh_ds!$C$11:$C$5101,'Tong hop'!B371,danh_ds!$K$11:$K$5101)</f>
        <v>0</v>
      </c>
      <c r="J371" s="26">
        <f>SUMIF(danh_ds!$C$11:$C$5101,'Tong hop'!B371,danh_ds!$L$11:$L$5101)</f>
        <v>0</v>
      </c>
      <c r="K371" s="26">
        <f>SUMIF(danh_ds!$C$11:$C$5101,'Tong hop'!B371,danh_ds!$M$11:$M$5101)</f>
        <v>1060</v>
      </c>
      <c r="L371" s="26">
        <f>SUMIF(danh_ds!$C$11:$C$5101,'Tong hop'!B371,danh_ds!$N$11:$N$5101)</f>
        <v>51</v>
      </c>
      <c r="M371" s="53">
        <f>SUMIF(danh_ds!$C$11:$C$5101,'Tong hop'!B371,danh_ds!$P$11:$P$5101)</f>
        <v>55500000</v>
      </c>
      <c r="N371" s="53">
        <f>SUMIF(danh_ds!$C$11:$C$5101,'Tong hop'!B371,danh_ds!$Q$11:$Q$5101)</f>
        <v>0</v>
      </c>
      <c r="O371" s="53">
        <f>SUMIF(danh_ds!$C$11:$C$5101,'Tong hop'!B371,danh_ds!$R$11:$R$5101)</f>
        <v>10500000</v>
      </c>
      <c r="P371" s="53"/>
      <c r="Q371" s="53">
        <f>SUMIF(danh_ds!$C$11:$C$5101,'Tong hop'!B371,danh_ds!$S$11:$S$5101)</f>
        <v>45000000</v>
      </c>
      <c r="R371" s="53">
        <f>SUMIF(danh_ds!$C$11:$C$5101,'Tong hop'!B371,danh_ds!$T$11:$T$5101)</f>
        <v>0</v>
      </c>
      <c r="S371" s="53"/>
      <c r="T371" s="18" t="str">
        <f>VLOOKUP(B371,[1]DS!$B$5:$W$2997,15,0)</f>
        <v>1101</v>
      </c>
    </row>
    <row r="372" spans="1:20" ht="31.5" customHeight="1">
      <c r="A372" s="26">
        <f>SUBTOTAL(3,$B$14:B372)</f>
        <v>359</v>
      </c>
      <c r="B372" s="30" t="s">
        <v>282</v>
      </c>
      <c r="C372" s="27" t="s">
        <v>322</v>
      </c>
      <c r="D372" s="28" t="s">
        <v>372</v>
      </c>
      <c r="E372" s="26">
        <v>11</v>
      </c>
      <c r="F372" s="29" t="s">
        <v>671</v>
      </c>
      <c r="G372" s="26">
        <f>SUMIF(danh_ds!$C$11:$C$5101,'Tong hop'!B372,danh_ds!$I$11:$I$5101)</f>
        <v>620</v>
      </c>
      <c r="H372" s="26">
        <f>SUMIF(danh_ds!$C$11:$C$5101,'Tong hop'!B372,danh_ds!$J$11:$J$5101)</f>
        <v>30</v>
      </c>
      <c r="I372" s="26">
        <f>SUMIF(danh_ds!$C$11:$C$5101,'Tong hop'!B372,danh_ds!$K$11:$K$5101)</f>
        <v>0</v>
      </c>
      <c r="J372" s="26">
        <f>SUMIF(danh_ds!$C$11:$C$5101,'Tong hop'!B372,danh_ds!$L$11:$L$5101)</f>
        <v>0</v>
      </c>
      <c r="K372" s="26">
        <f>SUMIF(danh_ds!$C$11:$C$5101,'Tong hop'!B372,danh_ds!$M$11:$M$5101)</f>
        <v>620</v>
      </c>
      <c r="L372" s="26">
        <f>SUMIF(danh_ds!$C$11:$C$5101,'Tong hop'!B372,danh_ds!$N$11:$N$5101)</f>
        <v>30</v>
      </c>
      <c r="M372" s="53">
        <f>SUMIF(danh_ds!$C$11:$C$5101,'Tong hop'!B372,danh_ds!$P$11:$P$5101)</f>
        <v>32550000</v>
      </c>
      <c r="N372" s="53">
        <f>SUMIF(danh_ds!$C$11:$C$5101,'Tong hop'!B372,danh_ds!$Q$11:$Q$5101)</f>
        <v>0</v>
      </c>
      <c r="O372" s="53">
        <f>SUMIF(danh_ds!$C$11:$C$5101,'Tong hop'!B372,danh_ds!$R$11:$R$5101)</f>
        <v>10500000</v>
      </c>
      <c r="P372" s="53"/>
      <c r="Q372" s="53">
        <f>SUMIF(danh_ds!$C$11:$C$5101,'Tong hop'!B372,danh_ds!$S$11:$S$5101)</f>
        <v>22050000</v>
      </c>
      <c r="R372" s="53">
        <f>SUMIF(danh_ds!$C$11:$C$5101,'Tong hop'!B372,danh_ds!$T$11:$T$5101)</f>
        <v>0</v>
      </c>
      <c r="S372" s="53"/>
      <c r="T372" s="18" t="str">
        <f>VLOOKUP(B372,[1]DS!$B$5:$W$2997,15,0)</f>
        <v>1101</v>
      </c>
    </row>
    <row r="373" spans="1:20" ht="31.5" customHeight="1">
      <c r="A373" s="26">
        <f>SUBTOTAL(3,$B$14:B373)</f>
        <v>360</v>
      </c>
      <c r="B373" s="30" t="s">
        <v>0</v>
      </c>
      <c r="C373" s="27" t="s">
        <v>373</v>
      </c>
      <c r="D373" s="28" t="s">
        <v>374</v>
      </c>
      <c r="E373" s="26">
        <v>11</v>
      </c>
      <c r="F373" s="29" t="s">
        <v>671</v>
      </c>
      <c r="G373" s="26">
        <f>SUMIF(danh_ds!$C$11:$C$5101,'Tong hop'!B373,danh_ds!$I$11:$I$5101)</f>
        <v>1020</v>
      </c>
      <c r="H373" s="26">
        <f>SUMIF(danh_ds!$C$11:$C$5101,'Tong hop'!B373,danh_ds!$J$11:$J$5101)</f>
        <v>51</v>
      </c>
      <c r="I373" s="26">
        <f>SUMIF(danh_ds!$C$11:$C$5101,'Tong hop'!B373,danh_ds!$K$11:$K$5101)</f>
        <v>0</v>
      </c>
      <c r="J373" s="26">
        <f>SUMIF(danh_ds!$C$11:$C$5101,'Tong hop'!B373,danh_ds!$L$11:$L$5101)</f>
        <v>0</v>
      </c>
      <c r="K373" s="26">
        <f>SUMIF(danh_ds!$C$11:$C$5101,'Tong hop'!B373,danh_ds!$M$11:$M$5101)</f>
        <v>1020</v>
      </c>
      <c r="L373" s="26">
        <f>SUMIF(danh_ds!$C$11:$C$5101,'Tong hop'!B373,danh_ds!$N$11:$N$5101)</f>
        <v>51</v>
      </c>
      <c r="M373" s="53">
        <f>SUMIF(danh_ds!$C$11:$C$5101,'Tong hop'!B373,danh_ds!$P$11:$P$5101)</f>
        <v>53550000</v>
      </c>
      <c r="N373" s="53">
        <f>SUMIF(danh_ds!$C$11:$C$5101,'Tong hop'!B373,danh_ds!$Q$11:$Q$5101)</f>
        <v>0</v>
      </c>
      <c r="O373" s="53">
        <f>SUMIF(danh_ds!$C$11:$C$5101,'Tong hop'!B373,danh_ds!$R$11:$R$5101)</f>
        <v>10500000</v>
      </c>
      <c r="P373" s="53"/>
      <c r="Q373" s="53">
        <f>SUMIF(danh_ds!$C$11:$C$5101,'Tong hop'!B373,danh_ds!$S$11:$S$5101)</f>
        <v>43050000</v>
      </c>
      <c r="R373" s="53">
        <f>SUMIF(danh_ds!$C$11:$C$5101,'Tong hop'!B373,danh_ds!$T$11:$T$5101)</f>
        <v>0</v>
      </c>
      <c r="S373" s="53"/>
      <c r="T373" s="18" t="str">
        <f>VLOOKUP(B373,[1]DS!$B$5:$W$2997,15,0)</f>
        <v>1101</v>
      </c>
    </row>
    <row r="374" spans="1:20" ht="31.5" customHeight="1">
      <c r="A374" s="26">
        <f>SUBTOTAL(3,$B$14:B374)</f>
        <v>361</v>
      </c>
      <c r="B374" s="30" t="s">
        <v>456</v>
      </c>
      <c r="C374" s="27" t="s">
        <v>361</v>
      </c>
      <c r="D374" s="28" t="s">
        <v>740</v>
      </c>
      <c r="E374" s="26">
        <v>11</v>
      </c>
      <c r="F374" s="29" t="s">
        <v>671</v>
      </c>
      <c r="G374" s="26">
        <f>SUMIF(danh_ds!$C$11:$C$5101,'Tong hop'!B374,danh_ds!$I$11:$I$5101)</f>
        <v>1020</v>
      </c>
      <c r="H374" s="26">
        <f>SUMIF(danh_ds!$C$11:$C$5101,'Tong hop'!B374,danh_ds!$J$11:$J$5101)</f>
        <v>51</v>
      </c>
      <c r="I374" s="26">
        <f>SUMIF(danh_ds!$C$11:$C$5101,'Tong hop'!B374,danh_ds!$K$11:$K$5101)</f>
        <v>0</v>
      </c>
      <c r="J374" s="26">
        <f>SUMIF(danh_ds!$C$11:$C$5101,'Tong hop'!B374,danh_ds!$L$11:$L$5101)</f>
        <v>0</v>
      </c>
      <c r="K374" s="26">
        <f>SUMIF(danh_ds!$C$11:$C$5101,'Tong hop'!B374,danh_ds!$M$11:$M$5101)</f>
        <v>1020</v>
      </c>
      <c r="L374" s="26">
        <f>SUMIF(danh_ds!$C$11:$C$5101,'Tong hop'!B374,danh_ds!$N$11:$N$5101)</f>
        <v>51</v>
      </c>
      <c r="M374" s="53">
        <f>SUMIF(danh_ds!$C$11:$C$5101,'Tong hop'!B374,danh_ds!$P$11:$P$5101)</f>
        <v>53550000</v>
      </c>
      <c r="N374" s="53">
        <f>SUMIF(danh_ds!$C$11:$C$5101,'Tong hop'!B374,danh_ds!$Q$11:$Q$5101)</f>
        <v>0</v>
      </c>
      <c r="O374" s="53">
        <f>SUMIF(danh_ds!$C$11:$C$5101,'Tong hop'!B374,danh_ds!$R$11:$R$5101)</f>
        <v>10500000</v>
      </c>
      <c r="P374" s="53"/>
      <c r="Q374" s="53">
        <f>SUMIF(danh_ds!$C$11:$C$5101,'Tong hop'!B374,danh_ds!$S$11:$S$5101)</f>
        <v>43050000</v>
      </c>
      <c r="R374" s="53">
        <f>SUMIF(danh_ds!$C$11:$C$5101,'Tong hop'!B374,danh_ds!$T$11:$T$5101)</f>
        <v>0</v>
      </c>
      <c r="S374" s="53"/>
      <c r="T374" s="18" t="str">
        <f>VLOOKUP(B374,[1]DS!$B$5:$W$2997,15,0)</f>
        <v>1101</v>
      </c>
    </row>
    <row r="375" spans="1:20" ht="31.5" customHeight="1">
      <c r="A375" s="26">
        <f>SUBTOTAL(3,$B$14:B375)</f>
        <v>362</v>
      </c>
      <c r="B375" s="30" t="s">
        <v>457</v>
      </c>
      <c r="C375" s="27" t="s">
        <v>716</v>
      </c>
      <c r="D375" s="28" t="s">
        <v>458</v>
      </c>
      <c r="E375" s="26">
        <v>11</v>
      </c>
      <c r="F375" s="29" t="s">
        <v>671</v>
      </c>
      <c r="G375" s="26">
        <f>SUMIF(danh_ds!$C$11:$C$5101,'Tong hop'!B375,danh_ds!$I$11:$I$5101)</f>
        <v>1020</v>
      </c>
      <c r="H375" s="26">
        <f>SUMIF(danh_ds!$C$11:$C$5101,'Tong hop'!B375,danh_ds!$J$11:$J$5101)</f>
        <v>51</v>
      </c>
      <c r="I375" s="26">
        <f>SUMIF(danh_ds!$C$11:$C$5101,'Tong hop'!B375,danh_ds!$K$11:$K$5101)</f>
        <v>0</v>
      </c>
      <c r="J375" s="26">
        <f>SUMIF(danh_ds!$C$11:$C$5101,'Tong hop'!B375,danh_ds!$L$11:$L$5101)</f>
        <v>0</v>
      </c>
      <c r="K375" s="26">
        <f>SUMIF(danh_ds!$C$11:$C$5101,'Tong hop'!B375,danh_ds!$M$11:$M$5101)</f>
        <v>1020</v>
      </c>
      <c r="L375" s="26">
        <f>SUMIF(danh_ds!$C$11:$C$5101,'Tong hop'!B375,danh_ds!$N$11:$N$5101)</f>
        <v>51</v>
      </c>
      <c r="M375" s="53">
        <f>SUMIF(danh_ds!$C$11:$C$5101,'Tong hop'!B375,danh_ds!$P$11:$P$5101)</f>
        <v>53550000</v>
      </c>
      <c r="N375" s="53">
        <f>SUMIF(danh_ds!$C$11:$C$5101,'Tong hop'!B375,danh_ds!$Q$11:$Q$5101)</f>
        <v>0</v>
      </c>
      <c r="O375" s="53">
        <f>SUMIF(danh_ds!$C$11:$C$5101,'Tong hop'!B375,danh_ds!$R$11:$R$5101)</f>
        <v>10500000</v>
      </c>
      <c r="P375" s="53"/>
      <c r="Q375" s="53">
        <f>SUMIF(danh_ds!$C$11:$C$5101,'Tong hop'!B375,danh_ds!$S$11:$S$5101)</f>
        <v>43050000</v>
      </c>
      <c r="R375" s="53">
        <f>SUMIF(danh_ds!$C$11:$C$5101,'Tong hop'!B375,danh_ds!$T$11:$T$5101)</f>
        <v>0</v>
      </c>
      <c r="S375" s="53"/>
      <c r="T375" s="18" t="str">
        <f>VLOOKUP(B375,[1]DS!$B$5:$W$2997,15,0)</f>
        <v>1101</v>
      </c>
    </row>
    <row r="376" spans="1:20" ht="31.5" customHeight="1">
      <c r="A376" s="26">
        <f>SUBTOTAL(3,$B$14:B376)</f>
        <v>363</v>
      </c>
      <c r="B376" s="30" t="s">
        <v>1</v>
      </c>
      <c r="C376" s="27" t="s">
        <v>583</v>
      </c>
      <c r="D376" s="28" t="s">
        <v>43</v>
      </c>
      <c r="E376" s="26">
        <v>11</v>
      </c>
      <c r="F376" s="29" t="s">
        <v>671</v>
      </c>
      <c r="G376" s="26">
        <f>SUMIF(danh_ds!$C$11:$C$5101,'Tong hop'!B376,danh_ds!$I$11:$I$5101)</f>
        <v>1000</v>
      </c>
      <c r="H376" s="26">
        <f>SUMIF(danh_ds!$C$11:$C$5101,'Tong hop'!B376,danh_ds!$J$11:$J$5101)</f>
        <v>50</v>
      </c>
      <c r="I376" s="26">
        <f>SUMIF(danh_ds!$C$11:$C$5101,'Tong hop'!B376,danh_ds!$K$11:$K$5101)</f>
        <v>0</v>
      </c>
      <c r="J376" s="26">
        <f>SUMIF(danh_ds!$C$11:$C$5101,'Tong hop'!B376,danh_ds!$L$11:$L$5101)</f>
        <v>0</v>
      </c>
      <c r="K376" s="26">
        <f>SUMIF(danh_ds!$C$11:$C$5101,'Tong hop'!B376,danh_ds!$M$11:$M$5101)</f>
        <v>1000</v>
      </c>
      <c r="L376" s="26">
        <f>SUMIF(danh_ds!$C$11:$C$5101,'Tong hop'!B376,danh_ds!$N$11:$N$5101)</f>
        <v>50</v>
      </c>
      <c r="M376" s="53">
        <f>SUMIF(danh_ds!$C$11:$C$5101,'Tong hop'!B376,danh_ds!$P$11:$P$5101)</f>
        <v>52500000</v>
      </c>
      <c r="N376" s="53">
        <f>SUMIF(danh_ds!$C$11:$C$5101,'Tong hop'!B376,danh_ds!$Q$11:$Q$5101)</f>
        <v>0</v>
      </c>
      <c r="O376" s="53">
        <f>SUMIF(danh_ds!$C$11:$C$5101,'Tong hop'!B376,danh_ds!$R$11:$R$5101)</f>
        <v>10500000</v>
      </c>
      <c r="P376" s="53"/>
      <c r="Q376" s="53">
        <f>SUMIF(danh_ds!$C$11:$C$5101,'Tong hop'!B376,danh_ds!$S$11:$S$5101)</f>
        <v>42000000</v>
      </c>
      <c r="R376" s="53">
        <f>SUMIF(danh_ds!$C$11:$C$5101,'Tong hop'!B376,danh_ds!$T$11:$T$5101)</f>
        <v>0</v>
      </c>
      <c r="S376" s="53"/>
      <c r="T376" s="18" t="str">
        <f>VLOOKUP(B376,[1]DS!$B$5:$W$2997,15,0)</f>
        <v>1101</v>
      </c>
    </row>
    <row r="377" spans="1:20" ht="31.5" customHeight="1">
      <c r="A377" s="26">
        <f>SUBTOTAL(3,$B$14:B377)</f>
        <v>364</v>
      </c>
      <c r="B377" s="30" t="s">
        <v>530</v>
      </c>
      <c r="C377" s="27" t="s">
        <v>531</v>
      </c>
      <c r="D377" s="28" t="s">
        <v>543</v>
      </c>
      <c r="E377" s="26">
        <v>11</v>
      </c>
      <c r="F377" s="29" t="s">
        <v>671</v>
      </c>
      <c r="G377" s="26">
        <f>SUMIF(danh_ds!$C$11:$C$5101,'Tong hop'!B377,danh_ds!$I$11:$I$5101)</f>
        <v>960</v>
      </c>
      <c r="H377" s="26">
        <f>SUMIF(danh_ds!$C$11:$C$5101,'Tong hop'!B377,danh_ds!$J$11:$J$5101)</f>
        <v>48</v>
      </c>
      <c r="I377" s="26">
        <f>SUMIF(danh_ds!$C$11:$C$5101,'Tong hop'!B377,danh_ds!$K$11:$K$5101)</f>
        <v>0</v>
      </c>
      <c r="J377" s="26">
        <f>SUMIF(danh_ds!$C$11:$C$5101,'Tong hop'!B377,danh_ds!$L$11:$L$5101)</f>
        <v>0</v>
      </c>
      <c r="K377" s="26">
        <f>SUMIF(danh_ds!$C$11:$C$5101,'Tong hop'!B377,danh_ds!$M$11:$M$5101)</f>
        <v>960</v>
      </c>
      <c r="L377" s="26">
        <f>SUMIF(danh_ds!$C$11:$C$5101,'Tong hop'!B377,danh_ds!$N$11:$N$5101)</f>
        <v>48</v>
      </c>
      <c r="M377" s="53">
        <f>SUMIF(danh_ds!$C$11:$C$5101,'Tong hop'!B377,danh_ds!$P$11:$P$5101)</f>
        <v>50400000</v>
      </c>
      <c r="N377" s="53">
        <f>SUMIF(danh_ds!$C$11:$C$5101,'Tong hop'!B377,danh_ds!$Q$11:$Q$5101)</f>
        <v>0</v>
      </c>
      <c r="O377" s="53">
        <f>SUMIF(danh_ds!$C$11:$C$5101,'Tong hop'!B377,danh_ds!$R$11:$R$5101)</f>
        <v>10500000</v>
      </c>
      <c r="P377" s="53"/>
      <c r="Q377" s="53">
        <f>SUMIF(danh_ds!$C$11:$C$5101,'Tong hop'!B377,danh_ds!$S$11:$S$5101)</f>
        <v>39900000</v>
      </c>
      <c r="R377" s="53">
        <f>SUMIF(danh_ds!$C$11:$C$5101,'Tong hop'!B377,danh_ds!$T$11:$T$5101)</f>
        <v>0</v>
      </c>
      <c r="S377" s="53"/>
      <c r="T377" s="18" t="str">
        <f>VLOOKUP(B377,[1]DS!$B$5:$W$2997,15,0)</f>
        <v>1101</v>
      </c>
    </row>
    <row r="378" spans="1:20" ht="31.5" customHeight="1">
      <c r="A378" s="26">
        <f>SUBTOTAL(3,$B$14:B378)</f>
        <v>365</v>
      </c>
      <c r="B378" s="30" t="s">
        <v>2204</v>
      </c>
      <c r="C378" s="27" t="s">
        <v>2478</v>
      </c>
      <c r="D378" s="28" t="s">
        <v>290</v>
      </c>
      <c r="E378" s="26">
        <v>11</v>
      </c>
      <c r="F378" s="29" t="s">
        <v>658</v>
      </c>
      <c r="G378" s="26">
        <f>SUMIF(danh_ds!$C$11:$C$5101,'Tong hop'!B378,danh_ds!$I$11:$I$5101)</f>
        <v>328</v>
      </c>
      <c r="H378" s="26">
        <f>SUMIF(danh_ds!$C$11:$C$5101,'Tong hop'!B378,danh_ds!$J$11:$J$5101)</f>
        <v>17</v>
      </c>
      <c r="I378" s="26">
        <f>SUMIF(danh_ds!$C$11:$C$5101,'Tong hop'!B378,danh_ds!$K$11:$K$5101)</f>
        <v>0</v>
      </c>
      <c r="J378" s="26">
        <f>SUMIF(danh_ds!$C$11:$C$5101,'Tong hop'!B378,danh_ds!$L$11:$L$5101)</f>
        <v>0</v>
      </c>
      <c r="K378" s="26">
        <f>SUMIF(danh_ds!$C$11:$C$5101,'Tong hop'!B378,danh_ds!$M$11:$M$5101)</f>
        <v>328</v>
      </c>
      <c r="L378" s="26">
        <f>SUMIF(danh_ds!$C$11:$C$5101,'Tong hop'!B378,danh_ds!$N$11:$N$5101)</f>
        <v>17</v>
      </c>
      <c r="M378" s="53">
        <f>SUMIF(danh_ds!$C$11:$C$5101,'Tong hop'!B378,danh_ds!$P$11:$P$5101)</f>
        <v>17050000</v>
      </c>
      <c r="N378" s="53">
        <f>SUMIF(danh_ds!$C$11:$C$5101,'Tong hop'!B378,danh_ds!$Q$11:$Q$5101)</f>
        <v>0</v>
      </c>
      <c r="O378" s="53">
        <f>SUMIF(danh_ds!$C$11:$C$5101,'Tong hop'!B378,danh_ds!$R$11:$R$5101)</f>
        <v>0</v>
      </c>
      <c r="P378" s="53"/>
      <c r="Q378" s="53">
        <f>SUMIF(danh_ds!$C$11:$C$5101,'Tong hop'!B378,danh_ds!$S$11:$S$5101)</f>
        <v>17050000</v>
      </c>
      <c r="R378" s="53">
        <f>SUMIF(danh_ds!$C$11:$C$5101,'Tong hop'!B378,danh_ds!$T$11:$T$5101)</f>
        <v>0</v>
      </c>
      <c r="S378" s="53"/>
      <c r="T378" s="18" t="str">
        <f>VLOOKUP(B378,[1]DS!$B$5:$W$2997,15,0)</f>
        <v>1102</v>
      </c>
    </row>
    <row r="379" spans="1:20" ht="31.5" customHeight="1">
      <c r="A379" s="26">
        <f>SUBTOTAL(3,$B$14:B379)</f>
        <v>366</v>
      </c>
      <c r="B379" s="30" t="s">
        <v>251</v>
      </c>
      <c r="C379" s="27" t="s">
        <v>252</v>
      </c>
      <c r="D379" s="28" t="s">
        <v>694</v>
      </c>
      <c r="E379" s="26">
        <v>11</v>
      </c>
      <c r="F379" s="29" t="s">
        <v>658</v>
      </c>
      <c r="G379" s="26">
        <f>SUMIF(danh_ds!$C$11:$C$5101,'Tong hop'!B379,danh_ds!$I$11:$I$5101)</f>
        <v>940</v>
      </c>
      <c r="H379" s="26">
        <f>SUMIF(danh_ds!$C$11:$C$5101,'Tong hop'!B379,danh_ds!$J$11:$J$5101)</f>
        <v>47</v>
      </c>
      <c r="I379" s="26">
        <f>SUMIF(danh_ds!$C$11:$C$5101,'Tong hop'!B379,danh_ds!$K$11:$K$5101)</f>
        <v>0</v>
      </c>
      <c r="J379" s="26">
        <f>SUMIF(danh_ds!$C$11:$C$5101,'Tong hop'!B379,danh_ds!$L$11:$L$5101)</f>
        <v>0</v>
      </c>
      <c r="K379" s="26">
        <f>SUMIF(danh_ds!$C$11:$C$5101,'Tong hop'!B379,danh_ds!$M$11:$M$5101)</f>
        <v>940</v>
      </c>
      <c r="L379" s="26">
        <f>SUMIF(danh_ds!$C$11:$C$5101,'Tong hop'!B379,danh_ds!$N$11:$N$5101)</f>
        <v>47</v>
      </c>
      <c r="M379" s="53">
        <f>SUMIF(danh_ds!$C$11:$C$5101,'Tong hop'!B379,danh_ds!$P$11:$P$5101)</f>
        <v>49350000</v>
      </c>
      <c r="N379" s="53">
        <f>SUMIF(danh_ds!$C$11:$C$5101,'Tong hop'!B379,danh_ds!$Q$11:$Q$5101)</f>
        <v>0</v>
      </c>
      <c r="O379" s="53">
        <f>SUMIF(danh_ds!$C$11:$C$5101,'Tong hop'!B379,danh_ds!$R$11:$R$5101)</f>
        <v>10500000</v>
      </c>
      <c r="P379" s="53"/>
      <c r="Q379" s="53">
        <f>SUMIF(danh_ds!$C$11:$C$5101,'Tong hop'!B379,danh_ds!$S$11:$S$5101)</f>
        <v>38850000</v>
      </c>
      <c r="R379" s="53">
        <f>SUMIF(danh_ds!$C$11:$C$5101,'Tong hop'!B379,danh_ds!$T$11:$T$5101)</f>
        <v>0</v>
      </c>
      <c r="S379" s="53"/>
      <c r="T379" s="18" t="str">
        <f>VLOOKUP(B379,[1]DS!$B$5:$W$2997,15,0)</f>
        <v>1102</v>
      </c>
    </row>
    <row r="380" spans="1:20" ht="31.5" customHeight="1">
      <c r="A380" s="26">
        <f>SUBTOTAL(3,$B$14:B380)</f>
        <v>367</v>
      </c>
      <c r="B380" s="30" t="s">
        <v>495</v>
      </c>
      <c r="C380" s="27" t="s">
        <v>375</v>
      </c>
      <c r="D380" s="28" t="s">
        <v>25</v>
      </c>
      <c r="E380" s="26">
        <v>11</v>
      </c>
      <c r="F380" s="29" t="s">
        <v>658</v>
      </c>
      <c r="G380" s="26">
        <f>SUMIF(danh_ds!$C$11:$C$5101,'Tong hop'!B380,danh_ds!$I$11:$I$5101)</f>
        <v>902</v>
      </c>
      <c r="H380" s="26">
        <f>SUMIF(danh_ds!$C$11:$C$5101,'Tong hop'!B380,danh_ds!$J$11:$J$5101)</f>
        <v>46</v>
      </c>
      <c r="I380" s="26">
        <f>SUMIF(danh_ds!$C$11:$C$5101,'Tong hop'!B380,danh_ds!$K$11:$K$5101)</f>
        <v>0</v>
      </c>
      <c r="J380" s="26">
        <f>SUMIF(danh_ds!$C$11:$C$5101,'Tong hop'!B380,danh_ds!$L$11:$L$5101)</f>
        <v>0</v>
      </c>
      <c r="K380" s="26">
        <f>SUMIF(danh_ds!$C$11:$C$5101,'Tong hop'!B380,danh_ds!$M$11:$M$5101)</f>
        <v>902</v>
      </c>
      <c r="L380" s="26">
        <f>SUMIF(danh_ds!$C$11:$C$5101,'Tong hop'!B380,danh_ds!$N$11:$N$5101)</f>
        <v>46</v>
      </c>
      <c r="M380" s="53">
        <f>SUMIF(danh_ds!$C$11:$C$5101,'Tong hop'!B380,danh_ds!$P$11:$P$5101)</f>
        <v>47100000</v>
      </c>
      <c r="N380" s="53">
        <f>SUMIF(danh_ds!$C$11:$C$5101,'Tong hop'!B380,danh_ds!$Q$11:$Q$5101)</f>
        <v>0</v>
      </c>
      <c r="O380" s="53">
        <f>SUMIF(danh_ds!$C$11:$C$5101,'Tong hop'!B380,danh_ds!$R$11:$R$5101)</f>
        <v>10500000</v>
      </c>
      <c r="P380" s="53"/>
      <c r="Q380" s="53">
        <f>SUMIF(danh_ds!$C$11:$C$5101,'Tong hop'!B380,danh_ds!$S$11:$S$5101)</f>
        <v>36600000</v>
      </c>
      <c r="R380" s="53">
        <f>SUMIF(danh_ds!$C$11:$C$5101,'Tong hop'!B380,danh_ds!$T$11:$T$5101)</f>
        <v>0</v>
      </c>
      <c r="S380" s="53"/>
      <c r="T380" s="18" t="str">
        <f>VLOOKUP(B380,[1]DS!$B$5:$W$2997,15,0)</f>
        <v>1102</v>
      </c>
    </row>
    <row r="381" spans="1:20" ht="31.5" customHeight="1">
      <c r="A381" s="26">
        <f>SUBTOTAL(3,$B$14:B381)</f>
        <v>368</v>
      </c>
      <c r="B381" s="30" t="s">
        <v>253</v>
      </c>
      <c r="C381" s="27" t="s">
        <v>638</v>
      </c>
      <c r="D381" s="28" t="s">
        <v>636</v>
      </c>
      <c r="E381" s="26">
        <v>11</v>
      </c>
      <c r="F381" s="29" t="s">
        <v>658</v>
      </c>
      <c r="G381" s="26">
        <f>SUMIF(danh_ds!$C$11:$C$5101,'Tong hop'!B381,danh_ds!$I$11:$I$5101)</f>
        <v>920</v>
      </c>
      <c r="H381" s="26">
        <f>SUMIF(danh_ds!$C$11:$C$5101,'Tong hop'!B381,danh_ds!$J$11:$J$5101)</f>
        <v>46</v>
      </c>
      <c r="I381" s="26">
        <f>SUMIF(danh_ds!$C$11:$C$5101,'Tong hop'!B381,danh_ds!$K$11:$K$5101)</f>
        <v>0</v>
      </c>
      <c r="J381" s="26">
        <f>SUMIF(danh_ds!$C$11:$C$5101,'Tong hop'!B381,danh_ds!$L$11:$L$5101)</f>
        <v>0</v>
      </c>
      <c r="K381" s="26">
        <f>SUMIF(danh_ds!$C$11:$C$5101,'Tong hop'!B381,danh_ds!$M$11:$M$5101)</f>
        <v>920</v>
      </c>
      <c r="L381" s="26">
        <f>SUMIF(danh_ds!$C$11:$C$5101,'Tong hop'!B381,danh_ds!$N$11:$N$5101)</f>
        <v>46</v>
      </c>
      <c r="M381" s="53">
        <f>SUMIF(danh_ds!$C$11:$C$5101,'Tong hop'!B381,danh_ds!$P$11:$P$5101)</f>
        <v>48300000</v>
      </c>
      <c r="N381" s="53">
        <f>SUMIF(danh_ds!$C$11:$C$5101,'Tong hop'!B381,danh_ds!$Q$11:$Q$5101)</f>
        <v>0</v>
      </c>
      <c r="O381" s="53">
        <f>SUMIF(danh_ds!$C$11:$C$5101,'Tong hop'!B381,danh_ds!$R$11:$R$5101)</f>
        <v>9450000</v>
      </c>
      <c r="P381" s="53"/>
      <c r="Q381" s="53">
        <f>SUMIF(danh_ds!$C$11:$C$5101,'Tong hop'!B381,danh_ds!$S$11:$S$5101)</f>
        <v>38850000</v>
      </c>
      <c r="R381" s="53">
        <f>SUMIF(danh_ds!$C$11:$C$5101,'Tong hop'!B381,danh_ds!$T$11:$T$5101)</f>
        <v>0</v>
      </c>
      <c r="S381" s="53"/>
      <c r="T381" s="18" t="str">
        <f>VLOOKUP(B381,[1]DS!$B$5:$W$2997,15,0)</f>
        <v>1102</v>
      </c>
    </row>
    <row r="382" spans="1:20" ht="31.5" customHeight="1">
      <c r="A382" s="26">
        <f>SUBTOTAL(3,$B$14:B382)</f>
        <v>369</v>
      </c>
      <c r="B382" s="30" t="s">
        <v>100</v>
      </c>
      <c r="C382" s="27" t="s">
        <v>386</v>
      </c>
      <c r="D382" s="28" t="s">
        <v>289</v>
      </c>
      <c r="E382" s="26">
        <v>11</v>
      </c>
      <c r="F382" s="29" t="s">
        <v>658</v>
      </c>
      <c r="G382" s="26">
        <f>SUMIF(danh_ds!$C$11:$C$5101,'Tong hop'!B382,danh_ds!$I$11:$I$5101)</f>
        <v>940</v>
      </c>
      <c r="H382" s="26">
        <f>SUMIF(danh_ds!$C$11:$C$5101,'Tong hop'!B382,danh_ds!$J$11:$J$5101)</f>
        <v>47</v>
      </c>
      <c r="I382" s="26">
        <f>SUMIF(danh_ds!$C$11:$C$5101,'Tong hop'!B382,danh_ds!$K$11:$K$5101)</f>
        <v>0</v>
      </c>
      <c r="J382" s="26">
        <f>SUMIF(danh_ds!$C$11:$C$5101,'Tong hop'!B382,danh_ds!$L$11:$L$5101)</f>
        <v>0</v>
      </c>
      <c r="K382" s="26">
        <f>SUMIF(danh_ds!$C$11:$C$5101,'Tong hop'!B382,danh_ds!$M$11:$M$5101)</f>
        <v>940</v>
      </c>
      <c r="L382" s="26">
        <f>SUMIF(danh_ds!$C$11:$C$5101,'Tong hop'!B382,danh_ds!$N$11:$N$5101)</f>
        <v>47</v>
      </c>
      <c r="M382" s="53">
        <f>SUMIF(danh_ds!$C$11:$C$5101,'Tong hop'!B382,danh_ds!$P$11:$P$5101)</f>
        <v>49350000</v>
      </c>
      <c r="N382" s="53">
        <f>SUMIF(danh_ds!$C$11:$C$5101,'Tong hop'!B382,danh_ds!$Q$11:$Q$5101)</f>
        <v>0</v>
      </c>
      <c r="O382" s="53">
        <f>SUMIF(danh_ds!$C$11:$C$5101,'Tong hop'!B382,danh_ds!$R$11:$R$5101)</f>
        <v>9450000</v>
      </c>
      <c r="P382" s="53"/>
      <c r="Q382" s="53">
        <f>SUMIF(danh_ds!$C$11:$C$5101,'Tong hop'!B382,danh_ds!$S$11:$S$5101)</f>
        <v>39900000</v>
      </c>
      <c r="R382" s="53">
        <f>SUMIF(danh_ds!$C$11:$C$5101,'Tong hop'!B382,danh_ds!$T$11:$T$5101)</f>
        <v>0</v>
      </c>
      <c r="S382" s="53"/>
      <c r="T382" s="18" t="str">
        <f>VLOOKUP(B382,[1]DS!$B$5:$W$2997,15,0)</f>
        <v>1102</v>
      </c>
    </row>
    <row r="383" spans="1:20" ht="31.5" customHeight="1">
      <c r="A383" s="26">
        <f>SUBTOTAL(3,$B$14:B383)</f>
        <v>370</v>
      </c>
      <c r="B383" s="30" t="s">
        <v>62</v>
      </c>
      <c r="C383" s="27" t="s">
        <v>87</v>
      </c>
      <c r="D383" s="28" t="s">
        <v>43</v>
      </c>
      <c r="E383" s="26">
        <v>11</v>
      </c>
      <c r="F383" s="29" t="s">
        <v>658</v>
      </c>
      <c r="G383" s="26">
        <f>SUMIF(danh_ds!$C$11:$C$5101,'Tong hop'!B383,danh_ds!$I$11:$I$5101)</f>
        <v>180</v>
      </c>
      <c r="H383" s="26">
        <f>SUMIF(danh_ds!$C$11:$C$5101,'Tong hop'!B383,danh_ds!$J$11:$J$5101)</f>
        <v>9</v>
      </c>
      <c r="I383" s="26">
        <f>SUMIF(danh_ds!$C$11:$C$5101,'Tong hop'!B383,danh_ds!$K$11:$K$5101)</f>
        <v>0</v>
      </c>
      <c r="J383" s="26">
        <f>SUMIF(danh_ds!$C$11:$C$5101,'Tong hop'!B383,danh_ds!$L$11:$L$5101)</f>
        <v>0</v>
      </c>
      <c r="K383" s="26">
        <f>SUMIF(danh_ds!$C$11:$C$5101,'Tong hop'!B383,danh_ds!$M$11:$M$5101)</f>
        <v>180</v>
      </c>
      <c r="L383" s="26">
        <f>SUMIF(danh_ds!$C$11:$C$5101,'Tong hop'!B383,danh_ds!$N$11:$N$5101)</f>
        <v>9</v>
      </c>
      <c r="M383" s="53">
        <f>SUMIF(danh_ds!$C$11:$C$5101,'Tong hop'!B383,danh_ds!$P$11:$P$5101)</f>
        <v>9450000</v>
      </c>
      <c r="N383" s="53">
        <f>SUMIF(danh_ds!$C$11:$C$5101,'Tong hop'!B383,danh_ds!$Q$11:$Q$5101)</f>
        <v>0</v>
      </c>
      <c r="O383" s="53">
        <f>SUMIF(danh_ds!$C$11:$C$5101,'Tong hop'!B383,danh_ds!$R$11:$R$5101)</f>
        <v>9450000</v>
      </c>
      <c r="P383" s="53"/>
      <c r="Q383" s="53">
        <f>SUMIF(danh_ds!$C$11:$C$5101,'Tong hop'!B383,danh_ds!$S$11:$S$5101)</f>
        <v>0</v>
      </c>
      <c r="R383" s="53">
        <f>SUMIF(danh_ds!$C$11:$C$5101,'Tong hop'!B383,danh_ds!$T$11:$T$5101)</f>
        <v>0</v>
      </c>
      <c r="S383" s="53"/>
      <c r="T383" s="18" t="str">
        <f>VLOOKUP(B383,[1]DS!$B$5:$W$2997,15,0)</f>
        <v>1102</v>
      </c>
    </row>
    <row r="384" spans="1:20" ht="31.5" customHeight="1">
      <c r="A384" s="26">
        <f>SUBTOTAL(3,$B$14:B384)</f>
        <v>371</v>
      </c>
      <c r="B384" s="30" t="s">
        <v>101</v>
      </c>
      <c r="C384" s="27" t="s">
        <v>144</v>
      </c>
      <c r="D384" s="28" t="s">
        <v>703</v>
      </c>
      <c r="E384" s="26">
        <v>11</v>
      </c>
      <c r="F384" s="29" t="s">
        <v>658</v>
      </c>
      <c r="G384" s="26">
        <f>SUMIF(danh_ds!$C$11:$C$5101,'Tong hop'!B384,danh_ds!$I$11:$I$5101)</f>
        <v>952</v>
      </c>
      <c r="H384" s="26">
        <f>SUMIF(danh_ds!$C$11:$C$5101,'Tong hop'!B384,danh_ds!$J$11:$J$5101)</f>
        <v>48</v>
      </c>
      <c r="I384" s="26">
        <f>SUMIF(danh_ds!$C$11:$C$5101,'Tong hop'!B384,danh_ds!$K$11:$K$5101)</f>
        <v>0</v>
      </c>
      <c r="J384" s="26">
        <f>SUMIF(danh_ds!$C$11:$C$5101,'Tong hop'!B384,danh_ds!$L$11:$L$5101)</f>
        <v>0</v>
      </c>
      <c r="K384" s="26">
        <f>SUMIF(danh_ds!$C$11:$C$5101,'Tong hop'!B384,danh_ds!$M$11:$M$5101)</f>
        <v>952</v>
      </c>
      <c r="L384" s="26">
        <f>SUMIF(danh_ds!$C$11:$C$5101,'Tong hop'!B384,danh_ds!$N$11:$N$5101)</f>
        <v>48</v>
      </c>
      <c r="M384" s="53">
        <f>SUMIF(danh_ds!$C$11:$C$5101,'Tong hop'!B384,danh_ds!$P$11:$P$5101)</f>
        <v>49950000</v>
      </c>
      <c r="N384" s="53">
        <f>SUMIF(danh_ds!$C$11:$C$5101,'Tong hop'!B384,danh_ds!$Q$11:$Q$5101)</f>
        <v>0</v>
      </c>
      <c r="O384" s="53">
        <f>SUMIF(danh_ds!$C$11:$C$5101,'Tong hop'!B384,danh_ds!$R$11:$R$5101)</f>
        <v>10500000</v>
      </c>
      <c r="P384" s="53"/>
      <c r="Q384" s="53">
        <f>SUMIF(danh_ds!$C$11:$C$5101,'Tong hop'!B384,danh_ds!$S$11:$S$5101)</f>
        <v>39450000</v>
      </c>
      <c r="R384" s="53">
        <f>SUMIF(danh_ds!$C$11:$C$5101,'Tong hop'!B384,danh_ds!$T$11:$T$5101)</f>
        <v>0</v>
      </c>
      <c r="S384" s="53"/>
      <c r="T384" s="18" t="str">
        <f>VLOOKUP(B384,[1]DS!$B$5:$W$2997,15,0)</f>
        <v>1102</v>
      </c>
    </row>
    <row r="385" spans="1:20" ht="31.5" customHeight="1">
      <c r="A385" s="26">
        <f>SUBTOTAL(3,$B$14:B385)</f>
        <v>372</v>
      </c>
      <c r="B385" s="30" t="s">
        <v>2205</v>
      </c>
      <c r="C385" s="27" t="s">
        <v>2479</v>
      </c>
      <c r="D385" s="28" t="s">
        <v>220</v>
      </c>
      <c r="E385" s="26">
        <v>11</v>
      </c>
      <c r="F385" s="29" t="s">
        <v>658</v>
      </c>
      <c r="G385" s="26">
        <f>SUMIF(danh_ds!$C$11:$C$5101,'Tong hop'!B385,danh_ds!$I$11:$I$5101)</f>
        <v>712</v>
      </c>
      <c r="H385" s="26">
        <f>SUMIF(danh_ds!$C$11:$C$5101,'Tong hop'!B385,danh_ds!$J$11:$J$5101)</f>
        <v>36</v>
      </c>
      <c r="I385" s="26">
        <f>SUMIF(danh_ds!$C$11:$C$5101,'Tong hop'!B385,danh_ds!$K$11:$K$5101)</f>
        <v>0</v>
      </c>
      <c r="J385" s="26">
        <f>SUMIF(danh_ds!$C$11:$C$5101,'Tong hop'!B385,danh_ds!$L$11:$L$5101)</f>
        <v>0</v>
      </c>
      <c r="K385" s="26">
        <f>SUMIF(danh_ds!$C$11:$C$5101,'Tong hop'!B385,danh_ds!$M$11:$M$5101)</f>
        <v>712</v>
      </c>
      <c r="L385" s="26">
        <f>SUMIF(danh_ds!$C$11:$C$5101,'Tong hop'!B385,danh_ds!$N$11:$N$5101)</f>
        <v>36</v>
      </c>
      <c r="M385" s="53">
        <f>SUMIF(danh_ds!$C$11:$C$5101,'Tong hop'!B385,danh_ds!$P$11:$P$5101)</f>
        <v>37350000</v>
      </c>
      <c r="N385" s="53">
        <f>SUMIF(danh_ds!$C$11:$C$5101,'Tong hop'!B385,danh_ds!$Q$11:$Q$5101)</f>
        <v>0</v>
      </c>
      <c r="O385" s="53">
        <f>SUMIF(danh_ds!$C$11:$C$5101,'Tong hop'!B385,danh_ds!$R$11:$R$5101)</f>
        <v>0</v>
      </c>
      <c r="P385" s="53"/>
      <c r="Q385" s="53">
        <f>SUMIF(danh_ds!$C$11:$C$5101,'Tong hop'!B385,danh_ds!$S$11:$S$5101)</f>
        <v>37350000</v>
      </c>
      <c r="R385" s="53">
        <f>SUMIF(danh_ds!$C$11:$C$5101,'Tong hop'!B385,danh_ds!$T$11:$T$5101)</f>
        <v>0</v>
      </c>
      <c r="S385" s="53"/>
      <c r="T385" s="18" t="str">
        <f>VLOOKUP(B385,[1]DS!$B$5:$W$2997,15,0)</f>
        <v>1102</v>
      </c>
    </row>
    <row r="386" spans="1:20" ht="31.5" customHeight="1">
      <c r="A386" s="26">
        <f>SUBTOTAL(3,$B$14:B386)</f>
        <v>373</v>
      </c>
      <c r="B386" s="30" t="s">
        <v>2206</v>
      </c>
      <c r="C386" s="27" t="s">
        <v>2480</v>
      </c>
      <c r="D386" s="28" t="s">
        <v>290</v>
      </c>
      <c r="E386" s="26">
        <v>11</v>
      </c>
      <c r="F386" s="29" t="s">
        <v>658</v>
      </c>
      <c r="G386" s="26">
        <f>SUMIF(danh_ds!$C$11:$C$5101,'Tong hop'!B386,danh_ds!$I$11:$I$5101)</f>
        <v>30</v>
      </c>
      <c r="H386" s="26">
        <f>SUMIF(danh_ds!$C$11:$C$5101,'Tong hop'!B386,danh_ds!$J$11:$J$5101)</f>
        <v>5</v>
      </c>
      <c r="I386" s="26">
        <f>SUMIF(danh_ds!$C$11:$C$5101,'Tong hop'!B386,danh_ds!$K$11:$K$5101)</f>
        <v>0</v>
      </c>
      <c r="J386" s="26">
        <f>SUMIF(danh_ds!$C$11:$C$5101,'Tong hop'!B386,danh_ds!$L$11:$L$5101)</f>
        <v>0</v>
      </c>
      <c r="K386" s="26">
        <f>SUMIF(danh_ds!$C$11:$C$5101,'Tong hop'!B386,danh_ds!$M$11:$M$5101)</f>
        <v>30</v>
      </c>
      <c r="L386" s="26">
        <f>SUMIF(danh_ds!$C$11:$C$5101,'Tong hop'!B386,danh_ds!$N$11:$N$5101)</f>
        <v>5</v>
      </c>
      <c r="M386" s="53">
        <f>SUMIF(danh_ds!$C$11:$C$5101,'Tong hop'!B386,danh_ds!$P$11:$P$5101)</f>
        <v>2000000</v>
      </c>
      <c r="N386" s="53">
        <f>SUMIF(danh_ds!$C$11:$C$5101,'Tong hop'!B386,danh_ds!$Q$11:$Q$5101)</f>
        <v>0</v>
      </c>
      <c r="O386" s="53">
        <f>SUMIF(danh_ds!$C$11:$C$5101,'Tong hop'!B386,danh_ds!$R$11:$R$5101)</f>
        <v>0</v>
      </c>
      <c r="P386" s="53"/>
      <c r="Q386" s="53">
        <f>SUMIF(danh_ds!$C$11:$C$5101,'Tong hop'!B386,danh_ds!$S$11:$S$5101)</f>
        <v>2000000</v>
      </c>
      <c r="R386" s="53">
        <f>SUMIF(danh_ds!$C$11:$C$5101,'Tong hop'!B386,danh_ds!$T$11:$T$5101)</f>
        <v>0</v>
      </c>
      <c r="S386" s="53"/>
      <c r="T386" s="18" t="str">
        <f>VLOOKUP(B386,[1]DS!$B$5:$W$2997,15,0)</f>
        <v>1102</v>
      </c>
    </row>
    <row r="387" spans="1:20" ht="31.5" customHeight="1">
      <c r="A387" s="26">
        <f>SUBTOTAL(3,$B$14:B387)</f>
        <v>374</v>
      </c>
      <c r="B387" s="30" t="s">
        <v>627</v>
      </c>
      <c r="C387" s="27" t="s">
        <v>747</v>
      </c>
      <c r="D387" s="28" t="s">
        <v>298</v>
      </c>
      <c r="E387" s="26">
        <v>11</v>
      </c>
      <c r="F387" s="29" t="s">
        <v>651</v>
      </c>
      <c r="G387" s="26">
        <f>SUMIF(danh_ds!$C$11:$C$5101,'Tong hop'!B387,danh_ds!$I$11:$I$5101)</f>
        <v>1000</v>
      </c>
      <c r="H387" s="26">
        <f>SUMIF(danh_ds!$C$11:$C$5101,'Tong hop'!B387,danh_ds!$J$11:$J$5101)</f>
        <v>50</v>
      </c>
      <c r="I387" s="26">
        <f>SUMIF(danh_ds!$C$11:$C$5101,'Tong hop'!B387,danh_ds!$K$11:$K$5101)</f>
        <v>0</v>
      </c>
      <c r="J387" s="26">
        <f>SUMIF(danh_ds!$C$11:$C$5101,'Tong hop'!B387,danh_ds!$L$11:$L$5101)</f>
        <v>0</v>
      </c>
      <c r="K387" s="26">
        <f>SUMIF(danh_ds!$C$11:$C$5101,'Tong hop'!B387,danh_ds!$M$11:$M$5101)</f>
        <v>1000</v>
      </c>
      <c r="L387" s="26">
        <f>SUMIF(danh_ds!$C$11:$C$5101,'Tong hop'!B387,danh_ds!$N$11:$N$5101)</f>
        <v>50</v>
      </c>
      <c r="M387" s="53">
        <f>SUMIF(danh_ds!$C$11:$C$5101,'Tong hop'!B387,danh_ds!$P$11:$P$5101)</f>
        <v>52200000</v>
      </c>
      <c r="N387" s="53">
        <f>SUMIF(danh_ds!$C$11:$C$5101,'Tong hop'!B387,danh_ds!$Q$11:$Q$5101)</f>
        <v>0</v>
      </c>
      <c r="O387" s="53">
        <f>SUMIF(danh_ds!$C$11:$C$5101,'Tong hop'!B387,danh_ds!$R$11:$R$5101)</f>
        <v>10400000</v>
      </c>
      <c r="P387" s="53"/>
      <c r="Q387" s="53">
        <f>SUMIF(danh_ds!$C$11:$C$5101,'Tong hop'!B387,danh_ds!$S$11:$S$5101)</f>
        <v>41800000</v>
      </c>
      <c r="R387" s="53">
        <f>SUMIF(danh_ds!$C$11:$C$5101,'Tong hop'!B387,danh_ds!$T$11:$T$5101)</f>
        <v>0</v>
      </c>
      <c r="S387" s="53"/>
      <c r="T387" s="18" t="str">
        <f>VLOOKUP(B387,[1]DS!$B$5:$W$2997,15,0)</f>
        <v>1103</v>
      </c>
    </row>
    <row r="388" spans="1:20" ht="31.5" customHeight="1">
      <c r="A388" s="26">
        <f>SUBTOTAL(3,$B$14:B388)</f>
        <v>375</v>
      </c>
      <c r="B388" s="30" t="s">
        <v>287</v>
      </c>
      <c r="C388" s="27" t="s">
        <v>384</v>
      </c>
      <c r="D388" s="28" t="s">
        <v>682</v>
      </c>
      <c r="E388" s="26">
        <v>11</v>
      </c>
      <c r="F388" s="29" t="s">
        <v>651</v>
      </c>
      <c r="G388" s="26">
        <f>SUMIF(danh_ds!$C$11:$C$5101,'Tong hop'!B388,danh_ds!$I$11:$I$5101)</f>
        <v>960</v>
      </c>
      <c r="H388" s="26">
        <f>SUMIF(danh_ds!$C$11:$C$5101,'Tong hop'!B388,danh_ds!$J$11:$J$5101)</f>
        <v>50</v>
      </c>
      <c r="I388" s="26">
        <f>SUMIF(danh_ds!$C$11:$C$5101,'Tong hop'!B388,danh_ds!$K$11:$K$5101)</f>
        <v>0</v>
      </c>
      <c r="J388" s="26">
        <f>SUMIF(danh_ds!$C$11:$C$5101,'Tong hop'!B388,danh_ds!$L$11:$L$5101)</f>
        <v>0</v>
      </c>
      <c r="K388" s="26">
        <f>SUMIF(danh_ds!$C$11:$C$5101,'Tong hop'!B388,danh_ds!$M$11:$M$5101)</f>
        <v>960</v>
      </c>
      <c r="L388" s="26">
        <f>SUMIF(danh_ds!$C$11:$C$5101,'Tong hop'!B388,danh_ds!$N$11:$N$5101)</f>
        <v>50</v>
      </c>
      <c r="M388" s="53">
        <f>SUMIF(danh_ds!$C$11:$C$5101,'Tong hop'!B388,danh_ds!$P$11:$P$5101)</f>
        <v>50250000</v>
      </c>
      <c r="N388" s="53">
        <f>SUMIF(danh_ds!$C$11:$C$5101,'Tong hop'!B388,danh_ds!$Q$11:$Q$5101)</f>
        <v>0</v>
      </c>
      <c r="O388" s="53">
        <f>SUMIF(danh_ds!$C$11:$C$5101,'Tong hop'!B388,danh_ds!$R$11:$R$5101)</f>
        <v>8350000</v>
      </c>
      <c r="P388" s="53"/>
      <c r="Q388" s="53">
        <f>SUMIF(danh_ds!$C$11:$C$5101,'Tong hop'!B388,danh_ds!$S$11:$S$5101)</f>
        <v>41900000</v>
      </c>
      <c r="R388" s="53">
        <f>SUMIF(danh_ds!$C$11:$C$5101,'Tong hop'!B388,danh_ds!$T$11:$T$5101)</f>
        <v>0</v>
      </c>
      <c r="S388" s="53"/>
      <c r="T388" s="18" t="str">
        <f>VLOOKUP(B388,[1]DS!$B$5:$W$2997,15,0)</f>
        <v>1103</v>
      </c>
    </row>
    <row r="389" spans="1:20" ht="31.5" customHeight="1">
      <c r="A389" s="26">
        <f>SUBTOTAL(3,$B$14:B389)</f>
        <v>376</v>
      </c>
      <c r="B389" s="30" t="s">
        <v>245</v>
      </c>
      <c r="C389" s="27" t="s">
        <v>362</v>
      </c>
      <c r="D389" s="28" t="s">
        <v>636</v>
      </c>
      <c r="E389" s="26">
        <v>11</v>
      </c>
      <c r="F389" s="29" t="s">
        <v>651</v>
      </c>
      <c r="G389" s="26">
        <f>SUMIF(danh_ds!$C$11:$C$5101,'Tong hop'!B389,danh_ds!$I$11:$I$5101)</f>
        <v>920</v>
      </c>
      <c r="H389" s="26">
        <f>SUMIF(danh_ds!$C$11:$C$5101,'Tong hop'!B389,danh_ds!$J$11:$J$5101)</f>
        <v>46</v>
      </c>
      <c r="I389" s="26">
        <f>SUMIF(danh_ds!$C$11:$C$5101,'Tong hop'!B389,danh_ds!$K$11:$K$5101)</f>
        <v>0</v>
      </c>
      <c r="J389" s="26">
        <f>SUMIF(danh_ds!$C$11:$C$5101,'Tong hop'!B389,danh_ds!$L$11:$L$5101)</f>
        <v>0</v>
      </c>
      <c r="K389" s="26">
        <f>SUMIF(danh_ds!$C$11:$C$5101,'Tong hop'!B389,danh_ds!$M$11:$M$5101)</f>
        <v>920</v>
      </c>
      <c r="L389" s="26">
        <f>SUMIF(danh_ds!$C$11:$C$5101,'Tong hop'!B389,danh_ds!$N$11:$N$5101)</f>
        <v>46</v>
      </c>
      <c r="M389" s="53">
        <f>SUMIF(danh_ds!$C$11:$C$5101,'Tong hop'!B389,danh_ds!$P$11:$P$5101)</f>
        <v>48300000</v>
      </c>
      <c r="N389" s="53">
        <f>SUMIF(danh_ds!$C$11:$C$5101,'Tong hop'!B389,danh_ds!$Q$11:$Q$5101)</f>
        <v>0</v>
      </c>
      <c r="O389" s="53">
        <f>SUMIF(danh_ds!$C$11:$C$5101,'Tong hop'!B389,danh_ds!$R$11:$R$5101)</f>
        <v>8400000</v>
      </c>
      <c r="P389" s="53"/>
      <c r="Q389" s="53">
        <f>SUMIF(danh_ds!$C$11:$C$5101,'Tong hop'!B389,danh_ds!$S$11:$S$5101)</f>
        <v>39900000</v>
      </c>
      <c r="R389" s="53">
        <f>SUMIF(danh_ds!$C$11:$C$5101,'Tong hop'!B389,danh_ds!$T$11:$T$5101)</f>
        <v>0</v>
      </c>
      <c r="S389" s="53"/>
      <c r="T389" s="18" t="str">
        <f>VLOOKUP(B389,[1]DS!$B$5:$W$2997,15,0)</f>
        <v>1103</v>
      </c>
    </row>
    <row r="390" spans="1:20" ht="31.5" customHeight="1">
      <c r="A390" s="26">
        <f>SUBTOTAL(3,$B$14:B390)</f>
        <v>377</v>
      </c>
      <c r="B390" s="30" t="s">
        <v>246</v>
      </c>
      <c r="C390" s="27" t="s">
        <v>247</v>
      </c>
      <c r="D390" s="28" t="s">
        <v>248</v>
      </c>
      <c r="E390" s="26">
        <v>11</v>
      </c>
      <c r="F390" s="29" t="s">
        <v>651</v>
      </c>
      <c r="G390" s="26">
        <f>SUMIF(danh_ds!$C$11:$C$5101,'Tong hop'!B390,danh_ds!$I$11:$I$5101)</f>
        <v>860</v>
      </c>
      <c r="H390" s="26">
        <f>SUMIF(danh_ds!$C$11:$C$5101,'Tong hop'!B390,danh_ds!$J$11:$J$5101)</f>
        <v>42</v>
      </c>
      <c r="I390" s="26">
        <f>SUMIF(danh_ds!$C$11:$C$5101,'Tong hop'!B390,danh_ds!$K$11:$K$5101)</f>
        <v>0</v>
      </c>
      <c r="J390" s="26">
        <f>SUMIF(danh_ds!$C$11:$C$5101,'Tong hop'!B390,danh_ds!$L$11:$L$5101)</f>
        <v>0</v>
      </c>
      <c r="K390" s="26">
        <f>SUMIF(danh_ds!$C$11:$C$5101,'Tong hop'!B390,danh_ds!$M$11:$M$5101)</f>
        <v>860</v>
      </c>
      <c r="L390" s="26">
        <f>SUMIF(danh_ds!$C$11:$C$5101,'Tong hop'!B390,danh_ds!$N$11:$N$5101)</f>
        <v>42</v>
      </c>
      <c r="M390" s="53">
        <f>SUMIF(danh_ds!$C$11:$C$5101,'Tong hop'!B390,danh_ds!$P$11:$P$5101)</f>
        <v>45150000</v>
      </c>
      <c r="N390" s="53">
        <f>SUMIF(danh_ds!$C$11:$C$5101,'Tong hop'!B390,danh_ds!$Q$11:$Q$5101)</f>
        <v>0</v>
      </c>
      <c r="O390" s="53">
        <f>SUMIF(danh_ds!$C$11:$C$5101,'Tong hop'!B390,danh_ds!$R$11:$R$5101)</f>
        <v>7350000</v>
      </c>
      <c r="P390" s="53"/>
      <c r="Q390" s="53">
        <f>SUMIF(danh_ds!$C$11:$C$5101,'Tong hop'!B390,danh_ds!$S$11:$S$5101)</f>
        <v>37800000</v>
      </c>
      <c r="R390" s="53">
        <f>SUMIF(danh_ds!$C$11:$C$5101,'Tong hop'!B390,danh_ds!$T$11:$T$5101)</f>
        <v>0</v>
      </c>
      <c r="S390" s="53"/>
      <c r="T390" s="18" t="str">
        <f>VLOOKUP(B390,[1]DS!$B$5:$W$2997,15,0)</f>
        <v>1103</v>
      </c>
    </row>
    <row r="391" spans="1:20" ht="31.5" customHeight="1">
      <c r="A391" s="26">
        <f>SUBTOTAL(3,$B$14:B391)</f>
        <v>378</v>
      </c>
      <c r="B391" s="30" t="s">
        <v>496</v>
      </c>
      <c r="C391" s="27" t="s">
        <v>497</v>
      </c>
      <c r="D391" s="28" t="s">
        <v>498</v>
      </c>
      <c r="E391" s="26">
        <v>11</v>
      </c>
      <c r="F391" s="29" t="s">
        <v>651</v>
      </c>
      <c r="G391" s="26">
        <f>SUMIF(danh_ds!$C$11:$C$5101,'Tong hop'!B391,danh_ds!$I$11:$I$5101)</f>
        <v>964</v>
      </c>
      <c r="H391" s="26">
        <f>SUMIF(danh_ds!$C$11:$C$5101,'Tong hop'!B391,danh_ds!$J$11:$J$5101)</f>
        <v>50</v>
      </c>
      <c r="I391" s="26">
        <f>SUMIF(danh_ds!$C$11:$C$5101,'Tong hop'!B391,danh_ds!$K$11:$K$5101)</f>
        <v>0</v>
      </c>
      <c r="J391" s="26">
        <f>SUMIF(danh_ds!$C$11:$C$5101,'Tong hop'!B391,danh_ds!$L$11:$L$5101)</f>
        <v>0</v>
      </c>
      <c r="K391" s="26">
        <f>SUMIF(danh_ds!$C$11:$C$5101,'Tong hop'!B391,danh_ds!$M$11:$M$5101)</f>
        <v>964</v>
      </c>
      <c r="L391" s="26">
        <f>SUMIF(danh_ds!$C$11:$C$5101,'Tong hop'!B391,danh_ds!$N$11:$N$5101)</f>
        <v>50</v>
      </c>
      <c r="M391" s="53">
        <f>SUMIF(danh_ds!$C$11:$C$5101,'Tong hop'!B391,danh_ds!$P$11:$P$5101)</f>
        <v>50100000</v>
      </c>
      <c r="N391" s="53">
        <f>SUMIF(danh_ds!$C$11:$C$5101,'Tong hop'!B391,danh_ds!$Q$11:$Q$5101)</f>
        <v>0</v>
      </c>
      <c r="O391" s="53">
        <f>SUMIF(danh_ds!$C$11:$C$5101,'Tong hop'!B391,danh_ds!$R$11:$R$5101)</f>
        <v>8400000</v>
      </c>
      <c r="P391" s="53"/>
      <c r="Q391" s="53">
        <f>SUMIF(danh_ds!$C$11:$C$5101,'Tong hop'!B391,danh_ds!$S$11:$S$5101)</f>
        <v>41700000</v>
      </c>
      <c r="R391" s="53">
        <f>SUMIF(danh_ds!$C$11:$C$5101,'Tong hop'!B391,danh_ds!$T$11:$T$5101)</f>
        <v>0</v>
      </c>
      <c r="S391" s="53"/>
      <c r="T391" s="18" t="str">
        <f>VLOOKUP(B391,[1]DS!$B$5:$W$2997,15,0)</f>
        <v>1103</v>
      </c>
    </row>
    <row r="392" spans="1:20" ht="31.5" customHeight="1">
      <c r="A392" s="26">
        <f>SUBTOTAL(3,$B$14:B392)</f>
        <v>379</v>
      </c>
      <c r="B392" s="30" t="s">
        <v>911</v>
      </c>
      <c r="C392" s="27" t="s">
        <v>953</v>
      </c>
      <c r="D392" s="28" t="s">
        <v>692</v>
      </c>
      <c r="E392" s="26">
        <v>11</v>
      </c>
      <c r="F392" s="29" t="s">
        <v>651</v>
      </c>
      <c r="G392" s="26">
        <f>SUMIF(danh_ds!$C$11:$C$5101,'Tong hop'!B392,danh_ds!$I$11:$I$5101)</f>
        <v>900</v>
      </c>
      <c r="H392" s="26">
        <f>SUMIF(danh_ds!$C$11:$C$5101,'Tong hop'!B392,danh_ds!$J$11:$J$5101)</f>
        <v>45</v>
      </c>
      <c r="I392" s="26">
        <f>SUMIF(danh_ds!$C$11:$C$5101,'Tong hop'!B392,danh_ds!$K$11:$K$5101)</f>
        <v>0</v>
      </c>
      <c r="J392" s="26">
        <f>SUMIF(danh_ds!$C$11:$C$5101,'Tong hop'!B392,danh_ds!$L$11:$L$5101)</f>
        <v>0</v>
      </c>
      <c r="K392" s="26">
        <f>SUMIF(danh_ds!$C$11:$C$5101,'Tong hop'!B392,danh_ds!$M$11:$M$5101)</f>
        <v>900</v>
      </c>
      <c r="L392" s="26">
        <f>SUMIF(danh_ds!$C$11:$C$5101,'Tong hop'!B392,danh_ds!$N$11:$N$5101)</f>
        <v>45</v>
      </c>
      <c r="M392" s="53">
        <f>SUMIF(danh_ds!$C$11:$C$5101,'Tong hop'!B392,danh_ds!$P$11:$P$5101)</f>
        <v>47250000</v>
      </c>
      <c r="N392" s="53">
        <f>SUMIF(danh_ds!$C$11:$C$5101,'Tong hop'!B392,danh_ds!$Q$11:$Q$5101)</f>
        <v>0</v>
      </c>
      <c r="O392" s="53">
        <f>SUMIF(danh_ds!$C$11:$C$5101,'Tong hop'!B392,danh_ds!$R$11:$R$5101)</f>
        <v>9450000</v>
      </c>
      <c r="P392" s="53"/>
      <c r="Q392" s="53">
        <f>SUMIF(danh_ds!$C$11:$C$5101,'Tong hop'!B392,danh_ds!$S$11:$S$5101)</f>
        <v>37800000</v>
      </c>
      <c r="R392" s="53">
        <f>SUMIF(danh_ds!$C$11:$C$5101,'Tong hop'!B392,danh_ds!$T$11:$T$5101)</f>
        <v>0</v>
      </c>
      <c r="S392" s="53"/>
      <c r="T392" s="18" t="str">
        <f>VLOOKUP(B392,[1]DS!$B$5:$W$2997,15,0)</f>
        <v>1103</v>
      </c>
    </row>
    <row r="393" spans="1:20" ht="31.5" customHeight="1">
      <c r="A393" s="26">
        <f>SUBTOTAL(3,$B$14:B393)</f>
        <v>380</v>
      </c>
      <c r="B393" s="30" t="s">
        <v>499</v>
      </c>
      <c r="C393" s="27" t="s">
        <v>645</v>
      </c>
      <c r="D393" s="28" t="s">
        <v>22</v>
      </c>
      <c r="E393" s="26">
        <v>11</v>
      </c>
      <c r="F393" s="29" t="s">
        <v>651</v>
      </c>
      <c r="G393" s="26">
        <f>SUMIF(danh_ds!$C$11:$C$5101,'Tong hop'!B393,danh_ds!$I$11:$I$5101)</f>
        <v>920</v>
      </c>
      <c r="H393" s="26">
        <f>SUMIF(danh_ds!$C$11:$C$5101,'Tong hop'!B393,danh_ds!$J$11:$J$5101)</f>
        <v>45</v>
      </c>
      <c r="I393" s="26">
        <f>SUMIF(danh_ds!$C$11:$C$5101,'Tong hop'!B393,danh_ds!$K$11:$K$5101)</f>
        <v>0</v>
      </c>
      <c r="J393" s="26">
        <f>SUMIF(danh_ds!$C$11:$C$5101,'Tong hop'!B393,danh_ds!$L$11:$L$5101)</f>
        <v>0</v>
      </c>
      <c r="K393" s="26">
        <f>SUMIF(danh_ds!$C$11:$C$5101,'Tong hop'!B393,danh_ds!$M$11:$M$5101)</f>
        <v>920</v>
      </c>
      <c r="L393" s="26">
        <f>SUMIF(danh_ds!$C$11:$C$5101,'Tong hop'!B393,danh_ds!$N$11:$N$5101)</f>
        <v>45</v>
      </c>
      <c r="M393" s="53">
        <f>SUMIF(danh_ds!$C$11:$C$5101,'Tong hop'!B393,danh_ds!$P$11:$P$5101)</f>
        <v>48200000</v>
      </c>
      <c r="N393" s="53">
        <f>SUMIF(danh_ds!$C$11:$C$5101,'Tong hop'!B393,danh_ds!$Q$11:$Q$5101)</f>
        <v>0</v>
      </c>
      <c r="O393" s="53">
        <f>SUMIF(danh_ds!$C$11:$C$5101,'Tong hop'!B393,danh_ds!$R$11:$R$5101)</f>
        <v>10400000</v>
      </c>
      <c r="P393" s="53"/>
      <c r="Q393" s="53">
        <f>SUMIF(danh_ds!$C$11:$C$5101,'Tong hop'!B393,danh_ds!$S$11:$S$5101)</f>
        <v>37800000</v>
      </c>
      <c r="R393" s="53">
        <f>SUMIF(danh_ds!$C$11:$C$5101,'Tong hop'!B393,danh_ds!$T$11:$T$5101)</f>
        <v>0</v>
      </c>
      <c r="S393" s="53"/>
      <c r="T393" s="18" t="str">
        <f>VLOOKUP(B393,[1]DS!$B$5:$W$2997,15,0)</f>
        <v>1103</v>
      </c>
    </row>
    <row r="394" spans="1:20" ht="31.5" customHeight="1">
      <c r="A394" s="26">
        <f>SUBTOTAL(3,$B$14:B394)</f>
        <v>381</v>
      </c>
      <c r="B394" s="30" t="s">
        <v>2</v>
      </c>
      <c r="C394" s="27" t="s">
        <v>548</v>
      </c>
      <c r="D394" s="28" t="s">
        <v>584</v>
      </c>
      <c r="E394" s="26">
        <v>11</v>
      </c>
      <c r="F394" s="29" t="s">
        <v>651</v>
      </c>
      <c r="G394" s="26">
        <f>SUMIF(danh_ds!$C$11:$C$5101,'Tong hop'!B394,danh_ds!$I$11:$I$5101)</f>
        <v>320</v>
      </c>
      <c r="H394" s="26">
        <f>SUMIF(danh_ds!$C$11:$C$5101,'Tong hop'!B394,danh_ds!$J$11:$J$5101)</f>
        <v>16</v>
      </c>
      <c r="I394" s="26">
        <f>SUMIF(danh_ds!$C$11:$C$5101,'Tong hop'!B394,danh_ds!$K$11:$K$5101)</f>
        <v>0</v>
      </c>
      <c r="J394" s="26">
        <f>SUMIF(danh_ds!$C$11:$C$5101,'Tong hop'!B394,danh_ds!$L$11:$L$5101)</f>
        <v>0</v>
      </c>
      <c r="K394" s="26">
        <f>SUMIF(danh_ds!$C$11:$C$5101,'Tong hop'!B394,danh_ds!$M$11:$M$5101)</f>
        <v>320</v>
      </c>
      <c r="L394" s="26">
        <f>SUMIF(danh_ds!$C$11:$C$5101,'Tong hop'!B394,danh_ds!$N$11:$N$5101)</f>
        <v>16</v>
      </c>
      <c r="M394" s="53">
        <f>SUMIF(danh_ds!$C$11:$C$5101,'Tong hop'!B394,danh_ds!$P$11:$P$5101)</f>
        <v>16800000</v>
      </c>
      <c r="N394" s="53">
        <f>SUMIF(danh_ds!$C$11:$C$5101,'Tong hop'!B394,danh_ds!$Q$11:$Q$5101)</f>
        <v>0</v>
      </c>
      <c r="O394" s="53">
        <f>SUMIF(danh_ds!$C$11:$C$5101,'Tong hop'!B394,danh_ds!$R$11:$R$5101)</f>
        <v>3150000</v>
      </c>
      <c r="P394" s="53"/>
      <c r="Q394" s="53">
        <f>SUMIF(danh_ds!$C$11:$C$5101,'Tong hop'!B394,danh_ds!$S$11:$S$5101)</f>
        <v>13650000</v>
      </c>
      <c r="R394" s="53">
        <f>SUMIF(danh_ds!$C$11:$C$5101,'Tong hop'!B394,danh_ds!$T$11:$T$5101)</f>
        <v>0</v>
      </c>
      <c r="S394" s="53"/>
      <c r="T394" s="18" t="str">
        <f>VLOOKUP(B394,[1]DS!$B$5:$W$2997,15,0)</f>
        <v>1103</v>
      </c>
    </row>
    <row r="395" spans="1:20" ht="31.5" customHeight="1">
      <c r="A395" s="26">
        <f>SUBTOTAL(3,$B$14:B395)</f>
        <v>382</v>
      </c>
      <c r="B395" s="30" t="s">
        <v>99</v>
      </c>
      <c r="C395" s="27" t="s">
        <v>145</v>
      </c>
      <c r="D395" s="28" t="s">
        <v>243</v>
      </c>
      <c r="E395" s="26">
        <v>11</v>
      </c>
      <c r="F395" s="29" t="s">
        <v>651</v>
      </c>
      <c r="G395" s="26">
        <f>SUMIF(danh_ds!$C$11:$C$5101,'Tong hop'!B395,danh_ds!$I$11:$I$5101)</f>
        <v>920</v>
      </c>
      <c r="H395" s="26">
        <f>SUMIF(danh_ds!$C$11:$C$5101,'Tong hop'!B395,danh_ds!$J$11:$J$5101)</f>
        <v>46</v>
      </c>
      <c r="I395" s="26">
        <f>SUMIF(danh_ds!$C$11:$C$5101,'Tong hop'!B395,danh_ds!$K$11:$K$5101)</f>
        <v>0</v>
      </c>
      <c r="J395" s="26">
        <f>SUMIF(danh_ds!$C$11:$C$5101,'Tong hop'!B395,danh_ds!$L$11:$L$5101)</f>
        <v>0</v>
      </c>
      <c r="K395" s="26">
        <f>SUMIF(danh_ds!$C$11:$C$5101,'Tong hop'!B395,danh_ds!$M$11:$M$5101)</f>
        <v>920</v>
      </c>
      <c r="L395" s="26">
        <f>SUMIF(danh_ds!$C$11:$C$5101,'Tong hop'!B395,danh_ds!$N$11:$N$5101)</f>
        <v>46</v>
      </c>
      <c r="M395" s="53">
        <f>SUMIF(danh_ds!$C$11:$C$5101,'Tong hop'!B395,danh_ds!$P$11:$P$5101)</f>
        <v>48300000</v>
      </c>
      <c r="N395" s="53">
        <f>SUMIF(danh_ds!$C$11:$C$5101,'Tong hop'!B395,danh_ds!$Q$11:$Q$5101)</f>
        <v>0</v>
      </c>
      <c r="O395" s="53">
        <f>SUMIF(danh_ds!$C$11:$C$5101,'Tong hop'!B395,danh_ds!$R$11:$R$5101)</f>
        <v>9450000</v>
      </c>
      <c r="P395" s="53"/>
      <c r="Q395" s="53">
        <f>SUMIF(danh_ds!$C$11:$C$5101,'Tong hop'!B395,danh_ds!$S$11:$S$5101)</f>
        <v>38850000</v>
      </c>
      <c r="R395" s="53">
        <f>SUMIF(danh_ds!$C$11:$C$5101,'Tong hop'!B395,danh_ds!$T$11:$T$5101)</f>
        <v>0</v>
      </c>
      <c r="S395" s="53"/>
      <c r="T395" s="18" t="str">
        <f>VLOOKUP(B395,[1]DS!$B$5:$W$2997,15,0)</f>
        <v>1103</v>
      </c>
    </row>
    <row r="396" spans="1:20" ht="31.5" customHeight="1">
      <c r="A396" s="26">
        <f>SUBTOTAL(3,$B$14:B396)</f>
        <v>383</v>
      </c>
      <c r="B396" s="30" t="s">
        <v>500</v>
      </c>
      <c r="C396" s="27" t="s">
        <v>501</v>
      </c>
      <c r="D396" s="28" t="s">
        <v>277</v>
      </c>
      <c r="E396" s="26">
        <v>11</v>
      </c>
      <c r="F396" s="29" t="s">
        <v>651</v>
      </c>
      <c r="G396" s="26">
        <f>SUMIF(danh_ds!$C$11:$C$5101,'Tong hop'!B396,danh_ds!$I$11:$I$5101)</f>
        <v>900</v>
      </c>
      <c r="H396" s="26">
        <f>SUMIF(danh_ds!$C$11:$C$5101,'Tong hop'!B396,danh_ds!$J$11:$J$5101)</f>
        <v>45</v>
      </c>
      <c r="I396" s="26">
        <f>SUMIF(danh_ds!$C$11:$C$5101,'Tong hop'!B396,danh_ds!$K$11:$K$5101)</f>
        <v>0</v>
      </c>
      <c r="J396" s="26">
        <f>SUMIF(danh_ds!$C$11:$C$5101,'Tong hop'!B396,danh_ds!$L$11:$L$5101)</f>
        <v>0</v>
      </c>
      <c r="K396" s="26">
        <f>SUMIF(danh_ds!$C$11:$C$5101,'Tong hop'!B396,danh_ds!$M$11:$M$5101)</f>
        <v>900</v>
      </c>
      <c r="L396" s="26">
        <f>SUMIF(danh_ds!$C$11:$C$5101,'Tong hop'!B396,danh_ds!$N$11:$N$5101)</f>
        <v>45</v>
      </c>
      <c r="M396" s="53">
        <f>SUMIF(danh_ds!$C$11:$C$5101,'Tong hop'!B396,danh_ds!$P$11:$P$5101)</f>
        <v>47250000</v>
      </c>
      <c r="N396" s="53">
        <f>SUMIF(danh_ds!$C$11:$C$5101,'Tong hop'!B396,danh_ds!$Q$11:$Q$5101)</f>
        <v>0</v>
      </c>
      <c r="O396" s="53">
        <f>SUMIF(danh_ds!$C$11:$C$5101,'Tong hop'!B396,danh_ds!$R$11:$R$5101)</f>
        <v>9450000</v>
      </c>
      <c r="P396" s="53"/>
      <c r="Q396" s="53">
        <f>SUMIF(danh_ds!$C$11:$C$5101,'Tong hop'!B396,danh_ds!$S$11:$S$5101)</f>
        <v>37800000</v>
      </c>
      <c r="R396" s="53">
        <f>SUMIF(danh_ds!$C$11:$C$5101,'Tong hop'!B396,danh_ds!$T$11:$T$5101)</f>
        <v>0</v>
      </c>
      <c r="S396" s="53"/>
      <c r="T396" s="18" t="str">
        <f>VLOOKUP(B396,[1]DS!$B$5:$W$2997,15,0)</f>
        <v>1103</v>
      </c>
    </row>
    <row r="397" spans="1:20" ht="31.5" customHeight="1">
      <c r="A397" s="26">
        <f>SUBTOTAL(3,$B$14:B397)</f>
        <v>384</v>
      </c>
      <c r="B397" s="30" t="s">
        <v>249</v>
      </c>
      <c r="C397" s="27" t="s">
        <v>250</v>
      </c>
      <c r="D397" s="28" t="s">
        <v>385</v>
      </c>
      <c r="E397" s="26">
        <v>11</v>
      </c>
      <c r="F397" s="29" t="s">
        <v>651</v>
      </c>
      <c r="G397" s="26">
        <f>SUMIF(danh_ds!$C$11:$C$5101,'Tong hop'!B397,danh_ds!$I$11:$I$5101)</f>
        <v>500</v>
      </c>
      <c r="H397" s="26">
        <f>SUMIF(danh_ds!$C$11:$C$5101,'Tong hop'!B397,danh_ds!$J$11:$J$5101)</f>
        <v>25</v>
      </c>
      <c r="I397" s="26">
        <f>SUMIF(danh_ds!$C$11:$C$5101,'Tong hop'!B397,danh_ds!$K$11:$K$5101)</f>
        <v>0</v>
      </c>
      <c r="J397" s="26">
        <f>SUMIF(danh_ds!$C$11:$C$5101,'Tong hop'!B397,danh_ds!$L$11:$L$5101)</f>
        <v>0</v>
      </c>
      <c r="K397" s="26">
        <f>SUMIF(danh_ds!$C$11:$C$5101,'Tong hop'!B397,danh_ds!$M$11:$M$5101)</f>
        <v>500</v>
      </c>
      <c r="L397" s="26">
        <f>SUMIF(danh_ds!$C$11:$C$5101,'Tong hop'!B397,danh_ds!$N$11:$N$5101)</f>
        <v>25</v>
      </c>
      <c r="M397" s="53">
        <f>SUMIF(danh_ds!$C$11:$C$5101,'Tong hop'!B397,danh_ds!$P$11:$P$5101)</f>
        <v>26250000</v>
      </c>
      <c r="N397" s="53">
        <f>SUMIF(danh_ds!$C$11:$C$5101,'Tong hop'!B397,danh_ds!$Q$11:$Q$5101)</f>
        <v>0</v>
      </c>
      <c r="O397" s="53">
        <f>SUMIF(danh_ds!$C$11:$C$5101,'Tong hop'!B397,danh_ds!$R$11:$R$5101)</f>
        <v>5250000</v>
      </c>
      <c r="P397" s="53"/>
      <c r="Q397" s="53">
        <f>SUMIF(danh_ds!$C$11:$C$5101,'Tong hop'!B397,danh_ds!$S$11:$S$5101)</f>
        <v>21000000</v>
      </c>
      <c r="R397" s="53">
        <f>SUMIF(danh_ds!$C$11:$C$5101,'Tong hop'!B397,danh_ds!$T$11:$T$5101)</f>
        <v>0</v>
      </c>
      <c r="S397" s="53"/>
      <c r="T397" s="18" t="str">
        <f>VLOOKUP(B397,[1]DS!$B$5:$W$2997,15,0)</f>
        <v>1103</v>
      </c>
    </row>
    <row r="398" spans="1:20" ht="31.5" customHeight="1">
      <c r="A398" s="26">
        <f>SUBTOTAL(3,$B$14:B398)</f>
        <v>385</v>
      </c>
      <c r="B398" s="30" t="s">
        <v>2207</v>
      </c>
      <c r="C398" s="27" t="s">
        <v>2481</v>
      </c>
      <c r="D398" s="28" t="s">
        <v>355</v>
      </c>
      <c r="E398" s="26">
        <v>11</v>
      </c>
      <c r="F398" s="29" t="s">
        <v>651</v>
      </c>
      <c r="G398" s="26">
        <f>SUMIF(danh_ds!$C$11:$C$5101,'Tong hop'!B398,danh_ds!$I$11:$I$5101)</f>
        <v>36</v>
      </c>
      <c r="H398" s="26">
        <f>SUMIF(danh_ds!$C$11:$C$5101,'Tong hop'!B398,danh_ds!$J$11:$J$5101)</f>
        <v>6</v>
      </c>
      <c r="I398" s="26">
        <f>SUMIF(danh_ds!$C$11:$C$5101,'Tong hop'!B398,danh_ds!$K$11:$K$5101)</f>
        <v>0</v>
      </c>
      <c r="J398" s="26">
        <f>SUMIF(danh_ds!$C$11:$C$5101,'Tong hop'!B398,danh_ds!$L$11:$L$5101)</f>
        <v>0</v>
      </c>
      <c r="K398" s="26">
        <f>SUMIF(danh_ds!$C$11:$C$5101,'Tong hop'!B398,danh_ds!$M$11:$M$5101)</f>
        <v>36</v>
      </c>
      <c r="L398" s="26">
        <f>SUMIF(danh_ds!$C$11:$C$5101,'Tong hop'!B398,danh_ds!$N$11:$N$5101)</f>
        <v>6</v>
      </c>
      <c r="M398" s="53">
        <f>SUMIF(danh_ds!$C$11:$C$5101,'Tong hop'!B398,danh_ds!$P$11:$P$5101)</f>
        <v>2400000</v>
      </c>
      <c r="N398" s="53">
        <f>SUMIF(danh_ds!$C$11:$C$5101,'Tong hop'!B398,danh_ds!$Q$11:$Q$5101)</f>
        <v>0</v>
      </c>
      <c r="O398" s="53">
        <f>SUMIF(danh_ds!$C$11:$C$5101,'Tong hop'!B398,danh_ds!$R$11:$R$5101)</f>
        <v>0</v>
      </c>
      <c r="P398" s="53"/>
      <c r="Q398" s="53">
        <f>SUMIF(danh_ds!$C$11:$C$5101,'Tong hop'!B398,danh_ds!$S$11:$S$5101)</f>
        <v>2400000</v>
      </c>
      <c r="R398" s="53">
        <f>SUMIF(danh_ds!$C$11:$C$5101,'Tong hop'!B398,danh_ds!$T$11:$T$5101)</f>
        <v>0</v>
      </c>
      <c r="S398" s="53"/>
      <c r="T398" s="18" t="str">
        <f>VLOOKUP(B398,[1]DS!$B$5:$W$2997,15,0)</f>
        <v>1103</v>
      </c>
    </row>
    <row r="399" spans="1:20" ht="31.5" customHeight="1">
      <c r="A399" s="26">
        <f>SUBTOTAL(3,$B$14:B399)</f>
        <v>386</v>
      </c>
      <c r="B399" s="30" t="s">
        <v>284</v>
      </c>
      <c r="C399" s="27" t="s">
        <v>377</v>
      </c>
      <c r="D399" s="28" t="s">
        <v>693</v>
      </c>
      <c r="E399" s="26">
        <v>11</v>
      </c>
      <c r="F399" s="29" t="s">
        <v>654</v>
      </c>
      <c r="G399" s="26">
        <f>SUMIF(danh_ds!$C$11:$C$5101,'Tong hop'!B399,danh_ds!$I$11:$I$5101)</f>
        <v>760</v>
      </c>
      <c r="H399" s="26">
        <f>SUMIF(danh_ds!$C$11:$C$5101,'Tong hop'!B399,danh_ds!$J$11:$J$5101)</f>
        <v>37</v>
      </c>
      <c r="I399" s="26">
        <f>SUMIF(danh_ds!$C$11:$C$5101,'Tong hop'!B399,danh_ds!$K$11:$K$5101)</f>
        <v>0</v>
      </c>
      <c r="J399" s="26">
        <f>SUMIF(danh_ds!$C$11:$C$5101,'Tong hop'!B399,danh_ds!$L$11:$L$5101)</f>
        <v>0</v>
      </c>
      <c r="K399" s="26">
        <f>SUMIF(danh_ds!$C$11:$C$5101,'Tong hop'!B399,danh_ds!$M$11:$M$5101)</f>
        <v>760</v>
      </c>
      <c r="L399" s="26">
        <f>SUMIF(danh_ds!$C$11:$C$5101,'Tong hop'!B399,danh_ds!$N$11:$N$5101)</f>
        <v>37</v>
      </c>
      <c r="M399" s="53">
        <f>SUMIF(danh_ds!$C$11:$C$5101,'Tong hop'!B399,danh_ds!$P$11:$P$5101)</f>
        <v>39900000</v>
      </c>
      <c r="N399" s="53">
        <f>SUMIF(danh_ds!$C$11:$C$5101,'Tong hop'!B399,danh_ds!$Q$11:$Q$5101)</f>
        <v>0</v>
      </c>
      <c r="O399" s="53">
        <f>SUMIF(danh_ds!$C$11:$C$5101,'Tong hop'!B399,danh_ds!$R$11:$R$5101)</f>
        <v>6300000</v>
      </c>
      <c r="P399" s="53"/>
      <c r="Q399" s="53">
        <f>SUMIF(danh_ds!$C$11:$C$5101,'Tong hop'!B399,danh_ds!$S$11:$S$5101)</f>
        <v>33600000</v>
      </c>
      <c r="R399" s="53">
        <f>SUMIF(danh_ds!$C$11:$C$5101,'Tong hop'!B399,danh_ds!$T$11:$T$5101)</f>
        <v>0</v>
      </c>
      <c r="S399" s="53"/>
      <c r="T399" s="18" t="str">
        <f>VLOOKUP(B399,[1]DS!$B$5:$W$2997,15,0)</f>
        <v>1104</v>
      </c>
    </row>
    <row r="400" spans="1:20" ht="31.5" customHeight="1">
      <c r="A400" s="26">
        <f>SUBTOTAL(3,$B$14:B400)</f>
        <v>387</v>
      </c>
      <c r="B400" s="30" t="s">
        <v>502</v>
      </c>
      <c r="C400" s="27" t="s">
        <v>739</v>
      </c>
      <c r="D400" s="28" t="s">
        <v>636</v>
      </c>
      <c r="E400" s="26">
        <v>11</v>
      </c>
      <c r="F400" s="29" t="s">
        <v>654</v>
      </c>
      <c r="G400" s="26">
        <f>SUMIF(danh_ds!$C$11:$C$5101,'Tong hop'!B400,danh_ds!$I$11:$I$5101)</f>
        <v>940</v>
      </c>
      <c r="H400" s="26">
        <f>SUMIF(danh_ds!$C$11:$C$5101,'Tong hop'!B400,danh_ds!$J$11:$J$5101)</f>
        <v>49</v>
      </c>
      <c r="I400" s="26">
        <f>SUMIF(danh_ds!$C$11:$C$5101,'Tong hop'!B400,danh_ds!$K$11:$K$5101)</f>
        <v>0</v>
      </c>
      <c r="J400" s="26">
        <f>SUMIF(danh_ds!$C$11:$C$5101,'Tong hop'!B400,danh_ds!$L$11:$L$5101)</f>
        <v>0</v>
      </c>
      <c r="K400" s="26">
        <f>SUMIF(danh_ds!$C$11:$C$5101,'Tong hop'!B400,danh_ds!$M$11:$M$5101)</f>
        <v>940</v>
      </c>
      <c r="L400" s="26">
        <f>SUMIF(danh_ds!$C$11:$C$5101,'Tong hop'!B400,danh_ds!$N$11:$N$5101)</f>
        <v>49</v>
      </c>
      <c r="M400" s="53">
        <f>SUMIF(danh_ds!$C$11:$C$5101,'Tong hop'!B400,danh_ds!$P$11:$P$5101)</f>
        <v>49100000</v>
      </c>
      <c r="N400" s="53">
        <f>SUMIF(danh_ds!$C$11:$C$5101,'Tong hop'!B400,danh_ds!$Q$11:$Q$5101)</f>
        <v>0</v>
      </c>
      <c r="O400" s="53">
        <f>SUMIF(danh_ds!$C$11:$C$5101,'Tong hop'!B400,danh_ds!$R$11:$R$5101)</f>
        <v>9350000</v>
      </c>
      <c r="P400" s="53"/>
      <c r="Q400" s="53">
        <f>SUMIF(danh_ds!$C$11:$C$5101,'Tong hop'!B400,danh_ds!$S$11:$S$5101)</f>
        <v>39750000</v>
      </c>
      <c r="R400" s="53">
        <f>SUMIF(danh_ds!$C$11:$C$5101,'Tong hop'!B400,danh_ds!$T$11:$T$5101)</f>
        <v>0</v>
      </c>
      <c r="S400" s="53"/>
      <c r="T400" s="18" t="str">
        <f>VLOOKUP(B400,[1]DS!$B$5:$W$2997,15,0)</f>
        <v>1104</v>
      </c>
    </row>
    <row r="401" spans="1:20" ht="31.5" customHeight="1">
      <c r="A401" s="26">
        <f>SUBTOTAL(3,$B$14:B401)</f>
        <v>388</v>
      </c>
      <c r="B401" s="30" t="s">
        <v>240</v>
      </c>
      <c r="C401" s="27" t="s">
        <v>241</v>
      </c>
      <c r="D401" s="28" t="s">
        <v>378</v>
      </c>
      <c r="E401" s="26">
        <v>11</v>
      </c>
      <c r="F401" s="29" t="s">
        <v>654</v>
      </c>
      <c r="G401" s="26">
        <f>SUMIF(danh_ds!$C$11:$C$5101,'Tong hop'!B401,danh_ds!$I$11:$I$5101)</f>
        <v>840</v>
      </c>
      <c r="H401" s="26">
        <f>SUMIF(danh_ds!$C$11:$C$5101,'Tong hop'!B401,danh_ds!$J$11:$J$5101)</f>
        <v>42</v>
      </c>
      <c r="I401" s="26">
        <f>SUMIF(danh_ds!$C$11:$C$5101,'Tong hop'!B401,danh_ds!$K$11:$K$5101)</f>
        <v>0</v>
      </c>
      <c r="J401" s="26">
        <f>SUMIF(danh_ds!$C$11:$C$5101,'Tong hop'!B401,danh_ds!$L$11:$L$5101)</f>
        <v>0</v>
      </c>
      <c r="K401" s="26">
        <f>SUMIF(danh_ds!$C$11:$C$5101,'Tong hop'!B401,danh_ds!$M$11:$M$5101)</f>
        <v>840</v>
      </c>
      <c r="L401" s="26">
        <f>SUMIF(danh_ds!$C$11:$C$5101,'Tong hop'!B401,danh_ds!$N$11:$N$5101)</f>
        <v>42</v>
      </c>
      <c r="M401" s="53">
        <f>SUMIF(danh_ds!$C$11:$C$5101,'Tong hop'!B401,danh_ds!$P$11:$P$5101)</f>
        <v>44100000</v>
      </c>
      <c r="N401" s="53">
        <f>SUMIF(danh_ds!$C$11:$C$5101,'Tong hop'!B401,danh_ds!$Q$11:$Q$5101)</f>
        <v>0</v>
      </c>
      <c r="O401" s="53">
        <f>SUMIF(danh_ds!$C$11:$C$5101,'Tong hop'!B401,danh_ds!$R$11:$R$5101)</f>
        <v>7350000</v>
      </c>
      <c r="P401" s="53"/>
      <c r="Q401" s="53">
        <f>SUMIF(danh_ds!$C$11:$C$5101,'Tong hop'!B401,danh_ds!$S$11:$S$5101)</f>
        <v>36750000</v>
      </c>
      <c r="R401" s="53">
        <f>SUMIF(danh_ds!$C$11:$C$5101,'Tong hop'!B401,danh_ds!$T$11:$T$5101)</f>
        <v>0</v>
      </c>
      <c r="S401" s="53"/>
      <c r="T401" s="18" t="str">
        <f>VLOOKUP(B401,[1]DS!$B$5:$W$2997,15,0)</f>
        <v>1104</v>
      </c>
    </row>
    <row r="402" spans="1:20" ht="31.5" customHeight="1">
      <c r="A402" s="26">
        <f>SUBTOTAL(3,$B$14:B402)</f>
        <v>389</v>
      </c>
      <c r="B402" s="30" t="s">
        <v>285</v>
      </c>
      <c r="C402" s="27" t="s">
        <v>379</v>
      </c>
      <c r="D402" s="28" t="s">
        <v>380</v>
      </c>
      <c r="E402" s="26">
        <v>11</v>
      </c>
      <c r="F402" s="29" t="s">
        <v>654</v>
      </c>
      <c r="G402" s="26">
        <f>SUMIF(danh_ds!$C$11:$C$5101,'Tong hop'!B402,danh_ds!$I$11:$I$5101)</f>
        <v>400</v>
      </c>
      <c r="H402" s="26">
        <f>SUMIF(danh_ds!$C$11:$C$5101,'Tong hop'!B402,danh_ds!$J$11:$J$5101)</f>
        <v>22</v>
      </c>
      <c r="I402" s="26">
        <f>SUMIF(danh_ds!$C$11:$C$5101,'Tong hop'!B402,danh_ds!$K$11:$K$5101)</f>
        <v>0</v>
      </c>
      <c r="J402" s="26">
        <f>SUMIF(danh_ds!$C$11:$C$5101,'Tong hop'!B402,danh_ds!$L$11:$L$5101)</f>
        <v>0</v>
      </c>
      <c r="K402" s="26">
        <f>SUMIF(danh_ds!$C$11:$C$5101,'Tong hop'!B402,danh_ds!$M$11:$M$5101)</f>
        <v>400</v>
      </c>
      <c r="L402" s="26">
        <f>SUMIF(danh_ds!$C$11:$C$5101,'Tong hop'!B402,danh_ds!$N$11:$N$5101)</f>
        <v>22</v>
      </c>
      <c r="M402" s="53">
        <f>SUMIF(danh_ds!$C$11:$C$5101,'Tong hop'!B402,danh_ds!$P$11:$P$5101)</f>
        <v>20600000</v>
      </c>
      <c r="N402" s="53">
        <f>SUMIF(danh_ds!$C$11:$C$5101,'Tong hop'!B402,danh_ds!$Q$11:$Q$5101)</f>
        <v>0</v>
      </c>
      <c r="O402" s="53">
        <f>SUMIF(danh_ds!$C$11:$C$5101,'Tong hop'!B402,danh_ds!$R$11:$R$5101)</f>
        <v>6600000</v>
      </c>
      <c r="P402" s="53"/>
      <c r="Q402" s="53">
        <f>SUMIF(danh_ds!$C$11:$C$5101,'Tong hop'!B402,danh_ds!$S$11:$S$5101)</f>
        <v>14000000</v>
      </c>
      <c r="R402" s="53">
        <f>SUMIF(danh_ds!$C$11:$C$5101,'Tong hop'!B402,danh_ds!$T$11:$T$5101)</f>
        <v>0</v>
      </c>
      <c r="S402" s="53"/>
      <c r="T402" s="18" t="str">
        <f>VLOOKUP(B402,[1]DS!$B$5:$W$2997,15,0)</f>
        <v>1104</v>
      </c>
    </row>
    <row r="403" spans="1:20" ht="31.5" customHeight="1">
      <c r="A403" s="26">
        <f>SUBTOTAL(3,$B$14:B403)</f>
        <v>390</v>
      </c>
      <c r="B403" s="30" t="s">
        <v>242</v>
      </c>
      <c r="C403" s="27" t="s">
        <v>382</v>
      </c>
      <c r="D403" s="28" t="s">
        <v>644</v>
      </c>
      <c r="E403" s="26">
        <v>11</v>
      </c>
      <c r="F403" s="29" t="s">
        <v>654</v>
      </c>
      <c r="G403" s="26">
        <f>SUMIF(danh_ds!$C$11:$C$5101,'Tong hop'!B403,danh_ds!$I$11:$I$5101)</f>
        <v>840</v>
      </c>
      <c r="H403" s="26">
        <f>SUMIF(danh_ds!$C$11:$C$5101,'Tong hop'!B403,danh_ds!$J$11:$J$5101)</f>
        <v>42</v>
      </c>
      <c r="I403" s="26">
        <f>SUMIF(danh_ds!$C$11:$C$5101,'Tong hop'!B403,danh_ds!$K$11:$K$5101)</f>
        <v>0</v>
      </c>
      <c r="J403" s="26">
        <f>SUMIF(danh_ds!$C$11:$C$5101,'Tong hop'!B403,danh_ds!$L$11:$L$5101)</f>
        <v>0</v>
      </c>
      <c r="K403" s="26">
        <f>SUMIF(danh_ds!$C$11:$C$5101,'Tong hop'!B403,danh_ds!$M$11:$M$5101)</f>
        <v>840</v>
      </c>
      <c r="L403" s="26">
        <f>SUMIF(danh_ds!$C$11:$C$5101,'Tong hop'!B403,danh_ds!$N$11:$N$5101)</f>
        <v>42</v>
      </c>
      <c r="M403" s="53">
        <f>SUMIF(danh_ds!$C$11:$C$5101,'Tong hop'!B403,danh_ds!$P$11:$P$5101)</f>
        <v>44100000</v>
      </c>
      <c r="N403" s="53">
        <f>SUMIF(danh_ds!$C$11:$C$5101,'Tong hop'!B403,danh_ds!$Q$11:$Q$5101)</f>
        <v>0</v>
      </c>
      <c r="O403" s="53">
        <f>SUMIF(danh_ds!$C$11:$C$5101,'Tong hop'!B403,danh_ds!$R$11:$R$5101)</f>
        <v>7350000</v>
      </c>
      <c r="P403" s="53"/>
      <c r="Q403" s="53">
        <f>SUMIF(danh_ds!$C$11:$C$5101,'Tong hop'!B403,danh_ds!$S$11:$S$5101)</f>
        <v>36750000</v>
      </c>
      <c r="R403" s="53">
        <f>SUMIF(danh_ds!$C$11:$C$5101,'Tong hop'!B403,danh_ds!$T$11:$T$5101)</f>
        <v>0</v>
      </c>
      <c r="S403" s="53"/>
      <c r="T403" s="18" t="str">
        <f>VLOOKUP(B403,[1]DS!$B$5:$W$2997,15,0)</f>
        <v>1104</v>
      </c>
    </row>
    <row r="404" spans="1:20" ht="31.5" customHeight="1">
      <c r="A404" s="26">
        <f>SUBTOTAL(3,$B$14:B404)</f>
        <v>391</v>
      </c>
      <c r="B404" s="30" t="s">
        <v>286</v>
      </c>
      <c r="C404" s="27" t="s">
        <v>633</v>
      </c>
      <c r="D404" s="28" t="s">
        <v>383</v>
      </c>
      <c r="E404" s="26">
        <v>11</v>
      </c>
      <c r="F404" s="29" t="s">
        <v>654</v>
      </c>
      <c r="G404" s="26">
        <f>SUMIF(danh_ds!$C$11:$C$5101,'Tong hop'!B404,danh_ds!$I$11:$I$5101)</f>
        <v>860</v>
      </c>
      <c r="H404" s="26">
        <f>SUMIF(danh_ds!$C$11:$C$5101,'Tong hop'!B404,danh_ds!$J$11:$J$5101)</f>
        <v>42</v>
      </c>
      <c r="I404" s="26">
        <f>SUMIF(danh_ds!$C$11:$C$5101,'Tong hop'!B404,danh_ds!$K$11:$K$5101)</f>
        <v>0</v>
      </c>
      <c r="J404" s="26">
        <f>SUMIF(danh_ds!$C$11:$C$5101,'Tong hop'!B404,danh_ds!$L$11:$L$5101)</f>
        <v>0</v>
      </c>
      <c r="K404" s="26">
        <f>SUMIF(danh_ds!$C$11:$C$5101,'Tong hop'!B404,danh_ds!$M$11:$M$5101)</f>
        <v>860</v>
      </c>
      <c r="L404" s="26">
        <f>SUMIF(danh_ds!$C$11:$C$5101,'Tong hop'!B404,danh_ds!$N$11:$N$5101)</f>
        <v>42</v>
      </c>
      <c r="M404" s="53">
        <f>SUMIF(danh_ds!$C$11:$C$5101,'Tong hop'!B404,danh_ds!$P$11:$P$5101)</f>
        <v>45150000</v>
      </c>
      <c r="N404" s="53">
        <f>SUMIF(danh_ds!$C$11:$C$5101,'Tong hop'!B404,danh_ds!$Q$11:$Q$5101)</f>
        <v>0</v>
      </c>
      <c r="O404" s="53">
        <f>SUMIF(danh_ds!$C$11:$C$5101,'Tong hop'!B404,danh_ds!$R$11:$R$5101)</f>
        <v>6300000</v>
      </c>
      <c r="P404" s="53"/>
      <c r="Q404" s="53">
        <f>SUMIF(danh_ds!$C$11:$C$5101,'Tong hop'!B404,danh_ds!$S$11:$S$5101)</f>
        <v>38850000</v>
      </c>
      <c r="R404" s="53">
        <f>SUMIF(danh_ds!$C$11:$C$5101,'Tong hop'!B404,danh_ds!$T$11:$T$5101)</f>
        <v>0</v>
      </c>
      <c r="S404" s="53"/>
      <c r="T404" s="18" t="str">
        <f>VLOOKUP(B404,[1]DS!$B$5:$W$2997,15,0)</f>
        <v>1104</v>
      </c>
    </row>
    <row r="405" spans="1:20" ht="31.5" customHeight="1">
      <c r="A405" s="26">
        <f>SUBTOTAL(3,$B$14:B405)</f>
        <v>392</v>
      </c>
      <c r="B405" s="30" t="s">
        <v>63</v>
      </c>
      <c r="C405" s="27" t="s">
        <v>637</v>
      </c>
      <c r="D405" s="28" t="s">
        <v>243</v>
      </c>
      <c r="E405" s="26">
        <v>11</v>
      </c>
      <c r="F405" s="29" t="s">
        <v>654</v>
      </c>
      <c r="G405" s="26">
        <f>SUMIF(danh_ds!$C$11:$C$5101,'Tong hop'!B405,danh_ds!$I$11:$I$5101)</f>
        <v>930</v>
      </c>
      <c r="H405" s="26">
        <f>SUMIF(danh_ds!$C$11:$C$5101,'Tong hop'!B405,danh_ds!$J$11:$J$5101)</f>
        <v>44</v>
      </c>
      <c r="I405" s="26">
        <f>SUMIF(danh_ds!$C$11:$C$5101,'Tong hop'!B405,danh_ds!$K$11:$K$5101)</f>
        <v>0</v>
      </c>
      <c r="J405" s="26">
        <f>SUMIF(danh_ds!$C$11:$C$5101,'Tong hop'!B405,danh_ds!$L$11:$L$5101)</f>
        <v>0</v>
      </c>
      <c r="K405" s="26">
        <f>SUMIF(danh_ds!$C$11:$C$5101,'Tong hop'!B405,danh_ds!$M$11:$M$5101)</f>
        <v>930</v>
      </c>
      <c r="L405" s="26">
        <f>SUMIF(danh_ds!$C$11:$C$5101,'Tong hop'!B405,danh_ds!$N$11:$N$5101)</f>
        <v>44</v>
      </c>
      <c r="M405" s="53">
        <f>SUMIF(danh_ds!$C$11:$C$5101,'Tong hop'!B405,danh_ds!$P$11:$P$5101)</f>
        <v>48625000</v>
      </c>
      <c r="N405" s="53">
        <f>SUMIF(danh_ds!$C$11:$C$5101,'Tong hop'!B405,danh_ds!$Q$11:$Q$5101)</f>
        <v>0</v>
      </c>
      <c r="O405" s="53">
        <f>SUMIF(danh_ds!$C$11:$C$5101,'Tong hop'!B405,danh_ds!$R$11:$R$5101)</f>
        <v>8400000</v>
      </c>
      <c r="P405" s="53"/>
      <c r="Q405" s="53">
        <f>SUMIF(danh_ds!$C$11:$C$5101,'Tong hop'!B405,danh_ds!$S$11:$S$5101)</f>
        <v>40225000</v>
      </c>
      <c r="R405" s="53">
        <f>SUMIF(danh_ds!$C$11:$C$5101,'Tong hop'!B405,danh_ds!$T$11:$T$5101)</f>
        <v>0</v>
      </c>
      <c r="S405" s="53"/>
      <c r="T405" s="18" t="str">
        <f>VLOOKUP(B405,[1]DS!$B$5:$W$2997,15,0)</f>
        <v>1104</v>
      </c>
    </row>
    <row r="406" spans="1:20" ht="31.5" customHeight="1">
      <c r="A406" s="26">
        <f>SUBTOTAL(3,$B$14:B406)</f>
        <v>393</v>
      </c>
      <c r="B406" s="30" t="s">
        <v>211</v>
      </c>
      <c r="C406" s="27" t="s">
        <v>578</v>
      </c>
      <c r="D406" s="28" t="s">
        <v>204</v>
      </c>
      <c r="E406" s="26">
        <v>11</v>
      </c>
      <c r="F406" s="29" t="s">
        <v>654</v>
      </c>
      <c r="G406" s="26">
        <f>SUMIF(danh_ds!$C$11:$C$5101,'Tong hop'!B406,danh_ds!$I$11:$I$5101)</f>
        <v>848</v>
      </c>
      <c r="H406" s="26">
        <f>SUMIF(danh_ds!$C$11:$C$5101,'Tong hop'!B406,danh_ds!$J$11:$J$5101)</f>
        <v>42</v>
      </c>
      <c r="I406" s="26">
        <f>SUMIF(danh_ds!$C$11:$C$5101,'Tong hop'!B406,danh_ds!$K$11:$K$5101)</f>
        <v>0</v>
      </c>
      <c r="J406" s="26">
        <f>SUMIF(danh_ds!$C$11:$C$5101,'Tong hop'!B406,danh_ds!$L$11:$L$5101)</f>
        <v>0</v>
      </c>
      <c r="K406" s="26">
        <f>SUMIF(danh_ds!$C$11:$C$5101,'Tong hop'!B406,danh_ds!$M$11:$M$5101)</f>
        <v>848</v>
      </c>
      <c r="L406" s="26">
        <f>SUMIF(danh_ds!$C$11:$C$5101,'Tong hop'!B406,danh_ds!$N$11:$N$5101)</f>
        <v>42</v>
      </c>
      <c r="M406" s="53">
        <f>SUMIF(danh_ds!$C$11:$C$5101,'Tong hop'!B406,danh_ds!$P$11:$P$5101)</f>
        <v>44450000</v>
      </c>
      <c r="N406" s="53">
        <f>SUMIF(danh_ds!$C$11:$C$5101,'Tong hop'!B406,danh_ds!$Q$11:$Q$5101)</f>
        <v>0</v>
      </c>
      <c r="O406" s="53">
        <f>SUMIF(danh_ds!$C$11:$C$5101,'Tong hop'!B406,danh_ds!$R$11:$R$5101)</f>
        <v>7700000</v>
      </c>
      <c r="P406" s="53"/>
      <c r="Q406" s="53">
        <f>SUMIF(danh_ds!$C$11:$C$5101,'Tong hop'!B406,danh_ds!$S$11:$S$5101)</f>
        <v>36750000</v>
      </c>
      <c r="R406" s="53">
        <f>SUMIF(danh_ds!$C$11:$C$5101,'Tong hop'!B406,danh_ds!$T$11:$T$5101)</f>
        <v>0</v>
      </c>
      <c r="S406" s="53"/>
      <c r="T406" s="18" t="str">
        <f>VLOOKUP(B406,[1]DS!$B$5:$W$2997,15,0)</f>
        <v>1104</v>
      </c>
    </row>
    <row r="407" spans="1:20" ht="31.5" customHeight="1">
      <c r="A407" s="26">
        <f>SUBTOTAL(3,$B$14:B407)</f>
        <v>394</v>
      </c>
      <c r="B407" s="30" t="s">
        <v>244</v>
      </c>
      <c r="C407" s="27" t="s">
        <v>226</v>
      </c>
      <c r="D407" s="28" t="s">
        <v>543</v>
      </c>
      <c r="E407" s="26">
        <v>11</v>
      </c>
      <c r="F407" s="29" t="s">
        <v>654</v>
      </c>
      <c r="G407" s="26">
        <f>SUMIF(danh_ds!$C$11:$C$5101,'Tong hop'!B407,danh_ds!$I$11:$I$5101)</f>
        <v>840</v>
      </c>
      <c r="H407" s="26">
        <f>SUMIF(danh_ds!$C$11:$C$5101,'Tong hop'!B407,danh_ds!$J$11:$J$5101)</f>
        <v>42</v>
      </c>
      <c r="I407" s="26">
        <f>SUMIF(danh_ds!$C$11:$C$5101,'Tong hop'!B407,danh_ds!$K$11:$K$5101)</f>
        <v>0</v>
      </c>
      <c r="J407" s="26">
        <f>SUMIF(danh_ds!$C$11:$C$5101,'Tong hop'!B407,danh_ds!$L$11:$L$5101)</f>
        <v>0</v>
      </c>
      <c r="K407" s="26">
        <f>SUMIF(danh_ds!$C$11:$C$5101,'Tong hop'!B407,danh_ds!$M$11:$M$5101)</f>
        <v>840</v>
      </c>
      <c r="L407" s="26">
        <f>SUMIF(danh_ds!$C$11:$C$5101,'Tong hop'!B407,danh_ds!$N$11:$N$5101)</f>
        <v>42</v>
      </c>
      <c r="M407" s="53">
        <f>SUMIF(danh_ds!$C$11:$C$5101,'Tong hop'!B407,danh_ds!$P$11:$P$5101)</f>
        <v>44100000</v>
      </c>
      <c r="N407" s="53">
        <f>SUMIF(danh_ds!$C$11:$C$5101,'Tong hop'!B407,danh_ds!$Q$11:$Q$5101)</f>
        <v>0</v>
      </c>
      <c r="O407" s="53">
        <f>SUMIF(danh_ds!$C$11:$C$5101,'Tong hop'!B407,danh_ds!$R$11:$R$5101)</f>
        <v>7350000</v>
      </c>
      <c r="P407" s="53"/>
      <c r="Q407" s="53">
        <f>SUMIF(danh_ds!$C$11:$C$5101,'Tong hop'!B407,danh_ds!$S$11:$S$5101)</f>
        <v>36750000</v>
      </c>
      <c r="R407" s="53">
        <f>SUMIF(danh_ds!$C$11:$C$5101,'Tong hop'!B407,danh_ds!$T$11:$T$5101)</f>
        <v>0</v>
      </c>
      <c r="S407" s="53"/>
      <c r="T407" s="18" t="str">
        <f>VLOOKUP(B407,[1]DS!$B$5:$W$2997,15,0)</f>
        <v>1104</v>
      </c>
    </row>
    <row r="408" spans="1:20" ht="31.5" customHeight="1">
      <c r="A408" s="26">
        <f>SUBTOTAL(3,$B$14:B408)</f>
        <v>395</v>
      </c>
      <c r="B408" s="30" t="s">
        <v>16</v>
      </c>
      <c r="C408" s="27" t="s">
        <v>797</v>
      </c>
      <c r="D408" s="28" t="s">
        <v>418</v>
      </c>
      <c r="E408" s="26">
        <v>11</v>
      </c>
      <c r="F408" s="29" t="s">
        <v>654</v>
      </c>
      <c r="G408" s="26">
        <f>SUMIF(danh_ds!$C$11:$C$5101,'Tong hop'!B408,danh_ds!$I$11:$I$5101)</f>
        <v>860</v>
      </c>
      <c r="H408" s="26">
        <f>SUMIF(danh_ds!$C$11:$C$5101,'Tong hop'!B408,danh_ds!$J$11:$J$5101)</f>
        <v>43</v>
      </c>
      <c r="I408" s="26">
        <f>SUMIF(danh_ds!$C$11:$C$5101,'Tong hop'!B408,danh_ds!$K$11:$K$5101)</f>
        <v>0</v>
      </c>
      <c r="J408" s="26">
        <f>SUMIF(danh_ds!$C$11:$C$5101,'Tong hop'!B408,danh_ds!$L$11:$L$5101)</f>
        <v>0</v>
      </c>
      <c r="K408" s="26">
        <f>SUMIF(danh_ds!$C$11:$C$5101,'Tong hop'!B408,danh_ds!$M$11:$M$5101)</f>
        <v>860</v>
      </c>
      <c r="L408" s="26">
        <f>SUMIF(danh_ds!$C$11:$C$5101,'Tong hop'!B408,danh_ds!$N$11:$N$5101)</f>
        <v>43</v>
      </c>
      <c r="M408" s="53">
        <f>SUMIF(danh_ds!$C$11:$C$5101,'Tong hop'!B408,danh_ds!$P$11:$P$5101)</f>
        <v>45150000</v>
      </c>
      <c r="N408" s="53">
        <f>SUMIF(danh_ds!$C$11:$C$5101,'Tong hop'!B408,danh_ds!$Q$11:$Q$5101)</f>
        <v>0</v>
      </c>
      <c r="O408" s="53">
        <f>SUMIF(danh_ds!$C$11:$C$5101,'Tong hop'!B408,danh_ds!$R$11:$R$5101)</f>
        <v>8400000</v>
      </c>
      <c r="P408" s="53"/>
      <c r="Q408" s="53">
        <f>SUMIF(danh_ds!$C$11:$C$5101,'Tong hop'!B408,danh_ds!$S$11:$S$5101)</f>
        <v>36750000</v>
      </c>
      <c r="R408" s="53">
        <f>SUMIF(danh_ds!$C$11:$C$5101,'Tong hop'!B408,danh_ds!$T$11:$T$5101)</f>
        <v>0</v>
      </c>
      <c r="S408" s="53"/>
      <c r="T408" s="18" t="str">
        <f>VLOOKUP(B408,[1]DS!$B$5:$W$2997,15,0)</f>
        <v>1104</v>
      </c>
    </row>
    <row r="409" spans="1:20" ht="31.5" customHeight="1">
      <c r="A409" s="26">
        <f>SUBTOTAL(3,$B$14:B409)</f>
        <v>396</v>
      </c>
      <c r="B409" s="30" t="s">
        <v>459</v>
      </c>
      <c r="C409" s="27" t="s">
        <v>460</v>
      </c>
      <c r="D409" s="28" t="s">
        <v>204</v>
      </c>
      <c r="E409" s="26">
        <v>11</v>
      </c>
      <c r="F409" s="29" t="s">
        <v>654</v>
      </c>
      <c r="G409" s="26">
        <f>SUMIF(danh_ds!$C$11:$C$5101,'Tong hop'!B409,danh_ds!$I$11:$I$5101)</f>
        <v>880</v>
      </c>
      <c r="H409" s="26">
        <f>SUMIF(danh_ds!$C$11:$C$5101,'Tong hop'!B409,danh_ds!$J$11:$J$5101)</f>
        <v>43</v>
      </c>
      <c r="I409" s="26">
        <f>SUMIF(danh_ds!$C$11:$C$5101,'Tong hop'!B409,danh_ds!$K$11:$K$5101)</f>
        <v>0</v>
      </c>
      <c r="J409" s="26">
        <f>SUMIF(danh_ds!$C$11:$C$5101,'Tong hop'!B409,danh_ds!$L$11:$L$5101)</f>
        <v>0</v>
      </c>
      <c r="K409" s="26">
        <f>SUMIF(danh_ds!$C$11:$C$5101,'Tong hop'!B409,danh_ds!$M$11:$M$5101)</f>
        <v>880</v>
      </c>
      <c r="L409" s="26">
        <f>SUMIF(danh_ds!$C$11:$C$5101,'Tong hop'!B409,danh_ds!$N$11:$N$5101)</f>
        <v>43</v>
      </c>
      <c r="M409" s="53">
        <f>SUMIF(danh_ds!$C$11:$C$5101,'Tong hop'!B409,danh_ds!$P$11:$P$5101)</f>
        <v>46100000</v>
      </c>
      <c r="N409" s="53">
        <f>SUMIF(danh_ds!$C$11:$C$5101,'Tong hop'!B409,danh_ds!$Q$11:$Q$5101)</f>
        <v>0</v>
      </c>
      <c r="O409" s="53">
        <f>SUMIF(danh_ds!$C$11:$C$5101,'Tong hop'!B409,danh_ds!$R$11:$R$5101)</f>
        <v>9350000</v>
      </c>
      <c r="P409" s="53"/>
      <c r="Q409" s="53">
        <f>SUMIF(danh_ds!$C$11:$C$5101,'Tong hop'!B409,danh_ds!$S$11:$S$5101)</f>
        <v>36750000</v>
      </c>
      <c r="R409" s="53">
        <f>SUMIF(danh_ds!$C$11:$C$5101,'Tong hop'!B409,danh_ds!$T$11:$T$5101)</f>
        <v>0</v>
      </c>
      <c r="S409" s="53"/>
      <c r="T409" s="18" t="str">
        <f>VLOOKUP(B409,[1]DS!$B$5:$W$2997,15,0)</f>
        <v>1104</v>
      </c>
    </row>
    <row r="410" spans="1:20" ht="31.5" customHeight="1">
      <c r="A410" s="26">
        <f>SUBTOTAL(3,$B$14:B410)</f>
        <v>397</v>
      </c>
      <c r="B410" s="30" t="s">
        <v>254</v>
      </c>
      <c r="C410" s="27" t="s">
        <v>255</v>
      </c>
      <c r="D410" s="28" t="s">
        <v>290</v>
      </c>
      <c r="E410" s="26">
        <v>11</v>
      </c>
      <c r="F410" s="29" t="s">
        <v>756</v>
      </c>
      <c r="G410" s="26">
        <f>SUMIF(danh_ds!$C$11:$C$5101,'Tong hop'!B410,danh_ds!$I$11:$I$5101)</f>
        <v>880</v>
      </c>
      <c r="H410" s="26">
        <f>SUMIF(danh_ds!$C$11:$C$5101,'Tong hop'!B410,danh_ds!$J$11:$J$5101)</f>
        <v>44</v>
      </c>
      <c r="I410" s="26">
        <f>SUMIF(danh_ds!$C$11:$C$5101,'Tong hop'!B410,danh_ds!$K$11:$K$5101)</f>
        <v>0</v>
      </c>
      <c r="J410" s="26">
        <f>SUMIF(danh_ds!$C$11:$C$5101,'Tong hop'!B410,danh_ds!$L$11:$L$5101)</f>
        <v>0</v>
      </c>
      <c r="K410" s="26">
        <f>SUMIF(danh_ds!$C$11:$C$5101,'Tong hop'!B410,danh_ds!$M$11:$M$5101)</f>
        <v>880</v>
      </c>
      <c r="L410" s="26">
        <f>SUMIF(danh_ds!$C$11:$C$5101,'Tong hop'!B410,danh_ds!$N$11:$N$5101)</f>
        <v>44</v>
      </c>
      <c r="M410" s="53">
        <f>SUMIF(danh_ds!$C$11:$C$5101,'Tong hop'!B410,danh_ds!$P$11:$P$5101)</f>
        <v>46200000</v>
      </c>
      <c r="N410" s="53">
        <f>SUMIF(danh_ds!$C$11:$C$5101,'Tong hop'!B410,danh_ds!$Q$11:$Q$5101)</f>
        <v>0</v>
      </c>
      <c r="O410" s="53">
        <f>SUMIF(danh_ds!$C$11:$C$5101,'Tong hop'!B410,danh_ds!$R$11:$R$5101)</f>
        <v>9450000</v>
      </c>
      <c r="P410" s="53"/>
      <c r="Q410" s="53">
        <f>SUMIF(danh_ds!$C$11:$C$5101,'Tong hop'!B410,danh_ds!$S$11:$S$5101)</f>
        <v>36750000</v>
      </c>
      <c r="R410" s="53">
        <f>SUMIF(danh_ds!$C$11:$C$5101,'Tong hop'!B410,danh_ds!$T$11:$T$5101)</f>
        <v>0</v>
      </c>
      <c r="S410" s="53"/>
      <c r="T410" s="18" t="str">
        <f>VLOOKUP(B410,[1]DS!$B$5:$W$2997,15,0)</f>
        <v>1105</v>
      </c>
    </row>
    <row r="411" spans="1:20" ht="31.5" customHeight="1">
      <c r="A411" s="26">
        <f>SUBTOTAL(3,$B$14:B411)</f>
        <v>398</v>
      </c>
      <c r="B411" s="30" t="s">
        <v>212</v>
      </c>
      <c r="C411" s="27" t="s">
        <v>581</v>
      </c>
      <c r="D411" s="28" t="s">
        <v>359</v>
      </c>
      <c r="E411" s="26">
        <v>11</v>
      </c>
      <c r="F411" s="29" t="s">
        <v>756</v>
      </c>
      <c r="G411" s="26">
        <f>SUMIF(danh_ds!$C$11:$C$5101,'Tong hop'!B411,danh_ds!$I$11:$I$5101)</f>
        <v>850</v>
      </c>
      <c r="H411" s="26">
        <f>SUMIF(danh_ds!$C$11:$C$5101,'Tong hop'!B411,danh_ds!$J$11:$J$5101)</f>
        <v>43</v>
      </c>
      <c r="I411" s="26">
        <f>SUMIF(danh_ds!$C$11:$C$5101,'Tong hop'!B411,danh_ds!$K$11:$K$5101)</f>
        <v>0</v>
      </c>
      <c r="J411" s="26">
        <f>SUMIF(danh_ds!$C$11:$C$5101,'Tong hop'!B411,danh_ds!$L$11:$L$5101)</f>
        <v>0</v>
      </c>
      <c r="K411" s="26">
        <f>SUMIF(danh_ds!$C$11:$C$5101,'Tong hop'!B411,danh_ds!$M$11:$M$5101)</f>
        <v>850</v>
      </c>
      <c r="L411" s="26">
        <f>SUMIF(danh_ds!$C$11:$C$5101,'Tong hop'!B411,danh_ds!$N$11:$N$5101)</f>
        <v>43</v>
      </c>
      <c r="M411" s="53">
        <f>SUMIF(danh_ds!$C$11:$C$5101,'Tong hop'!B411,danh_ds!$P$11:$P$5101)</f>
        <v>44600000</v>
      </c>
      <c r="N411" s="53">
        <f>SUMIF(danh_ds!$C$11:$C$5101,'Tong hop'!B411,danh_ds!$Q$11:$Q$5101)</f>
        <v>0</v>
      </c>
      <c r="O411" s="53">
        <f>SUMIF(danh_ds!$C$11:$C$5101,'Tong hop'!B411,danh_ds!$R$11:$R$5101)</f>
        <v>7350000</v>
      </c>
      <c r="P411" s="53"/>
      <c r="Q411" s="53">
        <f>SUMIF(danh_ds!$C$11:$C$5101,'Tong hop'!B411,danh_ds!$S$11:$S$5101)</f>
        <v>37250000</v>
      </c>
      <c r="R411" s="53">
        <f>SUMIF(danh_ds!$C$11:$C$5101,'Tong hop'!B411,danh_ds!$T$11:$T$5101)</f>
        <v>0</v>
      </c>
      <c r="S411" s="53"/>
      <c r="T411" s="18" t="str">
        <f>VLOOKUP(B411,[1]DS!$B$5:$W$2997,15,0)</f>
        <v>1105</v>
      </c>
    </row>
    <row r="412" spans="1:20" ht="31.5" customHeight="1">
      <c r="A412" s="26">
        <f>SUBTOTAL(3,$B$14:B412)</f>
        <v>399</v>
      </c>
      <c r="B412" s="30" t="s">
        <v>102</v>
      </c>
      <c r="C412" s="27" t="s">
        <v>503</v>
      </c>
      <c r="D412" s="28" t="s">
        <v>39</v>
      </c>
      <c r="E412" s="26">
        <v>11</v>
      </c>
      <c r="F412" s="29" t="s">
        <v>756</v>
      </c>
      <c r="G412" s="26">
        <f>SUMIF(danh_ds!$C$11:$C$5101,'Tong hop'!B412,danh_ds!$I$11:$I$5101)</f>
        <v>880</v>
      </c>
      <c r="H412" s="26">
        <f>SUMIF(danh_ds!$C$11:$C$5101,'Tong hop'!B412,danh_ds!$J$11:$J$5101)</f>
        <v>44</v>
      </c>
      <c r="I412" s="26">
        <f>SUMIF(danh_ds!$C$11:$C$5101,'Tong hop'!B412,danh_ds!$K$11:$K$5101)</f>
        <v>0</v>
      </c>
      <c r="J412" s="26">
        <f>SUMIF(danh_ds!$C$11:$C$5101,'Tong hop'!B412,danh_ds!$L$11:$L$5101)</f>
        <v>0</v>
      </c>
      <c r="K412" s="26">
        <f>SUMIF(danh_ds!$C$11:$C$5101,'Tong hop'!B412,danh_ds!$M$11:$M$5101)</f>
        <v>880</v>
      </c>
      <c r="L412" s="26">
        <f>SUMIF(danh_ds!$C$11:$C$5101,'Tong hop'!B412,danh_ds!$N$11:$N$5101)</f>
        <v>44</v>
      </c>
      <c r="M412" s="53">
        <f>SUMIF(danh_ds!$C$11:$C$5101,'Tong hop'!B412,danh_ds!$P$11:$P$5101)</f>
        <v>46200000</v>
      </c>
      <c r="N412" s="53">
        <f>SUMIF(danh_ds!$C$11:$C$5101,'Tong hop'!B412,danh_ds!$Q$11:$Q$5101)</f>
        <v>0</v>
      </c>
      <c r="O412" s="53">
        <f>SUMIF(danh_ds!$C$11:$C$5101,'Tong hop'!B412,danh_ds!$R$11:$R$5101)</f>
        <v>9450000</v>
      </c>
      <c r="P412" s="53"/>
      <c r="Q412" s="53">
        <f>SUMIF(danh_ds!$C$11:$C$5101,'Tong hop'!B412,danh_ds!$S$11:$S$5101)</f>
        <v>36750000</v>
      </c>
      <c r="R412" s="53">
        <f>SUMIF(danh_ds!$C$11:$C$5101,'Tong hop'!B412,danh_ds!$T$11:$T$5101)</f>
        <v>0</v>
      </c>
      <c r="S412" s="53"/>
      <c r="T412" s="18" t="str">
        <f>VLOOKUP(B412,[1]DS!$B$5:$W$2997,15,0)</f>
        <v>1105</v>
      </c>
    </row>
    <row r="413" spans="1:20" ht="31.5" customHeight="1">
      <c r="A413" s="26">
        <f>SUBTOTAL(3,$B$14:B413)</f>
        <v>400</v>
      </c>
      <c r="B413" s="30" t="s">
        <v>406</v>
      </c>
      <c r="C413" s="27" t="s">
        <v>407</v>
      </c>
      <c r="D413" s="28" t="s">
        <v>230</v>
      </c>
      <c r="E413" s="26">
        <v>11</v>
      </c>
      <c r="F413" s="29" t="s">
        <v>756</v>
      </c>
      <c r="G413" s="26">
        <f>SUMIF(danh_ds!$C$11:$C$5101,'Tong hop'!B413,danh_ds!$I$11:$I$5101)</f>
        <v>900</v>
      </c>
      <c r="H413" s="26">
        <f>SUMIF(danh_ds!$C$11:$C$5101,'Tong hop'!B413,danh_ds!$J$11:$J$5101)</f>
        <v>45</v>
      </c>
      <c r="I413" s="26">
        <f>SUMIF(danh_ds!$C$11:$C$5101,'Tong hop'!B413,danh_ds!$K$11:$K$5101)</f>
        <v>0</v>
      </c>
      <c r="J413" s="26">
        <f>SUMIF(danh_ds!$C$11:$C$5101,'Tong hop'!B413,danh_ds!$L$11:$L$5101)</f>
        <v>0</v>
      </c>
      <c r="K413" s="26">
        <f>SUMIF(danh_ds!$C$11:$C$5101,'Tong hop'!B413,danh_ds!$M$11:$M$5101)</f>
        <v>900</v>
      </c>
      <c r="L413" s="26">
        <f>SUMIF(danh_ds!$C$11:$C$5101,'Tong hop'!B413,danh_ds!$N$11:$N$5101)</f>
        <v>45</v>
      </c>
      <c r="M413" s="53">
        <f>SUMIF(danh_ds!$C$11:$C$5101,'Tong hop'!B413,danh_ds!$P$11:$P$5101)</f>
        <v>47250000</v>
      </c>
      <c r="N413" s="53">
        <f>SUMIF(danh_ds!$C$11:$C$5101,'Tong hop'!B413,danh_ds!$Q$11:$Q$5101)</f>
        <v>0</v>
      </c>
      <c r="O413" s="53">
        <f>SUMIF(danh_ds!$C$11:$C$5101,'Tong hop'!B413,danh_ds!$R$11:$R$5101)</f>
        <v>10500000</v>
      </c>
      <c r="P413" s="53"/>
      <c r="Q413" s="53">
        <f>SUMIF(danh_ds!$C$11:$C$5101,'Tong hop'!B413,danh_ds!$S$11:$S$5101)</f>
        <v>36750000</v>
      </c>
      <c r="R413" s="53">
        <f>SUMIF(danh_ds!$C$11:$C$5101,'Tong hop'!B413,danh_ds!$T$11:$T$5101)</f>
        <v>0</v>
      </c>
      <c r="S413" s="53"/>
      <c r="T413" s="18" t="str">
        <f>VLOOKUP(B413,[1]DS!$B$5:$W$2997,15,0)</f>
        <v>1105</v>
      </c>
    </row>
    <row r="414" spans="1:20" ht="31.5" customHeight="1">
      <c r="A414" s="26">
        <f>SUBTOTAL(3,$B$14:B414)</f>
        <v>401</v>
      </c>
      <c r="B414" s="30" t="s">
        <v>291</v>
      </c>
      <c r="C414" s="27" t="s">
        <v>388</v>
      </c>
      <c r="D414" s="28" t="s">
        <v>389</v>
      </c>
      <c r="E414" s="26">
        <v>11</v>
      </c>
      <c r="F414" s="29" t="s">
        <v>756</v>
      </c>
      <c r="G414" s="26">
        <f>SUMIF(danh_ds!$C$11:$C$5101,'Tong hop'!B414,danh_ds!$I$11:$I$5101)</f>
        <v>1080</v>
      </c>
      <c r="H414" s="26">
        <f>SUMIF(danh_ds!$C$11:$C$5101,'Tong hop'!B414,danh_ds!$J$11:$J$5101)</f>
        <v>51</v>
      </c>
      <c r="I414" s="26">
        <f>SUMIF(danh_ds!$C$11:$C$5101,'Tong hop'!B414,danh_ds!$K$11:$K$5101)</f>
        <v>0</v>
      </c>
      <c r="J414" s="26">
        <f>SUMIF(danh_ds!$C$11:$C$5101,'Tong hop'!B414,danh_ds!$L$11:$L$5101)</f>
        <v>0</v>
      </c>
      <c r="K414" s="26">
        <f>SUMIF(danh_ds!$C$11:$C$5101,'Tong hop'!B414,danh_ds!$M$11:$M$5101)</f>
        <v>1080</v>
      </c>
      <c r="L414" s="26">
        <f>SUMIF(danh_ds!$C$11:$C$5101,'Tong hop'!B414,danh_ds!$N$11:$N$5101)</f>
        <v>51</v>
      </c>
      <c r="M414" s="53">
        <f>SUMIF(danh_ds!$C$11:$C$5101,'Tong hop'!B414,danh_ds!$P$11:$P$5101)</f>
        <v>55950000</v>
      </c>
      <c r="N414" s="53">
        <f>SUMIF(danh_ds!$C$11:$C$5101,'Tong hop'!B414,danh_ds!$Q$11:$Q$5101)</f>
        <v>0</v>
      </c>
      <c r="O414" s="53">
        <f>SUMIF(danh_ds!$C$11:$C$5101,'Tong hop'!B414,danh_ds!$R$11:$R$5101)</f>
        <v>11800000</v>
      </c>
      <c r="P414" s="53"/>
      <c r="Q414" s="53">
        <f>SUMIF(danh_ds!$C$11:$C$5101,'Tong hop'!B414,danh_ds!$S$11:$S$5101)</f>
        <v>44150000</v>
      </c>
      <c r="R414" s="53">
        <f>SUMIF(danh_ds!$C$11:$C$5101,'Tong hop'!B414,danh_ds!$T$11:$T$5101)</f>
        <v>0</v>
      </c>
      <c r="S414" s="53"/>
      <c r="T414" s="18" t="str">
        <f>VLOOKUP(B414,[1]DS!$B$5:$W$2997,15,0)</f>
        <v>1105</v>
      </c>
    </row>
    <row r="415" spans="1:20" ht="31.5" customHeight="1">
      <c r="A415" s="26">
        <f>SUBTOTAL(3,$B$14:B415)</f>
        <v>402</v>
      </c>
      <c r="B415" s="30" t="s">
        <v>292</v>
      </c>
      <c r="C415" s="27" t="s">
        <v>390</v>
      </c>
      <c r="D415" s="28" t="s">
        <v>293</v>
      </c>
      <c r="E415" s="26">
        <v>11</v>
      </c>
      <c r="F415" s="29" t="s">
        <v>756</v>
      </c>
      <c r="G415" s="26">
        <f>SUMIF(danh_ds!$C$11:$C$5101,'Tong hop'!B415,danh_ds!$I$11:$I$5101)</f>
        <v>520</v>
      </c>
      <c r="H415" s="26">
        <f>SUMIF(danh_ds!$C$11:$C$5101,'Tong hop'!B415,danh_ds!$J$11:$J$5101)</f>
        <v>23</v>
      </c>
      <c r="I415" s="26">
        <f>SUMIF(danh_ds!$C$11:$C$5101,'Tong hop'!B415,danh_ds!$K$11:$K$5101)</f>
        <v>0</v>
      </c>
      <c r="J415" s="26">
        <f>SUMIF(danh_ds!$C$11:$C$5101,'Tong hop'!B415,danh_ds!$L$11:$L$5101)</f>
        <v>0</v>
      </c>
      <c r="K415" s="26">
        <f>SUMIF(danh_ds!$C$11:$C$5101,'Tong hop'!B415,danh_ds!$M$11:$M$5101)</f>
        <v>520</v>
      </c>
      <c r="L415" s="26">
        <f>SUMIF(danh_ds!$C$11:$C$5101,'Tong hop'!B415,danh_ds!$N$11:$N$5101)</f>
        <v>23</v>
      </c>
      <c r="M415" s="53">
        <f>SUMIF(danh_ds!$C$11:$C$5101,'Tong hop'!B415,danh_ds!$P$11:$P$5101)</f>
        <v>27050000</v>
      </c>
      <c r="N415" s="53">
        <f>SUMIF(danh_ds!$C$11:$C$5101,'Tong hop'!B415,danh_ds!$Q$11:$Q$5101)</f>
        <v>0</v>
      </c>
      <c r="O415" s="53">
        <f>SUMIF(danh_ds!$C$11:$C$5101,'Tong hop'!B415,danh_ds!$R$11:$R$5101)</f>
        <v>9200000</v>
      </c>
      <c r="P415" s="53"/>
      <c r="Q415" s="53">
        <f>SUMIF(danh_ds!$C$11:$C$5101,'Tong hop'!B415,danh_ds!$S$11:$S$5101)</f>
        <v>17850000</v>
      </c>
      <c r="R415" s="53">
        <f>SUMIF(danh_ds!$C$11:$C$5101,'Tong hop'!B415,danh_ds!$T$11:$T$5101)</f>
        <v>0</v>
      </c>
      <c r="S415" s="53"/>
      <c r="T415" s="18" t="str">
        <f>VLOOKUP(B415,[1]DS!$B$5:$W$2997,15,0)</f>
        <v>1105</v>
      </c>
    </row>
    <row r="416" spans="1:20" ht="31.5" customHeight="1">
      <c r="A416" s="26">
        <f>SUBTOTAL(3,$B$14:B416)</f>
        <v>403</v>
      </c>
      <c r="B416" s="30" t="s">
        <v>408</v>
      </c>
      <c r="C416" s="27" t="s">
        <v>409</v>
      </c>
      <c r="D416" s="28" t="s">
        <v>685</v>
      </c>
      <c r="E416" s="26">
        <v>11</v>
      </c>
      <c r="F416" s="29" t="s">
        <v>756</v>
      </c>
      <c r="G416" s="26">
        <f>SUMIF(danh_ds!$C$11:$C$5101,'Tong hop'!B416,danh_ds!$I$11:$I$5101)</f>
        <v>880</v>
      </c>
      <c r="H416" s="26">
        <f>SUMIF(danh_ds!$C$11:$C$5101,'Tong hop'!B416,danh_ds!$J$11:$J$5101)</f>
        <v>44</v>
      </c>
      <c r="I416" s="26">
        <f>SUMIF(danh_ds!$C$11:$C$5101,'Tong hop'!B416,danh_ds!$K$11:$K$5101)</f>
        <v>0</v>
      </c>
      <c r="J416" s="26">
        <f>SUMIF(danh_ds!$C$11:$C$5101,'Tong hop'!B416,danh_ds!$L$11:$L$5101)</f>
        <v>0</v>
      </c>
      <c r="K416" s="26">
        <f>SUMIF(danh_ds!$C$11:$C$5101,'Tong hop'!B416,danh_ds!$M$11:$M$5101)</f>
        <v>880</v>
      </c>
      <c r="L416" s="26">
        <f>SUMIF(danh_ds!$C$11:$C$5101,'Tong hop'!B416,danh_ds!$N$11:$N$5101)</f>
        <v>44</v>
      </c>
      <c r="M416" s="53">
        <f>SUMIF(danh_ds!$C$11:$C$5101,'Tong hop'!B416,danh_ds!$P$11:$P$5101)</f>
        <v>46200000</v>
      </c>
      <c r="N416" s="53">
        <f>SUMIF(danh_ds!$C$11:$C$5101,'Tong hop'!B416,danh_ds!$Q$11:$Q$5101)</f>
        <v>0</v>
      </c>
      <c r="O416" s="53">
        <f>SUMIF(danh_ds!$C$11:$C$5101,'Tong hop'!B416,danh_ds!$R$11:$R$5101)</f>
        <v>8400000</v>
      </c>
      <c r="P416" s="53"/>
      <c r="Q416" s="53">
        <f>SUMIF(danh_ds!$C$11:$C$5101,'Tong hop'!B416,danh_ds!$S$11:$S$5101)</f>
        <v>37800000</v>
      </c>
      <c r="R416" s="53">
        <f>SUMIF(danh_ds!$C$11:$C$5101,'Tong hop'!B416,danh_ds!$T$11:$T$5101)</f>
        <v>0</v>
      </c>
      <c r="S416" s="53"/>
      <c r="T416" s="18" t="str">
        <f>VLOOKUP(B416,[1]DS!$B$5:$W$2997,15,0)</f>
        <v>1105</v>
      </c>
    </row>
    <row r="417" spans="1:20" ht="31.5" customHeight="1">
      <c r="A417" s="26">
        <f>SUBTOTAL(3,$B$14:B417)</f>
        <v>404</v>
      </c>
      <c r="B417" s="30" t="s">
        <v>536</v>
      </c>
      <c r="C417" s="27" t="s">
        <v>537</v>
      </c>
      <c r="D417" s="28" t="s">
        <v>367</v>
      </c>
      <c r="E417" s="26">
        <v>12</v>
      </c>
      <c r="F417" s="29" t="s">
        <v>763</v>
      </c>
      <c r="G417" s="26">
        <f>SUMIF(danh_ds!$C$11:$C$5101,'Tong hop'!B417,danh_ds!$I$11:$I$5101)</f>
        <v>122</v>
      </c>
      <c r="H417" s="26">
        <f>SUMIF(danh_ds!$C$11:$C$5101,'Tong hop'!B417,danh_ds!$J$11:$J$5101)</f>
        <v>7</v>
      </c>
      <c r="I417" s="26">
        <f>SUMIF(danh_ds!$C$11:$C$5101,'Tong hop'!B417,danh_ds!$K$11:$K$5101)</f>
        <v>0</v>
      </c>
      <c r="J417" s="26">
        <f>SUMIF(danh_ds!$C$11:$C$5101,'Tong hop'!B417,danh_ds!$L$11:$L$5101)</f>
        <v>0</v>
      </c>
      <c r="K417" s="26">
        <f>SUMIF(danh_ds!$C$11:$C$5101,'Tong hop'!B417,danh_ds!$M$11:$M$5101)</f>
        <v>122</v>
      </c>
      <c r="L417" s="26">
        <f>SUMIF(danh_ds!$C$11:$C$5101,'Tong hop'!B417,danh_ds!$N$11:$N$5101)</f>
        <v>7</v>
      </c>
      <c r="M417" s="53">
        <f>SUMIF(danh_ds!$C$11:$C$5101,'Tong hop'!B417,danh_ds!$P$11:$P$5101)</f>
        <v>6150000</v>
      </c>
      <c r="N417" s="53">
        <f>SUMIF(danh_ds!$C$11:$C$5101,'Tong hop'!B417,danh_ds!$Q$11:$Q$5101)</f>
        <v>0</v>
      </c>
      <c r="O417" s="53">
        <f>SUMIF(danh_ds!$C$11:$C$5101,'Tong hop'!B417,danh_ds!$R$11:$R$5101)</f>
        <v>2100000</v>
      </c>
      <c r="P417" s="53"/>
      <c r="Q417" s="53">
        <f>SUMIF(danh_ds!$C$11:$C$5101,'Tong hop'!B417,danh_ds!$S$11:$S$5101)</f>
        <v>4050000</v>
      </c>
      <c r="R417" s="53">
        <f>SUMIF(danh_ds!$C$11:$C$5101,'Tong hop'!B417,danh_ds!$T$11:$T$5101)</f>
        <v>0</v>
      </c>
      <c r="S417" s="53"/>
      <c r="T417" s="18" t="str">
        <f>VLOOKUP(B417,[1]DS!$B$5:$W$2997,15,0)</f>
        <v>1201</v>
      </c>
    </row>
    <row r="418" spans="1:20" ht="31.5" customHeight="1">
      <c r="A418" s="26">
        <f>SUBTOTAL(3,$B$14:B418)</f>
        <v>405</v>
      </c>
      <c r="B418" s="30" t="s">
        <v>1057</v>
      </c>
      <c r="C418" s="27" t="s">
        <v>744</v>
      </c>
      <c r="D418" s="28" t="s">
        <v>39</v>
      </c>
      <c r="E418" s="26">
        <v>12</v>
      </c>
      <c r="F418" s="29" t="s">
        <v>763</v>
      </c>
      <c r="G418" s="26">
        <f>SUMIF(danh_ds!$C$11:$C$5101,'Tong hop'!B418,danh_ds!$I$11:$I$5101)</f>
        <v>92</v>
      </c>
      <c r="H418" s="26">
        <f>SUMIF(danh_ds!$C$11:$C$5101,'Tong hop'!B418,danh_ds!$J$11:$J$5101)</f>
        <v>5</v>
      </c>
      <c r="I418" s="26">
        <f>SUMIF(danh_ds!$C$11:$C$5101,'Tong hop'!B418,danh_ds!$K$11:$K$5101)</f>
        <v>0</v>
      </c>
      <c r="J418" s="26">
        <f>SUMIF(danh_ds!$C$11:$C$5101,'Tong hop'!B418,danh_ds!$L$11:$L$5101)</f>
        <v>0</v>
      </c>
      <c r="K418" s="26">
        <f>SUMIF(danh_ds!$C$11:$C$5101,'Tong hop'!B418,danh_ds!$M$11:$M$5101)</f>
        <v>92</v>
      </c>
      <c r="L418" s="26">
        <f>SUMIF(danh_ds!$C$11:$C$5101,'Tong hop'!B418,danh_ds!$N$11:$N$5101)</f>
        <v>5</v>
      </c>
      <c r="M418" s="53">
        <f>SUMIF(danh_ds!$C$11:$C$5101,'Tong hop'!B418,danh_ds!$P$11:$P$5101)</f>
        <v>5000000</v>
      </c>
      <c r="N418" s="53">
        <f>SUMIF(danh_ds!$C$11:$C$5101,'Tong hop'!B418,danh_ds!$Q$11:$Q$5101)</f>
        <v>0</v>
      </c>
      <c r="O418" s="53">
        <f>SUMIF(danh_ds!$C$11:$C$5101,'Tong hop'!B418,danh_ds!$R$11:$R$5101)</f>
        <v>2900000</v>
      </c>
      <c r="P418" s="53"/>
      <c r="Q418" s="53">
        <f>SUMIF(danh_ds!$C$11:$C$5101,'Tong hop'!B418,danh_ds!$S$11:$S$5101)</f>
        <v>2100000</v>
      </c>
      <c r="R418" s="53">
        <f>SUMIF(danh_ds!$C$11:$C$5101,'Tong hop'!B418,danh_ds!$T$11:$T$5101)</f>
        <v>0</v>
      </c>
      <c r="S418" s="53"/>
      <c r="T418" s="18" t="str">
        <f>VLOOKUP(B418,[1]DS!$B$5:$W$2997,15,0)</f>
        <v>1201</v>
      </c>
    </row>
    <row r="419" spans="1:20" ht="31.5" customHeight="1">
      <c r="A419" s="26">
        <f>SUBTOTAL(3,$B$14:B419)</f>
        <v>406</v>
      </c>
      <c r="B419" s="30" t="s">
        <v>749</v>
      </c>
      <c r="C419" s="27" t="s">
        <v>377</v>
      </c>
      <c r="D419" s="28" t="s">
        <v>293</v>
      </c>
      <c r="E419" s="26">
        <v>12</v>
      </c>
      <c r="F419" s="29" t="s">
        <v>763</v>
      </c>
      <c r="G419" s="26">
        <f>SUMIF(danh_ds!$C$11:$C$5101,'Tong hop'!B419,danh_ds!$I$11:$I$5101)</f>
        <v>140</v>
      </c>
      <c r="H419" s="26">
        <f>SUMIF(danh_ds!$C$11:$C$5101,'Tong hop'!B419,danh_ds!$J$11:$J$5101)</f>
        <v>7</v>
      </c>
      <c r="I419" s="26">
        <f>SUMIF(danh_ds!$C$11:$C$5101,'Tong hop'!B419,danh_ds!$K$11:$K$5101)</f>
        <v>0</v>
      </c>
      <c r="J419" s="26">
        <f>SUMIF(danh_ds!$C$11:$C$5101,'Tong hop'!B419,danh_ds!$L$11:$L$5101)</f>
        <v>0</v>
      </c>
      <c r="K419" s="26">
        <f>SUMIF(danh_ds!$C$11:$C$5101,'Tong hop'!B419,danh_ds!$M$11:$M$5101)</f>
        <v>140</v>
      </c>
      <c r="L419" s="26">
        <f>SUMIF(danh_ds!$C$11:$C$5101,'Tong hop'!B419,danh_ds!$N$11:$N$5101)</f>
        <v>7</v>
      </c>
      <c r="M419" s="53">
        <f>SUMIF(danh_ds!$C$11:$C$5101,'Tong hop'!B419,danh_ds!$P$11:$P$5101)</f>
        <v>7350000</v>
      </c>
      <c r="N419" s="53">
        <f>SUMIF(danh_ds!$C$11:$C$5101,'Tong hop'!B419,danh_ds!$Q$11:$Q$5101)</f>
        <v>0</v>
      </c>
      <c r="O419" s="53">
        <f>SUMIF(danh_ds!$C$11:$C$5101,'Tong hop'!B419,danh_ds!$R$11:$R$5101)</f>
        <v>1050000</v>
      </c>
      <c r="P419" s="53"/>
      <c r="Q419" s="53">
        <f>SUMIF(danh_ds!$C$11:$C$5101,'Tong hop'!B419,danh_ds!$S$11:$S$5101)</f>
        <v>6300000</v>
      </c>
      <c r="R419" s="53">
        <f>SUMIF(danh_ds!$C$11:$C$5101,'Tong hop'!B419,danh_ds!$T$11:$T$5101)</f>
        <v>0</v>
      </c>
      <c r="S419" s="53"/>
      <c r="T419" s="18" t="str">
        <f>VLOOKUP(B419,[1]DS!$B$5:$W$2997,15,0)</f>
        <v>1201</v>
      </c>
    </row>
    <row r="420" spans="1:20" ht="31.5" customHeight="1">
      <c r="A420" s="26">
        <f>SUBTOTAL(3,$B$14:B420)</f>
        <v>407</v>
      </c>
      <c r="B420" s="30" t="s">
        <v>1058</v>
      </c>
      <c r="C420" s="27" t="s">
        <v>360</v>
      </c>
      <c r="D420" s="28" t="s">
        <v>1145</v>
      </c>
      <c r="E420" s="26">
        <v>12</v>
      </c>
      <c r="F420" s="29" t="s">
        <v>763</v>
      </c>
      <c r="G420" s="26">
        <f>SUMIF(danh_ds!$C$11:$C$5101,'Tong hop'!B420,danh_ds!$I$11:$I$5101)</f>
        <v>52</v>
      </c>
      <c r="H420" s="26">
        <f>SUMIF(danh_ds!$C$11:$C$5101,'Tong hop'!B420,danh_ds!$J$11:$J$5101)</f>
        <v>2</v>
      </c>
      <c r="I420" s="26">
        <f>SUMIF(danh_ds!$C$11:$C$5101,'Tong hop'!B420,danh_ds!$K$11:$K$5101)</f>
        <v>0</v>
      </c>
      <c r="J420" s="26">
        <f>SUMIF(danh_ds!$C$11:$C$5101,'Tong hop'!B420,danh_ds!$L$11:$L$5101)</f>
        <v>0</v>
      </c>
      <c r="K420" s="26">
        <f>SUMIF(danh_ds!$C$11:$C$5101,'Tong hop'!B420,danh_ds!$M$11:$M$5101)</f>
        <v>52</v>
      </c>
      <c r="L420" s="26">
        <f>SUMIF(danh_ds!$C$11:$C$5101,'Tong hop'!B420,danh_ds!$N$11:$N$5101)</f>
        <v>2</v>
      </c>
      <c r="M420" s="53">
        <f>SUMIF(danh_ds!$C$11:$C$5101,'Tong hop'!B420,danh_ds!$P$11:$P$5101)</f>
        <v>2900000</v>
      </c>
      <c r="N420" s="53">
        <f>SUMIF(danh_ds!$C$11:$C$5101,'Tong hop'!B420,danh_ds!$Q$11:$Q$5101)</f>
        <v>0</v>
      </c>
      <c r="O420" s="53">
        <f>SUMIF(danh_ds!$C$11:$C$5101,'Tong hop'!B420,danh_ds!$R$11:$R$5101)</f>
        <v>2900000</v>
      </c>
      <c r="P420" s="53"/>
      <c r="Q420" s="53">
        <f>SUMIF(danh_ds!$C$11:$C$5101,'Tong hop'!B420,danh_ds!$S$11:$S$5101)</f>
        <v>0</v>
      </c>
      <c r="R420" s="53">
        <f>SUMIF(danh_ds!$C$11:$C$5101,'Tong hop'!B420,danh_ds!$T$11:$T$5101)</f>
        <v>0</v>
      </c>
      <c r="S420" s="53"/>
      <c r="T420" s="18" t="str">
        <f>VLOOKUP(B420,[1]DS!$B$5:$W$2997,15,0)</f>
        <v>1201</v>
      </c>
    </row>
    <row r="421" spans="1:20" ht="31.5" customHeight="1">
      <c r="A421" s="26">
        <f>SUBTOTAL(3,$B$14:B421)</f>
        <v>408</v>
      </c>
      <c r="B421" s="30" t="s">
        <v>628</v>
      </c>
      <c r="C421" s="27" t="s">
        <v>299</v>
      </c>
      <c r="D421" s="28" t="s">
        <v>300</v>
      </c>
      <c r="E421" s="26">
        <v>12</v>
      </c>
      <c r="F421" s="29" t="s">
        <v>762</v>
      </c>
      <c r="G421" s="26">
        <f>SUMIF(danh_ds!$C$11:$C$5101,'Tong hop'!B421,danh_ds!$I$11:$I$5101)</f>
        <v>80</v>
      </c>
      <c r="H421" s="26">
        <f>SUMIF(danh_ds!$C$11:$C$5101,'Tong hop'!B421,danh_ds!$J$11:$J$5101)</f>
        <v>4</v>
      </c>
      <c r="I421" s="26">
        <f>SUMIF(danh_ds!$C$11:$C$5101,'Tong hop'!B421,danh_ds!$K$11:$K$5101)</f>
        <v>0</v>
      </c>
      <c r="J421" s="26">
        <f>SUMIF(danh_ds!$C$11:$C$5101,'Tong hop'!B421,danh_ds!$L$11:$L$5101)</f>
        <v>0</v>
      </c>
      <c r="K421" s="26">
        <f>SUMIF(danh_ds!$C$11:$C$5101,'Tong hop'!B421,danh_ds!$M$11:$M$5101)</f>
        <v>80</v>
      </c>
      <c r="L421" s="26">
        <f>SUMIF(danh_ds!$C$11:$C$5101,'Tong hop'!B421,danh_ds!$N$11:$N$5101)</f>
        <v>4</v>
      </c>
      <c r="M421" s="53">
        <f>SUMIF(danh_ds!$C$11:$C$5101,'Tong hop'!B421,danh_ds!$P$11:$P$5101)</f>
        <v>4150000</v>
      </c>
      <c r="N421" s="53">
        <f>SUMIF(danh_ds!$C$11:$C$5101,'Tong hop'!B421,danh_ds!$Q$11:$Q$5101)</f>
        <v>0</v>
      </c>
      <c r="O421" s="53">
        <f>SUMIF(danh_ds!$C$11:$C$5101,'Tong hop'!B421,danh_ds!$R$11:$R$5101)</f>
        <v>2050000</v>
      </c>
      <c r="P421" s="53"/>
      <c r="Q421" s="53">
        <f>SUMIF(danh_ds!$C$11:$C$5101,'Tong hop'!B421,danh_ds!$S$11:$S$5101)</f>
        <v>2100000</v>
      </c>
      <c r="R421" s="53">
        <f>SUMIF(danh_ds!$C$11:$C$5101,'Tong hop'!B421,danh_ds!$T$11:$T$5101)</f>
        <v>0</v>
      </c>
      <c r="S421" s="53"/>
      <c r="T421" s="18" t="str">
        <f>VLOOKUP(B421,[1]DS!$B$5:$W$2997,15,0)</f>
        <v>1202</v>
      </c>
    </row>
    <row r="422" spans="1:20" ht="31.5" customHeight="1">
      <c r="A422" s="26">
        <f>SUBTOTAL(3,$B$14:B422)</f>
        <v>409</v>
      </c>
      <c r="B422" s="30" t="s">
        <v>2208</v>
      </c>
      <c r="C422" s="27" t="s">
        <v>2482</v>
      </c>
      <c r="D422" s="28" t="s">
        <v>685</v>
      </c>
      <c r="E422" s="26">
        <v>12</v>
      </c>
      <c r="F422" s="29" t="s">
        <v>762</v>
      </c>
      <c r="G422" s="26">
        <f>SUMIF(danh_ds!$C$11:$C$5101,'Tong hop'!B422,danh_ds!$I$11:$I$5101)</f>
        <v>40</v>
      </c>
      <c r="H422" s="26">
        <f>SUMIF(danh_ds!$C$11:$C$5101,'Tong hop'!B422,danh_ds!$J$11:$J$5101)</f>
        <v>2</v>
      </c>
      <c r="I422" s="26">
        <f>SUMIF(danh_ds!$C$11:$C$5101,'Tong hop'!B422,danh_ds!$K$11:$K$5101)</f>
        <v>0</v>
      </c>
      <c r="J422" s="26">
        <f>SUMIF(danh_ds!$C$11:$C$5101,'Tong hop'!B422,danh_ds!$L$11:$L$5101)</f>
        <v>0</v>
      </c>
      <c r="K422" s="26">
        <f>SUMIF(danh_ds!$C$11:$C$5101,'Tong hop'!B422,danh_ds!$M$11:$M$5101)</f>
        <v>40</v>
      </c>
      <c r="L422" s="26">
        <f>SUMIF(danh_ds!$C$11:$C$5101,'Tong hop'!B422,danh_ds!$N$11:$N$5101)</f>
        <v>2</v>
      </c>
      <c r="M422" s="53">
        <f>SUMIF(danh_ds!$C$11:$C$5101,'Tong hop'!B422,danh_ds!$P$11:$P$5101)</f>
        <v>2100000</v>
      </c>
      <c r="N422" s="53">
        <f>SUMIF(danh_ds!$C$11:$C$5101,'Tong hop'!B422,danh_ds!$Q$11:$Q$5101)</f>
        <v>0</v>
      </c>
      <c r="O422" s="53">
        <f>SUMIF(danh_ds!$C$11:$C$5101,'Tong hop'!B422,danh_ds!$R$11:$R$5101)</f>
        <v>0</v>
      </c>
      <c r="P422" s="53"/>
      <c r="Q422" s="53">
        <f>SUMIF(danh_ds!$C$11:$C$5101,'Tong hop'!B422,danh_ds!$S$11:$S$5101)</f>
        <v>2100000</v>
      </c>
      <c r="R422" s="53">
        <f>SUMIF(danh_ds!$C$11:$C$5101,'Tong hop'!B422,danh_ds!$T$11:$T$5101)</f>
        <v>0</v>
      </c>
      <c r="S422" s="53"/>
      <c r="T422" s="18" t="str">
        <f>VLOOKUP(B422,[1]DS!$B$5:$W$2997,15,0)</f>
        <v>1202</v>
      </c>
    </row>
    <row r="423" spans="1:20" ht="31.5" customHeight="1">
      <c r="A423" s="26">
        <f>SUBTOTAL(3,$B$14:B423)</f>
        <v>410</v>
      </c>
      <c r="B423" s="30" t="s">
        <v>108</v>
      </c>
      <c r="C423" s="27" t="s">
        <v>146</v>
      </c>
      <c r="D423" s="28" t="s">
        <v>458</v>
      </c>
      <c r="E423" s="26">
        <v>12</v>
      </c>
      <c r="F423" s="29" t="s">
        <v>762</v>
      </c>
      <c r="G423" s="26">
        <f>SUMIF(danh_ds!$C$11:$C$5101,'Tong hop'!B423,danh_ds!$I$11:$I$5101)</f>
        <v>120</v>
      </c>
      <c r="H423" s="26">
        <f>SUMIF(danh_ds!$C$11:$C$5101,'Tong hop'!B423,danh_ds!$J$11:$J$5101)</f>
        <v>6</v>
      </c>
      <c r="I423" s="26">
        <f>SUMIF(danh_ds!$C$11:$C$5101,'Tong hop'!B423,danh_ds!$K$11:$K$5101)</f>
        <v>0</v>
      </c>
      <c r="J423" s="26">
        <f>SUMIF(danh_ds!$C$11:$C$5101,'Tong hop'!B423,danh_ds!$L$11:$L$5101)</f>
        <v>0</v>
      </c>
      <c r="K423" s="26">
        <f>SUMIF(danh_ds!$C$11:$C$5101,'Tong hop'!B423,danh_ds!$M$11:$M$5101)</f>
        <v>120</v>
      </c>
      <c r="L423" s="26">
        <f>SUMIF(danh_ds!$C$11:$C$5101,'Tong hop'!B423,danh_ds!$N$11:$N$5101)</f>
        <v>6</v>
      </c>
      <c r="M423" s="53">
        <f>SUMIF(danh_ds!$C$11:$C$5101,'Tong hop'!B423,danh_ds!$P$11:$P$5101)</f>
        <v>6300000</v>
      </c>
      <c r="N423" s="53">
        <f>SUMIF(danh_ds!$C$11:$C$5101,'Tong hop'!B423,danh_ds!$Q$11:$Q$5101)</f>
        <v>0</v>
      </c>
      <c r="O423" s="53">
        <f>SUMIF(danh_ds!$C$11:$C$5101,'Tong hop'!B423,danh_ds!$R$11:$R$5101)</f>
        <v>2100000</v>
      </c>
      <c r="P423" s="53"/>
      <c r="Q423" s="53">
        <f>SUMIF(danh_ds!$C$11:$C$5101,'Tong hop'!B423,danh_ds!$S$11:$S$5101)</f>
        <v>4200000</v>
      </c>
      <c r="R423" s="53">
        <f>SUMIF(danh_ds!$C$11:$C$5101,'Tong hop'!B423,danh_ds!$T$11:$T$5101)</f>
        <v>0</v>
      </c>
      <c r="S423" s="53"/>
      <c r="T423" s="18" t="str">
        <f>VLOOKUP(B423,[1]DS!$B$5:$W$2997,15,0)</f>
        <v>1202</v>
      </c>
    </row>
    <row r="424" spans="1:20" ht="31.5" customHeight="1">
      <c r="A424" s="26">
        <f>SUBTOTAL(3,$B$14:B424)</f>
        <v>411</v>
      </c>
      <c r="B424" s="30" t="s">
        <v>777</v>
      </c>
      <c r="C424" s="27" t="s">
        <v>684</v>
      </c>
      <c r="D424" s="28" t="s">
        <v>685</v>
      </c>
      <c r="E424" s="26">
        <v>12</v>
      </c>
      <c r="F424" s="29" t="s">
        <v>762</v>
      </c>
      <c r="G424" s="26">
        <f>SUMIF(danh_ds!$C$11:$C$5101,'Tong hop'!B424,danh_ds!$I$11:$I$5101)</f>
        <v>68</v>
      </c>
      <c r="H424" s="26">
        <f>SUMIF(danh_ds!$C$11:$C$5101,'Tong hop'!B424,danh_ds!$J$11:$J$5101)</f>
        <v>4</v>
      </c>
      <c r="I424" s="26">
        <f>SUMIF(danh_ds!$C$11:$C$5101,'Tong hop'!B424,danh_ds!$K$11:$K$5101)</f>
        <v>0</v>
      </c>
      <c r="J424" s="26">
        <f>SUMIF(danh_ds!$C$11:$C$5101,'Tong hop'!B424,danh_ds!$L$11:$L$5101)</f>
        <v>0</v>
      </c>
      <c r="K424" s="26">
        <f>SUMIF(danh_ds!$C$11:$C$5101,'Tong hop'!B424,danh_ds!$M$11:$M$5101)</f>
        <v>68</v>
      </c>
      <c r="L424" s="26">
        <f>SUMIF(danh_ds!$C$11:$C$5101,'Tong hop'!B424,danh_ds!$N$11:$N$5101)</f>
        <v>4</v>
      </c>
      <c r="M424" s="53">
        <f>SUMIF(danh_ds!$C$11:$C$5101,'Tong hop'!B424,danh_ds!$P$11:$P$5101)</f>
        <v>3300000</v>
      </c>
      <c r="N424" s="53">
        <f>SUMIF(danh_ds!$C$11:$C$5101,'Tong hop'!B424,danh_ds!$Q$11:$Q$5101)</f>
        <v>0</v>
      </c>
      <c r="O424" s="53">
        <f>SUMIF(danh_ds!$C$11:$C$5101,'Tong hop'!B424,danh_ds!$R$11:$R$5101)</f>
        <v>1000000</v>
      </c>
      <c r="P424" s="53"/>
      <c r="Q424" s="53">
        <f>SUMIF(danh_ds!$C$11:$C$5101,'Tong hop'!B424,danh_ds!$S$11:$S$5101)</f>
        <v>2300000</v>
      </c>
      <c r="R424" s="53">
        <f>SUMIF(danh_ds!$C$11:$C$5101,'Tong hop'!B424,danh_ds!$T$11:$T$5101)</f>
        <v>0</v>
      </c>
      <c r="S424" s="53"/>
      <c r="T424" s="18" t="str">
        <f>VLOOKUP(B424,[1]DS!$B$5:$W$2997,15,0)</f>
        <v>1202</v>
      </c>
    </row>
    <row r="425" spans="1:20" ht="31.5" customHeight="1">
      <c r="A425" s="26">
        <f>SUBTOTAL(3,$B$14:B425)</f>
        <v>412</v>
      </c>
      <c r="B425" s="30" t="s">
        <v>778</v>
      </c>
      <c r="C425" s="27" t="s">
        <v>317</v>
      </c>
      <c r="D425" s="28" t="s">
        <v>353</v>
      </c>
      <c r="E425" s="26">
        <v>12</v>
      </c>
      <c r="F425" s="29" t="s">
        <v>762</v>
      </c>
      <c r="G425" s="26">
        <f>SUMIF(danh_ds!$C$11:$C$5101,'Tong hop'!B425,danh_ds!$I$11:$I$5101)</f>
        <v>166</v>
      </c>
      <c r="H425" s="26">
        <f>SUMIF(danh_ds!$C$11:$C$5101,'Tong hop'!B425,danh_ds!$J$11:$J$5101)</f>
        <v>11</v>
      </c>
      <c r="I425" s="26">
        <f>SUMIF(danh_ds!$C$11:$C$5101,'Tong hop'!B425,danh_ds!$K$11:$K$5101)</f>
        <v>0</v>
      </c>
      <c r="J425" s="26">
        <f>SUMIF(danh_ds!$C$11:$C$5101,'Tong hop'!B425,danh_ds!$L$11:$L$5101)</f>
        <v>0</v>
      </c>
      <c r="K425" s="26">
        <f>SUMIF(danh_ds!$C$11:$C$5101,'Tong hop'!B425,danh_ds!$M$11:$M$5101)</f>
        <v>166</v>
      </c>
      <c r="L425" s="26">
        <f>SUMIF(danh_ds!$C$11:$C$5101,'Tong hop'!B425,danh_ds!$N$11:$N$5101)</f>
        <v>11</v>
      </c>
      <c r="M425" s="53">
        <f>SUMIF(danh_ds!$C$11:$C$5101,'Tong hop'!B425,danh_ds!$P$11:$P$5101)</f>
        <v>9150000</v>
      </c>
      <c r="N425" s="53">
        <f>SUMIF(danh_ds!$C$11:$C$5101,'Tong hop'!B425,danh_ds!$Q$11:$Q$5101)</f>
        <v>0</v>
      </c>
      <c r="O425" s="53">
        <f>SUMIF(danh_ds!$C$11:$C$5101,'Tong hop'!B425,danh_ds!$R$11:$R$5101)</f>
        <v>3400000</v>
      </c>
      <c r="P425" s="53"/>
      <c r="Q425" s="53">
        <f>SUMIF(danh_ds!$C$11:$C$5101,'Tong hop'!B425,danh_ds!$S$11:$S$5101)</f>
        <v>5750000</v>
      </c>
      <c r="R425" s="53">
        <f>SUMIF(danh_ds!$C$11:$C$5101,'Tong hop'!B425,danh_ds!$T$11:$T$5101)</f>
        <v>0</v>
      </c>
      <c r="S425" s="53"/>
      <c r="T425" s="18" t="str">
        <f>VLOOKUP(B425,[1]DS!$B$5:$W$2997,15,0)</f>
        <v>1202</v>
      </c>
    </row>
    <row r="426" spans="1:20" ht="31.5" customHeight="1">
      <c r="A426" s="26">
        <f>SUBTOTAL(3,$B$14:B426)</f>
        <v>413</v>
      </c>
      <c r="B426" s="30" t="s">
        <v>564</v>
      </c>
      <c r="C426" s="27" t="s">
        <v>638</v>
      </c>
      <c r="D426" s="28" t="s">
        <v>570</v>
      </c>
      <c r="E426" s="26">
        <v>12</v>
      </c>
      <c r="F426" s="29" t="s">
        <v>655</v>
      </c>
      <c r="G426" s="26">
        <f>SUMIF(danh_ds!$C$11:$C$5101,'Tong hop'!B426,danh_ds!$I$11:$I$5101)</f>
        <v>104</v>
      </c>
      <c r="H426" s="26">
        <f>SUMIF(danh_ds!$C$11:$C$5101,'Tong hop'!B426,danh_ds!$J$11:$J$5101)</f>
        <v>5</v>
      </c>
      <c r="I426" s="26">
        <f>SUMIF(danh_ds!$C$11:$C$5101,'Tong hop'!B426,danh_ds!$K$11:$K$5101)</f>
        <v>0</v>
      </c>
      <c r="J426" s="26">
        <f>SUMIF(danh_ds!$C$11:$C$5101,'Tong hop'!B426,danh_ds!$L$11:$L$5101)</f>
        <v>0</v>
      </c>
      <c r="K426" s="26">
        <f>SUMIF(danh_ds!$C$11:$C$5101,'Tong hop'!B426,danh_ds!$M$11:$M$5101)</f>
        <v>104</v>
      </c>
      <c r="L426" s="26">
        <f>SUMIF(danh_ds!$C$11:$C$5101,'Tong hop'!B426,danh_ds!$N$11:$N$5101)</f>
        <v>5</v>
      </c>
      <c r="M426" s="53">
        <f>SUMIF(danh_ds!$C$11:$C$5101,'Tong hop'!B426,danh_ds!$P$11:$P$5101)</f>
        <v>5800000</v>
      </c>
      <c r="N426" s="53">
        <f>SUMIF(danh_ds!$C$11:$C$5101,'Tong hop'!B426,danh_ds!$Q$11:$Q$5101)</f>
        <v>0</v>
      </c>
      <c r="O426" s="53">
        <f>SUMIF(danh_ds!$C$11:$C$5101,'Tong hop'!B426,danh_ds!$R$11:$R$5101)</f>
        <v>4750000</v>
      </c>
      <c r="P426" s="53"/>
      <c r="Q426" s="53">
        <f>SUMIF(danh_ds!$C$11:$C$5101,'Tong hop'!B426,danh_ds!$S$11:$S$5101)</f>
        <v>1050000</v>
      </c>
      <c r="R426" s="53">
        <f>SUMIF(danh_ds!$C$11:$C$5101,'Tong hop'!B426,danh_ds!$T$11:$T$5101)</f>
        <v>0</v>
      </c>
      <c r="S426" s="53"/>
      <c r="T426" s="18" t="str">
        <f>VLOOKUP(B426,[1]DS!$B$5:$W$2997,15,0)</f>
        <v>1203</v>
      </c>
    </row>
    <row r="427" spans="1:20" ht="31.5" customHeight="1">
      <c r="A427" s="26">
        <f>SUBTOTAL(3,$B$14:B427)</f>
        <v>414</v>
      </c>
      <c r="B427" s="30" t="s">
        <v>511</v>
      </c>
      <c r="C427" s="27" t="s">
        <v>512</v>
      </c>
      <c r="D427" s="28" t="s">
        <v>391</v>
      </c>
      <c r="E427" s="26">
        <v>12</v>
      </c>
      <c r="F427" s="29" t="s">
        <v>655</v>
      </c>
      <c r="G427" s="26">
        <f>SUMIF(danh_ds!$C$11:$C$5101,'Tong hop'!B427,danh_ds!$I$11:$I$5101)</f>
        <v>60</v>
      </c>
      <c r="H427" s="26">
        <f>SUMIF(danh_ds!$C$11:$C$5101,'Tong hop'!B427,danh_ds!$J$11:$J$5101)</f>
        <v>4</v>
      </c>
      <c r="I427" s="26">
        <f>SUMIF(danh_ds!$C$11:$C$5101,'Tong hop'!B427,danh_ds!$K$11:$K$5101)</f>
        <v>0</v>
      </c>
      <c r="J427" s="26">
        <f>SUMIF(danh_ds!$C$11:$C$5101,'Tong hop'!B427,danh_ds!$L$11:$L$5101)</f>
        <v>0</v>
      </c>
      <c r="K427" s="26">
        <f>SUMIF(danh_ds!$C$11:$C$5101,'Tong hop'!B427,danh_ds!$M$11:$M$5101)</f>
        <v>60</v>
      </c>
      <c r="L427" s="26">
        <f>SUMIF(danh_ds!$C$11:$C$5101,'Tong hop'!B427,danh_ds!$N$11:$N$5101)</f>
        <v>4</v>
      </c>
      <c r="M427" s="53">
        <f>SUMIF(danh_ds!$C$11:$C$5101,'Tong hop'!B427,danh_ds!$P$11:$P$5101)</f>
        <v>3100000</v>
      </c>
      <c r="N427" s="53">
        <f>SUMIF(danh_ds!$C$11:$C$5101,'Tong hop'!B427,danh_ds!$Q$11:$Q$5101)</f>
        <v>0</v>
      </c>
      <c r="O427" s="53">
        <f>SUMIF(danh_ds!$C$11:$C$5101,'Tong hop'!B427,danh_ds!$R$11:$R$5101)</f>
        <v>500000</v>
      </c>
      <c r="P427" s="53"/>
      <c r="Q427" s="53">
        <f>SUMIF(danh_ds!$C$11:$C$5101,'Tong hop'!B427,danh_ds!$S$11:$S$5101)</f>
        <v>2600000</v>
      </c>
      <c r="R427" s="53">
        <f>SUMIF(danh_ds!$C$11:$C$5101,'Tong hop'!B427,danh_ds!$T$11:$T$5101)</f>
        <v>0</v>
      </c>
      <c r="S427" s="53"/>
      <c r="T427" s="18" t="str">
        <f>VLOOKUP(B427,[1]DS!$B$5:$W$2997,15,0)</f>
        <v>1203</v>
      </c>
    </row>
    <row r="428" spans="1:20" ht="31.5" customHeight="1">
      <c r="A428" s="26">
        <f>SUBTOTAL(3,$B$14:B428)</f>
        <v>415</v>
      </c>
      <c r="B428" s="30" t="s">
        <v>779</v>
      </c>
      <c r="C428" s="27" t="s">
        <v>645</v>
      </c>
      <c r="D428" s="28" t="s">
        <v>200</v>
      </c>
      <c r="E428" s="26">
        <v>12</v>
      </c>
      <c r="F428" s="29" t="s">
        <v>664</v>
      </c>
      <c r="G428" s="26">
        <f>SUMIF(danh_ds!$C$11:$C$5101,'Tong hop'!B428,danh_ds!$I$11:$I$5101)</f>
        <v>246</v>
      </c>
      <c r="H428" s="26">
        <f>SUMIF(danh_ds!$C$11:$C$5101,'Tong hop'!B428,danh_ds!$J$11:$J$5101)</f>
        <v>13</v>
      </c>
      <c r="I428" s="26">
        <f>SUMIF(danh_ds!$C$11:$C$5101,'Tong hop'!B428,danh_ds!$K$11:$K$5101)</f>
        <v>0</v>
      </c>
      <c r="J428" s="26">
        <f>SUMIF(danh_ds!$C$11:$C$5101,'Tong hop'!B428,danh_ds!$L$11:$L$5101)</f>
        <v>0</v>
      </c>
      <c r="K428" s="26">
        <f>SUMIF(danh_ds!$C$11:$C$5101,'Tong hop'!B428,danh_ds!$M$11:$M$5101)</f>
        <v>246</v>
      </c>
      <c r="L428" s="26">
        <f>SUMIF(danh_ds!$C$11:$C$5101,'Tong hop'!B428,danh_ds!$N$11:$N$5101)</f>
        <v>13</v>
      </c>
      <c r="M428" s="53">
        <f>SUMIF(danh_ds!$C$11:$C$5101,'Tong hop'!B428,danh_ds!$P$11:$P$5101)</f>
        <v>12800000</v>
      </c>
      <c r="N428" s="53">
        <f>SUMIF(danh_ds!$C$11:$C$5101,'Tong hop'!B428,danh_ds!$Q$11:$Q$5101)</f>
        <v>0</v>
      </c>
      <c r="O428" s="53">
        <f>SUMIF(danh_ds!$C$11:$C$5101,'Tong hop'!B428,danh_ds!$R$11:$R$5101)</f>
        <v>6300000</v>
      </c>
      <c r="P428" s="53"/>
      <c r="Q428" s="53">
        <f>SUMIF(danh_ds!$C$11:$C$5101,'Tong hop'!B428,danh_ds!$S$11:$S$5101)</f>
        <v>6500000</v>
      </c>
      <c r="R428" s="53">
        <f>SUMIF(danh_ds!$C$11:$C$5101,'Tong hop'!B428,danh_ds!$T$11:$T$5101)</f>
        <v>0</v>
      </c>
      <c r="S428" s="53"/>
      <c r="T428" s="18" t="str">
        <f>VLOOKUP(B428,[1]DS!$B$5:$W$2997,15,0)</f>
        <v>1204</v>
      </c>
    </row>
    <row r="429" spans="1:20" ht="31.5" customHeight="1">
      <c r="A429" s="26">
        <f>SUBTOTAL(3,$B$14:B429)</f>
        <v>416</v>
      </c>
      <c r="B429" s="30" t="s">
        <v>2209</v>
      </c>
      <c r="C429" s="27" t="s">
        <v>2483</v>
      </c>
      <c r="D429" s="28" t="s">
        <v>43</v>
      </c>
      <c r="E429" s="26">
        <v>12</v>
      </c>
      <c r="F429" s="29" t="s">
        <v>664</v>
      </c>
      <c r="G429" s="26">
        <f>SUMIF(danh_ds!$C$11:$C$5101,'Tong hop'!B429,danh_ds!$I$11:$I$5101)</f>
        <v>114</v>
      </c>
      <c r="H429" s="26">
        <f>SUMIF(danh_ds!$C$11:$C$5101,'Tong hop'!B429,danh_ds!$J$11:$J$5101)</f>
        <v>6</v>
      </c>
      <c r="I429" s="26">
        <f>SUMIF(danh_ds!$C$11:$C$5101,'Tong hop'!B429,danh_ds!$K$11:$K$5101)</f>
        <v>0</v>
      </c>
      <c r="J429" s="26">
        <f>SUMIF(danh_ds!$C$11:$C$5101,'Tong hop'!B429,danh_ds!$L$11:$L$5101)</f>
        <v>0</v>
      </c>
      <c r="K429" s="26">
        <f>SUMIF(danh_ds!$C$11:$C$5101,'Tong hop'!B429,danh_ds!$M$11:$M$5101)</f>
        <v>114</v>
      </c>
      <c r="L429" s="26">
        <f>SUMIF(danh_ds!$C$11:$C$5101,'Tong hop'!B429,danh_ds!$N$11:$N$5101)</f>
        <v>6</v>
      </c>
      <c r="M429" s="53">
        <f>SUMIF(danh_ds!$C$11:$C$5101,'Tong hop'!B429,danh_ds!$P$11:$P$5101)</f>
        <v>5900000</v>
      </c>
      <c r="N429" s="53">
        <f>SUMIF(danh_ds!$C$11:$C$5101,'Tong hop'!B429,danh_ds!$Q$11:$Q$5101)</f>
        <v>0</v>
      </c>
      <c r="O429" s="53">
        <f>SUMIF(danh_ds!$C$11:$C$5101,'Tong hop'!B429,danh_ds!$R$11:$R$5101)</f>
        <v>0</v>
      </c>
      <c r="P429" s="53"/>
      <c r="Q429" s="53">
        <f>SUMIF(danh_ds!$C$11:$C$5101,'Tong hop'!B429,danh_ds!$S$11:$S$5101)</f>
        <v>5900000</v>
      </c>
      <c r="R429" s="53">
        <f>SUMIF(danh_ds!$C$11:$C$5101,'Tong hop'!B429,danh_ds!$T$11:$T$5101)</f>
        <v>0</v>
      </c>
      <c r="S429" s="53"/>
      <c r="T429" s="18" t="str">
        <f>VLOOKUP(B429,[1]DS!$B$5:$W$2997,15,0)</f>
        <v>1204</v>
      </c>
    </row>
    <row r="430" spans="1:20" ht="31.5" customHeight="1">
      <c r="A430" s="26">
        <f>SUBTOTAL(3,$B$14:B430)</f>
        <v>417</v>
      </c>
      <c r="B430" s="30" t="s">
        <v>780</v>
      </c>
      <c r="C430" s="27" t="s">
        <v>639</v>
      </c>
      <c r="D430" s="28" t="s">
        <v>36</v>
      </c>
      <c r="E430" s="26">
        <v>12</v>
      </c>
      <c r="F430" s="29" t="s">
        <v>664</v>
      </c>
      <c r="G430" s="26">
        <f>SUMIF(danh_ds!$C$11:$C$5101,'Tong hop'!B430,danh_ds!$I$11:$I$5101)</f>
        <v>130</v>
      </c>
      <c r="H430" s="26">
        <f>SUMIF(danh_ds!$C$11:$C$5101,'Tong hop'!B430,danh_ds!$J$11:$J$5101)</f>
        <v>9</v>
      </c>
      <c r="I430" s="26">
        <f>SUMIF(danh_ds!$C$11:$C$5101,'Tong hop'!B430,danh_ds!$K$11:$K$5101)</f>
        <v>0</v>
      </c>
      <c r="J430" s="26">
        <f>SUMIF(danh_ds!$C$11:$C$5101,'Tong hop'!B430,danh_ds!$L$11:$L$5101)</f>
        <v>0</v>
      </c>
      <c r="K430" s="26">
        <f>SUMIF(danh_ds!$C$11:$C$5101,'Tong hop'!B430,danh_ds!$M$11:$M$5101)</f>
        <v>130</v>
      </c>
      <c r="L430" s="26">
        <f>SUMIF(danh_ds!$C$11:$C$5101,'Tong hop'!B430,danh_ds!$N$11:$N$5101)</f>
        <v>9</v>
      </c>
      <c r="M430" s="53">
        <f>SUMIF(danh_ds!$C$11:$C$5101,'Tong hop'!B430,danh_ds!$P$11:$P$5101)</f>
        <v>6950000</v>
      </c>
      <c r="N430" s="53">
        <f>SUMIF(danh_ds!$C$11:$C$5101,'Tong hop'!B430,danh_ds!$Q$11:$Q$5101)</f>
        <v>0</v>
      </c>
      <c r="O430" s="53">
        <f>SUMIF(danh_ds!$C$11:$C$5101,'Tong hop'!B430,danh_ds!$R$11:$R$5101)</f>
        <v>4900000</v>
      </c>
      <c r="P430" s="53"/>
      <c r="Q430" s="53">
        <f>SUMIF(danh_ds!$C$11:$C$5101,'Tong hop'!B430,danh_ds!$S$11:$S$5101)</f>
        <v>2050000</v>
      </c>
      <c r="R430" s="53">
        <f>SUMIF(danh_ds!$C$11:$C$5101,'Tong hop'!B430,danh_ds!$T$11:$T$5101)</f>
        <v>0</v>
      </c>
      <c r="S430" s="53"/>
      <c r="T430" s="18" t="str">
        <f>VLOOKUP(B430,[1]DS!$B$5:$W$2997,15,0)</f>
        <v>1204</v>
      </c>
    </row>
    <row r="431" spans="1:20" ht="31.5" customHeight="1">
      <c r="A431" s="26">
        <f>SUBTOTAL(3,$B$14:B431)</f>
        <v>418</v>
      </c>
      <c r="B431" s="30" t="s">
        <v>514</v>
      </c>
      <c r="C431" s="27" t="s">
        <v>515</v>
      </c>
      <c r="D431" s="28" t="s">
        <v>692</v>
      </c>
      <c r="E431" s="26">
        <v>12</v>
      </c>
      <c r="F431" s="29" t="s">
        <v>664</v>
      </c>
      <c r="G431" s="26">
        <f>SUMIF(danh_ds!$C$11:$C$5101,'Tong hop'!B431,danh_ds!$I$11:$I$5101)</f>
        <v>60</v>
      </c>
      <c r="H431" s="26">
        <f>SUMIF(danh_ds!$C$11:$C$5101,'Tong hop'!B431,danh_ds!$J$11:$J$5101)</f>
        <v>3</v>
      </c>
      <c r="I431" s="26">
        <f>SUMIF(danh_ds!$C$11:$C$5101,'Tong hop'!B431,danh_ds!$K$11:$K$5101)</f>
        <v>0</v>
      </c>
      <c r="J431" s="26">
        <f>SUMIF(danh_ds!$C$11:$C$5101,'Tong hop'!B431,danh_ds!$L$11:$L$5101)</f>
        <v>0</v>
      </c>
      <c r="K431" s="26">
        <f>SUMIF(danh_ds!$C$11:$C$5101,'Tong hop'!B431,danh_ds!$M$11:$M$5101)</f>
        <v>60</v>
      </c>
      <c r="L431" s="26">
        <f>SUMIF(danh_ds!$C$11:$C$5101,'Tong hop'!B431,danh_ds!$N$11:$N$5101)</f>
        <v>3</v>
      </c>
      <c r="M431" s="53">
        <f>SUMIF(danh_ds!$C$11:$C$5101,'Tong hop'!B431,danh_ds!$P$11:$P$5101)</f>
        <v>3150000</v>
      </c>
      <c r="N431" s="53">
        <f>SUMIF(danh_ds!$C$11:$C$5101,'Tong hop'!B431,danh_ds!$Q$11:$Q$5101)</f>
        <v>0</v>
      </c>
      <c r="O431" s="53">
        <f>SUMIF(danh_ds!$C$11:$C$5101,'Tong hop'!B431,danh_ds!$R$11:$R$5101)</f>
        <v>1050000</v>
      </c>
      <c r="P431" s="53"/>
      <c r="Q431" s="53">
        <f>SUMIF(danh_ds!$C$11:$C$5101,'Tong hop'!B431,danh_ds!$S$11:$S$5101)</f>
        <v>2100000</v>
      </c>
      <c r="R431" s="53">
        <f>SUMIF(danh_ds!$C$11:$C$5101,'Tong hop'!B431,danh_ds!$T$11:$T$5101)</f>
        <v>0</v>
      </c>
      <c r="S431" s="53"/>
      <c r="T431" s="18" t="str">
        <f>VLOOKUP(B431,[1]DS!$B$5:$W$2997,15,0)</f>
        <v>1204</v>
      </c>
    </row>
    <row r="432" spans="1:20" ht="31.5" customHeight="1">
      <c r="A432" s="26">
        <f>SUBTOTAL(3,$B$14:B432)</f>
        <v>419</v>
      </c>
      <c r="B432" s="30" t="s">
        <v>2210</v>
      </c>
      <c r="C432" s="27" t="s">
        <v>2484</v>
      </c>
      <c r="D432" s="28" t="s">
        <v>2485</v>
      </c>
      <c r="E432" s="26">
        <v>12</v>
      </c>
      <c r="F432" s="29" t="s">
        <v>664</v>
      </c>
      <c r="G432" s="26">
        <f>SUMIF(danh_ds!$C$11:$C$5101,'Tong hop'!B432,danh_ds!$I$11:$I$5101)</f>
        <v>80</v>
      </c>
      <c r="H432" s="26">
        <f>SUMIF(danh_ds!$C$11:$C$5101,'Tong hop'!B432,danh_ds!$J$11:$J$5101)</f>
        <v>4</v>
      </c>
      <c r="I432" s="26">
        <f>SUMIF(danh_ds!$C$11:$C$5101,'Tong hop'!B432,danh_ds!$K$11:$K$5101)</f>
        <v>0</v>
      </c>
      <c r="J432" s="26">
        <f>SUMIF(danh_ds!$C$11:$C$5101,'Tong hop'!B432,danh_ds!$L$11:$L$5101)</f>
        <v>0</v>
      </c>
      <c r="K432" s="26">
        <f>SUMIF(danh_ds!$C$11:$C$5101,'Tong hop'!B432,danh_ds!$M$11:$M$5101)</f>
        <v>80</v>
      </c>
      <c r="L432" s="26">
        <f>SUMIF(danh_ds!$C$11:$C$5101,'Tong hop'!B432,danh_ds!$N$11:$N$5101)</f>
        <v>4</v>
      </c>
      <c r="M432" s="53">
        <f>SUMIF(danh_ds!$C$11:$C$5101,'Tong hop'!B432,danh_ds!$P$11:$P$5101)</f>
        <v>4200000</v>
      </c>
      <c r="N432" s="53">
        <f>SUMIF(danh_ds!$C$11:$C$5101,'Tong hop'!B432,danh_ds!$Q$11:$Q$5101)</f>
        <v>0</v>
      </c>
      <c r="O432" s="53">
        <f>SUMIF(danh_ds!$C$11:$C$5101,'Tong hop'!B432,danh_ds!$R$11:$R$5101)</f>
        <v>0</v>
      </c>
      <c r="P432" s="53"/>
      <c r="Q432" s="53">
        <f>SUMIF(danh_ds!$C$11:$C$5101,'Tong hop'!B432,danh_ds!$S$11:$S$5101)</f>
        <v>4200000</v>
      </c>
      <c r="R432" s="53">
        <f>SUMIF(danh_ds!$C$11:$C$5101,'Tong hop'!B432,danh_ds!$T$11:$T$5101)</f>
        <v>0</v>
      </c>
      <c r="S432" s="53"/>
      <c r="T432" s="18" t="str">
        <f>VLOOKUP(B432,[1]DS!$B$5:$W$2997,15,0)</f>
        <v>1204</v>
      </c>
    </row>
    <row r="433" spans="1:20" ht="31.5" customHeight="1">
      <c r="A433" s="26">
        <f>SUBTOTAL(3,$B$14:B433)</f>
        <v>420</v>
      </c>
      <c r="B433" s="30" t="s">
        <v>823</v>
      </c>
      <c r="C433" s="27" t="s">
        <v>366</v>
      </c>
      <c r="D433" s="28" t="s">
        <v>318</v>
      </c>
      <c r="E433" s="26">
        <v>12</v>
      </c>
      <c r="F433" s="29" t="s">
        <v>664</v>
      </c>
      <c r="G433" s="26">
        <f>SUMIF(danh_ds!$C$11:$C$5101,'Tong hop'!B433,danh_ds!$I$11:$I$5101)</f>
        <v>268</v>
      </c>
      <c r="H433" s="26">
        <f>SUMIF(danh_ds!$C$11:$C$5101,'Tong hop'!B433,danh_ds!$J$11:$J$5101)</f>
        <v>12</v>
      </c>
      <c r="I433" s="26">
        <f>SUMIF(danh_ds!$C$11:$C$5101,'Tong hop'!B433,danh_ds!$K$11:$K$5101)</f>
        <v>0</v>
      </c>
      <c r="J433" s="26">
        <f>SUMIF(danh_ds!$C$11:$C$5101,'Tong hop'!B433,danh_ds!$L$11:$L$5101)</f>
        <v>0</v>
      </c>
      <c r="K433" s="26">
        <f>SUMIF(danh_ds!$C$11:$C$5101,'Tong hop'!B433,danh_ds!$M$11:$M$5101)</f>
        <v>268</v>
      </c>
      <c r="L433" s="26">
        <f>SUMIF(danh_ds!$C$11:$C$5101,'Tong hop'!B433,danh_ds!$N$11:$N$5101)</f>
        <v>12</v>
      </c>
      <c r="M433" s="53">
        <f>SUMIF(danh_ds!$C$11:$C$5101,'Tong hop'!B433,danh_ds!$P$11:$P$5101)</f>
        <v>13800000</v>
      </c>
      <c r="N433" s="53">
        <f>SUMIF(danh_ds!$C$11:$C$5101,'Tong hop'!B433,danh_ds!$Q$11:$Q$5101)</f>
        <v>0</v>
      </c>
      <c r="O433" s="53">
        <f>SUMIF(danh_ds!$C$11:$C$5101,'Tong hop'!B433,danh_ds!$R$11:$R$5101)</f>
        <v>5150000</v>
      </c>
      <c r="P433" s="53"/>
      <c r="Q433" s="53">
        <f>SUMIF(danh_ds!$C$11:$C$5101,'Tong hop'!B433,danh_ds!$S$11:$S$5101)</f>
        <v>8650000</v>
      </c>
      <c r="R433" s="53">
        <f>SUMIF(danh_ds!$C$11:$C$5101,'Tong hop'!B433,danh_ds!$T$11:$T$5101)</f>
        <v>0</v>
      </c>
      <c r="S433" s="53"/>
      <c r="T433" s="18" t="str">
        <f>VLOOKUP(B433,[1]DS!$B$5:$W$2997,15,0)</f>
        <v>1204</v>
      </c>
    </row>
    <row r="434" spans="1:20" ht="31.5" customHeight="1">
      <c r="A434" s="26">
        <f>SUBTOTAL(3,$B$14:B434)</f>
        <v>421</v>
      </c>
      <c r="B434" s="30" t="s">
        <v>781</v>
      </c>
      <c r="C434" s="27" t="s">
        <v>319</v>
      </c>
      <c r="D434" s="28" t="s">
        <v>320</v>
      </c>
      <c r="E434" s="26">
        <v>12</v>
      </c>
      <c r="F434" s="29" t="s">
        <v>660</v>
      </c>
      <c r="G434" s="26">
        <f>SUMIF(danh_ds!$C$11:$C$5101,'Tong hop'!B434,danh_ds!$I$11:$I$5101)</f>
        <v>118</v>
      </c>
      <c r="H434" s="26">
        <f>SUMIF(danh_ds!$C$11:$C$5101,'Tong hop'!B434,danh_ds!$J$11:$J$5101)</f>
        <v>8</v>
      </c>
      <c r="I434" s="26">
        <f>SUMIF(danh_ds!$C$11:$C$5101,'Tong hop'!B434,danh_ds!$K$11:$K$5101)</f>
        <v>0</v>
      </c>
      <c r="J434" s="26">
        <f>SUMIF(danh_ds!$C$11:$C$5101,'Tong hop'!B434,danh_ds!$L$11:$L$5101)</f>
        <v>0</v>
      </c>
      <c r="K434" s="26">
        <f>SUMIF(danh_ds!$C$11:$C$5101,'Tong hop'!B434,danh_ds!$M$11:$M$5101)</f>
        <v>118</v>
      </c>
      <c r="L434" s="26">
        <f>SUMIF(danh_ds!$C$11:$C$5101,'Tong hop'!B434,danh_ds!$N$11:$N$5101)</f>
        <v>8</v>
      </c>
      <c r="M434" s="53">
        <f>SUMIF(danh_ds!$C$11:$C$5101,'Tong hop'!B434,danh_ds!$P$11:$P$5101)</f>
        <v>6250000</v>
      </c>
      <c r="N434" s="53">
        <f>SUMIF(danh_ds!$C$11:$C$5101,'Tong hop'!B434,danh_ds!$Q$11:$Q$5101)</f>
        <v>0</v>
      </c>
      <c r="O434" s="53">
        <f>SUMIF(danh_ds!$C$11:$C$5101,'Tong hop'!B434,danh_ds!$R$11:$R$5101)</f>
        <v>2400000</v>
      </c>
      <c r="P434" s="53"/>
      <c r="Q434" s="53">
        <f>SUMIF(danh_ds!$C$11:$C$5101,'Tong hop'!B434,danh_ds!$S$11:$S$5101)</f>
        <v>3850000</v>
      </c>
      <c r="R434" s="53">
        <f>SUMIF(danh_ds!$C$11:$C$5101,'Tong hop'!B434,danh_ds!$T$11:$T$5101)</f>
        <v>0</v>
      </c>
      <c r="S434" s="53"/>
      <c r="T434" s="18" t="str">
        <f>VLOOKUP(B434,[1]DS!$B$5:$W$2997,15,0)</f>
        <v>1205</v>
      </c>
    </row>
    <row r="435" spans="1:20" ht="31.5" customHeight="1">
      <c r="A435" s="26">
        <f>SUBTOTAL(3,$B$14:B435)</f>
        <v>422</v>
      </c>
      <c r="B435" s="30" t="s">
        <v>782</v>
      </c>
      <c r="C435" s="27" t="s">
        <v>321</v>
      </c>
      <c r="D435" s="28" t="s">
        <v>636</v>
      </c>
      <c r="E435" s="26">
        <v>12</v>
      </c>
      <c r="F435" s="29" t="s">
        <v>660</v>
      </c>
      <c r="G435" s="26">
        <f>SUMIF(danh_ds!$C$11:$C$5101,'Tong hop'!B435,danh_ds!$I$11:$I$5101)</f>
        <v>32</v>
      </c>
      <c r="H435" s="26">
        <f>SUMIF(danh_ds!$C$11:$C$5101,'Tong hop'!B435,danh_ds!$J$11:$J$5101)</f>
        <v>3</v>
      </c>
      <c r="I435" s="26">
        <f>SUMIF(danh_ds!$C$11:$C$5101,'Tong hop'!B435,danh_ds!$K$11:$K$5101)</f>
        <v>0</v>
      </c>
      <c r="J435" s="26">
        <f>SUMIF(danh_ds!$C$11:$C$5101,'Tong hop'!B435,danh_ds!$L$11:$L$5101)</f>
        <v>0</v>
      </c>
      <c r="K435" s="26">
        <f>SUMIF(danh_ds!$C$11:$C$5101,'Tong hop'!B435,danh_ds!$M$11:$M$5101)</f>
        <v>32</v>
      </c>
      <c r="L435" s="26">
        <f>SUMIF(danh_ds!$C$11:$C$5101,'Tong hop'!B435,danh_ds!$N$11:$N$5101)</f>
        <v>3</v>
      </c>
      <c r="M435" s="53">
        <f>SUMIF(danh_ds!$C$11:$C$5101,'Tong hop'!B435,danh_ds!$P$11:$P$5101)</f>
        <v>1850000</v>
      </c>
      <c r="N435" s="53">
        <f>SUMIF(danh_ds!$C$11:$C$5101,'Tong hop'!B435,danh_ds!$Q$11:$Q$5101)</f>
        <v>0</v>
      </c>
      <c r="O435" s="53">
        <f>SUMIF(danh_ds!$C$11:$C$5101,'Tong hop'!B435,danh_ds!$R$11:$R$5101)</f>
        <v>1050000</v>
      </c>
      <c r="P435" s="53"/>
      <c r="Q435" s="53">
        <f>SUMIF(danh_ds!$C$11:$C$5101,'Tong hop'!B435,danh_ds!$S$11:$S$5101)</f>
        <v>800000</v>
      </c>
      <c r="R435" s="53">
        <f>SUMIF(danh_ds!$C$11:$C$5101,'Tong hop'!B435,danh_ds!$T$11:$T$5101)</f>
        <v>0</v>
      </c>
      <c r="S435" s="53"/>
      <c r="T435" s="18" t="str">
        <f>VLOOKUP(B435,[1]DS!$B$5:$W$2997,15,0)</f>
        <v>1205</v>
      </c>
    </row>
    <row r="436" spans="1:20" ht="31.5" customHeight="1">
      <c r="A436" s="26">
        <f>SUBTOTAL(3,$B$14:B436)</f>
        <v>423</v>
      </c>
      <c r="B436" s="30" t="s">
        <v>516</v>
      </c>
      <c r="C436" s="27" t="s">
        <v>342</v>
      </c>
      <c r="D436" s="28" t="s">
        <v>692</v>
      </c>
      <c r="E436" s="26">
        <v>12</v>
      </c>
      <c r="F436" s="29" t="s">
        <v>660</v>
      </c>
      <c r="G436" s="26">
        <f>SUMIF(danh_ds!$C$11:$C$5101,'Tong hop'!B436,danh_ds!$I$11:$I$5101)</f>
        <v>26</v>
      </c>
      <c r="H436" s="26">
        <f>SUMIF(danh_ds!$C$11:$C$5101,'Tong hop'!B436,danh_ds!$J$11:$J$5101)</f>
        <v>2</v>
      </c>
      <c r="I436" s="26">
        <f>SUMIF(danh_ds!$C$11:$C$5101,'Tong hop'!B436,danh_ds!$K$11:$K$5101)</f>
        <v>0</v>
      </c>
      <c r="J436" s="26">
        <f>SUMIF(danh_ds!$C$11:$C$5101,'Tong hop'!B436,danh_ds!$L$11:$L$5101)</f>
        <v>0</v>
      </c>
      <c r="K436" s="26">
        <f>SUMIF(danh_ds!$C$11:$C$5101,'Tong hop'!B436,danh_ds!$M$11:$M$5101)</f>
        <v>26</v>
      </c>
      <c r="L436" s="26">
        <f>SUMIF(danh_ds!$C$11:$C$5101,'Tong hop'!B436,danh_ds!$N$11:$N$5101)</f>
        <v>2</v>
      </c>
      <c r="M436" s="53">
        <f>SUMIF(danh_ds!$C$11:$C$5101,'Tong hop'!B436,danh_ds!$P$11:$P$5101)</f>
        <v>1450000</v>
      </c>
      <c r="N436" s="53">
        <f>SUMIF(danh_ds!$C$11:$C$5101,'Tong hop'!B436,danh_ds!$Q$11:$Q$5101)</f>
        <v>0</v>
      </c>
      <c r="O436" s="53">
        <f>SUMIF(danh_ds!$C$11:$C$5101,'Tong hop'!B436,danh_ds!$R$11:$R$5101)</f>
        <v>1050000</v>
      </c>
      <c r="P436" s="53"/>
      <c r="Q436" s="53">
        <f>SUMIF(danh_ds!$C$11:$C$5101,'Tong hop'!B436,danh_ds!$S$11:$S$5101)</f>
        <v>400000</v>
      </c>
      <c r="R436" s="53">
        <f>SUMIF(danh_ds!$C$11:$C$5101,'Tong hop'!B436,danh_ds!$T$11:$T$5101)</f>
        <v>0</v>
      </c>
      <c r="S436" s="53"/>
      <c r="T436" s="18" t="str">
        <f>VLOOKUP(B436,[1]DS!$B$5:$W$2997,15,0)</f>
        <v>1205</v>
      </c>
    </row>
    <row r="437" spans="1:20" ht="31.5" customHeight="1">
      <c r="A437" s="26">
        <f>SUBTOTAL(3,$B$14:B437)</f>
        <v>424</v>
      </c>
      <c r="B437" s="30" t="s">
        <v>2211</v>
      </c>
      <c r="C437" s="27" t="s">
        <v>684</v>
      </c>
      <c r="D437" s="28" t="s">
        <v>694</v>
      </c>
      <c r="E437" s="26">
        <v>12</v>
      </c>
      <c r="F437" s="29" t="s">
        <v>660</v>
      </c>
      <c r="G437" s="26">
        <f>SUMIF(danh_ds!$C$11:$C$5101,'Tong hop'!B437,danh_ds!$I$11:$I$5101)</f>
        <v>6</v>
      </c>
      <c r="H437" s="26">
        <f>SUMIF(danh_ds!$C$11:$C$5101,'Tong hop'!B437,danh_ds!$J$11:$J$5101)</f>
        <v>1</v>
      </c>
      <c r="I437" s="26">
        <f>SUMIF(danh_ds!$C$11:$C$5101,'Tong hop'!B437,danh_ds!$K$11:$K$5101)</f>
        <v>0</v>
      </c>
      <c r="J437" s="26">
        <f>SUMIF(danh_ds!$C$11:$C$5101,'Tong hop'!B437,danh_ds!$L$11:$L$5101)</f>
        <v>0</v>
      </c>
      <c r="K437" s="26">
        <f>SUMIF(danh_ds!$C$11:$C$5101,'Tong hop'!B437,danh_ds!$M$11:$M$5101)</f>
        <v>6</v>
      </c>
      <c r="L437" s="26">
        <f>SUMIF(danh_ds!$C$11:$C$5101,'Tong hop'!B437,danh_ds!$N$11:$N$5101)</f>
        <v>1</v>
      </c>
      <c r="M437" s="53">
        <f>SUMIF(danh_ds!$C$11:$C$5101,'Tong hop'!B437,danh_ds!$P$11:$P$5101)</f>
        <v>400000</v>
      </c>
      <c r="N437" s="53">
        <f>SUMIF(danh_ds!$C$11:$C$5101,'Tong hop'!B437,danh_ds!$Q$11:$Q$5101)</f>
        <v>0</v>
      </c>
      <c r="O437" s="53">
        <f>SUMIF(danh_ds!$C$11:$C$5101,'Tong hop'!B437,danh_ds!$R$11:$R$5101)</f>
        <v>0</v>
      </c>
      <c r="P437" s="53"/>
      <c r="Q437" s="53">
        <f>SUMIF(danh_ds!$C$11:$C$5101,'Tong hop'!B437,danh_ds!$S$11:$S$5101)</f>
        <v>400000</v>
      </c>
      <c r="R437" s="53">
        <f>SUMIF(danh_ds!$C$11:$C$5101,'Tong hop'!B437,danh_ds!$T$11:$T$5101)</f>
        <v>0</v>
      </c>
      <c r="S437" s="53"/>
      <c r="T437" s="18" t="str">
        <f>VLOOKUP(B437,[1]DS!$B$5:$W$2997,15,0)</f>
        <v>1205</v>
      </c>
    </row>
    <row r="438" spans="1:20" ht="31.5" customHeight="1">
      <c r="A438" s="26">
        <f>SUBTOTAL(3,$B$14:B438)</f>
        <v>425</v>
      </c>
      <c r="B438" s="30" t="s">
        <v>64</v>
      </c>
      <c r="C438" s="27" t="s">
        <v>354</v>
      </c>
      <c r="D438" s="28" t="s">
        <v>370</v>
      </c>
      <c r="E438" s="26">
        <v>14</v>
      </c>
      <c r="F438" s="29" t="s">
        <v>576</v>
      </c>
      <c r="G438" s="26">
        <f>SUMIF(danh_ds!$C$11:$C$5101,'Tong hop'!B438,danh_ds!$I$11:$I$5101)</f>
        <v>60</v>
      </c>
      <c r="H438" s="26">
        <f>SUMIF(danh_ds!$C$11:$C$5101,'Tong hop'!B438,danh_ds!$J$11:$J$5101)</f>
        <v>3</v>
      </c>
      <c r="I438" s="26">
        <f>SUMIF(danh_ds!$C$11:$C$5101,'Tong hop'!B438,danh_ds!$K$11:$K$5101)</f>
        <v>0</v>
      </c>
      <c r="J438" s="26">
        <f>SUMIF(danh_ds!$C$11:$C$5101,'Tong hop'!B438,danh_ds!$L$11:$L$5101)</f>
        <v>0</v>
      </c>
      <c r="K438" s="26">
        <f>SUMIF(danh_ds!$C$11:$C$5101,'Tong hop'!B438,danh_ds!$M$11:$M$5101)</f>
        <v>60</v>
      </c>
      <c r="L438" s="26">
        <f>SUMIF(danh_ds!$C$11:$C$5101,'Tong hop'!B438,danh_ds!$N$11:$N$5101)</f>
        <v>3</v>
      </c>
      <c r="M438" s="53">
        <f>SUMIF(danh_ds!$C$11:$C$5101,'Tong hop'!B438,danh_ds!$P$11:$P$5101)</f>
        <v>3050000</v>
      </c>
      <c r="N438" s="53">
        <f>SUMIF(danh_ds!$C$11:$C$5101,'Tong hop'!B438,danh_ds!$Q$11:$Q$5101)</f>
        <v>0</v>
      </c>
      <c r="O438" s="53">
        <f>SUMIF(danh_ds!$C$11:$C$5101,'Tong hop'!B438,danh_ds!$R$11:$R$5101)</f>
        <v>1000000</v>
      </c>
      <c r="P438" s="53"/>
      <c r="Q438" s="53">
        <f>SUMIF(danh_ds!$C$11:$C$5101,'Tong hop'!B438,danh_ds!$S$11:$S$5101)</f>
        <v>2050000</v>
      </c>
      <c r="R438" s="53">
        <f>SUMIF(danh_ds!$C$11:$C$5101,'Tong hop'!B438,danh_ds!$T$11:$T$5101)</f>
        <v>0</v>
      </c>
      <c r="S438" s="53"/>
      <c r="T438" s="18" t="str">
        <f>VLOOKUP(B438,[1]DS!$B$5:$W$2997,15,0)</f>
        <v>1401</v>
      </c>
    </row>
    <row r="439" spans="1:20" ht="31.5" customHeight="1">
      <c r="A439" s="26">
        <f>SUBTOTAL(3,$B$14:B439)</f>
        <v>426</v>
      </c>
      <c r="B439" s="30" t="s">
        <v>1059</v>
      </c>
      <c r="C439" s="27" t="s">
        <v>327</v>
      </c>
      <c r="D439" s="28" t="s">
        <v>1146</v>
      </c>
      <c r="E439" s="26">
        <v>14</v>
      </c>
      <c r="F439" s="29" t="s">
        <v>576</v>
      </c>
      <c r="G439" s="26">
        <f>SUMIF(danh_ds!$C$11:$C$5101,'Tong hop'!B439,danh_ds!$I$11:$I$5101)</f>
        <v>32</v>
      </c>
      <c r="H439" s="26">
        <f>SUMIF(danh_ds!$C$11:$C$5101,'Tong hop'!B439,danh_ds!$J$11:$J$5101)</f>
        <v>2</v>
      </c>
      <c r="I439" s="26">
        <f>SUMIF(danh_ds!$C$11:$C$5101,'Tong hop'!B439,danh_ds!$K$11:$K$5101)</f>
        <v>0</v>
      </c>
      <c r="J439" s="26">
        <f>SUMIF(danh_ds!$C$11:$C$5101,'Tong hop'!B439,danh_ds!$L$11:$L$5101)</f>
        <v>0</v>
      </c>
      <c r="K439" s="26">
        <f>SUMIF(danh_ds!$C$11:$C$5101,'Tong hop'!B439,danh_ds!$M$11:$M$5101)</f>
        <v>32</v>
      </c>
      <c r="L439" s="26">
        <f>SUMIF(danh_ds!$C$11:$C$5101,'Tong hop'!B439,danh_ds!$N$11:$N$5101)</f>
        <v>2</v>
      </c>
      <c r="M439" s="53">
        <f>SUMIF(danh_ds!$C$11:$C$5101,'Tong hop'!B439,danh_ds!$P$11:$P$5101)</f>
        <v>1650000</v>
      </c>
      <c r="N439" s="53">
        <f>SUMIF(danh_ds!$C$11:$C$5101,'Tong hop'!B439,danh_ds!$Q$11:$Q$5101)</f>
        <v>0</v>
      </c>
      <c r="O439" s="53">
        <f>SUMIF(danh_ds!$C$11:$C$5101,'Tong hop'!B439,danh_ds!$R$11:$R$5101)</f>
        <v>600000</v>
      </c>
      <c r="P439" s="53"/>
      <c r="Q439" s="53">
        <f>SUMIF(danh_ds!$C$11:$C$5101,'Tong hop'!B439,danh_ds!$S$11:$S$5101)</f>
        <v>1050000</v>
      </c>
      <c r="R439" s="53">
        <f>SUMIF(danh_ds!$C$11:$C$5101,'Tong hop'!B439,danh_ds!$T$11:$T$5101)</f>
        <v>0</v>
      </c>
      <c r="S439" s="53"/>
      <c r="T439" s="18" t="str">
        <f>VLOOKUP(B439,[1]DS!$B$5:$W$2997,15,0)</f>
        <v>1401</v>
      </c>
    </row>
    <row r="440" spans="1:20" ht="31.5" customHeight="1">
      <c r="A440" s="26">
        <f>SUBTOTAL(3,$B$14:B440)</f>
        <v>427</v>
      </c>
      <c r="B440" s="30" t="s">
        <v>2212</v>
      </c>
      <c r="C440" s="27" t="s">
        <v>637</v>
      </c>
      <c r="D440" s="28" t="s">
        <v>683</v>
      </c>
      <c r="E440" s="26">
        <v>14</v>
      </c>
      <c r="F440" s="29" t="s">
        <v>576</v>
      </c>
      <c r="G440" s="26">
        <f>SUMIF(danh_ds!$C$11:$C$5101,'Tong hop'!B440,danh_ds!$I$11:$I$5101)</f>
        <v>20</v>
      </c>
      <c r="H440" s="26">
        <f>SUMIF(danh_ds!$C$11:$C$5101,'Tong hop'!B440,danh_ds!$J$11:$J$5101)</f>
        <v>1</v>
      </c>
      <c r="I440" s="26">
        <f>SUMIF(danh_ds!$C$11:$C$5101,'Tong hop'!B440,danh_ds!$K$11:$K$5101)</f>
        <v>0</v>
      </c>
      <c r="J440" s="26">
        <f>SUMIF(danh_ds!$C$11:$C$5101,'Tong hop'!B440,danh_ds!$L$11:$L$5101)</f>
        <v>0</v>
      </c>
      <c r="K440" s="26">
        <f>SUMIF(danh_ds!$C$11:$C$5101,'Tong hop'!B440,danh_ds!$M$11:$M$5101)</f>
        <v>20</v>
      </c>
      <c r="L440" s="26">
        <f>SUMIF(danh_ds!$C$11:$C$5101,'Tong hop'!B440,danh_ds!$N$11:$N$5101)</f>
        <v>1</v>
      </c>
      <c r="M440" s="53">
        <f>SUMIF(danh_ds!$C$11:$C$5101,'Tong hop'!B440,danh_ds!$P$11:$P$5101)</f>
        <v>1050000</v>
      </c>
      <c r="N440" s="53">
        <f>SUMIF(danh_ds!$C$11:$C$5101,'Tong hop'!B440,danh_ds!$Q$11:$Q$5101)</f>
        <v>0</v>
      </c>
      <c r="O440" s="53">
        <f>SUMIF(danh_ds!$C$11:$C$5101,'Tong hop'!B440,danh_ds!$R$11:$R$5101)</f>
        <v>0</v>
      </c>
      <c r="P440" s="53"/>
      <c r="Q440" s="53">
        <f>SUMIF(danh_ds!$C$11:$C$5101,'Tong hop'!B440,danh_ds!$S$11:$S$5101)</f>
        <v>1050000</v>
      </c>
      <c r="R440" s="53">
        <f>SUMIF(danh_ds!$C$11:$C$5101,'Tong hop'!B440,danh_ds!$T$11:$T$5101)</f>
        <v>0</v>
      </c>
      <c r="S440" s="53"/>
      <c r="T440" s="18" t="str">
        <f>VLOOKUP(B440,[1]DS!$B$5:$W$2997,15,0)</f>
        <v>1401</v>
      </c>
    </row>
    <row r="441" spans="1:20" ht="31.5" customHeight="1">
      <c r="A441" s="26">
        <f>SUBTOTAL(3,$B$14:B441)</f>
        <v>428</v>
      </c>
      <c r="B441" s="30" t="s">
        <v>2213</v>
      </c>
      <c r="C441" s="27" t="s">
        <v>2486</v>
      </c>
      <c r="D441" s="28" t="s">
        <v>2487</v>
      </c>
      <c r="E441" s="26">
        <v>14</v>
      </c>
      <c r="F441" s="29" t="s">
        <v>576</v>
      </c>
      <c r="G441" s="26">
        <f>SUMIF(danh_ds!$C$11:$C$5101,'Tong hop'!B441,danh_ds!$I$11:$I$5101)</f>
        <v>20</v>
      </c>
      <c r="H441" s="26">
        <f>SUMIF(danh_ds!$C$11:$C$5101,'Tong hop'!B441,danh_ds!$J$11:$J$5101)</f>
        <v>1</v>
      </c>
      <c r="I441" s="26">
        <f>SUMIF(danh_ds!$C$11:$C$5101,'Tong hop'!B441,danh_ds!$K$11:$K$5101)</f>
        <v>0</v>
      </c>
      <c r="J441" s="26">
        <f>SUMIF(danh_ds!$C$11:$C$5101,'Tong hop'!B441,danh_ds!$L$11:$L$5101)</f>
        <v>0</v>
      </c>
      <c r="K441" s="26">
        <f>SUMIF(danh_ds!$C$11:$C$5101,'Tong hop'!B441,danh_ds!$M$11:$M$5101)</f>
        <v>20</v>
      </c>
      <c r="L441" s="26">
        <f>SUMIF(danh_ds!$C$11:$C$5101,'Tong hop'!B441,danh_ds!$N$11:$N$5101)</f>
        <v>1</v>
      </c>
      <c r="M441" s="53">
        <f>SUMIF(danh_ds!$C$11:$C$5101,'Tong hop'!B441,danh_ds!$P$11:$P$5101)</f>
        <v>1050000</v>
      </c>
      <c r="N441" s="53">
        <f>SUMIF(danh_ds!$C$11:$C$5101,'Tong hop'!B441,danh_ds!$Q$11:$Q$5101)</f>
        <v>0</v>
      </c>
      <c r="O441" s="53">
        <f>SUMIF(danh_ds!$C$11:$C$5101,'Tong hop'!B441,danh_ds!$R$11:$R$5101)</f>
        <v>0</v>
      </c>
      <c r="P441" s="53"/>
      <c r="Q441" s="53">
        <f>SUMIF(danh_ds!$C$11:$C$5101,'Tong hop'!B441,danh_ds!$S$11:$S$5101)</f>
        <v>1050000</v>
      </c>
      <c r="R441" s="53">
        <f>SUMIF(danh_ds!$C$11:$C$5101,'Tong hop'!B441,danh_ds!$T$11:$T$5101)</f>
        <v>0</v>
      </c>
      <c r="S441" s="53"/>
      <c r="T441" s="18" t="str">
        <f>VLOOKUP(B441,[1]DS!$B$5:$W$2997,15,0)</f>
        <v>1401</v>
      </c>
    </row>
    <row r="442" spans="1:20" ht="31.5" customHeight="1">
      <c r="A442" s="26">
        <f>SUBTOTAL(3,$B$14:B442)</f>
        <v>429</v>
      </c>
      <c r="B442" s="30" t="s">
        <v>2214</v>
      </c>
      <c r="C442" s="27" t="s">
        <v>379</v>
      </c>
      <c r="D442" s="28" t="s">
        <v>2449</v>
      </c>
      <c r="E442" s="26">
        <v>14</v>
      </c>
      <c r="F442" s="29" t="s">
        <v>576</v>
      </c>
      <c r="G442" s="26">
        <f>SUMIF(danh_ds!$C$11:$C$5101,'Tong hop'!B442,danh_ds!$I$11:$I$5101)</f>
        <v>20</v>
      </c>
      <c r="H442" s="26">
        <f>SUMIF(danh_ds!$C$11:$C$5101,'Tong hop'!B442,danh_ds!$J$11:$J$5101)</f>
        <v>1</v>
      </c>
      <c r="I442" s="26">
        <f>SUMIF(danh_ds!$C$11:$C$5101,'Tong hop'!B442,danh_ds!$K$11:$K$5101)</f>
        <v>0</v>
      </c>
      <c r="J442" s="26">
        <f>SUMIF(danh_ds!$C$11:$C$5101,'Tong hop'!B442,danh_ds!$L$11:$L$5101)</f>
        <v>0</v>
      </c>
      <c r="K442" s="26">
        <f>SUMIF(danh_ds!$C$11:$C$5101,'Tong hop'!B442,danh_ds!$M$11:$M$5101)</f>
        <v>20</v>
      </c>
      <c r="L442" s="26">
        <f>SUMIF(danh_ds!$C$11:$C$5101,'Tong hop'!B442,danh_ds!$N$11:$N$5101)</f>
        <v>1</v>
      </c>
      <c r="M442" s="53">
        <f>SUMIF(danh_ds!$C$11:$C$5101,'Tong hop'!B442,danh_ds!$P$11:$P$5101)</f>
        <v>1050000</v>
      </c>
      <c r="N442" s="53">
        <f>SUMIF(danh_ds!$C$11:$C$5101,'Tong hop'!B442,danh_ds!$Q$11:$Q$5101)</f>
        <v>0</v>
      </c>
      <c r="O442" s="53">
        <f>SUMIF(danh_ds!$C$11:$C$5101,'Tong hop'!B442,danh_ds!$R$11:$R$5101)</f>
        <v>0</v>
      </c>
      <c r="P442" s="53"/>
      <c r="Q442" s="53">
        <f>SUMIF(danh_ds!$C$11:$C$5101,'Tong hop'!B442,danh_ds!$S$11:$S$5101)</f>
        <v>1050000</v>
      </c>
      <c r="R442" s="53">
        <f>SUMIF(danh_ds!$C$11:$C$5101,'Tong hop'!B442,danh_ds!$T$11:$T$5101)</f>
        <v>0</v>
      </c>
      <c r="S442" s="53"/>
      <c r="T442" s="18" t="str">
        <f>VLOOKUP(B442,[1]DS!$B$5:$W$2997,15,0)</f>
        <v>1401</v>
      </c>
    </row>
    <row r="443" spans="1:20" ht="31.5" customHeight="1">
      <c r="A443" s="26">
        <f>SUBTOTAL(3,$B$14:B443)</f>
        <v>430</v>
      </c>
      <c r="B443" s="30" t="s">
        <v>2215</v>
      </c>
      <c r="C443" s="27" t="s">
        <v>638</v>
      </c>
      <c r="D443" s="28" t="s">
        <v>39</v>
      </c>
      <c r="E443" s="26">
        <v>14</v>
      </c>
      <c r="F443" s="29" t="s">
        <v>576</v>
      </c>
      <c r="G443" s="26">
        <f>SUMIF(danh_ds!$C$11:$C$5101,'Tong hop'!B443,danh_ds!$I$11:$I$5101)</f>
        <v>20</v>
      </c>
      <c r="H443" s="26">
        <f>SUMIF(danh_ds!$C$11:$C$5101,'Tong hop'!B443,danh_ds!$J$11:$J$5101)</f>
        <v>2</v>
      </c>
      <c r="I443" s="26">
        <f>SUMIF(danh_ds!$C$11:$C$5101,'Tong hop'!B443,danh_ds!$K$11:$K$5101)</f>
        <v>0</v>
      </c>
      <c r="J443" s="26">
        <f>SUMIF(danh_ds!$C$11:$C$5101,'Tong hop'!B443,danh_ds!$L$11:$L$5101)</f>
        <v>0</v>
      </c>
      <c r="K443" s="26">
        <f>SUMIF(danh_ds!$C$11:$C$5101,'Tong hop'!B443,danh_ds!$M$11:$M$5101)</f>
        <v>20</v>
      </c>
      <c r="L443" s="26">
        <f>SUMIF(danh_ds!$C$11:$C$5101,'Tong hop'!B443,danh_ds!$N$11:$N$5101)</f>
        <v>2</v>
      </c>
      <c r="M443" s="53">
        <f>SUMIF(danh_ds!$C$11:$C$5101,'Tong hop'!B443,danh_ds!$P$11:$P$5101)</f>
        <v>1050000</v>
      </c>
      <c r="N443" s="53">
        <f>SUMIF(danh_ds!$C$11:$C$5101,'Tong hop'!B443,danh_ds!$Q$11:$Q$5101)</f>
        <v>0</v>
      </c>
      <c r="O443" s="53">
        <f>SUMIF(danh_ds!$C$11:$C$5101,'Tong hop'!B443,danh_ds!$R$11:$R$5101)</f>
        <v>0</v>
      </c>
      <c r="P443" s="53"/>
      <c r="Q443" s="53">
        <f>SUMIF(danh_ds!$C$11:$C$5101,'Tong hop'!B443,danh_ds!$S$11:$S$5101)</f>
        <v>1050000</v>
      </c>
      <c r="R443" s="53">
        <f>SUMIF(danh_ds!$C$11:$C$5101,'Tong hop'!B443,danh_ds!$T$11:$T$5101)</f>
        <v>0</v>
      </c>
      <c r="S443" s="53"/>
      <c r="T443" s="18" t="str">
        <f>VLOOKUP(B443,[1]DS!$B$5:$W$2997,15,0)</f>
        <v>1401</v>
      </c>
    </row>
    <row r="444" spans="1:20" ht="31.5" customHeight="1">
      <c r="A444" s="26">
        <f>SUBTOTAL(3,$B$14:B444)</f>
        <v>431</v>
      </c>
      <c r="B444" s="30" t="s">
        <v>783</v>
      </c>
      <c r="C444" s="27" t="s">
        <v>323</v>
      </c>
      <c r="D444" s="28" t="s">
        <v>324</v>
      </c>
      <c r="E444" s="26">
        <v>14</v>
      </c>
      <c r="F444" s="29" t="s">
        <v>260</v>
      </c>
      <c r="G444" s="26">
        <f>SUMIF(danh_ds!$C$11:$C$5101,'Tong hop'!B444,danh_ds!$I$11:$I$5101)</f>
        <v>234</v>
      </c>
      <c r="H444" s="26">
        <f>SUMIF(danh_ds!$C$11:$C$5101,'Tong hop'!B444,danh_ds!$J$11:$J$5101)</f>
        <v>11</v>
      </c>
      <c r="I444" s="26">
        <f>SUMIF(danh_ds!$C$11:$C$5101,'Tong hop'!B444,danh_ds!$K$11:$K$5101)</f>
        <v>0</v>
      </c>
      <c r="J444" s="26">
        <f>SUMIF(danh_ds!$C$11:$C$5101,'Tong hop'!B444,danh_ds!$L$11:$L$5101)</f>
        <v>0</v>
      </c>
      <c r="K444" s="26">
        <f>SUMIF(danh_ds!$C$11:$C$5101,'Tong hop'!B444,danh_ds!$M$11:$M$5101)</f>
        <v>234</v>
      </c>
      <c r="L444" s="26">
        <f>SUMIF(danh_ds!$C$11:$C$5101,'Tong hop'!B444,danh_ds!$N$11:$N$5101)</f>
        <v>11</v>
      </c>
      <c r="M444" s="53">
        <f>SUMIF(danh_ds!$C$11:$C$5101,'Tong hop'!B444,danh_ds!$P$11:$P$5101)</f>
        <v>11800000</v>
      </c>
      <c r="N444" s="53">
        <f>SUMIF(danh_ds!$C$11:$C$5101,'Tong hop'!B444,danh_ds!$Q$11:$Q$5101)</f>
        <v>0</v>
      </c>
      <c r="O444" s="53">
        <f>SUMIF(danh_ds!$C$11:$C$5101,'Tong hop'!B444,danh_ds!$R$11:$R$5101)</f>
        <v>6400000</v>
      </c>
      <c r="P444" s="53"/>
      <c r="Q444" s="53">
        <f>SUMIF(danh_ds!$C$11:$C$5101,'Tong hop'!B444,danh_ds!$S$11:$S$5101)</f>
        <v>5400000</v>
      </c>
      <c r="R444" s="53">
        <f>SUMIF(danh_ds!$C$11:$C$5101,'Tong hop'!B444,danh_ds!$T$11:$T$5101)</f>
        <v>0</v>
      </c>
      <c r="S444" s="53"/>
      <c r="T444" s="18" t="str">
        <f>VLOOKUP(B444,[1]DS!$B$5:$W$2997,15,0)</f>
        <v>1402</v>
      </c>
    </row>
    <row r="445" spans="1:20" ht="31.5" customHeight="1">
      <c r="A445" s="26">
        <f>SUBTOTAL(3,$B$14:B445)</f>
        <v>432</v>
      </c>
      <c r="B445" s="30" t="s">
        <v>15</v>
      </c>
      <c r="C445" s="27" t="s">
        <v>796</v>
      </c>
      <c r="D445" s="28" t="s">
        <v>725</v>
      </c>
      <c r="E445" s="26">
        <v>14</v>
      </c>
      <c r="F445" s="29" t="s">
        <v>260</v>
      </c>
      <c r="G445" s="26">
        <f>SUMIF(danh_ds!$C$11:$C$5101,'Tong hop'!B445,danh_ds!$I$11:$I$5101)</f>
        <v>220</v>
      </c>
      <c r="H445" s="26">
        <f>SUMIF(danh_ds!$C$11:$C$5101,'Tong hop'!B445,danh_ds!$J$11:$J$5101)</f>
        <v>9</v>
      </c>
      <c r="I445" s="26">
        <f>SUMIF(danh_ds!$C$11:$C$5101,'Tong hop'!B445,danh_ds!$K$11:$K$5101)</f>
        <v>0</v>
      </c>
      <c r="J445" s="26">
        <f>SUMIF(danh_ds!$C$11:$C$5101,'Tong hop'!B445,danh_ds!$L$11:$L$5101)</f>
        <v>0</v>
      </c>
      <c r="K445" s="26">
        <f>SUMIF(danh_ds!$C$11:$C$5101,'Tong hop'!B445,danh_ds!$M$11:$M$5101)</f>
        <v>220</v>
      </c>
      <c r="L445" s="26">
        <f>SUMIF(danh_ds!$C$11:$C$5101,'Tong hop'!B445,danh_ds!$N$11:$N$5101)</f>
        <v>9</v>
      </c>
      <c r="M445" s="53">
        <f>SUMIF(danh_ds!$C$11:$C$5101,'Tong hop'!B445,danh_ds!$P$11:$P$5101)</f>
        <v>11050000</v>
      </c>
      <c r="N445" s="53">
        <f>SUMIF(danh_ds!$C$11:$C$5101,'Tong hop'!B445,danh_ds!$Q$11:$Q$5101)</f>
        <v>0</v>
      </c>
      <c r="O445" s="53">
        <f>SUMIF(danh_ds!$C$11:$C$5101,'Tong hop'!B445,danh_ds!$R$11:$R$5101)</f>
        <v>6000000</v>
      </c>
      <c r="P445" s="53"/>
      <c r="Q445" s="53">
        <f>SUMIF(danh_ds!$C$11:$C$5101,'Tong hop'!B445,danh_ds!$S$11:$S$5101)</f>
        <v>5050000</v>
      </c>
      <c r="R445" s="53">
        <f>SUMIF(danh_ds!$C$11:$C$5101,'Tong hop'!B445,danh_ds!$T$11:$T$5101)</f>
        <v>0</v>
      </c>
      <c r="S445" s="53"/>
      <c r="T445" s="18" t="str">
        <f>VLOOKUP(B445,[1]DS!$B$5:$W$2997,15,0)</f>
        <v>1402</v>
      </c>
    </row>
    <row r="446" spans="1:20" ht="31.5" customHeight="1">
      <c r="A446" s="26">
        <f>SUBTOTAL(3,$B$14:B446)</f>
        <v>433</v>
      </c>
      <c r="B446" s="30" t="s">
        <v>65</v>
      </c>
      <c r="C446" s="27" t="s">
        <v>798</v>
      </c>
      <c r="D446" s="28" t="s">
        <v>288</v>
      </c>
      <c r="E446" s="26">
        <v>14</v>
      </c>
      <c r="F446" s="29" t="s">
        <v>260</v>
      </c>
      <c r="G446" s="26">
        <f>SUMIF(danh_ds!$C$11:$C$5101,'Tong hop'!B446,danh_ds!$I$11:$I$5101)</f>
        <v>60</v>
      </c>
      <c r="H446" s="26">
        <f>SUMIF(danh_ds!$C$11:$C$5101,'Tong hop'!B446,danh_ds!$J$11:$J$5101)</f>
        <v>2</v>
      </c>
      <c r="I446" s="26">
        <f>SUMIF(danh_ds!$C$11:$C$5101,'Tong hop'!B446,danh_ds!$K$11:$K$5101)</f>
        <v>0</v>
      </c>
      <c r="J446" s="26">
        <f>SUMIF(danh_ds!$C$11:$C$5101,'Tong hop'!B446,danh_ds!$L$11:$L$5101)</f>
        <v>0</v>
      </c>
      <c r="K446" s="26">
        <f>SUMIF(danh_ds!$C$11:$C$5101,'Tong hop'!B446,danh_ds!$M$11:$M$5101)</f>
        <v>60</v>
      </c>
      <c r="L446" s="26">
        <f>SUMIF(danh_ds!$C$11:$C$5101,'Tong hop'!B446,danh_ds!$N$11:$N$5101)</f>
        <v>2</v>
      </c>
      <c r="M446" s="53">
        <f>SUMIF(danh_ds!$C$11:$C$5101,'Tong hop'!B446,danh_ds!$P$11:$P$5101)</f>
        <v>3050000</v>
      </c>
      <c r="N446" s="53">
        <f>SUMIF(danh_ds!$C$11:$C$5101,'Tong hop'!B446,danh_ds!$Q$11:$Q$5101)</f>
        <v>0</v>
      </c>
      <c r="O446" s="53">
        <f>SUMIF(danh_ds!$C$11:$C$5101,'Tong hop'!B446,danh_ds!$R$11:$R$5101)</f>
        <v>2000000</v>
      </c>
      <c r="P446" s="53"/>
      <c r="Q446" s="53">
        <f>SUMIF(danh_ds!$C$11:$C$5101,'Tong hop'!B446,danh_ds!$S$11:$S$5101)</f>
        <v>1050000</v>
      </c>
      <c r="R446" s="53">
        <f>SUMIF(danh_ds!$C$11:$C$5101,'Tong hop'!B446,danh_ds!$T$11:$T$5101)</f>
        <v>0</v>
      </c>
      <c r="S446" s="53"/>
      <c r="T446" s="18" t="str">
        <f>VLOOKUP(B446,[1]DS!$B$5:$W$2997,15,0)</f>
        <v>1402</v>
      </c>
    </row>
    <row r="447" spans="1:20" ht="31.5" customHeight="1">
      <c r="A447" s="26">
        <f>SUBTOTAL(3,$B$14:B447)</f>
        <v>434</v>
      </c>
      <c r="B447" s="30" t="s">
        <v>2216</v>
      </c>
      <c r="C447" s="27" t="s">
        <v>2488</v>
      </c>
      <c r="D447" s="28" t="s">
        <v>2489</v>
      </c>
      <c r="E447" s="26">
        <v>14</v>
      </c>
      <c r="F447" s="29" t="s">
        <v>260</v>
      </c>
      <c r="G447" s="26">
        <f>SUMIF(danh_ds!$C$11:$C$5101,'Tong hop'!B447,danh_ds!$I$11:$I$5101)</f>
        <v>20</v>
      </c>
      <c r="H447" s="26">
        <f>SUMIF(danh_ds!$C$11:$C$5101,'Tong hop'!B447,danh_ds!$J$11:$J$5101)</f>
        <v>1</v>
      </c>
      <c r="I447" s="26">
        <f>SUMIF(danh_ds!$C$11:$C$5101,'Tong hop'!B447,danh_ds!$K$11:$K$5101)</f>
        <v>0</v>
      </c>
      <c r="J447" s="26">
        <f>SUMIF(danh_ds!$C$11:$C$5101,'Tong hop'!B447,danh_ds!$L$11:$L$5101)</f>
        <v>0</v>
      </c>
      <c r="K447" s="26">
        <f>SUMIF(danh_ds!$C$11:$C$5101,'Tong hop'!B447,danh_ds!$M$11:$M$5101)</f>
        <v>20</v>
      </c>
      <c r="L447" s="26">
        <f>SUMIF(danh_ds!$C$11:$C$5101,'Tong hop'!B447,danh_ds!$N$11:$N$5101)</f>
        <v>1</v>
      </c>
      <c r="M447" s="53">
        <f>SUMIF(danh_ds!$C$11:$C$5101,'Tong hop'!B447,danh_ds!$P$11:$P$5101)</f>
        <v>1050000</v>
      </c>
      <c r="N447" s="53">
        <f>SUMIF(danh_ds!$C$11:$C$5101,'Tong hop'!B447,danh_ds!$Q$11:$Q$5101)</f>
        <v>0</v>
      </c>
      <c r="O447" s="53">
        <f>SUMIF(danh_ds!$C$11:$C$5101,'Tong hop'!B447,danh_ds!$R$11:$R$5101)</f>
        <v>0</v>
      </c>
      <c r="P447" s="53"/>
      <c r="Q447" s="53">
        <f>SUMIF(danh_ds!$C$11:$C$5101,'Tong hop'!B447,danh_ds!$S$11:$S$5101)</f>
        <v>1050000</v>
      </c>
      <c r="R447" s="53">
        <f>SUMIF(danh_ds!$C$11:$C$5101,'Tong hop'!B447,danh_ds!$T$11:$T$5101)</f>
        <v>0</v>
      </c>
      <c r="S447" s="53"/>
      <c r="T447" s="18" t="str">
        <f>VLOOKUP(B447,[1]DS!$B$5:$W$2997,15,0)</f>
        <v>1402</v>
      </c>
    </row>
    <row r="448" spans="1:20" ht="31.5" customHeight="1">
      <c r="A448" s="26">
        <f>SUBTOTAL(3,$B$14:B448)</f>
        <v>435</v>
      </c>
      <c r="B448" s="30" t="s">
        <v>66</v>
      </c>
      <c r="C448" s="27" t="s">
        <v>88</v>
      </c>
      <c r="D448" s="28" t="s">
        <v>202</v>
      </c>
      <c r="E448" s="26">
        <v>14</v>
      </c>
      <c r="F448" s="29" t="s">
        <v>89</v>
      </c>
      <c r="G448" s="26">
        <f>SUMIF(danh_ds!$C$11:$C$5101,'Tong hop'!B448,danh_ds!$I$11:$I$5101)</f>
        <v>100</v>
      </c>
      <c r="H448" s="26">
        <f>SUMIF(danh_ds!$C$11:$C$5101,'Tong hop'!B448,danh_ds!$J$11:$J$5101)</f>
        <v>5</v>
      </c>
      <c r="I448" s="26">
        <f>SUMIF(danh_ds!$C$11:$C$5101,'Tong hop'!B448,danh_ds!$K$11:$K$5101)</f>
        <v>0</v>
      </c>
      <c r="J448" s="26">
        <f>SUMIF(danh_ds!$C$11:$C$5101,'Tong hop'!B448,danh_ds!$L$11:$L$5101)</f>
        <v>0</v>
      </c>
      <c r="K448" s="26">
        <f>SUMIF(danh_ds!$C$11:$C$5101,'Tong hop'!B448,danh_ds!$M$11:$M$5101)</f>
        <v>100</v>
      </c>
      <c r="L448" s="26">
        <f>SUMIF(danh_ds!$C$11:$C$5101,'Tong hop'!B448,danh_ds!$N$11:$N$5101)</f>
        <v>5</v>
      </c>
      <c r="M448" s="53">
        <f>SUMIF(danh_ds!$C$11:$C$5101,'Tong hop'!B448,danh_ds!$P$11:$P$5101)</f>
        <v>5100000</v>
      </c>
      <c r="N448" s="53">
        <f>SUMIF(danh_ds!$C$11:$C$5101,'Tong hop'!B448,danh_ds!$Q$11:$Q$5101)</f>
        <v>0</v>
      </c>
      <c r="O448" s="53">
        <f>SUMIF(danh_ds!$C$11:$C$5101,'Tong hop'!B448,danh_ds!$R$11:$R$5101)</f>
        <v>500000</v>
      </c>
      <c r="P448" s="53"/>
      <c r="Q448" s="53">
        <f>SUMIF(danh_ds!$C$11:$C$5101,'Tong hop'!B448,danh_ds!$S$11:$S$5101)</f>
        <v>4600000</v>
      </c>
      <c r="R448" s="53">
        <f>SUMIF(danh_ds!$C$11:$C$5101,'Tong hop'!B448,danh_ds!$T$11:$T$5101)</f>
        <v>0</v>
      </c>
      <c r="S448" s="53"/>
      <c r="T448" s="18" t="str">
        <f>VLOOKUP(B448,[1]DS!$B$5:$W$2997,15,0)</f>
        <v>1403</v>
      </c>
    </row>
    <row r="449" spans="1:20" ht="31.5" customHeight="1">
      <c r="A449" s="26">
        <f>SUBTOTAL(3,$B$14:B449)</f>
        <v>436</v>
      </c>
      <c r="B449" s="30" t="s">
        <v>2217</v>
      </c>
      <c r="C449" s="27" t="s">
        <v>2490</v>
      </c>
      <c r="D449" s="28" t="s">
        <v>236</v>
      </c>
      <c r="E449" s="26">
        <v>14</v>
      </c>
      <c r="F449" s="29" t="s">
        <v>89</v>
      </c>
      <c r="G449" s="26">
        <f>SUMIF(danh_ds!$C$11:$C$5101,'Tong hop'!B449,danh_ds!$I$11:$I$5101)</f>
        <v>40</v>
      </c>
      <c r="H449" s="26">
        <f>SUMIF(danh_ds!$C$11:$C$5101,'Tong hop'!B449,danh_ds!$J$11:$J$5101)</f>
        <v>2</v>
      </c>
      <c r="I449" s="26">
        <f>SUMIF(danh_ds!$C$11:$C$5101,'Tong hop'!B449,danh_ds!$K$11:$K$5101)</f>
        <v>0</v>
      </c>
      <c r="J449" s="26">
        <f>SUMIF(danh_ds!$C$11:$C$5101,'Tong hop'!B449,danh_ds!$L$11:$L$5101)</f>
        <v>0</v>
      </c>
      <c r="K449" s="26">
        <f>SUMIF(danh_ds!$C$11:$C$5101,'Tong hop'!B449,danh_ds!$M$11:$M$5101)</f>
        <v>40</v>
      </c>
      <c r="L449" s="26">
        <f>SUMIF(danh_ds!$C$11:$C$5101,'Tong hop'!B449,danh_ds!$N$11:$N$5101)</f>
        <v>2</v>
      </c>
      <c r="M449" s="53">
        <f>SUMIF(danh_ds!$C$11:$C$5101,'Tong hop'!B449,danh_ds!$P$11:$P$5101)</f>
        <v>2100000</v>
      </c>
      <c r="N449" s="53">
        <f>SUMIF(danh_ds!$C$11:$C$5101,'Tong hop'!B449,danh_ds!$Q$11:$Q$5101)</f>
        <v>0</v>
      </c>
      <c r="O449" s="53">
        <f>SUMIF(danh_ds!$C$11:$C$5101,'Tong hop'!B449,danh_ds!$R$11:$R$5101)</f>
        <v>0</v>
      </c>
      <c r="P449" s="53"/>
      <c r="Q449" s="53">
        <f>SUMIF(danh_ds!$C$11:$C$5101,'Tong hop'!B449,danh_ds!$S$11:$S$5101)</f>
        <v>2100000</v>
      </c>
      <c r="R449" s="53">
        <f>SUMIF(danh_ds!$C$11:$C$5101,'Tong hop'!B449,danh_ds!$T$11:$T$5101)</f>
        <v>0</v>
      </c>
      <c r="S449" s="53"/>
      <c r="T449" s="18" t="str">
        <f>VLOOKUP(B449,[1]DS!$B$5:$W$2997,15,0)</f>
        <v>1403</v>
      </c>
    </row>
    <row r="450" spans="1:20" ht="31.5" customHeight="1">
      <c r="A450" s="26">
        <f>SUBTOTAL(3,$B$14:B450)</f>
        <v>437</v>
      </c>
      <c r="B450" s="30" t="s">
        <v>2218</v>
      </c>
      <c r="C450" s="27" t="s">
        <v>2491</v>
      </c>
      <c r="D450" s="28" t="s">
        <v>363</v>
      </c>
      <c r="E450" s="26">
        <v>14</v>
      </c>
      <c r="F450" s="29" t="s">
        <v>89</v>
      </c>
      <c r="G450" s="26">
        <f>SUMIF(danh_ds!$C$11:$C$5101,'Tong hop'!B450,danh_ds!$I$11:$I$5101)</f>
        <v>26</v>
      </c>
      <c r="H450" s="26">
        <f>SUMIF(danh_ds!$C$11:$C$5101,'Tong hop'!B450,danh_ds!$J$11:$J$5101)</f>
        <v>3</v>
      </c>
      <c r="I450" s="26">
        <f>SUMIF(danh_ds!$C$11:$C$5101,'Tong hop'!B450,danh_ds!$K$11:$K$5101)</f>
        <v>0</v>
      </c>
      <c r="J450" s="26">
        <f>SUMIF(danh_ds!$C$11:$C$5101,'Tong hop'!B450,danh_ds!$L$11:$L$5101)</f>
        <v>0</v>
      </c>
      <c r="K450" s="26">
        <f>SUMIF(danh_ds!$C$11:$C$5101,'Tong hop'!B450,danh_ds!$M$11:$M$5101)</f>
        <v>26</v>
      </c>
      <c r="L450" s="26">
        <f>SUMIF(danh_ds!$C$11:$C$5101,'Tong hop'!B450,danh_ds!$N$11:$N$5101)</f>
        <v>3</v>
      </c>
      <c r="M450" s="53">
        <f>SUMIF(danh_ds!$C$11:$C$5101,'Tong hop'!B450,danh_ds!$P$11:$P$5101)</f>
        <v>1450000</v>
      </c>
      <c r="N450" s="53">
        <f>SUMIF(danh_ds!$C$11:$C$5101,'Tong hop'!B450,danh_ds!$Q$11:$Q$5101)</f>
        <v>0</v>
      </c>
      <c r="O450" s="53">
        <f>SUMIF(danh_ds!$C$11:$C$5101,'Tong hop'!B450,danh_ds!$R$11:$R$5101)</f>
        <v>0</v>
      </c>
      <c r="P450" s="53"/>
      <c r="Q450" s="53">
        <f>SUMIF(danh_ds!$C$11:$C$5101,'Tong hop'!B450,danh_ds!$S$11:$S$5101)</f>
        <v>1450000</v>
      </c>
      <c r="R450" s="53">
        <f>SUMIF(danh_ds!$C$11:$C$5101,'Tong hop'!B450,danh_ds!$T$11:$T$5101)</f>
        <v>0</v>
      </c>
      <c r="S450" s="53"/>
      <c r="T450" s="18" t="str">
        <f>VLOOKUP(B450,[1]DS!$B$5:$W$2997,15,0)</f>
        <v>1403</v>
      </c>
    </row>
    <row r="451" spans="1:20" ht="31.5" customHeight="1">
      <c r="A451" s="26">
        <f>SUBTOTAL(3,$B$14:B451)</f>
        <v>438</v>
      </c>
      <c r="B451" s="30" t="s">
        <v>113</v>
      </c>
      <c r="C451" s="27" t="s">
        <v>638</v>
      </c>
      <c r="D451" s="28" t="s">
        <v>243</v>
      </c>
      <c r="E451" s="26">
        <v>14</v>
      </c>
      <c r="F451" s="29" t="s">
        <v>89</v>
      </c>
      <c r="G451" s="26">
        <f>SUMIF(danh_ds!$C$11:$C$5101,'Tong hop'!B451,danh_ds!$I$11:$I$5101)</f>
        <v>74</v>
      </c>
      <c r="H451" s="26">
        <f>SUMIF(danh_ds!$C$11:$C$5101,'Tong hop'!B451,danh_ds!$J$11:$J$5101)</f>
        <v>5</v>
      </c>
      <c r="I451" s="26">
        <f>SUMIF(danh_ds!$C$11:$C$5101,'Tong hop'!B451,danh_ds!$K$11:$K$5101)</f>
        <v>0</v>
      </c>
      <c r="J451" s="26">
        <f>SUMIF(danh_ds!$C$11:$C$5101,'Tong hop'!B451,danh_ds!$L$11:$L$5101)</f>
        <v>0</v>
      </c>
      <c r="K451" s="26">
        <f>SUMIF(danh_ds!$C$11:$C$5101,'Tong hop'!B451,danh_ds!$M$11:$M$5101)</f>
        <v>74</v>
      </c>
      <c r="L451" s="26">
        <f>SUMIF(danh_ds!$C$11:$C$5101,'Tong hop'!B451,danh_ds!$N$11:$N$5101)</f>
        <v>5</v>
      </c>
      <c r="M451" s="53">
        <f>SUMIF(danh_ds!$C$11:$C$5101,'Tong hop'!B451,danh_ds!$P$11:$P$5101)</f>
        <v>3700000</v>
      </c>
      <c r="N451" s="53">
        <f>SUMIF(danh_ds!$C$11:$C$5101,'Tong hop'!B451,danh_ds!$Q$11:$Q$5101)</f>
        <v>0</v>
      </c>
      <c r="O451" s="53">
        <f>SUMIF(danh_ds!$C$11:$C$5101,'Tong hop'!B451,danh_ds!$R$11:$R$5101)</f>
        <v>1000000</v>
      </c>
      <c r="P451" s="53"/>
      <c r="Q451" s="53">
        <f>SUMIF(danh_ds!$C$11:$C$5101,'Tong hop'!B451,danh_ds!$S$11:$S$5101)</f>
        <v>2700000</v>
      </c>
      <c r="R451" s="53">
        <f>SUMIF(danh_ds!$C$11:$C$5101,'Tong hop'!B451,danh_ds!$T$11:$T$5101)</f>
        <v>0</v>
      </c>
      <c r="S451" s="53"/>
      <c r="T451" s="18" t="str">
        <f>VLOOKUP(B451,[1]DS!$B$5:$W$2997,15,0)</f>
        <v>1403</v>
      </c>
    </row>
    <row r="452" spans="1:20" ht="15.75" hidden="1" customHeight="1">
      <c r="A452" s="31"/>
      <c r="B452" s="31"/>
      <c r="C452" s="32"/>
      <c r="D452" s="33"/>
      <c r="E452" s="34"/>
      <c r="F452" s="31"/>
      <c r="G452" s="34"/>
      <c r="H452" s="34"/>
      <c r="I452" s="34"/>
      <c r="J452" s="34"/>
      <c r="K452" s="34"/>
      <c r="L452" s="34"/>
      <c r="M452" s="31"/>
      <c r="N452" s="54"/>
      <c r="O452" s="54"/>
      <c r="P452" s="54"/>
      <c r="Q452" s="54"/>
      <c r="R452" s="54"/>
      <c r="S452" s="54"/>
    </row>
    <row r="453" spans="1:20" ht="24.6" customHeight="1">
      <c r="A453" s="36"/>
      <c r="B453" s="35"/>
      <c r="C453" s="135" t="s">
        <v>269</v>
      </c>
      <c r="D453" s="136"/>
      <c r="E453" s="35"/>
      <c r="F453" s="36"/>
      <c r="G453" s="43">
        <f t="shared" ref="G453:S453" si="6">SUBTOTAL(9,G14:G452)</f>
        <v>101390</v>
      </c>
      <c r="H453" s="43">
        <f t="shared" si="6"/>
        <v>5090</v>
      </c>
      <c r="I453" s="43">
        <f t="shared" si="6"/>
        <v>0</v>
      </c>
      <c r="J453" s="43">
        <f t="shared" si="6"/>
        <v>0</v>
      </c>
      <c r="K453" s="43">
        <f t="shared" si="6"/>
        <v>101390</v>
      </c>
      <c r="L453" s="43">
        <f t="shared" si="6"/>
        <v>5090</v>
      </c>
      <c r="M453" s="55">
        <f t="shared" si="6"/>
        <v>5294000000</v>
      </c>
      <c r="N453" s="55">
        <f t="shared" si="6"/>
        <v>55660900</v>
      </c>
      <c r="O453" s="55">
        <f t="shared" si="6"/>
        <v>1384739100</v>
      </c>
      <c r="P453" s="55">
        <f t="shared" si="6"/>
        <v>0</v>
      </c>
      <c r="Q453" s="55">
        <f t="shared" si="6"/>
        <v>3853600000</v>
      </c>
      <c r="R453" s="55">
        <f t="shared" si="6"/>
        <v>0</v>
      </c>
      <c r="S453" s="55">
        <f t="shared" si="6"/>
        <v>0</v>
      </c>
    </row>
    <row r="454" spans="1:20" ht="20.25" customHeight="1">
      <c r="C454" s="37"/>
      <c r="D454" s="37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</row>
    <row r="455" spans="1:20">
      <c r="B455" s="18"/>
      <c r="C455" s="134" t="s">
        <v>735</v>
      </c>
      <c r="D455" s="134"/>
      <c r="E455" s="138">
        <f>Q453</f>
        <v>3853600000</v>
      </c>
      <c r="F455" s="134"/>
      <c r="G455" s="57" t="s">
        <v>736</v>
      </c>
      <c r="H455" s="37"/>
      <c r="I455" s="37"/>
      <c r="J455" s="37"/>
      <c r="K455" s="37"/>
      <c r="L455" s="37"/>
      <c r="M455" s="51"/>
      <c r="N455" s="51"/>
      <c r="O455" s="51">
        <f>O453-danh_ds!R5102</f>
        <v>0</v>
      </c>
      <c r="P455" s="51"/>
      <c r="Q455" s="57">
        <f>Q453-danh_ds!S5102</f>
        <v>0</v>
      </c>
      <c r="R455" s="57">
        <f>R453-danh_ds!T5102</f>
        <v>0</v>
      </c>
      <c r="S455" s="57"/>
    </row>
    <row r="456" spans="1:20" ht="16.2">
      <c r="B456" s="18"/>
      <c r="C456" s="134" t="s">
        <v>274</v>
      </c>
      <c r="D456" s="134"/>
      <c r="E456" s="125" t="str">
        <f>tien_so!C13</f>
        <v>Ba tỷ tám trăm năm mươi ba triệu sáu trăm ngàn đồng./.</v>
      </c>
      <c r="F456" s="125"/>
      <c r="G456" s="125"/>
      <c r="H456" s="125"/>
      <c r="I456" s="125"/>
      <c r="J456" s="125"/>
      <c r="K456" s="125"/>
      <c r="L456" s="125"/>
      <c r="N456" s="57"/>
      <c r="O456" s="57"/>
      <c r="P456" s="57"/>
      <c r="Q456" s="57"/>
      <c r="R456" s="57"/>
      <c r="S456" s="57"/>
    </row>
    <row r="457" spans="1:20" ht="16.2">
      <c r="B457" s="18"/>
      <c r="C457" s="38"/>
      <c r="D457" s="38"/>
      <c r="E457" s="39"/>
      <c r="N457" s="57"/>
      <c r="O457" s="57"/>
      <c r="P457" s="57"/>
      <c r="Q457" s="57"/>
      <c r="R457" s="57"/>
      <c r="S457" s="57"/>
    </row>
    <row r="458" spans="1:20" ht="18.75" customHeight="1">
      <c r="B458" s="18"/>
      <c r="C458" s="38"/>
      <c r="D458" s="38"/>
      <c r="E458" s="39"/>
      <c r="N458" s="58"/>
      <c r="O458" s="58"/>
      <c r="P458" s="58"/>
      <c r="Q458" s="58"/>
      <c r="R458" s="58"/>
      <c r="S458" s="58"/>
    </row>
    <row r="459" spans="1:20" ht="9.75" customHeight="1">
      <c r="B459" s="18"/>
      <c r="C459" s="38"/>
      <c r="D459" s="38"/>
      <c r="E459" s="39"/>
      <c r="N459" s="58"/>
      <c r="O459" s="58"/>
      <c r="P459" s="58"/>
      <c r="Q459" s="58"/>
      <c r="R459" s="58"/>
      <c r="S459" s="58"/>
    </row>
    <row r="460" spans="1:20" ht="9.75" customHeight="1">
      <c r="B460" s="18"/>
      <c r="C460" s="38"/>
      <c r="D460" s="38"/>
      <c r="E460" s="39"/>
      <c r="N460" s="58"/>
      <c r="O460" s="58"/>
      <c r="P460" s="58"/>
      <c r="Q460" s="58"/>
      <c r="R460" s="58"/>
      <c r="S460" s="58"/>
    </row>
    <row r="461" spans="1:20">
      <c r="C461" s="21"/>
      <c r="E461" s="133" t="s">
        <v>764</v>
      </c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37"/>
    </row>
    <row r="462" spans="1:20" ht="21" customHeight="1">
      <c r="C462" s="21"/>
      <c r="E462" s="26">
        <v>1</v>
      </c>
      <c r="F462" s="29" t="s">
        <v>765</v>
      </c>
      <c r="G462" s="59">
        <f t="shared" ref="G462:G474" si="7">SUMIF($E$14:$E$452,E462,$G$14:$G$452)</f>
        <v>3642</v>
      </c>
      <c r="H462" s="59">
        <f t="shared" ref="H462:H474" si="8">SUMIF($E$14:$E$452,E462,$H$14:$H$452)</f>
        <v>179</v>
      </c>
      <c r="I462" s="59">
        <f t="shared" ref="I462:I474" si="9">SUMIF($E$14:$E$452,E462,$I$14:$I$452)</f>
        <v>0</v>
      </c>
      <c r="J462" s="59">
        <f t="shared" ref="J462:J474" si="10">SUMIF($E$14:$E$452,E462,$J$14:$J$452)</f>
        <v>0</v>
      </c>
      <c r="K462" s="59">
        <f t="shared" ref="K462:K474" si="11">SUMIF($E$14:$E$452,E462,$K$14:$K$452)</f>
        <v>3642</v>
      </c>
      <c r="L462" s="26">
        <f t="shared" ref="L462:L474" si="12">SUMIF($E$14:$E$452,E462,$L$14:$L$452)</f>
        <v>179</v>
      </c>
      <c r="M462" s="53">
        <f t="shared" ref="M462:M474" si="13">SUMIF($E$14:$E$452,E462,$M$14:$M$452)</f>
        <v>188375000</v>
      </c>
      <c r="N462" s="53">
        <f t="shared" ref="N462:N474" si="14">SUMIF($E$14:$E$452,E462,$N$14:$N$452)</f>
        <v>18554000</v>
      </c>
      <c r="O462" s="53">
        <f t="shared" ref="O462:O474" si="15">SUMIF($E$14:$E$452,E462,$O$14:$O$452)</f>
        <v>48596000</v>
      </c>
      <c r="P462" s="53">
        <f t="shared" ref="P462:P474" si="16">SUMIF($E$14:$E$452,E462,$P$14:$P$452)</f>
        <v>0</v>
      </c>
      <c r="Q462" s="53">
        <f t="shared" ref="Q462:Q474" si="17">SUMIF($E$14:$E$452,E462,$Q$14:$Q$452)</f>
        <v>121225000</v>
      </c>
      <c r="R462" s="53">
        <f t="shared" ref="R462:R474" si="18">SUMIF($E$14:$E$452,E462,$R$14:$R$452)</f>
        <v>0</v>
      </c>
      <c r="S462" s="53">
        <f t="shared" ref="S462:S474" si="19">SUMIF($E$14:$E$452,F462,$R$14:$R$452)</f>
        <v>0</v>
      </c>
    </row>
    <row r="463" spans="1:20" ht="21" customHeight="1">
      <c r="C463" s="21"/>
      <c r="E463" s="30">
        <v>2</v>
      </c>
      <c r="F463" s="40" t="s">
        <v>766</v>
      </c>
      <c r="G463" s="59">
        <f t="shared" si="7"/>
        <v>3370</v>
      </c>
      <c r="H463" s="59">
        <f t="shared" si="8"/>
        <v>177</v>
      </c>
      <c r="I463" s="59">
        <f t="shared" si="9"/>
        <v>0</v>
      </c>
      <c r="J463" s="59">
        <f t="shared" si="10"/>
        <v>0</v>
      </c>
      <c r="K463" s="59">
        <f t="shared" si="11"/>
        <v>3370</v>
      </c>
      <c r="L463" s="26">
        <f t="shared" si="12"/>
        <v>177</v>
      </c>
      <c r="M463" s="53">
        <f t="shared" si="13"/>
        <v>176500000</v>
      </c>
      <c r="N463" s="53">
        <f t="shared" si="14"/>
        <v>0</v>
      </c>
      <c r="O463" s="53">
        <f t="shared" si="15"/>
        <v>33550000</v>
      </c>
      <c r="P463" s="53">
        <f t="shared" si="16"/>
        <v>0</v>
      </c>
      <c r="Q463" s="53">
        <f t="shared" si="17"/>
        <v>142950000</v>
      </c>
      <c r="R463" s="53">
        <f t="shared" si="18"/>
        <v>0</v>
      </c>
      <c r="S463" s="53">
        <f t="shared" si="19"/>
        <v>0</v>
      </c>
    </row>
    <row r="464" spans="1:20" ht="21" customHeight="1">
      <c r="C464" s="21"/>
      <c r="E464" s="30">
        <v>3</v>
      </c>
      <c r="F464" s="40" t="s">
        <v>462</v>
      </c>
      <c r="G464" s="59">
        <f t="shared" si="7"/>
        <v>4294</v>
      </c>
      <c r="H464" s="59">
        <f t="shared" si="8"/>
        <v>219</v>
      </c>
      <c r="I464" s="59">
        <f t="shared" si="9"/>
        <v>0</v>
      </c>
      <c r="J464" s="59">
        <f t="shared" si="10"/>
        <v>0</v>
      </c>
      <c r="K464" s="59">
        <f t="shared" si="11"/>
        <v>4294</v>
      </c>
      <c r="L464" s="26">
        <f t="shared" si="12"/>
        <v>219</v>
      </c>
      <c r="M464" s="53">
        <f t="shared" si="13"/>
        <v>222750000</v>
      </c>
      <c r="N464" s="53">
        <f t="shared" si="14"/>
        <v>32750000</v>
      </c>
      <c r="O464" s="53">
        <f t="shared" si="15"/>
        <v>42200000</v>
      </c>
      <c r="P464" s="53">
        <f t="shared" si="16"/>
        <v>0</v>
      </c>
      <c r="Q464" s="53">
        <f t="shared" si="17"/>
        <v>147800000</v>
      </c>
      <c r="R464" s="53">
        <f t="shared" si="18"/>
        <v>0</v>
      </c>
      <c r="S464" s="53">
        <f t="shared" si="19"/>
        <v>0</v>
      </c>
    </row>
    <row r="465" spans="2:19" ht="21" customHeight="1">
      <c r="C465" s="21"/>
      <c r="E465" s="30">
        <v>4</v>
      </c>
      <c r="F465" s="40" t="s">
        <v>767</v>
      </c>
      <c r="G465" s="59">
        <f t="shared" si="7"/>
        <v>5872</v>
      </c>
      <c r="H465" s="59">
        <f t="shared" si="8"/>
        <v>312</v>
      </c>
      <c r="I465" s="59">
        <f t="shared" si="9"/>
        <v>0</v>
      </c>
      <c r="J465" s="59">
        <f t="shared" si="10"/>
        <v>0</v>
      </c>
      <c r="K465" s="59">
        <f t="shared" si="11"/>
        <v>5872</v>
      </c>
      <c r="L465" s="26">
        <f t="shared" si="12"/>
        <v>312</v>
      </c>
      <c r="M465" s="53">
        <f t="shared" si="13"/>
        <v>307500000</v>
      </c>
      <c r="N465" s="53">
        <f t="shared" si="14"/>
        <v>0</v>
      </c>
      <c r="O465" s="53">
        <f t="shared" si="15"/>
        <v>48500000</v>
      </c>
      <c r="P465" s="53">
        <f t="shared" si="16"/>
        <v>0</v>
      </c>
      <c r="Q465" s="53">
        <f t="shared" si="17"/>
        <v>259000000</v>
      </c>
      <c r="R465" s="53">
        <f t="shared" si="18"/>
        <v>0</v>
      </c>
      <c r="S465" s="53">
        <f t="shared" si="19"/>
        <v>0</v>
      </c>
    </row>
    <row r="466" spans="2:19" ht="21" customHeight="1">
      <c r="C466" s="21"/>
      <c r="E466" s="30">
        <v>5</v>
      </c>
      <c r="F466" s="40" t="s">
        <v>1017</v>
      </c>
      <c r="G466" s="59">
        <f t="shared" si="7"/>
        <v>15890</v>
      </c>
      <c r="H466" s="59">
        <f t="shared" si="8"/>
        <v>707</v>
      </c>
      <c r="I466" s="59">
        <f t="shared" si="9"/>
        <v>0</v>
      </c>
      <c r="J466" s="59">
        <f t="shared" si="10"/>
        <v>0</v>
      </c>
      <c r="K466" s="59">
        <f t="shared" si="11"/>
        <v>15890</v>
      </c>
      <c r="L466" s="26">
        <f t="shared" si="12"/>
        <v>707</v>
      </c>
      <c r="M466" s="53">
        <f t="shared" si="13"/>
        <v>822025000</v>
      </c>
      <c r="N466" s="53">
        <f t="shared" si="14"/>
        <v>0</v>
      </c>
      <c r="O466" s="53">
        <f t="shared" si="15"/>
        <v>324925000</v>
      </c>
      <c r="P466" s="53">
        <f t="shared" si="16"/>
        <v>0</v>
      </c>
      <c r="Q466" s="53">
        <f t="shared" si="17"/>
        <v>497100000</v>
      </c>
      <c r="R466" s="53">
        <f t="shared" si="18"/>
        <v>0</v>
      </c>
      <c r="S466" s="53">
        <f t="shared" si="19"/>
        <v>0</v>
      </c>
    </row>
    <row r="467" spans="2:19" ht="21" customHeight="1">
      <c r="C467" s="21"/>
      <c r="E467" s="30">
        <v>6</v>
      </c>
      <c r="F467" s="40" t="s">
        <v>507</v>
      </c>
      <c r="G467" s="59">
        <f t="shared" si="7"/>
        <v>1180</v>
      </c>
      <c r="H467" s="59">
        <f t="shared" si="8"/>
        <v>59</v>
      </c>
      <c r="I467" s="59">
        <f t="shared" si="9"/>
        <v>0</v>
      </c>
      <c r="J467" s="59">
        <f t="shared" si="10"/>
        <v>0</v>
      </c>
      <c r="K467" s="59">
        <f t="shared" si="11"/>
        <v>1180</v>
      </c>
      <c r="L467" s="26">
        <f t="shared" si="12"/>
        <v>59</v>
      </c>
      <c r="M467" s="53">
        <f t="shared" si="13"/>
        <v>61950000</v>
      </c>
      <c r="N467" s="53">
        <f t="shared" si="14"/>
        <v>0</v>
      </c>
      <c r="O467" s="53">
        <f t="shared" si="15"/>
        <v>4200000</v>
      </c>
      <c r="P467" s="53">
        <f t="shared" si="16"/>
        <v>0</v>
      </c>
      <c r="Q467" s="53">
        <f t="shared" si="17"/>
        <v>57750000</v>
      </c>
      <c r="R467" s="53">
        <f t="shared" si="18"/>
        <v>0</v>
      </c>
      <c r="S467" s="53">
        <f t="shared" si="19"/>
        <v>0</v>
      </c>
    </row>
    <row r="468" spans="2:19" ht="21" customHeight="1">
      <c r="E468" s="30">
        <v>7</v>
      </c>
      <c r="F468" s="40" t="s">
        <v>551</v>
      </c>
      <c r="G468" s="59">
        <f t="shared" si="7"/>
        <v>4964</v>
      </c>
      <c r="H468" s="59">
        <f t="shared" si="8"/>
        <v>279</v>
      </c>
      <c r="I468" s="59">
        <f t="shared" si="9"/>
        <v>0</v>
      </c>
      <c r="J468" s="59">
        <f t="shared" si="10"/>
        <v>0</v>
      </c>
      <c r="K468" s="59">
        <f t="shared" si="11"/>
        <v>4964</v>
      </c>
      <c r="L468" s="26">
        <f t="shared" si="12"/>
        <v>279</v>
      </c>
      <c r="M468" s="53">
        <f t="shared" si="13"/>
        <v>259900000</v>
      </c>
      <c r="N468" s="53">
        <f t="shared" si="14"/>
        <v>0</v>
      </c>
      <c r="O468" s="53">
        <f t="shared" si="15"/>
        <v>38550000</v>
      </c>
      <c r="P468" s="53">
        <f t="shared" si="16"/>
        <v>0</v>
      </c>
      <c r="Q468" s="53">
        <f t="shared" si="17"/>
        <v>221350000</v>
      </c>
      <c r="R468" s="53">
        <f t="shared" si="18"/>
        <v>0</v>
      </c>
      <c r="S468" s="53">
        <f t="shared" si="19"/>
        <v>0</v>
      </c>
    </row>
    <row r="469" spans="2:19" ht="21" customHeight="1">
      <c r="E469" s="30">
        <v>8</v>
      </c>
      <c r="F469" s="40" t="s">
        <v>768</v>
      </c>
      <c r="G469" s="59">
        <f t="shared" si="7"/>
        <v>4504</v>
      </c>
      <c r="H469" s="59">
        <f t="shared" si="8"/>
        <v>259</v>
      </c>
      <c r="I469" s="59">
        <f t="shared" si="9"/>
        <v>0</v>
      </c>
      <c r="J469" s="59">
        <f t="shared" si="10"/>
        <v>0</v>
      </c>
      <c r="K469" s="59">
        <f t="shared" si="11"/>
        <v>4504</v>
      </c>
      <c r="L469" s="26">
        <f t="shared" si="12"/>
        <v>259</v>
      </c>
      <c r="M469" s="53">
        <f t="shared" si="13"/>
        <v>236200000</v>
      </c>
      <c r="N469" s="53">
        <f t="shared" si="14"/>
        <v>0</v>
      </c>
      <c r="O469" s="53">
        <f t="shared" si="15"/>
        <v>42850000</v>
      </c>
      <c r="P469" s="53">
        <f t="shared" si="16"/>
        <v>0</v>
      </c>
      <c r="Q469" s="53">
        <f t="shared" si="17"/>
        <v>193350000</v>
      </c>
      <c r="R469" s="53">
        <f t="shared" si="18"/>
        <v>0</v>
      </c>
      <c r="S469" s="53">
        <f t="shared" si="19"/>
        <v>0</v>
      </c>
    </row>
    <row r="470" spans="2:19" ht="21" customHeight="1">
      <c r="E470" s="30">
        <v>9</v>
      </c>
      <c r="F470" s="40" t="s">
        <v>769</v>
      </c>
      <c r="G470" s="59">
        <f t="shared" si="7"/>
        <v>12330</v>
      </c>
      <c r="H470" s="59">
        <f t="shared" si="8"/>
        <v>614</v>
      </c>
      <c r="I470" s="59">
        <f t="shared" si="9"/>
        <v>0</v>
      </c>
      <c r="J470" s="59">
        <f t="shared" si="10"/>
        <v>0</v>
      </c>
      <c r="K470" s="59">
        <f t="shared" si="11"/>
        <v>12330</v>
      </c>
      <c r="L470" s="26">
        <f t="shared" si="12"/>
        <v>614</v>
      </c>
      <c r="M470" s="53">
        <f t="shared" si="13"/>
        <v>642275000</v>
      </c>
      <c r="N470" s="53">
        <f t="shared" si="14"/>
        <v>4356900</v>
      </c>
      <c r="O470" s="53">
        <f t="shared" si="15"/>
        <v>270318100</v>
      </c>
      <c r="P470" s="53">
        <f t="shared" si="16"/>
        <v>0</v>
      </c>
      <c r="Q470" s="53">
        <f t="shared" si="17"/>
        <v>367600000</v>
      </c>
      <c r="R470" s="53">
        <f t="shared" si="18"/>
        <v>0</v>
      </c>
      <c r="S470" s="53">
        <f t="shared" si="19"/>
        <v>0</v>
      </c>
    </row>
    <row r="471" spans="2:19" ht="21" customHeight="1">
      <c r="E471" s="30">
        <v>10</v>
      </c>
      <c r="F471" s="40" t="s">
        <v>256</v>
      </c>
      <c r="G471" s="59">
        <f t="shared" si="7"/>
        <v>3212</v>
      </c>
      <c r="H471" s="59">
        <f t="shared" si="8"/>
        <v>164</v>
      </c>
      <c r="I471" s="59">
        <f t="shared" si="9"/>
        <v>0</v>
      </c>
      <c r="J471" s="59">
        <f t="shared" si="10"/>
        <v>0</v>
      </c>
      <c r="K471" s="59">
        <f t="shared" si="11"/>
        <v>3212</v>
      </c>
      <c r="L471" s="26">
        <f t="shared" si="12"/>
        <v>164</v>
      </c>
      <c r="M471" s="53">
        <f t="shared" si="13"/>
        <v>168600000</v>
      </c>
      <c r="N471" s="53">
        <f t="shared" si="14"/>
        <v>0</v>
      </c>
      <c r="O471" s="53">
        <f t="shared" si="15"/>
        <v>74100000</v>
      </c>
      <c r="P471" s="53">
        <f t="shared" si="16"/>
        <v>0</v>
      </c>
      <c r="Q471" s="53">
        <f t="shared" si="17"/>
        <v>94500000</v>
      </c>
      <c r="R471" s="53">
        <f t="shared" si="18"/>
        <v>0</v>
      </c>
      <c r="S471" s="53">
        <f t="shared" si="19"/>
        <v>0</v>
      </c>
    </row>
    <row r="472" spans="2:19" ht="21" customHeight="1">
      <c r="E472" s="30">
        <v>11</v>
      </c>
      <c r="F472" s="40" t="s">
        <v>257</v>
      </c>
      <c r="G472" s="59">
        <f t="shared" si="7"/>
        <v>39062</v>
      </c>
      <c r="H472" s="59">
        <f t="shared" si="8"/>
        <v>1955</v>
      </c>
      <c r="I472" s="59">
        <f t="shared" si="9"/>
        <v>0</v>
      </c>
      <c r="J472" s="59">
        <f t="shared" si="10"/>
        <v>0</v>
      </c>
      <c r="K472" s="59">
        <f t="shared" si="11"/>
        <v>39062</v>
      </c>
      <c r="L472" s="26">
        <f t="shared" si="12"/>
        <v>1955</v>
      </c>
      <c r="M472" s="53">
        <f t="shared" si="13"/>
        <v>2047675000</v>
      </c>
      <c r="N472" s="53">
        <f t="shared" si="14"/>
        <v>0</v>
      </c>
      <c r="O472" s="53">
        <f t="shared" si="15"/>
        <v>394800000</v>
      </c>
      <c r="P472" s="53">
        <f t="shared" si="16"/>
        <v>0</v>
      </c>
      <c r="Q472" s="53">
        <f t="shared" si="17"/>
        <v>1652875000</v>
      </c>
      <c r="R472" s="53">
        <f t="shared" si="18"/>
        <v>0</v>
      </c>
      <c r="S472" s="53">
        <f t="shared" si="19"/>
        <v>0</v>
      </c>
    </row>
    <row r="473" spans="2:19" ht="21" customHeight="1">
      <c r="E473" s="30">
        <v>12</v>
      </c>
      <c r="F473" s="40" t="s">
        <v>258</v>
      </c>
      <c r="G473" s="59">
        <f t="shared" si="7"/>
        <v>2124</v>
      </c>
      <c r="H473" s="59">
        <f t="shared" si="8"/>
        <v>118</v>
      </c>
      <c r="I473" s="59">
        <f t="shared" si="9"/>
        <v>0</v>
      </c>
      <c r="J473" s="59">
        <f t="shared" si="10"/>
        <v>0</v>
      </c>
      <c r="K473" s="59">
        <f t="shared" si="11"/>
        <v>2124</v>
      </c>
      <c r="L473" s="26">
        <f t="shared" si="12"/>
        <v>118</v>
      </c>
      <c r="M473" s="53">
        <f t="shared" si="13"/>
        <v>112050000</v>
      </c>
      <c r="N473" s="53">
        <f t="shared" si="14"/>
        <v>0</v>
      </c>
      <c r="O473" s="53">
        <f t="shared" si="15"/>
        <v>44650000</v>
      </c>
      <c r="P473" s="53">
        <f t="shared" si="16"/>
        <v>0</v>
      </c>
      <c r="Q473" s="53">
        <f t="shared" si="17"/>
        <v>67400000</v>
      </c>
      <c r="R473" s="53">
        <f t="shared" si="18"/>
        <v>0</v>
      </c>
      <c r="S473" s="53">
        <f t="shared" si="19"/>
        <v>0</v>
      </c>
    </row>
    <row r="474" spans="2:19" ht="21" customHeight="1">
      <c r="E474" s="41">
        <v>14</v>
      </c>
      <c r="F474" s="42" t="s">
        <v>259</v>
      </c>
      <c r="G474" s="59">
        <f t="shared" si="7"/>
        <v>946</v>
      </c>
      <c r="H474" s="59">
        <f t="shared" si="8"/>
        <v>48</v>
      </c>
      <c r="I474" s="59">
        <f t="shared" si="9"/>
        <v>0</v>
      </c>
      <c r="J474" s="59">
        <f t="shared" si="10"/>
        <v>0</v>
      </c>
      <c r="K474" s="59">
        <f t="shared" si="11"/>
        <v>946</v>
      </c>
      <c r="L474" s="26">
        <f t="shared" si="12"/>
        <v>48</v>
      </c>
      <c r="M474" s="53">
        <f t="shared" si="13"/>
        <v>48200000</v>
      </c>
      <c r="N474" s="53">
        <f t="shared" si="14"/>
        <v>0</v>
      </c>
      <c r="O474" s="53">
        <f t="shared" si="15"/>
        <v>17500000</v>
      </c>
      <c r="P474" s="53">
        <f t="shared" si="16"/>
        <v>0</v>
      </c>
      <c r="Q474" s="53">
        <f t="shared" si="17"/>
        <v>30700000</v>
      </c>
      <c r="R474" s="53">
        <f t="shared" si="18"/>
        <v>0</v>
      </c>
      <c r="S474" s="53">
        <f t="shared" si="19"/>
        <v>0</v>
      </c>
    </row>
    <row r="475" spans="2:19" s="19" customFormat="1">
      <c r="B475" s="37"/>
      <c r="E475" s="25"/>
      <c r="F475" s="43" t="s">
        <v>269</v>
      </c>
      <c r="G475" s="43">
        <f t="shared" ref="G475:S475" si="20">SUM(G462:G474)</f>
        <v>101390</v>
      </c>
      <c r="H475" s="43">
        <f t="shared" si="20"/>
        <v>5090</v>
      </c>
      <c r="I475" s="43">
        <f t="shared" si="20"/>
        <v>0</v>
      </c>
      <c r="J475" s="43">
        <f t="shared" si="20"/>
        <v>0</v>
      </c>
      <c r="K475" s="43">
        <f t="shared" si="20"/>
        <v>101390</v>
      </c>
      <c r="L475" s="43">
        <f t="shared" si="20"/>
        <v>5090</v>
      </c>
      <c r="M475" s="60">
        <f t="shared" si="20"/>
        <v>5294000000</v>
      </c>
      <c r="N475" s="60">
        <f t="shared" si="20"/>
        <v>55660900</v>
      </c>
      <c r="O475" s="60">
        <f t="shared" si="20"/>
        <v>1384739100</v>
      </c>
      <c r="P475" s="60">
        <f t="shared" si="20"/>
        <v>0</v>
      </c>
      <c r="Q475" s="60">
        <f t="shared" si="20"/>
        <v>3853600000</v>
      </c>
      <c r="R475" s="60">
        <f t="shared" si="20"/>
        <v>0</v>
      </c>
      <c r="S475" s="60">
        <f t="shared" si="20"/>
        <v>0</v>
      </c>
    </row>
    <row r="477" spans="2:19">
      <c r="G477" s="56">
        <f>G475-danh_ds!I5102</f>
        <v>0</v>
      </c>
      <c r="H477" s="56">
        <f>H475-danh_ds!J5102</f>
        <v>0</v>
      </c>
      <c r="I477" s="56">
        <f>I475-danh_ds!K5102</f>
        <v>0</v>
      </c>
      <c r="J477" s="56">
        <f>J475-danh_ds!L5102</f>
        <v>0</v>
      </c>
      <c r="K477" s="56">
        <f>K475-danh_ds!M5102</f>
        <v>0</v>
      </c>
      <c r="L477" s="56">
        <f>L475-danh_ds!N5102</f>
        <v>0</v>
      </c>
      <c r="M477" s="56">
        <f>M475-danh_ds!P5102</f>
        <v>0</v>
      </c>
      <c r="N477" s="56">
        <f>N475-danh_ds!Q5102</f>
        <v>0</v>
      </c>
      <c r="O477" s="56">
        <f>O475-danh_ds!R5102</f>
        <v>0</v>
      </c>
      <c r="P477" s="56"/>
      <c r="Q477" s="56">
        <f>Q475-danh_ds!S5102</f>
        <v>0</v>
      </c>
      <c r="R477" s="56">
        <f>R475-danh_ds!T5102</f>
        <v>0</v>
      </c>
      <c r="S477" s="56"/>
    </row>
    <row r="478" spans="2:19">
      <c r="N478" s="57"/>
      <c r="O478" s="57"/>
      <c r="P478" s="57"/>
      <c r="Q478" s="57"/>
      <c r="R478" s="57"/>
      <c r="S478" s="57"/>
    </row>
    <row r="479" spans="2:19">
      <c r="K479" s="56"/>
      <c r="L479" s="57"/>
      <c r="M479" s="57"/>
      <c r="N479" s="57"/>
      <c r="O479" s="57"/>
      <c r="P479" s="57"/>
      <c r="Q479" s="57"/>
      <c r="R479" s="57"/>
      <c r="S479" s="57"/>
    </row>
  </sheetData>
  <autoFilter ref="A13:S353" xr:uid="{00000000-0009-0000-0000-000002000000}"/>
  <mergeCells count="28">
    <mergeCell ref="I10:J10"/>
    <mergeCell ref="F10:F11"/>
    <mergeCell ref="G10:H10"/>
    <mergeCell ref="P10:P11"/>
    <mergeCell ref="A10:A11"/>
    <mergeCell ref="B10:B11"/>
    <mergeCell ref="D10:D11"/>
    <mergeCell ref="A1:E1"/>
    <mergeCell ref="A2:E2"/>
    <mergeCell ref="A5:S5"/>
    <mergeCell ref="A6:S6"/>
    <mergeCell ref="A4:S4"/>
    <mergeCell ref="T10:T11"/>
    <mergeCell ref="E461:R461"/>
    <mergeCell ref="R10:R11"/>
    <mergeCell ref="C455:D455"/>
    <mergeCell ref="M10:M11"/>
    <mergeCell ref="K10:L10"/>
    <mergeCell ref="O10:O11"/>
    <mergeCell ref="Q10:Q11"/>
    <mergeCell ref="C456:D456"/>
    <mergeCell ref="E456:L456"/>
    <mergeCell ref="S10:S11"/>
    <mergeCell ref="N10:N11"/>
    <mergeCell ref="C453:D453"/>
    <mergeCell ref="C10:C11"/>
    <mergeCell ref="E10:E11"/>
    <mergeCell ref="E455:F455"/>
  </mergeCells>
  <phoneticPr fontId="2" type="noConversion"/>
  <pageMargins left="0.28999999999999998" right="0.21" top="0.33" bottom="0.45" header="0.24" footer="0.21"/>
  <pageSetup paperSize="9" scale="62" fitToHeight="0" orientation="landscape" r:id="rId1"/>
  <headerFooter alignWithMargins="0">
    <oddFooter>&amp;C&amp;P/&amp;N</oddFooter>
  </headerFooter>
  <rowBreaks count="1" manualBreakCount="1">
    <brk id="46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5105"/>
  <sheetViews>
    <sheetView showZeros="0" tabSelected="1" topLeftCell="A4" zoomScale="90" zoomScaleNormal="90" workbookViewId="0">
      <pane xSplit="8" ySplit="7" topLeftCell="I11" activePane="bottomRight" state="frozen"/>
      <selection activeCell="A4" sqref="A4"/>
      <selection pane="topRight" activeCell="M4" sqref="M4"/>
      <selection pane="bottomLeft" activeCell="A11" sqref="A11"/>
      <selection pane="bottomRight" activeCell="I11" sqref="I11"/>
    </sheetView>
  </sheetViews>
  <sheetFormatPr defaultColWidth="9" defaultRowHeight="15.6"/>
  <cols>
    <col min="1" max="2" width="5.09765625" style="21" customWidth="1"/>
    <col min="3" max="3" width="7" style="21" customWidth="1"/>
    <col min="4" max="4" width="12.09765625" style="21" customWidth="1"/>
    <col min="5" max="5" width="16.69921875" style="18" bestFit="1" customWidth="1"/>
    <col min="6" max="6" width="7" style="18" bestFit="1" customWidth="1"/>
    <col min="7" max="7" width="5.59765625" style="21" customWidth="1"/>
    <col min="8" max="8" width="29.8984375" style="61" customWidth="1"/>
    <col min="9" max="9" width="7.3984375" style="21" customWidth="1"/>
    <col min="10" max="10" width="7" style="21" customWidth="1"/>
    <col min="11" max="12" width="6.09765625" style="21" customWidth="1"/>
    <col min="13" max="13" width="7.3984375" style="21" customWidth="1"/>
    <col min="14" max="14" width="6.09765625" style="21" customWidth="1"/>
    <col min="15" max="15" width="8.69921875" style="18" customWidth="1"/>
    <col min="16" max="16" width="12.296875" style="18" bestFit="1" customWidth="1"/>
    <col min="17" max="17" width="11.19921875" style="18" customWidth="1"/>
    <col min="18" max="18" width="13.5" style="18" customWidth="1"/>
    <col min="19" max="19" width="13.296875" style="18" customWidth="1"/>
    <col min="20" max="20" width="11.19921875" style="18" customWidth="1"/>
    <col min="21" max="21" width="26" style="18" bestFit="1" customWidth="1"/>
    <col min="22" max="22" width="23.19921875" style="62" customWidth="1"/>
    <col min="23" max="23" width="11.19921875" style="63" customWidth="1"/>
    <col min="24" max="16384" width="9" style="18"/>
  </cols>
  <sheetData>
    <row r="1" spans="1:23" hidden="1">
      <c r="A1" s="120" t="s">
        <v>1327</v>
      </c>
      <c r="B1" s="120"/>
      <c r="C1" s="120"/>
      <c r="D1" s="120"/>
      <c r="E1" s="120"/>
      <c r="F1" s="120"/>
      <c r="G1" s="120"/>
    </row>
    <row r="2" spans="1:23" hidden="1">
      <c r="A2" s="119" t="s">
        <v>265</v>
      </c>
      <c r="B2" s="119"/>
      <c r="C2" s="119"/>
      <c r="D2" s="119"/>
      <c r="E2" s="119"/>
      <c r="F2" s="119"/>
      <c r="G2" s="119"/>
    </row>
    <row r="3" spans="1:23" hidden="1"/>
    <row r="4" spans="1:23" ht="17.399999999999999">
      <c r="A4" s="121" t="s">
        <v>2120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</row>
    <row r="5" spans="1:23" ht="22.5" hidden="1" customHeight="1">
      <c r="A5" s="122" t="s">
        <v>2121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</row>
    <row r="6" spans="1:23">
      <c r="V6" s="64"/>
      <c r="W6" s="65"/>
    </row>
    <row r="7" spans="1:23" ht="72" customHeight="1">
      <c r="A7" s="124" t="s">
        <v>667</v>
      </c>
      <c r="B7" s="124" t="s">
        <v>8</v>
      </c>
      <c r="C7" s="123" t="s">
        <v>268</v>
      </c>
      <c r="D7" s="117" t="s">
        <v>271</v>
      </c>
      <c r="E7" s="129" t="s">
        <v>668</v>
      </c>
      <c r="F7" s="130" t="s">
        <v>666</v>
      </c>
      <c r="G7" s="123" t="s">
        <v>270</v>
      </c>
      <c r="H7" s="124" t="s">
        <v>665</v>
      </c>
      <c r="I7" s="126" t="s">
        <v>721</v>
      </c>
      <c r="J7" s="126"/>
      <c r="K7" s="127" t="s">
        <v>5283</v>
      </c>
      <c r="L7" s="127"/>
      <c r="M7" s="126" t="s">
        <v>205</v>
      </c>
      <c r="N7" s="126"/>
      <c r="O7" s="123" t="s">
        <v>266</v>
      </c>
      <c r="P7" s="123" t="s">
        <v>267</v>
      </c>
      <c r="Q7" s="123" t="s">
        <v>190</v>
      </c>
      <c r="R7" s="123" t="s">
        <v>1326</v>
      </c>
      <c r="S7" s="123" t="s">
        <v>738</v>
      </c>
      <c r="T7" s="123" t="s">
        <v>722</v>
      </c>
      <c r="U7" s="124" t="s">
        <v>343</v>
      </c>
      <c r="V7" s="131" t="s">
        <v>346</v>
      </c>
      <c r="W7" s="123" t="s">
        <v>669</v>
      </c>
    </row>
    <row r="8" spans="1:23" s="61" customFormat="1" ht="58.8" customHeight="1">
      <c r="A8" s="124"/>
      <c r="B8" s="124"/>
      <c r="C8" s="123"/>
      <c r="D8" s="118"/>
      <c r="E8" s="129"/>
      <c r="F8" s="130"/>
      <c r="G8" s="123"/>
      <c r="H8" s="124"/>
      <c r="I8" s="116" t="s">
        <v>612</v>
      </c>
      <c r="J8" s="116" t="s">
        <v>613</v>
      </c>
      <c r="K8" s="70" t="s">
        <v>612</v>
      </c>
      <c r="L8" s="70" t="s">
        <v>613</v>
      </c>
      <c r="M8" s="116" t="s">
        <v>612</v>
      </c>
      <c r="N8" s="116" t="s">
        <v>613</v>
      </c>
      <c r="O8" s="123"/>
      <c r="P8" s="123"/>
      <c r="Q8" s="123"/>
      <c r="R8" s="123"/>
      <c r="S8" s="123"/>
      <c r="T8" s="123"/>
      <c r="U8" s="124"/>
      <c r="V8" s="131"/>
      <c r="W8" s="123"/>
    </row>
    <row r="9" spans="1:23" s="75" customFormat="1" ht="13.8" hidden="1">
      <c r="A9" s="66"/>
      <c r="B9" s="66"/>
      <c r="C9" s="44"/>
      <c r="D9" s="66"/>
      <c r="E9" s="67"/>
      <c r="F9" s="68"/>
      <c r="G9" s="44"/>
      <c r="H9" s="66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66"/>
      <c r="V9" s="69"/>
      <c r="W9" s="74"/>
    </row>
    <row r="10" spans="1:23" s="61" customFormat="1" ht="18.75" customHeight="1">
      <c r="A10" s="66" t="s">
        <v>344</v>
      </c>
      <c r="B10" s="66" t="s">
        <v>573</v>
      </c>
      <c r="C10" s="44" t="s">
        <v>719</v>
      </c>
      <c r="D10" s="44">
        <v>1</v>
      </c>
      <c r="E10" s="76">
        <v>1</v>
      </c>
      <c r="F10" s="77">
        <f>E10+1</f>
        <v>2</v>
      </c>
      <c r="G10" s="44">
        <f>F10+1</f>
        <v>3</v>
      </c>
      <c r="H10" s="44">
        <f>G10+1</f>
        <v>4</v>
      </c>
      <c r="I10" s="44">
        <f>H10+1</f>
        <v>5</v>
      </c>
      <c r="J10" s="44">
        <f t="shared" ref="J10:W10" si="0">I10+1</f>
        <v>6</v>
      </c>
      <c r="K10" s="44">
        <f t="shared" si="0"/>
        <v>7</v>
      </c>
      <c r="L10" s="44">
        <f t="shared" si="0"/>
        <v>8</v>
      </c>
      <c r="M10" s="44">
        <f t="shared" si="0"/>
        <v>9</v>
      </c>
      <c r="N10" s="44">
        <f t="shared" si="0"/>
        <v>10</v>
      </c>
      <c r="O10" s="44">
        <f t="shared" si="0"/>
        <v>11</v>
      </c>
      <c r="P10" s="44">
        <f t="shared" si="0"/>
        <v>12</v>
      </c>
      <c r="Q10" s="44">
        <f t="shared" si="0"/>
        <v>13</v>
      </c>
      <c r="R10" s="44">
        <f t="shared" si="0"/>
        <v>14</v>
      </c>
      <c r="S10" s="44">
        <f t="shared" si="0"/>
        <v>15</v>
      </c>
      <c r="T10" s="44">
        <f t="shared" si="0"/>
        <v>16</v>
      </c>
      <c r="U10" s="44">
        <f t="shared" si="0"/>
        <v>17</v>
      </c>
      <c r="V10" s="44">
        <f t="shared" si="0"/>
        <v>18</v>
      </c>
      <c r="W10" s="44">
        <f t="shared" si="0"/>
        <v>19</v>
      </c>
    </row>
    <row r="11" spans="1:23" s="75" customFormat="1" ht="31.8" customHeight="1">
      <c r="A11" s="45">
        <f>SUBTOTAL(3,$C$11:C11)</f>
        <v>1</v>
      </c>
      <c r="B11" s="108">
        <v>2</v>
      </c>
      <c r="C11" s="108" t="s">
        <v>2122</v>
      </c>
      <c r="D11" s="108" t="s">
        <v>2219</v>
      </c>
      <c r="E11" s="109" t="s">
        <v>361</v>
      </c>
      <c r="F11" s="110" t="s">
        <v>401</v>
      </c>
      <c r="G11" s="108">
        <v>1</v>
      </c>
      <c r="H11" s="111" t="s">
        <v>659</v>
      </c>
      <c r="I11" s="108">
        <v>40</v>
      </c>
      <c r="J11" s="108">
        <v>1</v>
      </c>
      <c r="K11" s="108"/>
      <c r="L11" s="108"/>
      <c r="M11" s="108">
        <v>40</v>
      </c>
      <c r="N11" s="108">
        <v>1</v>
      </c>
      <c r="O11" s="112">
        <v>2100000</v>
      </c>
      <c r="P11" s="112">
        <v>2100000</v>
      </c>
      <c r="Q11" s="112"/>
      <c r="R11" s="112"/>
      <c r="S11" s="112">
        <v>2100000</v>
      </c>
      <c r="T11" s="112">
        <v>0</v>
      </c>
      <c r="U11" s="111" t="s">
        <v>304</v>
      </c>
      <c r="V11" s="113" t="s">
        <v>2492</v>
      </c>
      <c r="W11" s="114" t="s">
        <v>539</v>
      </c>
    </row>
    <row r="12" spans="1:23" s="61" customFormat="1" ht="31.8" customHeight="1">
      <c r="A12" s="46">
        <f>SUBTOTAL(3,$C$11:C12)</f>
        <v>2</v>
      </c>
      <c r="B12" s="46">
        <v>1</v>
      </c>
      <c r="C12" s="46" t="s">
        <v>590</v>
      </c>
      <c r="D12" s="46" t="s">
        <v>830</v>
      </c>
      <c r="E12" s="98" t="s">
        <v>591</v>
      </c>
      <c r="F12" s="99" t="s">
        <v>380</v>
      </c>
      <c r="G12" s="46">
        <v>1</v>
      </c>
      <c r="H12" s="78" t="s">
        <v>659</v>
      </c>
      <c r="I12" s="46">
        <v>20</v>
      </c>
      <c r="J12" s="46">
        <v>1</v>
      </c>
      <c r="K12" s="46"/>
      <c r="L12" s="46"/>
      <c r="M12" s="46">
        <v>20</v>
      </c>
      <c r="N12" s="46">
        <v>1</v>
      </c>
      <c r="O12" s="79">
        <v>1050000</v>
      </c>
      <c r="P12" s="79">
        <v>1050000</v>
      </c>
      <c r="Q12" s="79">
        <v>1050000</v>
      </c>
      <c r="R12" s="79">
        <v>0</v>
      </c>
      <c r="S12" s="79">
        <v>0</v>
      </c>
      <c r="T12" s="79">
        <v>0</v>
      </c>
      <c r="U12" s="78" t="s">
        <v>303</v>
      </c>
      <c r="V12" s="80" t="s">
        <v>1347</v>
      </c>
      <c r="W12" s="81" t="s">
        <v>539</v>
      </c>
    </row>
    <row r="13" spans="1:23" s="61" customFormat="1" ht="31.8" customHeight="1">
      <c r="A13" s="46">
        <f>SUBTOTAL(3,$C$11:C13)</f>
        <v>3</v>
      </c>
      <c r="B13" s="100">
        <v>2</v>
      </c>
      <c r="C13" s="100" t="s">
        <v>2123</v>
      </c>
      <c r="D13" s="100" t="s">
        <v>2220</v>
      </c>
      <c r="E13" s="101" t="s">
        <v>2409</v>
      </c>
      <c r="F13" s="102" t="s">
        <v>202</v>
      </c>
      <c r="G13" s="100">
        <v>1</v>
      </c>
      <c r="H13" s="103" t="s">
        <v>659</v>
      </c>
      <c r="I13" s="100">
        <v>20</v>
      </c>
      <c r="J13" s="100">
        <v>1</v>
      </c>
      <c r="K13" s="100"/>
      <c r="L13" s="100"/>
      <c r="M13" s="100">
        <v>20</v>
      </c>
      <c r="N13" s="100">
        <v>1</v>
      </c>
      <c r="O13" s="104">
        <v>1050000</v>
      </c>
      <c r="P13" s="104">
        <v>1050000</v>
      </c>
      <c r="Q13" s="104"/>
      <c r="R13" s="104"/>
      <c r="S13" s="104">
        <v>1050000</v>
      </c>
      <c r="T13" s="104">
        <v>0</v>
      </c>
      <c r="U13" s="103" t="s">
        <v>303</v>
      </c>
      <c r="V13" s="105" t="s">
        <v>2493</v>
      </c>
      <c r="W13" s="106" t="s">
        <v>539</v>
      </c>
    </row>
    <row r="14" spans="1:23" s="61" customFormat="1" ht="31.8" customHeight="1">
      <c r="A14" s="46">
        <f>SUBTOTAL(3,$C$11:C14)</f>
        <v>4</v>
      </c>
      <c r="B14" s="46">
        <v>1</v>
      </c>
      <c r="C14" s="46" t="s">
        <v>107</v>
      </c>
      <c r="D14" s="46" t="s">
        <v>830</v>
      </c>
      <c r="E14" s="98" t="s">
        <v>134</v>
      </c>
      <c r="F14" s="99" t="s">
        <v>233</v>
      </c>
      <c r="G14" s="46">
        <v>1</v>
      </c>
      <c r="H14" s="78" t="s">
        <v>659</v>
      </c>
      <c r="I14" s="46">
        <v>20</v>
      </c>
      <c r="J14" s="46">
        <v>1</v>
      </c>
      <c r="K14" s="46"/>
      <c r="L14" s="46"/>
      <c r="M14" s="46">
        <v>20</v>
      </c>
      <c r="N14" s="46">
        <v>1</v>
      </c>
      <c r="O14" s="79">
        <v>1050000</v>
      </c>
      <c r="P14" s="79">
        <v>1050000</v>
      </c>
      <c r="Q14" s="79"/>
      <c r="R14" s="79">
        <v>1050000</v>
      </c>
      <c r="S14" s="79">
        <v>0</v>
      </c>
      <c r="T14" s="79">
        <v>0</v>
      </c>
      <c r="U14" s="78" t="s">
        <v>303</v>
      </c>
      <c r="V14" s="80" t="s">
        <v>1348</v>
      </c>
      <c r="W14" s="81" t="s">
        <v>539</v>
      </c>
    </row>
    <row r="15" spans="1:23" s="61" customFormat="1" ht="31.8" customHeight="1">
      <c r="A15" s="46">
        <f>SUBTOTAL(3,$C$11:C15)</f>
        <v>5</v>
      </c>
      <c r="B15" s="100">
        <v>2</v>
      </c>
      <c r="C15" s="100" t="s">
        <v>107</v>
      </c>
      <c r="D15" s="100" t="s">
        <v>2220</v>
      </c>
      <c r="E15" s="101" t="s">
        <v>134</v>
      </c>
      <c r="F15" s="102" t="s">
        <v>233</v>
      </c>
      <c r="G15" s="100">
        <v>1</v>
      </c>
      <c r="H15" s="103" t="s">
        <v>659</v>
      </c>
      <c r="I15" s="100">
        <v>20</v>
      </c>
      <c r="J15" s="100">
        <v>1</v>
      </c>
      <c r="K15" s="100"/>
      <c r="L15" s="100"/>
      <c r="M15" s="100">
        <v>20</v>
      </c>
      <c r="N15" s="100">
        <v>1</v>
      </c>
      <c r="O15" s="104">
        <v>1050000</v>
      </c>
      <c r="P15" s="104">
        <v>1050000</v>
      </c>
      <c r="Q15" s="104"/>
      <c r="R15" s="104"/>
      <c r="S15" s="104">
        <v>1050000</v>
      </c>
      <c r="T15" s="104">
        <v>0</v>
      </c>
      <c r="U15" s="103" t="s">
        <v>303</v>
      </c>
      <c r="V15" s="105" t="s">
        <v>2494</v>
      </c>
      <c r="W15" s="106" t="s">
        <v>539</v>
      </c>
    </row>
    <row r="16" spans="1:23" s="75" customFormat="1" ht="31.8" customHeight="1">
      <c r="A16" s="46">
        <f>SUBTOTAL(3,$C$11:C16)</f>
        <v>6</v>
      </c>
      <c r="B16" s="100">
        <v>2</v>
      </c>
      <c r="C16" s="100" t="s">
        <v>107</v>
      </c>
      <c r="D16" s="100" t="s">
        <v>1071</v>
      </c>
      <c r="E16" s="101" t="s">
        <v>134</v>
      </c>
      <c r="F16" s="102" t="s">
        <v>233</v>
      </c>
      <c r="G16" s="100">
        <v>1</v>
      </c>
      <c r="H16" s="103" t="s">
        <v>659</v>
      </c>
      <c r="I16" s="100">
        <v>20</v>
      </c>
      <c r="J16" s="100">
        <v>1</v>
      </c>
      <c r="K16" s="100"/>
      <c r="L16" s="100"/>
      <c r="M16" s="100">
        <v>20</v>
      </c>
      <c r="N16" s="100">
        <v>1</v>
      </c>
      <c r="O16" s="104">
        <v>1050000</v>
      </c>
      <c r="P16" s="104">
        <v>1050000</v>
      </c>
      <c r="Q16" s="104"/>
      <c r="R16" s="104"/>
      <c r="S16" s="104">
        <v>1050000</v>
      </c>
      <c r="T16" s="104">
        <v>0</v>
      </c>
      <c r="U16" s="103" t="s">
        <v>303</v>
      </c>
      <c r="V16" s="105" t="s">
        <v>1150</v>
      </c>
      <c r="W16" s="106" t="s">
        <v>539</v>
      </c>
    </row>
    <row r="17" spans="1:23" s="61" customFormat="1" ht="31.8" customHeight="1">
      <c r="A17" s="46">
        <f>SUBTOTAL(3,$C$11:C17)</f>
        <v>7</v>
      </c>
      <c r="B17" s="100">
        <v>2</v>
      </c>
      <c r="C17" s="100" t="s">
        <v>107</v>
      </c>
      <c r="D17" s="100" t="s">
        <v>2219</v>
      </c>
      <c r="E17" s="101" t="s">
        <v>134</v>
      </c>
      <c r="F17" s="102" t="s">
        <v>233</v>
      </c>
      <c r="G17" s="100">
        <v>1</v>
      </c>
      <c r="H17" s="103" t="s">
        <v>659</v>
      </c>
      <c r="I17" s="100">
        <v>40</v>
      </c>
      <c r="J17" s="100">
        <v>1</v>
      </c>
      <c r="K17" s="100"/>
      <c r="L17" s="100"/>
      <c r="M17" s="100">
        <v>40</v>
      </c>
      <c r="N17" s="100">
        <v>1</v>
      </c>
      <c r="O17" s="104">
        <v>2100000</v>
      </c>
      <c r="P17" s="104">
        <v>2100000</v>
      </c>
      <c r="Q17" s="104"/>
      <c r="R17" s="104"/>
      <c r="S17" s="104">
        <v>2100000</v>
      </c>
      <c r="T17" s="104">
        <v>0</v>
      </c>
      <c r="U17" s="103" t="s">
        <v>304</v>
      </c>
      <c r="V17" s="105" t="s">
        <v>2495</v>
      </c>
      <c r="W17" s="106" t="s">
        <v>539</v>
      </c>
    </row>
    <row r="18" spans="1:23" s="61" customFormat="1" ht="31.8" customHeight="1">
      <c r="A18" s="46">
        <f>SUBTOTAL(3,$C$11:C18)</f>
        <v>8</v>
      </c>
      <c r="B18" s="46">
        <v>1</v>
      </c>
      <c r="C18" s="46" t="s">
        <v>592</v>
      </c>
      <c r="D18" s="46" t="s">
        <v>1060</v>
      </c>
      <c r="E18" s="98" t="s">
        <v>37</v>
      </c>
      <c r="F18" s="99" t="s">
        <v>686</v>
      </c>
      <c r="G18" s="46">
        <v>1</v>
      </c>
      <c r="H18" s="78" t="s">
        <v>659</v>
      </c>
      <c r="I18" s="46">
        <v>20</v>
      </c>
      <c r="J18" s="46">
        <v>1</v>
      </c>
      <c r="K18" s="46"/>
      <c r="L18" s="46"/>
      <c r="M18" s="46">
        <v>20</v>
      </c>
      <c r="N18" s="46">
        <v>1</v>
      </c>
      <c r="O18" s="79">
        <v>1050000</v>
      </c>
      <c r="P18" s="79">
        <v>1050000</v>
      </c>
      <c r="Q18" s="79">
        <v>1050000</v>
      </c>
      <c r="R18" s="79">
        <v>0</v>
      </c>
      <c r="S18" s="79">
        <v>0</v>
      </c>
      <c r="T18" s="79">
        <v>0</v>
      </c>
      <c r="U18" s="78" t="s">
        <v>303</v>
      </c>
      <c r="V18" s="80" t="s">
        <v>1192</v>
      </c>
      <c r="W18" s="81" t="s">
        <v>539</v>
      </c>
    </row>
    <row r="19" spans="1:23" s="61" customFormat="1" ht="31.8" customHeight="1">
      <c r="A19" s="46">
        <f>SUBTOTAL(3,$C$11:C19)</f>
        <v>9</v>
      </c>
      <c r="B19" s="100">
        <v>2</v>
      </c>
      <c r="C19" s="100" t="s">
        <v>592</v>
      </c>
      <c r="D19" s="100" t="s">
        <v>2221</v>
      </c>
      <c r="E19" s="101" t="s">
        <v>37</v>
      </c>
      <c r="F19" s="102" t="s">
        <v>686</v>
      </c>
      <c r="G19" s="100">
        <v>1</v>
      </c>
      <c r="H19" s="103" t="s">
        <v>659</v>
      </c>
      <c r="I19" s="100">
        <v>20</v>
      </c>
      <c r="J19" s="100">
        <v>1</v>
      </c>
      <c r="K19" s="100"/>
      <c r="L19" s="100"/>
      <c r="M19" s="100">
        <v>20</v>
      </c>
      <c r="N19" s="100">
        <v>1</v>
      </c>
      <c r="O19" s="104">
        <v>1050000</v>
      </c>
      <c r="P19" s="104">
        <v>1050000</v>
      </c>
      <c r="Q19" s="79">
        <v>1050000</v>
      </c>
      <c r="R19" s="104"/>
      <c r="S19" s="104">
        <v>0</v>
      </c>
      <c r="T19" s="104">
        <v>0</v>
      </c>
      <c r="U19" s="103" t="s">
        <v>303</v>
      </c>
      <c r="V19" s="105" t="s">
        <v>2496</v>
      </c>
      <c r="W19" s="106" t="s">
        <v>539</v>
      </c>
    </row>
    <row r="20" spans="1:23" s="61" customFormat="1" ht="31.8" customHeight="1">
      <c r="A20" s="46">
        <f>SUBTOTAL(3,$C$11:C20)</f>
        <v>10</v>
      </c>
      <c r="B20" s="46">
        <v>1</v>
      </c>
      <c r="C20" s="46" t="s">
        <v>801</v>
      </c>
      <c r="D20" s="46" t="s">
        <v>128</v>
      </c>
      <c r="E20" s="98" t="s">
        <v>638</v>
      </c>
      <c r="F20" s="99" t="s">
        <v>288</v>
      </c>
      <c r="G20" s="46">
        <v>1</v>
      </c>
      <c r="H20" s="78" t="s">
        <v>659</v>
      </c>
      <c r="I20" s="46">
        <v>20</v>
      </c>
      <c r="J20" s="46">
        <v>1</v>
      </c>
      <c r="K20" s="46"/>
      <c r="L20" s="46"/>
      <c r="M20" s="46">
        <v>20</v>
      </c>
      <c r="N20" s="46">
        <v>1</v>
      </c>
      <c r="O20" s="79">
        <v>1050000</v>
      </c>
      <c r="P20" s="79">
        <v>1050000</v>
      </c>
      <c r="Q20" s="79"/>
      <c r="R20" s="79">
        <v>1050000</v>
      </c>
      <c r="S20" s="79">
        <v>0</v>
      </c>
      <c r="T20" s="79">
        <v>0</v>
      </c>
      <c r="U20" s="78" t="s">
        <v>303</v>
      </c>
      <c r="V20" s="80" t="s">
        <v>1349</v>
      </c>
      <c r="W20" s="81" t="s">
        <v>539</v>
      </c>
    </row>
    <row r="21" spans="1:23" s="61" customFormat="1" ht="31.8" customHeight="1">
      <c r="A21" s="46">
        <f>SUBTOTAL(3,$C$11:C21)</f>
        <v>11</v>
      </c>
      <c r="B21" s="100">
        <v>2</v>
      </c>
      <c r="C21" s="100" t="s">
        <v>801</v>
      </c>
      <c r="D21" s="100" t="s">
        <v>2220</v>
      </c>
      <c r="E21" s="101" t="s">
        <v>638</v>
      </c>
      <c r="F21" s="102" t="s">
        <v>288</v>
      </c>
      <c r="G21" s="100">
        <v>1</v>
      </c>
      <c r="H21" s="103" t="s">
        <v>659</v>
      </c>
      <c r="I21" s="100">
        <v>20</v>
      </c>
      <c r="J21" s="100">
        <v>1</v>
      </c>
      <c r="K21" s="100"/>
      <c r="L21" s="100"/>
      <c r="M21" s="100">
        <v>20</v>
      </c>
      <c r="N21" s="100">
        <v>1</v>
      </c>
      <c r="O21" s="104">
        <v>1050000</v>
      </c>
      <c r="P21" s="104">
        <v>1050000</v>
      </c>
      <c r="Q21" s="104"/>
      <c r="R21" s="104"/>
      <c r="S21" s="104">
        <v>1050000</v>
      </c>
      <c r="T21" s="104">
        <v>0</v>
      </c>
      <c r="U21" s="103" t="s">
        <v>303</v>
      </c>
      <c r="V21" s="105" t="s">
        <v>2497</v>
      </c>
      <c r="W21" s="106" t="s">
        <v>539</v>
      </c>
    </row>
    <row r="22" spans="1:23" s="61" customFormat="1" ht="31.8" customHeight="1">
      <c r="A22" s="46">
        <f>SUBTOTAL(3,$C$11:C22)</f>
        <v>12</v>
      </c>
      <c r="B22" s="100">
        <v>2</v>
      </c>
      <c r="C22" s="100" t="s">
        <v>801</v>
      </c>
      <c r="D22" s="100" t="s">
        <v>2221</v>
      </c>
      <c r="E22" s="101" t="s">
        <v>638</v>
      </c>
      <c r="F22" s="102" t="s">
        <v>288</v>
      </c>
      <c r="G22" s="100">
        <v>1</v>
      </c>
      <c r="H22" s="103" t="s">
        <v>659</v>
      </c>
      <c r="I22" s="100">
        <v>20</v>
      </c>
      <c r="J22" s="100">
        <v>1</v>
      </c>
      <c r="K22" s="100"/>
      <c r="L22" s="100"/>
      <c r="M22" s="100">
        <v>20</v>
      </c>
      <c r="N22" s="100">
        <v>1</v>
      </c>
      <c r="O22" s="104">
        <v>1050000</v>
      </c>
      <c r="P22" s="104">
        <v>1050000</v>
      </c>
      <c r="Q22" s="104"/>
      <c r="R22" s="104"/>
      <c r="S22" s="104">
        <v>1050000</v>
      </c>
      <c r="T22" s="104">
        <v>0</v>
      </c>
      <c r="U22" s="103" t="s">
        <v>303</v>
      </c>
      <c r="V22" s="105" t="s">
        <v>2498</v>
      </c>
      <c r="W22" s="106" t="s">
        <v>539</v>
      </c>
    </row>
    <row r="23" spans="1:23" s="61" customFormat="1" ht="31.8" customHeight="1">
      <c r="A23" s="46">
        <f>SUBTOTAL(3,$C$11:C23)</f>
        <v>13</v>
      </c>
      <c r="B23" s="100">
        <v>2</v>
      </c>
      <c r="C23" s="100" t="s">
        <v>801</v>
      </c>
      <c r="D23" s="100" t="s">
        <v>2221</v>
      </c>
      <c r="E23" s="101" t="s">
        <v>638</v>
      </c>
      <c r="F23" s="102" t="s">
        <v>288</v>
      </c>
      <c r="G23" s="100">
        <v>1</v>
      </c>
      <c r="H23" s="103" t="s">
        <v>659</v>
      </c>
      <c r="I23" s="100">
        <v>20</v>
      </c>
      <c r="J23" s="100">
        <v>1</v>
      </c>
      <c r="K23" s="100"/>
      <c r="L23" s="100"/>
      <c r="M23" s="100">
        <v>20</v>
      </c>
      <c r="N23" s="100">
        <v>1</v>
      </c>
      <c r="O23" s="104">
        <v>1050000</v>
      </c>
      <c r="P23" s="104">
        <v>1050000</v>
      </c>
      <c r="Q23" s="104"/>
      <c r="R23" s="104"/>
      <c r="S23" s="104">
        <v>1050000</v>
      </c>
      <c r="T23" s="104">
        <v>0</v>
      </c>
      <c r="U23" s="103" t="s">
        <v>303</v>
      </c>
      <c r="V23" s="105" t="s">
        <v>2499</v>
      </c>
      <c r="W23" s="106" t="s">
        <v>539</v>
      </c>
    </row>
    <row r="24" spans="1:23" s="61" customFormat="1" ht="31.8" customHeight="1">
      <c r="A24" s="46">
        <f>SUBTOTAL(3,$C$11:C24)</f>
        <v>14</v>
      </c>
      <c r="B24" s="100">
        <v>2</v>
      </c>
      <c r="C24" s="100" t="s">
        <v>2124</v>
      </c>
      <c r="D24" s="100" t="s">
        <v>2222</v>
      </c>
      <c r="E24" s="101" t="s">
        <v>2410</v>
      </c>
      <c r="F24" s="102" t="s">
        <v>682</v>
      </c>
      <c r="G24" s="100">
        <v>1</v>
      </c>
      <c r="H24" s="103" t="s">
        <v>577</v>
      </c>
      <c r="I24" s="100">
        <v>6</v>
      </c>
      <c r="J24" s="100">
        <v>1</v>
      </c>
      <c r="K24" s="100"/>
      <c r="L24" s="100"/>
      <c r="M24" s="100">
        <v>6</v>
      </c>
      <c r="N24" s="100">
        <v>1</v>
      </c>
      <c r="O24" s="104">
        <v>400000</v>
      </c>
      <c r="P24" s="104">
        <v>400000</v>
      </c>
      <c r="Q24" s="104"/>
      <c r="R24" s="104"/>
      <c r="S24" s="104">
        <v>400000</v>
      </c>
      <c r="T24" s="104">
        <v>0</v>
      </c>
      <c r="U24" s="103" t="s">
        <v>629</v>
      </c>
      <c r="V24" s="105" t="s">
        <v>2500</v>
      </c>
      <c r="W24" s="106" t="s">
        <v>539</v>
      </c>
    </row>
    <row r="25" spans="1:23" s="61" customFormat="1" ht="31.8" customHeight="1">
      <c r="A25" s="46">
        <f>SUBTOTAL(3,$C$11:C25)</f>
        <v>15</v>
      </c>
      <c r="B25" s="100">
        <v>2</v>
      </c>
      <c r="C25" s="100" t="s">
        <v>2124</v>
      </c>
      <c r="D25" s="100" t="s">
        <v>2223</v>
      </c>
      <c r="E25" s="101" t="s">
        <v>2410</v>
      </c>
      <c r="F25" s="102" t="s">
        <v>682</v>
      </c>
      <c r="G25" s="100">
        <v>1</v>
      </c>
      <c r="H25" s="103" t="s">
        <v>577</v>
      </c>
      <c r="I25" s="100">
        <v>6</v>
      </c>
      <c r="J25" s="100">
        <v>1</v>
      </c>
      <c r="K25" s="100"/>
      <c r="L25" s="100"/>
      <c r="M25" s="100">
        <v>6</v>
      </c>
      <c r="N25" s="100">
        <v>1</v>
      </c>
      <c r="O25" s="104">
        <v>400000</v>
      </c>
      <c r="P25" s="104">
        <v>400000</v>
      </c>
      <c r="Q25" s="104"/>
      <c r="R25" s="104"/>
      <c r="S25" s="104">
        <v>400000</v>
      </c>
      <c r="T25" s="104">
        <v>0</v>
      </c>
      <c r="U25" s="103" t="s">
        <v>629</v>
      </c>
      <c r="V25" s="105" t="s">
        <v>2501</v>
      </c>
      <c r="W25" s="106" t="s">
        <v>539</v>
      </c>
    </row>
    <row r="26" spans="1:23" s="61" customFormat="1" ht="31.8" customHeight="1">
      <c r="A26" s="46">
        <f>SUBTOTAL(3,$C$11:C26)</f>
        <v>16</v>
      </c>
      <c r="B26" s="100">
        <v>2</v>
      </c>
      <c r="C26" s="100" t="s">
        <v>2124</v>
      </c>
      <c r="D26" s="100" t="s">
        <v>2222</v>
      </c>
      <c r="E26" s="101" t="s">
        <v>2410</v>
      </c>
      <c r="F26" s="102" t="s">
        <v>682</v>
      </c>
      <c r="G26" s="100">
        <v>1</v>
      </c>
      <c r="H26" s="103" t="s">
        <v>577</v>
      </c>
      <c r="I26" s="100">
        <v>6</v>
      </c>
      <c r="J26" s="100">
        <v>1</v>
      </c>
      <c r="K26" s="100"/>
      <c r="L26" s="100"/>
      <c r="M26" s="100">
        <v>6</v>
      </c>
      <c r="N26" s="100">
        <v>1</v>
      </c>
      <c r="O26" s="104">
        <v>400000</v>
      </c>
      <c r="P26" s="104">
        <v>400000</v>
      </c>
      <c r="Q26" s="104"/>
      <c r="R26" s="104"/>
      <c r="S26" s="104">
        <v>400000</v>
      </c>
      <c r="T26" s="104">
        <v>0</v>
      </c>
      <c r="U26" s="103" t="s">
        <v>629</v>
      </c>
      <c r="V26" s="105" t="s">
        <v>2502</v>
      </c>
      <c r="W26" s="106" t="s">
        <v>539</v>
      </c>
    </row>
    <row r="27" spans="1:23" s="61" customFormat="1" ht="31.8" customHeight="1">
      <c r="A27" s="46">
        <f>SUBTOTAL(3,$C$11:C27)</f>
        <v>17</v>
      </c>
      <c r="B27" s="100">
        <v>2</v>
      </c>
      <c r="C27" s="100" t="s">
        <v>2124</v>
      </c>
      <c r="D27" s="100" t="s">
        <v>2222</v>
      </c>
      <c r="E27" s="101" t="s">
        <v>2410</v>
      </c>
      <c r="F27" s="102" t="s">
        <v>682</v>
      </c>
      <c r="G27" s="100">
        <v>1</v>
      </c>
      <c r="H27" s="103" t="s">
        <v>577</v>
      </c>
      <c r="I27" s="100">
        <v>6</v>
      </c>
      <c r="J27" s="100">
        <v>1</v>
      </c>
      <c r="K27" s="100"/>
      <c r="L27" s="100"/>
      <c r="M27" s="100">
        <v>6</v>
      </c>
      <c r="N27" s="100">
        <v>1</v>
      </c>
      <c r="O27" s="104">
        <v>400000</v>
      </c>
      <c r="P27" s="104">
        <v>400000</v>
      </c>
      <c r="Q27" s="104"/>
      <c r="R27" s="104"/>
      <c r="S27" s="104">
        <v>400000</v>
      </c>
      <c r="T27" s="104">
        <v>0</v>
      </c>
      <c r="U27" s="103" t="s">
        <v>629</v>
      </c>
      <c r="V27" s="105" t="s">
        <v>2503</v>
      </c>
      <c r="W27" s="106" t="s">
        <v>539</v>
      </c>
    </row>
    <row r="28" spans="1:23" s="61" customFormat="1" ht="31.8" customHeight="1">
      <c r="A28" s="46">
        <f>SUBTOTAL(3,$C$11:C28)</f>
        <v>18</v>
      </c>
      <c r="B28" s="100">
        <v>2</v>
      </c>
      <c r="C28" s="100" t="s">
        <v>2124</v>
      </c>
      <c r="D28" s="100" t="s">
        <v>2224</v>
      </c>
      <c r="E28" s="101" t="s">
        <v>2410</v>
      </c>
      <c r="F28" s="102" t="s">
        <v>682</v>
      </c>
      <c r="G28" s="100">
        <v>1</v>
      </c>
      <c r="H28" s="103" t="s">
        <v>577</v>
      </c>
      <c r="I28" s="100">
        <v>20</v>
      </c>
      <c r="J28" s="100">
        <v>1</v>
      </c>
      <c r="K28" s="100"/>
      <c r="L28" s="100"/>
      <c r="M28" s="100">
        <v>20</v>
      </c>
      <c r="N28" s="100">
        <v>1</v>
      </c>
      <c r="O28" s="104">
        <v>1050000</v>
      </c>
      <c r="P28" s="104">
        <v>1050000</v>
      </c>
      <c r="Q28" s="104"/>
      <c r="R28" s="104"/>
      <c r="S28" s="104">
        <v>1050000</v>
      </c>
      <c r="T28" s="104">
        <v>0</v>
      </c>
      <c r="U28" s="103" t="s">
        <v>303</v>
      </c>
      <c r="V28" s="105" t="s">
        <v>2504</v>
      </c>
      <c r="W28" s="106" t="s">
        <v>539</v>
      </c>
    </row>
    <row r="29" spans="1:23" s="61" customFormat="1" ht="31.8" customHeight="1">
      <c r="A29" s="46">
        <f>SUBTOTAL(3,$C$11:C29)</f>
        <v>19</v>
      </c>
      <c r="B29" s="100">
        <v>2</v>
      </c>
      <c r="C29" s="100" t="s">
        <v>2124</v>
      </c>
      <c r="D29" s="100" t="s">
        <v>2224</v>
      </c>
      <c r="E29" s="101" t="s">
        <v>2410</v>
      </c>
      <c r="F29" s="102" t="s">
        <v>682</v>
      </c>
      <c r="G29" s="100">
        <v>1</v>
      </c>
      <c r="H29" s="103" t="s">
        <v>577</v>
      </c>
      <c r="I29" s="100">
        <v>20</v>
      </c>
      <c r="J29" s="100">
        <v>1</v>
      </c>
      <c r="K29" s="100"/>
      <c r="L29" s="100"/>
      <c r="M29" s="100">
        <v>20</v>
      </c>
      <c r="N29" s="100">
        <v>1</v>
      </c>
      <c r="O29" s="104">
        <v>1050000</v>
      </c>
      <c r="P29" s="104">
        <v>1050000</v>
      </c>
      <c r="Q29" s="104"/>
      <c r="R29" s="104"/>
      <c r="S29" s="104">
        <v>1050000</v>
      </c>
      <c r="T29" s="104">
        <v>0</v>
      </c>
      <c r="U29" s="103" t="s">
        <v>303</v>
      </c>
      <c r="V29" s="105" t="s">
        <v>2505</v>
      </c>
      <c r="W29" s="106" t="s">
        <v>539</v>
      </c>
    </row>
    <row r="30" spans="1:23" s="61" customFormat="1" ht="31.8" customHeight="1">
      <c r="A30" s="46">
        <f>SUBTOTAL(3,$C$11:C30)</f>
        <v>20</v>
      </c>
      <c r="B30" s="46">
        <v>1</v>
      </c>
      <c r="C30" s="46" t="s">
        <v>1018</v>
      </c>
      <c r="D30" s="46" t="s">
        <v>830</v>
      </c>
      <c r="E30" s="98" t="s">
        <v>360</v>
      </c>
      <c r="F30" s="99" t="s">
        <v>608</v>
      </c>
      <c r="G30" s="46">
        <v>1</v>
      </c>
      <c r="H30" s="78" t="s">
        <v>577</v>
      </c>
      <c r="I30" s="46">
        <v>40</v>
      </c>
      <c r="J30" s="46">
        <v>1</v>
      </c>
      <c r="K30" s="46"/>
      <c r="L30" s="46"/>
      <c r="M30" s="46">
        <v>40</v>
      </c>
      <c r="N30" s="46">
        <v>1</v>
      </c>
      <c r="O30" s="79">
        <v>2000000</v>
      </c>
      <c r="P30" s="79">
        <v>2000000</v>
      </c>
      <c r="Q30" s="79"/>
      <c r="R30" s="79">
        <v>2000000</v>
      </c>
      <c r="S30" s="79">
        <v>0</v>
      </c>
      <c r="T30" s="79">
        <v>0</v>
      </c>
      <c r="U30" s="78" t="s">
        <v>302</v>
      </c>
      <c r="V30" s="80" t="s">
        <v>1350</v>
      </c>
      <c r="W30" s="81" t="s">
        <v>539</v>
      </c>
    </row>
    <row r="31" spans="1:23" s="61" customFormat="1" ht="31.8" customHeight="1">
      <c r="A31" s="46">
        <f>SUBTOTAL(3,$C$11:C31)</f>
        <v>21</v>
      </c>
      <c r="B31" s="46">
        <v>1</v>
      </c>
      <c r="C31" s="46" t="s">
        <v>1018</v>
      </c>
      <c r="D31" s="46" t="s">
        <v>830</v>
      </c>
      <c r="E31" s="98" t="s">
        <v>360</v>
      </c>
      <c r="F31" s="99" t="s">
        <v>608</v>
      </c>
      <c r="G31" s="46">
        <v>1</v>
      </c>
      <c r="H31" s="78" t="s">
        <v>577</v>
      </c>
      <c r="I31" s="46">
        <v>6</v>
      </c>
      <c r="J31" s="46">
        <v>1</v>
      </c>
      <c r="K31" s="46"/>
      <c r="L31" s="46"/>
      <c r="M31" s="46">
        <v>6</v>
      </c>
      <c r="N31" s="46">
        <v>1</v>
      </c>
      <c r="O31" s="79">
        <v>400000</v>
      </c>
      <c r="P31" s="79">
        <v>400000</v>
      </c>
      <c r="Q31" s="79"/>
      <c r="R31" s="79">
        <v>400000</v>
      </c>
      <c r="S31" s="79">
        <v>0</v>
      </c>
      <c r="T31" s="79">
        <v>0</v>
      </c>
      <c r="U31" s="78" t="s">
        <v>629</v>
      </c>
      <c r="V31" s="80" t="s">
        <v>1351</v>
      </c>
      <c r="W31" s="81" t="s">
        <v>539</v>
      </c>
    </row>
    <row r="32" spans="1:23" s="61" customFormat="1" ht="31.8" customHeight="1">
      <c r="A32" s="46">
        <f>SUBTOTAL(3,$C$11:C32)</f>
        <v>22</v>
      </c>
      <c r="B32" s="100">
        <v>2</v>
      </c>
      <c r="C32" s="100" t="s">
        <v>1018</v>
      </c>
      <c r="D32" s="100" t="s">
        <v>2224</v>
      </c>
      <c r="E32" s="101" t="s">
        <v>360</v>
      </c>
      <c r="F32" s="102" t="s">
        <v>608</v>
      </c>
      <c r="G32" s="100">
        <v>1</v>
      </c>
      <c r="H32" s="103" t="s">
        <v>577</v>
      </c>
      <c r="I32" s="100">
        <v>20</v>
      </c>
      <c r="J32" s="100">
        <v>1</v>
      </c>
      <c r="K32" s="100"/>
      <c r="L32" s="100"/>
      <c r="M32" s="100">
        <v>20</v>
      </c>
      <c r="N32" s="100">
        <v>1</v>
      </c>
      <c r="O32" s="104">
        <v>1050000</v>
      </c>
      <c r="P32" s="104">
        <v>1050000</v>
      </c>
      <c r="Q32" s="104"/>
      <c r="R32" s="104"/>
      <c r="S32" s="104">
        <v>1050000</v>
      </c>
      <c r="T32" s="104">
        <v>0</v>
      </c>
      <c r="U32" s="103" t="s">
        <v>303</v>
      </c>
      <c r="V32" s="105" t="s">
        <v>2506</v>
      </c>
      <c r="W32" s="106" t="s">
        <v>539</v>
      </c>
    </row>
    <row r="33" spans="1:23" s="61" customFormat="1" ht="31.8" customHeight="1">
      <c r="A33" s="46">
        <f>SUBTOTAL(3,$C$11:C33)</f>
        <v>23</v>
      </c>
      <c r="B33" s="100">
        <v>2</v>
      </c>
      <c r="C33" s="100" t="s">
        <v>1018</v>
      </c>
      <c r="D33" s="100" t="s">
        <v>2224</v>
      </c>
      <c r="E33" s="101" t="s">
        <v>360</v>
      </c>
      <c r="F33" s="102" t="s">
        <v>608</v>
      </c>
      <c r="G33" s="100">
        <v>1</v>
      </c>
      <c r="H33" s="103" t="s">
        <v>577</v>
      </c>
      <c r="I33" s="100">
        <v>20</v>
      </c>
      <c r="J33" s="100">
        <v>1</v>
      </c>
      <c r="K33" s="100"/>
      <c r="L33" s="100"/>
      <c r="M33" s="100">
        <v>20</v>
      </c>
      <c r="N33" s="100">
        <v>1</v>
      </c>
      <c r="O33" s="104">
        <v>1050000</v>
      </c>
      <c r="P33" s="104">
        <v>1050000</v>
      </c>
      <c r="Q33" s="104"/>
      <c r="R33" s="104"/>
      <c r="S33" s="104">
        <v>1050000</v>
      </c>
      <c r="T33" s="104">
        <v>0</v>
      </c>
      <c r="U33" s="103" t="s">
        <v>303</v>
      </c>
      <c r="V33" s="105" t="s">
        <v>2507</v>
      </c>
      <c r="W33" s="106" t="s">
        <v>539</v>
      </c>
    </row>
    <row r="34" spans="1:23" s="61" customFormat="1" ht="31.8" customHeight="1">
      <c r="A34" s="46">
        <f>SUBTOTAL(3,$C$11:C34)</f>
        <v>24</v>
      </c>
      <c r="B34" s="100">
        <v>2</v>
      </c>
      <c r="C34" s="100" t="s">
        <v>1018</v>
      </c>
      <c r="D34" s="100" t="s">
        <v>916</v>
      </c>
      <c r="E34" s="101" t="s">
        <v>360</v>
      </c>
      <c r="F34" s="102" t="s">
        <v>608</v>
      </c>
      <c r="G34" s="100">
        <v>1</v>
      </c>
      <c r="H34" s="103" t="s">
        <v>577</v>
      </c>
      <c r="I34" s="100">
        <v>20</v>
      </c>
      <c r="J34" s="100">
        <v>1</v>
      </c>
      <c r="K34" s="100"/>
      <c r="L34" s="100"/>
      <c r="M34" s="100">
        <v>20</v>
      </c>
      <c r="N34" s="100">
        <v>1</v>
      </c>
      <c r="O34" s="104">
        <v>1050000</v>
      </c>
      <c r="P34" s="104">
        <v>1050000</v>
      </c>
      <c r="Q34" s="104"/>
      <c r="R34" s="104"/>
      <c r="S34" s="104">
        <v>1050000</v>
      </c>
      <c r="T34" s="104">
        <v>0</v>
      </c>
      <c r="U34" s="103" t="s">
        <v>303</v>
      </c>
      <c r="V34" s="105" t="s">
        <v>2508</v>
      </c>
      <c r="W34" s="106" t="s">
        <v>539</v>
      </c>
    </row>
    <row r="35" spans="1:23" s="61" customFormat="1" ht="31.8" customHeight="1">
      <c r="A35" s="46">
        <f>SUBTOTAL(3,$C$11:C35)</f>
        <v>25</v>
      </c>
      <c r="B35" s="46">
        <v>1</v>
      </c>
      <c r="C35" s="46" t="s">
        <v>802</v>
      </c>
      <c r="D35" s="46" t="s">
        <v>1061</v>
      </c>
      <c r="E35" s="98" t="s">
        <v>229</v>
      </c>
      <c r="F35" s="99" t="s">
        <v>236</v>
      </c>
      <c r="G35" s="46">
        <v>1</v>
      </c>
      <c r="H35" s="78" t="s">
        <v>577</v>
      </c>
      <c r="I35" s="46">
        <v>20</v>
      </c>
      <c r="J35" s="46">
        <v>1</v>
      </c>
      <c r="K35" s="46"/>
      <c r="L35" s="46"/>
      <c r="M35" s="46">
        <v>20</v>
      </c>
      <c r="N35" s="46">
        <v>1</v>
      </c>
      <c r="O35" s="79">
        <v>1050000</v>
      </c>
      <c r="P35" s="79">
        <v>1050000</v>
      </c>
      <c r="Q35" s="79"/>
      <c r="R35" s="79">
        <v>1050000</v>
      </c>
      <c r="S35" s="79">
        <v>0</v>
      </c>
      <c r="T35" s="79">
        <v>0</v>
      </c>
      <c r="U35" s="78" t="s">
        <v>303</v>
      </c>
      <c r="V35" s="80" t="s">
        <v>1352</v>
      </c>
      <c r="W35" s="81" t="s">
        <v>539</v>
      </c>
    </row>
    <row r="36" spans="1:23" s="61" customFormat="1" ht="31.8" customHeight="1">
      <c r="A36" s="46">
        <f>SUBTOTAL(3,$C$11:C36)</f>
        <v>26</v>
      </c>
      <c r="B36" s="100">
        <v>2</v>
      </c>
      <c r="C36" s="100" t="s">
        <v>802</v>
      </c>
      <c r="D36" s="100" t="s">
        <v>916</v>
      </c>
      <c r="E36" s="101" t="s">
        <v>229</v>
      </c>
      <c r="F36" s="102" t="s">
        <v>236</v>
      </c>
      <c r="G36" s="100">
        <v>1</v>
      </c>
      <c r="H36" s="103" t="s">
        <v>577</v>
      </c>
      <c r="I36" s="100">
        <v>20</v>
      </c>
      <c r="J36" s="100">
        <v>1</v>
      </c>
      <c r="K36" s="100"/>
      <c r="L36" s="100"/>
      <c r="M36" s="100">
        <v>20</v>
      </c>
      <c r="N36" s="100">
        <v>1</v>
      </c>
      <c r="O36" s="104">
        <v>1050000</v>
      </c>
      <c r="P36" s="104">
        <v>1050000</v>
      </c>
      <c r="Q36" s="104"/>
      <c r="R36" s="104"/>
      <c r="S36" s="104">
        <v>1050000</v>
      </c>
      <c r="T36" s="104">
        <v>0</v>
      </c>
      <c r="U36" s="103" t="s">
        <v>303</v>
      </c>
      <c r="V36" s="105" t="s">
        <v>2509</v>
      </c>
      <c r="W36" s="106" t="s">
        <v>539</v>
      </c>
    </row>
    <row r="37" spans="1:23" s="61" customFormat="1" ht="31.8" customHeight="1">
      <c r="A37" s="46">
        <f>SUBTOTAL(3,$C$11:C37)</f>
        <v>27</v>
      </c>
      <c r="B37" s="100">
        <v>2</v>
      </c>
      <c r="C37" s="100" t="s">
        <v>802</v>
      </c>
      <c r="D37" s="100" t="s">
        <v>916</v>
      </c>
      <c r="E37" s="101" t="s">
        <v>229</v>
      </c>
      <c r="F37" s="102" t="s">
        <v>236</v>
      </c>
      <c r="G37" s="100">
        <v>1</v>
      </c>
      <c r="H37" s="103" t="s">
        <v>577</v>
      </c>
      <c r="I37" s="100">
        <v>20</v>
      </c>
      <c r="J37" s="100">
        <v>1</v>
      </c>
      <c r="K37" s="100"/>
      <c r="L37" s="100"/>
      <c r="M37" s="100">
        <v>20</v>
      </c>
      <c r="N37" s="100">
        <v>1</v>
      </c>
      <c r="O37" s="104">
        <v>1050000</v>
      </c>
      <c r="P37" s="104">
        <v>1050000</v>
      </c>
      <c r="Q37" s="104"/>
      <c r="R37" s="104"/>
      <c r="S37" s="104">
        <v>1050000</v>
      </c>
      <c r="T37" s="104">
        <v>0</v>
      </c>
      <c r="U37" s="103" t="s">
        <v>303</v>
      </c>
      <c r="V37" s="105" t="s">
        <v>2510</v>
      </c>
      <c r="W37" s="106" t="s">
        <v>539</v>
      </c>
    </row>
    <row r="38" spans="1:23" s="61" customFormat="1" ht="31.8" customHeight="1">
      <c r="A38" s="46">
        <f>SUBTOTAL(3,$C$11:C38)</f>
        <v>28</v>
      </c>
      <c r="B38" s="46">
        <v>1</v>
      </c>
      <c r="C38" s="46" t="s">
        <v>1019</v>
      </c>
      <c r="D38" s="46" t="s">
        <v>830</v>
      </c>
      <c r="E38" s="98" t="s">
        <v>1118</v>
      </c>
      <c r="F38" s="99" t="s">
        <v>359</v>
      </c>
      <c r="G38" s="46">
        <v>1</v>
      </c>
      <c r="H38" s="78" t="s">
        <v>577</v>
      </c>
      <c r="I38" s="46">
        <v>14</v>
      </c>
      <c r="J38" s="46">
        <v>1</v>
      </c>
      <c r="K38" s="46"/>
      <c r="L38" s="46"/>
      <c r="M38" s="46">
        <v>14</v>
      </c>
      <c r="N38" s="46">
        <v>1</v>
      </c>
      <c r="O38" s="79">
        <v>650000</v>
      </c>
      <c r="P38" s="79">
        <v>650000</v>
      </c>
      <c r="Q38" s="79"/>
      <c r="R38" s="79">
        <v>650000</v>
      </c>
      <c r="S38" s="79">
        <v>0</v>
      </c>
      <c r="T38" s="79">
        <v>0</v>
      </c>
      <c r="U38" s="78" t="s">
        <v>307</v>
      </c>
      <c r="V38" s="80" t="s">
        <v>1351</v>
      </c>
      <c r="W38" s="81" t="s">
        <v>539</v>
      </c>
    </row>
    <row r="39" spans="1:23" s="61" customFormat="1" ht="31.8" customHeight="1">
      <c r="A39" s="46">
        <f>SUBTOTAL(3,$C$11:C39)</f>
        <v>29</v>
      </c>
      <c r="B39" s="100">
        <v>2</v>
      </c>
      <c r="C39" s="100" t="s">
        <v>1019</v>
      </c>
      <c r="D39" s="100" t="s">
        <v>2224</v>
      </c>
      <c r="E39" s="101" t="s">
        <v>1118</v>
      </c>
      <c r="F39" s="102" t="s">
        <v>359</v>
      </c>
      <c r="G39" s="100">
        <v>1</v>
      </c>
      <c r="H39" s="103" t="s">
        <v>577</v>
      </c>
      <c r="I39" s="100">
        <v>20</v>
      </c>
      <c r="J39" s="100">
        <v>1</v>
      </c>
      <c r="K39" s="100"/>
      <c r="L39" s="100"/>
      <c r="M39" s="100">
        <v>20</v>
      </c>
      <c r="N39" s="100">
        <v>1</v>
      </c>
      <c r="O39" s="104">
        <v>1050000</v>
      </c>
      <c r="P39" s="104">
        <v>1050000</v>
      </c>
      <c r="Q39" s="104"/>
      <c r="R39" s="104"/>
      <c r="S39" s="104">
        <v>1050000</v>
      </c>
      <c r="T39" s="104">
        <v>0</v>
      </c>
      <c r="U39" s="103" t="s">
        <v>303</v>
      </c>
      <c r="V39" s="105" t="s">
        <v>2511</v>
      </c>
      <c r="W39" s="106" t="s">
        <v>539</v>
      </c>
    </row>
    <row r="40" spans="1:23" s="61" customFormat="1" ht="31.8" customHeight="1">
      <c r="A40" s="46">
        <f>SUBTOTAL(3,$C$11:C40)</f>
        <v>30</v>
      </c>
      <c r="B40" s="46">
        <v>1</v>
      </c>
      <c r="C40" s="46" t="s">
        <v>9</v>
      </c>
      <c r="D40" s="46" t="s">
        <v>1062</v>
      </c>
      <c r="E40" s="98" t="s">
        <v>509</v>
      </c>
      <c r="F40" s="99" t="s">
        <v>233</v>
      </c>
      <c r="G40" s="46">
        <v>1</v>
      </c>
      <c r="H40" s="78" t="s">
        <v>673</v>
      </c>
      <c r="I40" s="46">
        <v>20</v>
      </c>
      <c r="J40" s="46">
        <v>1</v>
      </c>
      <c r="K40" s="46"/>
      <c r="L40" s="46"/>
      <c r="M40" s="46">
        <v>20</v>
      </c>
      <c r="N40" s="46">
        <v>1</v>
      </c>
      <c r="O40" s="79">
        <v>1000000</v>
      </c>
      <c r="P40" s="79">
        <v>1000000</v>
      </c>
      <c r="Q40" s="79"/>
      <c r="R40" s="79">
        <v>1000000</v>
      </c>
      <c r="S40" s="79">
        <v>0</v>
      </c>
      <c r="T40" s="79">
        <v>0</v>
      </c>
      <c r="U40" s="78" t="s">
        <v>305</v>
      </c>
      <c r="V40" s="80" t="s">
        <v>337</v>
      </c>
      <c r="W40" s="81" t="s">
        <v>539</v>
      </c>
    </row>
    <row r="41" spans="1:23" s="61" customFormat="1" ht="31.8" customHeight="1">
      <c r="A41" s="46">
        <f>SUBTOTAL(3,$C$11:C41)</f>
        <v>31</v>
      </c>
      <c r="B41" s="46">
        <v>1</v>
      </c>
      <c r="C41" s="46" t="s">
        <v>9</v>
      </c>
      <c r="D41" s="46" t="s">
        <v>1063</v>
      </c>
      <c r="E41" s="98" t="s">
        <v>509</v>
      </c>
      <c r="F41" s="99" t="s">
        <v>233</v>
      </c>
      <c r="G41" s="46">
        <v>1</v>
      </c>
      <c r="H41" s="78" t="s">
        <v>673</v>
      </c>
      <c r="I41" s="46">
        <v>10</v>
      </c>
      <c r="J41" s="46">
        <v>1</v>
      </c>
      <c r="K41" s="46"/>
      <c r="L41" s="46"/>
      <c r="M41" s="46">
        <v>10</v>
      </c>
      <c r="N41" s="46">
        <v>1</v>
      </c>
      <c r="O41" s="79">
        <v>500000</v>
      </c>
      <c r="P41" s="79">
        <v>500000</v>
      </c>
      <c r="Q41" s="79"/>
      <c r="R41" s="79">
        <v>500000</v>
      </c>
      <c r="S41" s="79">
        <v>0</v>
      </c>
      <c r="T41" s="79">
        <v>0</v>
      </c>
      <c r="U41" s="78" t="s">
        <v>311</v>
      </c>
      <c r="V41" s="80" t="s">
        <v>955</v>
      </c>
      <c r="W41" s="81" t="s">
        <v>539</v>
      </c>
    </row>
    <row r="42" spans="1:23" s="61" customFormat="1" ht="31.8" customHeight="1">
      <c r="A42" s="46">
        <f>SUBTOTAL(3,$C$11:C42)</f>
        <v>32</v>
      </c>
      <c r="B42" s="46">
        <v>1</v>
      </c>
      <c r="C42" s="46" t="s">
        <v>9</v>
      </c>
      <c r="D42" s="46" t="s">
        <v>830</v>
      </c>
      <c r="E42" s="98" t="s">
        <v>509</v>
      </c>
      <c r="F42" s="99" t="s">
        <v>233</v>
      </c>
      <c r="G42" s="46">
        <v>1</v>
      </c>
      <c r="H42" s="78" t="s">
        <v>673</v>
      </c>
      <c r="I42" s="46">
        <v>20</v>
      </c>
      <c r="J42" s="46">
        <v>1</v>
      </c>
      <c r="K42" s="46"/>
      <c r="L42" s="46"/>
      <c r="M42" s="46">
        <v>20</v>
      </c>
      <c r="N42" s="46">
        <v>1</v>
      </c>
      <c r="O42" s="79">
        <v>1050000</v>
      </c>
      <c r="P42" s="79">
        <v>1050000</v>
      </c>
      <c r="Q42" s="79"/>
      <c r="R42" s="79">
        <v>1050000</v>
      </c>
      <c r="S42" s="79">
        <v>0</v>
      </c>
      <c r="T42" s="79">
        <v>0</v>
      </c>
      <c r="U42" s="78" t="s">
        <v>303</v>
      </c>
      <c r="V42" s="80" t="s">
        <v>1353</v>
      </c>
      <c r="W42" s="81" t="s">
        <v>539</v>
      </c>
    </row>
    <row r="43" spans="1:23" s="61" customFormat="1" ht="31.8" customHeight="1">
      <c r="A43" s="46">
        <f>SUBTOTAL(3,$C$11:C43)</f>
        <v>33</v>
      </c>
      <c r="B43" s="100">
        <v>2</v>
      </c>
      <c r="C43" s="100" t="s">
        <v>9</v>
      </c>
      <c r="D43" s="100" t="s">
        <v>541</v>
      </c>
      <c r="E43" s="101" t="s">
        <v>509</v>
      </c>
      <c r="F43" s="102" t="s">
        <v>233</v>
      </c>
      <c r="G43" s="100">
        <v>1</v>
      </c>
      <c r="H43" s="103" t="s">
        <v>673</v>
      </c>
      <c r="I43" s="100">
        <v>20</v>
      </c>
      <c r="J43" s="100">
        <v>1</v>
      </c>
      <c r="K43" s="100"/>
      <c r="L43" s="100"/>
      <c r="M43" s="100">
        <v>20</v>
      </c>
      <c r="N43" s="100">
        <v>1</v>
      </c>
      <c r="O43" s="104">
        <v>1000000</v>
      </c>
      <c r="P43" s="104">
        <v>1000000</v>
      </c>
      <c r="Q43" s="104"/>
      <c r="R43" s="104"/>
      <c r="S43" s="104">
        <v>1000000</v>
      </c>
      <c r="T43" s="104">
        <v>0</v>
      </c>
      <c r="U43" s="103" t="s">
        <v>305</v>
      </c>
      <c r="V43" s="105" t="s">
        <v>337</v>
      </c>
      <c r="W43" s="106" t="s">
        <v>539</v>
      </c>
    </row>
    <row r="44" spans="1:23" s="61" customFormat="1" ht="31.8" customHeight="1">
      <c r="A44" s="46">
        <f>SUBTOTAL(3,$C$11:C44)</f>
        <v>34</v>
      </c>
      <c r="B44" s="100">
        <v>2</v>
      </c>
      <c r="C44" s="100" t="s">
        <v>9</v>
      </c>
      <c r="D44" s="100" t="s">
        <v>541</v>
      </c>
      <c r="E44" s="101" t="s">
        <v>509</v>
      </c>
      <c r="F44" s="102" t="s">
        <v>233</v>
      </c>
      <c r="G44" s="100">
        <v>1</v>
      </c>
      <c r="H44" s="103" t="s">
        <v>673</v>
      </c>
      <c r="I44" s="100">
        <v>10</v>
      </c>
      <c r="J44" s="100">
        <v>1</v>
      </c>
      <c r="K44" s="100"/>
      <c r="L44" s="100"/>
      <c r="M44" s="100">
        <v>10</v>
      </c>
      <c r="N44" s="100">
        <v>1</v>
      </c>
      <c r="O44" s="104">
        <v>500000</v>
      </c>
      <c r="P44" s="104">
        <v>500000</v>
      </c>
      <c r="Q44" s="104"/>
      <c r="R44" s="104"/>
      <c r="S44" s="104">
        <v>500000</v>
      </c>
      <c r="T44" s="104">
        <v>0</v>
      </c>
      <c r="U44" s="103" t="s">
        <v>311</v>
      </c>
      <c r="V44" s="105" t="s">
        <v>955</v>
      </c>
      <c r="W44" s="106" t="s">
        <v>539</v>
      </c>
    </row>
    <row r="45" spans="1:23" s="61" customFormat="1" ht="31.8" customHeight="1">
      <c r="A45" s="46">
        <f>SUBTOTAL(3,$C$11:C45)</f>
        <v>35</v>
      </c>
      <c r="B45" s="100">
        <v>2</v>
      </c>
      <c r="C45" s="100" t="s">
        <v>9</v>
      </c>
      <c r="D45" s="100" t="s">
        <v>2220</v>
      </c>
      <c r="E45" s="101" t="s">
        <v>509</v>
      </c>
      <c r="F45" s="102" t="s">
        <v>233</v>
      </c>
      <c r="G45" s="100">
        <v>1</v>
      </c>
      <c r="H45" s="103" t="s">
        <v>673</v>
      </c>
      <c r="I45" s="100">
        <v>20</v>
      </c>
      <c r="J45" s="100">
        <v>1</v>
      </c>
      <c r="K45" s="100"/>
      <c r="L45" s="100"/>
      <c r="M45" s="100">
        <v>20</v>
      </c>
      <c r="N45" s="100">
        <v>1</v>
      </c>
      <c r="O45" s="104">
        <v>1050000</v>
      </c>
      <c r="P45" s="104">
        <v>1050000</v>
      </c>
      <c r="Q45" s="104"/>
      <c r="R45" s="104"/>
      <c r="S45" s="104">
        <v>1050000</v>
      </c>
      <c r="T45" s="104">
        <v>0</v>
      </c>
      <c r="U45" s="103" t="s">
        <v>303</v>
      </c>
      <c r="V45" s="105" t="s">
        <v>2512</v>
      </c>
      <c r="W45" s="106" t="s">
        <v>539</v>
      </c>
    </row>
    <row r="46" spans="1:23" s="61" customFormat="1" ht="31.8" customHeight="1">
      <c r="A46" s="46">
        <f>SUBTOTAL(3,$C$11:C46)</f>
        <v>36</v>
      </c>
      <c r="B46" s="100">
        <v>2</v>
      </c>
      <c r="C46" s="100" t="s">
        <v>2125</v>
      </c>
      <c r="D46" s="100" t="s">
        <v>2220</v>
      </c>
      <c r="E46" s="101" t="s">
        <v>229</v>
      </c>
      <c r="F46" s="102" t="s">
        <v>685</v>
      </c>
      <c r="G46" s="100">
        <v>1</v>
      </c>
      <c r="H46" s="103" t="s">
        <v>673</v>
      </c>
      <c r="I46" s="100">
        <v>20</v>
      </c>
      <c r="J46" s="100">
        <v>1</v>
      </c>
      <c r="K46" s="100"/>
      <c r="L46" s="100"/>
      <c r="M46" s="100">
        <v>20</v>
      </c>
      <c r="N46" s="100">
        <v>1</v>
      </c>
      <c r="O46" s="104">
        <v>1050000</v>
      </c>
      <c r="P46" s="104">
        <v>1050000</v>
      </c>
      <c r="Q46" s="104">
        <v>1050000</v>
      </c>
      <c r="R46" s="104"/>
      <c r="S46" s="104">
        <v>0</v>
      </c>
      <c r="T46" s="104">
        <v>0</v>
      </c>
      <c r="U46" s="103" t="s">
        <v>303</v>
      </c>
      <c r="V46" s="105" t="s">
        <v>2513</v>
      </c>
      <c r="W46" s="106" t="s">
        <v>539</v>
      </c>
    </row>
    <row r="47" spans="1:23" s="61" customFormat="1" ht="31.8" customHeight="1">
      <c r="A47" s="46">
        <f>SUBTOTAL(3,$C$11:C47)</f>
        <v>37</v>
      </c>
      <c r="B47" s="100">
        <v>2</v>
      </c>
      <c r="C47" s="100" t="s">
        <v>2125</v>
      </c>
      <c r="D47" s="100" t="s">
        <v>2225</v>
      </c>
      <c r="E47" s="101" t="s">
        <v>229</v>
      </c>
      <c r="F47" s="102" t="s">
        <v>685</v>
      </c>
      <c r="G47" s="100">
        <v>1</v>
      </c>
      <c r="H47" s="103" t="s">
        <v>673</v>
      </c>
      <c r="I47" s="100">
        <v>20</v>
      </c>
      <c r="J47" s="100">
        <v>1</v>
      </c>
      <c r="K47" s="100"/>
      <c r="L47" s="100"/>
      <c r="M47" s="100">
        <v>20</v>
      </c>
      <c r="N47" s="100">
        <v>1</v>
      </c>
      <c r="O47" s="104">
        <v>1050000</v>
      </c>
      <c r="P47" s="104">
        <v>1050000</v>
      </c>
      <c r="Q47" s="104">
        <v>1050000</v>
      </c>
      <c r="R47" s="104"/>
      <c r="S47" s="104">
        <v>0</v>
      </c>
      <c r="T47" s="104">
        <v>0</v>
      </c>
      <c r="U47" s="103" t="s">
        <v>303</v>
      </c>
      <c r="V47" s="105" t="s">
        <v>2514</v>
      </c>
      <c r="W47" s="106" t="s">
        <v>539</v>
      </c>
    </row>
    <row r="48" spans="1:23" s="61" customFormat="1" ht="31.8" customHeight="1">
      <c r="A48" s="46">
        <f>SUBTOTAL(3,$C$11:C48)</f>
        <v>38</v>
      </c>
      <c r="B48" s="46">
        <v>1</v>
      </c>
      <c r="C48" s="46" t="s">
        <v>742</v>
      </c>
      <c r="D48" s="46" t="s">
        <v>827</v>
      </c>
      <c r="E48" s="98" t="s">
        <v>239</v>
      </c>
      <c r="F48" s="99" t="s">
        <v>687</v>
      </c>
      <c r="G48" s="46">
        <v>1</v>
      </c>
      <c r="H48" s="78" t="s">
        <v>673</v>
      </c>
      <c r="I48" s="46">
        <v>20</v>
      </c>
      <c r="J48" s="46">
        <v>1</v>
      </c>
      <c r="K48" s="46"/>
      <c r="L48" s="46"/>
      <c r="M48" s="46">
        <v>20</v>
      </c>
      <c r="N48" s="46">
        <v>1</v>
      </c>
      <c r="O48" s="79">
        <v>1050000</v>
      </c>
      <c r="P48" s="79">
        <v>1050000</v>
      </c>
      <c r="Q48" s="79"/>
      <c r="R48" s="79">
        <v>1050000</v>
      </c>
      <c r="S48" s="79">
        <v>0</v>
      </c>
      <c r="T48" s="79">
        <v>0</v>
      </c>
      <c r="U48" s="78" t="s">
        <v>303</v>
      </c>
      <c r="V48" s="80" t="s">
        <v>1354</v>
      </c>
      <c r="W48" s="81" t="s">
        <v>539</v>
      </c>
    </row>
    <row r="49" spans="1:23" s="61" customFormat="1" ht="31.8" customHeight="1">
      <c r="A49" s="46">
        <f>SUBTOTAL(3,$C$11:C49)</f>
        <v>39</v>
      </c>
      <c r="B49" s="100">
        <v>2</v>
      </c>
      <c r="C49" s="100" t="s">
        <v>742</v>
      </c>
      <c r="D49" s="100" t="s">
        <v>2226</v>
      </c>
      <c r="E49" s="101" t="s">
        <v>239</v>
      </c>
      <c r="F49" s="102" t="s">
        <v>687</v>
      </c>
      <c r="G49" s="100">
        <v>1</v>
      </c>
      <c r="H49" s="103" t="s">
        <v>673</v>
      </c>
      <c r="I49" s="100">
        <v>20</v>
      </c>
      <c r="J49" s="100">
        <v>1</v>
      </c>
      <c r="K49" s="100"/>
      <c r="L49" s="100"/>
      <c r="M49" s="100">
        <v>20</v>
      </c>
      <c r="N49" s="100">
        <v>1</v>
      </c>
      <c r="O49" s="104">
        <v>1050000</v>
      </c>
      <c r="P49" s="104">
        <v>1050000</v>
      </c>
      <c r="Q49" s="104"/>
      <c r="R49" s="104"/>
      <c r="S49" s="104">
        <v>1050000</v>
      </c>
      <c r="T49" s="104">
        <v>0</v>
      </c>
      <c r="U49" s="103" t="s">
        <v>303</v>
      </c>
      <c r="V49" s="105" t="s">
        <v>2515</v>
      </c>
      <c r="W49" s="106" t="s">
        <v>539</v>
      </c>
    </row>
    <row r="50" spans="1:23" s="61" customFormat="1" ht="31.8" customHeight="1">
      <c r="A50" s="46">
        <f>SUBTOTAL(3,$C$11:C50)</f>
        <v>40</v>
      </c>
      <c r="B50" s="100">
        <v>2</v>
      </c>
      <c r="C50" s="100" t="s">
        <v>742</v>
      </c>
      <c r="D50" s="100" t="s">
        <v>2227</v>
      </c>
      <c r="E50" s="101" t="s">
        <v>239</v>
      </c>
      <c r="F50" s="102" t="s">
        <v>687</v>
      </c>
      <c r="G50" s="100">
        <v>1</v>
      </c>
      <c r="H50" s="103" t="s">
        <v>673</v>
      </c>
      <c r="I50" s="100">
        <v>20</v>
      </c>
      <c r="J50" s="100">
        <v>1</v>
      </c>
      <c r="K50" s="100"/>
      <c r="L50" s="100"/>
      <c r="M50" s="100">
        <v>20</v>
      </c>
      <c r="N50" s="100">
        <v>1</v>
      </c>
      <c r="O50" s="104">
        <v>1050000</v>
      </c>
      <c r="P50" s="104">
        <v>1050000</v>
      </c>
      <c r="Q50" s="104"/>
      <c r="R50" s="104"/>
      <c r="S50" s="104">
        <v>1050000</v>
      </c>
      <c r="T50" s="104">
        <v>0</v>
      </c>
      <c r="U50" s="103" t="s">
        <v>303</v>
      </c>
      <c r="V50" s="105" t="s">
        <v>2516</v>
      </c>
      <c r="W50" s="106" t="s">
        <v>539</v>
      </c>
    </row>
    <row r="51" spans="1:23" s="61" customFormat="1" ht="31.8" customHeight="1">
      <c r="A51" s="46">
        <f>SUBTOTAL(3,$C$11:C51)</f>
        <v>41</v>
      </c>
      <c r="B51" s="100">
        <v>2</v>
      </c>
      <c r="C51" s="100" t="s">
        <v>742</v>
      </c>
      <c r="D51" s="100" t="s">
        <v>2219</v>
      </c>
      <c r="E51" s="101" t="s">
        <v>239</v>
      </c>
      <c r="F51" s="102" t="s">
        <v>687</v>
      </c>
      <c r="G51" s="100">
        <v>1</v>
      </c>
      <c r="H51" s="103" t="s">
        <v>673</v>
      </c>
      <c r="I51" s="100">
        <v>40</v>
      </c>
      <c r="J51" s="100">
        <v>1</v>
      </c>
      <c r="K51" s="100"/>
      <c r="L51" s="100"/>
      <c r="M51" s="100">
        <v>40</v>
      </c>
      <c r="N51" s="100">
        <v>1</v>
      </c>
      <c r="O51" s="104">
        <v>2100000</v>
      </c>
      <c r="P51" s="104">
        <v>2100000</v>
      </c>
      <c r="Q51" s="104"/>
      <c r="R51" s="104"/>
      <c r="S51" s="104">
        <v>2100000</v>
      </c>
      <c r="T51" s="104">
        <v>0</v>
      </c>
      <c r="U51" s="103" t="s">
        <v>304</v>
      </c>
      <c r="V51" s="105" t="s">
        <v>2517</v>
      </c>
      <c r="W51" s="106" t="s">
        <v>539</v>
      </c>
    </row>
    <row r="52" spans="1:23" s="61" customFormat="1" ht="31.8" customHeight="1">
      <c r="A52" s="46">
        <f>SUBTOTAL(3,$C$11:C52)</f>
        <v>42</v>
      </c>
      <c r="B52" s="46">
        <v>1</v>
      </c>
      <c r="C52" s="46" t="s">
        <v>614</v>
      </c>
      <c r="D52" s="46" t="s">
        <v>1063</v>
      </c>
      <c r="E52" s="98" t="s">
        <v>28</v>
      </c>
      <c r="F52" s="99" t="s">
        <v>29</v>
      </c>
      <c r="G52" s="46">
        <v>1</v>
      </c>
      <c r="H52" s="78" t="s">
        <v>673</v>
      </c>
      <c r="I52" s="46">
        <v>20</v>
      </c>
      <c r="J52" s="46">
        <v>1</v>
      </c>
      <c r="K52" s="46"/>
      <c r="L52" s="46"/>
      <c r="M52" s="46">
        <v>20</v>
      </c>
      <c r="N52" s="46">
        <v>1</v>
      </c>
      <c r="O52" s="79">
        <v>1000000</v>
      </c>
      <c r="P52" s="79">
        <v>1000000</v>
      </c>
      <c r="Q52" s="79"/>
      <c r="R52" s="79">
        <v>1000000</v>
      </c>
      <c r="S52" s="79">
        <v>0</v>
      </c>
      <c r="T52" s="79">
        <v>0</v>
      </c>
      <c r="U52" s="78" t="s">
        <v>305</v>
      </c>
      <c r="V52" s="80" t="s">
        <v>955</v>
      </c>
      <c r="W52" s="81" t="s">
        <v>539</v>
      </c>
    </row>
    <row r="53" spans="1:23" s="61" customFormat="1" ht="31.8" customHeight="1">
      <c r="A53" s="46">
        <f>SUBTOTAL(3,$C$11:C53)</f>
        <v>43</v>
      </c>
      <c r="B53" s="46">
        <v>1</v>
      </c>
      <c r="C53" s="46" t="s">
        <v>614</v>
      </c>
      <c r="D53" s="46" t="s">
        <v>830</v>
      </c>
      <c r="E53" s="98" t="s">
        <v>28</v>
      </c>
      <c r="F53" s="99" t="s">
        <v>29</v>
      </c>
      <c r="G53" s="46">
        <v>1</v>
      </c>
      <c r="H53" s="78" t="s">
        <v>673</v>
      </c>
      <c r="I53" s="46">
        <v>10</v>
      </c>
      <c r="J53" s="46">
        <v>1</v>
      </c>
      <c r="K53" s="46"/>
      <c r="L53" s="46"/>
      <c r="M53" s="46">
        <v>10</v>
      </c>
      <c r="N53" s="46">
        <v>1</v>
      </c>
      <c r="O53" s="79">
        <v>500000</v>
      </c>
      <c r="P53" s="79">
        <v>500000</v>
      </c>
      <c r="Q53" s="79"/>
      <c r="R53" s="79">
        <v>500000</v>
      </c>
      <c r="S53" s="79">
        <v>0</v>
      </c>
      <c r="T53" s="79">
        <v>0</v>
      </c>
      <c r="U53" s="78" t="s">
        <v>311</v>
      </c>
      <c r="V53" s="80" t="s">
        <v>337</v>
      </c>
      <c r="W53" s="81" t="s">
        <v>539</v>
      </c>
    </row>
    <row r="54" spans="1:23" s="61" customFormat="1" ht="31.8" customHeight="1">
      <c r="A54" s="46">
        <f>SUBTOTAL(3,$C$11:C54)</f>
        <v>44</v>
      </c>
      <c r="B54" s="46">
        <v>1</v>
      </c>
      <c r="C54" s="46" t="s">
        <v>614</v>
      </c>
      <c r="D54" s="46" t="s">
        <v>830</v>
      </c>
      <c r="E54" s="98" t="s">
        <v>28</v>
      </c>
      <c r="F54" s="99" t="s">
        <v>29</v>
      </c>
      <c r="G54" s="46">
        <v>1</v>
      </c>
      <c r="H54" s="78" t="s">
        <v>673</v>
      </c>
      <c r="I54" s="46">
        <v>6</v>
      </c>
      <c r="J54" s="46">
        <v>1</v>
      </c>
      <c r="K54" s="46"/>
      <c r="L54" s="46"/>
      <c r="M54" s="46">
        <v>6</v>
      </c>
      <c r="N54" s="46">
        <v>1</v>
      </c>
      <c r="O54" s="79">
        <v>400000</v>
      </c>
      <c r="P54" s="79">
        <v>400000</v>
      </c>
      <c r="Q54" s="79"/>
      <c r="R54" s="79">
        <v>400000</v>
      </c>
      <c r="S54" s="79">
        <v>0</v>
      </c>
      <c r="T54" s="79">
        <v>0</v>
      </c>
      <c r="U54" s="78" t="s">
        <v>629</v>
      </c>
      <c r="V54" s="80" t="s">
        <v>1355</v>
      </c>
      <c r="W54" s="81" t="s">
        <v>539</v>
      </c>
    </row>
    <row r="55" spans="1:23" s="61" customFormat="1" ht="31.8" customHeight="1">
      <c r="A55" s="46">
        <f>SUBTOTAL(3,$C$11:C55)</f>
        <v>45</v>
      </c>
      <c r="B55" s="46">
        <v>1</v>
      </c>
      <c r="C55" s="46" t="s">
        <v>614</v>
      </c>
      <c r="D55" s="46" t="s">
        <v>830</v>
      </c>
      <c r="E55" s="98" t="s">
        <v>28</v>
      </c>
      <c r="F55" s="99" t="s">
        <v>29</v>
      </c>
      <c r="G55" s="46">
        <v>1</v>
      </c>
      <c r="H55" s="78" t="s">
        <v>673</v>
      </c>
      <c r="I55" s="46">
        <v>20</v>
      </c>
      <c r="J55" s="46">
        <v>1</v>
      </c>
      <c r="K55" s="46"/>
      <c r="L55" s="46"/>
      <c r="M55" s="46">
        <v>20</v>
      </c>
      <c r="N55" s="46">
        <v>1</v>
      </c>
      <c r="O55" s="79">
        <v>1050000</v>
      </c>
      <c r="P55" s="79">
        <v>1050000</v>
      </c>
      <c r="Q55" s="79"/>
      <c r="R55" s="79">
        <v>1050000</v>
      </c>
      <c r="S55" s="79">
        <v>0</v>
      </c>
      <c r="T55" s="79">
        <v>0</v>
      </c>
      <c r="U55" s="78" t="s">
        <v>303</v>
      </c>
      <c r="V55" s="80" t="s">
        <v>1356</v>
      </c>
      <c r="W55" s="81" t="s">
        <v>539</v>
      </c>
    </row>
    <row r="56" spans="1:23" s="61" customFormat="1" ht="31.8" customHeight="1">
      <c r="A56" s="46">
        <f>SUBTOTAL(3,$C$11:C56)</f>
        <v>46</v>
      </c>
      <c r="B56" s="100">
        <v>2</v>
      </c>
      <c r="C56" s="100" t="s">
        <v>614</v>
      </c>
      <c r="D56" s="100" t="s">
        <v>541</v>
      </c>
      <c r="E56" s="101" t="s">
        <v>28</v>
      </c>
      <c r="F56" s="102" t="s">
        <v>29</v>
      </c>
      <c r="G56" s="100">
        <v>1</v>
      </c>
      <c r="H56" s="103" t="s">
        <v>673</v>
      </c>
      <c r="I56" s="100">
        <v>20</v>
      </c>
      <c r="J56" s="100">
        <v>1</v>
      </c>
      <c r="K56" s="100"/>
      <c r="L56" s="100"/>
      <c r="M56" s="100">
        <v>20</v>
      </c>
      <c r="N56" s="100">
        <v>1</v>
      </c>
      <c r="O56" s="104">
        <v>1000000</v>
      </c>
      <c r="P56" s="104">
        <v>1000000</v>
      </c>
      <c r="Q56" s="104"/>
      <c r="R56" s="104"/>
      <c r="S56" s="104">
        <v>1000000</v>
      </c>
      <c r="T56" s="104">
        <v>0</v>
      </c>
      <c r="U56" s="103" t="s">
        <v>305</v>
      </c>
      <c r="V56" s="105" t="s">
        <v>955</v>
      </c>
      <c r="W56" s="106" t="s">
        <v>539</v>
      </c>
    </row>
    <row r="57" spans="1:23" s="61" customFormat="1" ht="31.8" customHeight="1">
      <c r="A57" s="46">
        <f>SUBTOTAL(3,$C$11:C57)</f>
        <v>47</v>
      </c>
      <c r="B57" s="100">
        <v>2</v>
      </c>
      <c r="C57" s="100" t="s">
        <v>614</v>
      </c>
      <c r="D57" s="100" t="s">
        <v>541</v>
      </c>
      <c r="E57" s="101" t="s">
        <v>28</v>
      </c>
      <c r="F57" s="102" t="s">
        <v>29</v>
      </c>
      <c r="G57" s="100">
        <v>1</v>
      </c>
      <c r="H57" s="103" t="s">
        <v>673</v>
      </c>
      <c r="I57" s="100">
        <v>10</v>
      </c>
      <c r="J57" s="100">
        <v>1</v>
      </c>
      <c r="K57" s="100"/>
      <c r="L57" s="100"/>
      <c r="M57" s="100">
        <v>10</v>
      </c>
      <c r="N57" s="100">
        <v>1</v>
      </c>
      <c r="O57" s="104">
        <v>500000</v>
      </c>
      <c r="P57" s="104">
        <v>500000</v>
      </c>
      <c r="Q57" s="104"/>
      <c r="R57" s="104"/>
      <c r="S57" s="104">
        <v>500000</v>
      </c>
      <c r="T57" s="104">
        <v>0</v>
      </c>
      <c r="U57" s="103" t="s">
        <v>311</v>
      </c>
      <c r="V57" s="105" t="s">
        <v>337</v>
      </c>
      <c r="W57" s="106" t="s">
        <v>539</v>
      </c>
    </row>
    <row r="58" spans="1:23" s="61" customFormat="1" ht="31.8" customHeight="1">
      <c r="A58" s="46">
        <f>SUBTOTAL(3,$C$11:C58)</f>
        <v>48</v>
      </c>
      <c r="B58" s="100">
        <v>2</v>
      </c>
      <c r="C58" s="100" t="s">
        <v>614</v>
      </c>
      <c r="D58" s="100" t="s">
        <v>2225</v>
      </c>
      <c r="E58" s="101" t="s">
        <v>28</v>
      </c>
      <c r="F58" s="102" t="s">
        <v>29</v>
      </c>
      <c r="G58" s="100">
        <v>1</v>
      </c>
      <c r="H58" s="103" t="s">
        <v>673</v>
      </c>
      <c r="I58" s="100">
        <v>14</v>
      </c>
      <c r="J58" s="100">
        <v>1</v>
      </c>
      <c r="K58" s="100"/>
      <c r="L58" s="100"/>
      <c r="M58" s="100">
        <v>14</v>
      </c>
      <c r="N58" s="100">
        <v>1</v>
      </c>
      <c r="O58" s="104">
        <v>650000</v>
      </c>
      <c r="P58" s="104">
        <v>650000</v>
      </c>
      <c r="Q58" s="104"/>
      <c r="R58" s="104"/>
      <c r="S58" s="104">
        <v>650000</v>
      </c>
      <c r="T58" s="104">
        <v>0</v>
      </c>
      <c r="U58" s="103" t="s">
        <v>307</v>
      </c>
      <c r="V58" s="105" t="s">
        <v>2518</v>
      </c>
      <c r="W58" s="106" t="s">
        <v>539</v>
      </c>
    </row>
    <row r="59" spans="1:23" s="61" customFormat="1" ht="31.8" customHeight="1">
      <c r="A59" s="46">
        <f>SUBTOTAL(3,$C$11:C59)</f>
        <v>49</v>
      </c>
      <c r="B59" s="100">
        <v>2</v>
      </c>
      <c r="C59" s="100" t="s">
        <v>614</v>
      </c>
      <c r="D59" s="100" t="s">
        <v>2225</v>
      </c>
      <c r="E59" s="101" t="s">
        <v>28</v>
      </c>
      <c r="F59" s="102" t="s">
        <v>29</v>
      </c>
      <c r="G59" s="100">
        <v>1</v>
      </c>
      <c r="H59" s="103" t="s">
        <v>673</v>
      </c>
      <c r="I59" s="100">
        <v>6</v>
      </c>
      <c r="J59" s="100">
        <v>1</v>
      </c>
      <c r="K59" s="100"/>
      <c r="L59" s="100"/>
      <c r="M59" s="100">
        <v>6</v>
      </c>
      <c r="N59" s="100">
        <v>1</v>
      </c>
      <c r="O59" s="104">
        <v>400000</v>
      </c>
      <c r="P59" s="104">
        <v>400000</v>
      </c>
      <c r="Q59" s="104"/>
      <c r="R59" s="104"/>
      <c r="S59" s="104">
        <v>400000</v>
      </c>
      <c r="T59" s="104">
        <v>0</v>
      </c>
      <c r="U59" s="103" t="s">
        <v>629</v>
      </c>
      <c r="V59" s="105" t="s">
        <v>2519</v>
      </c>
      <c r="W59" s="106" t="s">
        <v>539</v>
      </c>
    </row>
    <row r="60" spans="1:23" s="61" customFormat="1" ht="31.8" customHeight="1">
      <c r="A60" s="46">
        <f>SUBTOTAL(3,$C$11:C60)</f>
        <v>50</v>
      </c>
      <c r="B60" s="100">
        <v>2</v>
      </c>
      <c r="C60" s="100" t="s">
        <v>614</v>
      </c>
      <c r="D60" s="100" t="s">
        <v>2220</v>
      </c>
      <c r="E60" s="101" t="s">
        <v>28</v>
      </c>
      <c r="F60" s="102" t="s">
        <v>29</v>
      </c>
      <c r="G60" s="100">
        <v>1</v>
      </c>
      <c r="H60" s="103" t="s">
        <v>673</v>
      </c>
      <c r="I60" s="100">
        <v>20</v>
      </c>
      <c r="J60" s="100">
        <v>1</v>
      </c>
      <c r="K60" s="100"/>
      <c r="L60" s="100"/>
      <c r="M60" s="100">
        <v>20</v>
      </c>
      <c r="N60" s="100">
        <v>1</v>
      </c>
      <c r="O60" s="104">
        <v>1050000</v>
      </c>
      <c r="P60" s="104">
        <v>1050000</v>
      </c>
      <c r="Q60" s="104"/>
      <c r="R60" s="104"/>
      <c r="S60" s="104">
        <v>1050000</v>
      </c>
      <c r="T60" s="104">
        <v>0</v>
      </c>
      <c r="U60" s="103" t="s">
        <v>303</v>
      </c>
      <c r="V60" s="105" t="s">
        <v>2520</v>
      </c>
      <c r="W60" s="106" t="s">
        <v>539</v>
      </c>
    </row>
    <row r="61" spans="1:23" s="61" customFormat="1" ht="31.8" customHeight="1">
      <c r="A61" s="46">
        <f>SUBTOTAL(3,$C$11:C61)</f>
        <v>51</v>
      </c>
      <c r="B61" s="100">
        <v>2</v>
      </c>
      <c r="C61" s="100" t="s">
        <v>614</v>
      </c>
      <c r="D61" s="100" t="s">
        <v>2220</v>
      </c>
      <c r="E61" s="101" t="s">
        <v>28</v>
      </c>
      <c r="F61" s="102" t="s">
        <v>29</v>
      </c>
      <c r="G61" s="100">
        <v>1</v>
      </c>
      <c r="H61" s="103" t="s">
        <v>673</v>
      </c>
      <c r="I61" s="100">
        <v>20</v>
      </c>
      <c r="J61" s="100">
        <v>1</v>
      </c>
      <c r="K61" s="100"/>
      <c r="L61" s="100"/>
      <c r="M61" s="100">
        <v>20</v>
      </c>
      <c r="N61" s="100">
        <v>1</v>
      </c>
      <c r="O61" s="104">
        <v>1050000</v>
      </c>
      <c r="P61" s="104">
        <v>1050000</v>
      </c>
      <c r="Q61" s="104"/>
      <c r="R61" s="104"/>
      <c r="S61" s="104">
        <v>1050000</v>
      </c>
      <c r="T61" s="104">
        <v>0</v>
      </c>
      <c r="U61" s="103" t="s">
        <v>303</v>
      </c>
      <c r="V61" s="105" t="s">
        <v>1253</v>
      </c>
      <c r="W61" s="106" t="s">
        <v>539</v>
      </c>
    </row>
    <row r="62" spans="1:23" s="61" customFormat="1" ht="31.8" customHeight="1">
      <c r="A62" s="46">
        <f>SUBTOTAL(3,$C$11:C62)</f>
        <v>52</v>
      </c>
      <c r="B62" s="100">
        <v>2</v>
      </c>
      <c r="C62" s="100" t="s">
        <v>614</v>
      </c>
      <c r="D62" s="100" t="s">
        <v>1071</v>
      </c>
      <c r="E62" s="101" t="s">
        <v>28</v>
      </c>
      <c r="F62" s="102" t="s">
        <v>29</v>
      </c>
      <c r="G62" s="100">
        <v>1</v>
      </c>
      <c r="H62" s="103" t="s">
        <v>673</v>
      </c>
      <c r="I62" s="100">
        <v>20</v>
      </c>
      <c r="J62" s="100">
        <v>1</v>
      </c>
      <c r="K62" s="100"/>
      <c r="L62" s="100"/>
      <c r="M62" s="100">
        <v>20</v>
      </c>
      <c r="N62" s="100">
        <v>1</v>
      </c>
      <c r="O62" s="104">
        <v>1050000</v>
      </c>
      <c r="P62" s="104">
        <v>1050000</v>
      </c>
      <c r="Q62" s="104"/>
      <c r="R62" s="104"/>
      <c r="S62" s="104">
        <v>1050000</v>
      </c>
      <c r="T62" s="104">
        <v>0</v>
      </c>
      <c r="U62" s="103" t="s">
        <v>303</v>
      </c>
      <c r="V62" s="105" t="s">
        <v>2521</v>
      </c>
      <c r="W62" s="106" t="s">
        <v>539</v>
      </c>
    </row>
    <row r="63" spans="1:23" s="61" customFormat="1" ht="31.8" customHeight="1">
      <c r="A63" s="46">
        <f>SUBTOTAL(3,$C$11:C63)</f>
        <v>53</v>
      </c>
      <c r="B63" s="100">
        <v>2</v>
      </c>
      <c r="C63" s="100" t="s">
        <v>614</v>
      </c>
      <c r="D63" s="100" t="s">
        <v>2228</v>
      </c>
      <c r="E63" s="101" t="s">
        <v>28</v>
      </c>
      <c r="F63" s="102" t="s">
        <v>29</v>
      </c>
      <c r="G63" s="100">
        <v>1</v>
      </c>
      <c r="H63" s="103" t="s">
        <v>673</v>
      </c>
      <c r="I63" s="100">
        <v>12</v>
      </c>
      <c r="J63" s="100">
        <v>1</v>
      </c>
      <c r="K63" s="100"/>
      <c r="L63" s="100"/>
      <c r="M63" s="100">
        <v>12</v>
      </c>
      <c r="N63" s="100">
        <v>1</v>
      </c>
      <c r="O63" s="104">
        <v>600000</v>
      </c>
      <c r="P63" s="104">
        <v>600000</v>
      </c>
      <c r="Q63" s="104"/>
      <c r="R63" s="104"/>
      <c r="S63" s="104">
        <v>600000</v>
      </c>
      <c r="T63" s="104">
        <v>0</v>
      </c>
      <c r="U63" s="103" t="s">
        <v>308</v>
      </c>
      <c r="V63" s="105" t="s">
        <v>2522</v>
      </c>
      <c r="W63" s="106" t="s">
        <v>539</v>
      </c>
    </row>
    <row r="64" spans="1:23" s="61" customFormat="1" ht="31.8" customHeight="1">
      <c r="A64" s="46">
        <f>SUBTOTAL(3,$C$11:C64)</f>
        <v>54</v>
      </c>
      <c r="B64" s="46">
        <v>1</v>
      </c>
      <c r="C64" s="46" t="s">
        <v>104</v>
      </c>
      <c r="D64" s="46" t="s">
        <v>912</v>
      </c>
      <c r="E64" s="98" t="s">
        <v>135</v>
      </c>
      <c r="F64" s="99" t="s">
        <v>136</v>
      </c>
      <c r="G64" s="46">
        <v>1</v>
      </c>
      <c r="H64" s="78" t="s">
        <v>673</v>
      </c>
      <c r="I64" s="46">
        <v>20</v>
      </c>
      <c r="J64" s="46">
        <v>1</v>
      </c>
      <c r="K64" s="46"/>
      <c r="L64" s="46"/>
      <c r="M64" s="46">
        <v>20</v>
      </c>
      <c r="N64" s="46">
        <v>1</v>
      </c>
      <c r="O64" s="79">
        <v>1050000</v>
      </c>
      <c r="P64" s="79">
        <v>1050000</v>
      </c>
      <c r="Q64" s="79"/>
      <c r="R64" s="79">
        <v>1050000</v>
      </c>
      <c r="S64" s="79">
        <v>0</v>
      </c>
      <c r="T64" s="79">
        <v>0</v>
      </c>
      <c r="U64" s="78" t="s">
        <v>303</v>
      </c>
      <c r="V64" s="80" t="s">
        <v>1357</v>
      </c>
      <c r="W64" s="81" t="s">
        <v>539</v>
      </c>
    </row>
    <row r="65" spans="1:23" s="61" customFormat="1" ht="31.8" customHeight="1">
      <c r="A65" s="46">
        <f>SUBTOTAL(3,$C$11:C65)</f>
        <v>55</v>
      </c>
      <c r="B65" s="46">
        <v>1</v>
      </c>
      <c r="C65" s="46" t="s">
        <v>104</v>
      </c>
      <c r="D65" s="46" t="s">
        <v>830</v>
      </c>
      <c r="E65" s="98" t="s">
        <v>135</v>
      </c>
      <c r="F65" s="99" t="s">
        <v>136</v>
      </c>
      <c r="G65" s="46">
        <v>1</v>
      </c>
      <c r="H65" s="78" t="s">
        <v>673</v>
      </c>
      <c r="I65" s="46">
        <v>20</v>
      </c>
      <c r="J65" s="46">
        <v>1</v>
      </c>
      <c r="K65" s="46"/>
      <c r="L65" s="46"/>
      <c r="M65" s="46">
        <v>20</v>
      </c>
      <c r="N65" s="46">
        <v>1</v>
      </c>
      <c r="O65" s="79">
        <v>1050000</v>
      </c>
      <c r="P65" s="79">
        <v>1050000</v>
      </c>
      <c r="Q65" s="79"/>
      <c r="R65" s="79">
        <v>1050000</v>
      </c>
      <c r="S65" s="79">
        <v>0</v>
      </c>
      <c r="T65" s="79">
        <v>0</v>
      </c>
      <c r="U65" s="78" t="s">
        <v>303</v>
      </c>
      <c r="V65" s="80" t="s">
        <v>1358</v>
      </c>
      <c r="W65" s="81" t="s">
        <v>539</v>
      </c>
    </row>
    <row r="66" spans="1:23" s="61" customFormat="1" ht="31.8" customHeight="1">
      <c r="A66" s="46">
        <f>SUBTOTAL(3,$C$11:C66)</f>
        <v>56</v>
      </c>
      <c r="B66" s="100">
        <v>2</v>
      </c>
      <c r="C66" s="100" t="s">
        <v>104</v>
      </c>
      <c r="D66" s="100" t="s">
        <v>2225</v>
      </c>
      <c r="E66" s="101" t="s">
        <v>135</v>
      </c>
      <c r="F66" s="102" t="s">
        <v>136</v>
      </c>
      <c r="G66" s="100">
        <v>1</v>
      </c>
      <c r="H66" s="103" t="s">
        <v>673</v>
      </c>
      <c r="I66" s="100">
        <v>20</v>
      </c>
      <c r="J66" s="100">
        <v>1</v>
      </c>
      <c r="K66" s="100"/>
      <c r="L66" s="100"/>
      <c r="M66" s="100">
        <v>20</v>
      </c>
      <c r="N66" s="100">
        <v>1</v>
      </c>
      <c r="O66" s="104">
        <v>1050000</v>
      </c>
      <c r="P66" s="104">
        <v>1050000</v>
      </c>
      <c r="Q66" s="104"/>
      <c r="R66" s="104"/>
      <c r="S66" s="104">
        <v>1050000</v>
      </c>
      <c r="T66" s="104">
        <v>0</v>
      </c>
      <c r="U66" s="103" t="s">
        <v>303</v>
      </c>
      <c r="V66" s="105" t="s">
        <v>1526</v>
      </c>
      <c r="W66" s="106" t="s">
        <v>539</v>
      </c>
    </row>
    <row r="67" spans="1:23" s="61" customFormat="1" ht="31.8" customHeight="1">
      <c r="A67" s="46">
        <f>SUBTOTAL(3,$C$11:C67)</f>
        <v>57</v>
      </c>
      <c r="B67" s="100">
        <v>2</v>
      </c>
      <c r="C67" s="100" t="s">
        <v>104</v>
      </c>
      <c r="D67" s="100" t="s">
        <v>2228</v>
      </c>
      <c r="E67" s="101" t="s">
        <v>135</v>
      </c>
      <c r="F67" s="102" t="s">
        <v>136</v>
      </c>
      <c r="G67" s="100">
        <v>1</v>
      </c>
      <c r="H67" s="103" t="s">
        <v>673</v>
      </c>
      <c r="I67" s="100">
        <v>28</v>
      </c>
      <c r="J67" s="100">
        <v>1</v>
      </c>
      <c r="K67" s="100"/>
      <c r="L67" s="100"/>
      <c r="M67" s="100">
        <v>28</v>
      </c>
      <c r="N67" s="100">
        <v>1</v>
      </c>
      <c r="O67" s="104">
        <v>1400000</v>
      </c>
      <c r="P67" s="104">
        <v>1400000</v>
      </c>
      <c r="Q67" s="104"/>
      <c r="R67" s="104"/>
      <c r="S67" s="104">
        <v>1400000</v>
      </c>
      <c r="T67" s="104">
        <v>0</v>
      </c>
      <c r="U67" s="103" t="s">
        <v>306</v>
      </c>
      <c r="V67" s="105" t="s">
        <v>2522</v>
      </c>
      <c r="W67" s="106" t="s">
        <v>539</v>
      </c>
    </row>
    <row r="68" spans="1:23" s="61" customFormat="1" ht="31.8" customHeight="1">
      <c r="A68" s="46">
        <f>SUBTOTAL(3,$C$11:C68)</f>
        <v>58</v>
      </c>
      <c r="B68" s="46">
        <v>1</v>
      </c>
      <c r="C68" s="46" t="s">
        <v>1020</v>
      </c>
      <c r="D68" s="46" t="s">
        <v>541</v>
      </c>
      <c r="E68" s="98" t="s">
        <v>409</v>
      </c>
      <c r="F68" s="99" t="s">
        <v>725</v>
      </c>
      <c r="G68" s="46">
        <v>1</v>
      </c>
      <c r="H68" s="78" t="s">
        <v>673</v>
      </c>
      <c r="I68" s="46">
        <v>14</v>
      </c>
      <c r="J68" s="46">
        <v>1</v>
      </c>
      <c r="K68" s="46"/>
      <c r="L68" s="46"/>
      <c r="M68" s="46">
        <v>14</v>
      </c>
      <c r="N68" s="46">
        <v>1</v>
      </c>
      <c r="O68" s="79">
        <v>650000</v>
      </c>
      <c r="P68" s="79">
        <v>650000</v>
      </c>
      <c r="Q68" s="79">
        <v>650000</v>
      </c>
      <c r="R68" s="79">
        <v>0</v>
      </c>
      <c r="S68" s="79">
        <v>0</v>
      </c>
      <c r="T68" s="79">
        <v>0</v>
      </c>
      <c r="U68" s="78" t="s">
        <v>307</v>
      </c>
      <c r="V68" s="80" t="s">
        <v>1355</v>
      </c>
      <c r="W68" s="81" t="s">
        <v>539</v>
      </c>
    </row>
    <row r="69" spans="1:23" s="61" customFormat="1" ht="31.8" customHeight="1">
      <c r="A69" s="46">
        <f>SUBTOTAL(3,$C$11:C69)</f>
        <v>59</v>
      </c>
      <c r="B69" s="100">
        <v>2</v>
      </c>
      <c r="C69" s="100" t="s">
        <v>1020</v>
      </c>
      <c r="D69" s="100" t="s">
        <v>2225</v>
      </c>
      <c r="E69" s="101" t="s">
        <v>409</v>
      </c>
      <c r="F69" s="102" t="s">
        <v>725</v>
      </c>
      <c r="G69" s="100">
        <v>1</v>
      </c>
      <c r="H69" s="103" t="s">
        <v>673</v>
      </c>
      <c r="I69" s="100">
        <v>14</v>
      </c>
      <c r="J69" s="100">
        <v>1</v>
      </c>
      <c r="K69" s="100"/>
      <c r="L69" s="100"/>
      <c r="M69" s="100">
        <v>14</v>
      </c>
      <c r="N69" s="100">
        <v>1</v>
      </c>
      <c r="O69" s="104">
        <v>650000</v>
      </c>
      <c r="P69" s="104">
        <v>650000</v>
      </c>
      <c r="Q69" s="104"/>
      <c r="R69" s="104"/>
      <c r="S69" s="104">
        <v>650000</v>
      </c>
      <c r="T69" s="104">
        <v>0</v>
      </c>
      <c r="U69" s="103" t="s">
        <v>307</v>
      </c>
      <c r="V69" s="105" t="s">
        <v>2519</v>
      </c>
      <c r="W69" s="106" t="s">
        <v>539</v>
      </c>
    </row>
    <row r="70" spans="1:23" s="61" customFormat="1" ht="31.8" customHeight="1">
      <c r="A70" s="46">
        <f>SUBTOTAL(3,$C$11:C70)</f>
        <v>60</v>
      </c>
      <c r="B70" s="100">
        <v>2</v>
      </c>
      <c r="C70" s="100" t="s">
        <v>1020</v>
      </c>
      <c r="D70" s="100" t="s">
        <v>2225</v>
      </c>
      <c r="E70" s="101" t="s">
        <v>409</v>
      </c>
      <c r="F70" s="102" t="s">
        <v>725</v>
      </c>
      <c r="G70" s="100">
        <v>1</v>
      </c>
      <c r="H70" s="103" t="s">
        <v>673</v>
      </c>
      <c r="I70" s="100">
        <v>6</v>
      </c>
      <c r="J70" s="100">
        <v>1</v>
      </c>
      <c r="K70" s="100"/>
      <c r="L70" s="100"/>
      <c r="M70" s="100">
        <v>6</v>
      </c>
      <c r="N70" s="100">
        <v>1</v>
      </c>
      <c r="O70" s="104">
        <v>400000</v>
      </c>
      <c r="P70" s="104">
        <v>400000</v>
      </c>
      <c r="Q70" s="104"/>
      <c r="R70" s="104"/>
      <c r="S70" s="104">
        <v>400000</v>
      </c>
      <c r="T70" s="104">
        <v>0</v>
      </c>
      <c r="U70" s="103" t="s">
        <v>629</v>
      </c>
      <c r="V70" s="105" t="s">
        <v>2518</v>
      </c>
      <c r="W70" s="106" t="s">
        <v>539</v>
      </c>
    </row>
    <row r="71" spans="1:23" s="61" customFormat="1" ht="31.8" customHeight="1">
      <c r="A71" s="46">
        <f>SUBTOTAL(3,$C$11:C71)</f>
        <v>61</v>
      </c>
      <c r="B71" s="46">
        <v>1</v>
      </c>
      <c r="C71" s="46" t="s">
        <v>615</v>
      </c>
      <c r="D71" s="46" t="s">
        <v>913</v>
      </c>
      <c r="E71" s="98" t="s">
        <v>30</v>
      </c>
      <c r="F71" s="99" t="s">
        <v>692</v>
      </c>
      <c r="G71" s="46">
        <v>1</v>
      </c>
      <c r="H71" s="78" t="s">
        <v>674</v>
      </c>
      <c r="I71" s="46">
        <v>28</v>
      </c>
      <c r="J71" s="46">
        <v>1</v>
      </c>
      <c r="K71" s="46"/>
      <c r="L71" s="46"/>
      <c r="M71" s="46">
        <v>28</v>
      </c>
      <c r="N71" s="46">
        <v>1</v>
      </c>
      <c r="O71" s="79">
        <v>1400000</v>
      </c>
      <c r="P71" s="79">
        <v>1400000</v>
      </c>
      <c r="Q71" s="79"/>
      <c r="R71" s="79">
        <v>1400000</v>
      </c>
      <c r="S71" s="79">
        <v>0</v>
      </c>
      <c r="T71" s="79">
        <v>0</v>
      </c>
      <c r="U71" s="78" t="s">
        <v>306</v>
      </c>
      <c r="V71" s="80" t="s">
        <v>1359</v>
      </c>
      <c r="W71" s="81" t="s">
        <v>539</v>
      </c>
    </row>
    <row r="72" spans="1:23" s="61" customFormat="1" ht="31.8" customHeight="1">
      <c r="A72" s="46">
        <f>SUBTOTAL(3,$C$11:C72)</f>
        <v>62</v>
      </c>
      <c r="B72" s="46">
        <v>1</v>
      </c>
      <c r="C72" s="46" t="s">
        <v>615</v>
      </c>
      <c r="D72" s="46" t="s">
        <v>947</v>
      </c>
      <c r="E72" s="98" t="s">
        <v>30</v>
      </c>
      <c r="F72" s="99" t="s">
        <v>692</v>
      </c>
      <c r="G72" s="46">
        <v>1</v>
      </c>
      <c r="H72" s="78" t="s">
        <v>674</v>
      </c>
      <c r="I72" s="46">
        <v>42</v>
      </c>
      <c r="J72" s="46">
        <v>1</v>
      </c>
      <c r="K72" s="46"/>
      <c r="L72" s="46"/>
      <c r="M72" s="46">
        <v>42</v>
      </c>
      <c r="N72" s="46">
        <v>1</v>
      </c>
      <c r="O72" s="79">
        <v>2100000</v>
      </c>
      <c r="P72" s="79">
        <v>2100000</v>
      </c>
      <c r="Q72" s="79"/>
      <c r="R72" s="79">
        <v>2100000</v>
      </c>
      <c r="S72" s="79">
        <v>0</v>
      </c>
      <c r="T72" s="79">
        <v>0</v>
      </c>
      <c r="U72" s="78" t="s">
        <v>504</v>
      </c>
      <c r="V72" s="80" t="s">
        <v>1360</v>
      </c>
      <c r="W72" s="81" t="s">
        <v>539</v>
      </c>
    </row>
    <row r="73" spans="1:23" s="61" customFormat="1" ht="31.8" customHeight="1">
      <c r="A73" s="46">
        <f>SUBTOTAL(3,$C$11:C73)</f>
        <v>63</v>
      </c>
      <c r="B73" s="100">
        <v>2</v>
      </c>
      <c r="C73" s="100" t="s">
        <v>615</v>
      </c>
      <c r="D73" s="100" t="s">
        <v>2226</v>
      </c>
      <c r="E73" s="101" t="s">
        <v>30</v>
      </c>
      <c r="F73" s="102" t="s">
        <v>692</v>
      </c>
      <c r="G73" s="100">
        <v>1</v>
      </c>
      <c r="H73" s="103" t="s">
        <v>674</v>
      </c>
      <c r="I73" s="100">
        <v>14</v>
      </c>
      <c r="J73" s="100">
        <v>1</v>
      </c>
      <c r="K73" s="100"/>
      <c r="L73" s="100"/>
      <c r="M73" s="100">
        <v>14</v>
      </c>
      <c r="N73" s="100">
        <v>1</v>
      </c>
      <c r="O73" s="104">
        <v>650000</v>
      </c>
      <c r="P73" s="104">
        <v>650000</v>
      </c>
      <c r="Q73" s="104"/>
      <c r="R73" s="104"/>
      <c r="S73" s="104">
        <v>650000</v>
      </c>
      <c r="T73" s="104">
        <v>0</v>
      </c>
      <c r="U73" s="103" t="s">
        <v>307</v>
      </c>
      <c r="V73" s="105" t="s">
        <v>2523</v>
      </c>
      <c r="W73" s="106" t="s">
        <v>539</v>
      </c>
    </row>
    <row r="74" spans="1:23" s="61" customFormat="1" ht="31.8" customHeight="1">
      <c r="A74" s="46">
        <f>SUBTOTAL(3,$C$11:C74)</f>
        <v>64</v>
      </c>
      <c r="B74" s="100">
        <v>2</v>
      </c>
      <c r="C74" s="100" t="s">
        <v>615</v>
      </c>
      <c r="D74" s="100" t="s">
        <v>2225</v>
      </c>
      <c r="E74" s="101" t="s">
        <v>30</v>
      </c>
      <c r="F74" s="102" t="s">
        <v>692</v>
      </c>
      <c r="G74" s="100">
        <v>1</v>
      </c>
      <c r="H74" s="103" t="s">
        <v>674</v>
      </c>
      <c r="I74" s="100">
        <v>20</v>
      </c>
      <c r="J74" s="100">
        <v>1</v>
      </c>
      <c r="K74" s="100"/>
      <c r="L74" s="100"/>
      <c r="M74" s="100">
        <v>20</v>
      </c>
      <c r="N74" s="100">
        <v>1</v>
      </c>
      <c r="O74" s="104">
        <v>1050000</v>
      </c>
      <c r="P74" s="104">
        <v>1050000</v>
      </c>
      <c r="Q74" s="104"/>
      <c r="R74" s="104"/>
      <c r="S74" s="104">
        <v>1050000</v>
      </c>
      <c r="T74" s="104">
        <v>0</v>
      </c>
      <c r="U74" s="103" t="s">
        <v>303</v>
      </c>
      <c r="V74" s="105" t="s">
        <v>2524</v>
      </c>
      <c r="W74" s="106" t="s">
        <v>539</v>
      </c>
    </row>
    <row r="75" spans="1:23" s="61" customFormat="1" ht="31.8" customHeight="1">
      <c r="A75" s="46">
        <f>SUBTOTAL(3,$C$11:C75)</f>
        <v>65</v>
      </c>
      <c r="B75" s="46">
        <v>1</v>
      </c>
      <c r="C75" s="46" t="s">
        <v>616</v>
      </c>
      <c r="D75" s="46" t="s">
        <v>949</v>
      </c>
      <c r="E75" s="98" t="s">
        <v>31</v>
      </c>
      <c r="F75" s="99" t="s">
        <v>617</v>
      </c>
      <c r="G75" s="46">
        <v>1</v>
      </c>
      <c r="H75" s="78" t="s">
        <v>674</v>
      </c>
      <c r="I75" s="46">
        <v>14</v>
      </c>
      <c r="J75" s="46">
        <v>1</v>
      </c>
      <c r="K75" s="46"/>
      <c r="L75" s="46"/>
      <c r="M75" s="46">
        <v>14</v>
      </c>
      <c r="N75" s="46">
        <v>1</v>
      </c>
      <c r="O75" s="79">
        <v>650000</v>
      </c>
      <c r="P75" s="79">
        <v>650000</v>
      </c>
      <c r="Q75" s="79"/>
      <c r="R75" s="79">
        <v>650000</v>
      </c>
      <c r="S75" s="79">
        <v>0</v>
      </c>
      <c r="T75" s="79">
        <v>0</v>
      </c>
      <c r="U75" s="78" t="s">
        <v>307</v>
      </c>
      <c r="V75" s="80" t="s">
        <v>1361</v>
      </c>
      <c r="W75" s="81" t="s">
        <v>539</v>
      </c>
    </row>
    <row r="76" spans="1:23" s="61" customFormat="1" ht="31.8" customHeight="1">
      <c r="A76" s="46">
        <f>SUBTOTAL(3,$C$11:C76)</f>
        <v>66</v>
      </c>
      <c r="B76" s="100">
        <v>2</v>
      </c>
      <c r="C76" s="100" t="s">
        <v>616</v>
      </c>
      <c r="D76" s="100" t="s">
        <v>2220</v>
      </c>
      <c r="E76" s="101" t="s">
        <v>31</v>
      </c>
      <c r="F76" s="102" t="s">
        <v>617</v>
      </c>
      <c r="G76" s="100">
        <v>1</v>
      </c>
      <c r="H76" s="103" t="s">
        <v>674</v>
      </c>
      <c r="I76" s="100">
        <v>20</v>
      </c>
      <c r="J76" s="100">
        <v>1</v>
      </c>
      <c r="K76" s="100"/>
      <c r="L76" s="100"/>
      <c r="M76" s="100">
        <v>20</v>
      </c>
      <c r="N76" s="100">
        <v>1</v>
      </c>
      <c r="O76" s="104">
        <v>1050000</v>
      </c>
      <c r="P76" s="104">
        <v>1050000</v>
      </c>
      <c r="Q76" s="104"/>
      <c r="R76" s="104"/>
      <c r="S76" s="104">
        <v>1050000</v>
      </c>
      <c r="T76" s="104">
        <v>0</v>
      </c>
      <c r="U76" s="103" t="s">
        <v>303</v>
      </c>
      <c r="V76" s="105" t="s">
        <v>635</v>
      </c>
      <c r="W76" s="106" t="s">
        <v>539</v>
      </c>
    </row>
    <row r="77" spans="1:23" s="61" customFormat="1" ht="31.8" customHeight="1">
      <c r="A77" s="46">
        <f>SUBTOTAL(3,$C$11:C77)</f>
        <v>67</v>
      </c>
      <c r="B77" s="46">
        <v>1</v>
      </c>
      <c r="C77" s="46" t="s">
        <v>618</v>
      </c>
      <c r="D77" s="46" t="s">
        <v>916</v>
      </c>
      <c r="E77" s="98" t="s">
        <v>19</v>
      </c>
      <c r="F77" s="99" t="s">
        <v>682</v>
      </c>
      <c r="G77" s="46">
        <v>1</v>
      </c>
      <c r="H77" s="78" t="s">
        <v>674</v>
      </c>
      <c r="I77" s="46">
        <v>30</v>
      </c>
      <c r="J77" s="46">
        <v>1</v>
      </c>
      <c r="K77" s="46"/>
      <c r="L77" s="46"/>
      <c r="M77" s="46">
        <v>30</v>
      </c>
      <c r="N77" s="46">
        <v>1</v>
      </c>
      <c r="O77" s="79">
        <v>1500000</v>
      </c>
      <c r="P77" s="79">
        <v>1500000</v>
      </c>
      <c r="Q77" s="79"/>
      <c r="R77" s="79">
        <v>1500000</v>
      </c>
      <c r="S77" s="79">
        <v>0</v>
      </c>
      <c r="T77" s="79">
        <v>0</v>
      </c>
      <c r="U77" s="78" t="s">
        <v>310</v>
      </c>
      <c r="V77" s="80" t="s">
        <v>147</v>
      </c>
      <c r="W77" s="81" t="s">
        <v>539</v>
      </c>
    </row>
    <row r="78" spans="1:23" s="61" customFormat="1" ht="31.8" customHeight="1">
      <c r="A78" s="46">
        <f>SUBTOTAL(3,$C$11:C78)</f>
        <v>68</v>
      </c>
      <c r="B78" s="46">
        <v>1</v>
      </c>
      <c r="C78" s="46" t="s">
        <v>618</v>
      </c>
      <c r="D78" s="46" t="s">
        <v>916</v>
      </c>
      <c r="E78" s="98" t="s">
        <v>19</v>
      </c>
      <c r="F78" s="99" t="s">
        <v>682</v>
      </c>
      <c r="G78" s="46">
        <v>1</v>
      </c>
      <c r="H78" s="78" t="s">
        <v>674</v>
      </c>
      <c r="I78" s="46">
        <v>20</v>
      </c>
      <c r="J78" s="46">
        <v>1</v>
      </c>
      <c r="K78" s="46"/>
      <c r="L78" s="46"/>
      <c r="M78" s="46">
        <v>20</v>
      </c>
      <c r="N78" s="46">
        <v>1</v>
      </c>
      <c r="O78" s="79">
        <v>1050000</v>
      </c>
      <c r="P78" s="79">
        <v>1050000</v>
      </c>
      <c r="Q78" s="79"/>
      <c r="R78" s="79">
        <v>1050000</v>
      </c>
      <c r="S78" s="79">
        <v>0</v>
      </c>
      <c r="T78" s="79">
        <v>0</v>
      </c>
      <c r="U78" s="78" t="s">
        <v>303</v>
      </c>
      <c r="V78" s="80" t="s">
        <v>1362</v>
      </c>
      <c r="W78" s="81" t="s">
        <v>539</v>
      </c>
    </row>
    <row r="79" spans="1:23" s="61" customFormat="1" ht="31.8" customHeight="1">
      <c r="A79" s="46">
        <f>SUBTOTAL(3,$C$11:C79)</f>
        <v>69</v>
      </c>
      <c r="B79" s="100">
        <v>2</v>
      </c>
      <c r="C79" s="100" t="s">
        <v>618</v>
      </c>
      <c r="D79" s="100" t="s">
        <v>541</v>
      </c>
      <c r="E79" s="101" t="s">
        <v>19</v>
      </c>
      <c r="F79" s="102" t="s">
        <v>682</v>
      </c>
      <c r="G79" s="100">
        <v>1</v>
      </c>
      <c r="H79" s="103" t="s">
        <v>674</v>
      </c>
      <c r="I79" s="100">
        <v>40</v>
      </c>
      <c r="J79" s="100">
        <v>1</v>
      </c>
      <c r="K79" s="100"/>
      <c r="L79" s="100"/>
      <c r="M79" s="100">
        <v>40</v>
      </c>
      <c r="N79" s="100">
        <v>1</v>
      </c>
      <c r="O79" s="104">
        <v>2000000</v>
      </c>
      <c r="P79" s="104">
        <v>2000000</v>
      </c>
      <c r="Q79" s="104"/>
      <c r="R79" s="104"/>
      <c r="S79" s="104">
        <v>2000000</v>
      </c>
      <c r="T79" s="104">
        <v>0</v>
      </c>
      <c r="U79" s="103" t="s">
        <v>305</v>
      </c>
      <c r="V79" s="105" t="s">
        <v>1622</v>
      </c>
      <c r="W79" s="106" t="s">
        <v>347</v>
      </c>
    </row>
    <row r="80" spans="1:23" s="61" customFormat="1" ht="31.8" customHeight="1">
      <c r="A80" s="46">
        <f>SUBTOTAL(3,$C$11:C80)</f>
        <v>70</v>
      </c>
      <c r="B80" s="100">
        <v>2</v>
      </c>
      <c r="C80" s="100" t="s">
        <v>618</v>
      </c>
      <c r="D80" s="100" t="s">
        <v>541</v>
      </c>
      <c r="E80" s="101" t="s">
        <v>19</v>
      </c>
      <c r="F80" s="102" t="s">
        <v>682</v>
      </c>
      <c r="G80" s="100">
        <v>1</v>
      </c>
      <c r="H80" s="103" t="s">
        <v>674</v>
      </c>
      <c r="I80" s="100">
        <v>30</v>
      </c>
      <c r="J80" s="100">
        <v>1</v>
      </c>
      <c r="K80" s="100"/>
      <c r="L80" s="100"/>
      <c r="M80" s="100">
        <v>30</v>
      </c>
      <c r="N80" s="100">
        <v>1</v>
      </c>
      <c r="O80" s="104">
        <v>1500000</v>
      </c>
      <c r="P80" s="104">
        <v>1500000</v>
      </c>
      <c r="Q80" s="104"/>
      <c r="R80" s="104"/>
      <c r="S80" s="104">
        <v>1500000</v>
      </c>
      <c r="T80" s="104">
        <v>0</v>
      </c>
      <c r="U80" s="103" t="s">
        <v>310</v>
      </c>
      <c r="V80" s="105" t="s">
        <v>147</v>
      </c>
      <c r="W80" s="106" t="s">
        <v>539</v>
      </c>
    </row>
    <row r="81" spans="1:23" s="61" customFormat="1" ht="31.8" customHeight="1">
      <c r="A81" s="46">
        <f>SUBTOTAL(3,$C$11:C81)</f>
        <v>71</v>
      </c>
      <c r="B81" s="100">
        <v>2</v>
      </c>
      <c r="C81" s="100" t="s">
        <v>618</v>
      </c>
      <c r="D81" s="100" t="s">
        <v>2226</v>
      </c>
      <c r="E81" s="101" t="s">
        <v>19</v>
      </c>
      <c r="F81" s="102" t="s">
        <v>682</v>
      </c>
      <c r="G81" s="100">
        <v>1</v>
      </c>
      <c r="H81" s="103" t="s">
        <v>674</v>
      </c>
      <c r="I81" s="100">
        <v>20</v>
      </c>
      <c r="J81" s="100">
        <v>1</v>
      </c>
      <c r="K81" s="100"/>
      <c r="L81" s="100"/>
      <c r="M81" s="100">
        <v>20</v>
      </c>
      <c r="N81" s="100">
        <v>1</v>
      </c>
      <c r="O81" s="104">
        <v>1050000</v>
      </c>
      <c r="P81" s="104">
        <v>1050000</v>
      </c>
      <c r="Q81" s="104"/>
      <c r="R81" s="104"/>
      <c r="S81" s="104">
        <v>1050000</v>
      </c>
      <c r="T81" s="104">
        <v>0</v>
      </c>
      <c r="U81" s="103" t="s">
        <v>303</v>
      </c>
      <c r="V81" s="105" t="s">
        <v>2525</v>
      </c>
      <c r="W81" s="106" t="s">
        <v>539</v>
      </c>
    </row>
    <row r="82" spans="1:23" s="61" customFormat="1" ht="31.8" customHeight="1">
      <c r="A82" s="46">
        <f>SUBTOTAL(3,$C$11:C82)</f>
        <v>72</v>
      </c>
      <c r="B82" s="100">
        <v>2</v>
      </c>
      <c r="C82" s="100" t="s">
        <v>618</v>
      </c>
      <c r="D82" s="100" t="s">
        <v>2225</v>
      </c>
      <c r="E82" s="101" t="s">
        <v>19</v>
      </c>
      <c r="F82" s="102" t="s">
        <v>682</v>
      </c>
      <c r="G82" s="100">
        <v>1</v>
      </c>
      <c r="H82" s="103" t="s">
        <v>674</v>
      </c>
      <c r="I82" s="100">
        <v>20</v>
      </c>
      <c r="J82" s="100">
        <v>1</v>
      </c>
      <c r="K82" s="100"/>
      <c r="L82" s="100"/>
      <c r="M82" s="100">
        <v>20</v>
      </c>
      <c r="N82" s="100">
        <v>1</v>
      </c>
      <c r="O82" s="104">
        <v>1050000</v>
      </c>
      <c r="P82" s="104">
        <v>1050000</v>
      </c>
      <c r="Q82" s="104"/>
      <c r="R82" s="104"/>
      <c r="S82" s="104">
        <v>1050000</v>
      </c>
      <c r="T82" s="104">
        <v>0</v>
      </c>
      <c r="U82" s="103" t="s">
        <v>303</v>
      </c>
      <c r="V82" s="105" t="s">
        <v>2526</v>
      </c>
      <c r="W82" s="106" t="s">
        <v>539</v>
      </c>
    </row>
    <row r="83" spans="1:23" s="61" customFormat="1" ht="31.8" customHeight="1">
      <c r="A83" s="46">
        <f>SUBTOTAL(3,$C$11:C83)</f>
        <v>73</v>
      </c>
      <c r="B83" s="46">
        <v>1</v>
      </c>
      <c r="C83" s="46" t="s">
        <v>6</v>
      </c>
      <c r="D83" s="46" t="s">
        <v>916</v>
      </c>
      <c r="E83" s="98" t="s">
        <v>645</v>
      </c>
      <c r="F83" s="99" t="s">
        <v>748</v>
      </c>
      <c r="G83" s="46">
        <v>1</v>
      </c>
      <c r="H83" s="78" t="s">
        <v>674</v>
      </c>
      <c r="I83" s="46">
        <v>40</v>
      </c>
      <c r="J83" s="46">
        <v>1</v>
      </c>
      <c r="K83" s="46"/>
      <c r="L83" s="46"/>
      <c r="M83" s="46">
        <v>40</v>
      </c>
      <c r="N83" s="46">
        <v>1</v>
      </c>
      <c r="O83" s="79">
        <v>2100000</v>
      </c>
      <c r="P83" s="79">
        <v>2100000</v>
      </c>
      <c r="Q83" s="79"/>
      <c r="R83" s="79">
        <v>2100000</v>
      </c>
      <c r="S83" s="79">
        <v>0</v>
      </c>
      <c r="T83" s="79">
        <v>0</v>
      </c>
      <c r="U83" s="78" t="s">
        <v>304</v>
      </c>
      <c r="V83" s="80" t="s">
        <v>1154</v>
      </c>
      <c r="W83" s="81" t="s">
        <v>539</v>
      </c>
    </row>
    <row r="84" spans="1:23" s="61" customFormat="1" ht="31.8" customHeight="1">
      <c r="A84" s="46">
        <f>SUBTOTAL(3,$C$11:C84)</f>
        <v>74</v>
      </c>
      <c r="B84" s="100">
        <v>2</v>
      </c>
      <c r="C84" s="100" t="s">
        <v>6</v>
      </c>
      <c r="D84" s="100" t="s">
        <v>2225</v>
      </c>
      <c r="E84" s="101" t="s">
        <v>645</v>
      </c>
      <c r="F84" s="102" t="s">
        <v>748</v>
      </c>
      <c r="G84" s="100">
        <v>1</v>
      </c>
      <c r="H84" s="103" t="s">
        <v>674</v>
      </c>
      <c r="I84" s="100">
        <v>20</v>
      </c>
      <c r="J84" s="100">
        <v>1</v>
      </c>
      <c r="K84" s="100"/>
      <c r="L84" s="100"/>
      <c r="M84" s="100">
        <v>20</v>
      </c>
      <c r="N84" s="100">
        <v>1</v>
      </c>
      <c r="O84" s="104">
        <v>1050000</v>
      </c>
      <c r="P84" s="104">
        <v>1050000</v>
      </c>
      <c r="Q84" s="104"/>
      <c r="R84" s="104"/>
      <c r="S84" s="104">
        <v>1050000</v>
      </c>
      <c r="T84" s="104">
        <v>0</v>
      </c>
      <c r="U84" s="103" t="s">
        <v>303</v>
      </c>
      <c r="V84" s="105" t="s">
        <v>2527</v>
      </c>
      <c r="W84" s="106" t="s">
        <v>539</v>
      </c>
    </row>
    <row r="85" spans="1:23" s="61" customFormat="1" ht="31.8" customHeight="1">
      <c r="A85" s="46">
        <f>SUBTOTAL(3,$C$11:C85)</f>
        <v>75</v>
      </c>
      <c r="B85" s="100">
        <v>2</v>
      </c>
      <c r="C85" s="100" t="s">
        <v>6</v>
      </c>
      <c r="D85" s="100" t="s">
        <v>2220</v>
      </c>
      <c r="E85" s="101" t="s">
        <v>645</v>
      </c>
      <c r="F85" s="102" t="s">
        <v>748</v>
      </c>
      <c r="G85" s="100">
        <v>1</v>
      </c>
      <c r="H85" s="103" t="s">
        <v>674</v>
      </c>
      <c r="I85" s="100">
        <v>20</v>
      </c>
      <c r="J85" s="100">
        <v>1</v>
      </c>
      <c r="K85" s="100"/>
      <c r="L85" s="100"/>
      <c r="M85" s="100">
        <v>20</v>
      </c>
      <c r="N85" s="100">
        <v>1</v>
      </c>
      <c r="O85" s="104">
        <v>1050000</v>
      </c>
      <c r="P85" s="104">
        <v>1050000</v>
      </c>
      <c r="Q85" s="104"/>
      <c r="R85" s="104"/>
      <c r="S85" s="104">
        <v>1050000</v>
      </c>
      <c r="T85" s="104">
        <v>0</v>
      </c>
      <c r="U85" s="103" t="s">
        <v>303</v>
      </c>
      <c r="V85" s="105" t="s">
        <v>2528</v>
      </c>
      <c r="W85" s="106" t="s">
        <v>539</v>
      </c>
    </row>
    <row r="86" spans="1:23" s="61" customFormat="1" ht="31.8" customHeight="1">
      <c r="A86" s="46">
        <f>SUBTOTAL(3,$C$11:C86)</f>
        <v>76</v>
      </c>
      <c r="B86" s="46">
        <v>1</v>
      </c>
      <c r="C86" s="46" t="s">
        <v>105</v>
      </c>
      <c r="D86" s="46" t="s">
        <v>1064</v>
      </c>
      <c r="E86" s="98" t="s">
        <v>137</v>
      </c>
      <c r="F86" s="99" t="s">
        <v>220</v>
      </c>
      <c r="G86" s="46">
        <v>1</v>
      </c>
      <c r="H86" s="78" t="s">
        <v>674</v>
      </c>
      <c r="I86" s="46">
        <v>6</v>
      </c>
      <c r="J86" s="46">
        <v>1</v>
      </c>
      <c r="K86" s="46"/>
      <c r="L86" s="46"/>
      <c r="M86" s="46">
        <v>6</v>
      </c>
      <c r="N86" s="46">
        <v>1</v>
      </c>
      <c r="O86" s="79">
        <v>400000</v>
      </c>
      <c r="P86" s="79">
        <v>400000</v>
      </c>
      <c r="Q86" s="79"/>
      <c r="R86" s="79">
        <v>400000</v>
      </c>
      <c r="S86" s="79">
        <v>0</v>
      </c>
      <c r="T86" s="79">
        <v>0</v>
      </c>
      <c r="U86" s="78" t="s">
        <v>629</v>
      </c>
      <c r="V86" s="80" t="s">
        <v>1361</v>
      </c>
      <c r="W86" s="81" t="s">
        <v>539</v>
      </c>
    </row>
    <row r="87" spans="1:23" s="61" customFormat="1" ht="31.8" customHeight="1">
      <c r="A87" s="46">
        <f>SUBTOTAL(3,$C$11:C87)</f>
        <v>77</v>
      </c>
      <c r="B87" s="46">
        <v>1</v>
      </c>
      <c r="C87" s="46" t="s">
        <v>105</v>
      </c>
      <c r="D87" s="46" t="s">
        <v>1064</v>
      </c>
      <c r="E87" s="98" t="s">
        <v>137</v>
      </c>
      <c r="F87" s="99" t="s">
        <v>220</v>
      </c>
      <c r="G87" s="46">
        <v>1</v>
      </c>
      <c r="H87" s="78" t="s">
        <v>674</v>
      </c>
      <c r="I87" s="46">
        <v>20</v>
      </c>
      <c r="J87" s="46">
        <v>1</v>
      </c>
      <c r="K87" s="46"/>
      <c r="L87" s="46"/>
      <c r="M87" s="46">
        <v>20</v>
      </c>
      <c r="N87" s="46">
        <v>1</v>
      </c>
      <c r="O87" s="79">
        <v>1050000</v>
      </c>
      <c r="P87" s="79">
        <v>1050000</v>
      </c>
      <c r="Q87" s="79"/>
      <c r="R87" s="79">
        <v>1050000</v>
      </c>
      <c r="S87" s="79">
        <v>0</v>
      </c>
      <c r="T87" s="79">
        <v>0</v>
      </c>
      <c r="U87" s="78" t="s">
        <v>303</v>
      </c>
      <c r="V87" s="80" t="s">
        <v>1363</v>
      </c>
      <c r="W87" s="81" t="s">
        <v>539</v>
      </c>
    </row>
    <row r="88" spans="1:23" s="61" customFormat="1" ht="31.8" customHeight="1">
      <c r="A88" s="46">
        <f>SUBTOTAL(3,$C$11:C88)</f>
        <v>78</v>
      </c>
      <c r="B88" s="100">
        <v>2</v>
      </c>
      <c r="C88" s="100" t="s">
        <v>105</v>
      </c>
      <c r="D88" s="100" t="s">
        <v>2221</v>
      </c>
      <c r="E88" s="101" t="s">
        <v>137</v>
      </c>
      <c r="F88" s="102" t="s">
        <v>220</v>
      </c>
      <c r="G88" s="100">
        <v>1</v>
      </c>
      <c r="H88" s="103" t="s">
        <v>674</v>
      </c>
      <c r="I88" s="100">
        <v>20</v>
      </c>
      <c r="J88" s="100">
        <v>1</v>
      </c>
      <c r="K88" s="100"/>
      <c r="L88" s="100"/>
      <c r="M88" s="100">
        <v>20</v>
      </c>
      <c r="N88" s="100">
        <v>1</v>
      </c>
      <c r="O88" s="104">
        <v>1050000</v>
      </c>
      <c r="P88" s="104">
        <v>1050000</v>
      </c>
      <c r="Q88" s="104"/>
      <c r="R88" s="104"/>
      <c r="S88" s="104">
        <v>1050000</v>
      </c>
      <c r="T88" s="104">
        <v>0</v>
      </c>
      <c r="U88" s="103" t="s">
        <v>303</v>
      </c>
      <c r="V88" s="105" t="s">
        <v>2529</v>
      </c>
      <c r="W88" s="106" t="s">
        <v>539</v>
      </c>
    </row>
    <row r="89" spans="1:23" s="61" customFormat="1" ht="31.8" customHeight="1">
      <c r="A89" s="46">
        <f>SUBTOTAL(3,$C$11:C89)</f>
        <v>79</v>
      </c>
      <c r="B89" s="100">
        <v>2</v>
      </c>
      <c r="C89" s="100" t="s">
        <v>105</v>
      </c>
      <c r="D89" s="100" t="s">
        <v>2221</v>
      </c>
      <c r="E89" s="101" t="s">
        <v>137</v>
      </c>
      <c r="F89" s="102" t="s">
        <v>220</v>
      </c>
      <c r="G89" s="100">
        <v>1</v>
      </c>
      <c r="H89" s="103" t="s">
        <v>674</v>
      </c>
      <c r="I89" s="100">
        <v>20</v>
      </c>
      <c r="J89" s="100">
        <v>1</v>
      </c>
      <c r="K89" s="100"/>
      <c r="L89" s="100"/>
      <c r="M89" s="100">
        <v>20</v>
      </c>
      <c r="N89" s="100">
        <v>1</v>
      </c>
      <c r="O89" s="104">
        <v>1050000</v>
      </c>
      <c r="P89" s="104">
        <v>1050000</v>
      </c>
      <c r="Q89" s="104"/>
      <c r="R89" s="104"/>
      <c r="S89" s="104">
        <v>1050000</v>
      </c>
      <c r="T89" s="104">
        <v>0</v>
      </c>
      <c r="U89" s="103" t="s">
        <v>303</v>
      </c>
      <c r="V89" s="105" t="s">
        <v>2530</v>
      </c>
      <c r="W89" s="106" t="s">
        <v>539</v>
      </c>
    </row>
    <row r="90" spans="1:23" s="61" customFormat="1" ht="31.8" customHeight="1">
      <c r="A90" s="46">
        <f>SUBTOTAL(3,$C$11:C90)</f>
        <v>80</v>
      </c>
      <c r="B90" s="100">
        <v>2</v>
      </c>
      <c r="C90" s="100" t="s">
        <v>2126</v>
      </c>
      <c r="D90" s="100" t="s">
        <v>2224</v>
      </c>
      <c r="E90" s="101" t="s">
        <v>360</v>
      </c>
      <c r="F90" s="102" t="s">
        <v>2411</v>
      </c>
      <c r="G90" s="100">
        <v>1</v>
      </c>
      <c r="H90" s="103" t="s">
        <v>678</v>
      </c>
      <c r="I90" s="100">
        <v>20</v>
      </c>
      <c r="J90" s="100">
        <v>1</v>
      </c>
      <c r="K90" s="100"/>
      <c r="L90" s="100"/>
      <c r="M90" s="100">
        <v>20</v>
      </c>
      <c r="N90" s="100">
        <v>1</v>
      </c>
      <c r="O90" s="104">
        <v>1050000</v>
      </c>
      <c r="P90" s="104">
        <v>1050000</v>
      </c>
      <c r="Q90" s="104"/>
      <c r="R90" s="104"/>
      <c r="S90" s="104">
        <v>1050000</v>
      </c>
      <c r="T90" s="104">
        <v>0</v>
      </c>
      <c r="U90" s="103" t="s">
        <v>303</v>
      </c>
      <c r="V90" s="105" t="s">
        <v>2531</v>
      </c>
      <c r="W90" s="106" t="s">
        <v>539</v>
      </c>
    </row>
    <row r="91" spans="1:23" s="61" customFormat="1" ht="31.8" customHeight="1">
      <c r="A91" s="46">
        <f>SUBTOTAL(3,$C$11:C91)</f>
        <v>81</v>
      </c>
      <c r="B91" s="100">
        <v>2</v>
      </c>
      <c r="C91" s="100" t="s">
        <v>2126</v>
      </c>
      <c r="D91" s="100" t="s">
        <v>2224</v>
      </c>
      <c r="E91" s="101" t="s">
        <v>360</v>
      </c>
      <c r="F91" s="102" t="s">
        <v>2411</v>
      </c>
      <c r="G91" s="100">
        <v>1</v>
      </c>
      <c r="H91" s="103" t="s">
        <v>678</v>
      </c>
      <c r="I91" s="100">
        <v>30</v>
      </c>
      <c r="J91" s="100">
        <v>1</v>
      </c>
      <c r="K91" s="100"/>
      <c r="L91" s="100"/>
      <c r="M91" s="100">
        <v>30</v>
      </c>
      <c r="N91" s="100">
        <v>1</v>
      </c>
      <c r="O91" s="104">
        <v>1575000</v>
      </c>
      <c r="P91" s="104">
        <v>1575000</v>
      </c>
      <c r="Q91" s="104"/>
      <c r="R91" s="104"/>
      <c r="S91" s="104">
        <v>1575000</v>
      </c>
      <c r="T91" s="104">
        <v>0</v>
      </c>
      <c r="U91" s="103" t="s">
        <v>865</v>
      </c>
      <c r="V91" s="105" t="s">
        <v>2532</v>
      </c>
      <c r="W91" s="106" t="s">
        <v>539</v>
      </c>
    </row>
    <row r="92" spans="1:23" s="61" customFormat="1" ht="31.8" customHeight="1">
      <c r="A92" s="46">
        <f>SUBTOTAL(3,$C$11:C92)</f>
        <v>82</v>
      </c>
      <c r="B92" s="46">
        <v>1</v>
      </c>
      <c r="C92" s="46" t="s">
        <v>609</v>
      </c>
      <c r="D92" s="46" t="s">
        <v>1065</v>
      </c>
      <c r="E92" s="98" t="s">
        <v>631</v>
      </c>
      <c r="F92" s="99" t="s">
        <v>200</v>
      </c>
      <c r="G92" s="46">
        <v>1</v>
      </c>
      <c r="H92" s="78" t="s">
        <v>678</v>
      </c>
      <c r="I92" s="46">
        <v>20</v>
      </c>
      <c r="J92" s="46">
        <v>1</v>
      </c>
      <c r="K92" s="46"/>
      <c r="L92" s="46"/>
      <c r="M92" s="46">
        <v>20</v>
      </c>
      <c r="N92" s="46">
        <v>1</v>
      </c>
      <c r="O92" s="79">
        <v>1000000</v>
      </c>
      <c r="P92" s="79">
        <v>1000000</v>
      </c>
      <c r="Q92" s="79"/>
      <c r="R92" s="79">
        <v>1000000</v>
      </c>
      <c r="S92" s="79">
        <v>0</v>
      </c>
      <c r="T92" s="79">
        <v>0</v>
      </c>
      <c r="U92" s="78" t="s">
        <v>305</v>
      </c>
      <c r="V92" s="80" t="s">
        <v>148</v>
      </c>
      <c r="W92" s="81" t="s">
        <v>539</v>
      </c>
    </row>
    <row r="93" spans="1:23" s="61" customFormat="1" ht="31.8" customHeight="1">
      <c r="A93" s="46">
        <f>SUBTOTAL(3,$C$11:C93)</f>
        <v>83</v>
      </c>
      <c r="B93" s="46">
        <v>1</v>
      </c>
      <c r="C93" s="46" t="s">
        <v>609</v>
      </c>
      <c r="D93" s="46" t="s">
        <v>916</v>
      </c>
      <c r="E93" s="98" t="s">
        <v>631</v>
      </c>
      <c r="F93" s="99" t="s">
        <v>200</v>
      </c>
      <c r="G93" s="46">
        <v>1</v>
      </c>
      <c r="H93" s="78" t="s">
        <v>678</v>
      </c>
      <c r="I93" s="46">
        <v>10</v>
      </c>
      <c r="J93" s="46">
        <v>1</v>
      </c>
      <c r="K93" s="46"/>
      <c r="L93" s="46"/>
      <c r="M93" s="46">
        <v>10</v>
      </c>
      <c r="N93" s="46">
        <v>1</v>
      </c>
      <c r="O93" s="79">
        <v>500000</v>
      </c>
      <c r="P93" s="79">
        <v>500000</v>
      </c>
      <c r="Q93" s="79"/>
      <c r="R93" s="79">
        <v>500000</v>
      </c>
      <c r="S93" s="79">
        <v>0</v>
      </c>
      <c r="T93" s="79">
        <v>0</v>
      </c>
      <c r="U93" s="78" t="s">
        <v>311</v>
      </c>
      <c r="V93" s="80" t="s">
        <v>176</v>
      </c>
      <c r="W93" s="81" t="s">
        <v>539</v>
      </c>
    </row>
    <row r="94" spans="1:23" s="61" customFormat="1" ht="31.8" customHeight="1">
      <c r="A94" s="46">
        <f>SUBTOTAL(3,$C$11:C94)</f>
        <v>84</v>
      </c>
      <c r="B94" s="100">
        <v>2</v>
      </c>
      <c r="C94" s="100" t="s">
        <v>609</v>
      </c>
      <c r="D94" s="100" t="s">
        <v>541</v>
      </c>
      <c r="E94" s="101" t="s">
        <v>631</v>
      </c>
      <c r="F94" s="102" t="s">
        <v>200</v>
      </c>
      <c r="G94" s="100">
        <v>1</v>
      </c>
      <c r="H94" s="103" t="s">
        <v>678</v>
      </c>
      <c r="I94" s="100">
        <v>20</v>
      </c>
      <c r="J94" s="100">
        <v>1</v>
      </c>
      <c r="K94" s="100"/>
      <c r="L94" s="100"/>
      <c r="M94" s="100">
        <v>20</v>
      </c>
      <c r="N94" s="100">
        <v>1</v>
      </c>
      <c r="O94" s="104">
        <v>1000000</v>
      </c>
      <c r="P94" s="104">
        <v>1000000</v>
      </c>
      <c r="Q94" s="104"/>
      <c r="R94" s="104"/>
      <c r="S94" s="104">
        <v>1000000</v>
      </c>
      <c r="T94" s="104">
        <v>0</v>
      </c>
      <c r="U94" s="103" t="s">
        <v>311</v>
      </c>
      <c r="V94" s="105" t="s">
        <v>2533</v>
      </c>
      <c r="W94" s="106" t="s">
        <v>347</v>
      </c>
    </row>
    <row r="95" spans="1:23" s="61" customFormat="1" ht="31.8" customHeight="1">
      <c r="A95" s="46">
        <f>SUBTOTAL(3,$C$11:C95)</f>
        <v>85</v>
      </c>
      <c r="B95" s="100">
        <v>2</v>
      </c>
      <c r="C95" s="100" t="s">
        <v>609</v>
      </c>
      <c r="D95" s="100" t="s">
        <v>541</v>
      </c>
      <c r="E95" s="101" t="s">
        <v>631</v>
      </c>
      <c r="F95" s="102" t="s">
        <v>200</v>
      </c>
      <c r="G95" s="100">
        <v>1</v>
      </c>
      <c r="H95" s="103" t="s">
        <v>678</v>
      </c>
      <c r="I95" s="100">
        <v>10</v>
      </c>
      <c r="J95" s="100">
        <v>1</v>
      </c>
      <c r="K95" s="100"/>
      <c r="L95" s="100"/>
      <c r="M95" s="100">
        <v>10</v>
      </c>
      <c r="N95" s="100">
        <v>1</v>
      </c>
      <c r="O95" s="104">
        <v>500000</v>
      </c>
      <c r="P95" s="104">
        <v>500000</v>
      </c>
      <c r="Q95" s="104"/>
      <c r="R95" s="104"/>
      <c r="S95" s="104">
        <v>500000</v>
      </c>
      <c r="T95" s="104">
        <v>0</v>
      </c>
      <c r="U95" s="103" t="s">
        <v>311</v>
      </c>
      <c r="V95" s="105" t="s">
        <v>176</v>
      </c>
      <c r="W95" s="106" t="s">
        <v>539</v>
      </c>
    </row>
    <row r="96" spans="1:23" s="61" customFormat="1" ht="31.8" customHeight="1">
      <c r="A96" s="46">
        <f>SUBTOTAL(3,$C$11:C96)</f>
        <v>86</v>
      </c>
      <c r="B96" s="100">
        <v>2</v>
      </c>
      <c r="C96" s="100" t="s">
        <v>609</v>
      </c>
      <c r="D96" s="100" t="s">
        <v>2224</v>
      </c>
      <c r="E96" s="101" t="s">
        <v>631</v>
      </c>
      <c r="F96" s="102" t="s">
        <v>200</v>
      </c>
      <c r="G96" s="100">
        <v>1</v>
      </c>
      <c r="H96" s="103" t="s">
        <v>678</v>
      </c>
      <c r="I96" s="100">
        <v>20</v>
      </c>
      <c r="J96" s="100">
        <v>1</v>
      </c>
      <c r="K96" s="100"/>
      <c r="L96" s="100"/>
      <c r="M96" s="100">
        <v>20</v>
      </c>
      <c r="N96" s="100">
        <v>1</v>
      </c>
      <c r="O96" s="104">
        <v>1050000</v>
      </c>
      <c r="P96" s="104">
        <v>1050000</v>
      </c>
      <c r="Q96" s="104"/>
      <c r="R96" s="104"/>
      <c r="S96" s="104">
        <v>1050000</v>
      </c>
      <c r="T96" s="104">
        <v>0</v>
      </c>
      <c r="U96" s="103" t="s">
        <v>303</v>
      </c>
      <c r="V96" s="105" t="s">
        <v>2534</v>
      </c>
      <c r="W96" s="106" t="s">
        <v>539</v>
      </c>
    </row>
    <row r="97" spans="1:23" s="61" customFormat="1" ht="31.8" customHeight="1">
      <c r="A97" s="46">
        <f>SUBTOTAL(3,$C$11:C97)</f>
        <v>87</v>
      </c>
      <c r="B97" s="46">
        <v>1</v>
      </c>
      <c r="C97" s="46" t="s">
        <v>610</v>
      </c>
      <c r="D97" s="46" t="s">
        <v>916</v>
      </c>
      <c r="E97" s="98" t="s">
        <v>360</v>
      </c>
      <c r="F97" s="99" t="s">
        <v>385</v>
      </c>
      <c r="G97" s="46">
        <v>1</v>
      </c>
      <c r="H97" s="78" t="s">
        <v>678</v>
      </c>
      <c r="I97" s="46">
        <v>20</v>
      </c>
      <c r="J97" s="46">
        <v>1</v>
      </c>
      <c r="K97" s="46"/>
      <c r="L97" s="46"/>
      <c r="M97" s="46">
        <v>20</v>
      </c>
      <c r="N97" s="46">
        <v>1</v>
      </c>
      <c r="O97" s="79">
        <v>1000000</v>
      </c>
      <c r="P97" s="79">
        <v>1000000</v>
      </c>
      <c r="Q97" s="79"/>
      <c r="R97" s="79">
        <v>1000000</v>
      </c>
      <c r="S97" s="79">
        <v>0</v>
      </c>
      <c r="T97" s="79">
        <v>0</v>
      </c>
      <c r="U97" s="78" t="s">
        <v>305</v>
      </c>
      <c r="V97" s="80" t="s">
        <v>1229</v>
      </c>
      <c r="W97" s="81" t="s">
        <v>539</v>
      </c>
    </row>
    <row r="98" spans="1:23" s="61" customFormat="1" ht="31.8" customHeight="1">
      <c r="A98" s="46">
        <f>SUBTOTAL(3,$C$11:C98)</f>
        <v>88</v>
      </c>
      <c r="B98" s="46">
        <v>1</v>
      </c>
      <c r="C98" s="46" t="s">
        <v>610</v>
      </c>
      <c r="D98" s="46" t="s">
        <v>916</v>
      </c>
      <c r="E98" s="98" t="s">
        <v>360</v>
      </c>
      <c r="F98" s="99" t="s">
        <v>385</v>
      </c>
      <c r="G98" s="46">
        <v>1</v>
      </c>
      <c r="H98" s="78" t="s">
        <v>678</v>
      </c>
      <c r="I98" s="46">
        <v>20</v>
      </c>
      <c r="J98" s="46">
        <v>1</v>
      </c>
      <c r="K98" s="46"/>
      <c r="L98" s="46"/>
      <c r="M98" s="46">
        <v>20</v>
      </c>
      <c r="N98" s="46">
        <v>1</v>
      </c>
      <c r="O98" s="79">
        <v>1000000</v>
      </c>
      <c r="P98" s="79">
        <v>1000000</v>
      </c>
      <c r="Q98" s="79"/>
      <c r="R98" s="79">
        <v>1000000</v>
      </c>
      <c r="S98" s="79">
        <v>0</v>
      </c>
      <c r="T98" s="79">
        <v>0</v>
      </c>
      <c r="U98" s="78" t="s">
        <v>305</v>
      </c>
      <c r="V98" s="80" t="s">
        <v>1364</v>
      </c>
      <c r="W98" s="81" t="s">
        <v>539</v>
      </c>
    </row>
    <row r="99" spans="1:23" s="61" customFormat="1" ht="31.8" customHeight="1">
      <c r="A99" s="46">
        <f>SUBTOTAL(3,$C$11:C99)</f>
        <v>89</v>
      </c>
      <c r="B99" s="46">
        <v>1</v>
      </c>
      <c r="C99" s="46" t="s">
        <v>610</v>
      </c>
      <c r="D99" s="46" t="s">
        <v>1065</v>
      </c>
      <c r="E99" s="98" t="s">
        <v>360</v>
      </c>
      <c r="F99" s="99" t="s">
        <v>385</v>
      </c>
      <c r="G99" s="46">
        <v>1</v>
      </c>
      <c r="H99" s="78" t="s">
        <v>678</v>
      </c>
      <c r="I99" s="46">
        <v>20</v>
      </c>
      <c r="J99" s="46">
        <v>1</v>
      </c>
      <c r="K99" s="46"/>
      <c r="L99" s="46"/>
      <c r="M99" s="46">
        <v>20</v>
      </c>
      <c r="N99" s="46">
        <v>1</v>
      </c>
      <c r="O99" s="79">
        <v>1050000</v>
      </c>
      <c r="P99" s="79">
        <v>1050000</v>
      </c>
      <c r="Q99" s="79"/>
      <c r="R99" s="79">
        <v>1050000</v>
      </c>
      <c r="S99" s="79">
        <v>0</v>
      </c>
      <c r="T99" s="79">
        <v>0</v>
      </c>
      <c r="U99" s="78" t="s">
        <v>303</v>
      </c>
      <c r="V99" s="80" t="s">
        <v>1365</v>
      </c>
      <c r="W99" s="81" t="s">
        <v>539</v>
      </c>
    </row>
    <row r="100" spans="1:23" s="61" customFormat="1" ht="31.8" customHeight="1">
      <c r="A100" s="46">
        <f>SUBTOTAL(3,$C$11:C100)</f>
        <v>90</v>
      </c>
      <c r="B100" s="100">
        <v>2</v>
      </c>
      <c r="C100" s="100" t="s">
        <v>610</v>
      </c>
      <c r="D100" s="100" t="s">
        <v>541</v>
      </c>
      <c r="E100" s="101" t="s">
        <v>360</v>
      </c>
      <c r="F100" s="102" t="s">
        <v>385</v>
      </c>
      <c r="G100" s="100">
        <v>1</v>
      </c>
      <c r="H100" s="103" t="s">
        <v>678</v>
      </c>
      <c r="I100" s="100">
        <v>40</v>
      </c>
      <c r="J100" s="100">
        <v>1</v>
      </c>
      <c r="K100" s="100"/>
      <c r="L100" s="100"/>
      <c r="M100" s="100">
        <v>40</v>
      </c>
      <c r="N100" s="100">
        <v>1</v>
      </c>
      <c r="O100" s="104">
        <v>2000000</v>
      </c>
      <c r="P100" s="104">
        <v>2000000</v>
      </c>
      <c r="Q100" s="104"/>
      <c r="R100" s="104"/>
      <c r="S100" s="104">
        <v>2000000</v>
      </c>
      <c r="T100" s="104">
        <v>0</v>
      </c>
      <c r="U100" s="103" t="s">
        <v>305</v>
      </c>
      <c r="V100" s="105" t="s">
        <v>2533</v>
      </c>
      <c r="W100" s="106" t="s">
        <v>347</v>
      </c>
    </row>
    <row r="101" spans="1:23" s="61" customFormat="1" ht="31.8" customHeight="1">
      <c r="A101" s="46">
        <f>SUBTOTAL(3,$C$11:C101)</f>
        <v>91</v>
      </c>
      <c r="B101" s="100">
        <v>2</v>
      </c>
      <c r="C101" s="100" t="s">
        <v>610</v>
      </c>
      <c r="D101" s="100" t="s">
        <v>541</v>
      </c>
      <c r="E101" s="101" t="s">
        <v>360</v>
      </c>
      <c r="F101" s="102" t="s">
        <v>385</v>
      </c>
      <c r="G101" s="100">
        <v>1</v>
      </c>
      <c r="H101" s="103" t="s">
        <v>678</v>
      </c>
      <c r="I101" s="100">
        <v>20</v>
      </c>
      <c r="J101" s="100">
        <v>1</v>
      </c>
      <c r="K101" s="100"/>
      <c r="L101" s="100"/>
      <c r="M101" s="100">
        <v>20</v>
      </c>
      <c r="N101" s="100">
        <v>1</v>
      </c>
      <c r="O101" s="104">
        <v>1000000</v>
      </c>
      <c r="P101" s="104">
        <v>1000000</v>
      </c>
      <c r="Q101" s="104"/>
      <c r="R101" s="104"/>
      <c r="S101" s="104">
        <v>1000000</v>
      </c>
      <c r="T101" s="104">
        <v>0</v>
      </c>
      <c r="U101" s="103" t="s">
        <v>305</v>
      </c>
      <c r="V101" s="105" t="s">
        <v>1364</v>
      </c>
      <c r="W101" s="106" t="s">
        <v>539</v>
      </c>
    </row>
    <row r="102" spans="1:23" s="61" customFormat="1" ht="31.8" customHeight="1">
      <c r="A102" s="46">
        <f>SUBTOTAL(3,$C$11:C102)</f>
        <v>92</v>
      </c>
      <c r="B102" s="100">
        <v>2</v>
      </c>
      <c r="C102" s="100" t="s">
        <v>610</v>
      </c>
      <c r="D102" s="100" t="s">
        <v>541</v>
      </c>
      <c r="E102" s="101" t="s">
        <v>360</v>
      </c>
      <c r="F102" s="102" t="s">
        <v>385</v>
      </c>
      <c r="G102" s="100">
        <v>1</v>
      </c>
      <c r="H102" s="103" t="s">
        <v>678</v>
      </c>
      <c r="I102" s="100">
        <v>20</v>
      </c>
      <c r="J102" s="100">
        <v>1</v>
      </c>
      <c r="K102" s="100"/>
      <c r="L102" s="100"/>
      <c r="M102" s="100">
        <v>20</v>
      </c>
      <c r="N102" s="100">
        <v>1</v>
      </c>
      <c r="O102" s="104">
        <v>1000000</v>
      </c>
      <c r="P102" s="104">
        <v>1000000</v>
      </c>
      <c r="Q102" s="104"/>
      <c r="R102" s="104"/>
      <c r="S102" s="104">
        <v>1000000</v>
      </c>
      <c r="T102" s="104">
        <v>0</v>
      </c>
      <c r="U102" s="103" t="s">
        <v>305</v>
      </c>
      <c r="V102" s="105" t="s">
        <v>1229</v>
      </c>
      <c r="W102" s="106" t="s">
        <v>539</v>
      </c>
    </row>
    <row r="103" spans="1:23" s="61" customFormat="1" ht="31.8" customHeight="1">
      <c r="A103" s="46">
        <f>SUBTOTAL(3,$C$11:C103)</f>
        <v>93</v>
      </c>
      <c r="B103" s="100">
        <v>2</v>
      </c>
      <c r="C103" s="100" t="s">
        <v>610</v>
      </c>
      <c r="D103" s="100" t="s">
        <v>2224</v>
      </c>
      <c r="E103" s="101" t="s">
        <v>360</v>
      </c>
      <c r="F103" s="102" t="s">
        <v>385</v>
      </c>
      <c r="G103" s="100">
        <v>1</v>
      </c>
      <c r="H103" s="103" t="s">
        <v>678</v>
      </c>
      <c r="I103" s="100">
        <v>20</v>
      </c>
      <c r="J103" s="100">
        <v>1</v>
      </c>
      <c r="K103" s="100"/>
      <c r="L103" s="100"/>
      <c r="M103" s="100">
        <v>20</v>
      </c>
      <c r="N103" s="100">
        <v>1</v>
      </c>
      <c r="O103" s="104">
        <v>1050000</v>
      </c>
      <c r="P103" s="104">
        <v>1050000</v>
      </c>
      <c r="Q103" s="104"/>
      <c r="R103" s="104"/>
      <c r="S103" s="104">
        <v>1050000</v>
      </c>
      <c r="T103" s="104">
        <v>0</v>
      </c>
      <c r="U103" s="103" t="s">
        <v>303</v>
      </c>
      <c r="V103" s="105" t="s">
        <v>2535</v>
      </c>
      <c r="W103" s="106" t="s">
        <v>539</v>
      </c>
    </row>
    <row r="104" spans="1:23" s="61" customFormat="1" ht="31.8" customHeight="1">
      <c r="A104" s="46">
        <f>SUBTOTAL(3,$C$11:C104)</f>
        <v>94</v>
      </c>
      <c r="B104" s="100">
        <v>2</v>
      </c>
      <c r="C104" s="100" t="s">
        <v>610</v>
      </c>
      <c r="D104" s="100" t="s">
        <v>2224</v>
      </c>
      <c r="E104" s="101" t="s">
        <v>360</v>
      </c>
      <c r="F104" s="102" t="s">
        <v>385</v>
      </c>
      <c r="G104" s="100">
        <v>1</v>
      </c>
      <c r="H104" s="103" t="s">
        <v>678</v>
      </c>
      <c r="I104" s="100">
        <v>20</v>
      </c>
      <c r="J104" s="100">
        <v>1</v>
      </c>
      <c r="K104" s="100"/>
      <c r="L104" s="100"/>
      <c r="M104" s="100">
        <v>20</v>
      </c>
      <c r="N104" s="100">
        <v>1</v>
      </c>
      <c r="O104" s="104">
        <v>1050000</v>
      </c>
      <c r="P104" s="104">
        <v>1050000</v>
      </c>
      <c r="Q104" s="104"/>
      <c r="R104" s="104"/>
      <c r="S104" s="104">
        <v>1050000</v>
      </c>
      <c r="T104" s="104">
        <v>0</v>
      </c>
      <c r="U104" s="103" t="s">
        <v>303</v>
      </c>
      <c r="V104" s="105" t="s">
        <v>2536</v>
      </c>
      <c r="W104" s="106" t="s">
        <v>539</v>
      </c>
    </row>
    <row r="105" spans="1:23" s="61" customFormat="1" ht="31.8" customHeight="1">
      <c r="A105" s="46">
        <f>SUBTOTAL(3,$C$11:C105)</f>
        <v>95</v>
      </c>
      <c r="B105" s="100">
        <v>2</v>
      </c>
      <c r="C105" s="100" t="s">
        <v>610</v>
      </c>
      <c r="D105" s="100" t="s">
        <v>2224</v>
      </c>
      <c r="E105" s="101" t="s">
        <v>360</v>
      </c>
      <c r="F105" s="102" t="s">
        <v>385</v>
      </c>
      <c r="G105" s="100">
        <v>1</v>
      </c>
      <c r="H105" s="103" t="s">
        <v>678</v>
      </c>
      <c r="I105" s="100">
        <v>20</v>
      </c>
      <c r="J105" s="100">
        <v>1</v>
      </c>
      <c r="K105" s="100"/>
      <c r="L105" s="100"/>
      <c r="M105" s="100">
        <v>20</v>
      </c>
      <c r="N105" s="100">
        <v>1</v>
      </c>
      <c r="O105" s="104">
        <v>1050000</v>
      </c>
      <c r="P105" s="104">
        <v>1050000</v>
      </c>
      <c r="Q105" s="104"/>
      <c r="R105" s="104"/>
      <c r="S105" s="104">
        <v>1050000</v>
      </c>
      <c r="T105" s="104">
        <v>0</v>
      </c>
      <c r="U105" s="103" t="s">
        <v>303</v>
      </c>
      <c r="V105" s="105" t="s">
        <v>2537</v>
      </c>
      <c r="W105" s="106" t="s">
        <v>539</v>
      </c>
    </row>
    <row r="106" spans="1:23" s="61" customFormat="1" ht="31.8" customHeight="1">
      <c r="A106" s="46">
        <f>SUBTOTAL(3,$C$11:C106)</f>
        <v>96</v>
      </c>
      <c r="B106" s="100">
        <v>2</v>
      </c>
      <c r="C106" s="100" t="s">
        <v>610</v>
      </c>
      <c r="D106" s="100" t="s">
        <v>2224</v>
      </c>
      <c r="E106" s="101" t="s">
        <v>360</v>
      </c>
      <c r="F106" s="102" t="s">
        <v>385</v>
      </c>
      <c r="G106" s="100">
        <v>1</v>
      </c>
      <c r="H106" s="103" t="s">
        <v>678</v>
      </c>
      <c r="I106" s="100">
        <v>20</v>
      </c>
      <c r="J106" s="100">
        <v>1</v>
      </c>
      <c r="K106" s="100"/>
      <c r="L106" s="100"/>
      <c r="M106" s="100">
        <v>20</v>
      </c>
      <c r="N106" s="100">
        <v>1</v>
      </c>
      <c r="O106" s="104">
        <v>1050000</v>
      </c>
      <c r="P106" s="104">
        <v>1050000</v>
      </c>
      <c r="Q106" s="104"/>
      <c r="R106" s="104"/>
      <c r="S106" s="104">
        <v>1050000</v>
      </c>
      <c r="T106" s="104">
        <v>0</v>
      </c>
      <c r="U106" s="103" t="s">
        <v>303</v>
      </c>
      <c r="V106" s="105" t="s">
        <v>2538</v>
      </c>
      <c r="W106" s="106" t="s">
        <v>539</v>
      </c>
    </row>
    <row r="107" spans="1:23" s="61" customFormat="1" ht="31.8" customHeight="1">
      <c r="A107" s="46">
        <f>SUBTOTAL(3,$C$11:C107)</f>
        <v>97</v>
      </c>
      <c r="B107" s="100">
        <v>2</v>
      </c>
      <c r="C107" s="100" t="s">
        <v>610</v>
      </c>
      <c r="D107" s="100" t="s">
        <v>827</v>
      </c>
      <c r="E107" s="101" t="s">
        <v>360</v>
      </c>
      <c r="F107" s="102" t="s">
        <v>385</v>
      </c>
      <c r="G107" s="100">
        <v>1</v>
      </c>
      <c r="H107" s="103" t="s">
        <v>678</v>
      </c>
      <c r="I107" s="100">
        <v>40</v>
      </c>
      <c r="J107" s="100">
        <v>1</v>
      </c>
      <c r="K107" s="100"/>
      <c r="L107" s="100"/>
      <c r="M107" s="100">
        <v>40</v>
      </c>
      <c r="N107" s="100">
        <v>1</v>
      </c>
      <c r="O107" s="104">
        <v>2100000</v>
      </c>
      <c r="P107" s="104">
        <v>2100000</v>
      </c>
      <c r="Q107" s="104"/>
      <c r="R107" s="104"/>
      <c r="S107" s="104">
        <v>2100000</v>
      </c>
      <c r="T107" s="104">
        <v>0</v>
      </c>
      <c r="U107" s="103" t="s">
        <v>304</v>
      </c>
      <c r="V107" s="105" t="s">
        <v>2539</v>
      </c>
      <c r="W107" s="106" t="s">
        <v>539</v>
      </c>
    </row>
    <row r="108" spans="1:23" s="61" customFormat="1" ht="31.8" customHeight="1">
      <c r="A108" s="46">
        <f>SUBTOTAL(3,$C$11:C108)</f>
        <v>98</v>
      </c>
      <c r="B108" s="100">
        <v>2</v>
      </c>
      <c r="C108" s="100" t="s">
        <v>2127</v>
      </c>
      <c r="D108" s="100" t="s">
        <v>2224</v>
      </c>
      <c r="E108" s="101" t="s">
        <v>26</v>
      </c>
      <c r="F108" s="102" t="s">
        <v>27</v>
      </c>
      <c r="G108" s="100">
        <v>1</v>
      </c>
      <c r="H108" s="103" t="s">
        <v>678</v>
      </c>
      <c r="I108" s="100">
        <v>20</v>
      </c>
      <c r="J108" s="100">
        <v>1</v>
      </c>
      <c r="K108" s="100"/>
      <c r="L108" s="100"/>
      <c r="M108" s="100">
        <v>20</v>
      </c>
      <c r="N108" s="100">
        <v>1</v>
      </c>
      <c r="O108" s="104">
        <v>1050000</v>
      </c>
      <c r="P108" s="104">
        <v>1050000</v>
      </c>
      <c r="Q108" s="104"/>
      <c r="R108" s="104"/>
      <c r="S108" s="104">
        <v>1050000</v>
      </c>
      <c r="T108" s="104">
        <v>0</v>
      </c>
      <c r="U108" s="103" t="s">
        <v>303</v>
      </c>
      <c r="V108" s="105" t="s">
        <v>2540</v>
      </c>
      <c r="W108" s="106" t="s">
        <v>539</v>
      </c>
    </row>
    <row r="109" spans="1:23" s="61" customFormat="1" ht="31.8" customHeight="1">
      <c r="A109" s="46">
        <f>SUBTOTAL(3,$C$11:C109)</f>
        <v>99</v>
      </c>
      <c r="B109" s="100">
        <v>2</v>
      </c>
      <c r="C109" s="100" t="s">
        <v>2127</v>
      </c>
      <c r="D109" s="100" t="s">
        <v>916</v>
      </c>
      <c r="E109" s="101" t="s">
        <v>26</v>
      </c>
      <c r="F109" s="102" t="s">
        <v>27</v>
      </c>
      <c r="G109" s="100">
        <v>1</v>
      </c>
      <c r="H109" s="103" t="s">
        <v>678</v>
      </c>
      <c r="I109" s="100">
        <v>20</v>
      </c>
      <c r="J109" s="100">
        <v>1</v>
      </c>
      <c r="K109" s="100"/>
      <c r="L109" s="100"/>
      <c r="M109" s="100">
        <v>20</v>
      </c>
      <c r="N109" s="100">
        <v>1</v>
      </c>
      <c r="O109" s="104">
        <v>1050000</v>
      </c>
      <c r="P109" s="104">
        <v>1050000</v>
      </c>
      <c r="Q109" s="104"/>
      <c r="R109" s="104"/>
      <c r="S109" s="104">
        <v>1050000</v>
      </c>
      <c r="T109" s="104">
        <v>0</v>
      </c>
      <c r="U109" s="103" t="s">
        <v>303</v>
      </c>
      <c r="V109" s="105" t="s">
        <v>2541</v>
      </c>
      <c r="W109" s="106" t="s">
        <v>539</v>
      </c>
    </row>
    <row r="110" spans="1:23" s="61" customFormat="1" ht="31.8" customHeight="1">
      <c r="A110" s="46">
        <f>SUBTOTAL(3,$C$11:C110)</f>
        <v>100</v>
      </c>
      <c r="B110" s="46">
        <v>1</v>
      </c>
      <c r="C110" s="46" t="s">
        <v>611</v>
      </c>
      <c r="D110" s="46" t="s">
        <v>1066</v>
      </c>
      <c r="E110" s="98" t="s">
        <v>21</v>
      </c>
      <c r="F110" s="99" t="s">
        <v>43</v>
      </c>
      <c r="G110" s="46">
        <v>1</v>
      </c>
      <c r="H110" s="78" t="s">
        <v>678</v>
      </c>
      <c r="I110" s="46">
        <v>10</v>
      </c>
      <c r="J110" s="46">
        <v>1</v>
      </c>
      <c r="K110" s="46"/>
      <c r="L110" s="46"/>
      <c r="M110" s="46">
        <v>10</v>
      </c>
      <c r="N110" s="46">
        <v>1</v>
      </c>
      <c r="O110" s="79">
        <v>500000</v>
      </c>
      <c r="P110" s="79">
        <v>500000</v>
      </c>
      <c r="Q110" s="79"/>
      <c r="R110" s="79">
        <v>500000</v>
      </c>
      <c r="S110" s="79">
        <v>0</v>
      </c>
      <c r="T110" s="79">
        <v>0</v>
      </c>
      <c r="U110" s="78" t="s">
        <v>311</v>
      </c>
      <c r="V110" s="80" t="s">
        <v>148</v>
      </c>
      <c r="W110" s="81" t="s">
        <v>539</v>
      </c>
    </row>
    <row r="111" spans="1:23" s="61" customFormat="1" ht="31.8" customHeight="1">
      <c r="A111" s="46">
        <f>SUBTOTAL(3,$C$11:C111)</f>
        <v>101</v>
      </c>
      <c r="B111" s="46">
        <v>1</v>
      </c>
      <c r="C111" s="46" t="s">
        <v>611</v>
      </c>
      <c r="D111" s="46" t="s">
        <v>828</v>
      </c>
      <c r="E111" s="98" t="s">
        <v>21</v>
      </c>
      <c r="F111" s="99" t="s">
        <v>43</v>
      </c>
      <c r="G111" s="46">
        <v>1</v>
      </c>
      <c r="H111" s="78" t="s">
        <v>678</v>
      </c>
      <c r="I111" s="46">
        <v>20</v>
      </c>
      <c r="J111" s="46">
        <v>1</v>
      </c>
      <c r="K111" s="46"/>
      <c r="L111" s="46"/>
      <c r="M111" s="46">
        <v>20</v>
      </c>
      <c r="N111" s="46">
        <v>1</v>
      </c>
      <c r="O111" s="79">
        <v>1050000</v>
      </c>
      <c r="P111" s="79">
        <v>1050000</v>
      </c>
      <c r="Q111" s="79"/>
      <c r="R111" s="79">
        <v>1050000</v>
      </c>
      <c r="S111" s="79">
        <v>0</v>
      </c>
      <c r="T111" s="79">
        <v>0</v>
      </c>
      <c r="U111" s="78" t="s">
        <v>303</v>
      </c>
      <c r="V111" s="80" t="s">
        <v>1366</v>
      </c>
      <c r="W111" s="81" t="s">
        <v>539</v>
      </c>
    </row>
    <row r="112" spans="1:23" s="61" customFormat="1" ht="31.8" customHeight="1">
      <c r="A112" s="46">
        <f>SUBTOTAL(3,$C$11:C112)</f>
        <v>102</v>
      </c>
      <c r="B112" s="100">
        <v>2</v>
      </c>
      <c r="C112" s="100" t="s">
        <v>611</v>
      </c>
      <c r="D112" s="100" t="s">
        <v>2224</v>
      </c>
      <c r="E112" s="101" t="s">
        <v>21</v>
      </c>
      <c r="F112" s="102" t="s">
        <v>43</v>
      </c>
      <c r="G112" s="100">
        <v>1</v>
      </c>
      <c r="H112" s="103" t="s">
        <v>678</v>
      </c>
      <c r="I112" s="100">
        <v>20</v>
      </c>
      <c r="J112" s="100">
        <v>1</v>
      </c>
      <c r="K112" s="100"/>
      <c r="L112" s="100"/>
      <c r="M112" s="100">
        <v>20</v>
      </c>
      <c r="N112" s="100">
        <v>1</v>
      </c>
      <c r="O112" s="104">
        <v>1050000</v>
      </c>
      <c r="P112" s="104">
        <v>1050000</v>
      </c>
      <c r="Q112" s="104"/>
      <c r="R112" s="104"/>
      <c r="S112" s="104">
        <v>1050000</v>
      </c>
      <c r="T112" s="104">
        <v>0</v>
      </c>
      <c r="U112" s="103" t="s">
        <v>303</v>
      </c>
      <c r="V112" s="105" t="s">
        <v>189</v>
      </c>
      <c r="W112" s="106" t="s">
        <v>539</v>
      </c>
    </row>
    <row r="113" spans="1:23" s="61" customFormat="1" ht="31.8" customHeight="1">
      <c r="A113" s="46">
        <f>SUBTOTAL(3,$C$11:C113)</f>
        <v>103</v>
      </c>
      <c r="B113" s="100">
        <v>2</v>
      </c>
      <c r="C113" s="100" t="s">
        <v>611</v>
      </c>
      <c r="D113" s="100" t="s">
        <v>2224</v>
      </c>
      <c r="E113" s="101" t="s">
        <v>21</v>
      </c>
      <c r="F113" s="102" t="s">
        <v>43</v>
      </c>
      <c r="G113" s="100">
        <v>1</v>
      </c>
      <c r="H113" s="103" t="s">
        <v>678</v>
      </c>
      <c r="I113" s="100">
        <v>20</v>
      </c>
      <c r="J113" s="100">
        <v>1</v>
      </c>
      <c r="K113" s="100"/>
      <c r="L113" s="100"/>
      <c r="M113" s="100">
        <v>20</v>
      </c>
      <c r="N113" s="100">
        <v>1</v>
      </c>
      <c r="O113" s="104">
        <v>1050000</v>
      </c>
      <c r="P113" s="104">
        <v>1050000</v>
      </c>
      <c r="Q113" s="104"/>
      <c r="R113" s="104"/>
      <c r="S113" s="104">
        <v>1050000</v>
      </c>
      <c r="T113" s="104">
        <v>0</v>
      </c>
      <c r="U113" s="103" t="s">
        <v>303</v>
      </c>
      <c r="V113" s="105" t="s">
        <v>2542</v>
      </c>
      <c r="W113" s="106" t="s">
        <v>539</v>
      </c>
    </row>
    <row r="114" spans="1:23" s="61" customFormat="1" ht="31.8" customHeight="1">
      <c r="A114" s="46">
        <f>SUBTOTAL(3,$C$11:C114)</f>
        <v>104</v>
      </c>
      <c r="B114" s="100">
        <v>2</v>
      </c>
      <c r="C114" s="100" t="s">
        <v>611</v>
      </c>
      <c r="D114" s="100" t="s">
        <v>2229</v>
      </c>
      <c r="E114" s="101" t="s">
        <v>21</v>
      </c>
      <c r="F114" s="102" t="s">
        <v>43</v>
      </c>
      <c r="G114" s="100">
        <v>1</v>
      </c>
      <c r="H114" s="103" t="s">
        <v>678</v>
      </c>
      <c r="I114" s="100">
        <v>40</v>
      </c>
      <c r="J114" s="100">
        <v>1</v>
      </c>
      <c r="K114" s="100"/>
      <c r="L114" s="100"/>
      <c r="M114" s="100">
        <v>40</v>
      </c>
      <c r="N114" s="100">
        <v>1</v>
      </c>
      <c r="O114" s="104">
        <v>2000000</v>
      </c>
      <c r="P114" s="104">
        <v>2000000</v>
      </c>
      <c r="Q114" s="104"/>
      <c r="R114" s="104"/>
      <c r="S114" s="104">
        <v>2000000</v>
      </c>
      <c r="T114" s="104">
        <v>0</v>
      </c>
      <c r="U114" s="103" t="s">
        <v>302</v>
      </c>
      <c r="V114" s="105" t="s">
        <v>2543</v>
      </c>
      <c r="W114" s="106" t="s">
        <v>539</v>
      </c>
    </row>
    <row r="115" spans="1:23" s="61" customFormat="1" ht="31.8" customHeight="1">
      <c r="A115" s="46">
        <f>SUBTOTAL(3,$C$11:C115)</f>
        <v>105</v>
      </c>
      <c r="B115" s="100">
        <v>2</v>
      </c>
      <c r="C115" s="100" t="s">
        <v>2128</v>
      </c>
      <c r="D115" s="100" t="s">
        <v>916</v>
      </c>
      <c r="E115" s="101" t="s">
        <v>2412</v>
      </c>
      <c r="F115" s="102" t="s">
        <v>43</v>
      </c>
      <c r="G115" s="100">
        <v>1</v>
      </c>
      <c r="H115" s="103" t="s">
        <v>678</v>
      </c>
      <c r="I115" s="100">
        <v>20</v>
      </c>
      <c r="J115" s="100">
        <v>1</v>
      </c>
      <c r="K115" s="100"/>
      <c r="L115" s="100"/>
      <c r="M115" s="100">
        <v>20</v>
      </c>
      <c r="N115" s="100">
        <v>1</v>
      </c>
      <c r="O115" s="104">
        <v>1050000</v>
      </c>
      <c r="P115" s="104">
        <v>1050000</v>
      </c>
      <c r="Q115" s="104"/>
      <c r="R115" s="104"/>
      <c r="S115" s="104">
        <v>1050000</v>
      </c>
      <c r="T115" s="104">
        <v>0</v>
      </c>
      <c r="U115" s="103" t="s">
        <v>303</v>
      </c>
      <c r="V115" s="105" t="s">
        <v>2544</v>
      </c>
      <c r="W115" s="106" t="s">
        <v>539</v>
      </c>
    </row>
    <row r="116" spans="1:23" s="61" customFormat="1" ht="31.8" customHeight="1">
      <c r="A116" s="46">
        <f>SUBTOTAL(3,$C$11:C116)</f>
        <v>106</v>
      </c>
      <c r="B116" s="100">
        <v>2</v>
      </c>
      <c r="C116" s="100" t="s">
        <v>2128</v>
      </c>
      <c r="D116" s="100" t="s">
        <v>2219</v>
      </c>
      <c r="E116" s="101" t="s">
        <v>2412</v>
      </c>
      <c r="F116" s="102" t="s">
        <v>43</v>
      </c>
      <c r="G116" s="100">
        <v>1</v>
      </c>
      <c r="H116" s="103" t="s">
        <v>678</v>
      </c>
      <c r="I116" s="100">
        <v>40</v>
      </c>
      <c r="J116" s="100">
        <v>1</v>
      </c>
      <c r="K116" s="100"/>
      <c r="L116" s="100"/>
      <c r="M116" s="100">
        <v>40</v>
      </c>
      <c r="N116" s="100">
        <v>1</v>
      </c>
      <c r="O116" s="104">
        <v>2100000</v>
      </c>
      <c r="P116" s="104">
        <v>2100000</v>
      </c>
      <c r="Q116" s="104"/>
      <c r="R116" s="104"/>
      <c r="S116" s="104">
        <v>2100000</v>
      </c>
      <c r="T116" s="104">
        <v>0</v>
      </c>
      <c r="U116" s="103" t="s">
        <v>304</v>
      </c>
      <c r="V116" s="105" t="s">
        <v>2545</v>
      </c>
      <c r="W116" s="106" t="s">
        <v>539</v>
      </c>
    </row>
    <row r="117" spans="1:23" s="61" customFormat="1" ht="31.8" customHeight="1">
      <c r="A117" s="46">
        <f>SUBTOTAL(3,$C$11:C117)</f>
        <v>107</v>
      </c>
      <c r="B117" s="46">
        <v>1</v>
      </c>
      <c r="C117" s="46" t="s">
        <v>12</v>
      </c>
      <c r="D117" s="46" t="s">
        <v>1067</v>
      </c>
      <c r="E117" s="98" t="s">
        <v>362</v>
      </c>
      <c r="F117" s="99" t="s">
        <v>355</v>
      </c>
      <c r="G117" s="46">
        <v>1</v>
      </c>
      <c r="H117" s="78" t="s">
        <v>678</v>
      </c>
      <c r="I117" s="46">
        <v>20</v>
      </c>
      <c r="J117" s="46">
        <v>1</v>
      </c>
      <c r="K117" s="46"/>
      <c r="L117" s="46"/>
      <c r="M117" s="46">
        <v>20</v>
      </c>
      <c r="N117" s="46">
        <v>1</v>
      </c>
      <c r="O117" s="79">
        <v>1000000</v>
      </c>
      <c r="P117" s="79">
        <v>1000000</v>
      </c>
      <c r="Q117" s="79"/>
      <c r="R117" s="79">
        <v>1000000</v>
      </c>
      <c r="S117" s="79">
        <v>0</v>
      </c>
      <c r="T117" s="79">
        <v>0</v>
      </c>
      <c r="U117" s="78" t="s">
        <v>305</v>
      </c>
      <c r="V117" s="80" t="s">
        <v>176</v>
      </c>
      <c r="W117" s="81" t="s">
        <v>539</v>
      </c>
    </row>
    <row r="118" spans="1:23" s="61" customFormat="1" ht="31.8" customHeight="1">
      <c r="A118" s="46">
        <f>SUBTOTAL(3,$C$11:C118)</f>
        <v>108</v>
      </c>
      <c r="B118" s="46">
        <v>1</v>
      </c>
      <c r="C118" s="46" t="s">
        <v>12</v>
      </c>
      <c r="D118" s="46" t="s">
        <v>916</v>
      </c>
      <c r="E118" s="98" t="s">
        <v>362</v>
      </c>
      <c r="F118" s="99" t="s">
        <v>355</v>
      </c>
      <c r="G118" s="46">
        <v>1</v>
      </c>
      <c r="H118" s="78" t="s">
        <v>678</v>
      </c>
      <c r="I118" s="46">
        <v>10</v>
      </c>
      <c r="J118" s="46">
        <v>1</v>
      </c>
      <c r="K118" s="46"/>
      <c r="L118" s="46"/>
      <c r="M118" s="46">
        <v>10</v>
      </c>
      <c r="N118" s="46">
        <v>1</v>
      </c>
      <c r="O118" s="79">
        <v>500000</v>
      </c>
      <c r="P118" s="79">
        <v>500000</v>
      </c>
      <c r="Q118" s="79"/>
      <c r="R118" s="79">
        <v>500000</v>
      </c>
      <c r="S118" s="79">
        <v>0</v>
      </c>
      <c r="T118" s="79">
        <v>0</v>
      </c>
      <c r="U118" s="78" t="s">
        <v>311</v>
      </c>
      <c r="V118" s="80" t="s">
        <v>1229</v>
      </c>
      <c r="W118" s="81" t="s">
        <v>539</v>
      </c>
    </row>
    <row r="119" spans="1:23" s="61" customFormat="1" ht="31.8" customHeight="1">
      <c r="A119" s="46">
        <f>SUBTOTAL(3,$C$11:C119)</f>
        <v>109</v>
      </c>
      <c r="B119" s="46">
        <v>1</v>
      </c>
      <c r="C119" s="46" t="s">
        <v>12</v>
      </c>
      <c r="D119" s="46" t="s">
        <v>916</v>
      </c>
      <c r="E119" s="98" t="s">
        <v>362</v>
      </c>
      <c r="F119" s="99" t="s">
        <v>355</v>
      </c>
      <c r="G119" s="46">
        <v>1</v>
      </c>
      <c r="H119" s="78" t="s">
        <v>678</v>
      </c>
      <c r="I119" s="46">
        <v>20</v>
      </c>
      <c r="J119" s="46">
        <v>1</v>
      </c>
      <c r="K119" s="46"/>
      <c r="L119" s="46"/>
      <c r="M119" s="46">
        <v>20</v>
      </c>
      <c r="N119" s="46">
        <v>1</v>
      </c>
      <c r="O119" s="79">
        <v>1050000</v>
      </c>
      <c r="P119" s="79">
        <v>1050000</v>
      </c>
      <c r="Q119" s="79"/>
      <c r="R119" s="79">
        <v>1050000</v>
      </c>
      <c r="S119" s="79">
        <v>0</v>
      </c>
      <c r="T119" s="79">
        <v>0</v>
      </c>
      <c r="U119" s="78" t="s">
        <v>303</v>
      </c>
      <c r="V119" s="80" t="s">
        <v>1276</v>
      </c>
      <c r="W119" s="81" t="s">
        <v>539</v>
      </c>
    </row>
    <row r="120" spans="1:23" s="61" customFormat="1" ht="31.8" customHeight="1">
      <c r="A120" s="46">
        <f>SUBTOTAL(3,$C$11:C120)</f>
        <v>110</v>
      </c>
      <c r="B120" s="100">
        <v>2</v>
      </c>
      <c r="C120" s="100" t="s">
        <v>12</v>
      </c>
      <c r="D120" s="100" t="s">
        <v>541</v>
      </c>
      <c r="E120" s="101" t="s">
        <v>362</v>
      </c>
      <c r="F120" s="102" t="s">
        <v>355</v>
      </c>
      <c r="G120" s="100">
        <v>1</v>
      </c>
      <c r="H120" s="103" t="s">
        <v>678</v>
      </c>
      <c r="I120" s="100">
        <v>20</v>
      </c>
      <c r="J120" s="100">
        <v>1</v>
      </c>
      <c r="K120" s="100"/>
      <c r="L120" s="100"/>
      <c r="M120" s="100">
        <v>20</v>
      </c>
      <c r="N120" s="100">
        <v>1</v>
      </c>
      <c r="O120" s="104">
        <v>1000000</v>
      </c>
      <c r="P120" s="104">
        <v>1000000</v>
      </c>
      <c r="Q120" s="104"/>
      <c r="R120" s="104"/>
      <c r="S120" s="104">
        <v>1000000</v>
      </c>
      <c r="T120" s="104">
        <v>0</v>
      </c>
      <c r="U120" s="103" t="s">
        <v>305</v>
      </c>
      <c r="V120" s="105" t="s">
        <v>176</v>
      </c>
      <c r="W120" s="106" t="s">
        <v>539</v>
      </c>
    </row>
    <row r="121" spans="1:23" s="61" customFormat="1" ht="31.8" customHeight="1">
      <c r="A121" s="46">
        <f>SUBTOTAL(3,$C$11:C121)</f>
        <v>111</v>
      </c>
      <c r="B121" s="100">
        <v>2</v>
      </c>
      <c r="C121" s="100" t="s">
        <v>12</v>
      </c>
      <c r="D121" s="100" t="s">
        <v>541</v>
      </c>
      <c r="E121" s="101" t="s">
        <v>362</v>
      </c>
      <c r="F121" s="102" t="s">
        <v>355</v>
      </c>
      <c r="G121" s="100">
        <v>1</v>
      </c>
      <c r="H121" s="103" t="s">
        <v>678</v>
      </c>
      <c r="I121" s="100">
        <v>10</v>
      </c>
      <c r="J121" s="100">
        <v>1</v>
      </c>
      <c r="K121" s="100"/>
      <c r="L121" s="100"/>
      <c r="M121" s="100">
        <v>10</v>
      </c>
      <c r="N121" s="100">
        <v>1</v>
      </c>
      <c r="O121" s="104">
        <v>500000</v>
      </c>
      <c r="P121" s="104">
        <v>500000</v>
      </c>
      <c r="Q121" s="104"/>
      <c r="R121" s="104"/>
      <c r="S121" s="104">
        <v>500000</v>
      </c>
      <c r="T121" s="104">
        <v>0</v>
      </c>
      <c r="U121" s="103" t="s">
        <v>311</v>
      </c>
      <c r="V121" s="105" t="s">
        <v>1229</v>
      </c>
      <c r="W121" s="106" t="s">
        <v>539</v>
      </c>
    </row>
    <row r="122" spans="1:23" s="61" customFormat="1" ht="31.8" customHeight="1">
      <c r="A122" s="46">
        <f>SUBTOTAL(3,$C$11:C122)</f>
        <v>112</v>
      </c>
      <c r="B122" s="100">
        <v>2</v>
      </c>
      <c r="C122" s="100" t="s">
        <v>12</v>
      </c>
      <c r="D122" s="100" t="s">
        <v>2224</v>
      </c>
      <c r="E122" s="101" t="s">
        <v>362</v>
      </c>
      <c r="F122" s="102" t="s">
        <v>355</v>
      </c>
      <c r="G122" s="100">
        <v>1</v>
      </c>
      <c r="H122" s="103" t="s">
        <v>678</v>
      </c>
      <c r="I122" s="100">
        <v>20</v>
      </c>
      <c r="J122" s="100">
        <v>1</v>
      </c>
      <c r="K122" s="100"/>
      <c r="L122" s="100"/>
      <c r="M122" s="100">
        <v>20</v>
      </c>
      <c r="N122" s="100">
        <v>1</v>
      </c>
      <c r="O122" s="104">
        <v>1050000</v>
      </c>
      <c r="P122" s="104">
        <v>1050000</v>
      </c>
      <c r="Q122" s="104"/>
      <c r="R122" s="104"/>
      <c r="S122" s="104">
        <v>1050000</v>
      </c>
      <c r="T122" s="104">
        <v>0</v>
      </c>
      <c r="U122" s="103" t="s">
        <v>303</v>
      </c>
      <c r="V122" s="105" t="s">
        <v>2546</v>
      </c>
      <c r="W122" s="106" t="s">
        <v>539</v>
      </c>
    </row>
    <row r="123" spans="1:23" s="61" customFormat="1" ht="31.8" customHeight="1">
      <c r="A123" s="46">
        <f>SUBTOTAL(3,$C$11:C123)</f>
        <v>113</v>
      </c>
      <c r="B123" s="100">
        <v>2</v>
      </c>
      <c r="C123" s="100" t="s">
        <v>12</v>
      </c>
      <c r="D123" s="100" t="s">
        <v>2224</v>
      </c>
      <c r="E123" s="101" t="s">
        <v>362</v>
      </c>
      <c r="F123" s="102" t="s">
        <v>355</v>
      </c>
      <c r="G123" s="100">
        <v>1</v>
      </c>
      <c r="H123" s="103" t="s">
        <v>678</v>
      </c>
      <c r="I123" s="100">
        <v>20</v>
      </c>
      <c r="J123" s="100">
        <v>1</v>
      </c>
      <c r="K123" s="100"/>
      <c r="L123" s="100"/>
      <c r="M123" s="100">
        <v>20</v>
      </c>
      <c r="N123" s="100">
        <v>1</v>
      </c>
      <c r="O123" s="104">
        <v>1050000</v>
      </c>
      <c r="P123" s="104">
        <v>1050000</v>
      </c>
      <c r="Q123" s="104"/>
      <c r="R123" s="104"/>
      <c r="S123" s="104">
        <v>1050000</v>
      </c>
      <c r="T123" s="104">
        <v>0</v>
      </c>
      <c r="U123" s="103" t="s">
        <v>303</v>
      </c>
      <c r="V123" s="105" t="s">
        <v>2547</v>
      </c>
      <c r="W123" s="106" t="s">
        <v>539</v>
      </c>
    </row>
    <row r="124" spans="1:23" s="61" customFormat="1" ht="31.8" customHeight="1">
      <c r="A124" s="46">
        <f>SUBTOTAL(3,$C$11:C124)</f>
        <v>114</v>
      </c>
      <c r="B124" s="100">
        <v>2</v>
      </c>
      <c r="C124" s="100" t="s">
        <v>12</v>
      </c>
      <c r="D124" s="100" t="s">
        <v>2224</v>
      </c>
      <c r="E124" s="101" t="s">
        <v>362</v>
      </c>
      <c r="F124" s="102" t="s">
        <v>355</v>
      </c>
      <c r="G124" s="100">
        <v>1</v>
      </c>
      <c r="H124" s="103" t="s">
        <v>678</v>
      </c>
      <c r="I124" s="100">
        <v>20</v>
      </c>
      <c r="J124" s="100">
        <v>1</v>
      </c>
      <c r="K124" s="100"/>
      <c r="L124" s="100"/>
      <c r="M124" s="100">
        <v>20</v>
      </c>
      <c r="N124" s="100">
        <v>1</v>
      </c>
      <c r="O124" s="104">
        <v>1050000</v>
      </c>
      <c r="P124" s="104">
        <v>1050000</v>
      </c>
      <c r="Q124" s="104"/>
      <c r="R124" s="104"/>
      <c r="S124" s="104">
        <v>1050000</v>
      </c>
      <c r="T124" s="104">
        <v>0</v>
      </c>
      <c r="U124" s="103" t="s">
        <v>303</v>
      </c>
      <c r="V124" s="105" t="s">
        <v>990</v>
      </c>
      <c r="W124" s="106" t="s">
        <v>539</v>
      </c>
    </row>
    <row r="125" spans="1:23" s="61" customFormat="1" ht="31.8" customHeight="1">
      <c r="A125" s="46">
        <f>SUBTOTAL(3,$C$11:C125)</f>
        <v>115</v>
      </c>
      <c r="B125" s="100">
        <v>2</v>
      </c>
      <c r="C125" s="100" t="s">
        <v>12</v>
      </c>
      <c r="D125" s="100" t="s">
        <v>2224</v>
      </c>
      <c r="E125" s="101" t="s">
        <v>362</v>
      </c>
      <c r="F125" s="102" t="s">
        <v>355</v>
      </c>
      <c r="G125" s="100">
        <v>1</v>
      </c>
      <c r="H125" s="103" t="s">
        <v>678</v>
      </c>
      <c r="I125" s="100">
        <v>20</v>
      </c>
      <c r="J125" s="100">
        <v>1</v>
      </c>
      <c r="K125" s="100"/>
      <c r="L125" s="100"/>
      <c r="M125" s="100">
        <v>20</v>
      </c>
      <c r="N125" s="100">
        <v>1</v>
      </c>
      <c r="O125" s="104">
        <v>1050000</v>
      </c>
      <c r="P125" s="104">
        <v>1050000</v>
      </c>
      <c r="Q125" s="104"/>
      <c r="R125" s="104"/>
      <c r="S125" s="104">
        <v>1050000</v>
      </c>
      <c r="T125" s="104">
        <v>0</v>
      </c>
      <c r="U125" s="103" t="s">
        <v>303</v>
      </c>
      <c r="V125" s="105" t="s">
        <v>2548</v>
      </c>
      <c r="W125" s="106" t="s">
        <v>539</v>
      </c>
    </row>
    <row r="126" spans="1:23" s="61" customFormat="1" ht="31.8" customHeight="1">
      <c r="A126" s="46">
        <f>SUBTOTAL(3,$C$11:C126)</f>
        <v>116</v>
      </c>
      <c r="B126" s="100">
        <v>2</v>
      </c>
      <c r="C126" s="100" t="s">
        <v>12</v>
      </c>
      <c r="D126" s="100" t="s">
        <v>828</v>
      </c>
      <c r="E126" s="101" t="s">
        <v>362</v>
      </c>
      <c r="F126" s="102" t="s">
        <v>355</v>
      </c>
      <c r="G126" s="100">
        <v>1</v>
      </c>
      <c r="H126" s="103" t="s">
        <v>678</v>
      </c>
      <c r="I126" s="100">
        <v>20</v>
      </c>
      <c r="J126" s="100">
        <v>1</v>
      </c>
      <c r="K126" s="100"/>
      <c r="L126" s="100"/>
      <c r="M126" s="100">
        <v>20</v>
      </c>
      <c r="N126" s="100">
        <v>1</v>
      </c>
      <c r="O126" s="104">
        <v>1050000</v>
      </c>
      <c r="P126" s="104">
        <v>1050000</v>
      </c>
      <c r="Q126" s="104"/>
      <c r="R126" s="104"/>
      <c r="S126" s="104">
        <v>1050000</v>
      </c>
      <c r="T126" s="104">
        <v>0</v>
      </c>
      <c r="U126" s="103" t="s">
        <v>303</v>
      </c>
      <c r="V126" s="105" t="s">
        <v>2549</v>
      </c>
      <c r="W126" s="106" t="s">
        <v>539</v>
      </c>
    </row>
    <row r="127" spans="1:23" s="61" customFormat="1" ht="31.8" customHeight="1">
      <c r="A127" s="46">
        <f>SUBTOTAL(3,$C$11:C127)</f>
        <v>117</v>
      </c>
      <c r="B127" s="46">
        <v>1</v>
      </c>
      <c r="C127" s="46" t="s">
        <v>803</v>
      </c>
      <c r="D127" s="46" t="s">
        <v>916</v>
      </c>
      <c r="E127" s="98" t="s">
        <v>845</v>
      </c>
      <c r="F127" s="99" t="s">
        <v>367</v>
      </c>
      <c r="G127" s="46">
        <v>1</v>
      </c>
      <c r="H127" s="78" t="s">
        <v>846</v>
      </c>
      <c r="I127" s="46">
        <v>20</v>
      </c>
      <c r="J127" s="46">
        <v>1</v>
      </c>
      <c r="K127" s="46"/>
      <c r="L127" s="46"/>
      <c r="M127" s="46">
        <v>20</v>
      </c>
      <c r="N127" s="46">
        <v>1</v>
      </c>
      <c r="O127" s="79">
        <v>1050000</v>
      </c>
      <c r="P127" s="79">
        <v>1050000</v>
      </c>
      <c r="Q127" s="79"/>
      <c r="R127" s="79">
        <v>1050000</v>
      </c>
      <c r="S127" s="79">
        <v>0</v>
      </c>
      <c r="T127" s="79">
        <v>0</v>
      </c>
      <c r="U127" s="78" t="s">
        <v>303</v>
      </c>
      <c r="V127" s="80" t="s">
        <v>991</v>
      </c>
      <c r="W127" s="81" t="s">
        <v>539</v>
      </c>
    </row>
    <row r="128" spans="1:23" s="61" customFormat="1" ht="31.8" customHeight="1">
      <c r="A128" s="46">
        <f>SUBTOTAL(3,$C$11:C128)</f>
        <v>118</v>
      </c>
      <c r="B128" s="100">
        <v>2</v>
      </c>
      <c r="C128" s="100" t="s">
        <v>2129</v>
      </c>
      <c r="D128" s="100" t="s">
        <v>2225</v>
      </c>
      <c r="E128" s="101" t="s">
        <v>2413</v>
      </c>
      <c r="F128" s="102" t="s">
        <v>2414</v>
      </c>
      <c r="G128" s="100">
        <v>1</v>
      </c>
      <c r="H128" s="103" t="s">
        <v>846</v>
      </c>
      <c r="I128" s="100">
        <v>20</v>
      </c>
      <c r="J128" s="100">
        <v>1</v>
      </c>
      <c r="K128" s="100"/>
      <c r="L128" s="100"/>
      <c r="M128" s="100">
        <v>20</v>
      </c>
      <c r="N128" s="100">
        <v>1</v>
      </c>
      <c r="O128" s="104">
        <v>1050000</v>
      </c>
      <c r="P128" s="104">
        <v>1050000</v>
      </c>
      <c r="Q128" s="104"/>
      <c r="R128" s="104"/>
      <c r="S128" s="104">
        <v>1050000</v>
      </c>
      <c r="T128" s="104">
        <v>0</v>
      </c>
      <c r="U128" s="103" t="s">
        <v>303</v>
      </c>
      <c r="V128" s="105" t="s">
        <v>2550</v>
      </c>
      <c r="W128" s="106" t="s">
        <v>539</v>
      </c>
    </row>
    <row r="129" spans="1:23" s="61" customFormat="1" ht="31.8" customHeight="1">
      <c r="A129" s="46">
        <f>SUBTOTAL(3,$C$11:C129)</f>
        <v>119</v>
      </c>
      <c r="B129" s="46">
        <v>1</v>
      </c>
      <c r="C129" s="46" t="s">
        <v>804</v>
      </c>
      <c r="D129" s="46" t="s">
        <v>1066</v>
      </c>
      <c r="E129" s="98" t="s">
        <v>350</v>
      </c>
      <c r="F129" s="99" t="s">
        <v>743</v>
      </c>
      <c r="G129" s="46">
        <v>1</v>
      </c>
      <c r="H129" s="78" t="s">
        <v>846</v>
      </c>
      <c r="I129" s="46">
        <v>20</v>
      </c>
      <c r="J129" s="46">
        <v>1</v>
      </c>
      <c r="K129" s="46"/>
      <c r="L129" s="46"/>
      <c r="M129" s="46">
        <v>20</v>
      </c>
      <c r="N129" s="46">
        <v>1</v>
      </c>
      <c r="O129" s="79">
        <v>1050000</v>
      </c>
      <c r="P129" s="79">
        <v>1050000</v>
      </c>
      <c r="Q129" s="79"/>
      <c r="R129" s="79">
        <v>1050000</v>
      </c>
      <c r="S129" s="79">
        <v>0</v>
      </c>
      <c r="T129" s="79">
        <v>0</v>
      </c>
      <c r="U129" s="78" t="s">
        <v>303</v>
      </c>
      <c r="V129" s="80" t="s">
        <v>883</v>
      </c>
      <c r="W129" s="81" t="s">
        <v>539</v>
      </c>
    </row>
    <row r="130" spans="1:23" s="61" customFormat="1" ht="31.8" customHeight="1">
      <c r="A130" s="46">
        <f>SUBTOTAL(3,$C$11:C130)</f>
        <v>120</v>
      </c>
      <c r="B130" s="100">
        <v>2</v>
      </c>
      <c r="C130" s="100" t="s">
        <v>804</v>
      </c>
      <c r="D130" s="100" t="s">
        <v>2225</v>
      </c>
      <c r="E130" s="101" t="s">
        <v>350</v>
      </c>
      <c r="F130" s="102" t="s">
        <v>743</v>
      </c>
      <c r="G130" s="100">
        <v>1</v>
      </c>
      <c r="H130" s="103" t="s">
        <v>846</v>
      </c>
      <c r="I130" s="100">
        <v>20</v>
      </c>
      <c r="J130" s="100">
        <v>1</v>
      </c>
      <c r="K130" s="100"/>
      <c r="L130" s="100"/>
      <c r="M130" s="100">
        <v>20</v>
      </c>
      <c r="N130" s="100">
        <v>1</v>
      </c>
      <c r="O130" s="104">
        <v>1050000</v>
      </c>
      <c r="P130" s="104">
        <v>1050000</v>
      </c>
      <c r="Q130" s="104"/>
      <c r="R130" s="104"/>
      <c r="S130" s="104">
        <v>1050000</v>
      </c>
      <c r="T130" s="104">
        <v>0</v>
      </c>
      <c r="U130" s="103" t="s">
        <v>303</v>
      </c>
      <c r="V130" s="105" t="s">
        <v>2551</v>
      </c>
      <c r="W130" s="106" t="s">
        <v>539</v>
      </c>
    </row>
    <row r="131" spans="1:23" s="61" customFormat="1" ht="31.8" customHeight="1">
      <c r="A131" s="46">
        <f>SUBTOTAL(3,$C$11:C131)</f>
        <v>121</v>
      </c>
      <c r="B131" s="100">
        <v>2</v>
      </c>
      <c r="C131" s="100" t="s">
        <v>2130</v>
      </c>
      <c r="D131" s="100" t="s">
        <v>2221</v>
      </c>
      <c r="E131" s="101" t="s">
        <v>2415</v>
      </c>
      <c r="F131" s="102" t="s">
        <v>692</v>
      </c>
      <c r="G131" s="100">
        <v>1</v>
      </c>
      <c r="H131" s="103" t="s">
        <v>846</v>
      </c>
      <c r="I131" s="100">
        <v>14</v>
      </c>
      <c r="J131" s="100">
        <v>1</v>
      </c>
      <c r="K131" s="100"/>
      <c r="L131" s="100"/>
      <c r="M131" s="100">
        <v>14</v>
      </c>
      <c r="N131" s="100">
        <v>1</v>
      </c>
      <c r="O131" s="104">
        <v>650000</v>
      </c>
      <c r="P131" s="104">
        <v>650000</v>
      </c>
      <c r="Q131" s="104"/>
      <c r="R131" s="104"/>
      <c r="S131" s="104">
        <v>650000</v>
      </c>
      <c r="T131" s="104">
        <v>0</v>
      </c>
      <c r="U131" s="103" t="s">
        <v>307</v>
      </c>
      <c r="V131" s="105" t="s">
        <v>956</v>
      </c>
      <c r="W131" s="106" t="s">
        <v>539</v>
      </c>
    </row>
    <row r="132" spans="1:23" s="61" customFormat="1" ht="31.8" customHeight="1">
      <c r="A132" s="46">
        <f>SUBTOTAL(3,$C$11:C132)</f>
        <v>122</v>
      </c>
      <c r="B132" s="100">
        <v>2</v>
      </c>
      <c r="C132" s="100" t="s">
        <v>2130</v>
      </c>
      <c r="D132" s="100" t="s">
        <v>2225</v>
      </c>
      <c r="E132" s="101" t="s">
        <v>2415</v>
      </c>
      <c r="F132" s="102" t="s">
        <v>692</v>
      </c>
      <c r="G132" s="100">
        <v>1</v>
      </c>
      <c r="H132" s="103" t="s">
        <v>846</v>
      </c>
      <c r="I132" s="100">
        <v>14</v>
      </c>
      <c r="J132" s="100">
        <v>1</v>
      </c>
      <c r="K132" s="100"/>
      <c r="L132" s="100"/>
      <c r="M132" s="100">
        <v>14</v>
      </c>
      <c r="N132" s="100">
        <v>1</v>
      </c>
      <c r="O132" s="104">
        <v>650000</v>
      </c>
      <c r="P132" s="104">
        <v>650000</v>
      </c>
      <c r="Q132" s="104"/>
      <c r="R132" s="104"/>
      <c r="S132" s="104">
        <v>650000</v>
      </c>
      <c r="T132" s="104">
        <v>0</v>
      </c>
      <c r="U132" s="103" t="s">
        <v>307</v>
      </c>
      <c r="V132" s="105" t="s">
        <v>2552</v>
      </c>
      <c r="W132" s="106" t="s">
        <v>539</v>
      </c>
    </row>
    <row r="133" spans="1:23" s="61" customFormat="1" ht="31.8" customHeight="1">
      <c r="A133" s="46">
        <f>SUBTOTAL(3,$C$11:C133)</f>
        <v>123</v>
      </c>
      <c r="B133" s="100">
        <v>2</v>
      </c>
      <c r="C133" s="100" t="s">
        <v>2130</v>
      </c>
      <c r="D133" s="100" t="s">
        <v>826</v>
      </c>
      <c r="E133" s="101" t="s">
        <v>2415</v>
      </c>
      <c r="F133" s="102" t="s">
        <v>692</v>
      </c>
      <c r="G133" s="100">
        <v>1</v>
      </c>
      <c r="H133" s="103" t="s">
        <v>846</v>
      </c>
      <c r="I133" s="100">
        <v>6</v>
      </c>
      <c r="J133" s="100">
        <v>1</v>
      </c>
      <c r="K133" s="100"/>
      <c r="L133" s="100"/>
      <c r="M133" s="100">
        <v>6</v>
      </c>
      <c r="N133" s="100">
        <v>1</v>
      </c>
      <c r="O133" s="104">
        <v>400000</v>
      </c>
      <c r="P133" s="104">
        <v>400000</v>
      </c>
      <c r="Q133" s="104"/>
      <c r="R133" s="104"/>
      <c r="S133" s="104">
        <v>400000</v>
      </c>
      <c r="T133" s="104">
        <v>0</v>
      </c>
      <c r="U133" s="103" t="s">
        <v>629</v>
      </c>
      <c r="V133" s="105" t="s">
        <v>2553</v>
      </c>
      <c r="W133" s="106" t="s">
        <v>539</v>
      </c>
    </row>
    <row r="134" spans="1:23" s="61" customFormat="1" ht="31.8" customHeight="1">
      <c r="A134" s="46">
        <f>SUBTOTAL(3,$C$11:C134)</f>
        <v>124</v>
      </c>
      <c r="B134" s="46">
        <v>1</v>
      </c>
      <c r="C134" s="46" t="s">
        <v>805</v>
      </c>
      <c r="D134" s="46" t="s">
        <v>1065</v>
      </c>
      <c r="E134" s="98" t="s">
        <v>341</v>
      </c>
      <c r="F134" s="99" t="s">
        <v>847</v>
      </c>
      <c r="G134" s="46">
        <v>1</v>
      </c>
      <c r="H134" s="78" t="s">
        <v>846</v>
      </c>
      <c r="I134" s="46">
        <v>20</v>
      </c>
      <c r="J134" s="46">
        <v>1</v>
      </c>
      <c r="K134" s="46"/>
      <c r="L134" s="46"/>
      <c r="M134" s="46">
        <v>20</v>
      </c>
      <c r="N134" s="46">
        <v>1</v>
      </c>
      <c r="O134" s="79">
        <v>1050000</v>
      </c>
      <c r="P134" s="79">
        <v>1050000</v>
      </c>
      <c r="Q134" s="79"/>
      <c r="R134" s="79">
        <v>1050000</v>
      </c>
      <c r="S134" s="79">
        <v>0</v>
      </c>
      <c r="T134" s="79">
        <v>0</v>
      </c>
      <c r="U134" s="78" t="s">
        <v>303</v>
      </c>
      <c r="V134" s="80" t="s">
        <v>1367</v>
      </c>
      <c r="W134" s="81" t="s">
        <v>539</v>
      </c>
    </row>
    <row r="135" spans="1:23" s="61" customFormat="1" ht="31.8" customHeight="1">
      <c r="A135" s="46">
        <f>SUBTOTAL(3,$C$11:C135)</f>
        <v>125</v>
      </c>
      <c r="B135" s="100">
        <v>2</v>
      </c>
      <c r="C135" s="100" t="s">
        <v>805</v>
      </c>
      <c r="D135" s="100" t="s">
        <v>826</v>
      </c>
      <c r="E135" s="101" t="s">
        <v>341</v>
      </c>
      <c r="F135" s="102" t="s">
        <v>847</v>
      </c>
      <c r="G135" s="100">
        <v>1</v>
      </c>
      <c r="H135" s="103" t="s">
        <v>846</v>
      </c>
      <c r="I135" s="100">
        <v>14</v>
      </c>
      <c r="J135" s="100">
        <v>1</v>
      </c>
      <c r="K135" s="100"/>
      <c r="L135" s="100"/>
      <c r="M135" s="100">
        <v>14</v>
      </c>
      <c r="N135" s="100">
        <v>1</v>
      </c>
      <c r="O135" s="104">
        <v>650000</v>
      </c>
      <c r="P135" s="104">
        <v>650000</v>
      </c>
      <c r="Q135" s="104"/>
      <c r="R135" s="104"/>
      <c r="S135" s="104">
        <v>650000</v>
      </c>
      <c r="T135" s="104">
        <v>0</v>
      </c>
      <c r="U135" s="103" t="s">
        <v>307</v>
      </c>
      <c r="V135" s="105" t="s">
        <v>2553</v>
      </c>
      <c r="W135" s="106" t="s">
        <v>539</v>
      </c>
    </row>
    <row r="136" spans="1:23" s="61" customFormat="1" ht="31.8" customHeight="1">
      <c r="A136" s="46">
        <f>SUBTOTAL(3,$C$11:C136)</f>
        <v>126</v>
      </c>
      <c r="B136" s="100">
        <v>2</v>
      </c>
      <c r="C136" s="100" t="s">
        <v>805</v>
      </c>
      <c r="D136" s="100" t="s">
        <v>2225</v>
      </c>
      <c r="E136" s="101" t="s">
        <v>341</v>
      </c>
      <c r="F136" s="102" t="s">
        <v>847</v>
      </c>
      <c r="G136" s="100">
        <v>1</v>
      </c>
      <c r="H136" s="103" t="s">
        <v>846</v>
      </c>
      <c r="I136" s="100">
        <v>6</v>
      </c>
      <c r="J136" s="100">
        <v>1</v>
      </c>
      <c r="K136" s="100"/>
      <c r="L136" s="100"/>
      <c r="M136" s="100">
        <v>6</v>
      </c>
      <c r="N136" s="100">
        <v>1</v>
      </c>
      <c r="O136" s="104">
        <v>400000</v>
      </c>
      <c r="P136" s="104">
        <v>400000</v>
      </c>
      <c r="Q136" s="104"/>
      <c r="R136" s="104"/>
      <c r="S136" s="104">
        <v>400000</v>
      </c>
      <c r="T136" s="104">
        <v>0</v>
      </c>
      <c r="U136" s="103" t="s">
        <v>629</v>
      </c>
      <c r="V136" s="105" t="s">
        <v>2552</v>
      </c>
      <c r="W136" s="106" t="s">
        <v>539</v>
      </c>
    </row>
    <row r="137" spans="1:23" s="61" customFormat="1" ht="31.8" customHeight="1">
      <c r="A137" s="46">
        <f>SUBTOTAL(3,$C$11:C137)</f>
        <v>127</v>
      </c>
      <c r="B137" s="100">
        <v>2</v>
      </c>
      <c r="C137" s="100" t="s">
        <v>805</v>
      </c>
      <c r="D137" s="100" t="s">
        <v>2221</v>
      </c>
      <c r="E137" s="101" t="s">
        <v>341</v>
      </c>
      <c r="F137" s="102" t="s">
        <v>847</v>
      </c>
      <c r="G137" s="100">
        <v>1</v>
      </c>
      <c r="H137" s="103" t="s">
        <v>846</v>
      </c>
      <c r="I137" s="100">
        <v>6</v>
      </c>
      <c r="J137" s="100">
        <v>1</v>
      </c>
      <c r="K137" s="100"/>
      <c r="L137" s="100"/>
      <c r="M137" s="100">
        <v>6</v>
      </c>
      <c r="N137" s="100">
        <v>1</v>
      </c>
      <c r="O137" s="104">
        <v>400000</v>
      </c>
      <c r="P137" s="104">
        <v>400000</v>
      </c>
      <c r="Q137" s="104"/>
      <c r="R137" s="104"/>
      <c r="S137" s="104">
        <v>400000</v>
      </c>
      <c r="T137" s="104">
        <v>0</v>
      </c>
      <c r="U137" s="103" t="s">
        <v>629</v>
      </c>
      <c r="V137" s="105" t="s">
        <v>956</v>
      </c>
      <c r="W137" s="106" t="s">
        <v>539</v>
      </c>
    </row>
    <row r="138" spans="1:23" s="61" customFormat="1" ht="31.8" customHeight="1">
      <c r="A138" s="46">
        <f>SUBTOTAL(3,$C$11:C138)</f>
        <v>128</v>
      </c>
      <c r="B138" s="100">
        <v>2</v>
      </c>
      <c r="C138" s="100" t="s">
        <v>2131</v>
      </c>
      <c r="D138" s="100" t="s">
        <v>2225</v>
      </c>
      <c r="E138" s="101" t="s">
        <v>395</v>
      </c>
      <c r="F138" s="102" t="s">
        <v>365</v>
      </c>
      <c r="G138" s="100">
        <v>1</v>
      </c>
      <c r="H138" s="103" t="s">
        <v>463</v>
      </c>
      <c r="I138" s="100">
        <v>14</v>
      </c>
      <c r="J138" s="100">
        <v>1</v>
      </c>
      <c r="K138" s="100"/>
      <c r="L138" s="100"/>
      <c r="M138" s="100">
        <v>14</v>
      </c>
      <c r="N138" s="100">
        <v>1</v>
      </c>
      <c r="O138" s="104">
        <v>650000</v>
      </c>
      <c r="P138" s="104">
        <v>650000</v>
      </c>
      <c r="Q138" s="104"/>
      <c r="R138" s="104"/>
      <c r="S138" s="104">
        <v>650000</v>
      </c>
      <c r="T138" s="104">
        <v>0</v>
      </c>
      <c r="U138" s="103" t="s">
        <v>307</v>
      </c>
      <c r="V138" s="105" t="s">
        <v>2554</v>
      </c>
      <c r="W138" s="106" t="s">
        <v>539</v>
      </c>
    </row>
    <row r="139" spans="1:23" s="61" customFormat="1" ht="31.8" customHeight="1">
      <c r="A139" s="46">
        <f>SUBTOTAL(3,$C$11:C139)</f>
        <v>129</v>
      </c>
      <c r="B139" s="100">
        <v>2</v>
      </c>
      <c r="C139" s="100" t="s">
        <v>2131</v>
      </c>
      <c r="D139" s="100" t="s">
        <v>2225</v>
      </c>
      <c r="E139" s="101" t="s">
        <v>395</v>
      </c>
      <c r="F139" s="102" t="s">
        <v>365</v>
      </c>
      <c r="G139" s="100">
        <v>1</v>
      </c>
      <c r="H139" s="103" t="s">
        <v>463</v>
      </c>
      <c r="I139" s="100">
        <v>20</v>
      </c>
      <c r="J139" s="100">
        <v>1</v>
      </c>
      <c r="K139" s="100"/>
      <c r="L139" s="100"/>
      <c r="M139" s="100">
        <v>20</v>
      </c>
      <c r="N139" s="100">
        <v>1</v>
      </c>
      <c r="O139" s="104">
        <v>1050000</v>
      </c>
      <c r="P139" s="104">
        <v>1050000</v>
      </c>
      <c r="Q139" s="104"/>
      <c r="R139" s="104"/>
      <c r="S139" s="104">
        <v>1050000</v>
      </c>
      <c r="T139" s="104">
        <v>0</v>
      </c>
      <c r="U139" s="103" t="s">
        <v>303</v>
      </c>
      <c r="V139" s="105" t="s">
        <v>373</v>
      </c>
      <c r="W139" s="106" t="s">
        <v>539</v>
      </c>
    </row>
    <row r="140" spans="1:23" s="61" customFormat="1" ht="31.8" customHeight="1">
      <c r="A140" s="46">
        <f>SUBTOTAL(3,$C$11:C140)</f>
        <v>130</v>
      </c>
      <c r="B140" s="100">
        <v>2</v>
      </c>
      <c r="C140" s="100" t="s">
        <v>2131</v>
      </c>
      <c r="D140" s="100" t="s">
        <v>2228</v>
      </c>
      <c r="E140" s="101" t="s">
        <v>395</v>
      </c>
      <c r="F140" s="102" t="s">
        <v>365</v>
      </c>
      <c r="G140" s="100">
        <v>1</v>
      </c>
      <c r="H140" s="103" t="s">
        <v>463</v>
      </c>
      <c r="I140" s="100">
        <v>28</v>
      </c>
      <c r="J140" s="100">
        <v>1</v>
      </c>
      <c r="K140" s="100"/>
      <c r="L140" s="100"/>
      <c r="M140" s="100">
        <v>28</v>
      </c>
      <c r="N140" s="100">
        <v>1</v>
      </c>
      <c r="O140" s="104">
        <v>1400000</v>
      </c>
      <c r="P140" s="104">
        <v>1400000</v>
      </c>
      <c r="Q140" s="104"/>
      <c r="R140" s="104"/>
      <c r="S140" s="104">
        <v>1400000</v>
      </c>
      <c r="T140" s="104">
        <v>0</v>
      </c>
      <c r="U140" s="103" t="s">
        <v>306</v>
      </c>
      <c r="V140" s="105" t="s">
        <v>2555</v>
      </c>
      <c r="W140" s="106" t="s">
        <v>539</v>
      </c>
    </row>
    <row r="141" spans="1:23" s="61" customFormat="1" ht="31.8" customHeight="1">
      <c r="A141" s="46">
        <f>SUBTOTAL(3,$C$11:C141)</f>
        <v>131</v>
      </c>
      <c r="B141" s="100">
        <v>2</v>
      </c>
      <c r="C141" s="100" t="s">
        <v>2132</v>
      </c>
      <c r="D141" s="100" t="s">
        <v>2219</v>
      </c>
      <c r="E141" s="101" t="s">
        <v>2416</v>
      </c>
      <c r="F141" s="102" t="s">
        <v>398</v>
      </c>
      <c r="G141" s="100">
        <v>1</v>
      </c>
      <c r="H141" s="103" t="s">
        <v>463</v>
      </c>
      <c r="I141" s="100">
        <v>40</v>
      </c>
      <c r="J141" s="100">
        <v>1</v>
      </c>
      <c r="K141" s="100"/>
      <c r="L141" s="100"/>
      <c r="M141" s="100">
        <v>40</v>
      </c>
      <c r="N141" s="100">
        <v>1</v>
      </c>
      <c r="O141" s="104">
        <v>2100000</v>
      </c>
      <c r="P141" s="104">
        <v>2100000</v>
      </c>
      <c r="Q141" s="104"/>
      <c r="R141" s="104"/>
      <c r="S141" s="104">
        <v>2100000</v>
      </c>
      <c r="T141" s="104">
        <v>0</v>
      </c>
      <c r="U141" s="103" t="s">
        <v>304</v>
      </c>
      <c r="V141" s="105" t="s">
        <v>2556</v>
      </c>
      <c r="W141" s="106" t="s">
        <v>539</v>
      </c>
    </row>
    <row r="142" spans="1:23" s="61" customFormat="1" ht="31.8" customHeight="1">
      <c r="A142" s="46">
        <f>SUBTOTAL(3,$C$11:C142)</f>
        <v>132</v>
      </c>
      <c r="B142" s="46">
        <v>1</v>
      </c>
      <c r="C142" s="46" t="s">
        <v>619</v>
      </c>
      <c r="D142" s="46" t="s">
        <v>541</v>
      </c>
      <c r="E142" s="98" t="s">
        <v>684</v>
      </c>
      <c r="F142" s="99" t="s">
        <v>683</v>
      </c>
      <c r="G142" s="46">
        <v>1</v>
      </c>
      <c r="H142" s="78" t="s">
        <v>463</v>
      </c>
      <c r="I142" s="46">
        <v>15</v>
      </c>
      <c r="J142" s="46">
        <v>1</v>
      </c>
      <c r="K142" s="46"/>
      <c r="L142" s="46"/>
      <c r="M142" s="46">
        <v>15</v>
      </c>
      <c r="N142" s="46">
        <v>1</v>
      </c>
      <c r="O142" s="79">
        <v>750000</v>
      </c>
      <c r="P142" s="79">
        <v>750000</v>
      </c>
      <c r="Q142" s="79">
        <v>750000</v>
      </c>
      <c r="R142" s="79">
        <v>0</v>
      </c>
      <c r="S142" s="79">
        <v>0</v>
      </c>
      <c r="T142" s="79">
        <v>0</v>
      </c>
      <c r="U142" s="78" t="s">
        <v>90</v>
      </c>
      <c r="V142" s="80" t="s">
        <v>192</v>
      </c>
      <c r="W142" s="81" t="s">
        <v>539</v>
      </c>
    </row>
    <row r="143" spans="1:23" s="61" customFormat="1" ht="31.8" customHeight="1">
      <c r="A143" s="46">
        <f>SUBTOTAL(3,$C$11:C143)</f>
        <v>133</v>
      </c>
      <c r="B143" s="46">
        <v>1</v>
      </c>
      <c r="C143" s="46" t="s">
        <v>619</v>
      </c>
      <c r="D143" s="46" t="s">
        <v>912</v>
      </c>
      <c r="E143" s="98" t="s">
        <v>684</v>
      </c>
      <c r="F143" s="99" t="s">
        <v>683</v>
      </c>
      <c r="G143" s="46">
        <v>1</v>
      </c>
      <c r="H143" s="78" t="s">
        <v>463</v>
      </c>
      <c r="I143" s="46">
        <v>20</v>
      </c>
      <c r="J143" s="46">
        <v>1</v>
      </c>
      <c r="K143" s="46"/>
      <c r="L143" s="46"/>
      <c r="M143" s="46">
        <v>20</v>
      </c>
      <c r="N143" s="46">
        <v>1</v>
      </c>
      <c r="O143" s="79">
        <v>1050000</v>
      </c>
      <c r="P143" s="79">
        <v>1050000</v>
      </c>
      <c r="Q143" s="79">
        <v>1050000</v>
      </c>
      <c r="R143" s="79">
        <v>0</v>
      </c>
      <c r="S143" s="79">
        <v>0</v>
      </c>
      <c r="T143" s="79">
        <v>0</v>
      </c>
      <c r="U143" s="78" t="s">
        <v>303</v>
      </c>
      <c r="V143" s="80" t="s">
        <v>958</v>
      </c>
      <c r="W143" s="81" t="s">
        <v>539</v>
      </c>
    </row>
    <row r="144" spans="1:23" s="61" customFormat="1" ht="31.8" customHeight="1">
      <c r="A144" s="46">
        <f>SUBTOTAL(3,$C$11:C144)</f>
        <v>134</v>
      </c>
      <c r="B144" s="100">
        <v>2</v>
      </c>
      <c r="C144" s="100" t="s">
        <v>619</v>
      </c>
      <c r="D144" s="100" t="s">
        <v>541</v>
      </c>
      <c r="E144" s="101" t="s">
        <v>684</v>
      </c>
      <c r="F144" s="102" t="s">
        <v>683</v>
      </c>
      <c r="G144" s="100">
        <v>1</v>
      </c>
      <c r="H144" s="103" t="s">
        <v>463</v>
      </c>
      <c r="I144" s="100">
        <v>20</v>
      </c>
      <c r="J144" s="100">
        <v>1</v>
      </c>
      <c r="K144" s="100"/>
      <c r="L144" s="100"/>
      <c r="M144" s="100">
        <v>20</v>
      </c>
      <c r="N144" s="100">
        <v>1</v>
      </c>
      <c r="O144" s="104">
        <v>1000000</v>
      </c>
      <c r="P144" s="104">
        <v>1000000</v>
      </c>
      <c r="Q144" s="104"/>
      <c r="R144" s="104"/>
      <c r="S144" s="104">
        <v>1000000</v>
      </c>
      <c r="T144" s="104">
        <v>0</v>
      </c>
      <c r="U144" s="103" t="s">
        <v>311</v>
      </c>
      <c r="V144" s="105" t="s">
        <v>192</v>
      </c>
      <c r="W144" s="106" t="s">
        <v>347</v>
      </c>
    </row>
    <row r="145" spans="1:23" s="61" customFormat="1" ht="31.8" customHeight="1">
      <c r="A145" s="46">
        <f>SUBTOTAL(3,$C$11:C145)</f>
        <v>135</v>
      </c>
      <c r="B145" s="100">
        <v>2</v>
      </c>
      <c r="C145" s="100" t="s">
        <v>619</v>
      </c>
      <c r="D145" s="100" t="s">
        <v>2225</v>
      </c>
      <c r="E145" s="101" t="s">
        <v>684</v>
      </c>
      <c r="F145" s="102" t="s">
        <v>683</v>
      </c>
      <c r="G145" s="100">
        <v>1</v>
      </c>
      <c r="H145" s="103" t="s">
        <v>463</v>
      </c>
      <c r="I145" s="100">
        <v>20</v>
      </c>
      <c r="J145" s="100">
        <v>1</v>
      </c>
      <c r="K145" s="100"/>
      <c r="L145" s="100"/>
      <c r="M145" s="100">
        <v>20</v>
      </c>
      <c r="N145" s="100">
        <v>1</v>
      </c>
      <c r="O145" s="104">
        <v>1050000</v>
      </c>
      <c r="P145" s="104">
        <v>1050000</v>
      </c>
      <c r="Q145" s="104">
        <v>300000</v>
      </c>
      <c r="R145" s="104"/>
      <c r="S145" s="104">
        <v>750000</v>
      </c>
      <c r="T145" s="104">
        <v>0</v>
      </c>
      <c r="U145" s="103" t="s">
        <v>303</v>
      </c>
      <c r="V145" s="105" t="s">
        <v>2557</v>
      </c>
      <c r="W145" s="106" t="s">
        <v>539</v>
      </c>
    </row>
    <row r="146" spans="1:23" s="61" customFormat="1" ht="31.8" customHeight="1">
      <c r="A146" s="46">
        <f>SUBTOTAL(3,$C$11:C146)</f>
        <v>136</v>
      </c>
      <c r="B146" s="100">
        <v>2</v>
      </c>
      <c r="C146" s="100" t="s">
        <v>619</v>
      </c>
      <c r="D146" s="100" t="s">
        <v>2225</v>
      </c>
      <c r="E146" s="101" t="s">
        <v>684</v>
      </c>
      <c r="F146" s="102" t="s">
        <v>683</v>
      </c>
      <c r="G146" s="100">
        <v>1</v>
      </c>
      <c r="H146" s="103" t="s">
        <v>463</v>
      </c>
      <c r="I146" s="100">
        <v>20</v>
      </c>
      <c r="J146" s="100">
        <v>1</v>
      </c>
      <c r="K146" s="100"/>
      <c r="L146" s="100"/>
      <c r="M146" s="100">
        <v>20</v>
      </c>
      <c r="N146" s="100">
        <v>1</v>
      </c>
      <c r="O146" s="104">
        <v>1050000</v>
      </c>
      <c r="P146" s="104">
        <v>1050000</v>
      </c>
      <c r="Q146" s="104"/>
      <c r="R146" s="104"/>
      <c r="S146" s="104">
        <v>1050000</v>
      </c>
      <c r="T146" s="104">
        <v>0</v>
      </c>
      <c r="U146" s="103" t="s">
        <v>303</v>
      </c>
      <c r="V146" s="105" t="s">
        <v>2558</v>
      </c>
      <c r="W146" s="106" t="s">
        <v>539</v>
      </c>
    </row>
    <row r="147" spans="1:23" s="61" customFormat="1" ht="31.8" customHeight="1">
      <c r="A147" s="46">
        <f>SUBTOTAL(3,$C$11:C147)</f>
        <v>137</v>
      </c>
      <c r="B147" s="100">
        <v>2</v>
      </c>
      <c r="C147" s="100" t="s">
        <v>2133</v>
      </c>
      <c r="D147" s="100" t="s">
        <v>830</v>
      </c>
      <c r="E147" s="101" t="s">
        <v>2417</v>
      </c>
      <c r="F147" s="102" t="s">
        <v>2418</v>
      </c>
      <c r="G147" s="100">
        <v>1</v>
      </c>
      <c r="H147" s="103" t="s">
        <v>463</v>
      </c>
      <c r="I147" s="100">
        <v>20</v>
      </c>
      <c r="J147" s="100">
        <v>1</v>
      </c>
      <c r="K147" s="100"/>
      <c r="L147" s="100"/>
      <c r="M147" s="100">
        <v>20</v>
      </c>
      <c r="N147" s="100">
        <v>1</v>
      </c>
      <c r="O147" s="104">
        <v>1050000</v>
      </c>
      <c r="P147" s="104">
        <v>1050000</v>
      </c>
      <c r="Q147" s="104">
        <v>1050000</v>
      </c>
      <c r="R147" s="104"/>
      <c r="S147" s="104">
        <v>0</v>
      </c>
      <c r="T147" s="104">
        <v>0</v>
      </c>
      <c r="U147" s="103" t="s">
        <v>303</v>
      </c>
      <c r="V147" s="105" t="s">
        <v>2559</v>
      </c>
      <c r="W147" s="106" t="s">
        <v>539</v>
      </c>
    </row>
    <row r="148" spans="1:23" s="61" customFormat="1" ht="31.8" customHeight="1">
      <c r="A148" s="46">
        <f>SUBTOTAL(3,$C$11:C148)</f>
        <v>138</v>
      </c>
      <c r="B148" s="100">
        <v>2</v>
      </c>
      <c r="C148" s="100" t="s">
        <v>2133</v>
      </c>
      <c r="D148" s="100" t="s">
        <v>2230</v>
      </c>
      <c r="E148" s="101" t="s">
        <v>2417</v>
      </c>
      <c r="F148" s="102" t="s">
        <v>2418</v>
      </c>
      <c r="G148" s="100">
        <v>1</v>
      </c>
      <c r="H148" s="103" t="s">
        <v>463</v>
      </c>
      <c r="I148" s="100">
        <v>20</v>
      </c>
      <c r="J148" s="100">
        <v>1</v>
      </c>
      <c r="K148" s="100"/>
      <c r="L148" s="100"/>
      <c r="M148" s="100">
        <v>20</v>
      </c>
      <c r="N148" s="100">
        <v>1</v>
      </c>
      <c r="O148" s="104">
        <v>1050000</v>
      </c>
      <c r="P148" s="104">
        <v>1050000</v>
      </c>
      <c r="Q148" s="104">
        <v>1050000</v>
      </c>
      <c r="R148" s="104"/>
      <c r="S148" s="104">
        <v>0</v>
      </c>
      <c r="T148" s="104">
        <v>0</v>
      </c>
      <c r="U148" s="103" t="s">
        <v>303</v>
      </c>
      <c r="V148" s="105" t="s">
        <v>2560</v>
      </c>
      <c r="W148" s="106" t="s">
        <v>539</v>
      </c>
    </row>
    <row r="149" spans="1:23" s="61" customFormat="1" ht="31.8" customHeight="1">
      <c r="A149" s="46">
        <f>SUBTOTAL(3,$C$11:C149)</f>
        <v>139</v>
      </c>
      <c r="B149" s="46">
        <v>1</v>
      </c>
      <c r="C149" s="46" t="s">
        <v>806</v>
      </c>
      <c r="D149" s="46" t="s">
        <v>541</v>
      </c>
      <c r="E149" s="98" t="s">
        <v>848</v>
      </c>
      <c r="F149" s="99" t="s">
        <v>363</v>
      </c>
      <c r="G149" s="46">
        <v>1</v>
      </c>
      <c r="H149" s="78" t="s">
        <v>463</v>
      </c>
      <c r="I149" s="46">
        <v>20</v>
      </c>
      <c r="J149" s="46">
        <v>1</v>
      </c>
      <c r="K149" s="46"/>
      <c r="L149" s="46"/>
      <c r="M149" s="46">
        <v>20</v>
      </c>
      <c r="N149" s="46">
        <v>1</v>
      </c>
      <c r="O149" s="79">
        <v>1050000</v>
      </c>
      <c r="P149" s="79">
        <v>1050000</v>
      </c>
      <c r="Q149" s="79">
        <v>1050000</v>
      </c>
      <c r="R149" s="79">
        <v>0</v>
      </c>
      <c r="S149" s="79">
        <v>0</v>
      </c>
      <c r="T149" s="79">
        <v>0</v>
      </c>
      <c r="U149" s="78" t="s">
        <v>303</v>
      </c>
      <c r="V149" s="80" t="s">
        <v>1368</v>
      </c>
      <c r="W149" s="81" t="s">
        <v>539</v>
      </c>
    </row>
    <row r="150" spans="1:23" s="61" customFormat="1" ht="31.8" customHeight="1">
      <c r="A150" s="46">
        <f>SUBTOTAL(3,$C$11:C150)</f>
        <v>140</v>
      </c>
      <c r="B150" s="100">
        <v>2</v>
      </c>
      <c r="C150" s="100" t="s">
        <v>806</v>
      </c>
      <c r="D150" s="100" t="s">
        <v>2225</v>
      </c>
      <c r="E150" s="101" t="s">
        <v>848</v>
      </c>
      <c r="F150" s="102" t="s">
        <v>363</v>
      </c>
      <c r="G150" s="100">
        <v>1</v>
      </c>
      <c r="H150" s="103" t="s">
        <v>463</v>
      </c>
      <c r="I150" s="100">
        <v>20</v>
      </c>
      <c r="J150" s="100">
        <v>1</v>
      </c>
      <c r="K150" s="100"/>
      <c r="L150" s="100"/>
      <c r="M150" s="100">
        <v>20</v>
      </c>
      <c r="N150" s="100">
        <v>1</v>
      </c>
      <c r="O150" s="104">
        <v>1050000</v>
      </c>
      <c r="P150" s="104">
        <v>1050000</v>
      </c>
      <c r="Q150" s="104"/>
      <c r="R150" s="104"/>
      <c r="S150" s="104">
        <v>1050000</v>
      </c>
      <c r="T150" s="104">
        <v>0</v>
      </c>
      <c r="U150" s="103" t="s">
        <v>303</v>
      </c>
      <c r="V150" s="105" t="s">
        <v>2561</v>
      </c>
      <c r="W150" s="106" t="s">
        <v>539</v>
      </c>
    </row>
    <row r="151" spans="1:23" s="61" customFormat="1" ht="31.8" customHeight="1">
      <c r="A151" s="46">
        <f>SUBTOTAL(3,$C$11:C151)</f>
        <v>141</v>
      </c>
      <c r="B151" s="100">
        <v>2</v>
      </c>
      <c r="C151" s="100" t="s">
        <v>806</v>
      </c>
      <c r="D151" s="100" t="s">
        <v>1060</v>
      </c>
      <c r="E151" s="101" t="s">
        <v>848</v>
      </c>
      <c r="F151" s="102" t="s">
        <v>363</v>
      </c>
      <c r="G151" s="100">
        <v>1</v>
      </c>
      <c r="H151" s="103" t="s">
        <v>463</v>
      </c>
      <c r="I151" s="100">
        <v>40</v>
      </c>
      <c r="J151" s="100">
        <v>1</v>
      </c>
      <c r="K151" s="100"/>
      <c r="L151" s="100"/>
      <c r="M151" s="100">
        <v>40</v>
      </c>
      <c r="N151" s="100">
        <v>1</v>
      </c>
      <c r="O151" s="104">
        <v>2100000</v>
      </c>
      <c r="P151" s="104">
        <v>2100000</v>
      </c>
      <c r="Q151" s="104"/>
      <c r="R151" s="104"/>
      <c r="S151" s="104">
        <v>2100000</v>
      </c>
      <c r="T151" s="104">
        <v>0</v>
      </c>
      <c r="U151" s="103" t="s">
        <v>304</v>
      </c>
      <c r="V151" s="105" t="s">
        <v>2562</v>
      </c>
      <c r="W151" s="106" t="s">
        <v>539</v>
      </c>
    </row>
    <row r="152" spans="1:23" s="61" customFormat="1" ht="31.8" customHeight="1">
      <c r="A152" s="46">
        <f>SUBTOTAL(3,$C$11:C152)</f>
        <v>142</v>
      </c>
      <c r="B152" s="100">
        <v>2</v>
      </c>
      <c r="C152" s="100" t="s">
        <v>2134</v>
      </c>
      <c r="D152" s="100" t="s">
        <v>2220</v>
      </c>
      <c r="E152" s="101" t="s">
        <v>744</v>
      </c>
      <c r="F152" s="102" t="s">
        <v>421</v>
      </c>
      <c r="G152" s="100">
        <v>1</v>
      </c>
      <c r="H152" s="103" t="s">
        <v>463</v>
      </c>
      <c r="I152" s="100">
        <v>20</v>
      </c>
      <c r="J152" s="100">
        <v>1</v>
      </c>
      <c r="K152" s="100"/>
      <c r="L152" s="100"/>
      <c r="M152" s="100">
        <v>20</v>
      </c>
      <c r="N152" s="100">
        <v>1</v>
      </c>
      <c r="O152" s="104">
        <v>1050000</v>
      </c>
      <c r="P152" s="104">
        <v>1050000</v>
      </c>
      <c r="Q152" s="104">
        <v>1050000</v>
      </c>
      <c r="R152" s="104"/>
      <c r="S152" s="104">
        <v>0</v>
      </c>
      <c r="T152" s="104">
        <v>0</v>
      </c>
      <c r="U152" s="103" t="s">
        <v>303</v>
      </c>
      <c r="V152" s="105" t="s">
        <v>2563</v>
      </c>
      <c r="W152" s="106" t="s">
        <v>539</v>
      </c>
    </row>
    <row r="153" spans="1:23" s="61" customFormat="1" ht="31.8" customHeight="1">
      <c r="A153" s="46">
        <f>SUBTOTAL(3,$C$11:C153)</f>
        <v>143</v>
      </c>
      <c r="B153" s="100">
        <v>2</v>
      </c>
      <c r="C153" s="100" t="s">
        <v>2134</v>
      </c>
      <c r="D153" s="100" t="s">
        <v>2221</v>
      </c>
      <c r="E153" s="101" t="s">
        <v>744</v>
      </c>
      <c r="F153" s="102" t="s">
        <v>421</v>
      </c>
      <c r="G153" s="100">
        <v>1</v>
      </c>
      <c r="H153" s="103" t="s">
        <v>463</v>
      </c>
      <c r="I153" s="100">
        <v>20</v>
      </c>
      <c r="J153" s="100">
        <v>1</v>
      </c>
      <c r="K153" s="100"/>
      <c r="L153" s="100"/>
      <c r="M153" s="100">
        <v>20</v>
      </c>
      <c r="N153" s="100">
        <v>1</v>
      </c>
      <c r="O153" s="104">
        <v>1050000</v>
      </c>
      <c r="P153" s="104">
        <v>1050000</v>
      </c>
      <c r="Q153" s="104">
        <v>1050000</v>
      </c>
      <c r="R153" s="104"/>
      <c r="S153" s="104">
        <v>0</v>
      </c>
      <c r="T153" s="104">
        <v>0</v>
      </c>
      <c r="U153" s="103" t="s">
        <v>303</v>
      </c>
      <c r="V153" s="105" t="s">
        <v>1760</v>
      </c>
      <c r="W153" s="106" t="s">
        <v>539</v>
      </c>
    </row>
    <row r="154" spans="1:23" s="61" customFormat="1" ht="31.8" customHeight="1">
      <c r="A154" s="46">
        <f>SUBTOTAL(3,$C$11:C154)</f>
        <v>144</v>
      </c>
      <c r="B154" s="46">
        <v>1</v>
      </c>
      <c r="C154" s="46" t="s">
        <v>620</v>
      </c>
      <c r="D154" s="46" t="s">
        <v>912</v>
      </c>
      <c r="E154" s="98" t="s">
        <v>397</v>
      </c>
      <c r="F154" s="99" t="s">
        <v>621</v>
      </c>
      <c r="G154" s="46">
        <v>1</v>
      </c>
      <c r="H154" s="78" t="s">
        <v>463</v>
      </c>
      <c r="I154" s="46">
        <v>40</v>
      </c>
      <c r="J154" s="46">
        <v>1</v>
      </c>
      <c r="K154" s="46"/>
      <c r="L154" s="46"/>
      <c r="M154" s="46">
        <v>40</v>
      </c>
      <c r="N154" s="46">
        <v>1</v>
      </c>
      <c r="O154" s="79">
        <v>2000000</v>
      </c>
      <c r="P154" s="79">
        <v>2000000</v>
      </c>
      <c r="Q154" s="79"/>
      <c r="R154" s="79">
        <v>2000000</v>
      </c>
      <c r="S154" s="79">
        <v>0</v>
      </c>
      <c r="T154" s="79">
        <v>0</v>
      </c>
      <c r="U154" s="78" t="s">
        <v>302</v>
      </c>
      <c r="V154" s="80" t="s">
        <v>1369</v>
      </c>
      <c r="W154" s="81" t="s">
        <v>539</v>
      </c>
    </row>
    <row r="155" spans="1:23" s="61" customFormat="1" ht="31.8" customHeight="1">
      <c r="A155" s="46">
        <f>SUBTOTAL(3,$C$11:C155)</f>
        <v>145</v>
      </c>
      <c r="B155" s="46">
        <v>1</v>
      </c>
      <c r="C155" s="46" t="s">
        <v>620</v>
      </c>
      <c r="D155" s="46" t="s">
        <v>1063</v>
      </c>
      <c r="E155" s="98" t="s">
        <v>397</v>
      </c>
      <c r="F155" s="99" t="s">
        <v>621</v>
      </c>
      <c r="G155" s="46">
        <v>1</v>
      </c>
      <c r="H155" s="78" t="s">
        <v>463</v>
      </c>
      <c r="I155" s="46">
        <v>15</v>
      </c>
      <c r="J155" s="46">
        <v>1</v>
      </c>
      <c r="K155" s="46"/>
      <c r="L155" s="46"/>
      <c r="M155" s="46">
        <v>15</v>
      </c>
      <c r="N155" s="46">
        <v>1</v>
      </c>
      <c r="O155" s="79">
        <v>750000</v>
      </c>
      <c r="P155" s="79">
        <v>750000</v>
      </c>
      <c r="Q155" s="79"/>
      <c r="R155" s="79">
        <v>750000</v>
      </c>
      <c r="S155" s="79">
        <v>0</v>
      </c>
      <c r="T155" s="79">
        <v>0</v>
      </c>
      <c r="U155" s="78" t="s">
        <v>90</v>
      </c>
      <c r="V155" s="80" t="s">
        <v>192</v>
      </c>
      <c r="W155" s="81" t="s">
        <v>539</v>
      </c>
    </row>
    <row r="156" spans="1:23" s="61" customFormat="1" ht="31.8" customHeight="1">
      <c r="A156" s="46">
        <f>SUBTOTAL(3,$C$11:C156)</f>
        <v>146</v>
      </c>
      <c r="B156" s="46">
        <v>1</v>
      </c>
      <c r="C156" s="46" t="s">
        <v>620</v>
      </c>
      <c r="D156" s="46" t="s">
        <v>830</v>
      </c>
      <c r="E156" s="98" t="s">
        <v>397</v>
      </c>
      <c r="F156" s="99" t="s">
        <v>621</v>
      </c>
      <c r="G156" s="46">
        <v>1</v>
      </c>
      <c r="H156" s="78" t="s">
        <v>463</v>
      </c>
      <c r="I156" s="46">
        <v>20</v>
      </c>
      <c r="J156" s="46">
        <v>1</v>
      </c>
      <c r="K156" s="46"/>
      <c r="L156" s="46"/>
      <c r="M156" s="46">
        <v>20</v>
      </c>
      <c r="N156" s="46">
        <v>1</v>
      </c>
      <c r="O156" s="79">
        <v>1050000</v>
      </c>
      <c r="P156" s="79">
        <v>1050000</v>
      </c>
      <c r="Q156" s="79">
        <v>54000</v>
      </c>
      <c r="R156" s="79">
        <v>996000</v>
      </c>
      <c r="S156" s="79">
        <v>0</v>
      </c>
      <c r="T156" s="79">
        <v>0</v>
      </c>
      <c r="U156" s="78" t="s">
        <v>303</v>
      </c>
      <c r="V156" s="80" t="s">
        <v>1370</v>
      </c>
      <c r="W156" s="81" t="s">
        <v>539</v>
      </c>
    </row>
    <row r="157" spans="1:23" s="61" customFormat="1" ht="31.8" customHeight="1">
      <c r="A157" s="46">
        <f>SUBTOTAL(3,$C$11:C157)</f>
        <v>147</v>
      </c>
      <c r="B157" s="100">
        <v>2</v>
      </c>
      <c r="C157" s="100" t="s">
        <v>620</v>
      </c>
      <c r="D157" s="100" t="s">
        <v>541</v>
      </c>
      <c r="E157" s="101" t="s">
        <v>397</v>
      </c>
      <c r="F157" s="102" t="s">
        <v>621</v>
      </c>
      <c r="G157" s="100">
        <v>1</v>
      </c>
      <c r="H157" s="103" t="s">
        <v>463</v>
      </c>
      <c r="I157" s="100">
        <v>40</v>
      </c>
      <c r="J157" s="100">
        <v>1</v>
      </c>
      <c r="K157" s="100"/>
      <c r="L157" s="100"/>
      <c r="M157" s="100">
        <v>40</v>
      </c>
      <c r="N157" s="100">
        <v>1</v>
      </c>
      <c r="O157" s="104">
        <v>2000000</v>
      </c>
      <c r="P157" s="104">
        <v>2000000</v>
      </c>
      <c r="Q157" s="104"/>
      <c r="R157" s="104"/>
      <c r="S157" s="104">
        <v>2000000</v>
      </c>
      <c r="T157" s="104">
        <v>0</v>
      </c>
      <c r="U157" s="103" t="s">
        <v>305</v>
      </c>
      <c r="V157" s="105" t="s">
        <v>192</v>
      </c>
      <c r="W157" s="106" t="s">
        <v>347</v>
      </c>
    </row>
    <row r="158" spans="1:23" s="61" customFormat="1" ht="31.8" customHeight="1">
      <c r="A158" s="46">
        <f>SUBTOTAL(3,$C$11:C158)</f>
        <v>148</v>
      </c>
      <c r="B158" s="100">
        <v>2</v>
      </c>
      <c r="C158" s="100" t="s">
        <v>620</v>
      </c>
      <c r="D158" s="100" t="s">
        <v>2220</v>
      </c>
      <c r="E158" s="101" t="s">
        <v>397</v>
      </c>
      <c r="F158" s="102" t="s">
        <v>621</v>
      </c>
      <c r="G158" s="100">
        <v>1</v>
      </c>
      <c r="H158" s="103" t="s">
        <v>463</v>
      </c>
      <c r="I158" s="100">
        <v>20</v>
      </c>
      <c r="J158" s="100">
        <v>1</v>
      </c>
      <c r="K158" s="100"/>
      <c r="L158" s="100"/>
      <c r="M158" s="100">
        <v>20</v>
      </c>
      <c r="N158" s="100">
        <v>1</v>
      </c>
      <c r="O158" s="104">
        <v>1050000</v>
      </c>
      <c r="P158" s="104">
        <v>1050000</v>
      </c>
      <c r="Q158" s="104"/>
      <c r="R158" s="104"/>
      <c r="S158" s="104">
        <v>1050000</v>
      </c>
      <c r="T158" s="104">
        <v>0</v>
      </c>
      <c r="U158" s="103" t="s">
        <v>303</v>
      </c>
      <c r="V158" s="105" t="s">
        <v>867</v>
      </c>
      <c r="W158" s="106" t="s">
        <v>539</v>
      </c>
    </row>
    <row r="159" spans="1:23" s="61" customFormat="1" ht="31.8" customHeight="1">
      <c r="A159" s="46">
        <f>SUBTOTAL(3,$C$11:C159)</f>
        <v>149</v>
      </c>
      <c r="B159" s="100">
        <v>2</v>
      </c>
      <c r="C159" s="100" t="s">
        <v>620</v>
      </c>
      <c r="D159" s="100" t="s">
        <v>2220</v>
      </c>
      <c r="E159" s="101" t="s">
        <v>397</v>
      </c>
      <c r="F159" s="102" t="s">
        <v>621</v>
      </c>
      <c r="G159" s="100">
        <v>1</v>
      </c>
      <c r="H159" s="103" t="s">
        <v>463</v>
      </c>
      <c r="I159" s="100">
        <v>20</v>
      </c>
      <c r="J159" s="100">
        <v>1</v>
      </c>
      <c r="K159" s="100"/>
      <c r="L159" s="100"/>
      <c r="M159" s="100">
        <v>20</v>
      </c>
      <c r="N159" s="100">
        <v>1</v>
      </c>
      <c r="O159" s="104">
        <v>1050000</v>
      </c>
      <c r="P159" s="104">
        <v>1050000</v>
      </c>
      <c r="Q159" s="104"/>
      <c r="R159" s="104"/>
      <c r="S159" s="104">
        <v>1050000</v>
      </c>
      <c r="T159" s="104">
        <v>0</v>
      </c>
      <c r="U159" s="103" t="s">
        <v>303</v>
      </c>
      <c r="V159" s="105" t="s">
        <v>2564</v>
      </c>
      <c r="W159" s="106" t="s">
        <v>539</v>
      </c>
    </row>
    <row r="160" spans="1:23" s="61" customFormat="1" ht="31.8" customHeight="1">
      <c r="A160" s="46">
        <f>SUBTOTAL(3,$C$11:C160)</f>
        <v>150</v>
      </c>
      <c r="B160" s="100">
        <v>2</v>
      </c>
      <c r="C160" s="100" t="s">
        <v>2135</v>
      </c>
      <c r="D160" s="100" t="s">
        <v>2221</v>
      </c>
      <c r="E160" s="101" t="s">
        <v>2419</v>
      </c>
      <c r="F160" s="102" t="s">
        <v>685</v>
      </c>
      <c r="G160" s="100">
        <v>1</v>
      </c>
      <c r="H160" s="103" t="s">
        <v>575</v>
      </c>
      <c r="I160" s="100">
        <v>20</v>
      </c>
      <c r="J160" s="100">
        <v>1</v>
      </c>
      <c r="K160" s="100"/>
      <c r="L160" s="100"/>
      <c r="M160" s="100">
        <v>20</v>
      </c>
      <c r="N160" s="100">
        <v>1</v>
      </c>
      <c r="O160" s="104">
        <v>1050000</v>
      </c>
      <c r="P160" s="104">
        <v>1050000</v>
      </c>
      <c r="Q160" s="104"/>
      <c r="R160" s="104"/>
      <c r="S160" s="104">
        <v>1050000</v>
      </c>
      <c r="T160" s="104">
        <v>0</v>
      </c>
      <c r="U160" s="103" t="s">
        <v>303</v>
      </c>
      <c r="V160" s="105" t="s">
        <v>2565</v>
      </c>
      <c r="W160" s="106" t="s">
        <v>539</v>
      </c>
    </row>
    <row r="161" spans="1:23" s="61" customFormat="1" ht="31.8" customHeight="1">
      <c r="A161" s="46">
        <f>SUBTOTAL(3,$C$11:C161)</f>
        <v>151</v>
      </c>
      <c r="B161" s="46">
        <v>1</v>
      </c>
      <c r="C161" s="46" t="s">
        <v>622</v>
      </c>
      <c r="D161" s="46" t="s">
        <v>912</v>
      </c>
      <c r="E161" s="98" t="s">
        <v>32</v>
      </c>
      <c r="F161" s="99" t="s">
        <v>33</v>
      </c>
      <c r="G161" s="46">
        <v>1</v>
      </c>
      <c r="H161" s="78" t="s">
        <v>575</v>
      </c>
      <c r="I161" s="46">
        <v>20</v>
      </c>
      <c r="J161" s="46">
        <v>1</v>
      </c>
      <c r="K161" s="46"/>
      <c r="L161" s="46"/>
      <c r="M161" s="46">
        <v>20</v>
      </c>
      <c r="N161" s="46">
        <v>1</v>
      </c>
      <c r="O161" s="79">
        <v>1050000</v>
      </c>
      <c r="P161" s="79">
        <v>1050000</v>
      </c>
      <c r="Q161" s="79"/>
      <c r="R161" s="79">
        <v>1050000</v>
      </c>
      <c r="S161" s="79">
        <v>0</v>
      </c>
      <c r="T161" s="79">
        <v>0</v>
      </c>
      <c r="U161" s="78" t="s">
        <v>303</v>
      </c>
      <c r="V161" s="80" t="s">
        <v>1371</v>
      </c>
      <c r="W161" s="81" t="s">
        <v>539</v>
      </c>
    </row>
    <row r="162" spans="1:23" s="61" customFormat="1" ht="31.8" customHeight="1">
      <c r="A162" s="46">
        <f>SUBTOTAL(3,$C$11:C162)</f>
        <v>152</v>
      </c>
      <c r="B162" s="100">
        <v>2</v>
      </c>
      <c r="C162" s="100" t="s">
        <v>622</v>
      </c>
      <c r="D162" s="100" t="s">
        <v>2221</v>
      </c>
      <c r="E162" s="101" t="s">
        <v>32</v>
      </c>
      <c r="F162" s="102" t="s">
        <v>33</v>
      </c>
      <c r="G162" s="100">
        <v>1</v>
      </c>
      <c r="H162" s="103" t="s">
        <v>575</v>
      </c>
      <c r="I162" s="100">
        <v>20</v>
      </c>
      <c r="J162" s="100">
        <v>1</v>
      </c>
      <c r="K162" s="100"/>
      <c r="L162" s="100"/>
      <c r="M162" s="100">
        <v>20</v>
      </c>
      <c r="N162" s="100">
        <v>1</v>
      </c>
      <c r="O162" s="104">
        <v>1050000</v>
      </c>
      <c r="P162" s="104">
        <v>1050000</v>
      </c>
      <c r="Q162" s="104"/>
      <c r="R162" s="104"/>
      <c r="S162" s="104">
        <v>1050000</v>
      </c>
      <c r="T162" s="104">
        <v>0</v>
      </c>
      <c r="U162" s="103" t="s">
        <v>303</v>
      </c>
      <c r="V162" s="105" t="s">
        <v>2566</v>
      </c>
      <c r="W162" s="106" t="s">
        <v>539</v>
      </c>
    </row>
    <row r="163" spans="1:23" s="61" customFormat="1" ht="31.8" customHeight="1">
      <c r="A163" s="46">
        <f>SUBTOTAL(3,$C$11:C163)</f>
        <v>153</v>
      </c>
      <c r="B163" s="100">
        <v>2</v>
      </c>
      <c r="C163" s="100" t="s">
        <v>622</v>
      </c>
      <c r="D163" s="100" t="s">
        <v>2231</v>
      </c>
      <c r="E163" s="101" t="s">
        <v>32</v>
      </c>
      <c r="F163" s="102" t="s">
        <v>33</v>
      </c>
      <c r="G163" s="100">
        <v>1</v>
      </c>
      <c r="H163" s="103" t="s">
        <v>575</v>
      </c>
      <c r="I163" s="100">
        <v>12</v>
      </c>
      <c r="J163" s="100">
        <v>1</v>
      </c>
      <c r="K163" s="100"/>
      <c r="L163" s="100"/>
      <c r="M163" s="100">
        <v>12</v>
      </c>
      <c r="N163" s="100">
        <v>1</v>
      </c>
      <c r="O163" s="104">
        <v>600000</v>
      </c>
      <c r="P163" s="104">
        <v>600000</v>
      </c>
      <c r="Q163" s="104"/>
      <c r="R163" s="104"/>
      <c r="S163" s="104">
        <v>600000</v>
      </c>
      <c r="T163" s="104">
        <v>0</v>
      </c>
      <c r="U163" s="103" t="s">
        <v>461</v>
      </c>
      <c r="V163" s="105" t="s">
        <v>91</v>
      </c>
      <c r="W163" s="106" t="s">
        <v>539</v>
      </c>
    </row>
    <row r="164" spans="1:23" s="61" customFormat="1" ht="31.8" customHeight="1">
      <c r="A164" s="46">
        <f>SUBTOTAL(3,$C$11:C164)</f>
        <v>154</v>
      </c>
      <c r="B164" s="46">
        <v>1</v>
      </c>
      <c r="C164" s="46" t="s">
        <v>745</v>
      </c>
      <c r="D164" s="46" t="s">
        <v>912</v>
      </c>
      <c r="E164" s="98" t="s">
        <v>746</v>
      </c>
      <c r="F164" s="99" t="s">
        <v>248</v>
      </c>
      <c r="G164" s="46">
        <v>1</v>
      </c>
      <c r="H164" s="78" t="s">
        <v>575</v>
      </c>
      <c r="I164" s="46">
        <v>20</v>
      </c>
      <c r="J164" s="46">
        <v>1</v>
      </c>
      <c r="K164" s="46"/>
      <c r="L164" s="46"/>
      <c r="M164" s="46">
        <v>20</v>
      </c>
      <c r="N164" s="46">
        <v>1</v>
      </c>
      <c r="O164" s="79">
        <v>1050000</v>
      </c>
      <c r="P164" s="79">
        <v>1050000</v>
      </c>
      <c r="Q164" s="79"/>
      <c r="R164" s="79">
        <v>1050000</v>
      </c>
      <c r="S164" s="79">
        <v>0</v>
      </c>
      <c r="T164" s="79">
        <v>0</v>
      </c>
      <c r="U164" s="78" t="s">
        <v>303</v>
      </c>
      <c r="V164" s="80" t="s">
        <v>1239</v>
      </c>
      <c r="W164" s="81" t="s">
        <v>539</v>
      </c>
    </row>
    <row r="165" spans="1:23" s="61" customFormat="1" ht="31.8" customHeight="1">
      <c r="A165" s="46">
        <f>SUBTOTAL(3,$C$11:C165)</f>
        <v>155</v>
      </c>
      <c r="B165" s="100">
        <v>2</v>
      </c>
      <c r="C165" s="100" t="s">
        <v>745</v>
      </c>
      <c r="D165" s="100" t="s">
        <v>2221</v>
      </c>
      <c r="E165" s="101" t="s">
        <v>746</v>
      </c>
      <c r="F165" s="102" t="s">
        <v>248</v>
      </c>
      <c r="G165" s="100">
        <v>1</v>
      </c>
      <c r="H165" s="103" t="s">
        <v>575</v>
      </c>
      <c r="I165" s="100">
        <v>20</v>
      </c>
      <c r="J165" s="100">
        <v>1</v>
      </c>
      <c r="K165" s="100"/>
      <c r="L165" s="100"/>
      <c r="M165" s="100">
        <v>20</v>
      </c>
      <c r="N165" s="100">
        <v>1</v>
      </c>
      <c r="O165" s="104">
        <v>1050000</v>
      </c>
      <c r="P165" s="104">
        <v>1050000</v>
      </c>
      <c r="Q165" s="104"/>
      <c r="R165" s="104"/>
      <c r="S165" s="104">
        <v>1050000</v>
      </c>
      <c r="T165" s="104">
        <v>0</v>
      </c>
      <c r="U165" s="103" t="s">
        <v>303</v>
      </c>
      <c r="V165" s="105" t="s">
        <v>2567</v>
      </c>
      <c r="W165" s="106" t="s">
        <v>539</v>
      </c>
    </row>
    <row r="166" spans="1:23" s="61" customFormat="1" ht="31.8" customHeight="1">
      <c r="A166" s="46">
        <f>SUBTOTAL(3,$C$11:C166)</f>
        <v>156</v>
      </c>
      <c r="B166" s="100">
        <v>2</v>
      </c>
      <c r="C166" s="100" t="s">
        <v>745</v>
      </c>
      <c r="D166" s="100" t="s">
        <v>2232</v>
      </c>
      <c r="E166" s="101" t="s">
        <v>746</v>
      </c>
      <c r="F166" s="102" t="s">
        <v>248</v>
      </c>
      <c r="G166" s="100">
        <v>1</v>
      </c>
      <c r="H166" s="103" t="s">
        <v>575</v>
      </c>
      <c r="I166" s="100">
        <v>40</v>
      </c>
      <c r="J166" s="100">
        <v>1</v>
      </c>
      <c r="K166" s="100"/>
      <c r="L166" s="100"/>
      <c r="M166" s="100">
        <v>40</v>
      </c>
      <c r="N166" s="100">
        <v>1</v>
      </c>
      <c r="O166" s="104">
        <v>2000000</v>
      </c>
      <c r="P166" s="104">
        <v>2000000</v>
      </c>
      <c r="Q166" s="104"/>
      <c r="R166" s="104"/>
      <c r="S166" s="104">
        <v>2000000</v>
      </c>
      <c r="T166" s="104">
        <v>0</v>
      </c>
      <c r="U166" s="103" t="s">
        <v>302</v>
      </c>
      <c r="V166" s="105" t="s">
        <v>2568</v>
      </c>
      <c r="W166" s="106" t="s">
        <v>539</v>
      </c>
    </row>
    <row r="167" spans="1:23" s="61" customFormat="1" ht="31.8" customHeight="1">
      <c r="A167" s="46">
        <f>SUBTOTAL(3,$C$11:C167)</f>
        <v>157</v>
      </c>
      <c r="B167" s="46">
        <v>1</v>
      </c>
      <c r="C167" s="46" t="s">
        <v>807</v>
      </c>
      <c r="D167" s="46" t="s">
        <v>950</v>
      </c>
      <c r="E167" s="98" t="s">
        <v>747</v>
      </c>
      <c r="F167" s="99" t="s">
        <v>681</v>
      </c>
      <c r="G167" s="46">
        <v>1</v>
      </c>
      <c r="H167" s="78" t="s">
        <v>575</v>
      </c>
      <c r="I167" s="46">
        <v>14</v>
      </c>
      <c r="J167" s="46">
        <v>1</v>
      </c>
      <c r="K167" s="46"/>
      <c r="L167" s="46"/>
      <c r="M167" s="46">
        <v>14</v>
      </c>
      <c r="N167" s="46">
        <v>1</v>
      </c>
      <c r="O167" s="79">
        <v>650000</v>
      </c>
      <c r="P167" s="79">
        <v>650000</v>
      </c>
      <c r="Q167" s="79"/>
      <c r="R167" s="79">
        <v>650000</v>
      </c>
      <c r="S167" s="79">
        <v>0</v>
      </c>
      <c r="T167" s="79">
        <v>0</v>
      </c>
      <c r="U167" s="78" t="s">
        <v>307</v>
      </c>
      <c r="V167" s="80" t="s">
        <v>1372</v>
      </c>
      <c r="W167" s="81" t="s">
        <v>539</v>
      </c>
    </row>
    <row r="168" spans="1:23" s="61" customFormat="1" ht="31.8" customHeight="1">
      <c r="A168" s="46">
        <f>SUBTOTAL(3,$C$11:C168)</f>
        <v>158</v>
      </c>
      <c r="B168" s="100">
        <v>2</v>
      </c>
      <c r="C168" s="100" t="s">
        <v>807</v>
      </c>
      <c r="D168" s="100" t="s">
        <v>2221</v>
      </c>
      <c r="E168" s="101" t="s">
        <v>747</v>
      </c>
      <c r="F168" s="102" t="s">
        <v>681</v>
      </c>
      <c r="G168" s="100">
        <v>1</v>
      </c>
      <c r="H168" s="103" t="s">
        <v>575</v>
      </c>
      <c r="I168" s="100">
        <v>20</v>
      </c>
      <c r="J168" s="100">
        <v>1</v>
      </c>
      <c r="K168" s="100"/>
      <c r="L168" s="100"/>
      <c r="M168" s="100">
        <v>20</v>
      </c>
      <c r="N168" s="100">
        <v>1</v>
      </c>
      <c r="O168" s="104">
        <v>1050000</v>
      </c>
      <c r="P168" s="104">
        <v>1050000</v>
      </c>
      <c r="Q168" s="104"/>
      <c r="R168" s="104"/>
      <c r="S168" s="104">
        <v>1050000</v>
      </c>
      <c r="T168" s="104">
        <v>0</v>
      </c>
      <c r="U168" s="103" t="s">
        <v>303</v>
      </c>
      <c r="V168" s="105" t="s">
        <v>2569</v>
      </c>
      <c r="W168" s="106" t="s">
        <v>539</v>
      </c>
    </row>
    <row r="169" spans="1:23" s="61" customFormat="1" ht="31.8" customHeight="1">
      <c r="A169" s="46">
        <f>SUBTOTAL(3,$C$11:C169)</f>
        <v>159</v>
      </c>
      <c r="B169" s="100">
        <v>2</v>
      </c>
      <c r="C169" s="100" t="s">
        <v>807</v>
      </c>
      <c r="D169" s="100" t="s">
        <v>2221</v>
      </c>
      <c r="E169" s="101" t="s">
        <v>747</v>
      </c>
      <c r="F169" s="102" t="s">
        <v>681</v>
      </c>
      <c r="G169" s="100">
        <v>1</v>
      </c>
      <c r="H169" s="103" t="s">
        <v>575</v>
      </c>
      <c r="I169" s="100">
        <v>20</v>
      </c>
      <c r="J169" s="100">
        <v>1</v>
      </c>
      <c r="K169" s="100"/>
      <c r="L169" s="100"/>
      <c r="M169" s="100">
        <v>20</v>
      </c>
      <c r="N169" s="100">
        <v>1</v>
      </c>
      <c r="O169" s="104">
        <v>1050000</v>
      </c>
      <c r="P169" s="104">
        <v>1050000</v>
      </c>
      <c r="Q169" s="104"/>
      <c r="R169" s="104"/>
      <c r="S169" s="104">
        <v>1050000</v>
      </c>
      <c r="T169" s="104">
        <v>0</v>
      </c>
      <c r="U169" s="103" t="s">
        <v>303</v>
      </c>
      <c r="V169" s="105" t="s">
        <v>2570</v>
      </c>
      <c r="W169" s="106" t="s">
        <v>539</v>
      </c>
    </row>
    <row r="170" spans="1:23" s="61" customFormat="1" ht="31.8" customHeight="1">
      <c r="A170" s="46">
        <f>SUBTOTAL(3,$C$11:C170)</f>
        <v>160</v>
      </c>
      <c r="B170" s="100">
        <v>2</v>
      </c>
      <c r="C170" s="100" t="s">
        <v>2136</v>
      </c>
      <c r="D170" s="100" t="s">
        <v>2221</v>
      </c>
      <c r="E170" s="101" t="s">
        <v>2420</v>
      </c>
      <c r="F170" s="102" t="s">
        <v>2421</v>
      </c>
      <c r="G170" s="100">
        <v>1</v>
      </c>
      <c r="H170" s="103" t="s">
        <v>575</v>
      </c>
      <c r="I170" s="100">
        <v>20</v>
      </c>
      <c r="J170" s="100">
        <v>1</v>
      </c>
      <c r="K170" s="100"/>
      <c r="L170" s="100"/>
      <c r="M170" s="100">
        <v>20</v>
      </c>
      <c r="N170" s="100">
        <v>1</v>
      </c>
      <c r="O170" s="104">
        <v>1050000</v>
      </c>
      <c r="P170" s="104">
        <v>1050000</v>
      </c>
      <c r="Q170" s="104"/>
      <c r="R170" s="104"/>
      <c r="S170" s="104">
        <v>1050000</v>
      </c>
      <c r="T170" s="104">
        <v>0</v>
      </c>
      <c r="U170" s="103" t="s">
        <v>303</v>
      </c>
      <c r="V170" s="105" t="s">
        <v>2571</v>
      </c>
      <c r="W170" s="106" t="s">
        <v>539</v>
      </c>
    </row>
    <row r="171" spans="1:23" s="61" customFormat="1" ht="31.8" customHeight="1">
      <c r="A171" s="46">
        <f>SUBTOTAL(3,$C$11:C171)</f>
        <v>161</v>
      </c>
      <c r="B171" s="46">
        <v>1</v>
      </c>
      <c r="C171" s="46" t="s">
        <v>589</v>
      </c>
      <c r="D171" s="46" t="s">
        <v>912</v>
      </c>
      <c r="E171" s="98" t="s">
        <v>34</v>
      </c>
      <c r="F171" s="99" t="s">
        <v>683</v>
      </c>
      <c r="G171" s="46">
        <v>1</v>
      </c>
      <c r="H171" s="78" t="s">
        <v>657</v>
      </c>
      <c r="I171" s="46">
        <v>20</v>
      </c>
      <c r="J171" s="46">
        <v>1</v>
      </c>
      <c r="K171" s="46"/>
      <c r="L171" s="46"/>
      <c r="M171" s="46">
        <v>20</v>
      </c>
      <c r="N171" s="46">
        <v>1</v>
      </c>
      <c r="O171" s="79">
        <v>1000000</v>
      </c>
      <c r="P171" s="79">
        <v>1000000</v>
      </c>
      <c r="Q171" s="79"/>
      <c r="R171" s="79">
        <v>1000000</v>
      </c>
      <c r="S171" s="79">
        <v>0</v>
      </c>
      <c r="T171" s="79">
        <v>0</v>
      </c>
      <c r="U171" s="78" t="s">
        <v>305</v>
      </c>
      <c r="V171" s="80" t="s">
        <v>1373</v>
      </c>
      <c r="W171" s="81" t="s">
        <v>539</v>
      </c>
    </row>
    <row r="172" spans="1:23" s="61" customFormat="1" ht="31.8" customHeight="1">
      <c r="A172" s="46">
        <f>SUBTOTAL(3,$C$11:C172)</f>
        <v>162</v>
      </c>
      <c r="B172" s="100">
        <v>2</v>
      </c>
      <c r="C172" s="100" t="s">
        <v>589</v>
      </c>
      <c r="D172" s="100" t="s">
        <v>541</v>
      </c>
      <c r="E172" s="101" t="s">
        <v>34</v>
      </c>
      <c r="F172" s="102" t="s">
        <v>683</v>
      </c>
      <c r="G172" s="100">
        <v>1</v>
      </c>
      <c r="H172" s="103" t="s">
        <v>657</v>
      </c>
      <c r="I172" s="100">
        <v>20</v>
      </c>
      <c r="J172" s="100">
        <v>1</v>
      </c>
      <c r="K172" s="100"/>
      <c r="L172" s="100"/>
      <c r="M172" s="100">
        <v>20</v>
      </c>
      <c r="N172" s="100">
        <v>1</v>
      </c>
      <c r="O172" s="104">
        <v>1000000</v>
      </c>
      <c r="P172" s="104">
        <v>1000000</v>
      </c>
      <c r="Q172" s="104"/>
      <c r="R172" s="104"/>
      <c r="S172" s="104">
        <v>1000000</v>
      </c>
      <c r="T172" s="104">
        <v>0</v>
      </c>
      <c r="U172" s="103" t="s">
        <v>305</v>
      </c>
      <c r="V172" s="105" t="s">
        <v>1373</v>
      </c>
      <c r="W172" s="106" t="s">
        <v>539</v>
      </c>
    </row>
    <row r="173" spans="1:23" s="61" customFormat="1" ht="31.8" customHeight="1">
      <c r="A173" s="46">
        <f>SUBTOTAL(3,$C$11:C173)</f>
        <v>163</v>
      </c>
      <c r="B173" s="100">
        <v>2</v>
      </c>
      <c r="C173" s="100" t="s">
        <v>589</v>
      </c>
      <c r="D173" s="100" t="s">
        <v>2221</v>
      </c>
      <c r="E173" s="101" t="s">
        <v>34</v>
      </c>
      <c r="F173" s="102" t="s">
        <v>683</v>
      </c>
      <c r="G173" s="100">
        <v>1</v>
      </c>
      <c r="H173" s="103" t="s">
        <v>657</v>
      </c>
      <c r="I173" s="100">
        <v>20</v>
      </c>
      <c r="J173" s="100">
        <v>1</v>
      </c>
      <c r="K173" s="100"/>
      <c r="L173" s="100"/>
      <c r="M173" s="100">
        <v>20</v>
      </c>
      <c r="N173" s="100">
        <v>1</v>
      </c>
      <c r="O173" s="104">
        <v>1050000</v>
      </c>
      <c r="P173" s="104">
        <v>1050000</v>
      </c>
      <c r="Q173" s="104"/>
      <c r="R173" s="104"/>
      <c r="S173" s="104">
        <v>1050000</v>
      </c>
      <c r="T173" s="104">
        <v>0</v>
      </c>
      <c r="U173" s="103" t="s">
        <v>303</v>
      </c>
      <c r="V173" s="105" t="s">
        <v>2572</v>
      </c>
      <c r="W173" s="106" t="s">
        <v>539</v>
      </c>
    </row>
    <row r="174" spans="1:23" s="61" customFormat="1" ht="31.8" customHeight="1">
      <c r="A174" s="46">
        <f>SUBTOTAL(3,$C$11:C174)</f>
        <v>164</v>
      </c>
      <c r="B174" s="100">
        <v>2</v>
      </c>
      <c r="C174" s="100" t="s">
        <v>589</v>
      </c>
      <c r="D174" s="100" t="s">
        <v>2233</v>
      </c>
      <c r="E174" s="101" t="s">
        <v>34</v>
      </c>
      <c r="F174" s="102" t="s">
        <v>683</v>
      </c>
      <c r="G174" s="100">
        <v>1</v>
      </c>
      <c r="H174" s="103" t="s">
        <v>657</v>
      </c>
      <c r="I174" s="100">
        <v>18</v>
      </c>
      <c r="J174" s="100">
        <v>1</v>
      </c>
      <c r="K174" s="100"/>
      <c r="L174" s="100"/>
      <c r="M174" s="100">
        <v>18</v>
      </c>
      <c r="N174" s="100">
        <v>1</v>
      </c>
      <c r="O174" s="104">
        <v>600000</v>
      </c>
      <c r="P174" s="104">
        <v>600000</v>
      </c>
      <c r="Q174" s="104"/>
      <c r="R174" s="104"/>
      <c r="S174" s="104">
        <v>600000</v>
      </c>
      <c r="T174" s="104">
        <v>0</v>
      </c>
      <c r="U174" s="103" t="s">
        <v>308</v>
      </c>
      <c r="V174" s="105" t="s">
        <v>2573</v>
      </c>
      <c r="W174" s="106" t="s">
        <v>539</v>
      </c>
    </row>
    <row r="175" spans="1:23" s="61" customFormat="1" ht="31.8" customHeight="1">
      <c r="A175" s="46">
        <f>SUBTOTAL(3,$C$11:C175)</f>
        <v>165</v>
      </c>
      <c r="B175" s="46">
        <v>1</v>
      </c>
      <c r="C175" s="46" t="s">
        <v>7</v>
      </c>
      <c r="D175" s="46" t="s">
        <v>541</v>
      </c>
      <c r="E175" s="98" t="s">
        <v>239</v>
      </c>
      <c r="F175" s="99" t="s">
        <v>280</v>
      </c>
      <c r="G175" s="46">
        <v>1</v>
      </c>
      <c r="H175" s="78" t="s">
        <v>657</v>
      </c>
      <c r="I175" s="46">
        <v>20</v>
      </c>
      <c r="J175" s="46">
        <v>1</v>
      </c>
      <c r="K175" s="46"/>
      <c r="L175" s="46"/>
      <c r="M175" s="46">
        <v>20</v>
      </c>
      <c r="N175" s="46">
        <v>1</v>
      </c>
      <c r="O175" s="79">
        <v>1050000</v>
      </c>
      <c r="P175" s="79">
        <v>1050000</v>
      </c>
      <c r="Q175" s="79"/>
      <c r="R175" s="79">
        <v>1050000</v>
      </c>
      <c r="S175" s="79">
        <v>0</v>
      </c>
      <c r="T175" s="79">
        <v>0</v>
      </c>
      <c r="U175" s="78" t="s">
        <v>303</v>
      </c>
      <c r="V175" s="80" t="s">
        <v>177</v>
      </c>
      <c r="W175" s="81" t="s">
        <v>539</v>
      </c>
    </row>
    <row r="176" spans="1:23" s="61" customFormat="1" ht="31.8" customHeight="1">
      <c r="A176" s="46">
        <f>SUBTOTAL(3,$C$11:C176)</f>
        <v>166</v>
      </c>
      <c r="B176" s="100">
        <v>2</v>
      </c>
      <c r="C176" s="100" t="s">
        <v>7</v>
      </c>
      <c r="D176" s="100" t="s">
        <v>2225</v>
      </c>
      <c r="E176" s="101" t="s">
        <v>239</v>
      </c>
      <c r="F176" s="102" t="s">
        <v>280</v>
      </c>
      <c r="G176" s="100">
        <v>1</v>
      </c>
      <c r="H176" s="103" t="s">
        <v>657</v>
      </c>
      <c r="I176" s="100">
        <v>20</v>
      </c>
      <c r="J176" s="100">
        <v>1</v>
      </c>
      <c r="K176" s="100"/>
      <c r="L176" s="100"/>
      <c r="M176" s="100">
        <v>20</v>
      </c>
      <c r="N176" s="100">
        <v>1</v>
      </c>
      <c r="O176" s="104">
        <v>1050000</v>
      </c>
      <c r="P176" s="104">
        <v>1050000</v>
      </c>
      <c r="Q176" s="104"/>
      <c r="R176" s="104"/>
      <c r="S176" s="104">
        <v>1050000</v>
      </c>
      <c r="T176" s="104">
        <v>0</v>
      </c>
      <c r="U176" s="103" t="s">
        <v>303</v>
      </c>
      <c r="V176" s="105" t="s">
        <v>2574</v>
      </c>
      <c r="W176" s="106" t="s">
        <v>539</v>
      </c>
    </row>
    <row r="177" spans="1:23" s="61" customFormat="1" ht="31.8" customHeight="1">
      <c r="A177" s="46">
        <f>SUBTOTAL(3,$C$11:C177)</f>
        <v>167</v>
      </c>
      <c r="B177" s="100">
        <v>2</v>
      </c>
      <c r="C177" s="100" t="s">
        <v>2137</v>
      </c>
      <c r="D177" s="100" t="s">
        <v>2221</v>
      </c>
      <c r="E177" s="101" t="s">
        <v>2422</v>
      </c>
      <c r="F177" s="102" t="s">
        <v>43</v>
      </c>
      <c r="G177" s="100">
        <v>1</v>
      </c>
      <c r="H177" s="103" t="s">
        <v>657</v>
      </c>
      <c r="I177" s="100">
        <v>20</v>
      </c>
      <c r="J177" s="100">
        <v>1</v>
      </c>
      <c r="K177" s="100"/>
      <c r="L177" s="100"/>
      <c r="M177" s="100">
        <v>20</v>
      </c>
      <c r="N177" s="100">
        <v>1</v>
      </c>
      <c r="O177" s="104">
        <v>1050000</v>
      </c>
      <c r="P177" s="104">
        <v>1050000</v>
      </c>
      <c r="Q177" s="104"/>
      <c r="R177" s="104"/>
      <c r="S177" s="104">
        <v>1050000</v>
      </c>
      <c r="T177" s="104">
        <v>0</v>
      </c>
      <c r="U177" s="103" t="s">
        <v>303</v>
      </c>
      <c r="V177" s="105" t="s">
        <v>2575</v>
      </c>
      <c r="W177" s="106" t="s">
        <v>539</v>
      </c>
    </row>
    <row r="178" spans="1:23" s="61" customFormat="1" ht="31.8" customHeight="1">
      <c r="A178" s="46">
        <f>SUBTOTAL(3,$C$11:C178)</f>
        <v>168</v>
      </c>
      <c r="B178" s="100">
        <v>2</v>
      </c>
      <c r="C178" s="100" t="s">
        <v>2138</v>
      </c>
      <c r="D178" s="100" t="s">
        <v>2220</v>
      </c>
      <c r="E178" s="101" t="s">
        <v>2423</v>
      </c>
      <c r="F178" s="102" t="s">
        <v>543</v>
      </c>
      <c r="G178" s="100">
        <v>1</v>
      </c>
      <c r="H178" s="103" t="s">
        <v>657</v>
      </c>
      <c r="I178" s="100">
        <v>20</v>
      </c>
      <c r="J178" s="100">
        <v>1</v>
      </c>
      <c r="K178" s="100"/>
      <c r="L178" s="100"/>
      <c r="M178" s="100">
        <v>20</v>
      </c>
      <c r="N178" s="100">
        <v>1</v>
      </c>
      <c r="O178" s="104">
        <v>1050000</v>
      </c>
      <c r="P178" s="104">
        <v>1050000</v>
      </c>
      <c r="Q178" s="104">
        <v>1050000</v>
      </c>
      <c r="R178" s="104"/>
      <c r="S178" s="104">
        <v>0</v>
      </c>
      <c r="T178" s="104">
        <v>0</v>
      </c>
      <c r="U178" s="103" t="s">
        <v>303</v>
      </c>
      <c r="V178" s="105" t="s">
        <v>2576</v>
      </c>
      <c r="W178" s="106" t="s">
        <v>539</v>
      </c>
    </row>
    <row r="179" spans="1:23" s="61" customFormat="1" ht="31.8" customHeight="1">
      <c r="A179" s="46">
        <f>SUBTOTAL(3,$C$11:C179)</f>
        <v>169</v>
      </c>
      <c r="B179" s="46">
        <v>1</v>
      </c>
      <c r="C179" s="46" t="s">
        <v>808</v>
      </c>
      <c r="D179" s="46" t="s">
        <v>830</v>
      </c>
      <c r="E179" s="98" t="s">
        <v>35</v>
      </c>
      <c r="F179" s="99" t="s">
        <v>39</v>
      </c>
      <c r="G179" s="46">
        <v>1</v>
      </c>
      <c r="H179" s="78" t="s">
        <v>657</v>
      </c>
      <c r="I179" s="46">
        <v>20</v>
      </c>
      <c r="J179" s="46">
        <v>1</v>
      </c>
      <c r="K179" s="46"/>
      <c r="L179" s="46"/>
      <c r="M179" s="46">
        <v>20</v>
      </c>
      <c r="N179" s="46">
        <v>1</v>
      </c>
      <c r="O179" s="79">
        <v>1050000</v>
      </c>
      <c r="P179" s="79">
        <v>1050000</v>
      </c>
      <c r="Q179" s="79"/>
      <c r="R179" s="79">
        <v>1050000</v>
      </c>
      <c r="S179" s="79">
        <v>0</v>
      </c>
      <c r="T179" s="79">
        <v>0</v>
      </c>
      <c r="U179" s="78" t="s">
        <v>303</v>
      </c>
      <c r="V179" s="80" t="s">
        <v>1374</v>
      </c>
      <c r="W179" s="81" t="s">
        <v>539</v>
      </c>
    </row>
    <row r="180" spans="1:23" s="61" customFormat="1" ht="31.8" customHeight="1">
      <c r="A180" s="46">
        <f>SUBTOTAL(3,$C$11:C180)</f>
        <v>170</v>
      </c>
      <c r="B180" s="100">
        <v>2</v>
      </c>
      <c r="C180" s="100" t="s">
        <v>808</v>
      </c>
      <c r="D180" s="100" t="s">
        <v>2225</v>
      </c>
      <c r="E180" s="101" t="s">
        <v>35</v>
      </c>
      <c r="F180" s="102" t="s">
        <v>39</v>
      </c>
      <c r="G180" s="100">
        <v>1</v>
      </c>
      <c r="H180" s="103" t="s">
        <v>657</v>
      </c>
      <c r="I180" s="100">
        <v>20</v>
      </c>
      <c r="J180" s="100">
        <v>1</v>
      </c>
      <c r="K180" s="100"/>
      <c r="L180" s="100"/>
      <c r="M180" s="100">
        <v>20</v>
      </c>
      <c r="N180" s="100">
        <v>1</v>
      </c>
      <c r="O180" s="104">
        <v>1050000</v>
      </c>
      <c r="P180" s="104">
        <v>1050000</v>
      </c>
      <c r="Q180" s="104"/>
      <c r="R180" s="104"/>
      <c r="S180" s="104">
        <v>1050000</v>
      </c>
      <c r="T180" s="104">
        <v>0</v>
      </c>
      <c r="U180" s="103" t="s">
        <v>303</v>
      </c>
      <c r="V180" s="105" t="s">
        <v>2577</v>
      </c>
      <c r="W180" s="106" t="s">
        <v>539</v>
      </c>
    </row>
    <row r="181" spans="1:23" s="61" customFormat="1" ht="31.8" customHeight="1">
      <c r="A181" s="46">
        <f>SUBTOTAL(3,$C$11:C181)</f>
        <v>171</v>
      </c>
      <c r="B181" s="100">
        <v>2</v>
      </c>
      <c r="C181" s="100" t="s">
        <v>808</v>
      </c>
      <c r="D181" s="100" t="s">
        <v>2233</v>
      </c>
      <c r="E181" s="101" t="s">
        <v>35</v>
      </c>
      <c r="F181" s="102" t="s">
        <v>39</v>
      </c>
      <c r="G181" s="100">
        <v>1</v>
      </c>
      <c r="H181" s="103" t="s">
        <v>657</v>
      </c>
      <c r="I181" s="100">
        <v>42</v>
      </c>
      <c r="J181" s="100">
        <v>1</v>
      </c>
      <c r="K181" s="100"/>
      <c r="L181" s="100"/>
      <c r="M181" s="100">
        <v>42</v>
      </c>
      <c r="N181" s="100">
        <v>1</v>
      </c>
      <c r="O181" s="104">
        <v>2100000</v>
      </c>
      <c r="P181" s="104">
        <v>2100000</v>
      </c>
      <c r="Q181" s="104"/>
      <c r="R181" s="104"/>
      <c r="S181" s="104">
        <v>2100000</v>
      </c>
      <c r="T181" s="104">
        <v>0</v>
      </c>
      <c r="U181" s="103" t="s">
        <v>504</v>
      </c>
      <c r="V181" s="105" t="s">
        <v>2573</v>
      </c>
      <c r="W181" s="106" t="s">
        <v>539</v>
      </c>
    </row>
    <row r="182" spans="1:23" s="61" customFormat="1" ht="31.8" customHeight="1">
      <c r="A182" s="46">
        <f>SUBTOTAL(3,$C$11:C182)</f>
        <v>172</v>
      </c>
      <c r="B182" s="100">
        <v>2</v>
      </c>
      <c r="C182" s="100" t="s">
        <v>2139</v>
      </c>
      <c r="D182" s="100" t="s">
        <v>2220</v>
      </c>
      <c r="E182" s="101" t="s">
        <v>2424</v>
      </c>
      <c r="F182" s="102" t="s">
        <v>374</v>
      </c>
      <c r="G182" s="100">
        <v>1</v>
      </c>
      <c r="H182" s="103" t="s">
        <v>657</v>
      </c>
      <c r="I182" s="100">
        <v>20</v>
      </c>
      <c r="J182" s="100">
        <v>1</v>
      </c>
      <c r="K182" s="100"/>
      <c r="L182" s="100"/>
      <c r="M182" s="100">
        <v>20</v>
      </c>
      <c r="N182" s="100">
        <v>1</v>
      </c>
      <c r="O182" s="104">
        <v>1050000</v>
      </c>
      <c r="P182" s="104">
        <v>1050000</v>
      </c>
      <c r="Q182" s="104"/>
      <c r="R182" s="104"/>
      <c r="S182" s="104">
        <v>1050000</v>
      </c>
      <c r="T182" s="104">
        <v>0</v>
      </c>
      <c r="U182" s="103" t="s">
        <v>303</v>
      </c>
      <c r="V182" s="105" t="s">
        <v>2578</v>
      </c>
      <c r="W182" s="106" t="s">
        <v>539</v>
      </c>
    </row>
    <row r="183" spans="1:23" s="61" customFormat="1" ht="31.8" customHeight="1">
      <c r="A183" s="46">
        <f>SUBTOTAL(3,$C$11:C183)</f>
        <v>173</v>
      </c>
      <c r="B183" s="100">
        <v>2</v>
      </c>
      <c r="C183" s="100" t="s">
        <v>2140</v>
      </c>
      <c r="D183" s="100" t="s">
        <v>2221</v>
      </c>
      <c r="E183" s="101" t="s">
        <v>2425</v>
      </c>
      <c r="F183" s="102" t="s">
        <v>2426</v>
      </c>
      <c r="G183" s="100">
        <v>1</v>
      </c>
      <c r="H183" s="103" t="s">
        <v>661</v>
      </c>
      <c r="I183" s="100">
        <v>20</v>
      </c>
      <c r="J183" s="100">
        <v>1</v>
      </c>
      <c r="K183" s="100"/>
      <c r="L183" s="100"/>
      <c r="M183" s="100">
        <v>20</v>
      </c>
      <c r="N183" s="100">
        <v>1</v>
      </c>
      <c r="O183" s="104">
        <v>1050000</v>
      </c>
      <c r="P183" s="104">
        <v>1050000</v>
      </c>
      <c r="Q183" s="104">
        <v>1050000</v>
      </c>
      <c r="R183" s="104"/>
      <c r="S183" s="104">
        <v>0</v>
      </c>
      <c r="T183" s="104">
        <v>0</v>
      </c>
      <c r="U183" s="103" t="s">
        <v>303</v>
      </c>
      <c r="V183" s="105" t="s">
        <v>2579</v>
      </c>
      <c r="W183" s="106" t="s">
        <v>539</v>
      </c>
    </row>
    <row r="184" spans="1:23" s="61" customFormat="1" ht="31.8" customHeight="1">
      <c r="A184" s="46">
        <f>SUBTOTAL(3,$C$11:C184)</f>
        <v>174</v>
      </c>
      <c r="B184" s="100">
        <v>2</v>
      </c>
      <c r="C184" s="100" t="s">
        <v>2140</v>
      </c>
      <c r="D184" s="100" t="s">
        <v>2221</v>
      </c>
      <c r="E184" s="101" t="s">
        <v>2425</v>
      </c>
      <c r="F184" s="102" t="s">
        <v>2426</v>
      </c>
      <c r="G184" s="100">
        <v>1</v>
      </c>
      <c r="H184" s="103" t="s">
        <v>661</v>
      </c>
      <c r="I184" s="100">
        <v>20</v>
      </c>
      <c r="J184" s="100">
        <v>1</v>
      </c>
      <c r="K184" s="100"/>
      <c r="L184" s="100"/>
      <c r="M184" s="100">
        <v>20</v>
      </c>
      <c r="N184" s="100">
        <v>1</v>
      </c>
      <c r="O184" s="104">
        <v>1050000</v>
      </c>
      <c r="P184" s="104">
        <v>1050000</v>
      </c>
      <c r="Q184" s="104">
        <v>1050000</v>
      </c>
      <c r="R184" s="104"/>
      <c r="S184" s="104">
        <v>0</v>
      </c>
      <c r="T184" s="104">
        <v>0</v>
      </c>
      <c r="U184" s="103" t="s">
        <v>303</v>
      </c>
      <c r="V184" s="105" t="s">
        <v>206</v>
      </c>
      <c r="W184" s="106" t="s">
        <v>539</v>
      </c>
    </row>
    <row r="185" spans="1:23" s="61" customFormat="1" ht="31.8" customHeight="1">
      <c r="A185" s="46">
        <f>SUBTOTAL(3,$C$11:C185)</f>
        <v>175</v>
      </c>
      <c r="B185" s="100">
        <v>2</v>
      </c>
      <c r="C185" s="100" t="s">
        <v>2141</v>
      </c>
      <c r="D185" s="100" t="s">
        <v>2234</v>
      </c>
      <c r="E185" s="101" t="s">
        <v>2427</v>
      </c>
      <c r="F185" s="102" t="s">
        <v>617</v>
      </c>
      <c r="G185" s="100">
        <v>1</v>
      </c>
      <c r="H185" s="103" t="s">
        <v>661</v>
      </c>
      <c r="I185" s="100">
        <v>14</v>
      </c>
      <c r="J185" s="100">
        <v>1</v>
      </c>
      <c r="K185" s="100"/>
      <c r="L185" s="100"/>
      <c r="M185" s="100">
        <v>14</v>
      </c>
      <c r="N185" s="100">
        <v>1</v>
      </c>
      <c r="O185" s="104">
        <v>650000</v>
      </c>
      <c r="P185" s="104">
        <v>650000</v>
      </c>
      <c r="Q185" s="104"/>
      <c r="R185" s="104"/>
      <c r="S185" s="104">
        <v>650000</v>
      </c>
      <c r="T185" s="104">
        <v>0</v>
      </c>
      <c r="U185" s="103" t="s">
        <v>307</v>
      </c>
      <c r="V185" s="105" t="s">
        <v>2580</v>
      </c>
      <c r="W185" s="106" t="s">
        <v>539</v>
      </c>
    </row>
    <row r="186" spans="1:23" s="61" customFormat="1" ht="31.8" customHeight="1">
      <c r="A186" s="46">
        <f>SUBTOTAL(3,$C$11:C186)</f>
        <v>176</v>
      </c>
      <c r="B186" s="100">
        <v>2</v>
      </c>
      <c r="C186" s="100" t="s">
        <v>2142</v>
      </c>
      <c r="D186" s="100" t="s">
        <v>2221</v>
      </c>
      <c r="E186" s="101" t="s">
        <v>641</v>
      </c>
      <c r="F186" s="102" t="s">
        <v>682</v>
      </c>
      <c r="G186" s="100">
        <v>1</v>
      </c>
      <c r="H186" s="103" t="s">
        <v>661</v>
      </c>
      <c r="I186" s="100">
        <v>20</v>
      </c>
      <c r="J186" s="100">
        <v>1</v>
      </c>
      <c r="K186" s="100"/>
      <c r="L186" s="100"/>
      <c r="M186" s="100">
        <v>20</v>
      </c>
      <c r="N186" s="100">
        <v>1</v>
      </c>
      <c r="O186" s="104">
        <v>1050000</v>
      </c>
      <c r="P186" s="104">
        <v>1050000</v>
      </c>
      <c r="Q186" s="79">
        <v>1050000</v>
      </c>
      <c r="R186" s="104"/>
      <c r="S186" s="104">
        <v>0</v>
      </c>
      <c r="T186" s="104">
        <v>0</v>
      </c>
      <c r="U186" s="103" t="s">
        <v>303</v>
      </c>
      <c r="V186" s="105" t="s">
        <v>2581</v>
      </c>
      <c r="W186" s="106" t="s">
        <v>539</v>
      </c>
    </row>
    <row r="187" spans="1:23" s="61" customFormat="1" ht="31.8" customHeight="1">
      <c r="A187" s="46">
        <f>SUBTOTAL(3,$C$11:C187)</f>
        <v>177</v>
      </c>
      <c r="B187" s="46">
        <v>1</v>
      </c>
      <c r="C187" s="46" t="s">
        <v>106</v>
      </c>
      <c r="D187" s="46" t="s">
        <v>830</v>
      </c>
      <c r="E187" s="98" t="s">
        <v>464</v>
      </c>
      <c r="F187" s="99" t="s">
        <v>543</v>
      </c>
      <c r="G187" s="46">
        <v>1</v>
      </c>
      <c r="H187" s="78" t="s">
        <v>661</v>
      </c>
      <c r="I187" s="46">
        <v>20</v>
      </c>
      <c r="J187" s="46">
        <v>1</v>
      </c>
      <c r="K187" s="46"/>
      <c r="L187" s="46"/>
      <c r="M187" s="46">
        <v>20</v>
      </c>
      <c r="N187" s="46">
        <v>1</v>
      </c>
      <c r="O187" s="79">
        <v>1050000</v>
      </c>
      <c r="P187" s="79">
        <v>1050000</v>
      </c>
      <c r="Q187" s="79">
        <v>1050000</v>
      </c>
      <c r="R187" s="79">
        <v>0</v>
      </c>
      <c r="S187" s="79">
        <v>0</v>
      </c>
      <c r="T187" s="79">
        <v>0</v>
      </c>
      <c r="U187" s="78" t="s">
        <v>303</v>
      </c>
      <c r="V187" s="80" t="s">
        <v>1193</v>
      </c>
      <c r="W187" s="81" t="s">
        <v>539</v>
      </c>
    </row>
    <row r="188" spans="1:23" s="61" customFormat="1" ht="31.8" customHeight="1">
      <c r="A188" s="46">
        <f>SUBTOTAL(3,$C$11:C188)</f>
        <v>178</v>
      </c>
      <c r="B188" s="46">
        <v>1</v>
      </c>
      <c r="C188" s="46" t="s">
        <v>809</v>
      </c>
      <c r="D188" s="46" t="s">
        <v>830</v>
      </c>
      <c r="E188" s="98" t="s">
        <v>849</v>
      </c>
      <c r="F188" s="99" t="s">
        <v>359</v>
      </c>
      <c r="G188" s="46">
        <v>1</v>
      </c>
      <c r="H188" s="78" t="s">
        <v>661</v>
      </c>
      <c r="I188" s="46">
        <v>42</v>
      </c>
      <c r="J188" s="46">
        <v>1</v>
      </c>
      <c r="K188" s="46"/>
      <c r="L188" s="46"/>
      <c r="M188" s="46">
        <v>42</v>
      </c>
      <c r="N188" s="46">
        <v>1</v>
      </c>
      <c r="O188" s="79">
        <v>2100000</v>
      </c>
      <c r="P188" s="79">
        <v>2100000</v>
      </c>
      <c r="Q188" s="79"/>
      <c r="R188" s="79">
        <v>2100000</v>
      </c>
      <c r="S188" s="79">
        <v>0</v>
      </c>
      <c r="T188" s="79">
        <v>0</v>
      </c>
      <c r="U188" s="78" t="s">
        <v>504</v>
      </c>
      <c r="V188" s="80" t="s">
        <v>1375</v>
      </c>
      <c r="W188" s="81" t="s">
        <v>539</v>
      </c>
    </row>
    <row r="189" spans="1:23" s="61" customFormat="1" ht="31.8" customHeight="1">
      <c r="A189" s="46">
        <f>SUBTOTAL(3,$C$11:C189)</f>
        <v>179</v>
      </c>
      <c r="B189" s="100">
        <v>2</v>
      </c>
      <c r="C189" s="100" t="s">
        <v>809</v>
      </c>
      <c r="D189" s="100" t="s">
        <v>2225</v>
      </c>
      <c r="E189" s="101" t="s">
        <v>849</v>
      </c>
      <c r="F189" s="102" t="s">
        <v>359</v>
      </c>
      <c r="G189" s="100">
        <v>1</v>
      </c>
      <c r="H189" s="103" t="s">
        <v>661</v>
      </c>
      <c r="I189" s="100">
        <v>20</v>
      </c>
      <c r="J189" s="100">
        <v>1</v>
      </c>
      <c r="K189" s="100"/>
      <c r="L189" s="100"/>
      <c r="M189" s="100">
        <v>20</v>
      </c>
      <c r="N189" s="100">
        <v>1</v>
      </c>
      <c r="O189" s="104">
        <v>1050000</v>
      </c>
      <c r="P189" s="104">
        <v>1050000</v>
      </c>
      <c r="Q189" s="104"/>
      <c r="R189" s="104"/>
      <c r="S189" s="104">
        <v>1050000</v>
      </c>
      <c r="T189" s="104">
        <v>0</v>
      </c>
      <c r="U189" s="103" t="s">
        <v>303</v>
      </c>
      <c r="V189" s="105" t="s">
        <v>2582</v>
      </c>
      <c r="W189" s="106" t="s">
        <v>539</v>
      </c>
    </row>
    <row r="190" spans="1:23" s="61" customFormat="1" ht="31.8" customHeight="1">
      <c r="A190" s="46">
        <f>SUBTOTAL(3,$C$11:C190)</f>
        <v>180</v>
      </c>
      <c r="B190" s="46">
        <v>1</v>
      </c>
      <c r="C190" s="46" t="s">
        <v>214</v>
      </c>
      <c r="D190" s="46" t="s">
        <v>912</v>
      </c>
      <c r="E190" s="98" t="s">
        <v>215</v>
      </c>
      <c r="F190" s="99" t="s">
        <v>683</v>
      </c>
      <c r="G190" s="46">
        <v>2</v>
      </c>
      <c r="H190" s="78" t="s">
        <v>677</v>
      </c>
      <c r="I190" s="46">
        <v>20</v>
      </c>
      <c r="J190" s="46">
        <v>1</v>
      </c>
      <c r="K190" s="46"/>
      <c r="L190" s="46"/>
      <c r="M190" s="46">
        <v>20</v>
      </c>
      <c r="N190" s="46">
        <v>1</v>
      </c>
      <c r="O190" s="79">
        <v>1050000</v>
      </c>
      <c r="P190" s="79">
        <v>1050000</v>
      </c>
      <c r="Q190" s="79"/>
      <c r="R190" s="79">
        <v>1050000</v>
      </c>
      <c r="S190" s="79">
        <v>0</v>
      </c>
      <c r="T190" s="79">
        <v>0</v>
      </c>
      <c r="U190" s="78" t="s">
        <v>303</v>
      </c>
      <c r="V190" s="80" t="s">
        <v>1376</v>
      </c>
      <c r="W190" s="81" t="s">
        <v>539</v>
      </c>
    </row>
    <row r="191" spans="1:23" s="61" customFormat="1" ht="31.8" customHeight="1">
      <c r="A191" s="46">
        <f>SUBTOTAL(3,$C$11:C191)</f>
        <v>181</v>
      </c>
      <c r="B191" s="100">
        <v>2</v>
      </c>
      <c r="C191" s="100" t="s">
        <v>214</v>
      </c>
      <c r="D191" s="100" t="s">
        <v>2235</v>
      </c>
      <c r="E191" s="101" t="s">
        <v>215</v>
      </c>
      <c r="F191" s="102" t="s">
        <v>683</v>
      </c>
      <c r="G191" s="100">
        <v>2</v>
      </c>
      <c r="H191" s="103" t="s">
        <v>677</v>
      </c>
      <c r="I191" s="100">
        <v>20</v>
      </c>
      <c r="J191" s="100">
        <v>1</v>
      </c>
      <c r="K191" s="100"/>
      <c r="L191" s="100"/>
      <c r="M191" s="100">
        <v>20</v>
      </c>
      <c r="N191" s="100">
        <v>1</v>
      </c>
      <c r="O191" s="104">
        <v>1050000</v>
      </c>
      <c r="P191" s="104">
        <v>1050000</v>
      </c>
      <c r="Q191" s="104"/>
      <c r="R191" s="104"/>
      <c r="S191" s="104">
        <v>1050000</v>
      </c>
      <c r="T191" s="104">
        <v>0</v>
      </c>
      <c r="U191" s="103" t="s">
        <v>303</v>
      </c>
      <c r="V191" s="105" t="s">
        <v>2583</v>
      </c>
      <c r="W191" s="106" t="s">
        <v>539</v>
      </c>
    </row>
    <row r="192" spans="1:23" s="61" customFormat="1" ht="31.8" customHeight="1">
      <c r="A192" s="46">
        <f>SUBTOTAL(3,$C$11:C192)</f>
        <v>182</v>
      </c>
      <c r="B192" s="100">
        <v>2</v>
      </c>
      <c r="C192" s="100" t="s">
        <v>214</v>
      </c>
      <c r="D192" s="100" t="s">
        <v>2236</v>
      </c>
      <c r="E192" s="101" t="s">
        <v>215</v>
      </c>
      <c r="F192" s="102" t="s">
        <v>683</v>
      </c>
      <c r="G192" s="100">
        <v>2</v>
      </c>
      <c r="H192" s="103" t="s">
        <v>677</v>
      </c>
      <c r="I192" s="100">
        <v>20</v>
      </c>
      <c r="J192" s="100">
        <v>1</v>
      </c>
      <c r="K192" s="100"/>
      <c r="L192" s="100"/>
      <c r="M192" s="100">
        <v>20</v>
      </c>
      <c r="N192" s="100">
        <v>1</v>
      </c>
      <c r="O192" s="104">
        <v>1050000</v>
      </c>
      <c r="P192" s="104">
        <v>1050000</v>
      </c>
      <c r="Q192" s="104"/>
      <c r="R192" s="104"/>
      <c r="S192" s="104">
        <v>1050000</v>
      </c>
      <c r="T192" s="104">
        <v>0</v>
      </c>
      <c r="U192" s="103" t="s">
        <v>303</v>
      </c>
      <c r="V192" s="105" t="s">
        <v>2584</v>
      </c>
      <c r="W192" s="106" t="s">
        <v>539</v>
      </c>
    </row>
    <row r="193" spans="1:23" s="61" customFormat="1" ht="31.8" customHeight="1">
      <c r="A193" s="46">
        <f>SUBTOTAL(3,$C$11:C193)</f>
        <v>183</v>
      </c>
      <c r="B193" s="100">
        <v>2</v>
      </c>
      <c r="C193" s="100" t="s">
        <v>214</v>
      </c>
      <c r="D193" s="100" t="s">
        <v>2235</v>
      </c>
      <c r="E193" s="101" t="s">
        <v>215</v>
      </c>
      <c r="F193" s="102" t="s">
        <v>683</v>
      </c>
      <c r="G193" s="100">
        <v>2</v>
      </c>
      <c r="H193" s="103" t="s">
        <v>677</v>
      </c>
      <c r="I193" s="100">
        <v>20</v>
      </c>
      <c r="J193" s="100">
        <v>1</v>
      </c>
      <c r="K193" s="100"/>
      <c r="L193" s="100"/>
      <c r="M193" s="100">
        <v>20</v>
      </c>
      <c r="N193" s="100">
        <v>1</v>
      </c>
      <c r="O193" s="104">
        <v>1050000</v>
      </c>
      <c r="P193" s="104">
        <v>1050000</v>
      </c>
      <c r="Q193" s="104"/>
      <c r="R193" s="104"/>
      <c r="S193" s="104">
        <v>1050000</v>
      </c>
      <c r="T193" s="104">
        <v>0</v>
      </c>
      <c r="U193" s="103" t="s">
        <v>303</v>
      </c>
      <c r="V193" s="105" t="s">
        <v>2585</v>
      </c>
      <c r="W193" s="106" t="s">
        <v>539</v>
      </c>
    </row>
    <row r="194" spans="1:23" s="61" customFormat="1" ht="31.8" customHeight="1">
      <c r="A194" s="46">
        <f>SUBTOTAL(3,$C$11:C194)</f>
        <v>184</v>
      </c>
      <c r="B194" s="100">
        <v>2</v>
      </c>
      <c r="C194" s="100" t="s">
        <v>214</v>
      </c>
      <c r="D194" s="100" t="s">
        <v>2236</v>
      </c>
      <c r="E194" s="101" t="s">
        <v>215</v>
      </c>
      <c r="F194" s="102" t="s">
        <v>683</v>
      </c>
      <c r="G194" s="100">
        <v>2</v>
      </c>
      <c r="H194" s="103" t="s">
        <v>677</v>
      </c>
      <c r="I194" s="100">
        <v>20</v>
      </c>
      <c r="J194" s="100">
        <v>1</v>
      </c>
      <c r="K194" s="100"/>
      <c r="L194" s="100"/>
      <c r="M194" s="100">
        <v>20</v>
      </c>
      <c r="N194" s="100">
        <v>1</v>
      </c>
      <c r="O194" s="104">
        <v>1050000</v>
      </c>
      <c r="P194" s="104">
        <v>1050000</v>
      </c>
      <c r="Q194" s="104"/>
      <c r="R194" s="104"/>
      <c r="S194" s="104">
        <v>1050000</v>
      </c>
      <c r="T194" s="104">
        <v>0</v>
      </c>
      <c r="U194" s="103" t="s">
        <v>303</v>
      </c>
      <c r="V194" s="105" t="s">
        <v>2586</v>
      </c>
      <c r="W194" s="106" t="s">
        <v>539</v>
      </c>
    </row>
    <row r="195" spans="1:23" s="61" customFormat="1" ht="31.8" customHeight="1">
      <c r="A195" s="46">
        <f>SUBTOTAL(3,$C$11:C195)</f>
        <v>185</v>
      </c>
      <c r="B195" s="100">
        <v>2</v>
      </c>
      <c r="C195" s="100" t="s">
        <v>214</v>
      </c>
      <c r="D195" s="100" t="s">
        <v>2235</v>
      </c>
      <c r="E195" s="101" t="s">
        <v>215</v>
      </c>
      <c r="F195" s="102" t="s">
        <v>683</v>
      </c>
      <c r="G195" s="100">
        <v>2</v>
      </c>
      <c r="H195" s="103" t="s">
        <v>677</v>
      </c>
      <c r="I195" s="100">
        <v>20</v>
      </c>
      <c r="J195" s="100">
        <v>1</v>
      </c>
      <c r="K195" s="100"/>
      <c r="L195" s="100"/>
      <c r="M195" s="100">
        <v>20</v>
      </c>
      <c r="N195" s="100">
        <v>1</v>
      </c>
      <c r="O195" s="104">
        <v>1050000</v>
      </c>
      <c r="P195" s="104">
        <v>1050000</v>
      </c>
      <c r="Q195" s="104"/>
      <c r="R195" s="104"/>
      <c r="S195" s="104">
        <v>1050000</v>
      </c>
      <c r="T195" s="104">
        <v>0</v>
      </c>
      <c r="U195" s="103" t="s">
        <v>303</v>
      </c>
      <c r="V195" s="105" t="s">
        <v>2587</v>
      </c>
      <c r="W195" s="106" t="s">
        <v>539</v>
      </c>
    </row>
    <row r="196" spans="1:23" s="61" customFormat="1" ht="31.8" customHeight="1">
      <c r="A196" s="46">
        <f>SUBTOTAL(3,$C$11:C196)</f>
        <v>186</v>
      </c>
      <c r="B196" s="100">
        <v>2</v>
      </c>
      <c r="C196" s="100" t="s">
        <v>214</v>
      </c>
      <c r="D196" s="100" t="s">
        <v>2237</v>
      </c>
      <c r="E196" s="101" t="s">
        <v>215</v>
      </c>
      <c r="F196" s="102" t="s">
        <v>683</v>
      </c>
      <c r="G196" s="100">
        <v>2</v>
      </c>
      <c r="H196" s="103" t="s">
        <v>677</v>
      </c>
      <c r="I196" s="100">
        <v>12</v>
      </c>
      <c r="J196" s="100">
        <v>1</v>
      </c>
      <c r="K196" s="100"/>
      <c r="L196" s="100"/>
      <c r="M196" s="100">
        <v>12</v>
      </c>
      <c r="N196" s="100">
        <v>1</v>
      </c>
      <c r="O196" s="104">
        <v>600000</v>
      </c>
      <c r="P196" s="104">
        <v>600000</v>
      </c>
      <c r="Q196" s="104"/>
      <c r="R196" s="104"/>
      <c r="S196" s="104">
        <v>600000</v>
      </c>
      <c r="T196" s="104">
        <v>0</v>
      </c>
      <c r="U196" s="103" t="s">
        <v>461</v>
      </c>
      <c r="V196" s="105" t="s">
        <v>2588</v>
      </c>
      <c r="W196" s="106" t="s">
        <v>539</v>
      </c>
    </row>
    <row r="197" spans="1:23" s="61" customFormat="1" ht="31.8" customHeight="1">
      <c r="A197" s="46">
        <f>SUBTOTAL(3,$C$11:C197)</f>
        <v>187</v>
      </c>
      <c r="B197" s="46">
        <v>1</v>
      </c>
      <c r="C197" s="46" t="s">
        <v>1021</v>
      </c>
      <c r="D197" s="46" t="s">
        <v>129</v>
      </c>
      <c r="E197" s="98" t="s">
        <v>688</v>
      </c>
      <c r="F197" s="99" t="s">
        <v>644</v>
      </c>
      <c r="G197" s="46">
        <v>2</v>
      </c>
      <c r="H197" s="78" t="s">
        <v>677</v>
      </c>
      <c r="I197" s="46">
        <v>20</v>
      </c>
      <c r="J197" s="46">
        <v>1</v>
      </c>
      <c r="K197" s="46"/>
      <c r="L197" s="46"/>
      <c r="M197" s="46">
        <v>20</v>
      </c>
      <c r="N197" s="46">
        <v>1</v>
      </c>
      <c r="O197" s="79">
        <v>1050000</v>
      </c>
      <c r="P197" s="79">
        <v>1050000</v>
      </c>
      <c r="Q197" s="79"/>
      <c r="R197" s="79">
        <v>1050000</v>
      </c>
      <c r="S197" s="79">
        <v>0</v>
      </c>
      <c r="T197" s="79">
        <v>0</v>
      </c>
      <c r="U197" s="78" t="s">
        <v>303</v>
      </c>
      <c r="V197" s="80" t="s">
        <v>1377</v>
      </c>
      <c r="W197" s="81" t="s">
        <v>539</v>
      </c>
    </row>
    <row r="198" spans="1:23" s="61" customFormat="1" ht="31.8" customHeight="1">
      <c r="A198" s="46">
        <f>SUBTOTAL(3,$C$11:C198)</f>
        <v>188</v>
      </c>
      <c r="B198" s="100">
        <v>2</v>
      </c>
      <c r="C198" s="100" t="s">
        <v>1021</v>
      </c>
      <c r="D198" s="100" t="s">
        <v>2235</v>
      </c>
      <c r="E198" s="101" t="s">
        <v>688</v>
      </c>
      <c r="F198" s="102" t="s">
        <v>644</v>
      </c>
      <c r="G198" s="100">
        <v>2</v>
      </c>
      <c r="H198" s="103" t="s">
        <v>677</v>
      </c>
      <c r="I198" s="100">
        <v>20</v>
      </c>
      <c r="J198" s="100">
        <v>1</v>
      </c>
      <c r="K198" s="100"/>
      <c r="L198" s="100"/>
      <c r="M198" s="100">
        <v>20</v>
      </c>
      <c r="N198" s="100">
        <v>1</v>
      </c>
      <c r="O198" s="104">
        <v>1050000</v>
      </c>
      <c r="P198" s="104">
        <v>1050000</v>
      </c>
      <c r="Q198" s="104"/>
      <c r="R198" s="104"/>
      <c r="S198" s="104">
        <v>1050000</v>
      </c>
      <c r="T198" s="104">
        <v>0</v>
      </c>
      <c r="U198" s="103" t="s">
        <v>303</v>
      </c>
      <c r="V198" s="105" t="s">
        <v>2589</v>
      </c>
      <c r="W198" s="106" t="s">
        <v>539</v>
      </c>
    </row>
    <row r="199" spans="1:23" s="61" customFormat="1" ht="31.8" customHeight="1">
      <c r="A199" s="46">
        <f>SUBTOTAL(3,$C$11:C199)</f>
        <v>189</v>
      </c>
      <c r="B199" s="100">
        <v>2</v>
      </c>
      <c r="C199" s="100" t="s">
        <v>1021</v>
      </c>
      <c r="D199" s="100" t="s">
        <v>2235</v>
      </c>
      <c r="E199" s="101" t="s">
        <v>688</v>
      </c>
      <c r="F199" s="102" t="s">
        <v>644</v>
      </c>
      <c r="G199" s="100">
        <v>2</v>
      </c>
      <c r="H199" s="103" t="s">
        <v>677</v>
      </c>
      <c r="I199" s="100">
        <v>20</v>
      </c>
      <c r="J199" s="100">
        <v>1</v>
      </c>
      <c r="K199" s="100"/>
      <c r="L199" s="100"/>
      <c r="M199" s="100">
        <v>20</v>
      </c>
      <c r="N199" s="100">
        <v>1</v>
      </c>
      <c r="O199" s="104">
        <v>1050000</v>
      </c>
      <c r="P199" s="104">
        <v>1050000</v>
      </c>
      <c r="Q199" s="104"/>
      <c r="R199" s="104"/>
      <c r="S199" s="104">
        <v>1050000</v>
      </c>
      <c r="T199" s="104">
        <v>0</v>
      </c>
      <c r="U199" s="103" t="s">
        <v>303</v>
      </c>
      <c r="V199" s="105" t="s">
        <v>2590</v>
      </c>
      <c r="W199" s="106" t="s">
        <v>539</v>
      </c>
    </row>
    <row r="200" spans="1:23" s="61" customFormat="1" ht="31.8" customHeight="1">
      <c r="A200" s="46">
        <f>SUBTOTAL(3,$C$11:C200)</f>
        <v>190</v>
      </c>
      <c r="B200" s="100">
        <v>2</v>
      </c>
      <c r="C200" s="100" t="s">
        <v>1021</v>
      </c>
      <c r="D200" s="100" t="s">
        <v>2235</v>
      </c>
      <c r="E200" s="101" t="s">
        <v>688</v>
      </c>
      <c r="F200" s="102" t="s">
        <v>644</v>
      </c>
      <c r="G200" s="100">
        <v>2</v>
      </c>
      <c r="H200" s="103" t="s">
        <v>677</v>
      </c>
      <c r="I200" s="100">
        <v>20</v>
      </c>
      <c r="J200" s="100">
        <v>1</v>
      </c>
      <c r="K200" s="100"/>
      <c r="L200" s="100"/>
      <c r="M200" s="100">
        <v>20</v>
      </c>
      <c r="N200" s="100">
        <v>1</v>
      </c>
      <c r="O200" s="104">
        <v>1050000</v>
      </c>
      <c r="P200" s="104">
        <v>1050000</v>
      </c>
      <c r="Q200" s="104"/>
      <c r="R200" s="104"/>
      <c r="S200" s="104">
        <v>1050000</v>
      </c>
      <c r="T200" s="104">
        <v>0</v>
      </c>
      <c r="U200" s="103" t="s">
        <v>303</v>
      </c>
      <c r="V200" s="105" t="s">
        <v>2591</v>
      </c>
      <c r="W200" s="106" t="s">
        <v>539</v>
      </c>
    </row>
    <row r="201" spans="1:23" s="61" customFormat="1" ht="31.8" customHeight="1">
      <c r="A201" s="46">
        <f>SUBTOTAL(3,$C$11:C201)</f>
        <v>191</v>
      </c>
      <c r="B201" s="100">
        <v>2</v>
      </c>
      <c r="C201" s="100" t="s">
        <v>1021</v>
      </c>
      <c r="D201" s="100" t="s">
        <v>2235</v>
      </c>
      <c r="E201" s="101" t="s">
        <v>688</v>
      </c>
      <c r="F201" s="102" t="s">
        <v>644</v>
      </c>
      <c r="G201" s="100">
        <v>2</v>
      </c>
      <c r="H201" s="103" t="s">
        <v>677</v>
      </c>
      <c r="I201" s="100">
        <v>20</v>
      </c>
      <c r="J201" s="100">
        <v>1</v>
      </c>
      <c r="K201" s="100"/>
      <c r="L201" s="100"/>
      <c r="M201" s="100">
        <v>20</v>
      </c>
      <c r="N201" s="100">
        <v>1</v>
      </c>
      <c r="O201" s="104">
        <v>1050000</v>
      </c>
      <c r="P201" s="104">
        <v>1050000</v>
      </c>
      <c r="Q201" s="104"/>
      <c r="R201" s="104"/>
      <c r="S201" s="104">
        <v>1050000</v>
      </c>
      <c r="T201" s="104">
        <v>0</v>
      </c>
      <c r="U201" s="103" t="s">
        <v>303</v>
      </c>
      <c r="V201" s="105" t="s">
        <v>2592</v>
      </c>
      <c r="W201" s="106" t="s">
        <v>539</v>
      </c>
    </row>
    <row r="202" spans="1:23" s="61" customFormat="1" ht="31.8" customHeight="1">
      <c r="A202" s="46">
        <f>SUBTOTAL(3,$C$11:C202)</f>
        <v>192</v>
      </c>
      <c r="B202" s="100">
        <v>2</v>
      </c>
      <c r="C202" s="100" t="s">
        <v>1021</v>
      </c>
      <c r="D202" s="100" t="s">
        <v>1078</v>
      </c>
      <c r="E202" s="101" t="s">
        <v>688</v>
      </c>
      <c r="F202" s="102" t="s">
        <v>644</v>
      </c>
      <c r="G202" s="100">
        <v>2</v>
      </c>
      <c r="H202" s="103" t="s">
        <v>677</v>
      </c>
      <c r="I202" s="100">
        <v>20</v>
      </c>
      <c r="J202" s="100">
        <v>1</v>
      </c>
      <c r="K202" s="100"/>
      <c r="L202" s="100"/>
      <c r="M202" s="100">
        <v>20</v>
      </c>
      <c r="N202" s="100">
        <v>1</v>
      </c>
      <c r="O202" s="104">
        <v>1050000</v>
      </c>
      <c r="P202" s="104">
        <v>1050000</v>
      </c>
      <c r="Q202" s="104"/>
      <c r="R202" s="104"/>
      <c r="S202" s="104">
        <v>1050000</v>
      </c>
      <c r="T202" s="104">
        <v>0</v>
      </c>
      <c r="U202" s="103" t="s">
        <v>303</v>
      </c>
      <c r="V202" s="105" t="s">
        <v>2593</v>
      </c>
      <c r="W202" s="106" t="s">
        <v>539</v>
      </c>
    </row>
    <row r="203" spans="1:23" s="61" customFormat="1" ht="31.8" customHeight="1">
      <c r="A203" s="46">
        <f>SUBTOTAL(3,$C$11:C203)</f>
        <v>193</v>
      </c>
      <c r="B203" s="100">
        <v>2</v>
      </c>
      <c r="C203" s="100" t="s">
        <v>1021</v>
      </c>
      <c r="D203" s="100" t="s">
        <v>2236</v>
      </c>
      <c r="E203" s="101" t="s">
        <v>688</v>
      </c>
      <c r="F203" s="102" t="s">
        <v>644</v>
      </c>
      <c r="G203" s="100">
        <v>2</v>
      </c>
      <c r="H203" s="103" t="s">
        <v>677</v>
      </c>
      <c r="I203" s="100">
        <v>20</v>
      </c>
      <c r="J203" s="100">
        <v>1</v>
      </c>
      <c r="K203" s="100"/>
      <c r="L203" s="100"/>
      <c r="M203" s="100">
        <v>20</v>
      </c>
      <c r="N203" s="100">
        <v>1</v>
      </c>
      <c r="O203" s="104">
        <v>1050000</v>
      </c>
      <c r="P203" s="104">
        <v>1050000</v>
      </c>
      <c r="Q203" s="104"/>
      <c r="R203" s="104"/>
      <c r="S203" s="104">
        <v>1050000</v>
      </c>
      <c r="T203" s="104">
        <v>0</v>
      </c>
      <c r="U203" s="103" t="s">
        <v>303</v>
      </c>
      <c r="V203" s="105" t="s">
        <v>2594</v>
      </c>
      <c r="W203" s="106" t="s">
        <v>539</v>
      </c>
    </row>
    <row r="204" spans="1:23" s="61" customFormat="1" ht="31.8" customHeight="1">
      <c r="A204" s="46">
        <f>SUBTOTAL(3,$C$11:C204)</f>
        <v>194</v>
      </c>
      <c r="B204" s="46">
        <v>1</v>
      </c>
      <c r="C204" s="46" t="s">
        <v>1022</v>
      </c>
      <c r="D204" s="46" t="s">
        <v>914</v>
      </c>
      <c r="E204" s="98" t="s">
        <v>1119</v>
      </c>
      <c r="F204" s="99" t="s">
        <v>1120</v>
      </c>
      <c r="G204" s="46">
        <v>2</v>
      </c>
      <c r="H204" s="78" t="s">
        <v>677</v>
      </c>
      <c r="I204" s="46">
        <v>20</v>
      </c>
      <c r="J204" s="46">
        <v>1</v>
      </c>
      <c r="K204" s="46"/>
      <c r="L204" s="46"/>
      <c r="M204" s="46">
        <v>20</v>
      </c>
      <c r="N204" s="46">
        <v>1</v>
      </c>
      <c r="O204" s="79">
        <v>1050000</v>
      </c>
      <c r="P204" s="79">
        <v>1050000</v>
      </c>
      <c r="Q204" s="79"/>
      <c r="R204" s="79">
        <v>1050000</v>
      </c>
      <c r="S204" s="79">
        <v>0</v>
      </c>
      <c r="T204" s="79">
        <v>0</v>
      </c>
      <c r="U204" s="78" t="s">
        <v>303</v>
      </c>
      <c r="V204" s="80" t="s">
        <v>630</v>
      </c>
      <c r="W204" s="81" t="s">
        <v>539</v>
      </c>
    </row>
    <row r="205" spans="1:23" s="61" customFormat="1" ht="31.8" customHeight="1">
      <c r="A205" s="46">
        <f>SUBTOTAL(3,$C$11:C205)</f>
        <v>195</v>
      </c>
      <c r="B205" s="100">
        <v>2</v>
      </c>
      <c r="C205" s="100" t="s">
        <v>1022</v>
      </c>
      <c r="D205" s="100" t="s">
        <v>2236</v>
      </c>
      <c r="E205" s="101" t="s">
        <v>1119</v>
      </c>
      <c r="F205" s="102" t="s">
        <v>1120</v>
      </c>
      <c r="G205" s="100">
        <v>2</v>
      </c>
      <c r="H205" s="103" t="s">
        <v>677</v>
      </c>
      <c r="I205" s="100">
        <v>20</v>
      </c>
      <c r="J205" s="100">
        <v>1</v>
      </c>
      <c r="K205" s="100"/>
      <c r="L205" s="100"/>
      <c r="M205" s="100">
        <v>20</v>
      </c>
      <c r="N205" s="100">
        <v>1</v>
      </c>
      <c r="O205" s="104">
        <v>1050000</v>
      </c>
      <c r="P205" s="104">
        <v>1050000</v>
      </c>
      <c r="Q205" s="104"/>
      <c r="R205" s="104"/>
      <c r="S205" s="104">
        <v>1050000</v>
      </c>
      <c r="T205" s="104">
        <v>0</v>
      </c>
      <c r="U205" s="103" t="s">
        <v>303</v>
      </c>
      <c r="V205" s="105" t="s">
        <v>2595</v>
      </c>
      <c r="W205" s="106" t="s">
        <v>539</v>
      </c>
    </row>
    <row r="206" spans="1:23" s="61" customFormat="1" ht="31.8" customHeight="1">
      <c r="A206" s="46">
        <f>SUBTOTAL(3,$C$11:C206)</f>
        <v>196</v>
      </c>
      <c r="B206" s="100">
        <v>2</v>
      </c>
      <c r="C206" s="100" t="s">
        <v>1022</v>
      </c>
      <c r="D206" s="100" t="s">
        <v>2235</v>
      </c>
      <c r="E206" s="101" t="s">
        <v>1119</v>
      </c>
      <c r="F206" s="102" t="s">
        <v>1120</v>
      </c>
      <c r="G206" s="100">
        <v>2</v>
      </c>
      <c r="H206" s="103" t="s">
        <v>677</v>
      </c>
      <c r="I206" s="100">
        <v>20</v>
      </c>
      <c r="J206" s="100">
        <v>1</v>
      </c>
      <c r="K206" s="100"/>
      <c r="L206" s="100"/>
      <c r="M206" s="100">
        <v>20</v>
      </c>
      <c r="N206" s="100">
        <v>1</v>
      </c>
      <c r="O206" s="104">
        <v>1050000</v>
      </c>
      <c r="P206" s="104">
        <v>1050000</v>
      </c>
      <c r="Q206" s="104"/>
      <c r="R206" s="104"/>
      <c r="S206" s="104">
        <v>1050000</v>
      </c>
      <c r="T206" s="104">
        <v>0</v>
      </c>
      <c r="U206" s="103" t="s">
        <v>303</v>
      </c>
      <c r="V206" s="105" t="s">
        <v>2596</v>
      </c>
      <c r="W206" s="106" t="s">
        <v>539</v>
      </c>
    </row>
    <row r="207" spans="1:23" s="61" customFormat="1" ht="31.8" customHeight="1">
      <c r="A207" s="46">
        <f>SUBTOTAL(3,$C$11:C207)</f>
        <v>197</v>
      </c>
      <c r="B207" s="46">
        <v>1</v>
      </c>
      <c r="C207" s="46" t="s">
        <v>1023</v>
      </c>
      <c r="D207" s="46" t="s">
        <v>541</v>
      </c>
      <c r="E207" s="98" t="s">
        <v>639</v>
      </c>
      <c r="F207" s="99" t="s">
        <v>1121</v>
      </c>
      <c r="G207" s="46">
        <v>2</v>
      </c>
      <c r="H207" s="78" t="s">
        <v>677</v>
      </c>
      <c r="I207" s="46">
        <v>20</v>
      </c>
      <c r="J207" s="46">
        <v>1</v>
      </c>
      <c r="K207" s="46"/>
      <c r="L207" s="46"/>
      <c r="M207" s="46">
        <v>20</v>
      </c>
      <c r="N207" s="46">
        <v>1</v>
      </c>
      <c r="O207" s="79">
        <v>1050000</v>
      </c>
      <c r="P207" s="79">
        <v>1050000</v>
      </c>
      <c r="Q207" s="79"/>
      <c r="R207" s="79">
        <v>1050000</v>
      </c>
      <c r="S207" s="79">
        <v>0</v>
      </c>
      <c r="T207" s="79">
        <v>0</v>
      </c>
      <c r="U207" s="78" t="s">
        <v>303</v>
      </c>
      <c r="V207" s="80" t="s">
        <v>1378</v>
      </c>
      <c r="W207" s="81" t="s">
        <v>539</v>
      </c>
    </row>
    <row r="208" spans="1:23" s="61" customFormat="1" ht="31.8" customHeight="1">
      <c r="A208" s="46">
        <f>SUBTOTAL(3,$C$11:C208)</f>
        <v>198</v>
      </c>
      <c r="B208" s="100">
        <v>2</v>
      </c>
      <c r="C208" s="100" t="s">
        <v>1023</v>
      </c>
      <c r="D208" s="100" t="s">
        <v>2236</v>
      </c>
      <c r="E208" s="101" t="s">
        <v>639</v>
      </c>
      <c r="F208" s="102" t="s">
        <v>1121</v>
      </c>
      <c r="G208" s="100">
        <v>2</v>
      </c>
      <c r="H208" s="103" t="s">
        <v>677</v>
      </c>
      <c r="I208" s="100">
        <v>20</v>
      </c>
      <c r="J208" s="100">
        <v>1</v>
      </c>
      <c r="K208" s="100"/>
      <c r="L208" s="100"/>
      <c r="M208" s="100">
        <v>20</v>
      </c>
      <c r="N208" s="100">
        <v>1</v>
      </c>
      <c r="O208" s="104">
        <v>1050000</v>
      </c>
      <c r="P208" s="104">
        <v>1050000</v>
      </c>
      <c r="Q208" s="104"/>
      <c r="R208" s="104"/>
      <c r="S208" s="104">
        <v>1050000</v>
      </c>
      <c r="T208" s="104">
        <v>0</v>
      </c>
      <c r="U208" s="103" t="s">
        <v>303</v>
      </c>
      <c r="V208" s="105" t="s">
        <v>2597</v>
      </c>
      <c r="W208" s="106" t="s">
        <v>539</v>
      </c>
    </row>
    <row r="209" spans="1:23" s="61" customFormat="1" ht="31.8" customHeight="1">
      <c r="A209" s="46">
        <f>SUBTOTAL(3,$C$11:C209)</f>
        <v>199</v>
      </c>
      <c r="B209" s="100">
        <v>2</v>
      </c>
      <c r="C209" s="100" t="s">
        <v>1023</v>
      </c>
      <c r="D209" s="100" t="s">
        <v>2235</v>
      </c>
      <c r="E209" s="101" t="s">
        <v>639</v>
      </c>
      <c r="F209" s="102" t="s">
        <v>1121</v>
      </c>
      <c r="G209" s="100">
        <v>2</v>
      </c>
      <c r="H209" s="103" t="s">
        <v>677</v>
      </c>
      <c r="I209" s="100">
        <v>20</v>
      </c>
      <c r="J209" s="100">
        <v>1</v>
      </c>
      <c r="K209" s="100"/>
      <c r="L209" s="100"/>
      <c r="M209" s="100">
        <v>20</v>
      </c>
      <c r="N209" s="100">
        <v>1</v>
      </c>
      <c r="O209" s="104">
        <v>1050000</v>
      </c>
      <c r="P209" s="104">
        <v>1050000</v>
      </c>
      <c r="Q209" s="104"/>
      <c r="R209" s="104"/>
      <c r="S209" s="104">
        <v>1050000</v>
      </c>
      <c r="T209" s="104">
        <v>0</v>
      </c>
      <c r="U209" s="103" t="s">
        <v>303</v>
      </c>
      <c r="V209" s="105" t="s">
        <v>2598</v>
      </c>
      <c r="W209" s="106" t="s">
        <v>539</v>
      </c>
    </row>
    <row r="210" spans="1:23" s="61" customFormat="1" ht="31.8" customHeight="1">
      <c r="A210" s="46">
        <f>SUBTOTAL(3,$C$11:C210)</f>
        <v>200</v>
      </c>
      <c r="B210" s="46">
        <v>1</v>
      </c>
      <c r="C210" s="46" t="s">
        <v>194</v>
      </c>
      <c r="D210" s="46" t="s">
        <v>830</v>
      </c>
      <c r="E210" s="98" t="s">
        <v>690</v>
      </c>
      <c r="F210" s="99" t="s">
        <v>691</v>
      </c>
      <c r="G210" s="46">
        <v>2</v>
      </c>
      <c r="H210" s="78" t="s">
        <v>677</v>
      </c>
      <c r="I210" s="46">
        <v>20</v>
      </c>
      <c r="J210" s="46">
        <v>1</v>
      </c>
      <c r="K210" s="46"/>
      <c r="L210" s="46"/>
      <c r="M210" s="46">
        <v>20</v>
      </c>
      <c r="N210" s="46">
        <v>1</v>
      </c>
      <c r="O210" s="79">
        <v>1050000</v>
      </c>
      <c r="P210" s="79">
        <v>1050000</v>
      </c>
      <c r="Q210" s="79"/>
      <c r="R210" s="79">
        <v>1050000</v>
      </c>
      <c r="S210" s="79">
        <v>0</v>
      </c>
      <c r="T210" s="79">
        <v>0</v>
      </c>
      <c r="U210" s="78" t="s">
        <v>303</v>
      </c>
      <c r="V210" s="80" t="s">
        <v>1379</v>
      </c>
      <c r="W210" s="81" t="s">
        <v>539</v>
      </c>
    </row>
    <row r="211" spans="1:23" s="61" customFormat="1" ht="31.8" customHeight="1">
      <c r="A211" s="46">
        <f>SUBTOTAL(3,$C$11:C211)</f>
        <v>201</v>
      </c>
      <c r="B211" s="46">
        <v>1</v>
      </c>
      <c r="C211" s="46" t="s">
        <v>194</v>
      </c>
      <c r="D211" s="46" t="s">
        <v>912</v>
      </c>
      <c r="E211" s="98" t="s">
        <v>690</v>
      </c>
      <c r="F211" s="99" t="s">
        <v>691</v>
      </c>
      <c r="G211" s="46">
        <v>2</v>
      </c>
      <c r="H211" s="78" t="s">
        <v>677</v>
      </c>
      <c r="I211" s="46">
        <v>20</v>
      </c>
      <c r="J211" s="46">
        <v>1</v>
      </c>
      <c r="K211" s="46"/>
      <c r="L211" s="46"/>
      <c r="M211" s="46">
        <v>20</v>
      </c>
      <c r="N211" s="46">
        <v>1</v>
      </c>
      <c r="O211" s="79">
        <v>1050000</v>
      </c>
      <c r="P211" s="79">
        <v>1050000</v>
      </c>
      <c r="Q211" s="79"/>
      <c r="R211" s="79">
        <v>1050000</v>
      </c>
      <c r="S211" s="79">
        <v>0</v>
      </c>
      <c r="T211" s="79">
        <v>0</v>
      </c>
      <c r="U211" s="78" t="s">
        <v>303</v>
      </c>
      <c r="V211" s="80" t="s">
        <v>1380</v>
      </c>
      <c r="W211" s="81" t="s">
        <v>539</v>
      </c>
    </row>
    <row r="212" spans="1:23" s="61" customFormat="1" ht="31.8" customHeight="1">
      <c r="A212" s="46">
        <f>SUBTOTAL(3,$C$11:C212)</f>
        <v>202</v>
      </c>
      <c r="B212" s="100">
        <v>2</v>
      </c>
      <c r="C212" s="100" t="s">
        <v>194</v>
      </c>
      <c r="D212" s="100" t="s">
        <v>2236</v>
      </c>
      <c r="E212" s="101" t="s">
        <v>690</v>
      </c>
      <c r="F212" s="102" t="s">
        <v>691</v>
      </c>
      <c r="G212" s="100">
        <v>2</v>
      </c>
      <c r="H212" s="103" t="s">
        <v>677</v>
      </c>
      <c r="I212" s="100">
        <v>20</v>
      </c>
      <c r="J212" s="100">
        <v>1</v>
      </c>
      <c r="K212" s="100"/>
      <c r="L212" s="100"/>
      <c r="M212" s="100">
        <v>20</v>
      </c>
      <c r="N212" s="100">
        <v>1</v>
      </c>
      <c r="O212" s="104">
        <v>1050000</v>
      </c>
      <c r="P212" s="104">
        <v>1050000</v>
      </c>
      <c r="Q212" s="104"/>
      <c r="R212" s="104"/>
      <c r="S212" s="104">
        <v>1050000</v>
      </c>
      <c r="T212" s="104">
        <v>0</v>
      </c>
      <c r="U212" s="103" t="s">
        <v>303</v>
      </c>
      <c r="V212" s="105" t="s">
        <v>2599</v>
      </c>
      <c r="W212" s="106" t="s">
        <v>539</v>
      </c>
    </row>
    <row r="213" spans="1:23" s="61" customFormat="1" ht="31.8" customHeight="1">
      <c r="A213" s="46">
        <f>SUBTOTAL(3,$C$11:C213)</f>
        <v>203</v>
      </c>
      <c r="B213" s="100">
        <v>2</v>
      </c>
      <c r="C213" s="100" t="s">
        <v>194</v>
      </c>
      <c r="D213" s="100" t="s">
        <v>2236</v>
      </c>
      <c r="E213" s="101" t="s">
        <v>690</v>
      </c>
      <c r="F213" s="102" t="s">
        <v>691</v>
      </c>
      <c r="G213" s="100">
        <v>2</v>
      </c>
      <c r="H213" s="103" t="s">
        <v>677</v>
      </c>
      <c r="I213" s="100">
        <v>20</v>
      </c>
      <c r="J213" s="100">
        <v>1</v>
      </c>
      <c r="K213" s="100"/>
      <c r="L213" s="100"/>
      <c r="M213" s="100">
        <v>20</v>
      </c>
      <c r="N213" s="100">
        <v>1</v>
      </c>
      <c r="O213" s="104">
        <v>1050000</v>
      </c>
      <c r="P213" s="104">
        <v>1050000</v>
      </c>
      <c r="Q213" s="104"/>
      <c r="R213" s="104"/>
      <c r="S213" s="104">
        <v>1050000</v>
      </c>
      <c r="T213" s="104">
        <v>0</v>
      </c>
      <c r="U213" s="103" t="s">
        <v>303</v>
      </c>
      <c r="V213" s="105" t="s">
        <v>2600</v>
      </c>
      <c r="W213" s="106" t="s">
        <v>539</v>
      </c>
    </row>
    <row r="214" spans="1:23" s="61" customFormat="1" ht="31.8" customHeight="1">
      <c r="A214" s="46">
        <f>SUBTOTAL(3,$C$11:C214)</f>
        <v>204</v>
      </c>
      <c r="B214" s="100">
        <v>2</v>
      </c>
      <c r="C214" s="100" t="s">
        <v>194</v>
      </c>
      <c r="D214" s="100" t="s">
        <v>2235</v>
      </c>
      <c r="E214" s="101" t="s">
        <v>690</v>
      </c>
      <c r="F214" s="102" t="s">
        <v>691</v>
      </c>
      <c r="G214" s="100">
        <v>2</v>
      </c>
      <c r="H214" s="103" t="s">
        <v>677</v>
      </c>
      <c r="I214" s="100">
        <v>20</v>
      </c>
      <c r="J214" s="100">
        <v>1</v>
      </c>
      <c r="K214" s="100"/>
      <c r="L214" s="100"/>
      <c r="M214" s="100">
        <v>20</v>
      </c>
      <c r="N214" s="100">
        <v>1</v>
      </c>
      <c r="O214" s="104">
        <v>1050000</v>
      </c>
      <c r="P214" s="104">
        <v>1050000</v>
      </c>
      <c r="Q214" s="104"/>
      <c r="R214" s="104"/>
      <c r="S214" s="104">
        <v>1050000</v>
      </c>
      <c r="T214" s="104">
        <v>0</v>
      </c>
      <c r="U214" s="103" t="s">
        <v>303</v>
      </c>
      <c r="V214" s="105" t="s">
        <v>2601</v>
      </c>
      <c r="W214" s="106" t="s">
        <v>539</v>
      </c>
    </row>
    <row r="215" spans="1:23" s="61" customFormat="1" ht="31.8" customHeight="1">
      <c r="A215" s="46">
        <f>SUBTOTAL(3,$C$11:C215)</f>
        <v>205</v>
      </c>
      <c r="B215" s="100">
        <v>2</v>
      </c>
      <c r="C215" s="100" t="s">
        <v>194</v>
      </c>
      <c r="D215" s="100" t="s">
        <v>2235</v>
      </c>
      <c r="E215" s="101" t="s">
        <v>690</v>
      </c>
      <c r="F215" s="102" t="s">
        <v>691</v>
      </c>
      <c r="G215" s="100">
        <v>2</v>
      </c>
      <c r="H215" s="103" t="s">
        <v>677</v>
      </c>
      <c r="I215" s="100">
        <v>20</v>
      </c>
      <c r="J215" s="100">
        <v>1</v>
      </c>
      <c r="K215" s="100"/>
      <c r="L215" s="100"/>
      <c r="M215" s="100">
        <v>20</v>
      </c>
      <c r="N215" s="100">
        <v>1</v>
      </c>
      <c r="O215" s="104">
        <v>1050000</v>
      </c>
      <c r="P215" s="104">
        <v>1050000</v>
      </c>
      <c r="Q215" s="104"/>
      <c r="R215" s="104"/>
      <c r="S215" s="104">
        <v>1050000</v>
      </c>
      <c r="T215" s="104">
        <v>0</v>
      </c>
      <c r="U215" s="103" t="s">
        <v>303</v>
      </c>
      <c r="V215" s="105" t="s">
        <v>2602</v>
      </c>
      <c r="W215" s="106" t="s">
        <v>539</v>
      </c>
    </row>
    <row r="216" spans="1:23" s="61" customFormat="1" ht="31.8" customHeight="1">
      <c r="A216" s="46">
        <f>SUBTOTAL(3,$C$11:C216)</f>
        <v>206</v>
      </c>
      <c r="B216" s="100">
        <v>2</v>
      </c>
      <c r="C216" s="100" t="s">
        <v>194</v>
      </c>
      <c r="D216" s="100" t="s">
        <v>2236</v>
      </c>
      <c r="E216" s="101" t="s">
        <v>690</v>
      </c>
      <c r="F216" s="102" t="s">
        <v>691</v>
      </c>
      <c r="G216" s="100">
        <v>2</v>
      </c>
      <c r="H216" s="103" t="s">
        <v>677</v>
      </c>
      <c r="I216" s="100">
        <v>20</v>
      </c>
      <c r="J216" s="100">
        <v>1</v>
      </c>
      <c r="K216" s="100"/>
      <c r="L216" s="100"/>
      <c r="M216" s="100">
        <v>20</v>
      </c>
      <c r="N216" s="100">
        <v>1</v>
      </c>
      <c r="O216" s="104">
        <v>1050000</v>
      </c>
      <c r="P216" s="104">
        <v>1050000</v>
      </c>
      <c r="Q216" s="104"/>
      <c r="R216" s="104"/>
      <c r="S216" s="104">
        <v>1050000</v>
      </c>
      <c r="T216" s="104">
        <v>0</v>
      </c>
      <c r="U216" s="103" t="s">
        <v>303</v>
      </c>
      <c r="V216" s="105" t="s">
        <v>2603</v>
      </c>
      <c r="W216" s="106" t="s">
        <v>539</v>
      </c>
    </row>
    <row r="217" spans="1:23" s="61" customFormat="1" ht="31.8" customHeight="1">
      <c r="A217" s="46">
        <f>SUBTOTAL(3,$C$11:C217)</f>
        <v>207</v>
      </c>
      <c r="B217" s="100">
        <v>2</v>
      </c>
      <c r="C217" s="100" t="s">
        <v>194</v>
      </c>
      <c r="D217" s="100" t="s">
        <v>2235</v>
      </c>
      <c r="E217" s="101" t="s">
        <v>690</v>
      </c>
      <c r="F217" s="102" t="s">
        <v>691</v>
      </c>
      <c r="G217" s="100">
        <v>2</v>
      </c>
      <c r="H217" s="103" t="s">
        <v>677</v>
      </c>
      <c r="I217" s="100">
        <v>20</v>
      </c>
      <c r="J217" s="100">
        <v>1</v>
      </c>
      <c r="K217" s="100"/>
      <c r="L217" s="100"/>
      <c r="M217" s="100">
        <v>20</v>
      </c>
      <c r="N217" s="100">
        <v>1</v>
      </c>
      <c r="O217" s="104">
        <v>1050000</v>
      </c>
      <c r="P217" s="104">
        <v>1050000</v>
      </c>
      <c r="Q217" s="104"/>
      <c r="R217" s="104"/>
      <c r="S217" s="104">
        <v>1050000</v>
      </c>
      <c r="T217" s="104">
        <v>0</v>
      </c>
      <c r="U217" s="103" t="s">
        <v>303</v>
      </c>
      <c r="V217" s="105" t="s">
        <v>1184</v>
      </c>
      <c r="W217" s="106" t="s">
        <v>539</v>
      </c>
    </row>
    <row r="218" spans="1:23" s="61" customFormat="1" ht="31.8" customHeight="1">
      <c r="A218" s="46">
        <f>SUBTOTAL(3,$C$11:C218)</f>
        <v>208</v>
      </c>
      <c r="B218" s="100">
        <v>2</v>
      </c>
      <c r="C218" s="100" t="s">
        <v>194</v>
      </c>
      <c r="D218" s="100" t="s">
        <v>2236</v>
      </c>
      <c r="E218" s="101" t="s">
        <v>690</v>
      </c>
      <c r="F218" s="102" t="s">
        <v>691</v>
      </c>
      <c r="G218" s="100">
        <v>2</v>
      </c>
      <c r="H218" s="103" t="s">
        <v>677</v>
      </c>
      <c r="I218" s="100">
        <v>20</v>
      </c>
      <c r="J218" s="100">
        <v>1</v>
      </c>
      <c r="K218" s="100"/>
      <c r="L218" s="100"/>
      <c r="M218" s="100">
        <v>20</v>
      </c>
      <c r="N218" s="100">
        <v>1</v>
      </c>
      <c r="O218" s="104">
        <v>1050000</v>
      </c>
      <c r="P218" s="104">
        <v>1050000</v>
      </c>
      <c r="Q218" s="104"/>
      <c r="R218" s="104"/>
      <c r="S218" s="104">
        <v>1050000</v>
      </c>
      <c r="T218" s="104">
        <v>0</v>
      </c>
      <c r="U218" s="103" t="s">
        <v>303</v>
      </c>
      <c r="V218" s="105" t="s">
        <v>2604</v>
      </c>
      <c r="W218" s="106" t="s">
        <v>539</v>
      </c>
    </row>
    <row r="219" spans="1:23" s="61" customFormat="1" ht="31.8" customHeight="1">
      <c r="A219" s="46">
        <f>SUBTOTAL(3,$C$11:C219)</f>
        <v>209</v>
      </c>
      <c r="B219" s="100">
        <v>2</v>
      </c>
      <c r="C219" s="100" t="s">
        <v>2143</v>
      </c>
      <c r="D219" s="100" t="s">
        <v>2235</v>
      </c>
      <c r="E219" s="101" t="s">
        <v>2428</v>
      </c>
      <c r="F219" s="102" t="s">
        <v>692</v>
      </c>
      <c r="G219" s="100">
        <v>2</v>
      </c>
      <c r="H219" s="103" t="s">
        <v>677</v>
      </c>
      <c r="I219" s="100">
        <v>20</v>
      </c>
      <c r="J219" s="100">
        <v>1</v>
      </c>
      <c r="K219" s="100"/>
      <c r="L219" s="100"/>
      <c r="M219" s="100">
        <v>20</v>
      </c>
      <c r="N219" s="100">
        <v>1</v>
      </c>
      <c r="O219" s="104">
        <v>1050000</v>
      </c>
      <c r="P219" s="104">
        <v>1050000</v>
      </c>
      <c r="Q219" s="104"/>
      <c r="R219" s="104"/>
      <c r="S219" s="104">
        <v>1050000</v>
      </c>
      <c r="T219" s="104">
        <v>0</v>
      </c>
      <c r="U219" s="103" t="s">
        <v>303</v>
      </c>
      <c r="V219" s="105" t="s">
        <v>2605</v>
      </c>
      <c r="W219" s="106" t="s">
        <v>539</v>
      </c>
    </row>
    <row r="220" spans="1:23" s="61" customFormat="1" ht="31.8" customHeight="1">
      <c r="A220" s="46">
        <f>SUBTOTAL(3,$C$11:C220)</f>
        <v>210</v>
      </c>
      <c r="B220" s="100">
        <v>2</v>
      </c>
      <c r="C220" s="100" t="s">
        <v>2143</v>
      </c>
      <c r="D220" s="100" t="s">
        <v>2236</v>
      </c>
      <c r="E220" s="101" t="s">
        <v>2428</v>
      </c>
      <c r="F220" s="102" t="s">
        <v>692</v>
      </c>
      <c r="G220" s="100">
        <v>2</v>
      </c>
      <c r="H220" s="103" t="s">
        <v>677</v>
      </c>
      <c r="I220" s="100">
        <v>20</v>
      </c>
      <c r="J220" s="100">
        <v>1</v>
      </c>
      <c r="K220" s="100"/>
      <c r="L220" s="100"/>
      <c r="M220" s="100">
        <v>20</v>
      </c>
      <c r="N220" s="100">
        <v>1</v>
      </c>
      <c r="O220" s="104">
        <v>1050000</v>
      </c>
      <c r="P220" s="104">
        <v>1050000</v>
      </c>
      <c r="Q220" s="104"/>
      <c r="R220" s="104"/>
      <c r="S220" s="104">
        <v>1050000</v>
      </c>
      <c r="T220" s="104">
        <v>0</v>
      </c>
      <c r="U220" s="103" t="s">
        <v>303</v>
      </c>
      <c r="V220" s="105" t="s">
        <v>2606</v>
      </c>
      <c r="W220" s="106" t="s">
        <v>539</v>
      </c>
    </row>
    <row r="221" spans="1:23" s="61" customFormat="1" ht="31.8" customHeight="1">
      <c r="A221" s="46">
        <f>SUBTOTAL(3,$C$11:C221)</f>
        <v>211</v>
      </c>
      <c r="B221" s="100">
        <v>2</v>
      </c>
      <c r="C221" s="100" t="s">
        <v>2143</v>
      </c>
      <c r="D221" s="100" t="s">
        <v>2235</v>
      </c>
      <c r="E221" s="101" t="s">
        <v>2428</v>
      </c>
      <c r="F221" s="102" t="s">
        <v>692</v>
      </c>
      <c r="G221" s="100">
        <v>2</v>
      </c>
      <c r="H221" s="103" t="s">
        <v>677</v>
      </c>
      <c r="I221" s="100">
        <v>20</v>
      </c>
      <c r="J221" s="100">
        <v>1</v>
      </c>
      <c r="K221" s="100"/>
      <c r="L221" s="100"/>
      <c r="M221" s="100">
        <v>20</v>
      </c>
      <c r="N221" s="100">
        <v>1</v>
      </c>
      <c r="O221" s="104">
        <v>1050000</v>
      </c>
      <c r="P221" s="104">
        <v>1050000</v>
      </c>
      <c r="Q221" s="104"/>
      <c r="R221" s="104"/>
      <c r="S221" s="104">
        <v>1050000</v>
      </c>
      <c r="T221" s="104">
        <v>0</v>
      </c>
      <c r="U221" s="103" t="s">
        <v>303</v>
      </c>
      <c r="V221" s="105" t="s">
        <v>2607</v>
      </c>
      <c r="W221" s="106" t="s">
        <v>539</v>
      </c>
    </row>
    <row r="222" spans="1:23" s="61" customFormat="1" ht="31.8" customHeight="1">
      <c r="A222" s="46">
        <f>SUBTOTAL(3,$C$11:C222)</f>
        <v>212</v>
      </c>
      <c r="B222" s="100">
        <v>2</v>
      </c>
      <c r="C222" s="100" t="s">
        <v>2143</v>
      </c>
      <c r="D222" s="100" t="s">
        <v>2235</v>
      </c>
      <c r="E222" s="101" t="s">
        <v>2428</v>
      </c>
      <c r="F222" s="102" t="s">
        <v>692</v>
      </c>
      <c r="G222" s="100">
        <v>2</v>
      </c>
      <c r="H222" s="103" t="s">
        <v>677</v>
      </c>
      <c r="I222" s="100">
        <v>20</v>
      </c>
      <c r="J222" s="100">
        <v>1</v>
      </c>
      <c r="K222" s="100"/>
      <c r="L222" s="100"/>
      <c r="M222" s="100">
        <v>20</v>
      </c>
      <c r="N222" s="100">
        <v>1</v>
      </c>
      <c r="O222" s="104">
        <v>1050000</v>
      </c>
      <c r="P222" s="104">
        <v>1050000</v>
      </c>
      <c r="Q222" s="104"/>
      <c r="R222" s="104"/>
      <c r="S222" s="104">
        <v>1050000</v>
      </c>
      <c r="T222" s="104">
        <v>0</v>
      </c>
      <c r="U222" s="103" t="s">
        <v>303</v>
      </c>
      <c r="V222" s="105" t="s">
        <v>2608</v>
      </c>
      <c r="W222" s="106" t="s">
        <v>539</v>
      </c>
    </row>
    <row r="223" spans="1:23" s="61" customFormat="1" ht="31.8" customHeight="1">
      <c r="A223" s="46">
        <f>SUBTOTAL(3,$C$11:C223)</f>
        <v>213</v>
      </c>
      <c r="B223" s="100">
        <v>2</v>
      </c>
      <c r="C223" s="100" t="s">
        <v>2143</v>
      </c>
      <c r="D223" s="100" t="s">
        <v>2235</v>
      </c>
      <c r="E223" s="101" t="s">
        <v>2428</v>
      </c>
      <c r="F223" s="102" t="s">
        <v>692</v>
      </c>
      <c r="G223" s="100">
        <v>2</v>
      </c>
      <c r="H223" s="103" t="s">
        <v>677</v>
      </c>
      <c r="I223" s="100">
        <v>20</v>
      </c>
      <c r="J223" s="100">
        <v>1</v>
      </c>
      <c r="K223" s="100"/>
      <c r="L223" s="100"/>
      <c r="M223" s="100">
        <v>20</v>
      </c>
      <c r="N223" s="100">
        <v>1</v>
      </c>
      <c r="O223" s="104">
        <v>1050000</v>
      </c>
      <c r="P223" s="104">
        <v>1050000</v>
      </c>
      <c r="Q223" s="104"/>
      <c r="R223" s="104"/>
      <c r="S223" s="104">
        <v>1050000</v>
      </c>
      <c r="T223" s="104">
        <v>0</v>
      </c>
      <c r="U223" s="103" t="s">
        <v>303</v>
      </c>
      <c r="V223" s="105" t="s">
        <v>2609</v>
      </c>
      <c r="W223" s="106" t="s">
        <v>539</v>
      </c>
    </row>
    <row r="224" spans="1:23" s="61" customFormat="1" ht="31.8" customHeight="1">
      <c r="A224" s="46">
        <f>SUBTOTAL(3,$C$11:C224)</f>
        <v>214</v>
      </c>
      <c r="B224" s="100">
        <v>2</v>
      </c>
      <c r="C224" s="100" t="s">
        <v>2143</v>
      </c>
      <c r="D224" s="100" t="s">
        <v>2236</v>
      </c>
      <c r="E224" s="101" t="s">
        <v>2428</v>
      </c>
      <c r="F224" s="102" t="s">
        <v>692</v>
      </c>
      <c r="G224" s="100">
        <v>2</v>
      </c>
      <c r="H224" s="103" t="s">
        <v>677</v>
      </c>
      <c r="I224" s="100">
        <v>20</v>
      </c>
      <c r="J224" s="100">
        <v>1</v>
      </c>
      <c r="K224" s="100"/>
      <c r="L224" s="100"/>
      <c r="M224" s="100">
        <v>20</v>
      </c>
      <c r="N224" s="100">
        <v>1</v>
      </c>
      <c r="O224" s="104">
        <v>1050000</v>
      </c>
      <c r="P224" s="104">
        <v>1050000</v>
      </c>
      <c r="Q224" s="104"/>
      <c r="R224" s="104"/>
      <c r="S224" s="104">
        <v>1050000</v>
      </c>
      <c r="T224" s="104">
        <v>0</v>
      </c>
      <c r="U224" s="103" t="s">
        <v>303</v>
      </c>
      <c r="V224" s="105" t="s">
        <v>2610</v>
      </c>
      <c r="W224" s="106" t="s">
        <v>539</v>
      </c>
    </row>
    <row r="225" spans="1:23" s="61" customFormat="1" ht="31.8" customHeight="1">
      <c r="A225" s="46">
        <f>SUBTOTAL(3,$C$11:C225)</f>
        <v>215</v>
      </c>
      <c r="B225" s="100">
        <v>2</v>
      </c>
      <c r="C225" s="100" t="s">
        <v>2143</v>
      </c>
      <c r="D225" s="100" t="s">
        <v>2236</v>
      </c>
      <c r="E225" s="101" t="s">
        <v>2428</v>
      </c>
      <c r="F225" s="102" t="s">
        <v>692</v>
      </c>
      <c r="G225" s="100">
        <v>2</v>
      </c>
      <c r="H225" s="103" t="s">
        <v>677</v>
      </c>
      <c r="I225" s="100">
        <v>20</v>
      </c>
      <c r="J225" s="100">
        <v>1</v>
      </c>
      <c r="K225" s="100"/>
      <c r="L225" s="100"/>
      <c r="M225" s="100">
        <v>20</v>
      </c>
      <c r="N225" s="100">
        <v>1</v>
      </c>
      <c r="O225" s="104">
        <v>1050000</v>
      </c>
      <c r="P225" s="104">
        <v>1050000</v>
      </c>
      <c r="Q225" s="104"/>
      <c r="R225" s="104"/>
      <c r="S225" s="104">
        <v>1050000</v>
      </c>
      <c r="T225" s="104">
        <v>0</v>
      </c>
      <c r="U225" s="103" t="s">
        <v>303</v>
      </c>
      <c r="V225" s="105" t="s">
        <v>2611</v>
      </c>
      <c r="W225" s="106" t="s">
        <v>539</v>
      </c>
    </row>
    <row r="226" spans="1:23" s="61" customFormat="1" ht="31.8" customHeight="1">
      <c r="A226" s="46">
        <f>SUBTOTAL(3,$C$11:C226)</f>
        <v>216</v>
      </c>
      <c r="B226" s="46">
        <v>1</v>
      </c>
      <c r="C226" s="46" t="s">
        <v>810</v>
      </c>
      <c r="D226" s="46" t="s">
        <v>912</v>
      </c>
      <c r="E226" s="98" t="s">
        <v>850</v>
      </c>
      <c r="F226" s="99" t="s">
        <v>694</v>
      </c>
      <c r="G226" s="46">
        <v>2</v>
      </c>
      <c r="H226" s="78" t="s">
        <v>750</v>
      </c>
      <c r="I226" s="46">
        <v>6</v>
      </c>
      <c r="J226" s="46">
        <v>1</v>
      </c>
      <c r="K226" s="46"/>
      <c r="L226" s="46"/>
      <c r="M226" s="46">
        <v>6</v>
      </c>
      <c r="N226" s="46">
        <v>1</v>
      </c>
      <c r="O226" s="79">
        <v>400000</v>
      </c>
      <c r="P226" s="79">
        <v>400000</v>
      </c>
      <c r="Q226" s="79"/>
      <c r="R226" s="79">
        <v>400000</v>
      </c>
      <c r="S226" s="79">
        <v>0</v>
      </c>
      <c r="T226" s="79">
        <v>0</v>
      </c>
      <c r="U226" s="78" t="s">
        <v>629</v>
      </c>
      <c r="V226" s="80" t="s">
        <v>1381</v>
      </c>
      <c r="W226" s="81" t="s">
        <v>539</v>
      </c>
    </row>
    <row r="227" spans="1:23" s="61" customFormat="1" ht="31.8" customHeight="1">
      <c r="A227" s="46">
        <f>SUBTOTAL(3,$C$11:C227)</f>
        <v>217</v>
      </c>
      <c r="B227" s="46">
        <v>1</v>
      </c>
      <c r="C227" s="46" t="s">
        <v>810</v>
      </c>
      <c r="D227" s="46" t="s">
        <v>541</v>
      </c>
      <c r="E227" s="98" t="s">
        <v>850</v>
      </c>
      <c r="F227" s="99" t="s">
        <v>694</v>
      </c>
      <c r="G227" s="46">
        <v>2</v>
      </c>
      <c r="H227" s="78" t="s">
        <v>750</v>
      </c>
      <c r="I227" s="46">
        <v>20</v>
      </c>
      <c r="J227" s="46">
        <v>1</v>
      </c>
      <c r="K227" s="46"/>
      <c r="L227" s="46"/>
      <c r="M227" s="46">
        <v>20</v>
      </c>
      <c r="N227" s="46">
        <v>1</v>
      </c>
      <c r="O227" s="79">
        <v>1050000</v>
      </c>
      <c r="P227" s="79">
        <v>1050000</v>
      </c>
      <c r="Q227" s="79"/>
      <c r="R227" s="79">
        <v>1050000</v>
      </c>
      <c r="S227" s="79">
        <v>0</v>
      </c>
      <c r="T227" s="79">
        <v>0</v>
      </c>
      <c r="U227" s="78" t="s">
        <v>303</v>
      </c>
      <c r="V227" s="80" t="s">
        <v>1382</v>
      </c>
      <c r="W227" s="81" t="s">
        <v>539</v>
      </c>
    </row>
    <row r="228" spans="1:23" s="61" customFormat="1" ht="31.8" customHeight="1">
      <c r="A228" s="46">
        <f>SUBTOTAL(3,$C$11:C228)</f>
        <v>218</v>
      </c>
      <c r="B228" s="100">
        <v>2</v>
      </c>
      <c r="C228" s="100" t="s">
        <v>810</v>
      </c>
      <c r="D228" s="100" t="s">
        <v>2235</v>
      </c>
      <c r="E228" s="101" t="s">
        <v>850</v>
      </c>
      <c r="F228" s="102" t="s">
        <v>694</v>
      </c>
      <c r="G228" s="100">
        <v>2</v>
      </c>
      <c r="H228" s="103" t="s">
        <v>750</v>
      </c>
      <c r="I228" s="100">
        <v>6</v>
      </c>
      <c r="J228" s="100">
        <v>1</v>
      </c>
      <c r="K228" s="100"/>
      <c r="L228" s="100"/>
      <c r="M228" s="100">
        <v>6</v>
      </c>
      <c r="N228" s="100">
        <v>1</v>
      </c>
      <c r="O228" s="104">
        <v>400000</v>
      </c>
      <c r="P228" s="104">
        <v>400000</v>
      </c>
      <c r="Q228" s="104"/>
      <c r="R228" s="104"/>
      <c r="S228" s="104">
        <v>400000</v>
      </c>
      <c r="T228" s="104">
        <v>0</v>
      </c>
      <c r="U228" s="103" t="s">
        <v>629</v>
      </c>
      <c r="V228" s="105" t="s">
        <v>2612</v>
      </c>
      <c r="W228" s="106" t="s">
        <v>539</v>
      </c>
    </row>
    <row r="229" spans="1:23" s="61" customFormat="1" ht="31.8" customHeight="1">
      <c r="A229" s="46">
        <f>SUBTOTAL(3,$C$11:C229)</f>
        <v>219</v>
      </c>
      <c r="B229" s="100">
        <v>2</v>
      </c>
      <c r="C229" s="100" t="s">
        <v>810</v>
      </c>
      <c r="D229" s="100" t="s">
        <v>2238</v>
      </c>
      <c r="E229" s="101" t="s">
        <v>850</v>
      </c>
      <c r="F229" s="102" t="s">
        <v>694</v>
      </c>
      <c r="G229" s="100">
        <v>2</v>
      </c>
      <c r="H229" s="103" t="s">
        <v>750</v>
      </c>
      <c r="I229" s="100">
        <v>6</v>
      </c>
      <c r="J229" s="100">
        <v>1</v>
      </c>
      <c r="K229" s="100"/>
      <c r="L229" s="100"/>
      <c r="M229" s="100">
        <v>6</v>
      </c>
      <c r="N229" s="100">
        <v>1</v>
      </c>
      <c r="O229" s="104">
        <v>400000</v>
      </c>
      <c r="P229" s="104">
        <v>400000</v>
      </c>
      <c r="Q229" s="104"/>
      <c r="R229" s="104"/>
      <c r="S229" s="104">
        <v>400000</v>
      </c>
      <c r="T229" s="104">
        <v>0</v>
      </c>
      <c r="U229" s="103" t="s">
        <v>629</v>
      </c>
      <c r="V229" s="105" t="s">
        <v>2613</v>
      </c>
      <c r="W229" s="106" t="s">
        <v>539</v>
      </c>
    </row>
    <row r="230" spans="1:23" s="61" customFormat="1" ht="31.8" customHeight="1">
      <c r="A230" s="46">
        <f>SUBTOTAL(3,$C$11:C230)</f>
        <v>220</v>
      </c>
      <c r="B230" s="100">
        <v>2</v>
      </c>
      <c r="C230" s="100" t="s">
        <v>810</v>
      </c>
      <c r="D230" s="100" t="s">
        <v>2235</v>
      </c>
      <c r="E230" s="101" t="s">
        <v>850</v>
      </c>
      <c r="F230" s="102" t="s">
        <v>694</v>
      </c>
      <c r="G230" s="100">
        <v>2</v>
      </c>
      <c r="H230" s="103" t="s">
        <v>750</v>
      </c>
      <c r="I230" s="100">
        <v>6</v>
      </c>
      <c r="J230" s="100">
        <v>1</v>
      </c>
      <c r="K230" s="100"/>
      <c r="L230" s="100"/>
      <c r="M230" s="100">
        <v>6</v>
      </c>
      <c r="N230" s="100">
        <v>1</v>
      </c>
      <c r="O230" s="104">
        <v>400000</v>
      </c>
      <c r="P230" s="104">
        <v>400000</v>
      </c>
      <c r="Q230" s="104"/>
      <c r="R230" s="104"/>
      <c r="S230" s="104">
        <v>400000</v>
      </c>
      <c r="T230" s="104">
        <v>0</v>
      </c>
      <c r="U230" s="103" t="s">
        <v>629</v>
      </c>
      <c r="V230" s="105" t="s">
        <v>2614</v>
      </c>
      <c r="W230" s="106" t="s">
        <v>539</v>
      </c>
    </row>
    <row r="231" spans="1:23" s="61" customFormat="1" ht="31.8" customHeight="1">
      <c r="A231" s="46">
        <f>SUBTOTAL(3,$C$11:C231)</f>
        <v>221</v>
      </c>
      <c r="B231" s="100">
        <v>2</v>
      </c>
      <c r="C231" s="100" t="s">
        <v>810</v>
      </c>
      <c r="D231" s="100" t="s">
        <v>1080</v>
      </c>
      <c r="E231" s="101" t="s">
        <v>850</v>
      </c>
      <c r="F231" s="102" t="s">
        <v>694</v>
      </c>
      <c r="G231" s="100">
        <v>2</v>
      </c>
      <c r="H231" s="103" t="s">
        <v>750</v>
      </c>
      <c r="I231" s="100">
        <v>6</v>
      </c>
      <c r="J231" s="100">
        <v>1</v>
      </c>
      <c r="K231" s="100"/>
      <c r="L231" s="100"/>
      <c r="M231" s="100">
        <v>6</v>
      </c>
      <c r="N231" s="100">
        <v>1</v>
      </c>
      <c r="O231" s="104">
        <v>400000</v>
      </c>
      <c r="P231" s="104">
        <v>400000</v>
      </c>
      <c r="Q231" s="104"/>
      <c r="R231" s="104"/>
      <c r="S231" s="104">
        <v>400000</v>
      </c>
      <c r="T231" s="104">
        <v>0</v>
      </c>
      <c r="U231" s="103" t="s">
        <v>629</v>
      </c>
      <c r="V231" s="105" t="s">
        <v>2615</v>
      </c>
      <c r="W231" s="106" t="s">
        <v>539</v>
      </c>
    </row>
    <row r="232" spans="1:23" s="61" customFormat="1" ht="31.8" customHeight="1">
      <c r="A232" s="46">
        <f>SUBTOTAL(3,$C$11:C232)</f>
        <v>222</v>
      </c>
      <c r="B232" s="100">
        <v>2</v>
      </c>
      <c r="C232" s="100" t="s">
        <v>810</v>
      </c>
      <c r="D232" s="100" t="s">
        <v>2236</v>
      </c>
      <c r="E232" s="101" t="s">
        <v>850</v>
      </c>
      <c r="F232" s="102" t="s">
        <v>694</v>
      </c>
      <c r="G232" s="100">
        <v>2</v>
      </c>
      <c r="H232" s="103" t="s">
        <v>750</v>
      </c>
      <c r="I232" s="100">
        <v>20</v>
      </c>
      <c r="J232" s="100">
        <v>1</v>
      </c>
      <c r="K232" s="100"/>
      <c r="L232" s="100"/>
      <c r="M232" s="100">
        <v>20</v>
      </c>
      <c r="N232" s="100">
        <v>1</v>
      </c>
      <c r="O232" s="104">
        <v>1050000</v>
      </c>
      <c r="P232" s="104">
        <v>1050000</v>
      </c>
      <c r="Q232" s="104"/>
      <c r="R232" s="104"/>
      <c r="S232" s="104">
        <v>1050000</v>
      </c>
      <c r="T232" s="104">
        <v>0</v>
      </c>
      <c r="U232" s="103" t="s">
        <v>303</v>
      </c>
      <c r="V232" s="105" t="s">
        <v>2616</v>
      </c>
      <c r="W232" s="106" t="s">
        <v>539</v>
      </c>
    </row>
    <row r="233" spans="1:23" s="61" customFormat="1" ht="31.8" customHeight="1">
      <c r="A233" s="46">
        <f>SUBTOTAL(3,$C$11:C233)</f>
        <v>223</v>
      </c>
      <c r="B233" s="100">
        <v>2</v>
      </c>
      <c r="C233" s="100" t="s">
        <v>810</v>
      </c>
      <c r="D233" s="100" t="s">
        <v>2236</v>
      </c>
      <c r="E233" s="101" t="s">
        <v>850</v>
      </c>
      <c r="F233" s="102" t="s">
        <v>694</v>
      </c>
      <c r="G233" s="100">
        <v>2</v>
      </c>
      <c r="H233" s="103" t="s">
        <v>750</v>
      </c>
      <c r="I233" s="100">
        <v>20</v>
      </c>
      <c r="J233" s="100">
        <v>1</v>
      </c>
      <c r="K233" s="100"/>
      <c r="L233" s="100"/>
      <c r="M233" s="100">
        <v>20</v>
      </c>
      <c r="N233" s="100">
        <v>1</v>
      </c>
      <c r="O233" s="104">
        <v>1050000</v>
      </c>
      <c r="P233" s="104">
        <v>1050000</v>
      </c>
      <c r="Q233" s="104"/>
      <c r="R233" s="104"/>
      <c r="S233" s="104">
        <v>1050000</v>
      </c>
      <c r="T233" s="104">
        <v>0</v>
      </c>
      <c r="U233" s="103" t="s">
        <v>303</v>
      </c>
      <c r="V233" s="105" t="s">
        <v>2617</v>
      </c>
      <c r="W233" s="106" t="s">
        <v>539</v>
      </c>
    </row>
    <row r="234" spans="1:23" s="61" customFormat="1" ht="31.8" customHeight="1">
      <c r="A234" s="46">
        <f>SUBTOTAL(3,$C$11:C234)</f>
        <v>224</v>
      </c>
      <c r="B234" s="100">
        <v>2</v>
      </c>
      <c r="C234" s="100" t="s">
        <v>810</v>
      </c>
      <c r="D234" s="100" t="s">
        <v>1080</v>
      </c>
      <c r="E234" s="101" t="s">
        <v>850</v>
      </c>
      <c r="F234" s="102" t="s">
        <v>694</v>
      </c>
      <c r="G234" s="100">
        <v>2</v>
      </c>
      <c r="H234" s="103" t="s">
        <v>750</v>
      </c>
      <c r="I234" s="100">
        <v>20</v>
      </c>
      <c r="J234" s="100">
        <v>1</v>
      </c>
      <c r="K234" s="100"/>
      <c r="L234" s="100"/>
      <c r="M234" s="100">
        <v>20</v>
      </c>
      <c r="N234" s="100">
        <v>1</v>
      </c>
      <c r="O234" s="104">
        <v>1050000</v>
      </c>
      <c r="P234" s="104">
        <v>1050000</v>
      </c>
      <c r="Q234" s="104"/>
      <c r="R234" s="104"/>
      <c r="S234" s="104">
        <v>1050000</v>
      </c>
      <c r="T234" s="104">
        <v>0</v>
      </c>
      <c r="U234" s="103" t="s">
        <v>303</v>
      </c>
      <c r="V234" s="105" t="s">
        <v>2618</v>
      </c>
      <c r="W234" s="106" t="s">
        <v>539</v>
      </c>
    </row>
    <row r="235" spans="1:23" s="61" customFormat="1" ht="31.8" customHeight="1">
      <c r="A235" s="46">
        <f>SUBTOTAL(3,$C$11:C235)</f>
        <v>225</v>
      </c>
      <c r="B235" s="100">
        <v>2</v>
      </c>
      <c r="C235" s="100" t="s">
        <v>810</v>
      </c>
      <c r="D235" s="100" t="s">
        <v>2236</v>
      </c>
      <c r="E235" s="101" t="s">
        <v>850</v>
      </c>
      <c r="F235" s="102" t="s">
        <v>694</v>
      </c>
      <c r="G235" s="100">
        <v>2</v>
      </c>
      <c r="H235" s="103" t="s">
        <v>750</v>
      </c>
      <c r="I235" s="100">
        <v>20</v>
      </c>
      <c r="J235" s="100">
        <v>1</v>
      </c>
      <c r="K235" s="100"/>
      <c r="L235" s="100"/>
      <c r="M235" s="100">
        <v>20</v>
      </c>
      <c r="N235" s="100">
        <v>1</v>
      </c>
      <c r="O235" s="104">
        <v>1050000</v>
      </c>
      <c r="P235" s="104">
        <v>1050000</v>
      </c>
      <c r="Q235" s="104"/>
      <c r="R235" s="104"/>
      <c r="S235" s="104">
        <v>1050000</v>
      </c>
      <c r="T235" s="104">
        <v>0</v>
      </c>
      <c r="U235" s="103" t="s">
        <v>303</v>
      </c>
      <c r="V235" s="105" t="s">
        <v>2619</v>
      </c>
      <c r="W235" s="106" t="s">
        <v>539</v>
      </c>
    </row>
    <row r="236" spans="1:23" s="61" customFormat="1" ht="31.8" customHeight="1">
      <c r="A236" s="46">
        <f>SUBTOTAL(3,$C$11:C236)</f>
        <v>226</v>
      </c>
      <c r="B236" s="100">
        <v>2</v>
      </c>
      <c r="C236" s="100" t="s">
        <v>810</v>
      </c>
      <c r="D236" s="100" t="s">
        <v>2236</v>
      </c>
      <c r="E236" s="101" t="s">
        <v>850</v>
      </c>
      <c r="F236" s="102" t="s">
        <v>694</v>
      </c>
      <c r="G236" s="100">
        <v>2</v>
      </c>
      <c r="H236" s="103" t="s">
        <v>750</v>
      </c>
      <c r="I236" s="100">
        <v>20</v>
      </c>
      <c r="J236" s="100">
        <v>1</v>
      </c>
      <c r="K236" s="100"/>
      <c r="L236" s="100"/>
      <c r="M236" s="100">
        <v>20</v>
      </c>
      <c r="N236" s="100">
        <v>1</v>
      </c>
      <c r="O236" s="104">
        <v>1050000</v>
      </c>
      <c r="P236" s="104">
        <v>1050000</v>
      </c>
      <c r="Q236" s="104"/>
      <c r="R236" s="104"/>
      <c r="S236" s="104">
        <v>1050000</v>
      </c>
      <c r="T236" s="104">
        <v>0</v>
      </c>
      <c r="U236" s="103" t="s">
        <v>303</v>
      </c>
      <c r="V236" s="105" t="s">
        <v>2620</v>
      </c>
      <c r="W236" s="106" t="s">
        <v>539</v>
      </c>
    </row>
    <row r="237" spans="1:23" s="61" customFormat="1" ht="31.8" customHeight="1">
      <c r="A237" s="46">
        <f>SUBTOTAL(3,$C$11:C237)</f>
        <v>227</v>
      </c>
      <c r="B237" s="100">
        <v>2</v>
      </c>
      <c r="C237" s="100" t="s">
        <v>810</v>
      </c>
      <c r="D237" s="100" t="s">
        <v>2236</v>
      </c>
      <c r="E237" s="101" t="s">
        <v>850</v>
      </c>
      <c r="F237" s="102" t="s">
        <v>694</v>
      </c>
      <c r="G237" s="100">
        <v>2</v>
      </c>
      <c r="H237" s="103" t="s">
        <v>750</v>
      </c>
      <c r="I237" s="100">
        <v>20</v>
      </c>
      <c r="J237" s="100">
        <v>1</v>
      </c>
      <c r="K237" s="100"/>
      <c r="L237" s="100"/>
      <c r="M237" s="100">
        <v>20</v>
      </c>
      <c r="N237" s="100">
        <v>1</v>
      </c>
      <c r="O237" s="104">
        <v>1050000</v>
      </c>
      <c r="P237" s="104">
        <v>1050000</v>
      </c>
      <c r="Q237" s="104"/>
      <c r="R237" s="104"/>
      <c r="S237" s="104">
        <v>1050000</v>
      </c>
      <c r="T237" s="104">
        <v>0</v>
      </c>
      <c r="U237" s="103" t="s">
        <v>303</v>
      </c>
      <c r="V237" s="105" t="s">
        <v>2621</v>
      </c>
      <c r="W237" s="106" t="s">
        <v>539</v>
      </c>
    </row>
    <row r="238" spans="1:23" s="61" customFormat="1" ht="31.8" customHeight="1">
      <c r="A238" s="46">
        <f>SUBTOTAL(3,$C$11:C238)</f>
        <v>228</v>
      </c>
      <c r="B238" s="100">
        <v>2</v>
      </c>
      <c r="C238" s="100" t="s">
        <v>810</v>
      </c>
      <c r="D238" s="100" t="s">
        <v>2236</v>
      </c>
      <c r="E238" s="101" t="s">
        <v>850</v>
      </c>
      <c r="F238" s="102" t="s">
        <v>694</v>
      </c>
      <c r="G238" s="100">
        <v>2</v>
      </c>
      <c r="H238" s="103" t="s">
        <v>750</v>
      </c>
      <c r="I238" s="100">
        <v>20</v>
      </c>
      <c r="J238" s="100">
        <v>1</v>
      </c>
      <c r="K238" s="100"/>
      <c r="L238" s="100"/>
      <c r="M238" s="100">
        <v>20</v>
      </c>
      <c r="N238" s="100">
        <v>1</v>
      </c>
      <c r="O238" s="104">
        <v>1050000</v>
      </c>
      <c r="P238" s="104">
        <v>1050000</v>
      </c>
      <c r="Q238" s="104"/>
      <c r="R238" s="104"/>
      <c r="S238" s="104">
        <v>1050000</v>
      </c>
      <c r="T238" s="104">
        <v>0</v>
      </c>
      <c r="U238" s="103" t="s">
        <v>303</v>
      </c>
      <c r="V238" s="105" t="s">
        <v>2622</v>
      </c>
      <c r="W238" s="106" t="s">
        <v>539</v>
      </c>
    </row>
    <row r="239" spans="1:23" s="61" customFormat="1" ht="31.8" customHeight="1">
      <c r="A239" s="46">
        <f>SUBTOTAL(3,$C$11:C239)</f>
        <v>229</v>
      </c>
      <c r="B239" s="46">
        <v>1</v>
      </c>
      <c r="C239" s="46" t="s">
        <v>216</v>
      </c>
      <c r="D239" s="46" t="s">
        <v>912</v>
      </c>
      <c r="E239" s="98" t="s">
        <v>217</v>
      </c>
      <c r="F239" s="99" t="s">
        <v>218</v>
      </c>
      <c r="G239" s="46">
        <v>2</v>
      </c>
      <c r="H239" s="78" t="s">
        <v>750</v>
      </c>
      <c r="I239" s="46">
        <v>20</v>
      </c>
      <c r="J239" s="46">
        <v>1</v>
      </c>
      <c r="K239" s="46"/>
      <c r="L239" s="46"/>
      <c r="M239" s="46">
        <v>20</v>
      </c>
      <c r="N239" s="46">
        <v>1</v>
      </c>
      <c r="O239" s="79">
        <v>1050000</v>
      </c>
      <c r="P239" s="79">
        <v>1050000</v>
      </c>
      <c r="Q239" s="79"/>
      <c r="R239" s="79">
        <v>1050000</v>
      </c>
      <c r="S239" s="79">
        <v>0</v>
      </c>
      <c r="T239" s="79">
        <v>0</v>
      </c>
      <c r="U239" s="78" t="s">
        <v>303</v>
      </c>
      <c r="V239" s="80" t="s">
        <v>1383</v>
      </c>
      <c r="W239" s="81" t="s">
        <v>539</v>
      </c>
    </row>
    <row r="240" spans="1:23" s="61" customFormat="1" ht="31.8" customHeight="1">
      <c r="A240" s="46">
        <f>SUBTOTAL(3,$C$11:C240)</f>
        <v>230</v>
      </c>
      <c r="B240" s="46">
        <v>1</v>
      </c>
      <c r="C240" s="46" t="s">
        <v>216</v>
      </c>
      <c r="D240" s="46" t="s">
        <v>1068</v>
      </c>
      <c r="E240" s="98" t="s">
        <v>217</v>
      </c>
      <c r="F240" s="99" t="s">
        <v>218</v>
      </c>
      <c r="G240" s="46">
        <v>2</v>
      </c>
      <c r="H240" s="78" t="s">
        <v>750</v>
      </c>
      <c r="I240" s="46">
        <v>20</v>
      </c>
      <c r="J240" s="46">
        <v>1</v>
      </c>
      <c r="K240" s="46"/>
      <c r="L240" s="46"/>
      <c r="M240" s="46">
        <v>20</v>
      </c>
      <c r="N240" s="46">
        <v>1</v>
      </c>
      <c r="O240" s="79">
        <v>1050000</v>
      </c>
      <c r="P240" s="79">
        <v>1050000</v>
      </c>
      <c r="Q240" s="79"/>
      <c r="R240" s="79">
        <v>1050000</v>
      </c>
      <c r="S240" s="79">
        <v>0</v>
      </c>
      <c r="T240" s="79">
        <v>0</v>
      </c>
      <c r="U240" s="78" t="s">
        <v>303</v>
      </c>
      <c r="V240" s="80" t="s">
        <v>1163</v>
      </c>
      <c r="W240" s="81" t="s">
        <v>539</v>
      </c>
    </row>
    <row r="241" spans="1:23" s="61" customFormat="1" ht="31.8" customHeight="1">
      <c r="A241" s="46">
        <f>SUBTOTAL(3,$C$11:C241)</f>
        <v>231</v>
      </c>
      <c r="B241" s="100">
        <v>2</v>
      </c>
      <c r="C241" s="100" t="s">
        <v>216</v>
      </c>
      <c r="D241" s="100" t="s">
        <v>541</v>
      </c>
      <c r="E241" s="101" t="s">
        <v>217</v>
      </c>
      <c r="F241" s="102" t="s">
        <v>218</v>
      </c>
      <c r="G241" s="100">
        <v>2</v>
      </c>
      <c r="H241" s="103" t="s">
        <v>750</v>
      </c>
      <c r="I241" s="100">
        <v>20</v>
      </c>
      <c r="J241" s="100">
        <v>1</v>
      </c>
      <c r="K241" s="100"/>
      <c r="L241" s="100"/>
      <c r="M241" s="100">
        <v>20</v>
      </c>
      <c r="N241" s="100">
        <v>1</v>
      </c>
      <c r="O241" s="104">
        <v>1000000</v>
      </c>
      <c r="P241" s="104">
        <v>1000000</v>
      </c>
      <c r="Q241" s="104"/>
      <c r="R241" s="104"/>
      <c r="S241" s="104">
        <v>1000000</v>
      </c>
      <c r="T241" s="104">
        <v>0</v>
      </c>
      <c r="U241" s="103" t="s">
        <v>311</v>
      </c>
      <c r="V241" s="105" t="s">
        <v>2623</v>
      </c>
      <c r="W241" s="106" t="s">
        <v>347</v>
      </c>
    </row>
    <row r="242" spans="1:23" s="61" customFormat="1" ht="31.8" customHeight="1">
      <c r="A242" s="46">
        <f>SUBTOTAL(3,$C$11:C242)</f>
        <v>232</v>
      </c>
      <c r="B242" s="100">
        <v>2</v>
      </c>
      <c r="C242" s="100" t="s">
        <v>216</v>
      </c>
      <c r="D242" s="100" t="s">
        <v>2236</v>
      </c>
      <c r="E242" s="101" t="s">
        <v>217</v>
      </c>
      <c r="F242" s="102" t="s">
        <v>218</v>
      </c>
      <c r="G242" s="100">
        <v>2</v>
      </c>
      <c r="H242" s="103" t="s">
        <v>750</v>
      </c>
      <c r="I242" s="100">
        <v>20</v>
      </c>
      <c r="J242" s="100">
        <v>1</v>
      </c>
      <c r="K242" s="100"/>
      <c r="L242" s="100"/>
      <c r="M242" s="100">
        <v>20</v>
      </c>
      <c r="N242" s="100">
        <v>1</v>
      </c>
      <c r="O242" s="104">
        <v>1050000</v>
      </c>
      <c r="P242" s="104">
        <v>1050000</v>
      </c>
      <c r="Q242" s="104"/>
      <c r="R242" s="104"/>
      <c r="S242" s="104">
        <v>1050000</v>
      </c>
      <c r="T242" s="104">
        <v>0</v>
      </c>
      <c r="U242" s="103" t="s">
        <v>303</v>
      </c>
      <c r="V242" s="105" t="s">
        <v>2624</v>
      </c>
      <c r="W242" s="106" t="s">
        <v>539</v>
      </c>
    </row>
    <row r="243" spans="1:23" s="61" customFormat="1" ht="31.8" customHeight="1">
      <c r="A243" s="46">
        <f>SUBTOTAL(3,$C$11:C243)</f>
        <v>233</v>
      </c>
      <c r="B243" s="100">
        <v>2</v>
      </c>
      <c r="C243" s="100" t="s">
        <v>216</v>
      </c>
      <c r="D243" s="100" t="s">
        <v>2235</v>
      </c>
      <c r="E243" s="101" t="s">
        <v>217</v>
      </c>
      <c r="F243" s="102" t="s">
        <v>218</v>
      </c>
      <c r="G243" s="100">
        <v>2</v>
      </c>
      <c r="H243" s="103" t="s">
        <v>750</v>
      </c>
      <c r="I243" s="100">
        <v>20</v>
      </c>
      <c r="J243" s="100">
        <v>1</v>
      </c>
      <c r="K243" s="100"/>
      <c r="L243" s="100"/>
      <c r="M243" s="100">
        <v>20</v>
      </c>
      <c r="N243" s="100">
        <v>1</v>
      </c>
      <c r="O243" s="104">
        <v>1050000</v>
      </c>
      <c r="P243" s="104">
        <v>1050000</v>
      </c>
      <c r="Q243" s="104"/>
      <c r="R243" s="104"/>
      <c r="S243" s="104">
        <v>1050000</v>
      </c>
      <c r="T243" s="104">
        <v>0</v>
      </c>
      <c r="U243" s="103" t="s">
        <v>303</v>
      </c>
      <c r="V243" s="105" t="s">
        <v>2625</v>
      </c>
      <c r="W243" s="106" t="s">
        <v>539</v>
      </c>
    </row>
    <row r="244" spans="1:23" s="61" customFormat="1" ht="31.8" customHeight="1">
      <c r="A244" s="46">
        <f>SUBTOTAL(3,$C$11:C244)</f>
        <v>234</v>
      </c>
      <c r="B244" s="100">
        <v>2</v>
      </c>
      <c r="C244" s="100" t="s">
        <v>216</v>
      </c>
      <c r="D244" s="100" t="s">
        <v>2236</v>
      </c>
      <c r="E244" s="101" t="s">
        <v>217</v>
      </c>
      <c r="F244" s="102" t="s">
        <v>218</v>
      </c>
      <c r="G244" s="100">
        <v>2</v>
      </c>
      <c r="H244" s="103" t="s">
        <v>750</v>
      </c>
      <c r="I244" s="100">
        <v>20</v>
      </c>
      <c r="J244" s="100">
        <v>1</v>
      </c>
      <c r="K244" s="100"/>
      <c r="L244" s="100"/>
      <c r="M244" s="100">
        <v>20</v>
      </c>
      <c r="N244" s="100">
        <v>1</v>
      </c>
      <c r="O244" s="104">
        <v>1050000</v>
      </c>
      <c r="P244" s="104">
        <v>1050000</v>
      </c>
      <c r="Q244" s="104"/>
      <c r="R244" s="104"/>
      <c r="S244" s="104">
        <v>1050000</v>
      </c>
      <c r="T244" s="104">
        <v>0</v>
      </c>
      <c r="U244" s="103" t="s">
        <v>303</v>
      </c>
      <c r="V244" s="105" t="s">
        <v>2626</v>
      </c>
      <c r="W244" s="106" t="s">
        <v>539</v>
      </c>
    </row>
    <row r="245" spans="1:23" s="61" customFormat="1" ht="31.8" customHeight="1">
      <c r="A245" s="46">
        <f>SUBTOTAL(3,$C$11:C245)</f>
        <v>235</v>
      </c>
      <c r="B245" s="100">
        <v>2</v>
      </c>
      <c r="C245" s="100" t="s">
        <v>216</v>
      </c>
      <c r="D245" s="100" t="s">
        <v>2236</v>
      </c>
      <c r="E245" s="101" t="s">
        <v>217</v>
      </c>
      <c r="F245" s="102" t="s">
        <v>218</v>
      </c>
      <c r="G245" s="100">
        <v>2</v>
      </c>
      <c r="H245" s="103" t="s">
        <v>750</v>
      </c>
      <c r="I245" s="100">
        <v>20</v>
      </c>
      <c r="J245" s="100">
        <v>1</v>
      </c>
      <c r="K245" s="100"/>
      <c r="L245" s="100"/>
      <c r="M245" s="100">
        <v>20</v>
      </c>
      <c r="N245" s="100">
        <v>1</v>
      </c>
      <c r="O245" s="104">
        <v>1050000</v>
      </c>
      <c r="P245" s="104">
        <v>1050000</v>
      </c>
      <c r="Q245" s="104"/>
      <c r="R245" s="104"/>
      <c r="S245" s="104">
        <v>1050000</v>
      </c>
      <c r="T245" s="104">
        <v>0</v>
      </c>
      <c r="U245" s="103" t="s">
        <v>303</v>
      </c>
      <c r="V245" s="105" t="s">
        <v>2627</v>
      </c>
      <c r="W245" s="106" t="s">
        <v>539</v>
      </c>
    </row>
    <row r="246" spans="1:23" s="61" customFormat="1" ht="31.8" customHeight="1">
      <c r="A246" s="46">
        <f>SUBTOTAL(3,$C$11:C246)</f>
        <v>236</v>
      </c>
      <c r="B246" s="46">
        <v>1</v>
      </c>
      <c r="C246" s="46" t="s">
        <v>195</v>
      </c>
      <c r="D246" s="46" t="s">
        <v>1069</v>
      </c>
      <c r="E246" s="98" t="s">
        <v>695</v>
      </c>
      <c r="F246" s="99" t="s">
        <v>696</v>
      </c>
      <c r="G246" s="46">
        <v>2</v>
      </c>
      <c r="H246" s="78" t="s">
        <v>750</v>
      </c>
      <c r="I246" s="46">
        <v>20</v>
      </c>
      <c r="J246" s="46">
        <v>1</v>
      </c>
      <c r="K246" s="46"/>
      <c r="L246" s="46"/>
      <c r="M246" s="46">
        <v>20</v>
      </c>
      <c r="N246" s="46">
        <v>1</v>
      </c>
      <c r="O246" s="79">
        <v>1000000</v>
      </c>
      <c r="P246" s="79">
        <v>1000000</v>
      </c>
      <c r="Q246" s="79"/>
      <c r="R246" s="79">
        <v>1000000</v>
      </c>
      <c r="S246" s="79">
        <v>0</v>
      </c>
      <c r="T246" s="79">
        <v>0</v>
      </c>
      <c r="U246" s="78" t="s">
        <v>305</v>
      </c>
      <c r="V246" s="80" t="s">
        <v>960</v>
      </c>
      <c r="W246" s="81" t="s">
        <v>539</v>
      </c>
    </row>
    <row r="247" spans="1:23" s="61" customFormat="1" ht="31.8" customHeight="1">
      <c r="A247" s="46">
        <f>SUBTOTAL(3,$C$11:C247)</f>
        <v>237</v>
      </c>
      <c r="B247" s="46">
        <v>1</v>
      </c>
      <c r="C247" s="46" t="s">
        <v>195</v>
      </c>
      <c r="D247" s="46" t="s">
        <v>830</v>
      </c>
      <c r="E247" s="98" t="s">
        <v>695</v>
      </c>
      <c r="F247" s="99" t="s">
        <v>696</v>
      </c>
      <c r="G247" s="46">
        <v>2</v>
      </c>
      <c r="H247" s="78" t="s">
        <v>750</v>
      </c>
      <c r="I247" s="46">
        <v>10</v>
      </c>
      <c r="J247" s="46">
        <v>1</v>
      </c>
      <c r="K247" s="46"/>
      <c r="L247" s="46"/>
      <c r="M247" s="46">
        <v>10</v>
      </c>
      <c r="N247" s="46">
        <v>1</v>
      </c>
      <c r="O247" s="79">
        <v>500000</v>
      </c>
      <c r="P247" s="79">
        <v>500000</v>
      </c>
      <c r="Q247" s="79"/>
      <c r="R247" s="79">
        <v>500000</v>
      </c>
      <c r="S247" s="79">
        <v>0</v>
      </c>
      <c r="T247" s="79">
        <v>0</v>
      </c>
      <c r="U247" s="78" t="s">
        <v>311</v>
      </c>
      <c r="V247" s="80" t="s">
        <v>906</v>
      </c>
      <c r="W247" s="81" t="s">
        <v>539</v>
      </c>
    </row>
    <row r="248" spans="1:23" s="61" customFormat="1" ht="31.8" customHeight="1">
      <c r="A248" s="46">
        <f>SUBTOTAL(3,$C$11:C248)</f>
        <v>238</v>
      </c>
      <c r="B248" s="46">
        <v>1</v>
      </c>
      <c r="C248" s="46" t="s">
        <v>195</v>
      </c>
      <c r="D248" s="46" t="s">
        <v>829</v>
      </c>
      <c r="E248" s="98" t="s">
        <v>695</v>
      </c>
      <c r="F248" s="99" t="s">
        <v>696</v>
      </c>
      <c r="G248" s="46">
        <v>2</v>
      </c>
      <c r="H248" s="78" t="s">
        <v>750</v>
      </c>
      <c r="I248" s="46">
        <v>14</v>
      </c>
      <c r="J248" s="46">
        <v>1</v>
      </c>
      <c r="K248" s="46"/>
      <c r="L248" s="46"/>
      <c r="M248" s="46">
        <v>14</v>
      </c>
      <c r="N248" s="46">
        <v>1</v>
      </c>
      <c r="O248" s="79">
        <v>650000</v>
      </c>
      <c r="P248" s="79">
        <v>650000</v>
      </c>
      <c r="Q248" s="79"/>
      <c r="R248" s="79">
        <v>650000</v>
      </c>
      <c r="S248" s="79">
        <v>0</v>
      </c>
      <c r="T248" s="79">
        <v>0</v>
      </c>
      <c r="U248" s="78" t="s">
        <v>307</v>
      </c>
      <c r="V248" s="80" t="s">
        <v>1381</v>
      </c>
      <c r="W248" s="81" t="s">
        <v>539</v>
      </c>
    </row>
    <row r="249" spans="1:23" s="61" customFormat="1" ht="31.8" customHeight="1">
      <c r="A249" s="46">
        <f>SUBTOTAL(3,$C$11:C249)</f>
        <v>239</v>
      </c>
      <c r="B249" s="46">
        <v>1</v>
      </c>
      <c r="C249" s="46" t="s">
        <v>195</v>
      </c>
      <c r="D249" s="46" t="s">
        <v>912</v>
      </c>
      <c r="E249" s="98" t="s">
        <v>695</v>
      </c>
      <c r="F249" s="99" t="s">
        <v>696</v>
      </c>
      <c r="G249" s="46">
        <v>2</v>
      </c>
      <c r="H249" s="78" t="s">
        <v>750</v>
      </c>
      <c r="I249" s="46">
        <v>20</v>
      </c>
      <c r="J249" s="46">
        <v>1</v>
      </c>
      <c r="K249" s="46"/>
      <c r="L249" s="46"/>
      <c r="M249" s="46">
        <v>20</v>
      </c>
      <c r="N249" s="46">
        <v>1</v>
      </c>
      <c r="O249" s="79">
        <v>1050000</v>
      </c>
      <c r="P249" s="79">
        <v>1050000</v>
      </c>
      <c r="Q249" s="79"/>
      <c r="R249" s="79">
        <v>1050000</v>
      </c>
      <c r="S249" s="79">
        <v>0</v>
      </c>
      <c r="T249" s="79">
        <v>0</v>
      </c>
      <c r="U249" s="78" t="s">
        <v>303</v>
      </c>
      <c r="V249" s="80" t="s">
        <v>1384</v>
      </c>
      <c r="W249" s="81" t="s">
        <v>539</v>
      </c>
    </row>
    <row r="250" spans="1:23" s="61" customFormat="1" ht="31.8" customHeight="1">
      <c r="A250" s="46">
        <f>SUBTOTAL(3,$C$11:C250)</f>
        <v>240</v>
      </c>
      <c r="B250" s="100">
        <v>2</v>
      </c>
      <c r="C250" s="100" t="s">
        <v>195</v>
      </c>
      <c r="D250" s="100" t="s">
        <v>541</v>
      </c>
      <c r="E250" s="101" t="s">
        <v>695</v>
      </c>
      <c r="F250" s="102" t="s">
        <v>696</v>
      </c>
      <c r="G250" s="100">
        <v>2</v>
      </c>
      <c r="H250" s="103" t="s">
        <v>750</v>
      </c>
      <c r="I250" s="100">
        <v>20</v>
      </c>
      <c r="J250" s="100">
        <v>1</v>
      </c>
      <c r="K250" s="100"/>
      <c r="L250" s="100"/>
      <c r="M250" s="100">
        <v>20</v>
      </c>
      <c r="N250" s="100">
        <v>1</v>
      </c>
      <c r="O250" s="104">
        <v>1000000</v>
      </c>
      <c r="P250" s="104">
        <v>1000000</v>
      </c>
      <c r="Q250" s="104"/>
      <c r="R250" s="104"/>
      <c r="S250" s="104">
        <v>1000000</v>
      </c>
      <c r="T250" s="104">
        <v>0</v>
      </c>
      <c r="U250" s="103" t="s">
        <v>305</v>
      </c>
      <c r="V250" s="105" t="s">
        <v>960</v>
      </c>
      <c r="W250" s="106" t="s">
        <v>539</v>
      </c>
    </row>
    <row r="251" spans="1:23" s="61" customFormat="1" ht="31.8" customHeight="1">
      <c r="A251" s="46">
        <f>SUBTOTAL(3,$C$11:C251)</f>
        <v>241</v>
      </c>
      <c r="B251" s="100">
        <v>2</v>
      </c>
      <c r="C251" s="100" t="s">
        <v>195</v>
      </c>
      <c r="D251" s="100" t="s">
        <v>541</v>
      </c>
      <c r="E251" s="101" t="s">
        <v>695</v>
      </c>
      <c r="F251" s="102" t="s">
        <v>696</v>
      </c>
      <c r="G251" s="100">
        <v>2</v>
      </c>
      <c r="H251" s="103" t="s">
        <v>750</v>
      </c>
      <c r="I251" s="100">
        <v>40</v>
      </c>
      <c r="J251" s="100">
        <v>1</v>
      </c>
      <c r="K251" s="100"/>
      <c r="L251" s="100"/>
      <c r="M251" s="100">
        <v>40</v>
      </c>
      <c r="N251" s="100">
        <v>1</v>
      </c>
      <c r="O251" s="104">
        <v>2000000</v>
      </c>
      <c r="P251" s="104">
        <v>2000000</v>
      </c>
      <c r="Q251" s="104"/>
      <c r="R251" s="104"/>
      <c r="S251" s="104">
        <v>2000000</v>
      </c>
      <c r="T251" s="104">
        <v>0</v>
      </c>
      <c r="U251" s="103" t="s">
        <v>305</v>
      </c>
      <c r="V251" s="105" t="s">
        <v>2623</v>
      </c>
      <c r="W251" s="106" t="s">
        <v>347</v>
      </c>
    </row>
    <row r="252" spans="1:23" s="61" customFormat="1" ht="31.8" customHeight="1">
      <c r="A252" s="46">
        <f>SUBTOTAL(3,$C$11:C252)</f>
        <v>242</v>
      </c>
      <c r="B252" s="100">
        <v>2</v>
      </c>
      <c r="C252" s="100" t="s">
        <v>195</v>
      </c>
      <c r="D252" s="100" t="s">
        <v>541</v>
      </c>
      <c r="E252" s="101" t="s">
        <v>695</v>
      </c>
      <c r="F252" s="102" t="s">
        <v>696</v>
      </c>
      <c r="G252" s="100">
        <v>2</v>
      </c>
      <c r="H252" s="103" t="s">
        <v>750</v>
      </c>
      <c r="I252" s="100">
        <v>10</v>
      </c>
      <c r="J252" s="100">
        <v>1</v>
      </c>
      <c r="K252" s="100"/>
      <c r="L252" s="100"/>
      <c r="M252" s="100">
        <v>10</v>
      </c>
      <c r="N252" s="100">
        <v>1</v>
      </c>
      <c r="O252" s="104">
        <v>500000</v>
      </c>
      <c r="P252" s="104">
        <v>500000</v>
      </c>
      <c r="Q252" s="104"/>
      <c r="R252" s="104"/>
      <c r="S252" s="104">
        <v>500000</v>
      </c>
      <c r="T252" s="104">
        <v>0</v>
      </c>
      <c r="U252" s="103" t="s">
        <v>311</v>
      </c>
      <c r="V252" s="105" t="s">
        <v>906</v>
      </c>
      <c r="W252" s="106" t="s">
        <v>539</v>
      </c>
    </row>
    <row r="253" spans="1:23" s="61" customFormat="1" ht="31.8" customHeight="1">
      <c r="A253" s="46">
        <f>SUBTOTAL(3,$C$11:C253)</f>
        <v>243</v>
      </c>
      <c r="B253" s="100">
        <v>2</v>
      </c>
      <c r="C253" s="100" t="s">
        <v>195</v>
      </c>
      <c r="D253" s="100" t="s">
        <v>2238</v>
      </c>
      <c r="E253" s="101" t="s">
        <v>695</v>
      </c>
      <c r="F253" s="102" t="s">
        <v>696</v>
      </c>
      <c r="G253" s="100">
        <v>2</v>
      </c>
      <c r="H253" s="103" t="s">
        <v>750</v>
      </c>
      <c r="I253" s="100">
        <v>14</v>
      </c>
      <c r="J253" s="100">
        <v>1</v>
      </c>
      <c r="K253" s="100"/>
      <c r="L253" s="100"/>
      <c r="M253" s="100">
        <v>14</v>
      </c>
      <c r="N253" s="100">
        <v>1</v>
      </c>
      <c r="O253" s="104">
        <v>650000</v>
      </c>
      <c r="P253" s="104">
        <v>650000</v>
      </c>
      <c r="Q253" s="104"/>
      <c r="R253" s="104"/>
      <c r="S253" s="104">
        <v>650000</v>
      </c>
      <c r="T253" s="104">
        <v>0</v>
      </c>
      <c r="U253" s="103" t="s">
        <v>307</v>
      </c>
      <c r="V253" s="105" t="s">
        <v>2613</v>
      </c>
      <c r="W253" s="106" t="s">
        <v>539</v>
      </c>
    </row>
    <row r="254" spans="1:23" s="61" customFormat="1" ht="31.8" customHeight="1">
      <c r="A254" s="46">
        <f>SUBTOTAL(3,$C$11:C254)</f>
        <v>244</v>
      </c>
      <c r="B254" s="100">
        <v>2</v>
      </c>
      <c r="C254" s="100" t="s">
        <v>195</v>
      </c>
      <c r="D254" s="100" t="s">
        <v>2235</v>
      </c>
      <c r="E254" s="101" t="s">
        <v>695</v>
      </c>
      <c r="F254" s="102" t="s">
        <v>696</v>
      </c>
      <c r="G254" s="100">
        <v>2</v>
      </c>
      <c r="H254" s="103" t="s">
        <v>750</v>
      </c>
      <c r="I254" s="100">
        <v>14</v>
      </c>
      <c r="J254" s="100">
        <v>1</v>
      </c>
      <c r="K254" s="100"/>
      <c r="L254" s="100"/>
      <c r="M254" s="100">
        <v>14</v>
      </c>
      <c r="N254" s="100">
        <v>1</v>
      </c>
      <c r="O254" s="104">
        <v>650000</v>
      </c>
      <c r="P254" s="104">
        <v>650000</v>
      </c>
      <c r="Q254" s="104"/>
      <c r="R254" s="104"/>
      <c r="S254" s="104">
        <v>650000</v>
      </c>
      <c r="T254" s="104">
        <v>0</v>
      </c>
      <c r="U254" s="103" t="s">
        <v>307</v>
      </c>
      <c r="V254" s="105" t="s">
        <v>2612</v>
      </c>
      <c r="W254" s="106" t="s">
        <v>539</v>
      </c>
    </row>
    <row r="255" spans="1:23" s="61" customFormat="1" ht="31.8" customHeight="1">
      <c r="A255" s="46">
        <f>SUBTOTAL(3,$C$11:C255)</f>
        <v>245</v>
      </c>
      <c r="B255" s="100">
        <v>2</v>
      </c>
      <c r="C255" s="100" t="s">
        <v>195</v>
      </c>
      <c r="D255" s="100" t="s">
        <v>2235</v>
      </c>
      <c r="E255" s="101" t="s">
        <v>695</v>
      </c>
      <c r="F255" s="102" t="s">
        <v>696</v>
      </c>
      <c r="G255" s="100">
        <v>2</v>
      </c>
      <c r="H255" s="103" t="s">
        <v>750</v>
      </c>
      <c r="I255" s="100">
        <v>14</v>
      </c>
      <c r="J255" s="100">
        <v>1</v>
      </c>
      <c r="K255" s="100"/>
      <c r="L255" s="100"/>
      <c r="M255" s="100">
        <v>14</v>
      </c>
      <c r="N255" s="100">
        <v>1</v>
      </c>
      <c r="O255" s="104">
        <v>650000</v>
      </c>
      <c r="P255" s="104">
        <v>650000</v>
      </c>
      <c r="Q255" s="104"/>
      <c r="R255" s="104"/>
      <c r="S255" s="104">
        <v>650000</v>
      </c>
      <c r="T255" s="104">
        <v>0</v>
      </c>
      <c r="U255" s="103" t="s">
        <v>307</v>
      </c>
      <c r="V255" s="105" t="s">
        <v>2614</v>
      </c>
      <c r="W255" s="106" t="s">
        <v>539</v>
      </c>
    </row>
    <row r="256" spans="1:23" s="61" customFormat="1" ht="31.8" customHeight="1">
      <c r="A256" s="46">
        <f>SUBTOTAL(3,$C$11:C256)</f>
        <v>246</v>
      </c>
      <c r="B256" s="100">
        <v>2</v>
      </c>
      <c r="C256" s="100" t="s">
        <v>195</v>
      </c>
      <c r="D256" s="100" t="s">
        <v>832</v>
      </c>
      <c r="E256" s="101" t="s">
        <v>695</v>
      </c>
      <c r="F256" s="102" t="s">
        <v>696</v>
      </c>
      <c r="G256" s="100">
        <v>2</v>
      </c>
      <c r="H256" s="103" t="s">
        <v>750</v>
      </c>
      <c r="I256" s="100">
        <v>14</v>
      </c>
      <c r="J256" s="100">
        <v>1</v>
      </c>
      <c r="K256" s="100"/>
      <c r="L256" s="100"/>
      <c r="M256" s="100">
        <v>14</v>
      </c>
      <c r="N256" s="100">
        <v>1</v>
      </c>
      <c r="O256" s="104">
        <v>650000</v>
      </c>
      <c r="P256" s="104">
        <v>650000</v>
      </c>
      <c r="Q256" s="104"/>
      <c r="R256" s="104"/>
      <c r="S256" s="104">
        <v>650000</v>
      </c>
      <c r="T256" s="104">
        <v>0</v>
      </c>
      <c r="U256" s="103" t="s">
        <v>307</v>
      </c>
      <c r="V256" s="105" t="s">
        <v>2628</v>
      </c>
      <c r="W256" s="106" t="s">
        <v>539</v>
      </c>
    </row>
    <row r="257" spans="1:23" s="61" customFormat="1" ht="31.8" customHeight="1">
      <c r="A257" s="46">
        <f>SUBTOTAL(3,$C$11:C257)</f>
        <v>247</v>
      </c>
      <c r="B257" s="100">
        <v>2</v>
      </c>
      <c r="C257" s="100" t="s">
        <v>195</v>
      </c>
      <c r="D257" s="100" t="s">
        <v>1080</v>
      </c>
      <c r="E257" s="101" t="s">
        <v>695</v>
      </c>
      <c r="F257" s="102" t="s">
        <v>696</v>
      </c>
      <c r="G257" s="100">
        <v>2</v>
      </c>
      <c r="H257" s="103" t="s">
        <v>750</v>
      </c>
      <c r="I257" s="100">
        <v>14</v>
      </c>
      <c r="J257" s="100">
        <v>1</v>
      </c>
      <c r="K257" s="100"/>
      <c r="L257" s="100"/>
      <c r="M257" s="100">
        <v>14</v>
      </c>
      <c r="N257" s="100">
        <v>1</v>
      </c>
      <c r="O257" s="104">
        <v>650000</v>
      </c>
      <c r="P257" s="104">
        <v>650000</v>
      </c>
      <c r="Q257" s="104"/>
      <c r="R257" s="104"/>
      <c r="S257" s="104">
        <v>650000</v>
      </c>
      <c r="T257" s="104">
        <v>0</v>
      </c>
      <c r="U257" s="103" t="s">
        <v>307</v>
      </c>
      <c r="V257" s="105" t="s">
        <v>2615</v>
      </c>
      <c r="W257" s="106" t="s">
        <v>539</v>
      </c>
    </row>
    <row r="258" spans="1:23" s="61" customFormat="1" ht="31.8" customHeight="1">
      <c r="A258" s="46">
        <f>SUBTOTAL(3,$C$11:C258)</f>
        <v>248</v>
      </c>
      <c r="B258" s="100">
        <v>2</v>
      </c>
      <c r="C258" s="100" t="s">
        <v>195</v>
      </c>
      <c r="D258" s="100" t="s">
        <v>2235</v>
      </c>
      <c r="E258" s="101" t="s">
        <v>695</v>
      </c>
      <c r="F258" s="102" t="s">
        <v>696</v>
      </c>
      <c r="G258" s="100">
        <v>2</v>
      </c>
      <c r="H258" s="103" t="s">
        <v>750</v>
      </c>
      <c r="I258" s="100">
        <v>20</v>
      </c>
      <c r="J258" s="100">
        <v>1</v>
      </c>
      <c r="K258" s="100"/>
      <c r="L258" s="100"/>
      <c r="M258" s="100">
        <v>20</v>
      </c>
      <c r="N258" s="100">
        <v>1</v>
      </c>
      <c r="O258" s="104">
        <v>1050000</v>
      </c>
      <c r="P258" s="104">
        <v>1050000</v>
      </c>
      <c r="Q258" s="104"/>
      <c r="R258" s="104"/>
      <c r="S258" s="104">
        <v>1050000</v>
      </c>
      <c r="T258" s="104">
        <v>0</v>
      </c>
      <c r="U258" s="103" t="s">
        <v>303</v>
      </c>
      <c r="V258" s="105" t="s">
        <v>182</v>
      </c>
      <c r="W258" s="106" t="s">
        <v>539</v>
      </c>
    </row>
    <row r="259" spans="1:23" s="61" customFormat="1" ht="31.8" customHeight="1">
      <c r="A259" s="46">
        <f>SUBTOTAL(3,$C$11:C259)</f>
        <v>249</v>
      </c>
      <c r="B259" s="46">
        <v>1</v>
      </c>
      <c r="C259" s="46" t="s">
        <v>465</v>
      </c>
      <c r="D259" s="46" t="s">
        <v>1070</v>
      </c>
      <c r="E259" s="98" t="s">
        <v>466</v>
      </c>
      <c r="F259" s="99" t="s">
        <v>697</v>
      </c>
      <c r="G259" s="46">
        <v>2</v>
      </c>
      <c r="H259" s="78" t="s">
        <v>750</v>
      </c>
      <c r="I259" s="46">
        <v>14</v>
      </c>
      <c r="J259" s="46">
        <v>1</v>
      </c>
      <c r="K259" s="46"/>
      <c r="L259" s="46"/>
      <c r="M259" s="46">
        <v>14</v>
      </c>
      <c r="N259" s="46">
        <v>1</v>
      </c>
      <c r="O259" s="79">
        <v>650000</v>
      </c>
      <c r="P259" s="79">
        <v>650000</v>
      </c>
      <c r="Q259" s="79"/>
      <c r="R259" s="79">
        <v>650000</v>
      </c>
      <c r="S259" s="79">
        <v>0</v>
      </c>
      <c r="T259" s="79">
        <v>0</v>
      </c>
      <c r="U259" s="78" t="s">
        <v>307</v>
      </c>
      <c r="V259" s="80" t="s">
        <v>1385</v>
      </c>
      <c r="W259" s="81" t="s">
        <v>539</v>
      </c>
    </row>
    <row r="260" spans="1:23" s="61" customFormat="1" ht="31.8" customHeight="1">
      <c r="A260" s="46">
        <f>SUBTOTAL(3,$C$11:C260)</f>
        <v>250</v>
      </c>
      <c r="B260" s="46">
        <v>1</v>
      </c>
      <c r="C260" s="46" t="s">
        <v>465</v>
      </c>
      <c r="D260" s="46" t="s">
        <v>912</v>
      </c>
      <c r="E260" s="98" t="s">
        <v>466</v>
      </c>
      <c r="F260" s="99" t="s">
        <v>697</v>
      </c>
      <c r="G260" s="46">
        <v>2</v>
      </c>
      <c r="H260" s="78" t="s">
        <v>750</v>
      </c>
      <c r="I260" s="46">
        <v>20</v>
      </c>
      <c r="J260" s="46">
        <v>1</v>
      </c>
      <c r="K260" s="46"/>
      <c r="L260" s="46"/>
      <c r="M260" s="46">
        <v>20</v>
      </c>
      <c r="N260" s="46">
        <v>1</v>
      </c>
      <c r="O260" s="79">
        <v>1050000</v>
      </c>
      <c r="P260" s="79">
        <v>1050000</v>
      </c>
      <c r="Q260" s="79"/>
      <c r="R260" s="79">
        <v>1050000</v>
      </c>
      <c r="S260" s="79">
        <v>0</v>
      </c>
      <c r="T260" s="79">
        <v>0</v>
      </c>
      <c r="U260" s="78" t="s">
        <v>303</v>
      </c>
      <c r="V260" s="80" t="s">
        <v>1386</v>
      </c>
      <c r="W260" s="81" t="s">
        <v>539</v>
      </c>
    </row>
    <row r="261" spans="1:23" s="61" customFormat="1" ht="31.8" customHeight="1">
      <c r="A261" s="46">
        <f>SUBTOTAL(3,$C$11:C261)</f>
        <v>251</v>
      </c>
      <c r="B261" s="100">
        <v>2</v>
      </c>
      <c r="C261" s="100" t="s">
        <v>465</v>
      </c>
      <c r="D261" s="100" t="s">
        <v>2235</v>
      </c>
      <c r="E261" s="101" t="s">
        <v>466</v>
      </c>
      <c r="F261" s="102" t="s">
        <v>697</v>
      </c>
      <c r="G261" s="100">
        <v>2</v>
      </c>
      <c r="H261" s="103" t="s">
        <v>750</v>
      </c>
      <c r="I261" s="100">
        <v>20</v>
      </c>
      <c r="J261" s="100">
        <v>1</v>
      </c>
      <c r="K261" s="100"/>
      <c r="L261" s="100"/>
      <c r="M261" s="100">
        <v>20</v>
      </c>
      <c r="N261" s="100">
        <v>1</v>
      </c>
      <c r="O261" s="104">
        <v>1050000</v>
      </c>
      <c r="P261" s="104">
        <v>1050000</v>
      </c>
      <c r="Q261" s="104"/>
      <c r="R261" s="104"/>
      <c r="S261" s="104">
        <v>1050000</v>
      </c>
      <c r="T261" s="104">
        <v>0</v>
      </c>
      <c r="U261" s="103" t="s">
        <v>303</v>
      </c>
      <c r="V261" s="105" t="s">
        <v>2629</v>
      </c>
      <c r="W261" s="106" t="s">
        <v>539</v>
      </c>
    </row>
    <row r="262" spans="1:23" s="61" customFormat="1" ht="31.8" customHeight="1">
      <c r="A262" s="46">
        <f>SUBTOTAL(3,$C$11:C262)</f>
        <v>252</v>
      </c>
      <c r="B262" s="100">
        <v>2</v>
      </c>
      <c r="C262" s="100" t="s">
        <v>465</v>
      </c>
      <c r="D262" s="100" t="s">
        <v>2236</v>
      </c>
      <c r="E262" s="101" t="s">
        <v>466</v>
      </c>
      <c r="F262" s="102" t="s">
        <v>697</v>
      </c>
      <c r="G262" s="100">
        <v>2</v>
      </c>
      <c r="H262" s="103" t="s">
        <v>750</v>
      </c>
      <c r="I262" s="100">
        <v>20</v>
      </c>
      <c r="J262" s="100">
        <v>1</v>
      </c>
      <c r="K262" s="100"/>
      <c r="L262" s="100"/>
      <c r="M262" s="100">
        <v>20</v>
      </c>
      <c r="N262" s="100">
        <v>1</v>
      </c>
      <c r="O262" s="104">
        <v>1050000</v>
      </c>
      <c r="P262" s="104">
        <v>1050000</v>
      </c>
      <c r="Q262" s="104"/>
      <c r="R262" s="104"/>
      <c r="S262" s="104">
        <v>1050000</v>
      </c>
      <c r="T262" s="104">
        <v>0</v>
      </c>
      <c r="U262" s="103" t="s">
        <v>303</v>
      </c>
      <c r="V262" s="105" t="s">
        <v>2630</v>
      </c>
      <c r="W262" s="106" t="s">
        <v>539</v>
      </c>
    </row>
    <row r="263" spans="1:23" s="61" customFormat="1" ht="31.8" customHeight="1">
      <c r="A263" s="46">
        <f>SUBTOTAL(3,$C$11:C263)</f>
        <v>253</v>
      </c>
      <c r="B263" s="100">
        <v>2</v>
      </c>
      <c r="C263" s="100" t="s">
        <v>465</v>
      </c>
      <c r="D263" s="100" t="s">
        <v>2235</v>
      </c>
      <c r="E263" s="101" t="s">
        <v>466</v>
      </c>
      <c r="F263" s="102" t="s">
        <v>697</v>
      </c>
      <c r="G263" s="100">
        <v>2</v>
      </c>
      <c r="H263" s="103" t="s">
        <v>750</v>
      </c>
      <c r="I263" s="100">
        <v>20</v>
      </c>
      <c r="J263" s="100">
        <v>1</v>
      </c>
      <c r="K263" s="100"/>
      <c r="L263" s="100"/>
      <c r="M263" s="100">
        <v>20</v>
      </c>
      <c r="N263" s="100">
        <v>1</v>
      </c>
      <c r="O263" s="104">
        <v>1050000</v>
      </c>
      <c r="P263" s="104">
        <v>1050000</v>
      </c>
      <c r="Q263" s="104"/>
      <c r="R263" s="104"/>
      <c r="S263" s="104">
        <v>1050000</v>
      </c>
      <c r="T263" s="104">
        <v>0</v>
      </c>
      <c r="U263" s="103" t="s">
        <v>303</v>
      </c>
      <c r="V263" s="105" t="s">
        <v>2631</v>
      </c>
      <c r="W263" s="106" t="s">
        <v>539</v>
      </c>
    </row>
    <row r="264" spans="1:23" s="61" customFormat="1" ht="31.8" customHeight="1">
      <c r="A264" s="46">
        <f>SUBTOTAL(3,$C$11:C264)</f>
        <v>254</v>
      </c>
      <c r="B264" s="100">
        <v>2</v>
      </c>
      <c r="C264" s="100" t="s">
        <v>465</v>
      </c>
      <c r="D264" s="100" t="s">
        <v>2235</v>
      </c>
      <c r="E264" s="101" t="s">
        <v>466</v>
      </c>
      <c r="F264" s="102" t="s">
        <v>697</v>
      </c>
      <c r="G264" s="100">
        <v>2</v>
      </c>
      <c r="H264" s="103" t="s">
        <v>750</v>
      </c>
      <c r="I264" s="100">
        <v>20</v>
      </c>
      <c r="J264" s="100">
        <v>1</v>
      </c>
      <c r="K264" s="100"/>
      <c r="L264" s="100"/>
      <c r="M264" s="100">
        <v>20</v>
      </c>
      <c r="N264" s="100">
        <v>1</v>
      </c>
      <c r="O264" s="104">
        <v>1050000</v>
      </c>
      <c r="P264" s="104">
        <v>1050000</v>
      </c>
      <c r="Q264" s="104"/>
      <c r="R264" s="104"/>
      <c r="S264" s="104">
        <v>1050000</v>
      </c>
      <c r="T264" s="104">
        <v>0</v>
      </c>
      <c r="U264" s="103" t="s">
        <v>303</v>
      </c>
      <c r="V264" s="105" t="s">
        <v>2632</v>
      </c>
      <c r="W264" s="106" t="s">
        <v>539</v>
      </c>
    </row>
    <row r="265" spans="1:23" s="61" customFormat="1" ht="31.8" customHeight="1">
      <c r="A265" s="46">
        <f>SUBTOTAL(3,$C$11:C265)</f>
        <v>255</v>
      </c>
      <c r="B265" s="100">
        <v>2</v>
      </c>
      <c r="C265" s="100" t="s">
        <v>465</v>
      </c>
      <c r="D265" s="100" t="s">
        <v>2236</v>
      </c>
      <c r="E265" s="101" t="s">
        <v>466</v>
      </c>
      <c r="F265" s="102" t="s">
        <v>697</v>
      </c>
      <c r="G265" s="100">
        <v>2</v>
      </c>
      <c r="H265" s="103" t="s">
        <v>750</v>
      </c>
      <c r="I265" s="100">
        <v>20</v>
      </c>
      <c r="J265" s="100">
        <v>1</v>
      </c>
      <c r="K265" s="100"/>
      <c r="L265" s="100"/>
      <c r="M265" s="100">
        <v>20</v>
      </c>
      <c r="N265" s="100">
        <v>1</v>
      </c>
      <c r="O265" s="104">
        <v>1050000</v>
      </c>
      <c r="P265" s="104">
        <v>1050000</v>
      </c>
      <c r="Q265" s="104"/>
      <c r="R265" s="104"/>
      <c r="S265" s="104">
        <v>1050000</v>
      </c>
      <c r="T265" s="104">
        <v>0</v>
      </c>
      <c r="U265" s="103" t="s">
        <v>303</v>
      </c>
      <c r="V265" s="105" t="s">
        <v>2633</v>
      </c>
      <c r="W265" s="106" t="s">
        <v>539</v>
      </c>
    </row>
    <row r="266" spans="1:23" s="61" customFormat="1" ht="31.8" customHeight="1">
      <c r="A266" s="46">
        <f>SUBTOTAL(3,$C$11:C266)</f>
        <v>256</v>
      </c>
      <c r="B266" s="100">
        <v>2</v>
      </c>
      <c r="C266" s="100" t="s">
        <v>465</v>
      </c>
      <c r="D266" s="100" t="s">
        <v>2236</v>
      </c>
      <c r="E266" s="101" t="s">
        <v>466</v>
      </c>
      <c r="F266" s="102" t="s">
        <v>697</v>
      </c>
      <c r="G266" s="100">
        <v>2</v>
      </c>
      <c r="H266" s="103" t="s">
        <v>750</v>
      </c>
      <c r="I266" s="100">
        <v>20</v>
      </c>
      <c r="J266" s="100">
        <v>1</v>
      </c>
      <c r="K266" s="100"/>
      <c r="L266" s="100"/>
      <c r="M266" s="100">
        <v>20</v>
      </c>
      <c r="N266" s="100">
        <v>1</v>
      </c>
      <c r="O266" s="104">
        <v>1050000</v>
      </c>
      <c r="P266" s="104">
        <v>1050000</v>
      </c>
      <c r="Q266" s="104"/>
      <c r="R266" s="104"/>
      <c r="S266" s="104">
        <v>1050000</v>
      </c>
      <c r="T266" s="104">
        <v>0</v>
      </c>
      <c r="U266" s="103" t="s">
        <v>303</v>
      </c>
      <c r="V266" s="105" t="s">
        <v>2634</v>
      </c>
      <c r="W266" s="106" t="s">
        <v>539</v>
      </c>
    </row>
    <row r="267" spans="1:23" s="61" customFormat="1" ht="31.8" customHeight="1">
      <c r="A267" s="46">
        <f>SUBTOTAL(3,$C$11:C267)</f>
        <v>257</v>
      </c>
      <c r="B267" s="100">
        <v>2</v>
      </c>
      <c r="C267" s="100" t="s">
        <v>465</v>
      </c>
      <c r="D267" s="100" t="s">
        <v>2235</v>
      </c>
      <c r="E267" s="101" t="s">
        <v>466</v>
      </c>
      <c r="F267" s="102" t="s">
        <v>697</v>
      </c>
      <c r="G267" s="100">
        <v>2</v>
      </c>
      <c r="H267" s="103" t="s">
        <v>750</v>
      </c>
      <c r="I267" s="100">
        <v>20</v>
      </c>
      <c r="J267" s="100">
        <v>1</v>
      </c>
      <c r="K267" s="100"/>
      <c r="L267" s="100"/>
      <c r="M267" s="100">
        <v>20</v>
      </c>
      <c r="N267" s="100">
        <v>1</v>
      </c>
      <c r="O267" s="104">
        <v>1050000</v>
      </c>
      <c r="P267" s="104">
        <v>1050000</v>
      </c>
      <c r="Q267" s="104"/>
      <c r="R267" s="104"/>
      <c r="S267" s="104">
        <v>1050000</v>
      </c>
      <c r="T267" s="104">
        <v>0</v>
      </c>
      <c r="U267" s="103" t="s">
        <v>303</v>
      </c>
      <c r="V267" s="105" t="s">
        <v>2635</v>
      </c>
      <c r="W267" s="106" t="s">
        <v>539</v>
      </c>
    </row>
    <row r="268" spans="1:23" s="61" customFormat="1" ht="31.8" customHeight="1">
      <c r="A268" s="46">
        <f>SUBTOTAL(3,$C$11:C268)</f>
        <v>258</v>
      </c>
      <c r="B268" s="100">
        <v>2</v>
      </c>
      <c r="C268" s="100" t="s">
        <v>465</v>
      </c>
      <c r="D268" s="100" t="s">
        <v>2236</v>
      </c>
      <c r="E268" s="101" t="s">
        <v>466</v>
      </c>
      <c r="F268" s="102" t="s">
        <v>697</v>
      </c>
      <c r="G268" s="100">
        <v>2</v>
      </c>
      <c r="H268" s="103" t="s">
        <v>750</v>
      </c>
      <c r="I268" s="100">
        <v>20</v>
      </c>
      <c r="J268" s="100">
        <v>1</v>
      </c>
      <c r="K268" s="100"/>
      <c r="L268" s="100"/>
      <c r="M268" s="100">
        <v>20</v>
      </c>
      <c r="N268" s="100">
        <v>1</v>
      </c>
      <c r="O268" s="104">
        <v>1050000</v>
      </c>
      <c r="P268" s="104">
        <v>1050000</v>
      </c>
      <c r="Q268" s="104"/>
      <c r="R268" s="104"/>
      <c r="S268" s="104">
        <v>1050000</v>
      </c>
      <c r="T268" s="104">
        <v>0</v>
      </c>
      <c r="U268" s="103" t="s">
        <v>303</v>
      </c>
      <c r="V268" s="105" t="s">
        <v>909</v>
      </c>
      <c r="W268" s="106" t="s">
        <v>539</v>
      </c>
    </row>
    <row r="269" spans="1:23" s="61" customFormat="1" ht="31.8" customHeight="1">
      <c r="A269" s="46">
        <f>SUBTOTAL(3,$C$11:C269)</f>
        <v>259</v>
      </c>
      <c r="B269" s="46">
        <v>1</v>
      </c>
      <c r="C269" s="46" t="s">
        <v>196</v>
      </c>
      <c r="D269" s="46" t="s">
        <v>912</v>
      </c>
      <c r="E269" s="98" t="s">
        <v>348</v>
      </c>
      <c r="F269" s="99" t="s">
        <v>349</v>
      </c>
      <c r="G269" s="46">
        <v>2</v>
      </c>
      <c r="H269" s="78" t="s">
        <v>750</v>
      </c>
      <c r="I269" s="46">
        <v>20</v>
      </c>
      <c r="J269" s="46">
        <v>1</v>
      </c>
      <c r="K269" s="46"/>
      <c r="L269" s="46"/>
      <c r="M269" s="46">
        <v>20</v>
      </c>
      <c r="N269" s="46">
        <v>1</v>
      </c>
      <c r="O269" s="79">
        <v>1000000</v>
      </c>
      <c r="P269" s="79">
        <v>1000000</v>
      </c>
      <c r="Q269" s="79"/>
      <c r="R269" s="79">
        <v>1000000</v>
      </c>
      <c r="S269" s="79">
        <v>0</v>
      </c>
      <c r="T269" s="79">
        <v>0</v>
      </c>
      <c r="U269" s="78" t="s">
        <v>305</v>
      </c>
      <c r="V269" s="80" t="s">
        <v>906</v>
      </c>
      <c r="W269" s="81" t="s">
        <v>539</v>
      </c>
    </row>
    <row r="270" spans="1:23" s="61" customFormat="1" ht="31.8" customHeight="1">
      <c r="A270" s="46">
        <f>SUBTOTAL(3,$C$11:C270)</f>
        <v>260</v>
      </c>
      <c r="B270" s="46">
        <v>1</v>
      </c>
      <c r="C270" s="46" t="s">
        <v>196</v>
      </c>
      <c r="D270" s="46" t="s">
        <v>912</v>
      </c>
      <c r="E270" s="98" t="s">
        <v>348</v>
      </c>
      <c r="F270" s="99" t="s">
        <v>349</v>
      </c>
      <c r="G270" s="46">
        <v>2</v>
      </c>
      <c r="H270" s="78" t="s">
        <v>750</v>
      </c>
      <c r="I270" s="46">
        <v>6</v>
      </c>
      <c r="J270" s="46">
        <v>1</v>
      </c>
      <c r="K270" s="46"/>
      <c r="L270" s="46"/>
      <c r="M270" s="46">
        <v>6</v>
      </c>
      <c r="N270" s="46">
        <v>1</v>
      </c>
      <c r="O270" s="79">
        <v>400000</v>
      </c>
      <c r="P270" s="79">
        <v>400000</v>
      </c>
      <c r="Q270" s="79"/>
      <c r="R270" s="79">
        <v>400000</v>
      </c>
      <c r="S270" s="79">
        <v>0</v>
      </c>
      <c r="T270" s="79">
        <v>0</v>
      </c>
      <c r="U270" s="78" t="s">
        <v>629</v>
      </c>
      <c r="V270" s="80" t="s">
        <v>1385</v>
      </c>
      <c r="W270" s="81" t="s">
        <v>539</v>
      </c>
    </row>
    <row r="271" spans="1:23" s="61" customFormat="1" ht="31.8" customHeight="1">
      <c r="A271" s="46">
        <f>SUBTOTAL(3,$C$11:C271)</f>
        <v>261</v>
      </c>
      <c r="B271" s="46">
        <v>1</v>
      </c>
      <c r="C271" s="46" t="s">
        <v>196</v>
      </c>
      <c r="D271" s="46" t="s">
        <v>829</v>
      </c>
      <c r="E271" s="98" t="s">
        <v>348</v>
      </c>
      <c r="F271" s="99" t="s">
        <v>349</v>
      </c>
      <c r="G271" s="46">
        <v>2</v>
      </c>
      <c r="H271" s="78" t="s">
        <v>750</v>
      </c>
      <c r="I271" s="46">
        <v>20</v>
      </c>
      <c r="J271" s="46">
        <v>1</v>
      </c>
      <c r="K271" s="46"/>
      <c r="L271" s="46"/>
      <c r="M271" s="46">
        <v>20</v>
      </c>
      <c r="N271" s="46">
        <v>1</v>
      </c>
      <c r="O271" s="79">
        <v>1050000</v>
      </c>
      <c r="P271" s="79">
        <v>1050000</v>
      </c>
      <c r="Q271" s="79"/>
      <c r="R271" s="79">
        <v>1050000</v>
      </c>
      <c r="S271" s="79">
        <v>0</v>
      </c>
      <c r="T271" s="79">
        <v>0</v>
      </c>
      <c r="U271" s="78" t="s">
        <v>303</v>
      </c>
      <c r="V271" s="80" t="s">
        <v>1387</v>
      </c>
      <c r="W271" s="81" t="s">
        <v>539</v>
      </c>
    </row>
    <row r="272" spans="1:23" s="61" customFormat="1" ht="31.8" customHeight="1">
      <c r="A272" s="46">
        <f>SUBTOTAL(3,$C$11:C272)</f>
        <v>262</v>
      </c>
      <c r="B272" s="100">
        <v>2</v>
      </c>
      <c r="C272" s="100" t="s">
        <v>196</v>
      </c>
      <c r="D272" s="100" t="s">
        <v>541</v>
      </c>
      <c r="E272" s="101" t="s">
        <v>348</v>
      </c>
      <c r="F272" s="102" t="s">
        <v>349</v>
      </c>
      <c r="G272" s="100">
        <v>2</v>
      </c>
      <c r="H272" s="103" t="s">
        <v>750</v>
      </c>
      <c r="I272" s="100">
        <v>20</v>
      </c>
      <c r="J272" s="100">
        <v>1</v>
      </c>
      <c r="K272" s="100"/>
      <c r="L272" s="100"/>
      <c r="M272" s="100">
        <v>20</v>
      </c>
      <c r="N272" s="100">
        <v>1</v>
      </c>
      <c r="O272" s="104">
        <v>1000000</v>
      </c>
      <c r="P272" s="104">
        <v>1000000</v>
      </c>
      <c r="Q272" s="104"/>
      <c r="R272" s="104"/>
      <c r="S272" s="104">
        <v>1000000</v>
      </c>
      <c r="T272" s="104">
        <v>0</v>
      </c>
      <c r="U272" s="103" t="s">
        <v>305</v>
      </c>
      <c r="V272" s="105" t="s">
        <v>906</v>
      </c>
      <c r="W272" s="106" t="s">
        <v>539</v>
      </c>
    </row>
    <row r="273" spans="1:23" s="61" customFormat="1" ht="31.8" customHeight="1">
      <c r="A273" s="46">
        <f>SUBTOTAL(3,$C$11:C273)</f>
        <v>263</v>
      </c>
      <c r="B273" s="100">
        <v>2</v>
      </c>
      <c r="C273" s="100" t="s">
        <v>196</v>
      </c>
      <c r="D273" s="100" t="s">
        <v>832</v>
      </c>
      <c r="E273" s="101" t="s">
        <v>348</v>
      </c>
      <c r="F273" s="102" t="s">
        <v>349</v>
      </c>
      <c r="G273" s="100">
        <v>2</v>
      </c>
      <c r="H273" s="103" t="s">
        <v>750</v>
      </c>
      <c r="I273" s="100">
        <v>6</v>
      </c>
      <c r="J273" s="100">
        <v>1</v>
      </c>
      <c r="K273" s="100"/>
      <c r="L273" s="100"/>
      <c r="M273" s="100">
        <v>6</v>
      </c>
      <c r="N273" s="100">
        <v>1</v>
      </c>
      <c r="O273" s="104">
        <v>400000</v>
      </c>
      <c r="P273" s="104">
        <v>400000</v>
      </c>
      <c r="Q273" s="104"/>
      <c r="R273" s="104"/>
      <c r="S273" s="104">
        <v>400000</v>
      </c>
      <c r="T273" s="104">
        <v>0</v>
      </c>
      <c r="U273" s="103" t="s">
        <v>629</v>
      </c>
      <c r="V273" s="105" t="s">
        <v>2628</v>
      </c>
      <c r="W273" s="106" t="s">
        <v>539</v>
      </c>
    </row>
    <row r="274" spans="1:23" s="61" customFormat="1" ht="31.8" customHeight="1">
      <c r="A274" s="46">
        <f>SUBTOTAL(3,$C$11:C274)</f>
        <v>264</v>
      </c>
      <c r="B274" s="100">
        <v>2</v>
      </c>
      <c r="C274" s="100" t="s">
        <v>196</v>
      </c>
      <c r="D274" s="100" t="s">
        <v>2236</v>
      </c>
      <c r="E274" s="101" t="s">
        <v>348</v>
      </c>
      <c r="F274" s="102" t="s">
        <v>349</v>
      </c>
      <c r="G274" s="100">
        <v>2</v>
      </c>
      <c r="H274" s="103" t="s">
        <v>750</v>
      </c>
      <c r="I274" s="100">
        <v>6</v>
      </c>
      <c r="J274" s="100">
        <v>1</v>
      </c>
      <c r="K274" s="100"/>
      <c r="L274" s="100"/>
      <c r="M274" s="100">
        <v>6</v>
      </c>
      <c r="N274" s="100">
        <v>1</v>
      </c>
      <c r="O274" s="104">
        <v>400000</v>
      </c>
      <c r="P274" s="104">
        <v>400000</v>
      </c>
      <c r="Q274" s="104"/>
      <c r="R274" s="104"/>
      <c r="S274" s="104">
        <v>400000</v>
      </c>
      <c r="T274" s="104">
        <v>0</v>
      </c>
      <c r="U274" s="103" t="s">
        <v>629</v>
      </c>
      <c r="V274" s="105" t="s">
        <v>2636</v>
      </c>
      <c r="W274" s="106" t="s">
        <v>539</v>
      </c>
    </row>
    <row r="275" spans="1:23" s="61" customFormat="1" ht="31.8" customHeight="1">
      <c r="A275" s="46">
        <f>SUBTOTAL(3,$C$11:C275)</f>
        <v>265</v>
      </c>
      <c r="B275" s="100">
        <v>2</v>
      </c>
      <c r="C275" s="100" t="s">
        <v>196</v>
      </c>
      <c r="D275" s="100" t="s">
        <v>2235</v>
      </c>
      <c r="E275" s="101" t="s">
        <v>348</v>
      </c>
      <c r="F275" s="102" t="s">
        <v>349</v>
      </c>
      <c r="G275" s="100">
        <v>2</v>
      </c>
      <c r="H275" s="103" t="s">
        <v>750</v>
      </c>
      <c r="I275" s="100">
        <v>20</v>
      </c>
      <c r="J275" s="100">
        <v>1</v>
      </c>
      <c r="K275" s="100"/>
      <c r="L275" s="100"/>
      <c r="M275" s="100">
        <v>20</v>
      </c>
      <c r="N275" s="100">
        <v>1</v>
      </c>
      <c r="O275" s="104">
        <v>1050000</v>
      </c>
      <c r="P275" s="104">
        <v>1050000</v>
      </c>
      <c r="Q275" s="104"/>
      <c r="R275" s="104"/>
      <c r="S275" s="104">
        <v>1050000</v>
      </c>
      <c r="T275" s="104">
        <v>0</v>
      </c>
      <c r="U275" s="103" t="s">
        <v>303</v>
      </c>
      <c r="V275" s="105" t="s">
        <v>2637</v>
      </c>
      <c r="W275" s="106" t="s">
        <v>539</v>
      </c>
    </row>
    <row r="276" spans="1:23" s="61" customFormat="1" ht="31.8" customHeight="1">
      <c r="A276" s="46">
        <f>SUBTOTAL(3,$C$11:C276)</f>
        <v>266</v>
      </c>
      <c r="B276" s="100">
        <v>2</v>
      </c>
      <c r="C276" s="100" t="s">
        <v>196</v>
      </c>
      <c r="D276" s="100" t="s">
        <v>2235</v>
      </c>
      <c r="E276" s="101" t="s">
        <v>348</v>
      </c>
      <c r="F276" s="102" t="s">
        <v>349</v>
      </c>
      <c r="G276" s="100">
        <v>2</v>
      </c>
      <c r="H276" s="103" t="s">
        <v>750</v>
      </c>
      <c r="I276" s="100">
        <v>20</v>
      </c>
      <c r="J276" s="100">
        <v>1</v>
      </c>
      <c r="K276" s="100"/>
      <c r="L276" s="100"/>
      <c r="M276" s="100">
        <v>20</v>
      </c>
      <c r="N276" s="100">
        <v>1</v>
      </c>
      <c r="O276" s="104">
        <v>1050000</v>
      </c>
      <c r="P276" s="104">
        <v>1050000</v>
      </c>
      <c r="Q276" s="104"/>
      <c r="R276" s="104"/>
      <c r="S276" s="104">
        <v>1050000</v>
      </c>
      <c r="T276" s="104">
        <v>0</v>
      </c>
      <c r="U276" s="103" t="s">
        <v>303</v>
      </c>
      <c r="V276" s="105" t="s">
        <v>2638</v>
      </c>
      <c r="W276" s="106" t="s">
        <v>539</v>
      </c>
    </row>
    <row r="277" spans="1:23" s="61" customFormat="1" ht="31.8" customHeight="1">
      <c r="A277" s="46">
        <f>SUBTOTAL(3,$C$11:C277)</f>
        <v>267</v>
      </c>
      <c r="B277" s="100">
        <v>2</v>
      </c>
      <c r="C277" s="100" t="s">
        <v>196</v>
      </c>
      <c r="D277" s="100" t="s">
        <v>2235</v>
      </c>
      <c r="E277" s="101" t="s">
        <v>348</v>
      </c>
      <c r="F277" s="102" t="s">
        <v>349</v>
      </c>
      <c r="G277" s="100">
        <v>2</v>
      </c>
      <c r="H277" s="103" t="s">
        <v>750</v>
      </c>
      <c r="I277" s="100">
        <v>20</v>
      </c>
      <c r="J277" s="100">
        <v>1</v>
      </c>
      <c r="K277" s="100"/>
      <c r="L277" s="100"/>
      <c r="M277" s="100">
        <v>20</v>
      </c>
      <c r="N277" s="100">
        <v>1</v>
      </c>
      <c r="O277" s="104">
        <v>1050000</v>
      </c>
      <c r="P277" s="104">
        <v>1050000</v>
      </c>
      <c r="Q277" s="104"/>
      <c r="R277" s="104"/>
      <c r="S277" s="104">
        <v>1050000</v>
      </c>
      <c r="T277" s="104">
        <v>0</v>
      </c>
      <c r="U277" s="103" t="s">
        <v>303</v>
      </c>
      <c r="V277" s="105" t="s">
        <v>2639</v>
      </c>
      <c r="W277" s="106" t="s">
        <v>539</v>
      </c>
    </row>
    <row r="278" spans="1:23" s="61" customFormat="1" ht="31.8" customHeight="1">
      <c r="A278" s="46">
        <f>SUBTOTAL(3,$C$11:C278)</f>
        <v>268</v>
      </c>
      <c r="B278" s="100">
        <v>2</v>
      </c>
      <c r="C278" s="100" t="s">
        <v>196</v>
      </c>
      <c r="D278" s="100" t="s">
        <v>2236</v>
      </c>
      <c r="E278" s="101" t="s">
        <v>348</v>
      </c>
      <c r="F278" s="102" t="s">
        <v>349</v>
      </c>
      <c r="G278" s="100">
        <v>2</v>
      </c>
      <c r="H278" s="103" t="s">
        <v>750</v>
      </c>
      <c r="I278" s="100">
        <v>20</v>
      </c>
      <c r="J278" s="100">
        <v>1</v>
      </c>
      <c r="K278" s="100"/>
      <c r="L278" s="100"/>
      <c r="M278" s="100">
        <v>20</v>
      </c>
      <c r="N278" s="100">
        <v>1</v>
      </c>
      <c r="O278" s="104">
        <v>1050000</v>
      </c>
      <c r="P278" s="104">
        <v>1050000</v>
      </c>
      <c r="Q278" s="104"/>
      <c r="R278" s="104"/>
      <c r="S278" s="104">
        <v>1050000</v>
      </c>
      <c r="T278" s="104">
        <v>0</v>
      </c>
      <c r="U278" s="103" t="s">
        <v>303</v>
      </c>
      <c r="V278" s="105" t="s">
        <v>2640</v>
      </c>
      <c r="W278" s="106" t="s">
        <v>539</v>
      </c>
    </row>
    <row r="279" spans="1:23" s="61" customFormat="1" ht="31.8" customHeight="1">
      <c r="A279" s="46">
        <f>SUBTOTAL(3,$C$11:C279)</f>
        <v>269</v>
      </c>
      <c r="B279" s="46">
        <v>1</v>
      </c>
      <c r="C279" s="46" t="s">
        <v>467</v>
      </c>
      <c r="D279" s="46" t="s">
        <v>830</v>
      </c>
      <c r="E279" s="98" t="s">
        <v>468</v>
      </c>
      <c r="F279" s="99" t="s">
        <v>636</v>
      </c>
      <c r="G279" s="46">
        <v>2</v>
      </c>
      <c r="H279" s="78" t="s">
        <v>623</v>
      </c>
      <c r="I279" s="46">
        <v>20</v>
      </c>
      <c r="J279" s="46">
        <v>1</v>
      </c>
      <c r="K279" s="46"/>
      <c r="L279" s="46"/>
      <c r="M279" s="46">
        <v>20</v>
      </c>
      <c r="N279" s="46">
        <v>1</v>
      </c>
      <c r="O279" s="79">
        <v>1050000</v>
      </c>
      <c r="P279" s="79">
        <v>1050000</v>
      </c>
      <c r="Q279" s="79"/>
      <c r="R279" s="79">
        <v>1050000</v>
      </c>
      <c r="S279" s="79">
        <v>0</v>
      </c>
      <c r="T279" s="79">
        <v>0</v>
      </c>
      <c r="U279" s="78" t="s">
        <v>303</v>
      </c>
      <c r="V279" s="80" t="s">
        <v>1266</v>
      </c>
      <c r="W279" s="81" t="s">
        <v>539</v>
      </c>
    </row>
    <row r="280" spans="1:23" s="61" customFormat="1" ht="31.8" customHeight="1">
      <c r="A280" s="46">
        <f>SUBTOTAL(3,$C$11:C280)</f>
        <v>270</v>
      </c>
      <c r="B280" s="100">
        <v>2</v>
      </c>
      <c r="C280" s="100" t="s">
        <v>467</v>
      </c>
      <c r="D280" s="100" t="s">
        <v>2236</v>
      </c>
      <c r="E280" s="101" t="s">
        <v>468</v>
      </c>
      <c r="F280" s="102" t="s">
        <v>636</v>
      </c>
      <c r="G280" s="100">
        <v>2</v>
      </c>
      <c r="H280" s="103" t="s">
        <v>623</v>
      </c>
      <c r="I280" s="100">
        <v>20</v>
      </c>
      <c r="J280" s="100">
        <v>1</v>
      </c>
      <c r="K280" s="100"/>
      <c r="L280" s="100"/>
      <c r="M280" s="100">
        <v>20</v>
      </c>
      <c r="N280" s="100">
        <v>1</v>
      </c>
      <c r="O280" s="104">
        <v>1050000</v>
      </c>
      <c r="P280" s="104">
        <v>1050000</v>
      </c>
      <c r="Q280" s="104"/>
      <c r="R280" s="104"/>
      <c r="S280" s="104">
        <v>1050000</v>
      </c>
      <c r="T280" s="104">
        <v>0</v>
      </c>
      <c r="U280" s="103" t="s">
        <v>303</v>
      </c>
      <c r="V280" s="105" t="s">
        <v>2641</v>
      </c>
      <c r="W280" s="106" t="s">
        <v>539</v>
      </c>
    </row>
    <row r="281" spans="1:23" s="61" customFormat="1" ht="31.8" customHeight="1">
      <c r="A281" s="46">
        <f>SUBTOTAL(3,$C$11:C281)</f>
        <v>271</v>
      </c>
      <c r="B281" s="100">
        <v>2</v>
      </c>
      <c r="C281" s="100" t="s">
        <v>467</v>
      </c>
      <c r="D281" s="100" t="s">
        <v>2235</v>
      </c>
      <c r="E281" s="101" t="s">
        <v>468</v>
      </c>
      <c r="F281" s="102" t="s">
        <v>636</v>
      </c>
      <c r="G281" s="100">
        <v>2</v>
      </c>
      <c r="H281" s="103" t="s">
        <v>623</v>
      </c>
      <c r="I281" s="100">
        <v>20</v>
      </c>
      <c r="J281" s="100">
        <v>1</v>
      </c>
      <c r="K281" s="100"/>
      <c r="L281" s="100"/>
      <c r="M281" s="100">
        <v>20</v>
      </c>
      <c r="N281" s="100">
        <v>1</v>
      </c>
      <c r="O281" s="104">
        <v>1050000</v>
      </c>
      <c r="P281" s="104">
        <v>1050000</v>
      </c>
      <c r="Q281" s="104"/>
      <c r="R281" s="104"/>
      <c r="S281" s="104">
        <v>1050000</v>
      </c>
      <c r="T281" s="104">
        <v>0</v>
      </c>
      <c r="U281" s="103" t="s">
        <v>303</v>
      </c>
      <c r="V281" s="105" t="s">
        <v>2642</v>
      </c>
      <c r="W281" s="106" t="s">
        <v>539</v>
      </c>
    </row>
    <row r="282" spans="1:23" s="61" customFormat="1" ht="31.8" customHeight="1">
      <c r="A282" s="46">
        <f>SUBTOTAL(3,$C$11:C282)</f>
        <v>272</v>
      </c>
      <c r="B282" s="100">
        <v>2</v>
      </c>
      <c r="C282" s="100" t="s">
        <v>467</v>
      </c>
      <c r="D282" s="100" t="s">
        <v>2236</v>
      </c>
      <c r="E282" s="101" t="s">
        <v>468</v>
      </c>
      <c r="F282" s="102" t="s">
        <v>636</v>
      </c>
      <c r="G282" s="100">
        <v>2</v>
      </c>
      <c r="H282" s="103" t="s">
        <v>623</v>
      </c>
      <c r="I282" s="100">
        <v>20</v>
      </c>
      <c r="J282" s="100">
        <v>1</v>
      </c>
      <c r="K282" s="100"/>
      <c r="L282" s="100"/>
      <c r="M282" s="100">
        <v>20</v>
      </c>
      <c r="N282" s="100">
        <v>1</v>
      </c>
      <c r="O282" s="104">
        <v>1050000</v>
      </c>
      <c r="P282" s="104">
        <v>1050000</v>
      </c>
      <c r="Q282" s="104"/>
      <c r="R282" s="104"/>
      <c r="S282" s="104">
        <v>1050000</v>
      </c>
      <c r="T282" s="104">
        <v>0</v>
      </c>
      <c r="U282" s="103" t="s">
        <v>303</v>
      </c>
      <c r="V282" s="105" t="s">
        <v>2643</v>
      </c>
      <c r="W282" s="106" t="s">
        <v>539</v>
      </c>
    </row>
    <row r="283" spans="1:23" s="61" customFormat="1" ht="31.8" customHeight="1">
      <c r="A283" s="46">
        <f>SUBTOTAL(3,$C$11:C283)</f>
        <v>273</v>
      </c>
      <c r="B283" s="100">
        <v>2</v>
      </c>
      <c r="C283" s="100" t="s">
        <v>467</v>
      </c>
      <c r="D283" s="100" t="s">
        <v>2235</v>
      </c>
      <c r="E283" s="101" t="s">
        <v>468</v>
      </c>
      <c r="F283" s="102" t="s">
        <v>636</v>
      </c>
      <c r="G283" s="100">
        <v>2</v>
      </c>
      <c r="H283" s="103" t="s">
        <v>623</v>
      </c>
      <c r="I283" s="100">
        <v>20</v>
      </c>
      <c r="J283" s="100">
        <v>1</v>
      </c>
      <c r="K283" s="100"/>
      <c r="L283" s="100"/>
      <c r="M283" s="100">
        <v>20</v>
      </c>
      <c r="N283" s="100">
        <v>1</v>
      </c>
      <c r="O283" s="104">
        <v>1050000</v>
      </c>
      <c r="P283" s="104">
        <v>1050000</v>
      </c>
      <c r="Q283" s="104"/>
      <c r="R283" s="104"/>
      <c r="S283" s="104">
        <v>1050000</v>
      </c>
      <c r="T283" s="104">
        <v>0</v>
      </c>
      <c r="U283" s="103" t="s">
        <v>303</v>
      </c>
      <c r="V283" s="105" t="s">
        <v>2644</v>
      </c>
      <c r="W283" s="106" t="s">
        <v>539</v>
      </c>
    </row>
    <row r="284" spans="1:23" s="61" customFormat="1" ht="31.8" customHeight="1">
      <c r="A284" s="46">
        <f>SUBTOTAL(3,$C$11:C284)</f>
        <v>274</v>
      </c>
      <c r="B284" s="100">
        <v>2</v>
      </c>
      <c r="C284" s="100" t="s">
        <v>467</v>
      </c>
      <c r="D284" s="100" t="s">
        <v>1079</v>
      </c>
      <c r="E284" s="101" t="s">
        <v>468</v>
      </c>
      <c r="F284" s="102" t="s">
        <v>636</v>
      </c>
      <c r="G284" s="100">
        <v>2</v>
      </c>
      <c r="H284" s="103" t="s">
        <v>623</v>
      </c>
      <c r="I284" s="100">
        <v>20</v>
      </c>
      <c r="J284" s="100">
        <v>1</v>
      </c>
      <c r="K284" s="100"/>
      <c r="L284" s="100"/>
      <c r="M284" s="100">
        <v>20</v>
      </c>
      <c r="N284" s="100">
        <v>1</v>
      </c>
      <c r="O284" s="104">
        <v>1050000</v>
      </c>
      <c r="P284" s="104">
        <v>1050000</v>
      </c>
      <c r="Q284" s="104"/>
      <c r="R284" s="104"/>
      <c r="S284" s="104">
        <v>1050000</v>
      </c>
      <c r="T284" s="104">
        <v>0</v>
      </c>
      <c r="U284" s="103" t="s">
        <v>303</v>
      </c>
      <c r="V284" s="105" t="s">
        <v>2645</v>
      </c>
      <c r="W284" s="106" t="s">
        <v>539</v>
      </c>
    </row>
    <row r="285" spans="1:23" s="61" customFormat="1" ht="31.8" customHeight="1">
      <c r="A285" s="46">
        <f>SUBTOTAL(3,$C$11:C285)</f>
        <v>275</v>
      </c>
      <c r="B285" s="46">
        <v>1</v>
      </c>
      <c r="C285" s="46" t="s">
        <v>221</v>
      </c>
      <c r="D285" s="46" t="s">
        <v>914</v>
      </c>
      <c r="E285" s="98" t="s">
        <v>638</v>
      </c>
      <c r="F285" s="99" t="s">
        <v>199</v>
      </c>
      <c r="G285" s="46">
        <v>2</v>
      </c>
      <c r="H285" s="78" t="s">
        <v>623</v>
      </c>
      <c r="I285" s="46">
        <v>20</v>
      </c>
      <c r="J285" s="46">
        <v>1</v>
      </c>
      <c r="K285" s="46"/>
      <c r="L285" s="46"/>
      <c r="M285" s="46">
        <v>20</v>
      </c>
      <c r="N285" s="46">
        <v>1</v>
      </c>
      <c r="O285" s="79">
        <v>1050000</v>
      </c>
      <c r="P285" s="79">
        <v>1050000</v>
      </c>
      <c r="Q285" s="79"/>
      <c r="R285" s="79">
        <v>1050000</v>
      </c>
      <c r="S285" s="79">
        <v>0</v>
      </c>
      <c r="T285" s="79">
        <v>0</v>
      </c>
      <c r="U285" s="78" t="s">
        <v>303</v>
      </c>
      <c r="V285" s="80" t="s">
        <v>961</v>
      </c>
      <c r="W285" s="81" t="s">
        <v>539</v>
      </c>
    </row>
    <row r="286" spans="1:23" s="61" customFormat="1" ht="31.8" customHeight="1">
      <c r="A286" s="46">
        <f>SUBTOTAL(3,$C$11:C286)</f>
        <v>276</v>
      </c>
      <c r="B286" s="100">
        <v>2</v>
      </c>
      <c r="C286" s="100" t="s">
        <v>221</v>
      </c>
      <c r="D286" s="100" t="s">
        <v>541</v>
      </c>
      <c r="E286" s="101" t="s">
        <v>638</v>
      </c>
      <c r="F286" s="102" t="s">
        <v>199</v>
      </c>
      <c r="G286" s="100">
        <v>2</v>
      </c>
      <c r="H286" s="103" t="s">
        <v>623</v>
      </c>
      <c r="I286" s="100">
        <v>20</v>
      </c>
      <c r="J286" s="100">
        <v>1</v>
      </c>
      <c r="K286" s="100"/>
      <c r="L286" s="100"/>
      <c r="M286" s="100">
        <v>20</v>
      </c>
      <c r="N286" s="100">
        <v>1</v>
      </c>
      <c r="O286" s="104">
        <v>1000000</v>
      </c>
      <c r="P286" s="104">
        <v>1000000</v>
      </c>
      <c r="Q286" s="104"/>
      <c r="R286" s="104"/>
      <c r="S286" s="104">
        <v>1000000</v>
      </c>
      <c r="T286" s="104">
        <v>0</v>
      </c>
      <c r="U286" s="103" t="s">
        <v>311</v>
      </c>
      <c r="V286" s="105" t="s">
        <v>2646</v>
      </c>
      <c r="W286" s="106" t="s">
        <v>347</v>
      </c>
    </row>
    <row r="287" spans="1:23" s="61" customFormat="1" ht="31.8" customHeight="1">
      <c r="A287" s="46">
        <f>SUBTOTAL(3,$C$11:C287)</f>
        <v>277</v>
      </c>
      <c r="B287" s="100">
        <v>2</v>
      </c>
      <c r="C287" s="100" t="s">
        <v>221</v>
      </c>
      <c r="D287" s="100" t="s">
        <v>2235</v>
      </c>
      <c r="E287" s="101" t="s">
        <v>638</v>
      </c>
      <c r="F287" s="102" t="s">
        <v>199</v>
      </c>
      <c r="G287" s="100">
        <v>2</v>
      </c>
      <c r="H287" s="103" t="s">
        <v>623</v>
      </c>
      <c r="I287" s="100">
        <v>20</v>
      </c>
      <c r="J287" s="100">
        <v>1</v>
      </c>
      <c r="K287" s="100"/>
      <c r="L287" s="100"/>
      <c r="M287" s="100">
        <v>20</v>
      </c>
      <c r="N287" s="100">
        <v>1</v>
      </c>
      <c r="O287" s="104">
        <v>1050000</v>
      </c>
      <c r="P287" s="104">
        <v>1050000</v>
      </c>
      <c r="Q287" s="104"/>
      <c r="R287" s="104"/>
      <c r="S287" s="104">
        <v>1050000</v>
      </c>
      <c r="T287" s="104">
        <v>0</v>
      </c>
      <c r="U287" s="103" t="s">
        <v>303</v>
      </c>
      <c r="V287" s="105" t="s">
        <v>2647</v>
      </c>
      <c r="W287" s="106" t="s">
        <v>539</v>
      </c>
    </row>
    <row r="288" spans="1:23" s="61" customFormat="1" ht="31.8" customHeight="1">
      <c r="A288" s="46">
        <f>SUBTOTAL(3,$C$11:C288)</f>
        <v>278</v>
      </c>
      <c r="B288" s="100">
        <v>2</v>
      </c>
      <c r="C288" s="100" t="s">
        <v>221</v>
      </c>
      <c r="D288" s="100" t="s">
        <v>2235</v>
      </c>
      <c r="E288" s="101" t="s">
        <v>638</v>
      </c>
      <c r="F288" s="102" t="s">
        <v>199</v>
      </c>
      <c r="G288" s="100">
        <v>2</v>
      </c>
      <c r="H288" s="103" t="s">
        <v>623</v>
      </c>
      <c r="I288" s="100">
        <v>20</v>
      </c>
      <c r="J288" s="100">
        <v>1</v>
      </c>
      <c r="K288" s="100"/>
      <c r="L288" s="100"/>
      <c r="M288" s="100">
        <v>20</v>
      </c>
      <c r="N288" s="100">
        <v>1</v>
      </c>
      <c r="O288" s="104">
        <v>1050000</v>
      </c>
      <c r="P288" s="104">
        <v>1050000</v>
      </c>
      <c r="Q288" s="104"/>
      <c r="R288" s="104"/>
      <c r="S288" s="104">
        <v>1050000</v>
      </c>
      <c r="T288" s="104">
        <v>0</v>
      </c>
      <c r="U288" s="103" t="s">
        <v>303</v>
      </c>
      <c r="V288" s="105" t="s">
        <v>2648</v>
      </c>
      <c r="W288" s="106" t="s">
        <v>539</v>
      </c>
    </row>
    <row r="289" spans="1:23" s="61" customFormat="1" ht="31.8" customHeight="1">
      <c r="A289" s="46">
        <f>SUBTOTAL(3,$C$11:C289)</f>
        <v>279</v>
      </c>
      <c r="B289" s="100">
        <v>2</v>
      </c>
      <c r="C289" s="100" t="s">
        <v>221</v>
      </c>
      <c r="D289" s="100" t="s">
        <v>2235</v>
      </c>
      <c r="E289" s="101" t="s">
        <v>638</v>
      </c>
      <c r="F289" s="102" t="s">
        <v>199</v>
      </c>
      <c r="G289" s="100">
        <v>2</v>
      </c>
      <c r="H289" s="103" t="s">
        <v>623</v>
      </c>
      <c r="I289" s="100">
        <v>20</v>
      </c>
      <c r="J289" s="100">
        <v>1</v>
      </c>
      <c r="K289" s="100"/>
      <c r="L289" s="100"/>
      <c r="M289" s="100">
        <v>20</v>
      </c>
      <c r="N289" s="100">
        <v>1</v>
      </c>
      <c r="O289" s="104">
        <v>1050000</v>
      </c>
      <c r="P289" s="104">
        <v>1050000</v>
      </c>
      <c r="Q289" s="104"/>
      <c r="R289" s="104"/>
      <c r="S289" s="104">
        <v>1050000</v>
      </c>
      <c r="T289" s="104">
        <v>0</v>
      </c>
      <c r="U289" s="103" t="s">
        <v>303</v>
      </c>
      <c r="V289" s="105" t="s">
        <v>2649</v>
      </c>
      <c r="W289" s="106" t="s">
        <v>539</v>
      </c>
    </row>
    <row r="290" spans="1:23" s="61" customFormat="1" ht="31.8" customHeight="1">
      <c r="A290" s="46">
        <f>SUBTOTAL(3,$C$11:C290)</f>
        <v>280</v>
      </c>
      <c r="B290" s="100">
        <v>2</v>
      </c>
      <c r="C290" s="100" t="s">
        <v>221</v>
      </c>
      <c r="D290" s="100" t="s">
        <v>2236</v>
      </c>
      <c r="E290" s="101" t="s">
        <v>638</v>
      </c>
      <c r="F290" s="102" t="s">
        <v>199</v>
      </c>
      <c r="G290" s="100">
        <v>2</v>
      </c>
      <c r="H290" s="103" t="s">
        <v>623</v>
      </c>
      <c r="I290" s="100">
        <v>20</v>
      </c>
      <c r="J290" s="100">
        <v>1</v>
      </c>
      <c r="K290" s="100"/>
      <c r="L290" s="100"/>
      <c r="M290" s="100">
        <v>20</v>
      </c>
      <c r="N290" s="100">
        <v>1</v>
      </c>
      <c r="O290" s="104">
        <v>1050000</v>
      </c>
      <c r="P290" s="104">
        <v>1050000</v>
      </c>
      <c r="Q290" s="104"/>
      <c r="R290" s="104"/>
      <c r="S290" s="104">
        <v>1050000</v>
      </c>
      <c r="T290" s="104">
        <v>0</v>
      </c>
      <c r="U290" s="103" t="s">
        <v>303</v>
      </c>
      <c r="V290" s="105" t="s">
        <v>2650</v>
      </c>
      <c r="W290" s="106" t="s">
        <v>539</v>
      </c>
    </row>
    <row r="291" spans="1:23" s="61" customFormat="1" ht="31.8" customHeight="1">
      <c r="A291" s="46">
        <f>SUBTOTAL(3,$C$11:C291)</f>
        <v>281</v>
      </c>
      <c r="B291" s="100">
        <v>2</v>
      </c>
      <c r="C291" s="100" t="s">
        <v>221</v>
      </c>
      <c r="D291" s="100" t="s">
        <v>2236</v>
      </c>
      <c r="E291" s="101" t="s">
        <v>638</v>
      </c>
      <c r="F291" s="102" t="s">
        <v>199</v>
      </c>
      <c r="G291" s="100">
        <v>2</v>
      </c>
      <c r="H291" s="103" t="s">
        <v>623</v>
      </c>
      <c r="I291" s="100">
        <v>20</v>
      </c>
      <c r="J291" s="100">
        <v>1</v>
      </c>
      <c r="K291" s="100"/>
      <c r="L291" s="100"/>
      <c r="M291" s="100">
        <v>20</v>
      </c>
      <c r="N291" s="100">
        <v>1</v>
      </c>
      <c r="O291" s="104">
        <v>1050000</v>
      </c>
      <c r="P291" s="104">
        <v>1050000</v>
      </c>
      <c r="Q291" s="104"/>
      <c r="R291" s="104"/>
      <c r="S291" s="104">
        <v>1050000</v>
      </c>
      <c r="T291" s="104">
        <v>0</v>
      </c>
      <c r="U291" s="103" t="s">
        <v>303</v>
      </c>
      <c r="V291" s="105" t="s">
        <v>2651</v>
      </c>
      <c r="W291" s="106" t="s">
        <v>539</v>
      </c>
    </row>
    <row r="292" spans="1:23" s="61" customFormat="1" ht="31.8" customHeight="1">
      <c r="A292" s="46">
        <f>SUBTOTAL(3,$C$11:C292)</f>
        <v>282</v>
      </c>
      <c r="B292" s="46">
        <v>1</v>
      </c>
      <c r="C292" s="46" t="s">
        <v>1024</v>
      </c>
      <c r="D292" s="46" t="s">
        <v>541</v>
      </c>
      <c r="E292" s="98" t="s">
        <v>1122</v>
      </c>
      <c r="F292" s="99" t="s">
        <v>355</v>
      </c>
      <c r="G292" s="46">
        <v>2</v>
      </c>
      <c r="H292" s="78" t="s">
        <v>623</v>
      </c>
      <c r="I292" s="46">
        <v>20</v>
      </c>
      <c r="J292" s="46">
        <v>1</v>
      </c>
      <c r="K292" s="46"/>
      <c r="L292" s="46"/>
      <c r="M292" s="46">
        <v>20</v>
      </c>
      <c r="N292" s="46">
        <v>1</v>
      </c>
      <c r="O292" s="79">
        <v>1050000</v>
      </c>
      <c r="P292" s="79">
        <v>1050000</v>
      </c>
      <c r="Q292" s="79"/>
      <c r="R292" s="79">
        <v>1050000</v>
      </c>
      <c r="S292" s="79">
        <v>0</v>
      </c>
      <c r="T292" s="79">
        <v>0</v>
      </c>
      <c r="U292" s="78" t="s">
        <v>303</v>
      </c>
      <c r="V292" s="80" t="s">
        <v>1388</v>
      </c>
      <c r="W292" s="81" t="s">
        <v>539</v>
      </c>
    </row>
    <row r="293" spans="1:23" s="61" customFormat="1" ht="31.8" customHeight="1">
      <c r="A293" s="46">
        <f>SUBTOTAL(3,$C$11:C293)</f>
        <v>283</v>
      </c>
      <c r="B293" s="100">
        <v>2</v>
      </c>
      <c r="C293" s="100" t="s">
        <v>1024</v>
      </c>
      <c r="D293" s="100" t="s">
        <v>1078</v>
      </c>
      <c r="E293" s="101" t="s">
        <v>1122</v>
      </c>
      <c r="F293" s="102" t="s">
        <v>355</v>
      </c>
      <c r="G293" s="100">
        <v>2</v>
      </c>
      <c r="H293" s="103" t="s">
        <v>623</v>
      </c>
      <c r="I293" s="100">
        <v>20</v>
      </c>
      <c r="J293" s="100">
        <v>1</v>
      </c>
      <c r="K293" s="100"/>
      <c r="L293" s="100"/>
      <c r="M293" s="100">
        <v>20</v>
      </c>
      <c r="N293" s="100">
        <v>1</v>
      </c>
      <c r="O293" s="104">
        <v>1050000</v>
      </c>
      <c r="P293" s="104">
        <v>1050000</v>
      </c>
      <c r="Q293" s="104"/>
      <c r="R293" s="104"/>
      <c r="S293" s="104">
        <v>1050000</v>
      </c>
      <c r="T293" s="104">
        <v>0</v>
      </c>
      <c r="U293" s="103" t="s">
        <v>303</v>
      </c>
      <c r="V293" s="105" t="s">
        <v>2652</v>
      </c>
      <c r="W293" s="106" t="s">
        <v>539</v>
      </c>
    </row>
    <row r="294" spans="1:23" s="61" customFormat="1" ht="31.8" customHeight="1">
      <c r="A294" s="46">
        <f>SUBTOTAL(3,$C$11:C294)</f>
        <v>284</v>
      </c>
      <c r="B294" s="100">
        <v>2</v>
      </c>
      <c r="C294" s="100" t="s">
        <v>1024</v>
      </c>
      <c r="D294" s="100" t="s">
        <v>2236</v>
      </c>
      <c r="E294" s="101" t="s">
        <v>1122</v>
      </c>
      <c r="F294" s="102" t="s">
        <v>355</v>
      </c>
      <c r="G294" s="100">
        <v>2</v>
      </c>
      <c r="H294" s="103" t="s">
        <v>623</v>
      </c>
      <c r="I294" s="100">
        <v>20</v>
      </c>
      <c r="J294" s="100">
        <v>1</v>
      </c>
      <c r="K294" s="100"/>
      <c r="L294" s="100"/>
      <c r="M294" s="100">
        <v>20</v>
      </c>
      <c r="N294" s="100">
        <v>1</v>
      </c>
      <c r="O294" s="104">
        <v>1050000</v>
      </c>
      <c r="P294" s="104">
        <v>1050000</v>
      </c>
      <c r="Q294" s="104"/>
      <c r="R294" s="104"/>
      <c r="S294" s="104">
        <v>1050000</v>
      </c>
      <c r="T294" s="104">
        <v>0</v>
      </c>
      <c r="U294" s="103" t="s">
        <v>303</v>
      </c>
      <c r="V294" s="105" t="s">
        <v>2653</v>
      </c>
      <c r="W294" s="106" t="s">
        <v>539</v>
      </c>
    </row>
    <row r="295" spans="1:23" s="61" customFormat="1" ht="31.8" customHeight="1">
      <c r="A295" s="46">
        <f>SUBTOTAL(3,$C$11:C295)</f>
        <v>285</v>
      </c>
      <c r="B295" s="46">
        <v>1</v>
      </c>
      <c r="C295" s="46" t="s">
        <v>198</v>
      </c>
      <c r="D295" s="46" t="s">
        <v>912</v>
      </c>
      <c r="E295" s="98" t="s">
        <v>354</v>
      </c>
      <c r="F295" s="99" t="s">
        <v>355</v>
      </c>
      <c r="G295" s="46">
        <v>2</v>
      </c>
      <c r="H295" s="78" t="s">
        <v>752</v>
      </c>
      <c r="I295" s="46">
        <v>20</v>
      </c>
      <c r="J295" s="46">
        <v>1</v>
      </c>
      <c r="K295" s="46"/>
      <c r="L295" s="46"/>
      <c r="M295" s="46">
        <v>20</v>
      </c>
      <c r="N295" s="46">
        <v>1</v>
      </c>
      <c r="O295" s="79">
        <v>1050000</v>
      </c>
      <c r="P295" s="79">
        <v>1050000</v>
      </c>
      <c r="Q295" s="79"/>
      <c r="R295" s="79">
        <v>1050000</v>
      </c>
      <c r="S295" s="79">
        <v>0</v>
      </c>
      <c r="T295" s="79">
        <v>0</v>
      </c>
      <c r="U295" s="78" t="s">
        <v>303</v>
      </c>
      <c r="V295" s="80" t="s">
        <v>1150</v>
      </c>
      <c r="W295" s="81" t="s">
        <v>539</v>
      </c>
    </row>
    <row r="296" spans="1:23" s="61" customFormat="1" ht="31.8" customHeight="1">
      <c r="A296" s="46">
        <f>SUBTOTAL(3,$C$11:C296)</f>
        <v>286</v>
      </c>
      <c r="B296" s="100">
        <v>2</v>
      </c>
      <c r="C296" s="100" t="s">
        <v>198</v>
      </c>
      <c r="D296" s="100" t="s">
        <v>2236</v>
      </c>
      <c r="E296" s="101" t="s">
        <v>354</v>
      </c>
      <c r="F296" s="102" t="s">
        <v>355</v>
      </c>
      <c r="G296" s="100">
        <v>2</v>
      </c>
      <c r="H296" s="103" t="s">
        <v>752</v>
      </c>
      <c r="I296" s="100">
        <v>20</v>
      </c>
      <c r="J296" s="100">
        <v>1</v>
      </c>
      <c r="K296" s="100"/>
      <c r="L296" s="100"/>
      <c r="M296" s="100">
        <v>20</v>
      </c>
      <c r="N296" s="100">
        <v>1</v>
      </c>
      <c r="O296" s="104">
        <v>1050000</v>
      </c>
      <c r="P296" s="104">
        <v>1050000</v>
      </c>
      <c r="Q296" s="104"/>
      <c r="R296" s="104"/>
      <c r="S296" s="104">
        <v>1050000</v>
      </c>
      <c r="T296" s="104">
        <v>0</v>
      </c>
      <c r="U296" s="103" t="s">
        <v>303</v>
      </c>
      <c r="V296" s="105" t="s">
        <v>2654</v>
      </c>
      <c r="W296" s="106" t="s">
        <v>539</v>
      </c>
    </row>
    <row r="297" spans="1:23" s="61" customFormat="1" ht="31.8" customHeight="1">
      <c r="A297" s="46">
        <f>SUBTOTAL(3,$C$11:C297)</f>
        <v>287</v>
      </c>
      <c r="B297" s="100">
        <v>2</v>
      </c>
      <c r="C297" s="100" t="s">
        <v>198</v>
      </c>
      <c r="D297" s="100" t="s">
        <v>2236</v>
      </c>
      <c r="E297" s="101" t="s">
        <v>354</v>
      </c>
      <c r="F297" s="102" t="s">
        <v>355</v>
      </c>
      <c r="G297" s="100">
        <v>2</v>
      </c>
      <c r="H297" s="103" t="s">
        <v>752</v>
      </c>
      <c r="I297" s="100">
        <v>20</v>
      </c>
      <c r="J297" s="100">
        <v>1</v>
      </c>
      <c r="K297" s="100"/>
      <c r="L297" s="100"/>
      <c r="M297" s="100">
        <v>20</v>
      </c>
      <c r="N297" s="100">
        <v>1</v>
      </c>
      <c r="O297" s="104">
        <v>1050000</v>
      </c>
      <c r="P297" s="104">
        <v>1050000</v>
      </c>
      <c r="Q297" s="104"/>
      <c r="R297" s="104"/>
      <c r="S297" s="104">
        <v>1050000</v>
      </c>
      <c r="T297" s="104">
        <v>0</v>
      </c>
      <c r="U297" s="103" t="s">
        <v>303</v>
      </c>
      <c r="V297" s="105" t="s">
        <v>2102</v>
      </c>
      <c r="W297" s="106" t="s">
        <v>539</v>
      </c>
    </row>
    <row r="298" spans="1:23" s="61" customFormat="1" ht="31.8" customHeight="1">
      <c r="A298" s="46">
        <f>SUBTOTAL(3,$C$11:C298)</f>
        <v>288</v>
      </c>
      <c r="B298" s="100">
        <v>2</v>
      </c>
      <c r="C298" s="100" t="s">
        <v>198</v>
      </c>
      <c r="D298" s="100" t="s">
        <v>2236</v>
      </c>
      <c r="E298" s="101" t="s">
        <v>354</v>
      </c>
      <c r="F298" s="102" t="s">
        <v>355</v>
      </c>
      <c r="G298" s="100">
        <v>2</v>
      </c>
      <c r="H298" s="103" t="s">
        <v>752</v>
      </c>
      <c r="I298" s="100">
        <v>20</v>
      </c>
      <c r="J298" s="100">
        <v>1</v>
      </c>
      <c r="K298" s="100"/>
      <c r="L298" s="100"/>
      <c r="M298" s="100">
        <v>20</v>
      </c>
      <c r="N298" s="100">
        <v>1</v>
      </c>
      <c r="O298" s="104">
        <v>1050000</v>
      </c>
      <c r="P298" s="104">
        <v>1050000</v>
      </c>
      <c r="Q298" s="104"/>
      <c r="R298" s="104"/>
      <c r="S298" s="104">
        <v>1050000</v>
      </c>
      <c r="T298" s="104">
        <v>0</v>
      </c>
      <c r="U298" s="103" t="s">
        <v>303</v>
      </c>
      <c r="V298" s="105" t="s">
        <v>2655</v>
      </c>
      <c r="W298" s="106" t="s">
        <v>539</v>
      </c>
    </row>
    <row r="299" spans="1:23" s="61" customFormat="1" ht="31.8" customHeight="1">
      <c r="A299" s="46">
        <f>SUBTOTAL(3,$C$11:C299)</f>
        <v>289</v>
      </c>
      <c r="B299" s="100">
        <v>2</v>
      </c>
      <c r="C299" s="100" t="s">
        <v>198</v>
      </c>
      <c r="D299" s="100" t="s">
        <v>2236</v>
      </c>
      <c r="E299" s="101" t="s">
        <v>354</v>
      </c>
      <c r="F299" s="102" t="s">
        <v>355</v>
      </c>
      <c r="G299" s="100">
        <v>2</v>
      </c>
      <c r="H299" s="103" t="s">
        <v>752</v>
      </c>
      <c r="I299" s="100">
        <v>20</v>
      </c>
      <c r="J299" s="100">
        <v>1</v>
      </c>
      <c r="K299" s="100"/>
      <c r="L299" s="100"/>
      <c r="M299" s="100">
        <v>20</v>
      </c>
      <c r="N299" s="100">
        <v>1</v>
      </c>
      <c r="O299" s="104">
        <v>1050000</v>
      </c>
      <c r="P299" s="104">
        <v>1050000</v>
      </c>
      <c r="Q299" s="104"/>
      <c r="R299" s="104"/>
      <c r="S299" s="104">
        <v>1050000</v>
      </c>
      <c r="T299" s="104">
        <v>0</v>
      </c>
      <c r="U299" s="103" t="s">
        <v>303</v>
      </c>
      <c r="V299" s="105" t="s">
        <v>2656</v>
      </c>
      <c r="W299" s="106" t="s">
        <v>539</v>
      </c>
    </row>
    <row r="300" spans="1:23" s="61" customFormat="1" ht="31.8" customHeight="1">
      <c r="A300" s="46">
        <f>SUBTOTAL(3,$C$11:C300)</f>
        <v>290</v>
      </c>
      <c r="B300" s="100">
        <v>2</v>
      </c>
      <c r="C300" s="100" t="s">
        <v>198</v>
      </c>
      <c r="D300" s="100" t="s">
        <v>2236</v>
      </c>
      <c r="E300" s="101" t="s">
        <v>354</v>
      </c>
      <c r="F300" s="102" t="s">
        <v>355</v>
      </c>
      <c r="G300" s="100">
        <v>2</v>
      </c>
      <c r="H300" s="103" t="s">
        <v>752</v>
      </c>
      <c r="I300" s="100">
        <v>20</v>
      </c>
      <c r="J300" s="100">
        <v>1</v>
      </c>
      <c r="K300" s="100"/>
      <c r="L300" s="100"/>
      <c r="M300" s="100">
        <v>20</v>
      </c>
      <c r="N300" s="100">
        <v>1</v>
      </c>
      <c r="O300" s="104">
        <v>1050000</v>
      </c>
      <c r="P300" s="104">
        <v>1050000</v>
      </c>
      <c r="Q300" s="104"/>
      <c r="R300" s="104"/>
      <c r="S300" s="104">
        <v>1050000</v>
      </c>
      <c r="T300" s="104">
        <v>0</v>
      </c>
      <c r="U300" s="103" t="s">
        <v>303</v>
      </c>
      <c r="V300" s="105" t="s">
        <v>2657</v>
      </c>
      <c r="W300" s="106" t="s">
        <v>539</v>
      </c>
    </row>
    <row r="301" spans="1:23" s="61" customFormat="1" ht="31.8" customHeight="1">
      <c r="A301" s="46">
        <f>SUBTOTAL(3,$C$11:C301)</f>
        <v>291</v>
      </c>
      <c r="B301" s="100">
        <v>2</v>
      </c>
      <c r="C301" s="100" t="s">
        <v>198</v>
      </c>
      <c r="D301" s="100" t="s">
        <v>1078</v>
      </c>
      <c r="E301" s="101" t="s">
        <v>354</v>
      </c>
      <c r="F301" s="102" t="s">
        <v>355</v>
      </c>
      <c r="G301" s="100">
        <v>2</v>
      </c>
      <c r="H301" s="103" t="s">
        <v>752</v>
      </c>
      <c r="I301" s="100">
        <v>20</v>
      </c>
      <c r="J301" s="100">
        <v>1</v>
      </c>
      <c r="K301" s="100"/>
      <c r="L301" s="100"/>
      <c r="M301" s="100">
        <v>20</v>
      </c>
      <c r="N301" s="100">
        <v>1</v>
      </c>
      <c r="O301" s="104">
        <v>1050000</v>
      </c>
      <c r="P301" s="104">
        <v>1050000</v>
      </c>
      <c r="Q301" s="104"/>
      <c r="R301" s="104"/>
      <c r="S301" s="104">
        <v>1050000</v>
      </c>
      <c r="T301" s="104">
        <v>0</v>
      </c>
      <c r="U301" s="103" t="s">
        <v>303</v>
      </c>
      <c r="V301" s="105" t="s">
        <v>2658</v>
      </c>
      <c r="W301" s="106" t="s">
        <v>539</v>
      </c>
    </row>
    <row r="302" spans="1:23" s="61" customFormat="1" ht="31.8" customHeight="1">
      <c r="A302" s="46">
        <f>SUBTOTAL(3,$C$11:C302)</f>
        <v>292</v>
      </c>
      <c r="B302" s="46">
        <v>1</v>
      </c>
      <c r="C302" s="46" t="s">
        <v>1025</v>
      </c>
      <c r="D302" s="46" t="s">
        <v>1071</v>
      </c>
      <c r="E302" s="98" t="s">
        <v>1123</v>
      </c>
      <c r="F302" s="99" t="s">
        <v>356</v>
      </c>
      <c r="G302" s="46">
        <v>2</v>
      </c>
      <c r="H302" s="78" t="s">
        <v>752</v>
      </c>
      <c r="I302" s="46">
        <v>20</v>
      </c>
      <c r="J302" s="46">
        <v>1</v>
      </c>
      <c r="K302" s="46"/>
      <c r="L302" s="46"/>
      <c r="M302" s="46">
        <v>20</v>
      </c>
      <c r="N302" s="46">
        <v>1</v>
      </c>
      <c r="O302" s="79">
        <v>1050000</v>
      </c>
      <c r="P302" s="79">
        <v>1050000</v>
      </c>
      <c r="Q302" s="79"/>
      <c r="R302" s="79">
        <v>1050000</v>
      </c>
      <c r="S302" s="79">
        <v>0</v>
      </c>
      <c r="T302" s="79">
        <v>0</v>
      </c>
      <c r="U302" s="78" t="s">
        <v>303</v>
      </c>
      <c r="V302" s="80" t="s">
        <v>1389</v>
      </c>
      <c r="W302" s="81" t="s">
        <v>539</v>
      </c>
    </row>
    <row r="303" spans="1:23" s="61" customFormat="1" ht="31.8" customHeight="1">
      <c r="A303" s="46">
        <f>SUBTOTAL(3,$C$11:C303)</f>
        <v>293</v>
      </c>
      <c r="B303" s="100">
        <v>2</v>
      </c>
      <c r="C303" s="100" t="s">
        <v>1025</v>
      </c>
      <c r="D303" s="100" t="s">
        <v>2238</v>
      </c>
      <c r="E303" s="101" t="s">
        <v>1123</v>
      </c>
      <c r="F303" s="102" t="s">
        <v>356</v>
      </c>
      <c r="G303" s="100">
        <v>2</v>
      </c>
      <c r="H303" s="103" t="s">
        <v>752</v>
      </c>
      <c r="I303" s="100">
        <v>20</v>
      </c>
      <c r="J303" s="100">
        <v>1</v>
      </c>
      <c r="K303" s="100"/>
      <c r="L303" s="100"/>
      <c r="M303" s="100">
        <v>20</v>
      </c>
      <c r="N303" s="100">
        <v>1</v>
      </c>
      <c r="O303" s="104">
        <v>1050000</v>
      </c>
      <c r="P303" s="104">
        <v>1050000</v>
      </c>
      <c r="Q303" s="104"/>
      <c r="R303" s="104"/>
      <c r="S303" s="104">
        <v>1050000</v>
      </c>
      <c r="T303" s="104">
        <v>0</v>
      </c>
      <c r="U303" s="103" t="s">
        <v>303</v>
      </c>
      <c r="V303" s="105" t="s">
        <v>2659</v>
      </c>
      <c r="W303" s="106" t="s">
        <v>539</v>
      </c>
    </row>
    <row r="304" spans="1:23" s="61" customFormat="1" ht="31.8" customHeight="1">
      <c r="A304" s="46">
        <f>SUBTOTAL(3,$C$11:C304)</f>
        <v>294</v>
      </c>
      <c r="B304" s="100">
        <v>2</v>
      </c>
      <c r="C304" s="100" t="s">
        <v>1025</v>
      </c>
      <c r="D304" s="100" t="s">
        <v>1080</v>
      </c>
      <c r="E304" s="101" t="s">
        <v>1123</v>
      </c>
      <c r="F304" s="102" t="s">
        <v>356</v>
      </c>
      <c r="G304" s="100">
        <v>2</v>
      </c>
      <c r="H304" s="103" t="s">
        <v>752</v>
      </c>
      <c r="I304" s="100">
        <v>20</v>
      </c>
      <c r="J304" s="100">
        <v>1</v>
      </c>
      <c r="K304" s="100"/>
      <c r="L304" s="100"/>
      <c r="M304" s="100">
        <v>20</v>
      </c>
      <c r="N304" s="100">
        <v>1</v>
      </c>
      <c r="O304" s="104">
        <v>1050000</v>
      </c>
      <c r="P304" s="104">
        <v>1050000</v>
      </c>
      <c r="Q304" s="104"/>
      <c r="R304" s="104"/>
      <c r="S304" s="104">
        <v>1050000</v>
      </c>
      <c r="T304" s="104">
        <v>0</v>
      </c>
      <c r="U304" s="103" t="s">
        <v>303</v>
      </c>
      <c r="V304" s="105" t="s">
        <v>2660</v>
      </c>
      <c r="W304" s="106" t="s">
        <v>539</v>
      </c>
    </row>
    <row r="305" spans="1:23" s="61" customFormat="1" ht="31.8" customHeight="1">
      <c r="A305" s="46">
        <f>SUBTOTAL(3,$C$11:C305)</f>
        <v>295</v>
      </c>
      <c r="B305" s="100">
        <v>2</v>
      </c>
      <c r="C305" s="100" t="s">
        <v>1025</v>
      </c>
      <c r="D305" s="100" t="s">
        <v>2236</v>
      </c>
      <c r="E305" s="101" t="s">
        <v>1123</v>
      </c>
      <c r="F305" s="102" t="s">
        <v>356</v>
      </c>
      <c r="G305" s="100">
        <v>2</v>
      </c>
      <c r="H305" s="103" t="s">
        <v>752</v>
      </c>
      <c r="I305" s="100">
        <v>20</v>
      </c>
      <c r="J305" s="100">
        <v>1</v>
      </c>
      <c r="K305" s="100"/>
      <c r="L305" s="100"/>
      <c r="M305" s="100">
        <v>20</v>
      </c>
      <c r="N305" s="100">
        <v>1</v>
      </c>
      <c r="O305" s="104">
        <v>1050000</v>
      </c>
      <c r="P305" s="104">
        <v>1050000</v>
      </c>
      <c r="Q305" s="104"/>
      <c r="R305" s="104"/>
      <c r="S305" s="104">
        <v>1050000</v>
      </c>
      <c r="T305" s="104">
        <v>0</v>
      </c>
      <c r="U305" s="103" t="s">
        <v>303</v>
      </c>
      <c r="V305" s="105" t="s">
        <v>2661</v>
      </c>
      <c r="W305" s="106" t="s">
        <v>539</v>
      </c>
    </row>
    <row r="306" spans="1:23" s="61" customFormat="1" ht="31.8" customHeight="1">
      <c r="A306" s="46">
        <f>SUBTOTAL(3,$C$11:C306)</f>
        <v>296</v>
      </c>
      <c r="B306" s="100">
        <v>2</v>
      </c>
      <c r="C306" s="100" t="s">
        <v>1025</v>
      </c>
      <c r="D306" s="100" t="s">
        <v>2235</v>
      </c>
      <c r="E306" s="101" t="s">
        <v>1123</v>
      </c>
      <c r="F306" s="102" t="s">
        <v>356</v>
      </c>
      <c r="G306" s="100">
        <v>2</v>
      </c>
      <c r="H306" s="103" t="s">
        <v>752</v>
      </c>
      <c r="I306" s="100">
        <v>20</v>
      </c>
      <c r="J306" s="100">
        <v>1</v>
      </c>
      <c r="K306" s="100"/>
      <c r="L306" s="100"/>
      <c r="M306" s="100">
        <v>20</v>
      </c>
      <c r="N306" s="100">
        <v>1</v>
      </c>
      <c r="O306" s="104">
        <v>1050000</v>
      </c>
      <c r="P306" s="104">
        <v>1050000</v>
      </c>
      <c r="Q306" s="104"/>
      <c r="R306" s="104"/>
      <c r="S306" s="104">
        <v>1050000</v>
      </c>
      <c r="T306" s="104">
        <v>0</v>
      </c>
      <c r="U306" s="103" t="s">
        <v>303</v>
      </c>
      <c r="V306" s="105" t="s">
        <v>2662</v>
      </c>
      <c r="W306" s="106" t="s">
        <v>539</v>
      </c>
    </row>
    <row r="307" spans="1:23" s="61" customFormat="1" ht="31.8" customHeight="1">
      <c r="A307" s="46">
        <f>SUBTOTAL(3,$C$11:C307)</f>
        <v>297</v>
      </c>
      <c r="B307" s="100">
        <v>2</v>
      </c>
      <c r="C307" s="100" t="s">
        <v>1025</v>
      </c>
      <c r="D307" s="100" t="s">
        <v>2235</v>
      </c>
      <c r="E307" s="101" t="s">
        <v>1123</v>
      </c>
      <c r="F307" s="102" t="s">
        <v>356</v>
      </c>
      <c r="G307" s="100">
        <v>2</v>
      </c>
      <c r="H307" s="103" t="s">
        <v>752</v>
      </c>
      <c r="I307" s="100">
        <v>20</v>
      </c>
      <c r="J307" s="100">
        <v>1</v>
      </c>
      <c r="K307" s="100"/>
      <c r="L307" s="100"/>
      <c r="M307" s="100">
        <v>20</v>
      </c>
      <c r="N307" s="100">
        <v>1</v>
      </c>
      <c r="O307" s="104">
        <v>1050000</v>
      </c>
      <c r="P307" s="104">
        <v>1050000</v>
      </c>
      <c r="Q307" s="104"/>
      <c r="R307" s="104"/>
      <c r="S307" s="104">
        <v>1050000</v>
      </c>
      <c r="T307" s="104">
        <v>0</v>
      </c>
      <c r="U307" s="103" t="s">
        <v>303</v>
      </c>
      <c r="V307" s="105" t="s">
        <v>2663</v>
      </c>
      <c r="W307" s="106" t="s">
        <v>539</v>
      </c>
    </row>
    <row r="308" spans="1:23" s="61" customFormat="1" ht="31.8" customHeight="1">
      <c r="A308" s="46">
        <f>SUBTOTAL(3,$C$11:C308)</f>
        <v>298</v>
      </c>
      <c r="B308" s="100">
        <v>2</v>
      </c>
      <c r="C308" s="100" t="s">
        <v>1025</v>
      </c>
      <c r="D308" s="100" t="s">
        <v>2235</v>
      </c>
      <c r="E308" s="101" t="s">
        <v>1123</v>
      </c>
      <c r="F308" s="102" t="s">
        <v>356</v>
      </c>
      <c r="G308" s="100">
        <v>2</v>
      </c>
      <c r="H308" s="103" t="s">
        <v>752</v>
      </c>
      <c r="I308" s="100">
        <v>20</v>
      </c>
      <c r="J308" s="100">
        <v>1</v>
      </c>
      <c r="K308" s="100"/>
      <c r="L308" s="100"/>
      <c r="M308" s="100">
        <v>20</v>
      </c>
      <c r="N308" s="100">
        <v>1</v>
      </c>
      <c r="O308" s="104">
        <v>1050000</v>
      </c>
      <c r="P308" s="104">
        <v>1050000</v>
      </c>
      <c r="Q308" s="104"/>
      <c r="R308" s="104"/>
      <c r="S308" s="104">
        <v>1050000</v>
      </c>
      <c r="T308" s="104">
        <v>0</v>
      </c>
      <c r="U308" s="103" t="s">
        <v>303</v>
      </c>
      <c r="V308" s="105" t="s">
        <v>2664</v>
      </c>
      <c r="W308" s="106" t="s">
        <v>539</v>
      </c>
    </row>
    <row r="309" spans="1:23" s="75" customFormat="1" ht="31.8" customHeight="1">
      <c r="A309" s="46">
        <f>SUBTOTAL(3,$C$11:C309)</f>
        <v>299</v>
      </c>
      <c r="B309" s="46">
        <v>1</v>
      </c>
      <c r="C309" s="46" t="s">
        <v>219</v>
      </c>
      <c r="D309" s="46" t="s">
        <v>541</v>
      </c>
      <c r="E309" s="98" t="s">
        <v>469</v>
      </c>
      <c r="F309" s="99" t="s">
        <v>220</v>
      </c>
      <c r="G309" s="46">
        <v>2</v>
      </c>
      <c r="H309" s="78" t="s">
        <v>752</v>
      </c>
      <c r="I309" s="46">
        <v>20</v>
      </c>
      <c r="J309" s="46">
        <v>1</v>
      </c>
      <c r="K309" s="46"/>
      <c r="L309" s="46"/>
      <c r="M309" s="46">
        <v>20</v>
      </c>
      <c r="N309" s="46">
        <v>1</v>
      </c>
      <c r="O309" s="79">
        <v>1050000</v>
      </c>
      <c r="P309" s="79">
        <v>1050000</v>
      </c>
      <c r="Q309" s="79"/>
      <c r="R309" s="79">
        <v>1050000</v>
      </c>
      <c r="S309" s="79">
        <v>0</v>
      </c>
      <c r="T309" s="79">
        <v>0</v>
      </c>
      <c r="U309" s="78" t="s">
        <v>303</v>
      </c>
      <c r="V309" s="80" t="s">
        <v>966</v>
      </c>
      <c r="W309" s="81" t="s">
        <v>539</v>
      </c>
    </row>
    <row r="310" spans="1:23" s="61" customFormat="1" ht="31.8" customHeight="1">
      <c r="A310" s="46">
        <f>SUBTOTAL(3,$C$11:C310)</f>
        <v>300</v>
      </c>
      <c r="B310" s="46">
        <v>1</v>
      </c>
      <c r="C310" s="46" t="s">
        <v>219</v>
      </c>
      <c r="D310" s="46" t="s">
        <v>912</v>
      </c>
      <c r="E310" s="98" t="s">
        <v>469</v>
      </c>
      <c r="F310" s="99" t="s">
        <v>220</v>
      </c>
      <c r="G310" s="46">
        <v>2</v>
      </c>
      <c r="H310" s="78" t="s">
        <v>752</v>
      </c>
      <c r="I310" s="46">
        <v>12</v>
      </c>
      <c r="J310" s="46">
        <v>1</v>
      </c>
      <c r="K310" s="46"/>
      <c r="L310" s="46"/>
      <c r="M310" s="46">
        <v>12</v>
      </c>
      <c r="N310" s="46">
        <v>1</v>
      </c>
      <c r="O310" s="79">
        <v>600000</v>
      </c>
      <c r="P310" s="79">
        <v>600000</v>
      </c>
      <c r="Q310" s="79"/>
      <c r="R310" s="79">
        <v>600000</v>
      </c>
      <c r="S310" s="79">
        <v>0</v>
      </c>
      <c r="T310" s="79">
        <v>0</v>
      </c>
      <c r="U310" s="78" t="s">
        <v>461</v>
      </c>
      <c r="V310" s="80" t="s">
        <v>1390</v>
      </c>
      <c r="W310" s="81" t="s">
        <v>539</v>
      </c>
    </row>
    <row r="311" spans="1:23" s="61" customFormat="1" ht="31.8" customHeight="1">
      <c r="A311" s="46">
        <f>SUBTOTAL(3,$C$11:C311)</f>
        <v>301</v>
      </c>
      <c r="B311" s="100">
        <v>2</v>
      </c>
      <c r="C311" s="100" t="s">
        <v>219</v>
      </c>
      <c r="D311" s="100" t="s">
        <v>2236</v>
      </c>
      <c r="E311" s="101" t="s">
        <v>469</v>
      </c>
      <c r="F311" s="102" t="s">
        <v>220</v>
      </c>
      <c r="G311" s="100">
        <v>2</v>
      </c>
      <c r="H311" s="103" t="s">
        <v>752</v>
      </c>
      <c r="I311" s="100">
        <v>20</v>
      </c>
      <c r="J311" s="100">
        <v>1</v>
      </c>
      <c r="K311" s="100"/>
      <c r="L311" s="100"/>
      <c r="M311" s="100">
        <v>20</v>
      </c>
      <c r="N311" s="100">
        <v>1</v>
      </c>
      <c r="O311" s="104">
        <v>1050000</v>
      </c>
      <c r="P311" s="104">
        <v>1050000</v>
      </c>
      <c r="Q311" s="104"/>
      <c r="R311" s="104"/>
      <c r="S311" s="104">
        <v>1050000</v>
      </c>
      <c r="T311" s="104">
        <v>0</v>
      </c>
      <c r="U311" s="103" t="s">
        <v>303</v>
      </c>
      <c r="V311" s="105" t="s">
        <v>2665</v>
      </c>
      <c r="W311" s="106" t="s">
        <v>539</v>
      </c>
    </row>
    <row r="312" spans="1:23" s="61" customFormat="1" ht="31.8" customHeight="1">
      <c r="A312" s="46">
        <f>SUBTOTAL(3,$C$11:C312)</f>
        <v>302</v>
      </c>
      <c r="B312" s="100">
        <v>2</v>
      </c>
      <c r="C312" s="100" t="s">
        <v>219</v>
      </c>
      <c r="D312" s="100" t="s">
        <v>1080</v>
      </c>
      <c r="E312" s="101" t="s">
        <v>469</v>
      </c>
      <c r="F312" s="102" t="s">
        <v>220</v>
      </c>
      <c r="G312" s="100">
        <v>2</v>
      </c>
      <c r="H312" s="103" t="s">
        <v>752</v>
      </c>
      <c r="I312" s="100">
        <v>20</v>
      </c>
      <c r="J312" s="100">
        <v>1</v>
      </c>
      <c r="K312" s="100"/>
      <c r="L312" s="100"/>
      <c r="M312" s="100">
        <v>20</v>
      </c>
      <c r="N312" s="100">
        <v>1</v>
      </c>
      <c r="O312" s="104">
        <v>1050000</v>
      </c>
      <c r="P312" s="104">
        <v>1050000</v>
      </c>
      <c r="Q312" s="104"/>
      <c r="R312" s="104"/>
      <c r="S312" s="104">
        <v>1050000</v>
      </c>
      <c r="T312" s="104">
        <v>0</v>
      </c>
      <c r="U312" s="103" t="s">
        <v>303</v>
      </c>
      <c r="V312" s="105" t="s">
        <v>2621</v>
      </c>
      <c r="W312" s="106" t="s">
        <v>539</v>
      </c>
    </row>
    <row r="313" spans="1:23" s="61" customFormat="1" ht="31.8" customHeight="1">
      <c r="A313" s="46">
        <f>SUBTOTAL(3,$C$11:C313)</f>
        <v>303</v>
      </c>
      <c r="B313" s="100">
        <v>2</v>
      </c>
      <c r="C313" s="100" t="s">
        <v>219</v>
      </c>
      <c r="D313" s="100" t="s">
        <v>2235</v>
      </c>
      <c r="E313" s="101" t="s">
        <v>469</v>
      </c>
      <c r="F313" s="102" t="s">
        <v>220</v>
      </c>
      <c r="G313" s="100">
        <v>2</v>
      </c>
      <c r="H313" s="103" t="s">
        <v>752</v>
      </c>
      <c r="I313" s="100">
        <v>20</v>
      </c>
      <c r="J313" s="100">
        <v>1</v>
      </c>
      <c r="K313" s="100"/>
      <c r="L313" s="100"/>
      <c r="M313" s="100">
        <v>20</v>
      </c>
      <c r="N313" s="100">
        <v>1</v>
      </c>
      <c r="O313" s="104">
        <v>1050000</v>
      </c>
      <c r="P313" s="104">
        <v>1050000</v>
      </c>
      <c r="Q313" s="104"/>
      <c r="R313" s="104"/>
      <c r="S313" s="104">
        <v>1050000</v>
      </c>
      <c r="T313" s="104">
        <v>0</v>
      </c>
      <c r="U313" s="103" t="s">
        <v>303</v>
      </c>
      <c r="V313" s="105" t="s">
        <v>2666</v>
      </c>
      <c r="W313" s="106" t="s">
        <v>539</v>
      </c>
    </row>
    <row r="314" spans="1:23" s="61" customFormat="1" ht="31.8" customHeight="1">
      <c r="A314" s="46">
        <f>SUBTOTAL(3,$C$11:C314)</f>
        <v>304</v>
      </c>
      <c r="B314" s="100">
        <v>2</v>
      </c>
      <c r="C314" s="100" t="s">
        <v>219</v>
      </c>
      <c r="D314" s="100" t="s">
        <v>2238</v>
      </c>
      <c r="E314" s="101" t="s">
        <v>469</v>
      </c>
      <c r="F314" s="102" t="s">
        <v>220</v>
      </c>
      <c r="G314" s="100">
        <v>2</v>
      </c>
      <c r="H314" s="103" t="s">
        <v>752</v>
      </c>
      <c r="I314" s="100">
        <v>20</v>
      </c>
      <c r="J314" s="100">
        <v>1</v>
      </c>
      <c r="K314" s="100"/>
      <c r="L314" s="100"/>
      <c r="M314" s="100">
        <v>20</v>
      </c>
      <c r="N314" s="100">
        <v>1</v>
      </c>
      <c r="O314" s="104">
        <v>1050000</v>
      </c>
      <c r="P314" s="104">
        <v>1050000</v>
      </c>
      <c r="Q314" s="104"/>
      <c r="R314" s="104"/>
      <c r="S314" s="104">
        <v>1050000</v>
      </c>
      <c r="T314" s="104">
        <v>0</v>
      </c>
      <c r="U314" s="103" t="s">
        <v>303</v>
      </c>
      <c r="V314" s="105" t="s">
        <v>2667</v>
      </c>
      <c r="W314" s="106" t="s">
        <v>539</v>
      </c>
    </row>
    <row r="315" spans="1:23" s="61" customFormat="1" ht="31.8" customHeight="1">
      <c r="A315" s="46">
        <f>SUBTOTAL(3,$C$11:C315)</f>
        <v>305</v>
      </c>
      <c r="B315" s="100">
        <v>2</v>
      </c>
      <c r="C315" s="100" t="s">
        <v>219</v>
      </c>
      <c r="D315" s="100" t="s">
        <v>2235</v>
      </c>
      <c r="E315" s="101" t="s">
        <v>469</v>
      </c>
      <c r="F315" s="102" t="s">
        <v>220</v>
      </c>
      <c r="G315" s="100">
        <v>2</v>
      </c>
      <c r="H315" s="103" t="s">
        <v>752</v>
      </c>
      <c r="I315" s="100">
        <v>20</v>
      </c>
      <c r="J315" s="100">
        <v>1</v>
      </c>
      <c r="K315" s="100"/>
      <c r="L315" s="100"/>
      <c r="M315" s="100">
        <v>20</v>
      </c>
      <c r="N315" s="100">
        <v>1</v>
      </c>
      <c r="O315" s="104">
        <v>1050000</v>
      </c>
      <c r="P315" s="104">
        <v>1050000</v>
      </c>
      <c r="Q315" s="104"/>
      <c r="R315" s="104"/>
      <c r="S315" s="104">
        <v>1050000</v>
      </c>
      <c r="T315" s="104">
        <v>0</v>
      </c>
      <c r="U315" s="103" t="s">
        <v>303</v>
      </c>
      <c r="V315" s="105" t="s">
        <v>2668</v>
      </c>
      <c r="W315" s="106" t="s">
        <v>539</v>
      </c>
    </row>
    <row r="316" spans="1:23" s="61" customFormat="1" ht="31.8" customHeight="1">
      <c r="A316" s="46">
        <f>SUBTOTAL(3,$C$11:C316)</f>
        <v>306</v>
      </c>
      <c r="B316" s="100">
        <v>2</v>
      </c>
      <c r="C316" s="100" t="s">
        <v>219</v>
      </c>
      <c r="D316" s="100" t="s">
        <v>2235</v>
      </c>
      <c r="E316" s="101" t="s">
        <v>469</v>
      </c>
      <c r="F316" s="102" t="s">
        <v>220</v>
      </c>
      <c r="G316" s="100">
        <v>2</v>
      </c>
      <c r="H316" s="103" t="s">
        <v>752</v>
      </c>
      <c r="I316" s="100">
        <v>20</v>
      </c>
      <c r="J316" s="100">
        <v>1</v>
      </c>
      <c r="K316" s="100"/>
      <c r="L316" s="100"/>
      <c r="M316" s="100">
        <v>20</v>
      </c>
      <c r="N316" s="100">
        <v>1</v>
      </c>
      <c r="O316" s="104">
        <v>1050000</v>
      </c>
      <c r="P316" s="104">
        <v>1050000</v>
      </c>
      <c r="Q316" s="104"/>
      <c r="R316" s="104"/>
      <c r="S316" s="104">
        <v>1050000</v>
      </c>
      <c r="T316" s="104">
        <v>0</v>
      </c>
      <c r="U316" s="103" t="s">
        <v>303</v>
      </c>
      <c r="V316" s="105" t="s">
        <v>2669</v>
      </c>
      <c r="W316" s="106" t="s">
        <v>539</v>
      </c>
    </row>
    <row r="317" spans="1:23" s="61" customFormat="1" ht="31.8" customHeight="1">
      <c r="A317" s="46">
        <f>SUBTOTAL(3,$C$11:C317)</f>
        <v>307</v>
      </c>
      <c r="B317" s="100">
        <v>2</v>
      </c>
      <c r="C317" s="100" t="s">
        <v>219</v>
      </c>
      <c r="D317" s="100" t="s">
        <v>2235</v>
      </c>
      <c r="E317" s="101" t="s">
        <v>469</v>
      </c>
      <c r="F317" s="102" t="s">
        <v>220</v>
      </c>
      <c r="G317" s="100">
        <v>2</v>
      </c>
      <c r="H317" s="103" t="s">
        <v>752</v>
      </c>
      <c r="I317" s="100">
        <v>20</v>
      </c>
      <c r="J317" s="100">
        <v>1</v>
      </c>
      <c r="K317" s="100"/>
      <c r="L317" s="100"/>
      <c r="M317" s="100">
        <v>20</v>
      </c>
      <c r="N317" s="100">
        <v>1</v>
      </c>
      <c r="O317" s="104">
        <v>1050000</v>
      </c>
      <c r="P317" s="104">
        <v>1050000</v>
      </c>
      <c r="Q317" s="104"/>
      <c r="R317" s="104"/>
      <c r="S317" s="104">
        <v>1050000</v>
      </c>
      <c r="T317" s="104">
        <v>0</v>
      </c>
      <c r="U317" s="103" t="s">
        <v>303</v>
      </c>
      <c r="V317" s="105" t="s">
        <v>2670</v>
      </c>
      <c r="W317" s="106" t="s">
        <v>539</v>
      </c>
    </row>
    <row r="318" spans="1:23" s="61" customFormat="1" ht="31.8" customHeight="1">
      <c r="A318" s="46">
        <f>SUBTOTAL(3,$C$11:C318)</f>
        <v>308</v>
      </c>
      <c r="B318" s="46">
        <v>1</v>
      </c>
      <c r="C318" s="46" t="s">
        <v>811</v>
      </c>
      <c r="D318" s="46" t="s">
        <v>541</v>
      </c>
      <c r="E318" s="98" t="s">
        <v>851</v>
      </c>
      <c r="F318" s="99" t="s">
        <v>683</v>
      </c>
      <c r="G318" s="46">
        <v>2</v>
      </c>
      <c r="H318" s="78" t="s">
        <v>752</v>
      </c>
      <c r="I318" s="46">
        <v>20</v>
      </c>
      <c r="J318" s="46">
        <v>1</v>
      </c>
      <c r="K318" s="46"/>
      <c r="L318" s="46"/>
      <c r="M318" s="46">
        <v>20</v>
      </c>
      <c r="N318" s="46">
        <v>1</v>
      </c>
      <c r="O318" s="79">
        <v>1050000</v>
      </c>
      <c r="P318" s="79">
        <v>1050000</v>
      </c>
      <c r="Q318" s="79"/>
      <c r="R318" s="79">
        <v>1050000</v>
      </c>
      <c r="S318" s="79">
        <v>0</v>
      </c>
      <c r="T318" s="79">
        <v>0</v>
      </c>
      <c r="U318" s="78" t="s">
        <v>303</v>
      </c>
      <c r="V318" s="80" t="s">
        <v>1391</v>
      </c>
      <c r="W318" s="81" t="s">
        <v>539</v>
      </c>
    </row>
    <row r="319" spans="1:23" s="61" customFormat="1" ht="31.8" customHeight="1">
      <c r="A319" s="46">
        <f>SUBTOTAL(3,$C$11:C319)</f>
        <v>309</v>
      </c>
      <c r="B319" s="46">
        <v>1</v>
      </c>
      <c r="C319" s="46" t="s">
        <v>811</v>
      </c>
      <c r="D319" s="46" t="s">
        <v>1062</v>
      </c>
      <c r="E319" s="98" t="s">
        <v>851</v>
      </c>
      <c r="F319" s="99" t="s">
        <v>683</v>
      </c>
      <c r="G319" s="46">
        <v>2</v>
      </c>
      <c r="H319" s="78" t="s">
        <v>752</v>
      </c>
      <c r="I319" s="46">
        <v>20</v>
      </c>
      <c r="J319" s="46">
        <v>1</v>
      </c>
      <c r="K319" s="46"/>
      <c r="L319" s="46"/>
      <c r="M319" s="46">
        <v>20</v>
      </c>
      <c r="N319" s="46">
        <v>1</v>
      </c>
      <c r="O319" s="79">
        <v>1050000</v>
      </c>
      <c r="P319" s="79">
        <v>1050000</v>
      </c>
      <c r="Q319" s="79"/>
      <c r="R319" s="79">
        <v>1050000</v>
      </c>
      <c r="S319" s="79">
        <v>0</v>
      </c>
      <c r="T319" s="79">
        <v>0</v>
      </c>
      <c r="U319" s="78" t="s">
        <v>303</v>
      </c>
      <c r="V319" s="80" t="s">
        <v>1392</v>
      </c>
      <c r="W319" s="81" t="s">
        <v>539</v>
      </c>
    </row>
    <row r="320" spans="1:23" s="61" customFormat="1" ht="31.8" customHeight="1">
      <c r="A320" s="46">
        <f>SUBTOTAL(3,$C$11:C320)</f>
        <v>310</v>
      </c>
      <c r="B320" s="100">
        <v>2</v>
      </c>
      <c r="C320" s="100" t="s">
        <v>811</v>
      </c>
      <c r="D320" s="100" t="s">
        <v>1081</v>
      </c>
      <c r="E320" s="101" t="s">
        <v>851</v>
      </c>
      <c r="F320" s="102" t="s">
        <v>683</v>
      </c>
      <c r="G320" s="100">
        <v>2</v>
      </c>
      <c r="H320" s="103" t="s">
        <v>752</v>
      </c>
      <c r="I320" s="100">
        <v>20</v>
      </c>
      <c r="J320" s="100">
        <v>1</v>
      </c>
      <c r="K320" s="100"/>
      <c r="L320" s="100"/>
      <c r="M320" s="100">
        <v>20</v>
      </c>
      <c r="N320" s="100">
        <v>1</v>
      </c>
      <c r="O320" s="104">
        <v>1050000</v>
      </c>
      <c r="P320" s="104">
        <v>1050000</v>
      </c>
      <c r="Q320" s="104"/>
      <c r="R320" s="104"/>
      <c r="S320" s="104">
        <v>1050000</v>
      </c>
      <c r="T320" s="104">
        <v>0</v>
      </c>
      <c r="U320" s="103" t="s">
        <v>303</v>
      </c>
      <c r="V320" s="105" t="s">
        <v>2671</v>
      </c>
      <c r="W320" s="106" t="s">
        <v>539</v>
      </c>
    </row>
    <row r="321" spans="1:23" s="61" customFormat="1" ht="31.8" customHeight="1">
      <c r="A321" s="46">
        <f>SUBTOTAL(3,$C$11:C321)</f>
        <v>311</v>
      </c>
      <c r="B321" s="100">
        <v>2</v>
      </c>
      <c r="C321" s="100" t="s">
        <v>811</v>
      </c>
      <c r="D321" s="100" t="s">
        <v>2235</v>
      </c>
      <c r="E321" s="101" t="s">
        <v>851</v>
      </c>
      <c r="F321" s="102" t="s">
        <v>683</v>
      </c>
      <c r="G321" s="100">
        <v>2</v>
      </c>
      <c r="H321" s="103" t="s">
        <v>752</v>
      </c>
      <c r="I321" s="100">
        <v>20</v>
      </c>
      <c r="J321" s="100">
        <v>1</v>
      </c>
      <c r="K321" s="100"/>
      <c r="L321" s="100"/>
      <c r="M321" s="100">
        <v>20</v>
      </c>
      <c r="N321" s="100">
        <v>1</v>
      </c>
      <c r="O321" s="104">
        <v>1050000</v>
      </c>
      <c r="P321" s="104">
        <v>1050000</v>
      </c>
      <c r="Q321" s="104"/>
      <c r="R321" s="104"/>
      <c r="S321" s="104">
        <v>1050000</v>
      </c>
      <c r="T321" s="104">
        <v>0</v>
      </c>
      <c r="U321" s="103" t="s">
        <v>303</v>
      </c>
      <c r="V321" s="105" t="s">
        <v>2672</v>
      </c>
      <c r="W321" s="106" t="s">
        <v>539</v>
      </c>
    </row>
    <row r="322" spans="1:23" s="61" customFormat="1" ht="31.8" customHeight="1">
      <c r="A322" s="46">
        <f>SUBTOTAL(3,$C$11:C322)</f>
        <v>312</v>
      </c>
      <c r="B322" s="100">
        <v>2</v>
      </c>
      <c r="C322" s="100" t="s">
        <v>811</v>
      </c>
      <c r="D322" s="100" t="s">
        <v>2236</v>
      </c>
      <c r="E322" s="101" t="s">
        <v>851</v>
      </c>
      <c r="F322" s="102" t="s">
        <v>683</v>
      </c>
      <c r="G322" s="100">
        <v>2</v>
      </c>
      <c r="H322" s="103" t="s">
        <v>752</v>
      </c>
      <c r="I322" s="100">
        <v>20</v>
      </c>
      <c r="J322" s="100">
        <v>1</v>
      </c>
      <c r="K322" s="100"/>
      <c r="L322" s="100"/>
      <c r="M322" s="100">
        <v>20</v>
      </c>
      <c r="N322" s="100">
        <v>1</v>
      </c>
      <c r="O322" s="104">
        <v>1050000</v>
      </c>
      <c r="P322" s="104">
        <v>1050000</v>
      </c>
      <c r="Q322" s="104"/>
      <c r="R322" s="104"/>
      <c r="S322" s="104">
        <v>1050000</v>
      </c>
      <c r="T322" s="104">
        <v>0</v>
      </c>
      <c r="U322" s="103" t="s">
        <v>303</v>
      </c>
      <c r="V322" s="105" t="s">
        <v>2673</v>
      </c>
      <c r="W322" s="106" t="s">
        <v>539</v>
      </c>
    </row>
    <row r="323" spans="1:23" s="61" customFormat="1" ht="31.8" customHeight="1">
      <c r="A323" s="46">
        <f>SUBTOTAL(3,$C$11:C323)</f>
        <v>313</v>
      </c>
      <c r="B323" s="100">
        <v>2</v>
      </c>
      <c r="C323" s="100" t="s">
        <v>811</v>
      </c>
      <c r="D323" s="100" t="s">
        <v>2235</v>
      </c>
      <c r="E323" s="101" t="s">
        <v>851</v>
      </c>
      <c r="F323" s="102" t="s">
        <v>683</v>
      </c>
      <c r="G323" s="100">
        <v>2</v>
      </c>
      <c r="H323" s="103" t="s">
        <v>752</v>
      </c>
      <c r="I323" s="100">
        <v>20</v>
      </c>
      <c r="J323" s="100">
        <v>1</v>
      </c>
      <c r="K323" s="100"/>
      <c r="L323" s="100"/>
      <c r="M323" s="100">
        <v>20</v>
      </c>
      <c r="N323" s="100">
        <v>1</v>
      </c>
      <c r="O323" s="104">
        <v>1050000</v>
      </c>
      <c r="P323" s="104">
        <v>1050000</v>
      </c>
      <c r="Q323" s="104"/>
      <c r="R323" s="104"/>
      <c r="S323" s="104">
        <v>1050000</v>
      </c>
      <c r="T323" s="104">
        <v>0</v>
      </c>
      <c r="U323" s="103" t="s">
        <v>303</v>
      </c>
      <c r="V323" s="105" t="s">
        <v>2674</v>
      </c>
      <c r="W323" s="106" t="s">
        <v>539</v>
      </c>
    </row>
    <row r="324" spans="1:23" s="61" customFormat="1" ht="31.8" customHeight="1">
      <c r="A324" s="46">
        <f>SUBTOTAL(3,$C$11:C324)</f>
        <v>314</v>
      </c>
      <c r="B324" s="100">
        <v>2</v>
      </c>
      <c r="C324" s="100" t="s">
        <v>811</v>
      </c>
      <c r="D324" s="100" t="s">
        <v>2235</v>
      </c>
      <c r="E324" s="101" t="s">
        <v>851</v>
      </c>
      <c r="F324" s="102" t="s">
        <v>683</v>
      </c>
      <c r="G324" s="100">
        <v>2</v>
      </c>
      <c r="H324" s="103" t="s">
        <v>752</v>
      </c>
      <c r="I324" s="100">
        <v>20</v>
      </c>
      <c r="J324" s="100">
        <v>1</v>
      </c>
      <c r="K324" s="100"/>
      <c r="L324" s="100"/>
      <c r="M324" s="100">
        <v>20</v>
      </c>
      <c r="N324" s="100">
        <v>1</v>
      </c>
      <c r="O324" s="104">
        <v>1050000</v>
      </c>
      <c r="P324" s="104">
        <v>1050000</v>
      </c>
      <c r="Q324" s="104"/>
      <c r="R324" s="104"/>
      <c r="S324" s="104">
        <v>1050000</v>
      </c>
      <c r="T324" s="104">
        <v>0</v>
      </c>
      <c r="U324" s="103" t="s">
        <v>303</v>
      </c>
      <c r="V324" s="105" t="s">
        <v>2675</v>
      </c>
      <c r="W324" s="106" t="s">
        <v>539</v>
      </c>
    </row>
    <row r="325" spans="1:23" s="61" customFormat="1" ht="31.8" customHeight="1">
      <c r="A325" s="46">
        <f>SUBTOTAL(3,$C$11:C325)</f>
        <v>315</v>
      </c>
      <c r="B325" s="100">
        <v>2</v>
      </c>
      <c r="C325" s="100" t="s">
        <v>811</v>
      </c>
      <c r="D325" s="100" t="s">
        <v>2235</v>
      </c>
      <c r="E325" s="101" t="s">
        <v>851</v>
      </c>
      <c r="F325" s="102" t="s">
        <v>683</v>
      </c>
      <c r="G325" s="100">
        <v>2</v>
      </c>
      <c r="H325" s="103" t="s">
        <v>752</v>
      </c>
      <c r="I325" s="100">
        <v>20</v>
      </c>
      <c r="J325" s="100">
        <v>1</v>
      </c>
      <c r="K325" s="100"/>
      <c r="L325" s="100"/>
      <c r="M325" s="100">
        <v>20</v>
      </c>
      <c r="N325" s="100">
        <v>1</v>
      </c>
      <c r="O325" s="104">
        <v>1050000</v>
      </c>
      <c r="P325" s="104">
        <v>1050000</v>
      </c>
      <c r="Q325" s="104"/>
      <c r="R325" s="104"/>
      <c r="S325" s="104">
        <v>1050000</v>
      </c>
      <c r="T325" s="104">
        <v>0</v>
      </c>
      <c r="U325" s="103" t="s">
        <v>303</v>
      </c>
      <c r="V325" s="105" t="s">
        <v>2676</v>
      </c>
      <c r="W325" s="106" t="s">
        <v>539</v>
      </c>
    </row>
    <row r="326" spans="1:23" s="61" customFormat="1" ht="31.8" customHeight="1">
      <c r="A326" s="46">
        <f>SUBTOTAL(3,$C$11:C326)</f>
        <v>316</v>
      </c>
      <c r="B326" s="46">
        <v>1</v>
      </c>
      <c r="C326" s="46" t="s">
        <v>1026</v>
      </c>
      <c r="D326" s="46" t="s">
        <v>541</v>
      </c>
      <c r="E326" s="98" t="s">
        <v>1124</v>
      </c>
      <c r="F326" s="99" t="s">
        <v>1338</v>
      </c>
      <c r="G326" s="46">
        <v>2</v>
      </c>
      <c r="H326" s="78" t="s">
        <v>752</v>
      </c>
      <c r="I326" s="46">
        <v>20</v>
      </c>
      <c r="J326" s="46">
        <v>1</v>
      </c>
      <c r="K326" s="46"/>
      <c r="L326" s="46"/>
      <c r="M326" s="46">
        <v>20</v>
      </c>
      <c r="N326" s="46">
        <v>1</v>
      </c>
      <c r="O326" s="79">
        <v>1050000</v>
      </c>
      <c r="P326" s="79">
        <v>1050000</v>
      </c>
      <c r="Q326" s="79"/>
      <c r="R326" s="79">
        <v>1050000</v>
      </c>
      <c r="S326" s="79">
        <v>0</v>
      </c>
      <c r="T326" s="79">
        <v>0</v>
      </c>
      <c r="U326" s="78" t="s">
        <v>303</v>
      </c>
      <c r="V326" s="80" t="s">
        <v>1393</v>
      </c>
      <c r="W326" s="81" t="s">
        <v>539</v>
      </c>
    </row>
    <row r="327" spans="1:23" s="61" customFormat="1" ht="31.8" customHeight="1">
      <c r="A327" s="46">
        <f>SUBTOTAL(3,$C$11:C327)</f>
        <v>317</v>
      </c>
      <c r="B327" s="100">
        <v>2</v>
      </c>
      <c r="C327" s="100" t="s">
        <v>1026</v>
      </c>
      <c r="D327" s="100" t="s">
        <v>2238</v>
      </c>
      <c r="E327" s="101" t="s">
        <v>1124</v>
      </c>
      <c r="F327" s="102" t="s">
        <v>1338</v>
      </c>
      <c r="G327" s="100">
        <v>2</v>
      </c>
      <c r="H327" s="103" t="s">
        <v>752</v>
      </c>
      <c r="I327" s="100">
        <v>20</v>
      </c>
      <c r="J327" s="100">
        <v>1</v>
      </c>
      <c r="K327" s="100"/>
      <c r="L327" s="100"/>
      <c r="M327" s="100">
        <v>20</v>
      </c>
      <c r="N327" s="100">
        <v>1</v>
      </c>
      <c r="O327" s="104">
        <v>1050000</v>
      </c>
      <c r="P327" s="104">
        <v>1050000</v>
      </c>
      <c r="Q327" s="104"/>
      <c r="R327" s="104"/>
      <c r="S327" s="104">
        <v>1050000</v>
      </c>
      <c r="T327" s="104">
        <v>0</v>
      </c>
      <c r="U327" s="103" t="s">
        <v>303</v>
      </c>
      <c r="V327" s="105" t="s">
        <v>2677</v>
      </c>
      <c r="W327" s="106" t="s">
        <v>539</v>
      </c>
    </row>
    <row r="328" spans="1:23" s="61" customFormat="1" ht="31.8" customHeight="1">
      <c r="A328" s="46">
        <f>SUBTOTAL(3,$C$11:C328)</f>
        <v>318</v>
      </c>
      <c r="B328" s="100">
        <v>2</v>
      </c>
      <c r="C328" s="100" t="s">
        <v>1026</v>
      </c>
      <c r="D328" s="100" t="s">
        <v>2236</v>
      </c>
      <c r="E328" s="101" t="s">
        <v>1124</v>
      </c>
      <c r="F328" s="102" t="s">
        <v>1338</v>
      </c>
      <c r="G328" s="100">
        <v>2</v>
      </c>
      <c r="H328" s="103" t="s">
        <v>752</v>
      </c>
      <c r="I328" s="100">
        <v>20</v>
      </c>
      <c r="J328" s="100">
        <v>1</v>
      </c>
      <c r="K328" s="100"/>
      <c r="L328" s="100"/>
      <c r="M328" s="100">
        <v>20</v>
      </c>
      <c r="N328" s="100">
        <v>1</v>
      </c>
      <c r="O328" s="104">
        <v>1050000</v>
      </c>
      <c r="P328" s="104">
        <v>1050000</v>
      </c>
      <c r="Q328" s="104"/>
      <c r="R328" s="104"/>
      <c r="S328" s="104">
        <v>1050000</v>
      </c>
      <c r="T328" s="104">
        <v>0</v>
      </c>
      <c r="U328" s="103" t="s">
        <v>303</v>
      </c>
      <c r="V328" s="105" t="s">
        <v>2678</v>
      </c>
      <c r="W328" s="106" t="s">
        <v>539</v>
      </c>
    </row>
    <row r="329" spans="1:23" s="61" customFormat="1" ht="31.8" customHeight="1">
      <c r="A329" s="46">
        <f>SUBTOTAL(3,$C$11:C329)</f>
        <v>319</v>
      </c>
      <c r="B329" s="100">
        <v>2</v>
      </c>
      <c r="C329" s="100" t="s">
        <v>1026</v>
      </c>
      <c r="D329" s="100" t="s">
        <v>2236</v>
      </c>
      <c r="E329" s="101" t="s">
        <v>1124</v>
      </c>
      <c r="F329" s="102" t="s">
        <v>1338</v>
      </c>
      <c r="G329" s="100">
        <v>2</v>
      </c>
      <c r="H329" s="103" t="s">
        <v>752</v>
      </c>
      <c r="I329" s="100">
        <v>20</v>
      </c>
      <c r="J329" s="100">
        <v>1</v>
      </c>
      <c r="K329" s="100"/>
      <c r="L329" s="100"/>
      <c r="M329" s="100">
        <v>20</v>
      </c>
      <c r="N329" s="100">
        <v>1</v>
      </c>
      <c r="O329" s="104">
        <v>1050000</v>
      </c>
      <c r="P329" s="104">
        <v>1050000</v>
      </c>
      <c r="Q329" s="104"/>
      <c r="R329" s="104"/>
      <c r="S329" s="104">
        <v>1050000</v>
      </c>
      <c r="T329" s="104">
        <v>0</v>
      </c>
      <c r="U329" s="103" t="s">
        <v>303</v>
      </c>
      <c r="V329" s="105" t="s">
        <v>2679</v>
      </c>
      <c r="W329" s="106" t="s">
        <v>539</v>
      </c>
    </row>
    <row r="330" spans="1:23" s="61" customFormat="1" ht="31.8" customHeight="1">
      <c r="A330" s="46">
        <f>SUBTOTAL(3,$C$11:C330)</f>
        <v>320</v>
      </c>
      <c r="B330" s="100">
        <v>2</v>
      </c>
      <c r="C330" s="100" t="s">
        <v>1026</v>
      </c>
      <c r="D330" s="100" t="s">
        <v>2236</v>
      </c>
      <c r="E330" s="101" t="s">
        <v>1124</v>
      </c>
      <c r="F330" s="102" t="s">
        <v>1338</v>
      </c>
      <c r="G330" s="100">
        <v>2</v>
      </c>
      <c r="H330" s="103" t="s">
        <v>752</v>
      </c>
      <c r="I330" s="100">
        <v>20</v>
      </c>
      <c r="J330" s="100">
        <v>1</v>
      </c>
      <c r="K330" s="100"/>
      <c r="L330" s="100"/>
      <c r="M330" s="100">
        <v>20</v>
      </c>
      <c r="N330" s="100">
        <v>1</v>
      </c>
      <c r="O330" s="104">
        <v>1050000</v>
      </c>
      <c r="P330" s="104">
        <v>1050000</v>
      </c>
      <c r="Q330" s="104"/>
      <c r="R330" s="104"/>
      <c r="S330" s="104">
        <v>1050000</v>
      </c>
      <c r="T330" s="104">
        <v>0</v>
      </c>
      <c r="U330" s="103" t="s">
        <v>303</v>
      </c>
      <c r="V330" s="105" t="s">
        <v>2680</v>
      </c>
      <c r="W330" s="106" t="s">
        <v>539</v>
      </c>
    </row>
    <row r="331" spans="1:23" s="61" customFormat="1" ht="31.8" customHeight="1">
      <c r="A331" s="46">
        <f>SUBTOTAL(3,$C$11:C331)</f>
        <v>321</v>
      </c>
      <c r="B331" s="100">
        <v>2</v>
      </c>
      <c r="C331" s="100" t="s">
        <v>1026</v>
      </c>
      <c r="D331" s="100" t="s">
        <v>2236</v>
      </c>
      <c r="E331" s="101" t="s">
        <v>1124</v>
      </c>
      <c r="F331" s="102" t="s">
        <v>1338</v>
      </c>
      <c r="G331" s="100">
        <v>2</v>
      </c>
      <c r="H331" s="103" t="s">
        <v>752</v>
      </c>
      <c r="I331" s="100">
        <v>20</v>
      </c>
      <c r="J331" s="100">
        <v>1</v>
      </c>
      <c r="K331" s="100"/>
      <c r="L331" s="100"/>
      <c r="M331" s="100">
        <v>20</v>
      </c>
      <c r="N331" s="100">
        <v>1</v>
      </c>
      <c r="O331" s="104">
        <v>1050000</v>
      </c>
      <c r="P331" s="104">
        <v>1050000</v>
      </c>
      <c r="Q331" s="104"/>
      <c r="R331" s="104"/>
      <c r="S331" s="104">
        <v>1050000</v>
      </c>
      <c r="T331" s="104">
        <v>0</v>
      </c>
      <c r="U331" s="103" t="s">
        <v>303</v>
      </c>
      <c r="V331" s="105" t="s">
        <v>2681</v>
      </c>
      <c r="W331" s="106" t="s">
        <v>539</v>
      </c>
    </row>
    <row r="332" spans="1:23" s="61" customFormat="1" ht="31.8" customHeight="1">
      <c r="A332" s="46">
        <f>SUBTOTAL(3,$C$11:C332)</f>
        <v>322</v>
      </c>
      <c r="B332" s="100">
        <v>2</v>
      </c>
      <c r="C332" s="100" t="s">
        <v>1026</v>
      </c>
      <c r="D332" s="100" t="s">
        <v>2238</v>
      </c>
      <c r="E332" s="101" t="s">
        <v>1124</v>
      </c>
      <c r="F332" s="102" t="s">
        <v>1338</v>
      </c>
      <c r="G332" s="100">
        <v>2</v>
      </c>
      <c r="H332" s="103" t="s">
        <v>752</v>
      </c>
      <c r="I332" s="100">
        <v>20</v>
      </c>
      <c r="J332" s="100">
        <v>1</v>
      </c>
      <c r="K332" s="100"/>
      <c r="L332" s="100"/>
      <c r="M332" s="100">
        <v>20</v>
      </c>
      <c r="N332" s="100">
        <v>1</v>
      </c>
      <c r="O332" s="104">
        <v>1050000</v>
      </c>
      <c r="P332" s="104">
        <v>1050000</v>
      </c>
      <c r="Q332" s="104"/>
      <c r="R332" s="104"/>
      <c r="S332" s="104">
        <v>1050000</v>
      </c>
      <c r="T332" s="104">
        <v>0</v>
      </c>
      <c r="U332" s="103" t="s">
        <v>303</v>
      </c>
      <c r="V332" s="105" t="s">
        <v>2682</v>
      </c>
      <c r="W332" s="106" t="s">
        <v>539</v>
      </c>
    </row>
    <row r="333" spans="1:23" s="61" customFormat="1" ht="31.8" customHeight="1">
      <c r="A333" s="46">
        <f>SUBTOTAL(3,$C$11:C333)</f>
        <v>323</v>
      </c>
      <c r="B333" s="46">
        <v>1</v>
      </c>
      <c r="C333" s="46" t="s">
        <v>197</v>
      </c>
      <c r="D333" s="46" t="s">
        <v>912</v>
      </c>
      <c r="E333" s="98" t="s">
        <v>351</v>
      </c>
      <c r="F333" s="99" t="s">
        <v>685</v>
      </c>
      <c r="G333" s="46">
        <v>2</v>
      </c>
      <c r="H333" s="78" t="s">
        <v>751</v>
      </c>
      <c r="I333" s="46">
        <v>20</v>
      </c>
      <c r="J333" s="46">
        <v>1</v>
      </c>
      <c r="K333" s="46"/>
      <c r="L333" s="46"/>
      <c r="M333" s="46">
        <v>20</v>
      </c>
      <c r="N333" s="46">
        <v>1</v>
      </c>
      <c r="O333" s="79">
        <v>1050000</v>
      </c>
      <c r="P333" s="79">
        <v>1050000</v>
      </c>
      <c r="Q333" s="79"/>
      <c r="R333" s="79">
        <v>1050000</v>
      </c>
      <c r="S333" s="79">
        <v>0</v>
      </c>
      <c r="T333" s="79">
        <v>0</v>
      </c>
      <c r="U333" s="78" t="s">
        <v>303</v>
      </c>
      <c r="V333" s="80" t="s">
        <v>1394</v>
      </c>
      <c r="W333" s="81" t="s">
        <v>539</v>
      </c>
    </row>
    <row r="334" spans="1:23" s="61" customFormat="1" ht="31.8" customHeight="1">
      <c r="A334" s="46">
        <f>SUBTOTAL(3,$C$11:C334)</f>
        <v>324</v>
      </c>
      <c r="B334" s="100">
        <v>2</v>
      </c>
      <c r="C334" s="100" t="s">
        <v>197</v>
      </c>
      <c r="D334" s="100" t="s">
        <v>2236</v>
      </c>
      <c r="E334" s="101" t="s">
        <v>351</v>
      </c>
      <c r="F334" s="102" t="s">
        <v>685</v>
      </c>
      <c r="G334" s="100">
        <v>2</v>
      </c>
      <c r="H334" s="103" t="s">
        <v>751</v>
      </c>
      <c r="I334" s="100">
        <v>20</v>
      </c>
      <c r="J334" s="100">
        <v>1</v>
      </c>
      <c r="K334" s="100"/>
      <c r="L334" s="100"/>
      <c r="M334" s="100">
        <v>20</v>
      </c>
      <c r="N334" s="100">
        <v>1</v>
      </c>
      <c r="O334" s="104">
        <v>1050000</v>
      </c>
      <c r="P334" s="104">
        <v>1050000</v>
      </c>
      <c r="Q334" s="104"/>
      <c r="R334" s="104"/>
      <c r="S334" s="104">
        <v>1050000</v>
      </c>
      <c r="T334" s="104">
        <v>0</v>
      </c>
      <c r="U334" s="103" t="s">
        <v>303</v>
      </c>
      <c r="V334" s="105" t="s">
        <v>2683</v>
      </c>
      <c r="W334" s="106" t="s">
        <v>539</v>
      </c>
    </row>
    <row r="335" spans="1:23" s="61" customFormat="1" ht="31.8" customHeight="1">
      <c r="A335" s="46">
        <f>SUBTOTAL(3,$C$11:C335)</f>
        <v>325</v>
      </c>
      <c r="B335" s="100">
        <v>2</v>
      </c>
      <c r="C335" s="100" t="s">
        <v>197</v>
      </c>
      <c r="D335" s="100" t="s">
        <v>2235</v>
      </c>
      <c r="E335" s="101" t="s">
        <v>351</v>
      </c>
      <c r="F335" s="102" t="s">
        <v>685</v>
      </c>
      <c r="G335" s="100">
        <v>2</v>
      </c>
      <c r="H335" s="103" t="s">
        <v>751</v>
      </c>
      <c r="I335" s="100">
        <v>20</v>
      </c>
      <c r="J335" s="100">
        <v>1</v>
      </c>
      <c r="K335" s="100"/>
      <c r="L335" s="100"/>
      <c r="M335" s="100">
        <v>20</v>
      </c>
      <c r="N335" s="100">
        <v>1</v>
      </c>
      <c r="O335" s="104">
        <v>1050000</v>
      </c>
      <c r="P335" s="104">
        <v>1050000</v>
      </c>
      <c r="Q335" s="104"/>
      <c r="R335" s="104"/>
      <c r="S335" s="104">
        <v>1050000</v>
      </c>
      <c r="T335" s="104">
        <v>0</v>
      </c>
      <c r="U335" s="103" t="s">
        <v>303</v>
      </c>
      <c r="V335" s="105" t="s">
        <v>2684</v>
      </c>
      <c r="W335" s="106" t="s">
        <v>539</v>
      </c>
    </row>
    <row r="336" spans="1:23" s="61" customFormat="1" ht="31.8" customHeight="1">
      <c r="A336" s="46">
        <f>SUBTOTAL(3,$C$11:C336)</f>
        <v>326</v>
      </c>
      <c r="B336" s="100">
        <v>2</v>
      </c>
      <c r="C336" s="100" t="s">
        <v>197</v>
      </c>
      <c r="D336" s="100" t="s">
        <v>2235</v>
      </c>
      <c r="E336" s="101" t="s">
        <v>351</v>
      </c>
      <c r="F336" s="102" t="s">
        <v>685</v>
      </c>
      <c r="G336" s="100">
        <v>2</v>
      </c>
      <c r="H336" s="103" t="s">
        <v>751</v>
      </c>
      <c r="I336" s="100">
        <v>20</v>
      </c>
      <c r="J336" s="100">
        <v>1</v>
      </c>
      <c r="K336" s="100"/>
      <c r="L336" s="100"/>
      <c r="M336" s="100">
        <v>20</v>
      </c>
      <c r="N336" s="100">
        <v>1</v>
      </c>
      <c r="O336" s="104">
        <v>1050000</v>
      </c>
      <c r="P336" s="104">
        <v>1050000</v>
      </c>
      <c r="Q336" s="104"/>
      <c r="R336" s="104"/>
      <c r="S336" s="104">
        <v>1050000</v>
      </c>
      <c r="T336" s="104">
        <v>0</v>
      </c>
      <c r="U336" s="103" t="s">
        <v>303</v>
      </c>
      <c r="V336" s="105" t="s">
        <v>2685</v>
      </c>
      <c r="W336" s="106" t="s">
        <v>539</v>
      </c>
    </row>
    <row r="337" spans="1:23" s="61" customFormat="1" ht="31.8" customHeight="1">
      <c r="A337" s="46">
        <f>SUBTOTAL(3,$C$11:C337)</f>
        <v>327</v>
      </c>
      <c r="B337" s="100">
        <v>2</v>
      </c>
      <c r="C337" s="100" t="s">
        <v>197</v>
      </c>
      <c r="D337" s="100" t="s">
        <v>2235</v>
      </c>
      <c r="E337" s="101" t="s">
        <v>351</v>
      </c>
      <c r="F337" s="102" t="s">
        <v>685</v>
      </c>
      <c r="G337" s="100">
        <v>2</v>
      </c>
      <c r="H337" s="103" t="s">
        <v>751</v>
      </c>
      <c r="I337" s="100">
        <v>20</v>
      </c>
      <c r="J337" s="100">
        <v>1</v>
      </c>
      <c r="K337" s="100"/>
      <c r="L337" s="100"/>
      <c r="M337" s="100">
        <v>20</v>
      </c>
      <c r="N337" s="100">
        <v>1</v>
      </c>
      <c r="O337" s="104">
        <v>1050000</v>
      </c>
      <c r="P337" s="104">
        <v>1050000</v>
      </c>
      <c r="Q337" s="104"/>
      <c r="R337" s="104"/>
      <c r="S337" s="104">
        <v>1050000</v>
      </c>
      <c r="T337" s="104">
        <v>0</v>
      </c>
      <c r="U337" s="103" t="s">
        <v>303</v>
      </c>
      <c r="V337" s="105" t="s">
        <v>2686</v>
      </c>
      <c r="W337" s="106" t="s">
        <v>539</v>
      </c>
    </row>
    <row r="338" spans="1:23" s="61" customFormat="1" ht="31.8" customHeight="1">
      <c r="A338" s="46">
        <f>SUBTOTAL(3,$C$11:C338)</f>
        <v>328</v>
      </c>
      <c r="B338" s="100">
        <v>2</v>
      </c>
      <c r="C338" s="100" t="s">
        <v>197</v>
      </c>
      <c r="D338" s="100" t="s">
        <v>2235</v>
      </c>
      <c r="E338" s="101" t="s">
        <v>351</v>
      </c>
      <c r="F338" s="102" t="s">
        <v>685</v>
      </c>
      <c r="G338" s="100">
        <v>2</v>
      </c>
      <c r="H338" s="103" t="s">
        <v>751</v>
      </c>
      <c r="I338" s="100">
        <v>20</v>
      </c>
      <c r="J338" s="100">
        <v>1</v>
      </c>
      <c r="K338" s="100"/>
      <c r="L338" s="100"/>
      <c r="M338" s="100">
        <v>20</v>
      </c>
      <c r="N338" s="100">
        <v>1</v>
      </c>
      <c r="O338" s="104">
        <v>1050000</v>
      </c>
      <c r="P338" s="104">
        <v>1050000</v>
      </c>
      <c r="Q338" s="104"/>
      <c r="R338" s="104"/>
      <c r="S338" s="104">
        <v>1050000</v>
      </c>
      <c r="T338" s="104">
        <v>0</v>
      </c>
      <c r="U338" s="103" t="s">
        <v>303</v>
      </c>
      <c r="V338" s="105" t="s">
        <v>549</v>
      </c>
      <c r="W338" s="106" t="s">
        <v>539</v>
      </c>
    </row>
    <row r="339" spans="1:23" s="61" customFormat="1" ht="31.8" customHeight="1">
      <c r="A339" s="46">
        <f>SUBTOTAL(3,$C$11:C339)</f>
        <v>329</v>
      </c>
      <c r="B339" s="100">
        <v>2</v>
      </c>
      <c r="C339" s="100" t="s">
        <v>197</v>
      </c>
      <c r="D339" s="100" t="s">
        <v>2235</v>
      </c>
      <c r="E339" s="101" t="s">
        <v>351</v>
      </c>
      <c r="F339" s="102" t="s">
        <v>685</v>
      </c>
      <c r="G339" s="100">
        <v>2</v>
      </c>
      <c r="H339" s="103" t="s">
        <v>751</v>
      </c>
      <c r="I339" s="100">
        <v>20</v>
      </c>
      <c r="J339" s="100">
        <v>1</v>
      </c>
      <c r="K339" s="100"/>
      <c r="L339" s="100"/>
      <c r="M339" s="100">
        <v>20</v>
      </c>
      <c r="N339" s="100">
        <v>1</v>
      </c>
      <c r="O339" s="104">
        <v>1050000</v>
      </c>
      <c r="P339" s="104">
        <v>1050000</v>
      </c>
      <c r="Q339" s="104"/>
      <c r="R339" s="104"/>
      <c r="S339" s="104">
        <v>1050000</v>
      </c>
      <c r="T339" s="104">
        <v>0</v>
      </c>
      <c r="U339" s="103" t="s">
        <v>303</v>
      </c>
      <c r="V339" s="105" t="s">
        <v>2687</v>
      </c>
      <c r="W339" s="106" t="s">
        <v>539</v>
      </c>
    </row>
    <row r="340" spans="1:23" s="61" customFormat="1" ht="31.8" customHeight="1">
      <c r="A340" s="46">
        <f>SUBTOTAL(3,$C$11:C340)</f>
        <v>330</v>
      </c>
      <c r="B340" s="100">
        <v>2</v>
      </c>
      <c r="C340" s="100" t="s">
        <v>197</v>
      </c>
      <c r="D340" s="100" t="s">
        <v>2236</v>
      </c>
      <c r="E340" s="101" t="s">
        <v>351</v>
      </c>
      <c r="F340" s="102" t="s">
        <v>685</v>
      </c>
      <c r="G340" s="100">
        <v>2</v>
      </c>
      <c r="H340" s="103" t="s">
        <v>751</v>
      </c>
      <c r="I340" s="100">
        <v>20</v>
      </c>
      <c r="J340" s="100">
        <v>1</v>
      </c>
      <c r="K340" s="100"/>
      <c r="L340" s="100"/>
      <c r="M340" s="100">
        <v>20</v>
      </c>
      <c r="N340" s="100">
        <v>1</v>
      </c>
      <c r="O340" s="104">
        <v>1050000</v>
      </c>
      <c r="P340" s="104">
        <v>1050000</v>
      </c>
      <c r="Q340" s="104"/>
      <c r="R340" s="104"/>
      <c r="S340" s="104">
        <v>1050000</v>
      </c>
      <c r="T340" s="104">
        <v>0</v>
      </c>
      <c r="U340" s="103" t="s">
        <v>303</v>
      </c>
      <c r="V340" s="105" t="s">
        <v>2688</v>
      </c>
      <c r="W340" s="106" t="s">
        <v>539</v>
      </c>
    </row>
    <row r="341" spans="1:23" s="61" customFormat="1" ht="31.8" customHeight="1">
      <c r="A341" s="46">
        <f>SUBTOTAL(3,$C$11:C341)</f>
        <v>331</v>
      </c>
      <c r="B341" s="46">
        <v>1</v>
      </c>
      <c r="C341" s="46" t="s">
        <v>1027</v>
      </c>
      <c r="D341" s="46" t="s">
        <v>912</v>
      </c>
      <c r="E341" s="98" t="s">
        <v>1125</v>
      </c>
      <c r="F341" s="99" t="s">
        <v>1126</v>
      </c>
      <c r="G341" s="46">
        <v>2</v>
      </c>
      <c r="H341" s="78" t="s">
        <v>751</v>
      </c>
      <c r="I341" s="46">
        <v>20</v>
      </c>
      <c r="J341" s="46">
        <v>1</v>
      </c>
      <c r="K341" s="46"/>
      <c r="L341" s="46"/>
      <c r="M341" s="46">
        <v>20</v>
      </c>
      <c r="N341" s="46">
        <v>1</v>
      </c>
      <c r="O341" s="79">
        <v>1050000</v>
      </c>
      <c r="P341" s="79">
        <v>1050000</v>
      </c>
      <c r="Q341" s="79"/>
      <c r="R341" s="79">
        <v>1050000</v>
      </c>
      <c r="S341" s="79">
        <v>0</v>
      </c>
      <c r="T341" s="79">
        <v>0</v>
      </c>
      <c r="U341" s="78" t="s">
        <v>303</v>
      </c>
      <c r="V341" s="80" t="s">
        <v>1395</v>
      </c>
      <c r="W341" s="81" t="s">
        <v>539</v>
      </c>
    </row>
    <row r="342" spans="1:23" s="61" customFormat="1" ht="31.8" customHeight="1">
      <c r="A342" s="46">
        <f>SUBTOTAL(3,$C$11:C342)</f>
        <v>332</v>
      </c>
      <c r="B342" s="100">
        <v>2</v>
      </c>
      <c r="C342" s="100" t="s">
        <v>1027</v>
      </c>
      <c r="D342" s="100" t="s">
        <v>2235</v>
      </c>
      <c r="E342" s="101" t="s">
        <v>1125</v>
      </c>
      <c r="F342" s="102" t="s">
        <v>1126</v>
      </c>
      <c r="G342" s="100">
        <v>2</v>
      </c>
      <c r="H342" s="103" t="s">
        <v>751</v>
      </c>
      <c r="I342" s="100">
        <v>20</v>
      </c>
      <c r="J342" s="100">
        <v>1</v>
      </c>
      <c r="K342" s="100"/>
      <c r="L342" s="100"/>
      <c r="M342" s="100">
        <v>20</v>
      </c>
      <c r="N342" s="100">
        <v>1</v>
      </c>
      <c r="O342" s="104">
        <v>1050000</v>
      </c>
      <c r="P342" s="104">
        <v>1050000</v>
      </c>
      <c r="Q342" s="104"/>
      <c r="R342" s="104"/>
      <c r="S342" s="104">
        <v>1050000</v>
      </c>
      <c r="T342" s="104">
        <v>0</v>
      </c>
      <c r="U342" s="103" t="s">
        <v>303</v>
      </c>
      <c r="V342" s="105" t="s">
        <v>2689</v>
      </c>
      <c r="W342" s="106" t="s">
        <v>539</v>
      </c>
    </row>
    <row r="343" spans="1:23" s="61" customFormat="1" ht="31.8" customHeight="1">
      <c r="A343" s="46">
        <f>SUBTOTAL(3,$C$11:C343)</f>
        <v>333</v>
      </c>
      <c r="B343" s="100">
        <v>2</v>
      </c>
      <c r="C343" s="100" t="s">
        <v>1027</v>
      </c>
      <c r="D343" s="100" t="s">
        <v>2235</v>
      </c>
      <c r="E343" s="101" t="s">
        <v>1125</v>
      </c>
      <c r="F343" s="102" t="s">
        <v>1126</v>
      </c>
      <c r="G343" s="100">
        <v>2</v>
      </c>
      <c r="H343" s="103" t="s">
        <v>751</v>
      </c>
      <c r="I343" s="100">
        <v>20</v>
      </c>
      <c r="J343" s="100">
        <v>1</v>
      </c>
      <c r="K343" s="100"/>
      <c r="L343" s="100"/>
      <c r="M343" s="100">
        <v>20</v>
      </c>
      <c r="N343" s="100">
        <v>1</v>
      </c>
      <c r="O343" s="104">
        <v>1050000</v>
      </c>
      <c r="P343" s="104">
        <v>1050000</v>
      </c>
      <c r="Q343" s="104"/>
      <c r="R343" s="104"/>
      <c r="S343" s="104">
        <v>1050000</v>
      </c>
      <c r="T343" s="104">
        <v>0</v>
      </c>
      <c r="U343" s="103" t="s">
        <v>303</v>
      </c>
      <c r="V343" s="105" t="s">
        <v>2690</v>
      </c>
      <c r="W343" s="106" t="s">
        <v>539</v>
      </c>
    </row>
    <row r="344" spans="1:23" s="61" customFormat="1" ht="31.8" customHeight="1">
      <c r="A344" s="46">
        <f>SUBTOTAL(3,$C$11:C344)</f>
        <v>334</v>
      </c>
      <c r="B344" s="100">
        <v>2</v>
      </c>
      <c r="C344" s="100" t="s">
        <v>1027</v>
      </c>
      <c r="D344" s="100" t="s">
        <v>2235</v>
      </c>
      <c r="E344" s="101" t="s">
        <v>1125</v>
      </c>
      <c r="F344" s="102" t="s">
        <v>1126</v>
      </c>
      <c r="G344" s="100">
        <v>2</v>
      </c>
      <c r="H344" s="103" t="s">
        <v>751</v>
      </c>
      <c r="I344" s="100">
        <v>20</v>
      </c>
      <c r="J344" s="100">
        <v>1</v>
      </c>
      <c r="K344" s="100"/>
      <c r="L344" s="100"/>
      <c r="M344" s="100">
        <v>20</v>
      </c>
      <c r="N344" s="100">
        <v>1</v>
      </c>
      <c r="O344" s="104">
        <v>1050000</v>
      </c>
      <c r="P344" s="104">
        <v>1050000</v>
      </c>
      <c r="Q344" s="104"/>
      <c r="R344" s="104"/>
      <c r="S344" s="104">
        <v>1050000</v>
      </c>
      <c r="T344" s="104">
        <v>0</v>
      </c>
      <c r="U344" s="103" t="s">
        <v>303</v>
      </c>
      <c r="V344" s="105" t="s">
        <v>2691</v>
      </c>
      <c r="W344" s="106" t="s">
        <v>539</v>
      </c>
    </row>
    <row r="345" spans="1:23" s="61" customFormat="1" ht="31.8" customHeight="1">
      <c r="A345" s="46">
        <f>SUBTOTAL(3,$C$11:C345)</f>
        <v>335</v>
      </c>
      <c r="B345" s="100">
        <v>2</v>
      </c>
      <c r="C345" s="100" t="s">
        <v>1027</v>
      </c>
      <c r="D345" s="100" t="s">
        <v>2236</v>
      </c>
      <c r="E345" s="101" t="s">
        <v>1125</v>
      </c>
      <c r="F345" s="102" t="s">
        <v>1126</v>
      </c>
      <c r="G345" s="100">
        <v>2</v>
      </c>
      <c r="H345" s="103" t="s">
        <v>751</v>
      </c>
      <c r="I345" s="100">
        <v>20</v>
      </c>
      <c r="J345" s="100">
        <v>1</v>
      </c>
      <c r="K345" s="100"/>
      <c r="L345" s="100"/>
      <c r="M345" s="100">
        <v>20</v>
      </c>
      <c r="N345" s="100">
        <v>1</v>
      </c>
      <c r="O345" s="104">
        <v>1050000</v>
      </c>
      <c r="P345" s="104">
        <v>1050000</v>
      </c>
      <c r="Q345" s="104"/>
      <c r="R345" s="104"/>
      <c r="S345" s="104">
        <v>1050000</v>
      </c>
      <c r="T345" s="104">
        <v>0</v>
      </c>
      <c r="U345" s="103" t="s">
        <v>303</v>
      </c>
      <c r="V345" s="105" t="s">
        <v>2692</v>
      </c>
      <c r="W345" s="106" t="s">
        <v>539</v>
      </c>
    </row>
    <row r="346" spans="1:23" s="61" customFormat="1" ht="31.8" customHeight="1">
      <c r="A346" s="46">
        <f>SUBTOTAL(3,$C$11:C346)</f>
        <v>336</v>
      </c>
      <c r="B346" s="46">
        <v>1</v>
      </c>
      <c r="C346" s="46" t="s">
        <v>222</v>
      </c>
      <c r="D346" s="46" t="s">
        <v>912</v>
      </c>
      <c r="E346" s="98" t="s">
        <v>35</v>
      </c>
      <c r="F346" s="99" t="s">
        <v>200</v>
      </c>
      <c r="G346" s="46">
        <v>2</v>
      </c>
      <c r="H346" s="78" t="s">
        <v>656</v>
      </c>
      <c r="I346" s="46">
        <v>20</v>
      </c>
      <c r="J346" s="46">
        <v>1</v>
      </c>
      <c r="K346" s="46"/>
      <c r="L346" s="46"/>
      <c r="M346" s="46">
        <v>20</v>
      </c>
      <c r="N346" s="46">
        <v>1</v>
      </c>
      <c r="O346" s="79">
        <v>1050000</v>
      </c>
      <c r="P346" s="79">
        <v>1050000</v>
      </c>
      <c r="Q346" s="79"/>
      <c r="R346" s="79">
        <v>1050000</v>
      </c>
      <c r="S346" s="79">
        <v>0</v>
      </c>
      <c r="T346" s="79">
        <v>0</v>
      </c>
      <c r="U346" s="78" t="s">
        <v>303</v>
      </c>
      <c r="V346" s="80" t="s">
        <v>1396</v>
      </c>
      <c r="W346" s="81" t="s">
        <v>539</v>
      </c>
    </row>
    <row r="347" spans="1:23" s="61" customFormat="1" ht="31.8" customHeight="1">
      <c r="A347" s="46">
        <f>SUBTOTAL(3,$C$11:C347)</f>
        <v>337</v>
      </c>
      <c r="B347" s="100">
        <v>2</v>
      </c>
      <c r="C347" s="100" t="s">
        <v>222</v>
      </c>
      <c r="D347" s="100" t="s">
        <v>2235</v>
      </c>
      <c r="E347" s="101" t="s">
        <v>35</v>
      </c>
      <c r="F347" s="102" t="s">
        <v>200</v>
      </c>
      <c r="G347" s="100">
        <v>2</v>
      </c>
      <c r="H347" s="103" t="s">
        <v>656</v>
      </c>
      <c r="I347" s="100">
        <v>20</v>
      </c>
      <c r="J347" s="100">
        <v>1</v>
      </c>
      <c r="K347" s="100"/>
      <c r="L347" s="100"/>
      <c r="M347" s="100">
        <v>20</v>
      </c>
      <c r="N347" s="100">
        <v>1</v>
      </c>
      <c r="O347" s="104">
        <v>1050000</v>
      </c>
      <c r="P347" s="104">
        <v>1050000</v>
      </c>
      <c r="Q347" s="104"/>
      <c r="R347" s="104"/>
      <c r="S347" s="104">
        <v>1050000</v>
      </c>
      <c r="T347" s="104">
        <v>0</v>
      </c>
      <c r="U347" s="103" t="s">
        <v>303</v>
      </c>
      <c r="V347" s="105" t="s">
        <v>2693</v>
      </c>
      <c r="W347" s="106" t="s">
        <v>539</v>
      </c>
    </row>
    <row r="348" spans="1:23" s="61" customFormat="1" ht="31.8" customHeight="1">
      <c r="A348" s="46">
        <f>SUBTOTAL(3,$C$11:C348)</f>
        <v>338</v>
      </c>
      <c r="B348" s="100">
        <v>2</v>
      </c>
      <c r="C348" s="100" t="s">
        <v>222</v>
      </c>
      <c r="D348" s="100" t="s">
        <v>1078</v>
      </c>
      <c r="E348" s="101" t="s">
        <v>35</v>
      </c>
      <c r="F348" s="102" t="s">
        <v>200</v>
      </c>
      <c r="G348" s="100">
        <v>2</v>
      </c>
      <c r="H348" s="103" t="s">
        <v>656</v>
      </c>
      <c r="I348" s="100">
        <v>20</v>
      </c>
      <c r="J348" s="100">
        <v>1</v>
      </c>
      <c r="K348" s="100"/>
      <c r="L348" s="100"/>
      <c r="M348" s="100">
        <v>20</v>
      </c>
      <c r="N348" s="100">
        <v>1</v>
      </c>
      <c r="O348" s="104">
        <v>1050000</v>
      </c>
      <c r="P348" s="104">
        <v>1050000</v>
      </c>
      <c r="Q348" s="104"/>
      <c r="R348" s="104"/>
      <c r="S348" s="104">
        <v>1050000</v>
      </c>
      <c r="T348" s="104">
        <v>0</v>
      </c>
      <c r="U348" s="103" t="s">
        <v>303</v>
      </c>
      <c r="V348" s="105" t="s">
        <v>2694</v>
      </c>
      <c r="W348" s="106" t="s">
        <v>539</v>
      </c>
    </row>
    <row r="349" spans="1:23" s="61" customFormat="1" ht="31.8" customHeight="1">
      <c r="A349" s="46">
        <f>SUBTOTAL(3,$C$11:C349)</f>
        <v>339</v>
      </c>
      <c r="B349" s="100">
        <v>2</v>
      </c>
      <c r="C349" s="100" t="s">
        <v>222</v>
      </c>
      <c r="D349" s="100" t="s">
        <v>2236</v>
      </c>
      <c r="E349" s="101" t="s">
        <v>35</v>
      </c>
      <c r="F349" s="102" t="s">
        <v>200</v>
      </c>
      <c r="G349" s="100">
        <v>2</v>
      </c>
      <c r="H349" s="103" t="s">
        <v>656</v>
      </c>
      <c r="I349" s="100">
        <v>20</v>
      </c>
      <c r="J349" s="100">
        <v>1</v>
      </c>
      <c r="K349" s="100"/>
      <c r="L349" s="100"/>
      <c r="M349" s="100">
        <v>20</v>
      </c>
      <c r="N349" s="100">
        <v>1</v>
      </c>
      <c r="O349" s="104">
        <v>1050000</v>
      </c>
      <c r="P349" s="104">
        <v>1050000</v>
      </c>
      <c r="Q349" s="104"/>
      <c r="R349" s="104"/>
      <c r="S349" s="104">
        <v>1050000</v>
      </c>
      <c r="T349" s="104">
        <v>0</v>
      </c>
      <c r="U349" s="103" t="s">
        <v>303</v>
      </c>
      <c r="V349" s="105" t="s">
        <v>2695</v>
      </c>
      <c r="W349" s="106" t="s">
        <v>539</v>
      </c>
    </row>
    <row r="350" spans="1:23" s="61" customFormat="1" ht="31.8" customHeight="1">
      <c r="A350" s="46">
        <f>SUBTOTAL(3,$C$11:C350)</f>
        <v>340</v>
      </c>
      <c r="B350" s="100">
        <v>2</v>
      </c>
      <c r="C350" s="100" t="s">
        <v>222</v>
      </c>
      <c r="D350" s="100" t="s">
        <v>2235</v>
      </c>
      <c r="E350" s="101" t="s">
        <v>35</v>
      </c>
      <c r="F350" s="102" t="s">
        <v>200</v>
      </c>
      <c r="G350" s="100">
        <v>2</v>
      </c>
      <c r="H350" s="103" t="s">
        <v>656</v>
      </c>
      <c r="I350" s="100">
        <v>20</v>
      </c>
      <c r="J350" s="100">
        <v>1</v>
      </c>
      <c r="K350" s="100"/>
      <c r="L350" s="100"/>
      <c r="M350" s="100">
        <v>20</v>
      </c>
      <c r="N350" s="100">
        <v>1</v>
      </c>
      <c r="O350" s="104">
        <v>1050000</v>
      </c>
      <c r="P350" s="104">
        <v>1050000</v>
      </c>
      <c r="Q350" s="104"/>
      <c r="R350" s="104"/>
      <c r="S350" s="104">
        <v>1050000</v>
      </c>
      <c r="T350" s="104">
        <v>0</v>
      </c>
      <c r="U350" s="103" t="s">
        <v>303</v>
      </c>
      <c r="V350" s="105" t="s">
        <v>2696</v>
      </c>
      <c r="W350" s="106" t="s">
        <v>539</v>
      </c>
    </row>
    <row r="351" spans="1:23" s="61" customFormat="1" ht="31.8" customHeight="1">
      <c r="A351" s="46">
        <f>SUBTOTAL(3,$C$11:C351)</f>
        <v>341</v>
      </c>
      <c r="B351" s="100">
        <v>2</v>
      </c>
      <c r="C351" s="100" t="s">
        <v>222</v>
      </c>
      <c r="D351" s="100" t="s">
        <v>2236</v>
      </c>
      <c r="E351" s="101" t="s">
        <v>35</v>
      </c>
      <c r="F351" s="102" t="s">
        <v>200</v>
      </c>
      <c r="G351" s="100">
        <v>2</v>
      </c>
      <c r="H351" s="103" t="s">
        <v>656</v>
      </c>
      <c r="I351" s="100">
        <v>20</v>
      </c>
      <c r="J351" s="100">
        <v>1</v>
      </c>
      <c r="K351" s="100"/>
      <c r="L351" s="100"/>
      <c r="M351" s="100">
        <v>20</v>
      </c>
      <c r="N351" s="100">
        <v>1</v>
      </c>
      <c r="O351" s="104">
        <v>1050000</v>
      </c>
      <c r="P351" s="104">
        <v>1050000</v>
      </c>
      <c r="Q351" s="104"/>
      <c r="R351" s="104"/>
      <c r="S351" s="104">
        <v>1050000</v>
      </c>
      <c r="T351" s="104">
        <v>0</v>
      </c>
      <c r="U351" s="103" t="s">
        <v>303</v>
      </c>
      <c r="V351" s="105" t="s">
        <v>2697</v>
      </c>
      <c r="W351" s="106" t="s">
        <v>539</v>
      </c>
    </row>
    <row r="352" spans="1:23" s="61" customFormat="1" ht="31.8" customHeight="1">
      <c r="A352" s="46">
        <f>SUBTOTAL(3,$C$11:C352)</f>
        <v>342</v>
      </c>
      <c r="B352" s="100">
        <v>2</v>
      </c>
      <c r="C352" s="100" t="s">
        <v>222</v>
      </c>
      <c r="D352" s="100" t="s">
        <v>2235</v>
      </c>
      <c r="E352" s="101" t="s">
        <v>35</v>
      </c>
      <c r="F352" s="102" t="s">
        <v>200</v>
      </c>
      <c r="G352" s="100">
        <v>2</v>
      </c>
      <c r="H352" s="103" t="s">
        <v>656</v>
      </c>
      <c r="I352" s="100">
        <v>20</v>
      </c>
      <c r="J352" s="100">
        <v>1</v>
      </c>
      <c r="K352" s="100"/>
      <c r="L352" s="100"/>
      <c r="M352" s="100">
        <v>20</v>
      </c>
      <c r="N352" s="100">
        <v>1</v>
      </c>
      <c r="O352" s="104">
        <v>1050000</v>
      </c>
      <c r="P352" s="104">
        <v>1050000</v>
      </c>
      <c r="Q352" s="104"/>
      <c r="R352" s="104"/>
      <c r="S352" s="104">
        <v>1050000</v>
      </c>
      <c r="T352" s="104">
        <v>0</v>
      </c>
      <c r="U352" s="103" t="s">
        <v>303</v>
      </c>
      <c r="V352" s="105" t="s">
        <v>2698</v>
      </c>
      <c r="W352" s="106" t="s">
        <v>539</v>
      </c>
    </row>
    <row r="353" spans="1:23" s="61" customFormat="1" ht="31.8" customHeight="1">
      <c r="A353" s="46">
        <f>SUBTOTAL(3,$C$11:C353)</f>
        <v>343</v>
      </c>
      <c r="B353" s="100">
        <v>2</v>
      </c>
      <c r="C353" s="100" t="s">
        <v>222</v>
      </c>
      <c r="D353" s="100" t="s">
        <v>2238</v>
      </c>
      <c r="E353" s="101" t="s">
        <v>35</v>
      </c>
      <c r="F353" s="102" t="s">
        <v>200</v>
      </c>
      <c r="G353" s="100">
        <v>2</v>
      </c>
      <c r="H353" s="103" t="s">
        <v>656</v>
      </c>
      <c r="I353" s="100">
        <v>20</v>
      </c>
      <c r="J353" s="100">
        <v>1</v>
      </c>
      <c r="K353" s="100"/>
      <c r="L353" s="100"/>
      <c r="M353" s="100">
        <v>20</v>
      </c>
      <c r="N353" s="100">
        <v>1</v>
      </c>
      <c r="O353" s="104">
        <v>1050000</v>
      </c>
      <c r="P353" s="104">
        <v>1050000</v>
      </c>
      <c r="Q353" s="104"/>
      <c r="R353" s="104"/>
      <c r="S353" s="104">
        <v>1050000</v>
      </c>
      <c r="T353" s="104">
        <v>0</v>
      </c>
      <c r="U353" s="103" t="s">
        <v>303</v>
      </c>
      <c r="V353" s="105" t="s">
        <v>2699</v>
      </c>
      <c r="W353" s="106" t="s">
        <v>539</v>
      </c>
    </row>
    <row r="354" spans="1:23" s="61" customFormat="1" ht="31.8" customHeight="1">
      <c r="A354" s="46">
        <f>SUBTOTAL(3,$C$11:C354)</f>
        <v>344</v>
      </c>
      <c r="B354" s="46">
        <v>1</v>
      </c>
      <c r="C354" s="46" t="s">
        <v>201</v>
      </c>
      <c r="D354" s="46" t="s">
        <v>912</v>
      </c>
      <c r="E354" s="98" t="s">
        <v>634</v>
      </c>
      <c r="F354" s="99" t="s">
        <v>202</v>
      </c>
      <c r="G354" s="46">
        <v>2</v>
      </c>
      <c r="H354" s="78" t="s">
        <v>656</v>
      </c>
      <c r="I354" s="46">
        <v>20</v>
      </c>
      <c r="J354" s="46">
        <v>1</v>
      </c>
      <c r="K354" s="46"/>
      <c r="L354" s="46"/>
      <c r="M354" s="46">
        <v>20</v>
      </c>
      <c r="N354" s="46">
        <v>1</v>
      </c>
      <c r="O354" s="79">
        <v>1050000</v>
      </c>
      <c r="P354" s="79">
        <v>1050000</v>
      </c>
      <c r="Q354" s="79"/>
      <c r="R354" s="79">
        <v>1050000</v>
      </c>
      <c r="S354" s="79">
        <v>0</v>
      </c>
      <c r="T354" s="79">
        <v>0</v>
      </c>
      <c r="U354" s="78" t="s">
        <v>303</v>
      </c>
      <c r="V354" s="80" t="s">
        <v>1397</v>
      </c>
      <c r="W354" s="81" t="s">
        <v>539</v>
      </c>
    </row>
    <row r="355" spans="1:23" s="61" customFormat="1" ht="31.8" customHeight="1">
      <c r="A355" s="46">
        <f>SUBTOTAL(3,$C$11:C355)</f>
        <v>345</v>
      </c>
      <c r="B355" s="46">
        <v>1</v>
      </c>
      <c r="C355" s="46" t="s">
        <v>201</v>
      </c>
      <c r="D355" s="46" t="s">
        <v>912</v>
      </c>
      <c r="E355" s="98" t="s">
        <v>634</v>
      </c>
      <c r="F355" s="99" t="s">
        <v>202</v>
      </c>
      <c r="G355" s="46">
        <v>2</v>
      </c>
      <c r="H355" s="78" t="s">
        <v>656</v>
      </c>
      <c r="I355" s="46">
        <v>20</v>
      </c>
      <c r="J355" s="46">
        <v>1</v>
      </c>
      <c r="K355" s="46"/>
      <c r="L355" s="46"/>
      <c r="M355" s="46">
        <v>20</v>
      </c>
      <c r="N355" s="46">
        <v>1</v>
      </c>
      <c r="O355" s="79">
        <v>1050000</v>
      </c>
      <c r="P355" s="79">
        <v>1050000</v>
      </c>
      <c r="Q355" s="79"/>
      <c r="R355" s="79">
        <v>1050000</v>
      </c>
      <c r="S355" s="79">
        <v>0</v>
      </c>
      <c r="T355" s="79">
        <v>0</v>
      </c>
      <c r="U355" s="78" t="s">
        <v>303</v>
      </c>
      <c r="V355" s="80" t="s">
        <v>1398</v>
      </c>
      <c r="W355" s="81" t="s">
        <v>539</v>
      </c>
    </row>
    <row r="356" spans="1:23" s="61" customFormat="1" ht="31.8" customHeight="1">
      <c r="A356" s="46">
        <f>SUBTOTAL(3,$C$11:C356)</f>
        <v>346</v>
      </c>
      <c r="B356" s="100">
        <v>2</v>
      </c>
      <c r="C356" s="100" t="s">
        <v>201</v>
      </c>
      <c r="D356" s="100" t="s">
        <v>2238</v>
      </c>
      <c r="E356" s="101" t="s">
        <v>634</v>
      </c>
      <c r="F356" s="102" t="s">
        <v>202</v>
      </c>
      <c r="G356" s="100">
        <v>2</v>
      </c>
      <c r="H356" s="103" t="s">
        <v>656</v>
      </c>
      <c r="I356" s="100">
        <v>20</v>
      </c>
      <c r="J356" s="100">
        <v>1</v>
      </c>
      <c r="K356" s="100"/>
      <c r="L356" s="100"/>
      <c r="M356" s="100">
        <v>20</v>
      </c>
      <c r="N356" s="100">
        <v>1</v>
      </c>
      <c r="O356" s="104">
        <v>1050000</v>
      </c>
      <c r="P356" s="104">
        <v>1050000</v>
      </c>
      <c r="Q356" s="104"/>
      <c r="R356" s="104"/>
      <c r="S356" s="104">
        <v>1050000</v>
      </c>
      <c r="T356" s="104">
        <v>0</v>
      </c>
      <c r="U356" s="103" t="s">
        <v>303</v>
      </c>
      <c r="V356" s="105" t="s">
        <v>2700</v>
      </c>
      <c r="W356" s="106" t="s">
        <v>539</v>
      </c>
    </row>
    <row r="357" spans="1:23" s="61" customFormat="1" ht="31.8" customHeight="1">
      <c r="A357" s="46">
        <f>SUBTOTAL(3,$C$11:C357)</f>
        <v>347</v>
      </c>
      <c r="B357" s="100">
        <v>2</v>
      </c>
      <c r="C357" s="100" t="s">
        <v>201</v>
      </c>
      <c r="D357" s="100" t="s">
        <v>2235</v>
      </c>
      <c r="E357" s="101" t="s">
        <v>634</v>
      </c>
      <c r="F357" s="102" t="s">
        <v>202</v>
      </c>
      <c r="G357" s="100">
        <v>2</v>
      </c>
      <c r="H357" s="103" t="s">
        <v>656</v>
      </c>
      <c r="I357" s="100">
        <v>20</v>
      </c>
      <c r="J357" s="100">
        <v>1</v>
      </c>
      <c r="K357" s="100"/>
      <c r="L357" s="100"/>
      <c r="M357" s="100">
        <v>20</v>
      </c>
      <c r="N357" s="100">
        <v>1</v>
      </c>
      <c r="O357" s="104">
        <v>1050000</v>
      </c>
      <c r="P357" s="104">
        <v>1050000</v>
      </c>
      <c r="Q357" s="104"/>
      <c r="R357" s="104"/>
      <c r="S357" s="104">
        <v>1050000</v>
      </c>
      <c r="T357" s="104">
        <v>0</v>
      </c>
      <c r="U357" s="103" t="s">
        <v>303</v>
      </c>
      <c r="V357" s="105" t="s">
        <v>2701</v>
      </c>
      <c r="W357" s="106" t="s">
        <v>539</v>
      </c>
    </row>
    <row r="358" spans="1:23" s="61" customFormat="1" ht="31.8" customHeight="1">
      <c r="A358" s="46">
        <f>SUBTOTAL(3,$C$11:C358)</f>
        <v>348</v>
      </c>
      <c r="B358" s="100">
        <v>2</v>
      </c>
      <c r="C358" s="100" t="s">
        <v>201</v>
      </c>
      <c r="D358" s="100" t="s">
        <v>2236</v>
      </c>
      <c r="E358" s="101" t="s">
        <v>634</v>
      </c>
      <c r="F358" s="102" t="s">
        <v>202</v>
      </c>
      <c r="G358" s="100">
        <v>2</v>
      </c>
      <c r="H358" s="103" t="s">
        <v>656</v>
      </c>
      <c r="I358" s="100">
        <v>20</v>
      </c>
      <c r="J358" s="100">
        <v>1</v>
      </c>
      <c r="K358" s="100"/>
      <c r="L358" s="100"/>
      <c r="M358" s="100">
        <v>20</v>
      </c>
      <c r="N358" s="100">
        <v>1</v>
      </c>
      <c r="O358" s="104">
        <v>1050000</v>
      </c>
      <c r="P358" s="104">
        <v>1050000</v>
      </c>
      <c r="Q358" s="104"/>
      <c r="R358" s="104"/>
      <c r="S358" s="104">
        <v>1050000</v>
      </c>
      <c r="T358" s="104">
        <v>0</v>
      </c>
      <c r="U358" s="103" t="s">
        <v>303</v>
      </c>
      <c r="V358" s="105" t="s">
        <v>2702</v>
      </c>
      <c r="W358" s="106" t="s">
        <v>539</v>
      </c>
    </row>
    <row r="359" spans="1:23" s="61" customFormat="1" ht="31.8" customHeight="1">
      <c r="A359" s="46">
        <f>SUBTOTAL(3,$C$11:C359)</f>
        <v>349</v>
      </c>
      <c r="B359" s="100">
        <v>2</v>
      </c>
      <c r="C359" s="100" t="s">
        <v>201</v>
      </c>
      <c r="D359" s="100" t="s">
        <v>2236</v>
      </c>
      <c r="E359" s="101" t="s">
        <v>634</v>
      </c>
      <c r="F359" s="102" t="s">
        <v>202</v>
      </c>
      <c r="G359" s="100">
        <v>2</v>
      </c>
      <c r="H359" s="103" t="s">
        <v>656</v>
      </c>
      <c r="I359" s="100">
        <v>20</v>
      </c>
      <c r="J359" s="100">
        <v>1</v>
      </c>
      <c r="K359" s="100"/>
      <c r="L359" s="100"/>
      <c r="M359" s="100">
        <v>20</v>
      </c>
      <c r="N359" s="100">
        <v>1</v>
      </c>
      <c r="O359" s="104">
        <v>1050000</v>
      </c>
      <c r="P359" s="104">
        <v>1050000</v>
      </c>
      <c r="Q359" s="104"/>
      <c r="R359" s="104"/>
      <c r="S359" s="104">
        <v>1050000</v>
      </c>
      <c r="T359" s="104">
        <v>0</v>
      </c>
      <c r="U359" s="103" t="s">
        <v>303</v>
      </c>
      <c r="V359" s="105" t="s">
        <v>2703</v>
      </c>
      <c r="W359" s="106" t="s">
        <v>539</v>
      </c>
    </row>
    <row r="360" spans="1:23" s="61" customFormat="1" ht="31.8" customHeight="1">
      <c r="A360" s="46">
        <f>SUBTOTAL(3,$C$11:C360)</f>
        <v>350</v>
      </c>
      <c r="B360" s="100">
        <v>2</v>
      </c>
      <c r="C360" s="100" t="s">
        <v>201</v>
      </c>
      <c r="D360" s="100" t="s">
        <v>2236</v>
      </c>
      <c r="E360" s="101" t="s">
        <v>634</v>
      </c>
      <c r="F360" s="102" t="s">
        <v>202</v>
      </c>
      <c r="G360" s="100">
        <v>2</v>
      </c>
      <c r="H360" s="103" t="s">
        <v>656</v>
      </c>
      <c r="I360" s="100">
        <v>20</v>
      </c>
      <c r="J360" s="100">
        <v>1</v>
      </c>
      <c r="K360" s="100"/>
      <c r="L360" s="100"/>
      <c r="M360" s="100">
        <v>20</v>
      </c>
      <c r="N360" s="100">
        <v>1</v>
      </c>
      <c r="O360" s="104">
        <v>1050000</v>
      </c>
      <c r="P360" s="104">
        <v>1050000</v>
      </c>
      <c r="Q360" s="104"/>
      <c r="R360" s="104"/>
      <c r="S360" s="104">
        <v>1050000</v>
      </c>
      <c r="T360" s="104">
        <v>0</v>
      </c>
      <c r="U360" s="103" t="s">
        <v>303</v>
      </c>
      <c r="V360" s="105" t="s">
        <v>2704</v>
      </c>
      <c r="W360" s="106" t="s">
        <v>539</v>
      </c>
    </row>
    <row r="361" spans="1:23" s="61" customFormat="1" ht="31.8" customHeight="1">
      <c r="A361" s="46">
        <f>SUBTOTAL(3,$C$11:C361)</f>
        <v>351</v>
      </c>
      <c r="B361" s="46">
        <v>1</v>
      </c>
      <c r="C361" s="46" t="s">
        <v>1028</v>
      </c>
      <c r="D361" s="46" t="s">
        <v>912</v>
      </c>
      <c r="E361" s="98" t="s">
        <v>379</v>
      </c>
      <c r="F361" s="99" t="s">
        <v>1127</v>
      </c>
      <c r="G361" s="46">
        <v>2</v>
      </c>
      <c r="H361" s="78" t="s">
        <v>656</v>
      </c>
      <c r="I361" s="46">
        <v>20</v>
      </c>
      <c r="J361" s="46">
        <v>1</v>
      </c>
      <c r="K361" s="46"/>
      <c r="L361" s="46"/>
      <c r="M361" s="46">
        <v>20</v>
      </c>
      <c r="N361" s="46">
        <v>1</v>
      </c>
      <c r="O361" s="79">
        <v>1050000</v>
      </c>
      <c r="P361" s="79">
        <v>1050000</v>
      </c>
      <c r="Q361" s="79"/>
      <c r="R361" s="79">
        <v>1050000</v>
      </c>
      <c r="S361" s="79">
        <v>0</v>
      </c>
      <c r="T361" s="79">
        <v>0</v>
      </c>
      <c r="U361" s="78" t="s">
        <v>303</v>
      </c>
      <c r="V361" s="80" t="s">
        <v>1399</v>
      </c>
      <c r="W361" s="81" t="s">
        <v>539</v>
      </c>
    </row>
    <row r="362" spans="1:23" s="61" customFormat="1" ht="31.8" customHeight="1">
      <c r="A362" s="46">
        <f>SUBTOTAL(3,$C$11:C362)</f>
        <v>352</v>
      </c>
      <c r="B362" s="100">
        <v>2</v>
      </c>
      <c r="C362" s="100" t="s">
        <v>1028</v>
      </c>
      <c r="D362" s="100" t="s">
        <v>2236</v>
      </c>
      <c r="E362" s="101" t="s">
        <v>379</v>
      </c>
      <c r="F362" s="102" t="s">
        <v>1127</v>
      </c>
      <c r="G362" s="100">
        <v>2</v>
      </c>
      <c r="H362" s="103" t="s">
        <v>656</v>
      </c>
      <c r="I362" s="100">
        <v>20</v>
      </c>
      <c r="J362" s="100">
        <v>1</v>
      </c>
      <c r="K362" s="100"/>
      <c r="L362" s="100"/>
      <c r="M362" s="100">
        <v>20</v>
      </c>
      <c r="N362" s="100">
        <v>1</v>
      </c>
      <c r="O362" s="104">
        <v>1050000</v>
      </c>
      <c r="P362" s="104">
        <v>1050000</v>
      </c>
      <c r="Q362" s="104"/>
      <c r="R362" s="104"/>
      <c r="S362" s="104">
        <v>1050000</v>
      </c>
      <c r="T362" s="104">
        <v>0</v>
      </c>
      <c r="U362" s="103" t="s">
        <v>303</v>
      </c>
      <c r="V362" s="105" t="s">
        <v>583</v>
      </c>
      <c r="W362" s="106" t="s">
        <v>539</v>
      </c>
    </row>
    <row r="363" spans="1:23" s="61" customFormat="1" ht="31.8" customHeight="1">
      <c r="A363" s="46">
        <f>SUBTOTAL(3,$C$11:C363)</f>
        <v>353</v>
      </c>
      <c r="B363" s="100">
        <v>2</v>
      </c>
      <c r="C363" s="100" t="s">
        <v>1028</v>
      </c>
      <c r="D363" s="100" t="s">
        <v>2238</v>
      </c>
      <c r="E363" s="101" t="s">
        <v>379</v>
      </c>
      <c r="F363" s="102" t="s">
        <v>1127</v>
      </c>
      <c r="G363" s="100">
        <v>2</v>
      </c>
      <c r="H363" s="103" t="s">
        <v>656</v>
      </c>
      <c r="I363" s="100">
        <v>20</v>
      </c>
      <c r="J363" s="100">
        <v>1</v>
      </c>
      <c r="K363" s="100"/>
      <c r="L363" s="100"/>
      <c r="M363" s="100">
        <v>20</v>
      </c>
      <c r="N363" s="100">
        <v>1</v>
      </c>
      <c r="O363" s="104">
        <v>1050000</v>
      </c>
      <c r="P363" s="104">
        <v>1050000</v>
      </c>
      <c r="Q363" s="104"/>
      <c r="R363" s="104"/>
      <c r="S363" s="104">
        <v>1050000</v>
      </c>
      <c r="T363" s="104">
        <v>0</v>
      </c>
      <c r="U363" s="103" t="s">
        <v>303</v>
      </c>
      <c r="V363" s="105" t="s">
        <v>2705</v>
      </c>
      <c r="W363" s="106" t="s">
        <v>539</v>
      </c>
    </row>
    <row r="364" spans="1:23" s="61" customFormat="1" ht="31.8" customHeight="1">
      <c r="A364" s="46">
        <f>SUBTOTAL(3,$C$11:C364)</f>
        <v>354</v>
      </c>
      <c r="B364" s="100">
        <v>2</v>
      </c>
      <c r="C364" s="100" t="s">
        <v>1028</v>
      </c>
      <c r="D364" s="100" t="s">
        <v>2236</v>
      </c>
      <c r="E364" s="101" t="s">
        <v>379</v>
      </c>
      <c r="F364" s="102" t="s">
        <v>1127</v>
      </c>
      <c r="G364" s="100">
        <v>2</v>
      </c>
      <c r="H364" s="103" t="s">
        <v>656</v>
      </c>
      <c r="I364" s="100">
        <v>20</v>
      </c>
      <c r="J364" s="100">
        <v>1</v>
      </c>
      <c r="K364" s="100"/>
      <c r="L364" s="100"/>
      <c r="M364" s="100">
        <v>20</v>
      </c>
      <c r="N364" s="100">
        <v>1</v>
      </c>
      <c r="O364" s="104">
        <v>1050000</v>
      </c>
      <c r="P364" s="104">
        <v>1050000</v>
      </c>
      <c r="Q364" s="104"/>
      <c r="R364" s="104"/>
      <c r="S364" s="104">
        <v>1050000</v>
      </c>
      <c r="T364" s="104">
        <v>0</v>
      </c>
      <c r="U364" s="103" t="s">
        <v>303</v>
      </c>
      <c r="V364" s="105" t="s">
        <v>2706</v>
      </c>
      <c r="W364" s="106" t="s">
        <v>539</v>
      </c>
    </row>
    <row r="365" spans="1:23" s="61" customFormat="1" ht="31.8" customHeight="1">
      <c r="A365" s="46">
        <f>SUBTOTAL(3,$C$11:C365)</f>
        <v>355</v>
      </c>
      <c r="B365" s="100">
        <v>2</v>
      </c>
      <c r="C365" s="100" t="s">
        <v>1028</v>
      </c>
      <c r="D365" s="100" t="s">
        <v>2236</v>
      </c>
      <c r="E365" s="101" t="s">
        <v>379</v>
      </c>
      <c r="F365" s="102" t="s">
        <v>1127</v>
      </c>
      <c r="G365" s="100">
        <v>2</v>
      </c>
      <c r="H365" s="103" t="s">
        <v>656</v>
      </c>
      <c r="I365" s="100">
        <v>20</v>
      </c>
      <c r="J365" s="100">
        <v>1</v>
      </c>
      <c r="K365" s="100"/>
      <c r="L365" s="100"/>
      <c r="M365" s="100">
        <v>20</v>
      </c>
      <c r="N365" s="100">
        <v>1</v>
      </c>
      <c r="O365" s="104">
        <v>1050000</v>
      </c>
      <c r="P365" s="104">
        <v>1050000</v>
      </c>
      <c r="Q365" s="104"/>
      <c r="R365" s="104"/>
      <c r="S365" s="104">
        <v>1050000</v>
      </c>
      <c r="T365" s="104">
        <v>0</v>
      </c>
      <c r="U365" s="103" t="s">
        <v>303</v>
      </c>
      <c r="V365" s="105" t="s">
        <v>2707</v>
      </c>
      <c r="W365" s="106" t="s">
        <v>539</v>
      </c>
    </row>
    <row r="366" spans="1:23" s="61" customFormat="1" ht="31.8" customHeight="1">
      <c r="A366" s="46">
        <f>SUBTOTAL(3,$C$11:C366)</f>
        <v>356</v>
      </c>
      <c r="B366" s="100">
        <v>2</v>
      </c>
      <c r="C366" s="100" t="s">
        <v>1028</v>
      </c>
      <c r="D366" s="100" t="s">
        <v>2236</v>
      </c>
      <c r="E366" s="101" t="s">
        <v>379</v>
      </c>
      <c r="F366" s="102" t="s">
        <v>1127</v>
      </c>
      <c r="G366" s="100">
        <v>2</v>
      </c>
      <c r="H366" s="103" t="s">
        <v>656</v>
      </c>
      <c r="I366" s="100">
        <v>20</v>
      </c>
      <c r="J366" s="100">
        <v>1</v>
      </c>
      <c r="K366" s="100"/>
      <c r="L366" s="100"/>
      <c r="M366" s="100">
        <v>20</v>
      </c>
      <c r="N366" s="100">
        <v>1</v>
      </c>
      <c r="O366" s="104">
        <v>1050000</v>
      </c>
      <c r="P366" s="104">
        <v>1050000</v>
      </c>
      <c r="Q366" s="104"/>
      <c r="R366" s="104"/>
      <c r="S366" s="104">
        <v>1050000</v>
      </c>
      <c r="T366" s="104">
        <v>0</v>
      </c>
      <c r="U366" s="103" t="s">
        <v>303</v>
      </c>
      <c r="V366" s="105" t="s">
        <v>2708</v>
      </c>
      <c r="W366" s="106" t="s">
        <v>539</v>
      </c>
    </row>
    <row r="367" spans="1:23" s="61" customFormat="1" ht="31.8" customHeight="1">
      <c r="A367" s="46">
        <f>SUBTOTAL(3,$C$11:C367)</f>
        <v>357</v>
      </c>
      <c r="B367" s="100">
        <v>2</v>
      </c>
      <c r="C367" s="100" t="s">
        <v>2144</v>
      </c>
      <c r="D367" s="100" t="s">
        <v>2239</v>
      </c>
      <c r="E367" s="101" t="s">
        <v>2429</v>
      </c>
      <c r="F367" s="102" t="s">
        <v>2430</v>
      </c>
      <c r="G367" s="100">
        <v>3</v>
      </c>
      <c r="H367" s="103" t="s">
        <v>2431</v>
      </c>
      <c r="I367" s="100">
        <v>20</v>
      </c>
      <c r="J367" s="100">
        <v>1</v>
      </c>
      <c r="K367" s="100"/>
      <c r="L367" s="100"/>
      <c r="M367" s="100">
        <v>20</v>
      </c>
      <c r="N367" s="100">
        <v>1</v>
      </c>
      <c r="O367" s="104">
        <v>1050000</v>
      </c>
      <c r="P367" s="104">
        <v>1050000</v>
      </c>
      <c r="Q367" s="104"/>
      <c r="R367" s="104"/>
      <c r="S367" s="104">
        <v>1050000</v>
      </c>
      <c r="T367" s="104">
        <v>0</v>
      </c>
      <c r="U367" s="103" t="s">
        <v>303</v>
      </c>
      <c r="V367" s="105" t="s">
        <v>2709</v>
      </c>
      <c r="W367" s="106" t="s">
        <v>539</v>
      </c>
    </row>
    <row r="368" spans="1:23" s="61" customFormat="1" ht="31.8" customHeight="1">
      <c r="A368" s="46">
        <f>SUBTOTAL(3,$C$11:C368)</f>
        <v>358</v>
      </c>
      <c r="B368" s="100">
        <v>2</v>
      </c>
      <c r="C368" s="100" t="s">
        <v>2144</v>
      </c>
      <c r="D368" s="100" t="s">
        <v>2240</v>
      </c>
      <c r="E368" s="101" t="s">
        <v>2429</v>
      </c>
      <c r="F368" s="102" t="s">
        <v>2430</v>
      </c>
      <c r="G368" s="100">
        <v>3</v>
      </c>
      <c r="H368" s="103" t="s">
        <v>2431</v>
      </c>
      <c r="I368" s="100">
        <v>20</v>
      </c>
      <c r="J368" s="100">
        <v>1</v>
      </c>
      <c r="K368" s="100"/>
      <c r="L368" s="100"/>
      <c r="M368" s="100">
        <v>20</v>
      </c>
      <c r="N368" s="100">
        <v>1</v>
      </c>
      <c r="O368" s="104">
        <v>1050000</v>
      </c>
      <c r="P368" s="104">
        <v>1050000</v>
      </c>
      <c r="Q368" s="104"/>
      <c r="R368" s="104"/>
      <c r="S368" s="104">
        <v>1050000</v>
      </c>
      <c r="T368" s="104">
        <v>0</v>
      </c>
      <c r="U368" s="103" t="s">
        <v>303</v>
      </c>
      <c r="V368" s="105" t="s">
        <v>2710</v>
      </c>
      <c r="W368" s="106" t="s">
        <v>539</v>
      </c>
    </row>
    <row r="369" spans="1:23" s="61" customFormat="1" ht="31.8" customHeight="1">
      <c r="A369" s="46">
        <f>SUBTOTAL(3,$C$11:C369)</f>
        <v>359</v>
      </c>
      <c r="B369" s="100">
        <v>2</v>
      </c>
      <c r="C369" s="100" t="s">
        <v>2145</v>
      </c>
      <c r="D369" s="100" t="s">
        <v>2241</v>
      </c>
      <c r="E369" s="101" t="s">
        <v>2432</v>
      </c>
      <c r="F369" s="102" t="s">
        <v>359</v>
      </c>
      <c r="G369" s="100">
        <v>3</v>
      </c>
      <c r="H369" s="103" t="s">
        <v>2431</v>
      </c>
      <c r="I369" s="100">
        <v>20</v>
      </c>
      <c r="J369" s="100">
        <v>1</v>
      </c>
      <c r="K369" s="100"/>
      <c r="L369" s="100"/>
      <c r="M369" s="100">
        <v>20</v>
      </c>
      <c r="N369" s="100">
        <v>1</v>
      </c>
      <c r="O369" s="104">
        <v>1050000</v>
      </c>
      <c r="P369" s="104">
        <v>1050000</v>
      </c>
      <c r="Q369" s="104"/>
      <c r="R369" s="104"/>
      <c r="S369" s="104">
        <v>1050000</v>
      </c>
      <c r="T369" s="104">
        <v>0</v>
      </c>
      <c r="U369" s="103" t="s">
        <v>303</v>
      </c>
      <c r="V369" s="105" t="s">
        <v>2711</v>
      </c>
      <c r="W369" s="106" t="s">
        <v>539</v>
      </c>
    </row>
    <row r="370" spans="1:23" s="61" customFormat="1" ht="31.8" customHeight="1">
      <c r="A370" s="46">
        <f>SUBTOTAL(3,$C$11:C370)</f>
        <v>360</v>
      </c>
      <c r="B370" s="100">
        <v>2</v>
      </c>
      <c r="C370" s="100" t="s">
        <v>2146</v>
      </c>
      <c r="D370" s="100" t="s">
        <v>2239</v>
      </c>
      <c r="E370" s="101" t="s">
        <v>2433</v>
      </c>
      <c r="F370" s="102" t="s">
        <v>2434</v>
      </c>
      <c r="G370" s="100">
        <v>3</v>
      </c>
      <c r="H370" s="103" t="s">
        <v>2431</v>
      </c>
      <c r="I370" s="100">
        <v>20</v>
      </c>
      <c r="J370" s="100">
        <v>1</v>
      </c>
      <c r="K370" s="100"/>
      <c r="L370" s="100"/>
      <c r="M370" s="100">
        <v>20</v>
      </c>
      <c r="N370" s="100">
        <v>1</v>
      </c>
      <c r="O370" s="104">
        <v>1050000</v>
      </c>
      <c r="P370" s="104">
        <v>1050000</v>
      </c>
      <c r="Q370" s="104"/>
      <c r="R370" s="104"/>
      <c r="S370" s="104">
        <v>1050000</v>
      </c>
      <c r="T370" s="104">
        <v>0</v>
      </c>
      <c r="U370" s="103" t="s">
        <v>303</v>
      </c>
      <c r="V370" s="105" t="s">
        <v>2712</v>
      </c>
      <c r="W370" s="106" t="s">
        <v>539</v>
      </c>
    </row>
    <row r="371" spans="1:23" s="61" customFormat="1" ht="31.8" customHeight="1">
      <c r="A371" s="46">
        <f>SUBTOTAL(3,$C$11:C371)</f>
        <v>361</v>
      </c>
      <c r="B371" s="100">
        <v>2</v>
      </c>
      <c r="C371" s="100" t="s">
        <v>2146</v>
      </c>
      <c r="D371" s="100" t="s">
        <v>2239</v>
      </c>
      <c r="E371" s="101" t="s">
        <v>2433</v>
      </c>
      <c r="F371" s="102" t="s">
        <v>2434</v>
      </c>
      <c r="G371" s="100">
        <v>3</v>
      </c>
      <c r="H371" s="103" t="s">
        <v>2431</v>
      </c>
      <c r="I371" s="100">
        <v>20</v>
      </c>
      <c r="J371" s="100">
        <v>1</v>
      </c>
      <c r="K371" s="100"/>
      <c r="L371" s="100"/>
      <c r="M371" s="100">
        <v>20</v>
      </c>
      <c r="N371" s="100">
        <v>1</v>
      </c>
      <c r="O371" s="104">
        <v>1050000</v>
      </c>
      <c r="P371" s="104">
        <v>1050000</v>
      </c>
      <c r="Q371" s="104"/>
      <c r="R371" s="104"/>
      <c r="S371" s="104">
        <v>1050000</v>
      </c>
      <c r="T371" s="104">
        <v>0</v>
      </c>
      <c r="U371" s="103" t="s">
        <v>303</v>
      </c>
      <c r="V371" s="105" t="s">
        <v>2713</v>
      </c>
      <c r="W371" s="106" t="s">
        <v>539</v>
      </c>
    </row>
    <row r="372" spans="1:23" s="61" customFormat="1" ht="31.8" customHeight="1">
      <c r="A372" s="46">
        <f>SUBTOTAL(3,$C$11:C372)</f>
        <v>362</v>
      </c>
      <c r="B372" s="100">
        <v>2</v>
      </c>
      <c r="C372" s="100" t="s">
        <v>2147</v>
      </c>
      <c r="D372" s="100" t="s">
        <v>2241</v>
      </c>
      <c r="E372" s="101" t="s">
        <v>2435</v>
      </c>
      <c r="F372" s="102" t="s">
        <v>2436</v>
      </c>
      <c r="G372" s="100">
        <v>3</v>
      </c>
      <c r="H372" s="103" t="s">
        <v>2431</v>
      </c>
      <c r="I372" s="100">
        <v>20</v>
      </c>
      <c r="J372" s="100">
        <v>1</v>
      </c>
      <c r="K372" s="100"/>
      <c r="L372" s="100"/>
      <c r="M372" s="100">
        <v>20</v>
      </c>
      <c r="N372" s="100">
        <v>1</v>
      </c>
      <c r="O372" s="104">
        <v>1050000</v>
      </c>
      <c r="P372" s="104">
        <v>1050000</v>
      </c>
      <c r="Q372" s="104"/>
      <c r="R372" s="104"/>
      <c r="S372" s="104">
        <v>1050000</v>
      </c>
      <c r="T372" s="104">
        <v>0</v>
      </c>
      <c r="U372" s="103" t="s">
        <v>303</v>
      </c>
      <c r="V372" s="105" t="s">
        <v>2714</v>
      </c>
      <c r="W372" s="106" t="s">
        <v>539</v>
      </c>
    </row>
    <row r="373" spans="1:23" s="61" customFormat="1" ht="31.8" customHeight="1">
      <c r="A373" s="46">
        <f>SUBTOTAL(3,$C$11:C373)</f>
        <v>363</v>
      </c>
      <c r="B373" s="100">
        <v>2</v>
      </c>
      <c r="C373" s="100" t="s">
        <v>2147</v>
      </c>
      <c r="D373" s="100" t="s">
        <v>2239</v>
      </c>
      <c r="E373" s="101" t="s">
        <v>2435</v>
      </c>
      <c r="F373" s="102" t="s">
        <v>2436</v>
      </c>
      <c r="G373" s="100">
        <v>3</v>
      </c>
      <c r="H373" s="103" t="s">
        <v>2431</v>
      </c>
      <c r="I373" s="100">
        <v>20</v>
      </c>
      <c r="J373" s="100">
        <v>1</v>
      </c>
      <c r="K373" s="100"/>
      <c r="L373" s="100"/>
      <c r="M373" s="100">
        <v>20</v>
      </c>
      <c r="N373" s="100">
        <v>1</v>
      </c>
      <c r="O373" s="104">
        <v>1050000</v>
      </c>
      <c r="P373" s="104">
        <v>1050000</v>
      </c>
      <c r="Q373" s="104"/>
      <c r="R373" s="104"/>
      <c r="S373" s="104">
        <v>1050000</v>
      </c>
      <c r="T373" s="104">
        <v>0</v>
      </c>
      <c r="U373" s="103" t="s">
        <v>303</v>
      </c>
      <c r="V373" s="105" t="s">
        <v>2715</v>
      </c>
      <c r="W373" s="106" t="s">
        <v>539</v>
      </c>
    </row>
    <row r="374" spans="1:23" s="61" customFormat="1" ht="31.8" customHeight="1">
      <c r="A374" s="46">
        <f>SUBTOTAL(3,$C$11:C374)</f>
        <v>364</v>
      </c>
      <c r="B374" s="100">
        <v>2</v>
      </c>
      <c r="C374" s="100" t="s">
        <v>2147</v>
      </c>
      <c r="D374" s="100" t="s">
        <v>2242</v>
      </c>
      <c r="E374" s="101" t="s">
        <v>2435</v>
      </c>
      <c r="F374" s="102" t="s">
        <v>2436</v>
      </c>
      <c r="G374" s="100">
        <v>3</v>
      </c>
      <c r="H374" s="103" t="s">
        <v>2431</v>
      </c>
      <c r="I374" s="100">
        <v>20</v>
      </c>
      <c r="J374" s="100">
        <v>1</v>
      </c>
      <c r="K374" s="100"/>
      <c r="L374" s="100"/>
      <c r="M374" s="100">
        <v>20</v>
      </c>
      <c r="N374" s="100">
        <v>1</v>
      </c>
      <c r="O374" s="104">
        <v>1050000</v>
      </c>
      <c r="P374" s="104">
        <v>1050000</v>
      </c>
      <c r="Q374" s="104"/>
      <c r="R374" s="104"/>
      <c r="S374" s="104">
        <v>1050000</v>
      </c>
      <c r="T374" s="104">
        <v>0</v>
      </c>
      <c r="U374" s="103" t="s">
        <v>303</v>
      </c>
      <c r="V374" s="105" t="s">
        <v>2716</v>
      </c>
      <c r="W374" s="106" t="s">
        <v>539</v>
      </c>
    </row>
    <row r="375" spans="1:23" s="61" customFormat="1" ht="31.8" customHeight="1">
      <c r="A375" s="46">
        <f>SUBTOTAL(3,$C$11:C375)</f>
        <v>365</v>
      </c>
      <c r="B375" s="100">
        <v>2</v>
      </c>
      <c r="C375" s="100" t="s">
        <v>2148</v>
      </c>
      <c r="D375" s="100" t="s">
        <v>2239</v>
      </c>
      <c r="E375" s="101" t="s">
        <v>450</v>
      </c>
      <c r="F375" s="102" t="s">
        <v>293</v>
      </c>
      <c r="G375" s="100">
        <v>3</v>
      </c>
      <c r="H375" s="103" t="s">
        <v>2431</v>
      </c>
      <c r="I375" s="100">
        <v>20</v>
      </c>
      <c r="J375" s="100">
        <v>1</v>
      </c>
      <c r="K375" s="100"/>
      <c r="L375" s="100"/>
      <c r="M375" s="100">
        <v>20</v>
      </c>
      <c r="N375" s="100">
        <v>1</v>
      </c>
      <c r="O375" s="104">
        <v>1050000</v>
      </c>
      <c r="P375" s="104">
        <v>1050000</v>
      </c>
      <c r="Q375" s="104">
        <v>1050000</v>
      </c>
      <c r="R375" s="104"/>
      <c r="S375" s="104">
        <v>0</v>
      </c>
      <c r="T375" s="104">
        <v>0</v>
      </c>
      <c r="U375" s="103" t="s">
        <v>303</v>
      </c>
      <c r="V375" s="105" t="s">
        <v>2717</v>
      </c>
      <c r="W375" s="106" t="s">
        <v>539</v>
      </c>
    </row>
    <row r="376" spans="1:23" s="61" customFormat="1" ht="31.8" customHeight="1">
      <c r="A376" s="46">
        <f>SUBTOTAL(3,$C$11:C376)</f>
        <v>366</v>
      </c>
      <c r="B376" s="100">
        <v>2</v>
      </c>
      <c r="C376" s="100" t="s">
        <v>2149</v>
      </c>
      <c r="D376" s="100" t="s">
        <v>2239</v>
      </c>
      <c r="E376" s="101" t="s">
        <v>2437</v>
      </c>
      <c r="F376" s="102" t="s">
        <v>359</v>
      </c>
      <c r="G376" s="100">
        <v>3</v>
      </c>
      <c r="H376" s="103" t="s">
        <v>2431</v>
      </c>
      <c r="I376" s="100">
        <v>20</v>
      </c>
      <c r="J376" s="100">
        <v>1</v>
      </c>
      <c r="K376" s="100"/>
      <c r="L376" s="100"/>
      <c r="M376" s="100">
        <v>20</v>
      </c>
      <c r="N376" s="100">
        <v>1</v>
      </c>
      <c r="O376" s="104">
        <v>1050000</v>
      </c>
      <c r="P376" s="104">
        <v>1050000</v>
      </c>
      <c r="Q376" s="104"/>
      <c r="R376" s="104"/>
      <c r="S376" s="104">
        <v>1050000</v>
      </c>
      <c r="T376" s="104">
        <v>0</v>
      </c>
      <c r="U376" s="103" t="s">
        <v>303</v>
      </c>
      <c r="V376" s="105" t="s">
        <v>2718</v>
      </c>
      <c r="W376" s="106" t="s">
        <v>539</v>
      </c>
    </row>
    <row r="377" spans="1:23" s="61" customFormat="1" ht="31.8" customHeight="1">
      <c r="A377" s="46">
        <f>SUBTOTAL(3,$C$11:C377)</f>
        <v>367</v>
      </c>
      <c r="B377" s="100">
        <v>2</v>
      </c>
      <c r="C377" s="100" t="s">
        <v>2150</v>
      </c>
      <c r="D377" s="100" t="s">
        <v>2239</v>
      </c>
      <c r="E377" s="101" t="s">
        <v>645</v>
      </c>
      <c r="F377" s="102" t="s">
        <v>2438</v>
      </c>
      <c r="G377" s="100">
        <v>3</v>
      </c>
      <c r="H377" s="103" t="s">
        <v>2431</v>
      </c>
      <c r="I377" s="100">
        <v>20</v>
      </c>
      <c r="J377" s="100">
        <v>1</v>
      </c>
      <c r="K377" s="100"/>
      <c r="L377" s="100"/>
      <c r="M377" s="100">
        <v>20</v>
      </c>
      <c r="N377" s="100">
        <v>1</v>
      </c>
      <c r="O377" s="104">
        <v>1050000</v>
      </c>
      <c r="P377" s="104">
        <v>1050000</v>
      </c>
      <c r="Q377" s="104">
        <v>1050000</v>
      </c>
      <c r="R377" s="104"/>
      <c r="S377" s="104">
        <v>0</v>
      </c>
      <c r="T377" s="104">
        <v>0</v>
      </c>
      <c r="U377" s="103" t="s">
        <v>303</v>
      </c>
      <c r="V377" s="105" t="s">
        <v>2719</v>
      </c>
      <c r="W377" s="106" t="s">
        <v>539</v>
      </c>
    </row>
    <row r="378" spans="1:23" s="61" customFormat="1" ht="31.8" customHeight="1">
      <c r="A378" s="46">
        <f>SUBTOTAL(3,$C$11:C378)</f>
        <v>368</v>
      </c>
      <c r="B378" s="100">
        <v>2</v>
      </c>
      <c r="C378" s="100" t="s">
        <v>2151</v>
      </c>
      <c r="D378" s="100" t="s">
        <v>1086</v>
      </c>
      <c r="E378" s="101" t="s">
        <v>2437</v>
      </c>
      <c r="F378" s="102" t="s">
        <v>318</v>
      </c>
      <c r="G378" s="100">
        <v>3</v>
      </c>
      <c r="H378" s="103" t="s">
        <v>852</v>
      </c>
      <c r="I378" s="100">
        <v>20</v>
      </c>
      <c r="J378" s="100">
        <v>1</v>
      </c>
      <c r="K378" s="100"/>
      <c r="L378" s="100"/>
      <c r="M378" s="100">
        <v>20</v>
      </c>
      <c r="N378" s="100">
        <v>1</v>
      </c>
      <c r="O378" s="104">
        <v>1050000</v>
      </c>
      <c r="P378" s="104">
        <v>1050000</v>
      </c>
      <c r="Q378" s="104">
        <v>1050000</v>
      </c>
      <c r="R378" s="104"/>
      <c r="S378" s="104">
        <v>0</v>
      </c>
      <c r="T378" s="104">
        <v>0</v>
      </c>
      <c r="U378" s="103" t="s">
        <v>303</v>
      </c>
      <c r="V378" s="105" t="s">
        <v>2720</v>
      </c>
      <c r="W378" s="106" t="s">
        <v>539</v>
      </c>
    </row>
    <row r="379" spans="1:23" s="61" customFormat="1" ht="31.8" customHeight="1">
      <c r="A379" s="46">
        <f>SUBTOTAL(3,$C$11:C379)</f>
        <v>369</v>
      </c>
      <c r="B379" s="100">
        <v>2</v>
      </c>
      <c r="C379" s="100" t="s">
        <v>2151</v>
      </c>
      <c r="D379" s="100" t="s">
        <v>2241</v>
      </c>
      <c r="E379" s="101" t="s">
        <v>2437</v>
      </c>
      <c r="F379" s="102" t="s">
        <v>318</v>
      </c>
      <c r="G379" s="100">
        <v>3</v>
      </c>
      <c r="H379" s="103" t="s">
        <v>852</v>
      </c>
      <c r="I379" s="100">
        <v>20</v>
      </c>
      <c r="J379" s="100">
        <v>1</v>
      </c>
      <c r="K379" s="100"/>
      <c r="L379" s="100"/>
      <c r="M379" s="100">
        <v>20</v>
      </c>
      <c r="N379" s="100">
        <v>1</v>
      </c>
      <c r="O379" s="104">
        <v>1050000</v>
      </c>
      <c r="P379" s="104">
        <v>1050000</v>
      </c>
      <c r="Q379" s="104">
        <v>1050000</v>
      </c>
      <c r="R379" s="104"/>
      <c r="S379" s="104">
        <v>0</v>
      </c>
      <c r="T379" s="104">
        <v>0</v>
      </c>
      <c r="U379" s="103" t="s">
        <v>303</v>
      </c>
      <c r="V379" s="105" t="s">
        <v>2721</v>
      </c>
      <c r="W379" s="106" t="s">
        <v>539</v>
      </c>
    </row>
    <row r="380" spans="1:23" s="61" customFormat="1" ht="31.8" customHeight="1">
      <c r="A380" s="46">
        <f>SUBTOTAL(3,$C$11:C380)</f>
        <v>370</v>
      </c>
      <c r="B380" s="100">
        <v>2</v>
      </c>
      <c r="C380" s="100" t="s">
        <v>2151</v>
      </c>
      <c r="D380" s="100" t="s">
        <v>1086</v>
      </c>
      <c r="E380" s="101" t="s">
        <v>2437</v>
      </c>
      <c r="F380" s="102" t="s">
        <v>318</v>
      </c>
      <c r="G380" s="100">
        <v>3</v>
      </c>
      <c r="H380" s="103" t="s">
        <v>852</v>
      </c>
      <c r="I380" s="100">
        <v>20</v>
      </c>
      <c r="J380" s="100">
        <v>1</v>
      </c>
      <c r="K380" s="100"/>
      <c r="L380" s="100"/>
      <c r="M380" s="100">
        <v>20</v>
      </c>
      <c r="N380" s="100">
        <v>1</v>
      </c>
      <c r="O380" s="104">
        <v>1050000</v>
      </c>
      <c r="P380" s="104">
        <v>1050000</v>
      </c>
      <c r="Q380" s="104">
        <v>1050000</v>
      </c>
      <c r="R380" s="104"/>
      <c r="S380" s="104">
        <v>0</v>
      </c>
      <c r="T380" s="104">
        <v>0</v>
      </c>
      <c r="U380" s="103" t="s">
        <v>303</v>
      </c>
      <c r="V380" s="105" t="s">
        <v>2722</v>
      </c>
      <c r="W380" s="106" t="s">
        <v>539</v>
      </c>
    </row>
    <row r="381" spans="1:23" s="61" customFormat="1" ht="31.8" customHeight="1">
      <c r="A381" s="46">
        <f>SUBTOTAL(3,$C$11:C381)</f>
        <v>371</v>
      </c>
      <c r="B381" s="46">
        <v>1</v>
      </c>
      <c r="C381" s="46" t="s">
        <v>1029</v>
      </c>
      <c r="D381" s="46" t="s">
        <v>912</v>
      </c>
      <c r="E381" s="98" t="s">
        <v>1128</v>
      </c>
      <c r="F381" s="99" t="s">
        <v>643</v>
      </c>
      <c r="G381" s="46">
        <v>3</v>
      </c>
      <c r="H381" s="78" t="s">
        <v>852</v>
      </c>
      <c r="I381" s="46">
        <v>20</v>
      </c>
      <c r="J381" s="46">
        <v>1</v>
      </c>
      <c r="K381" s="46"/>
      <c r="L381" s="46"/>
      <c r="M381" s="46">
        <v>20</v>
      </c>
      <c r="N381" s="46">
        <v>1</v>
      </c>
      <c r="O381" s="79">
        <v>1050000</v>
      </c>
      <c r="P381" s="79">
        <v>1050000</v>
      </c>
      <c r="Q381" s="79"/>
      <c r="R381" s="79">
        <v>1050000</v>
      </c>
      <c r="S381" s="79">
        <v>0</v>
      </c>
      <c r="T381" s="79">
        <v>0</v>
      </c>
      <c r="U381" s="78" t="s">
        <v>303</v>
      </c>
      <c r="V381" s="80" t="s">
        <v>1400</v>
      </c>
      <c r="W381" s="81" t="s">
        <v>539</v>
      </c>
    </row>
    <row r="382" spans="1:23" s="61" customFormat="1" ht="31.8" customHeight="1">
      <c r="A382" s="46">
        <f>SUBTOTAL(3,$C$11:C382)</f>
        <v>372</v>
      </c>
      <c r="B382" s="46">
        <v>1</v>
      </c>
      <c r="C382" s="46" t="s">
        <v>1029</v>
      </c>
      <c r="D382" s="46" t="s">
        <v>912</v>
      </c>
      <c r="E382" s="98" t="s">
        <v>1128</v>
      </c>
      <c r="F382" s="99" t="s">
        <v>643</v>
      </c>
      <c r="G382" s="46">
        <v>3</v>
      </c>
      <c r="H382" s="78" t="s">
        <v>852</v>
      </c>
      <c r="I382" s="46">
        <v>20</v>
      </c>
      <c r="J382" s="46">
        <v>1</v>
      </c>
      <c r="K382" s="46"/>
      <c r="L382" s="46"/>
      <c r="M382" s="46">
        <v>20</v>
      </c>
      <c r="N382" s="46">
        <v>1</v>
      </c>
      <c r="O382" s="79">
        <v>1050000</v>
      </c>
      <c r="P382" s="79">
        <v>1050000</v>
      </c>
      <c r="Q382" s="79"/>
      <c r="R382" s="79">
        <v>1050000</v>
      </c>
      <c r="S382" s="79">
        <v>0</v>
      </c>
      <c r="T382" s="79">
        <v>0</v>
      </c>
      <c r="U382" s="78" t="s">
        <v>303</v>
      </c>
      <c r="V382" s="80" t="s">
        <v>1401</v>
      </c>
      <c r="W382" s="81" t="s">
        <v>539</v>
      </c>
    </row>
    <row r="383" spans="1:23" s="61" customFormat="1" ht="31.8" customHeight="1">
      <c r="A383" s="46">
        <f>SUBTOTAL(3,$C$11:C383)</f>
        <v>373</v>
      </c>
      <c r="B383" s="100">
        <v>2</v>
      </c>
      <c r="C383" s="100" t="s">
        <v>1029</v>
      </c>
      <c r="D383" s="100" t="s">
        <v>2241</v>
      </c>
      <c r="E383" s="101" t="s">
        <v>1128</v>
      </c>
      <c r="F383" s="102" t="s">
        <v>643</v>
      </c>
      <c r="G383" s="100">
        <v>3</v>
      </c>
      <c r="H383" s="103" t="s">
        <v>852</v>
      </c>
      <c r="I383" s="100">
        <v>20</v>
      </c>
      <c r="J383" s="100">
        <v>1</v>
      </c>
      <c r="K383" s="100"/>
      <c r="L383" s="100"/>
      <c r="M383" s="100">
        <v>20</v>
      </c>
      <c r="N383" s="100">
        <v>1</v>
      </c>
      <c r="O383" s="104">
        <v>1050000</v>
      </c>
      <c r="P383" s="104">
        <v>1050000</v>
      </c>
      <c r="Q383" s="104"/>
      <c r="R383" s="104"/>
      <c r="S383" s="104">
        <v>1050000</v>
      </c>
      <c r="T383" s="104">
        <v>0</v>
      </c>
      <c r="U383" s="103" t="s">
        <v>303</v>
      </c>
      <c r="V383" s="105" t="s">
        <v>2723</v>
      </c>
      <c r="W383" s="106" t="s">
        <v>539</v>
      </c>
    </row>
    <row r="384" spans="1:23" s="61" customFormat="1" ht="31.8" customHeight="1">
      <c r="A384" s="46">
        <f>SUBTOTAL(3,$C$11:C384)</f>
        <v>374</v>
      </c>
      <c r="B384" s="100">
        <v>2</v>
      </c>
      <c r="C384" s="100" t="s">
        <v>1029</v>
      </c>
      <c r="D384" s="100" t="s">
        <v>1087</v>
      </c>
      <c r="E384" s="101" t="s">
        <v>1128</v>
      </c>
      <c r="F384" s="102" t="s">
        <v>643</v>
      </c>
      <c r="G384" s="100">
        <v>3</v>
      </c>
      <c r="H384" s="103" t="s">
        <v>852</v>
      </c>
      <c r="I384" s="100">
        <v>20</v>
      </c>
      <c r="J384" s="100">
        <v>1</v>
      </c>
      <c r="K384" s="100"/>
      <c r="L384" s="100"/>
      <c r="M384" s="100">
        <v>20</v>
      </c>
      <c r="N384" s="100">
        <v>1</v>
      </c>
      <c r="O384" s="104">
        <v>1050000</v>
      </c>
      <c r="P384" s="104">
        <v>1050000</v>
      </c>
      <c r="Q384" s="104"/>
      <c r="R384" s="104"/>
      <c r="S384" s="104">
        <v>1050000</v>
      </c>
      <c r="T384" s="104">
        <v>0</v>
      </c>
      <c r="U384" s="103" t="s">
        <v>303</v>
      </c>
      <c r="V384" s="105" t="s">
        <v>2724</v>
      </c>
      <c r="W384" s="106" t="s">
        <v>539</v>
      </c>
    </row>
    <row r="385" spans="1:23" s="61" customFormat="1" ht="31.8" customHeight="1">
      <c r="A385" s="46">
        <f>SUBTOTAL(3,$C$11:C385)</f>
        <v>375</v>
      </c>
      <c r="B385" s="100">
        <v>2</v>
      </c>
      <c r="C385" s="100" t="s">
        <v>2152</v>
      </c>
      <c r="D385" s="100" t="s">
        <v>541</v>
      </c>
      <c r="E385" s="101" t="s">
        <v>2439</v>
      </c>
      <c r="F385" s="102" t="s">
        <v>353</v>
      </c>
      <c r="G385" s="100">
        <v>3</v>
      </c>
      <c r="H385" s="103" t="s">
        <v>852</v>
      </c>
      <c r="I385" s="100">
        <v>10</v>
      </c>
      <c r="J385" s="100">
        <v>1</v>
      </c>
      <c r="K385" s="100"/>
      <c r="L385" s="100"/>
      <c r="M385" s="100">
        <v>10</v>
      </c>
      <c r="N385" s="100">
        <v>1</v>
      </c>
      <c r="O385" s="104">
        <v>500000</v>
      </c>
      <c r="P385" s="104">
        <v>500000</v>
      </c>
      <c r="Q385" s="104"/>
      <c r="R385" s="104"/>
      <c r="S385" s="104">
        <v>500000</v>
      </c>
      <c r="T385" s="104">
        <v>0</v>
      </c>
      <c r="U385" s="103" t="s">
        <v>311</v>
      </c>
      <c r="V385" s="105" t="s">
        <v>963</v>
      </c>
      <c r="W385" s="106" t="s">
        <v>539</v>
      </c>
    </row>
    <row r="386" spans="1:23" s="61" customFormat="1" ht="31.8" customHeight="1">
      <c r="A386" s="46">
        <f>SUBTOTAL(3,$C$11:C386)</f>
        <v>376</v>
      </c>
      <c r="B386" s="100">
        <v>2</v>
      </c>
      <c r="C386" s="100" t="s">
        <v>2153</v>
      </c>
      <c r="D386" s="100" t="s">
        <v>1086</v>
      </c>
      <c r="E386" s="101" t="s">
        <v>638</v>
      </c>
      <c r="F386" s="102" t="s">
        <v>200</v>
      </c>
      <c r="G386" s="100">
        <v>3</v>
      </c>
      <c r="H386" s="103" t="s">
        <v>852</v>
      </c>
      <c r="I386" s="100">
        <v>20</v>
      </c>
      <c r="J386" s="100">
        <v>1</v>
      </c>
      <c r="K386" s="100"/>
      <c r="L386" s="100"/>
      <c r="M386" s="100">
        <v>20</v>
      </c>
      <c r="N386" s="100">
        <v>1</v>
      </c>
      <c r="O386" s="104">
        <v>1050000</v>
      </c>
      <c r="P386" s="104">
        <v>1050000</v>
      </c>
      <c r="Q386" s="104">
        <v>1050000</v>
      </c>
      <c r="R386" s="104"/>
      <c r="S386" s="104">
        <v>0</v>
      </c>
      <c r="T386" s="104">
        <v>0</v>
      </c>
      <c r="U386" s="103" t="s">
        <v>303</v>
      </c>
      <c r="V386" s="105" t="s">
        <v>2725</v>
      </c>
      <c r="W386" s="106" t="s">
        <v>539</v>
      </c>
    </row>
    <row r="387" spans="1:23" s="61" customFormat="1" ht="31.8" customHeight="1">
      <c r="A387" s="46">
        <f>SUBTOTAL(3,$C$11:C387)</f>
        <v>377</v>
      </c>
      <c r="B387" s="100">
        <v>2</v>
      </c>
      <c r="C387" s="100" t="s">
        <v>2153</v>
      </c>
      <c r="D387" s="100" t="s">
        <v>2241</v>
      </c>
      <c r="E387" s="101" t="s">
        <v>638</v>
      </c>
      <c r="F387" s="102" t="s">
        <v>200</v>
      </c>
      <c r="G387" s="100">
        <v>3</v>
      </c>
      <c r="H387" s="103" t="s">
        <v>852</v>
      </c>
      <c r="I387" s="100">
        <v>20</v>
      </c>
      <c r="J387" s="100">
        <v>1</v>
      </c>
      <c r="K387" s="100"/>
      <c r="L387" s="100"/>
      <c r="M387" s="100">
        <v>20</v>
      </c>
      <c r="N387" s="100">
        <v>1</v>
      </c>
      <c r="O387" s="104">
        <v>1050000</v>
      </c>
      <c r="P387" s="104">
        <v>1050000</v>
      </c>
      <c r="Q387" s="104">
        <v>1050000</v>
      </c>
      <c r="R387" s="104"/>
      <c r="S387" s="104">
        <v>0</v>
      </c>
      <c r="T387" s="104">
        <v>0</v>
      </c>
      <c r="U387" s="103" t="s">
        <v>303</v>
      </c>
      <c r="V387" s="105" t="s">
        <v>2726</v>
      </c>
      <c r="W387" s="106" t="s">
        <v>539</v>
      </c>
    </row>
    <row r="388" spans="1:23" s="61" customFormat="1" ht="31.8" customHeight="1">
      <c r="A388" s="46">
        <f>SUBTOTAL(3,$C$11:C388)</f>
        <v>378</v>
      </c>
      <c r="B388" s="100">
        <v>2</v>
      </c>
      <c r="C388" s="100" t="s">
        <v>2154</v>
      </c>
      <c r="D388" s="100" t="s">
        <v>2241</v>
      </c>
      <c r="E388" s="101" t="s">
        <v>2440</v>
      </c>
      <c r="F388" s="102" t="s">
        <v>39</v>
      </c>
      <c r="G388" s="100">
        <v>3</v>
      </c>
      <c r="H388" s="103" t="s">
        <v>852</v>
      </c>
      <c r="I388" s="100">
        <v>20</v>
      </c>
      <c r="J388" s="100">
        <v>1</v>
      </c>
      <c r="K388" s="100"/>
      <c r="L388" s="100"/>
      <c r="M388" s="100">
        <v>20</v>
      </c>
      <c r="N388" s="100">
        <v>1</v>
      </c>
      <c r="O388" s="104">
        <v>1050000</v>
      </c>
      <c r="P388" s="104">
        <v>1050000</v>
      </c>
      <c r="Q388" s="104">
        <v>1050000</v>
      </c>
      <c r="R388" s="104"/>
      <c r="S388" s="104">
        <v>0</v>
      </c>
      <c r="T388" s="104">
        <v>0</v>
      </c>
      <c r="U388" s="103" t="s">
        <v>303</v>
      </c>
      <c r="V388" s="105" t="s">
        <v>2727</v>
      </c>
      <c r="W388" s="106" t="s">
        <v>539</v>
      </c>
    </row>
    <row r="389" spans="1:23" s="61" customFormat="1" ht="31.8" customHeight="1">
      <c r="A389" s="46">
        <f>SUBTOTAL(3,$C$11:C389)</f>
        <v>379</v>
      </c>
      <c r="B389" s="100">
        <v>2</v>
      </c>
      <c r="C389" s="100" t="s">
        <v>2154</v>
      </c>
      <c r="D389" s="100" t="s">
        <v>2241</v>
      </c>
      <c r="E389" s="101" t="s">
        <v>2440</v>
      </c>
      <c r="F389" s="102" t="s">
        <v>39</v>
      </c>
      <c r="G389" s="100">
        <v>3</v>
      </c>
      <c r="H389" s="103" t="s">
        <v>852</v>
      </c>
      <c r="I389" s="100">
        <v>20</v>
      </c>
      <c r="J389" s="100">
        <v>1</v>
      </c>
      <c r="K389" s="100"/>
      <c r="L389" s="100"/>
      <c r="M389" s="100">
        <v>20</v>
      </c>
      <c r="N389" s="100">
        <v>1</v>
      </c>
      <c r="O389" s="104">
        <v>1050000</v>
      </c>
      <c r="P389" s="104">
        <v>1050000</v>
      </c>
      <c r="Q389" s="104">
        <v>1050000</v>
      </c>
      <c r="R389" s="104"/>
      <c r="S389" s="104">
        <v>0</v>
      </c>
      <c r="T389" s="104">
        <v>0</v>
      </c>
      <c r="U389" s="103" t="s">
        <v>303</v>
      </c>
      <c r="V389" s="105" t="s">
        <v>1304</v>
      </c>
      <c r="W389" s="106" t="s">
        <v>539</v>
      </c>
    </row>
    <row r="390" spans="1:23" s="61" customFormat="1" ht="31.8" customHeight="1">
      <c r="A390" s="46">
        <f>SUBTOTAL(3,$C$11:C390)</f>
        <v>380</v>
      </c>
      <c r="B390" s="100">
        <v>2</v>
      </c>
      <c r="C390" s="100" t="s">
        <v>2155</v>
      </c>
      <c r="D390" s="100" t="s">
        <v>1087</v>
      </c>
      <c r="E390" s="101" t="s">
        <v>409</v>
      </c>
      <c r="F390" s="102" t="s">
        <v>2441</v>
      </c>
      <c r="G390" s="100">
        <v>3</v>
      </c>
      <c r="H390" s="103" t="s">
        <v>852</v>
      </c>
      <c r="I390" s="100">
        <v>20</v>
      </c>
      <c r="J390" s="100">
        <v>1</v>
      </c>
      <c r="K390" s="100"/>
      <c r="L390" s="100"/>
      <c r="M390" s="100">
        <v>20</v>
      </c>
      <c r="N390" s="100">
        <v>1</v>
      </c>
      <c r="O390" s="104">
        <v>1050000</v>
      </c>
      <c r="P390" s="104">
        <v>1050000</v>
      </c>
      <c r="Q390" s="104">
        <v>1050000</v>
      </c>
      <c r="R390" s="104"/>
      <c r="S390" s="104">
        <v>0</v>
      </c>
      <c r="T390" s="104">
        <v>0</v>
      </c>
      <c r="U390" s="103" t="s">
        <v>303</v>
      </c>
      <c r="V390" s="105" t="s">
        <v>2728</v>
      </c>
      <c r="W390" s="106" t="s">
        <v>539</v>
      </c>
    </row>
    <row r="391" spans="1:23" s="61" customFormat="1" ht="31.8" customHeight="1">
      <c r="A391" s="46">
        <f>SUBTOTAL(3,$C$11:C391)</f>
        <v>381</v>
      </c>
      <c r="B391" s="100">
        <v>2</v>
      </c>
      <c r="C391" s="100" t="s">
        <v>2155</v>
      </c>
      <c r="D391" s="100" t="s">
        <v>834</v>
      </c>
      <c r="E391" s="101" t="s">
        <v>409</v>
      </c>
      <c r="F391" s="102" t="s">
        <v>2441</v>
      </c>
      <c r="G391" s="100">
        <v>3</v>
      </c>
      <c r="H391" s="103" t="s">
        <v>852</v>
      </c>
      <c r="I391" s="100">
        <v>20</v>
      </c>
      <c r="J391" s="100">
        <v>1</v>
      </c>
      <c r="K391" s="100"/>
      <c r="L391" s="100"/>
      <c r="M391" s="100">
        <v>20</v>
      </c>
      <c r="N391" s="100">
        <v>1</v>
      </c>
      <c r="O391" s="104">
        <v>1050000</v>
      </c>
      <c r="P391" s="104">
        <v>1050000</v>
      </c>
      <c r="Q391" s="104">
        <v>1050000</v>
      </c>
      <c r="R391" s="104"/>
      <c r="S391" s="104">
        <v>0</v>
      </c>
      <c r="T391" s="104">
        <v>0</v>
      </c>
      <c r="U391" s="103" t="s">
        <v>303</v>
      </c>
      <c r="V391" s="105" t="s">
        <v>1589</v>
      </c>
      <c r="W391" s="106" t="s">
        <v>539</v>
      </c>
    </row>
    <row r="392" spans="1:23" s="61" customFormat="1" ht="31.8" customHeight="1">
      <c r="A392" s="46">
        <f>SUBTOTAL(3,$C$11:C392)</f>
        <v>382</v>
      </c>
      <c r="B392" s="46">
        <v>1</v>
      </c>
      <c r="C392" s="46" t="s">
        <v>1030</v>
      </c>
      <c r="D392" s="46" t="s">
        <v>912</v>
      </c>
      <c r="E392" s="98" t="s">
        <v>1129</v>
      </c>
      <c r="F392" s="99" t="s">
        <v>371</v>
      </c>
      <c r="G392" s="46">
        <v>3</v>
      </c>
      <c r="H392" s="78" t="s">
        <v>70</v>
      </c>
      <c r="I392" s="46">
        <v>40</v>
      </c>
      <c r="J392" s="46">
        <v>1</v>
      </c>
      <c r="K392" s="46"/>
      <c r="L392" s="46"/>
      <c r="M392" s="46">
        <v>40</v>
      </c>
      <c r="N392" s="46">
        <v>1</v>
      </c>
      <c r="O392" s="79">
        <v>2000000</v>
      </c>
      <c r="P392" s="79">
        <v>2000000</v>
      </c>
      <c r="Q392" s="79"/>
      <c r="R392" s="79">
        <v>2000000</v>
      </c>
      <c r="S392" s="79">
        <v>0</v>
      </c>
      <c r="T392" s="79">
        <v>0</v>
      </c>
      <c r="U392" s="78" t="s">
        <v>302</v>
      </c>
      <c r="V392" s="80" t="s">
        <v>1402</v>
      </c>
      <c r="W392" s="81" t="s">
        <v>539</v>
      </c>
    </row>
    <row r="393" spans="1:23" s="61" customFormat="1" ht="31.8" customHeight="1">
      <c r="A393" s="46">
        <f>SUBTOTAL(3,$C$11:C393)</f>
        <v>383</v>
      </c>
      <c r="B393" s="46">
        <v>1</v>
      </c>
      <c r="C393" s="46" t="s">
        <v>1030</v>
      </c>
      <c r="D393" s="46" t="s">
        <v>828</v>
      </c>
      <c r="E393" s="98" t="s">
        <v>1129</v>
      </c>
      <c r="F393" s="99" t="s">
        <v>371</v>
      </c>
      <c r="G393" s="46">
        <v>3</v>
      </c>
      <c r="H393" s="78" t="s">
        <v>70</v>
      </c>
      <c r="I393" s="46">
        <v>20</v>
      </c>
      <c r="J393" s="46">
        <v>1</v>
      </c>
      <c r="K393" s="46"/>
      <c r="L393" s="46"/>
      <c r="M393" s="46">
        <v>20</v>
      </c>
      <c r="N393" s="46">
        <v>1</v>
      </c>
      <c r="O393" s="79">
        <v>1050000</v>
      </c>
      <c r="P393" s="79">
        <v>1050000</v>
      </c>
      <c r="Q393" s="79"/>
      <c r="R393" s="79">
        <v>1050000</v>
      </c>
      <c r="S393" s="79">
        <v>0</v>
      </c>
      <c r="T393" s="79">
        <v>0</v>
      </c>
      <c r="U393" s="78" t="s">
        <v>303</v>
      </c>
      <c r="V393" s="80" t="s">
        <v>1403</v>
      </c>
      <c r="W393" s="81" t="s">
        <v>539</v>
      </c>
    </row>
    <row r="394" spans="1:23" s="61" customFormat="1" ht="31.8" customHeight="1">
      <c r="A394" s="46">
        <f>SUBTOTAL(3,$C$11:C394)</f>
        <v>384</v>
      </c>
      <c r="B394" s="100">
        <v>2</v>
      </c>
      <c r="C394" s="100" t="s">
        <v>1030</v>
      </c>
      <c r="D394" s="100" t="s">
        <v>2240</v>
      </c>
      <c r="E394" s="101" t="s">
        <v>1129</v>
      </c>
      <c r="F394" s="102" t="s">
        <v>371</v>
      </c>
      <c r="G394" s="100">
        <v>3</v>
      </c>
      <c r="H394" s="103" t="s">
        <v>70</v>
      </c>
      <c r="I394" s="100">
        <v>20</v>
      </c>
      <c r="J394" s="100">
        <v>1</v>
      </c>
      <c r="K394" s="100"/>
      <c r="L394" s="100"/>
      <c r="M394" s="100">
        <v>20</v>
      </c>
      <c r="N394" s="100">
        <v>1</v>
      </c>
      <c r="O394" s="104">
        <v>1050000</v>
      </c>
      <c r="P394" s="104">
        <v>1050000</v>
      </c>
      <c r="Q394" s="104"/>
      <c r="R394" s="104"/>
      <c r="S394" s="104">
        <v>1050000</v>
      </c>
      <c r="T394" s="104">
        <v>0</v>
      </c>
      <c r="U394" s="103" t="s">
        <v>303</v>
      </c>
      <c r="V394" s="105" t="s">
        <v>1391</v>
      </c>
      <c r="W394" s="106" t="s">
        <v>539</v>
      </c>
    </row>
    <row r="395" spans="1:23" s="61" customFormat="1" ht="31.8" customHeight="1">
      <c r="A395" s="46">
        <f>SUBTOTAL(3,$C$11:C395)</f>
        <v>385</v>
      </c>
      <c r="B395" s="100">
        <v>2</v>
      </c>
      <c r="C395" s="100" t="s">
        <v>1030</v>
      </c>
      <c r="D395" s="100" t="s">
        <v>2242</v>
      </c>
      <c r="E395" s="101" t="s">
        <v>1129</v>
      </c>
      <c r="F395" s="102" t="s">
        <v>371</v>
      </c>
      <c r="G395" s="100">
        <v>3</v>
      </c>
      <c r="H395" s="103" t="s">
        <v>70</v>
      </c>
      <c r="I395" s="100">
        <v>20</v>
      </c>
      <c r="J395" s="100">
        <v>1</v>
      </c>
      <c r="K395" s="100"/>
      <c r="L395" s="100"/>
      <c r="M395" s="100">
        <v>20</v>
      </c>
      <c r="N395" s="100">
        <v>1</v>
      </c>
      <c r="O395" s="104">
        <v>1050000</v>
      </c>
      <c r="P395" s="104">
        <v>1050000</v>
      </c>
      <c r="Q395" s="104"/>
      <c r="R395" s="104"/>
      <c r="S395" s="104">
        <v>1050000</v>
      </c>
      <c r="T395" s="104">
        <v>0</v>
      </c>
      <c r="U395" s="103" t="s">
        <v>303</v>
      </c>
      <c r="V395" s="105" t="s">
        <v>2729</v>
      </c>
      <c r="W395" s="106" t="s">
        <v>539</v>
      </c>
    </row>
    <row r="396" spans="1:23" s="61" customFormat="1" ht="31.8" customHeight="1">
      <c r="A396" s="46">
        <f>SUBTOTAL(3,$C$11:C396)</f>
        <v>386</v>
      </c>
      <c r="B396" s="100">
        <v>2</v>
      </c>
      <c r="C396" s="100" t="s">
        <v>1030</v>
      </c>
      <c r="D396" s="100" t="s">
        <v>2240</v>
      </c>
      <c r="E396" s="101" t="s">
        <v>1129</v>
      </c>
      <c r="F396" s="102" t="s">
        <v>371</v>
      </c>
      <c r="G396" s="100">
        <v>3</v>
      </c>
      <c r="H396" s="103" t="s">
        <v>70</v>
      </c>
      <c r="I396" s="100">
        <v>20</v>
      </c>
      <c r="J396" s="100">
        <v>1</v>
      </c>
      <c r="K396" s="100"/>
      <c r="L396" s="100"/>
      <c r="M396" s="100">
        <v>20</v>
      </c>
      <c r="N396" s="100">
        <v>1</v>
      </c>
      <c r="O396" s="104">
        <v>1050000</v>
      </c>
      <c r="P396" s="104">
        <v>1050000</v>
      </c>
      <c r="Q396" s="104"/>
      <c r="R396" s="104"/>
      <c r="S396" s="104">
        <v>1050000</v>
      </c>
      <c r="T396" s="104">
        <v>0</v>
      </c>
      <c r="U396" s="103" t="s">
        <v>303</v>
      </c>
      <c r="V396" s="105" t="s">
        <v>2730</v>
      </c>
      <c r="W396" s="106" t="s">
        <v>539</v>
      </c>
    </row>
    <row r="397" spans="1:23" s="61" customFormat="1" ht="31.8" customHeight="1">
      <c r="A397" s="46">
        <f>SUBTOTAL(3,$C$11:C397)</f>
        <v>387</v>
      </c>
      <c r="B397" s="46">
        <v>1</v>
      </c>
      <c r="C397" s="46" t="s">
        <v>773</v>
      </c>
      <c r="D397" s="46" t="s">
        <v>916</v>
      </c>
      <c r="E397" s="98" t="s">
        <v>381</v>
      </c>
      <c r="F397" s="99" t="s">
        <v>314</v>
      </c>
      <c r="G397" s="46">
        <v>3</v>
      </c>
      <c r="H397" s="78" t="s">
        <v>70</v>
      </c>
      <c r="I397" s="46">
        <v>40</v>
      </c>
      <c r="J397" s="46">
        <v>1</v>
      </c>
      <c r="K397" s="46"/>
      <c r="L397" s="46"/>
      <c r="M397" s="46">
        <v>40</v>
      </c>
      <c r="N397" s="46">
        <v>1</v>
      </c>
      <c r="O397" s="79">
        <v>2000000</v>
      </c>
      <c r="P397" s="79">
        <v>2000000</v>
      </c>
      <c r="Q397" s="79"/>
      <c r="R397" s="79">
        <v>2000000</v>
      </c>
      <c r="S397" s="79">
        <v>0</v>
      </c>
      <c r="T397" s="79">
        <v>0</v>
      </c>
      <c r="U397" s="78" t="s">
        <v>302</v>
      </c>
      <c r="V397" s="80" t="s">
        <v>1404</v>
      </c>
      <c r="W397" s="81" t="s">
        <v>539</v>
      </c>
    </row>
    <row r="398" spans="1:23" s="61" customFormat="1" ht="31.8" customHeight="1">
      <c r="A398" s="46">
        <f>SUBTOTAL(3,$C$11:C398)</f>
        <v>388</v>
      </c>
      <c r="B398" s="100">
        <v>2</v>
      </c>
      <c r="C398" s="100" t="s">
        <v>773</v>
      </c>
      <c r="D398" s="100" t="s">
        <v>2240</v>
      </c>
      <c r="E398" s="101" t="s">
        <v>381</v>
      </c>
      <c r="F398" s="102" t="s">
        <v>314</v>
      </c>
      <c r="G398" s="100">
        <v>3</v>
      </c>
      <c r="H398" s="103" t="s">
        <v>70</v>
      </c>
      <c r="I398" s="100">
        <v>20</v>
      </c>
      <c r="J398" s="100">
        <v>1</v>
      </c>
      <c r="K398" s="100"/>
      <c r="L398" s="100"/>
      <c r="M398" s="100">
        <v>20</v>
      </c>
      <c r="N398" s="100">
        <v>1</v>
      </c>
      <c r="O398" s="104">
        <v>1050000</v>
      </c>
      <c r="P398" s="104">
        <v>1050000</v>
      </c>
      <c r="Q398" s="104"/>
      <c r="R398" s="104"/>
      <c r="S398" s="104">
        <v>1050000</v>
      </c>
      <c r="T398" s="104">
        <v>0</v>
      </c>
      <c r="U398" s="103" t="s">
        <v>303</v>
      </c>
      <c r="V398" s="105" t="s">
        <v>2731</v>
      </c>
      <c r="W398" s="106" t="s">
        <v>539</v>
      </c>
    </row>
    <row r="399" spans="1:23" s="61" customFormat="1" ht="31.8" customHeight="1">
      <c r="A399" s="46">
        <f>SUBTOTAL(3,$C$11:C399)</f>
        <v>389</v>
      </c>
      <c r="B399" s="100">
        <v>2</v>
      </c>
      <c r="C399" s="100" t="s">
        <v>773</v>
      </c>
      <c r="D399" s="100" t="s">
        <v>2240</v>
      </c>
      <c r="E399" s="101" t="s">
        <v>381</v>
      </c>
      <c r="F399" s="102" t="s">
        <v>314</v>
      </c>
      <c r="G399" s="100">
        <v>3</v>
      </c>
      <c r="H399" s="103" t="s">
        <v>70</v>
      </c>
      <c r="I399" s="100">
        <v>20</v>
      </c>
      <c r="J399" s="100">
        <v>1</v>
      </c>
      <c r="K399" s="100"/>
      <c r="L399" s="100"/>
      <c r="M399" s="100">
        <v>20</v>
      </c>
      <c r="N399" s="100">
        <v>1</v>
      </c>
      <c r="O399" s="104">
        <v>1050000</v>
      </c>
      <c r="P399" s="104">
        <v>1050000</v>
      </c>
      <c r="Q399" s="104"/>
      <c r="R399" s="104"/>
      <c r="S399" s="104">
        <v>1050000</v>
      </c>
      <c r="T399" s="104">
        <v>0</v>
      </c>
      <c r="U399" s="103" t="s">
        <v>303</v>
      </c>
      <c r="V399" s="105" t="s">
        <v>2732</v>
      </c>
      <c r="W399" s="106" t="s">
        <v>539</v>
      </c>
    </row>
    <row r="400" spans="1:23" s="61" customFormat="1" ht="31.8" customHeight="1">
      <c r="A400" s="46">
        <f>SUBTOTAL(3,$C$11:C400)</f>
        <v>390</v>
      </c>
      <c r="B400" s="100">
        <v>2</v>
      </c>
      <c r="C400" s="100" t="s">
        <v>773</v>
      </c>
      <c r="D400" s="100" t="s">
        <v>2240</v>
      </c>
      <c r="E400" s="101" t="s">
        <v>381</v>
      </c>
      <c r="F400" s="102" t="s">
        <v>314</v>
      </c>
      <c r="G400" s="100">
        <v>3</v>
      </c>
      <c r="H400" s="103" t="s">
        <v>70</v>
      </c>
      <c r="I400" s="100">
        <v>20</v>
      </c>
      <c r="J400" s="100">
        <v>1</v>
      </c>
      <c r="K400" s="100"/>
      <c r="L400" s="100"/>
      <c r="M400" s="100">
        <v>20</v>
      </c>
      <c r="N400" s="100">
        <v>1</v>
      </c>
      <c r="O400" s="104">
        <v>1050000</v>
      </c>
      <c r="P400" s="104">
        <v>1050000</v>
      </c>
      <c r="Q400" s="104"/>
      <c r="R400" s="104"/>
      <c r="S400" s="104">
        <v>1050000</v>
      </c>
      <c r="T400" s="104">
        <v>0</v>
      </c>
      <c r="U400" s="103" t="s">
        <v>303</v>
      </c>
      <c r="V400" s="105" t="s">
        <v>966</v>
      </c>
      <c r="W400" s="106" t="s">
        <v>539</v>
      </c>
    </row>
    <row r="401" spans="1:23" s="61" customFormat="1" ht="31.8" customHeight="1">
      <c r="A401" s="46">
        <f>SUBTOTAL(3,$C$11:C401)</f>
        <v>391</v>
      </c>
      <c r="B401" s="100">
        <v>2</v>
      </c>
      <c r="C401" s="100" t="s">
        <v>773</v>
      </c>
      <c r="D401" s="100" t="s">
        <v>2240</v>
      </c>
      <c r="E401" s="101" t="s">
        <v>381</v>
      </c>
      <c r="F401" s="102" t="s">
        <v>314</v>
      </c>
      <c r="G401" s="100">
        <v>3</v>
      </c>
      <c r="H401" s="103" t="s">
        <v>70</v>
      </c>
      <c r="I401" s="100">
        <v>20</v>
      </c>
      <c r="J401" s="100">
        <v>1</v>
      </c>
      <c r="K401" s="100"/>
      <c r="L401" s="100"/>
      <c r="M401" s="100">
        <v>20</v>
      </c>
      <c r="N401" s="100">
        <v>1</v>
      </c>
      <c r="O401" s="104">
        <v>1050000</v>
      </c>
      <c r="P401" s="104">
        <v>1050000</v>
      </c>
      <c r="Q401" s="104"/>
      <c r="R401" s="104"/>
      <c r="S401" s="104">
        <v>1050000</v>
      </c>
      <c r="T401" s="104">
        <v>0</v>
      </c>
      <c r="U401" s="103" t="s">
        <v>303</v>
      </c>
      <c r="V401" s="105" t="s">
        <v>2733</v>
      </c>
      <c r="W401" s="106" t="s">
        <v>539</v>
      </c>
    </row>
    <row r="402" spans="1:23" s="61" customFormat="1" ht="31.8" customHeight="1">
      <c r="A402" s="46">
        <f>SUBTOTAL(3,$C$11:C402)</f>
        <v>392</v>
      </c>
      <c r="B402" s="100">
        <v>2</v>
      </c>
      <c r="C402" s="100" t="s">
        <v>773</v>
      </c>
      <c r="D402" s="100" t="s">
        <v>2240</v>
      </c>
      <c r="E402" s="101" t="s">
        <v>381</v>
      </c>
      <c r="F402" s="102" t="s">
        <v>314</v>
      </c>
      <c r="G402" s="100">
        <v>3</v>
      </c>
      <c r="H402" s="103" t="s">
        <v>70</v>
      </c>
      <c r="I402" s="100">
        <v>20</v>
      </c>
      <c r="J402" s="100">
        <v>1</v>
      </c>
      <c r="K402" s="100"/>
      <c r="L402" s="100"/>
      <c r="M402" s="100">
        <v>20</v>
      </c>
      <c r="N402" s="100">
        <v>1</v>
      </c>
      <c r="O402" s="104">
        <v>1050000</v>
      </c>
      <c r="P402" s="104">
        <v>1050000</v>
      </c>
      <c r="Q402" s="104"/>
      <c r="R402" s="104"/>
      <c r="S402" s="104">
        <v>1050000</v>
      </c>
      <c r="T402" s="104">
        <v>0</v>
      </c>
      <c r="U402" s="103" t="s">
        <v>303</v>
      </c>
      <c r="V402" s="105" t="s">
        <v>2734</v>
      </c>
      <c r="W402" s="106" t="s">
        <v>539</v>
      </c>
    </row>
    <row r="403" spans="1:23" s="61" customFormat="1" ht="31.8" customHeight="1">
      <c r="A403" s="46">
        <f>SUBTOTAL(3,$C$11:C403)</f>
        <v>393</v>
      </c>
      <c r="B403" s="46">
        <v>1</v>
      </c>
      <c r="C403" s="46" t="s">
        <v>774</v>
      </c>
      <c r="D403" s="46" t="s">
        <v>916</v>
      </c>
      <c r="E403" s="98" t="s">
        <v>350</v>
      </c>
      <c r="F403" s="99" t="s">
        <v>315</v>
      </c>
      <c r="G403" s="46">
        <v>3</v>
      </c>
      <c r="H403" s="78" t="s">
        <v>70</v>
      </c>
      <c r="I403" s="46">
        <v>20</v>
      </c>
      <c r="J403" s="46">
        <v>1</v>
      </c>
      <c r="K403" s="46"/>
      <c r="L403" s="46"/>
      <c r="M403" s="46">
        <v>20</v>
      </c>
      <c r="N403" s="46">
        <v>1</v>
      </c>
      <c r="O403" s="79">
        <v>1000000</v>
      </c>
      <c r="P403" s="79">
        <v>1000000</v>
      </c>
      <c r="Q403" s="79"/>
      <c r="R403" s="79">
        <v>1000000</v>
      </c>
      <c r="S403" s="79">
        <v>0</v>
      </c>
      <c r="T403" s="79">
        <v>0</v>
      </c>
      <c r="U403" s="78" t="s">
        <v>305</v>
      </c>
      <c r="V403" s="80" t="s">
        <v>962</v>
      </c>
      <c r="W403" s="81" t="s">
        <v>539</v>
      </c>
    </row>
    <row r="404" spans="1:23" s="61" customFormat="1" ht="31.8" customHeight="1">
      <c r="A404" s="46">
        <f>SUBTOTAL(3,$C$11:C404)</f>
        <v>394</v>
      </c>
      <c r="B404" s="46">
        <v>1</v>
      </c>
      <c r="C404" s="46" t="s">
        <v>774</v>
      </c>
      <c r="D404" s="46" t="s">
        <v>916</v>
      </c>
      <c r="E404" s="98" t="s">
        <v>350</v>
      </c>
      <c r="F404" s="99" t="s">
        <v>315</v>
      </c>
      <c r="G404" s="46">
        <v>3</v>
      </c>
      <c r="H404" s="78" t="s">
        <v>70</v>
      </c>
      <c r="I404" s="46">
        <v>20</v>
      </c>
      <c r="J404" s="46">
        <v>1</v>
      </c>
      <c r="K404" s="46"/>
      <c r="L404" s="46"/>
      <c r="M404" s="46">
        <v>20</v>
      </c>
      <c r="N404" s="46">
        <v>1</v>
      </c>
      <c r="O404" s="79">
        <v>1000000</v>
      </c>
      <c r="P404" s="79">
        <v>1000000</v>
      </c>
      <c r="Q404" s="79"/>
      <c r="R404" s="79">
        <v>1000000</v>
      </c>
      <c r="S404" s="79">
        <v>0</v>
      </c>
      <c r="T404" s="79">
        <v>0</v>
      </c>
      <c r="U404" s="78" t="s">
        <v>305</v>
      </c>
      <c r="V404" s="80" t="s">
        <v>149</v>
      </c>
      <c r="W404" s="81" t="s">
        <v>539</v>
      </c>
    </row>
    <row r="405" spans="1:23" s="61" customFormat="1" ht="31.8" customHeight="1">
      <c r="A405" s="46">
        <f>SUBTOTAL(3,$C$11:C405)</f>
        <v>395</v>
      </c>
      <c r="B405" s="46">
        <v>1</v>
      </c>
      <c r="C405" s="46" t="s">
        <v>774</v>
      </c>
      <c r="D405" s="46" t="s">
        <v>915</v>
      </c>
      <c r="E405" s="98" t="s">
        <v>350</v>
      </c>
      <c r="F405" s="99" t="s">
        <v>315</v>
      </c>
      <c r="G405" s="46">
        <v>3</v>
      </c>
      <c r="H405" s="78" t="s">
        <v>70</v>
      </c>
      <c r="I405" s="46">
        <v>20</v>
      </c>
      <c r="J405" s="46">
        <v>1</v>
      </c>
      <c r="K405" s="46"/>
      <c r="L405" s="46"/>
      <c r="M405" s="46">
        <v>20</v>
      </c>
      <c r="N405" s="46">
        <v>1</v>
      </c>
      <c r="O405" s="79">
        <v>1050000</v>
      </c>
      <c r="P405" s="79">
        <v>1050000</v>
      </c>
      <c r="Q405" s="79"/>
      <c r="R405" s="79">
        <v>1050000</v>
      </c>
      <c r="S405" s="79">
        <v>0</v>
      </c>
      <c r="T405" s="79">
        <v>0</v>
      </c>
      <c r="U405" s="78" t="s">
        <v>303</v>
      </c>
      <c r="V405" s="80" t="s">
        <v>1405</v>
      </c>
      <c r="W405" s="81" t="s">
        <v>539</v>
      </c>
    </row>
    <row r="406" spans="1:23" s="61" customFormat="1" ht="31.8" customHeight="1">
      <c r="A406" s="46">
        <f>SUBTOTAL(3,$C$11:C406)</f>
        <v>396</v>
      </c>
      <c r="B406" s="100">
        <v>2</v>
      </c>
      <c r="C406" s="100" t="s">
        <v>774</v>
      </c>
      <c r="D406" s="100" t="s">
        <v>541</v>
      </c>
      <c r="E406" s="101" t="s">
        <v>350</v>
      </c>
      <c r="F406" s="102" t="s">
        <v>315</v>
      </c>
      <c r="G406" s="100">
        <v>3</v>
      </c>
      <c r="H406" s="103" t="s">
        <v>70</v>
      </c>
      <c r="I406" s="100">
        <v>20</v>
      </c>
      <c r="J406" s="100">
        <v>1</v>
      </c>
      <c r="K406" s="100"/>
      <c r="L406" s="100"/>
      <c r="M406" s="100">
        <v>20</v>
      </c>
      <c r="N406" s="100">
        <v>1</v>
      </c>
      <c r="O406" s="104">
        <v>1000000</v>
      </c>
      <c r="P406" s="104">
        <v>1000000</v>
      </c>
      <c r="Q406" s="104"/>
      <c r="R406" s="104"/>
      <c r="S406" s="104">
        <v>1000000</v>
      </c>
      <c r="T406" s="104">
        <v>0</v>
      </c>
      <c r="U406" s="103" t="s">
        <v>305</v>
      </c>
      <c r="V406" s="105" t="s">
        <v>962</v>
      </c>
      <c r="W406" s="106" t="s">
        <v>539</v>
      </c>
    </row>
    <row r="407" spans="1:23" s="61" customFormat="1" ht="31.8" customHeight="1">
      <c r="A407" s="46">
        <f>SUBTOTAL(3,$C$11:C407)</f>
        <v>397</v>
      </c>
      <c r="B407" s="100">
        <v>2</v>
      </c>
      <c r="C407" s="100" t="s">
        <v>774</v>
      </c>
      <c r="D407" s="100" t="s">
        <v>2242</v>
      </c>
      <c r="E407" s="101" t="s">
        <v>350</v>
      </c>
      <c r="F407" s="102" t="s">
        <v>315</v>
      </c>
      <c r="G407" s="100">
        <v>3</v>
      </c>
      <c r="H407" s="103" t="s">
        <v>70</v>
      </c>
      <c r="I407" s="100">
        <v>20</v>
      </c>
      <c r="J407" s="100">
        <v>1</v>
      </c>
      <c r="K407" s="100"/>
      <c r="L407" s="100"/>
      <c r="M407" s="100">
        <v>20</v>
      </c>
      <c r="N407" s="100">
        <v>1</v>
      </c>
      <c r="O407" s="104">
        <v>1050000</v>
      </c>
      <c r="P407" s="104">
        <v>1050000</v>
      </c>
      <c r="Q407" s="104"/>
      <c r="R407" s="104"/>
      <c r="S407" s="104">
        <v>1050000</v>
      </c>
      <c r="T407" s="104">
        <v>0</v>
      </c>
      <c r="U407" s="103" t="s">
        <v>303</v>
      </c>
      <c r="V407" s="105" t="s">
        <v>2735</v>
      </c>
      <c r="W407" s="106" t="s">
        <v>539</v>
      </c>
    </row>
    <row r="408" spans="1:23" s="61" customFormat="1" ht="31.8" customHeight="1">
      <c r="A408" s="46">
        <f>SUBTOTAL(3,$C$11:C408)</f>
        <v>398</v>
      </c>
      <c r="B408" s="100">
        <v>2</v>
      </c>
      <c r="C408" s="100" t="s">
        <v>774</v>
      </c>
      <c r="D408" s="100" t="s">
        <v>2242</v>
      </c>
      <c r="E408" s="101" t="s">
        <v>350</v>
      </c>
      <c r="F408" s="102" t="s">
        <v>315</v>
      </c>
      <c r="G408" s="100">
        <v>3</v>
      </c>
      <c r="H408" s="103" t="s">
        <v>70</v>
      </c>
      <c r="I408" s="100">
        <v>20</v>
      </c>
      <c r="J408" s="100">
        <v>1</v>
      </c>
      <c r="K408" s="100"/>
      <c r="L408" s="100"/>
      <c r="M408" s="100">
        <v>20</v>
      </c>
      <c r="N408" s="100">
        <v>1</v>
      </c>
      <c r="O408" s="104">
        <v>1050000</v>
      </c>
      <c r="P408" s="104">
        <v>1050000</v>
      </c>
      <c r="Q408" s="104"/>
      <c r="R408" s="104"/>
      <c r="S408" s="104">
        <v>1050000</v>
      </c>
      <c r="T408" s="104">
        <v>0</v>
      </c>
      <c r="U408" s="103" t="s">
        <v>303</v>
      </c>
      <c r="V408" s="105" t="s">
        <v>2736</v>
      </c>
      <c r="W408" s="106" t="s">
        <v>539</v>
      </c>
    </row>
    <row r="409" spans="1:23" s="61" customFormat="1" ht="31.8" customHeight="1">
      <c r="A409" s="46">
        <f>SUBTOTAL(3,$C$11:C409)</f>
        <v>399</v>
      </c>
      <c r="B409" s="100">
        <v>2</v>
      </c>
      <c r="C409" s="100" t="s">
        <v>774</v>
      </c>
      <c r="D409" s="100" t="s">
        <v>2242</v>
      </c>
      <c r="E409" s="101" t="s">
        <v>350</v>
      </c>
      <c r="F409" s="102" t="s">
        <v>315</v>
      </c>
      <c r="G409" s="100">
        <v>3</v>
      </c>
      <c r="H409" s="103" t="s">
        <v>70</v>
      </c>
      <c r="I409" s="100">
        <v>20</v>
      </c>
      <c r="J409" s="100">
        <v>1</v>
      </c>
      <c r="K409" s="100"/>
      <c r="L409" s="100"/>
      <c r="M409" s="100">
        <v>20</v>
      </c>
      <c r="N409" s="100">
        <v>1</v>
      </c>
      <c r="O409" s="104">
        <v>1050000</v>
      </c>
      <c r="P409" s="104">
        <v>1050000</v>
      </c>
      <c r="Q409" s="104"/>
      <c r="R409" s="104"/>
      <c r="S409" s="104">
        <v>1050000</v>
      </c>
      <c r="T409" s="104">
        <v>0</v>
      </c>
      <c r="U409" s="103" t="s">
        <v>303</v>
      </c>
      <c r="V409" s="105" t="s">
        <v>2737</v>
      </c>
      <c r="W409" s="106" t="s">
        <v>539</v>
      </c>
    </row>
    <row r="410" spans="1:23" s="61" customFormat="1" ht="31.8" customHeight="1">
      <c r="A410" s="46">
        <f>SUBTOTAL(3,$C$11:C410)</f>
        <v>400</v>
      </c>
      <c r="B410" s="100">
        <v>2</v>
      </c>
      <c r="C410" s="100" t="s">
        <v>774</v>
      </c>
      <c r="D410" s="100" t="s">
        <v>2240</v>
      </c>
      <c r="E410" s="101" t="s">
        <v>350</v>
      </c>
      <c r="F410" s="102" t="s">
        <v>315</v>
      </c>
      <c r="G410" s="100">
        <v>3</v>
      </c>
      <c r="H410" s="103" t="s">
        <v>70</v>
      </c>
      <c r="I410" s="100">
        <v>20</v>
      </c>
      <c r="J410" s="100">
        <v>1</v>
      </c>
      <c r="K410" s="100"/>
      <c r="L410" s="100"/>
      <c r="M410" s="100">
        <v>20</v>
      </c>
      <c r="N410" s="100">
        <v>1</v>
      </c>
      <c r="O410" s="104">
        <v>1050000</v>
      </c>
      <c r="P410" s="104">
        <v>1050000</v>
      </c>
      <c r="Q410" s="104"/>
      <c r="R410" s="104"/>
      <c r="S410" s="104">
        <v>1050000</v>
      </c>
      <c r="T410" s="104">
        <v>0</v>
      </c>
      <c r="U410" s="103" t="s">
        <v>303</v>
      </c>
      <c r="V410" s="105" t="s">
        <v>2738</v>
      </c>
      <c r="W410" s="106" t="s">
        <v>539</v>
      </c>
    </row>
    <row r="411" spans="1:23" s="61" customFormat="1" ht="31.8" customHeight="1">
      <c r="A411" s="46">
        <f>SUBTOTAL(3,$C$11:C411)</f>
        <v>401</v>
      </c>
      <c r="B411" s="46">
        <v>1</v>
      </c>
      <c r="C411" s="46" t="s">
        <v>1031</v>
      </c>
      <c r="D411" s="46" t="s">
        <v>541</v>
      </c>
      <c r="E411" s="98" t="s">
        <v>394</v>
      </c>
      <c r="F411" s="99" t="s">
        <v>43</v>
      </c>
      <c r="G411" s="46">
        <v>3</v>
      </c>
      <c r="H411" s="78" t="s">
        <v>70</v>
      </c>
      <c r="I411" s="46">
        <v>20</v>
      </c>
      <c r="J411" s="46">
        <v>1</v>
      </c>
      <c r="K411" s="46"/>
      <c r="L411" s="46"/>
      <c r="M411" s="46">
        <v>20</v>
      </c>
      <c r="N411" s="46">
        <v>1</v>
      </c>
      <c r="O411" s="79">
        <v>1050000</v>
      </c>
      <c r="P411" s="79">
        <v>1050000</v>
      </c>
      <c r="Q411" s="79"/>
      <c r="R411" s="79">
        <v>1050000</v>
      </c>
      <c r="S411" s="79">
        <v>0</v>
      </c>
      <c r="T411" s="79">
        <v>0</v>
      </c>
      <c r="U411" s="78" t="s">
        <v>303</v>
      </c>
      <c r="V411" s="80" t="s">
        <v>191</v>
      </c>
      <c r="W411" s="81" t="s">
        <v>539</v>
      </c>
    </row>
    <row r="412" spans="1:23" s="61" customFormat="1" ht="31.8" customHeight="1">
      <c r="A412" s="46">
        <f>SUBTOTAL(3,$C$11:C412)</f>
        <v>402</v>
      </c>
      <c r="B412" s="46">
        <v>1</v>
      </c>
      <c r="C412" s="46" t="s">
        <v>1031</v>
      </c>
      <c r="D412" s="46" t="s">
        <v>541</v>
      </c>
      <c r="E412" s="98" t="s">
        <v>394</v>
      </c>
      <c r="F412" s="99" t="s">
        <v>43</v>
      </c>
      <c r="G412" s="46">
        <v>3</v>
      </c>
      <c r="H412" s="78" t="s">
        <v>70</v>
      </c>
      <c r="I412" s="46">
        <v>20</v>
      </c>
      <c r="J412" s="46">
        <v>1</v>
      </c>
      <c r="K412" s="46"/>
      <c r="L412" s="46"/>
      <c r="M412" s="46">
        <v>20</v>
      </c>
      <c r="N412" s="46">
        <v>1</v>
      </c>
      <c r="O412" s="79">
        <v>1050000</v>
      </c>
      <c r="P412" s="79">
        <v>1050000</v>
      </c>
      <c r="Q412" s="79"/>
      <c r="R412" s="79">
        <v>1050000</v>
      </c>
      <c r="S412" s="79">
        <v>0</v>
      </c>
      <c r="T412" s="79">
        <v>0</v>
      </c>
      <c r="U412" s="78" t="s">
        <v>303</v>
      </c>
      <c r="V412" s="80" t="s">
        <v>1009</v>
      </c>
      <c r="W412" s="81" t="s">
        <v>539</v>
      </c>
    </row>
    <row r="413" spans="1:23" s="61" customFormat="1" ht="31.8" customHeight="1">
      <c r="A413" s="46">
        <f>SUBTOTAL(3,$C$11:C413)</f>
        <v>403</v>
      </c>
      <c r="B413" s="100">
        <v>2</v>
      </c>
      <c r="C413" s="100" t="s">
        <v>1031</v>
      </c>
      <c r="D413" s="100" t="s">
        <v>2240</v>
      </c>
      <c r="E413" s="101" t="s">
        <v>394</v>
      </c>
      <c r="F413" s="102" t="s">
        <v>43</v>
      </c>
      <c r="G413" s="100">
        <v>3</v>
      </c>
      <c r="H413" s="103" t="s">
        <v>70</v>
      </c>
      <c r="I413" s="100">
        <v>20</v>
      </c>
      <c r="J413" s="100">
        <v>1</v>
      </c>
      <c r="K413" s="100"/>
      <c r="L413" s="100"/>
      <c r="M413" s="100">
        <v>20</v>
      </c>
      <c r="N413" s="100">
        <v>1</v>
      </c>
      <c r="O413" s="104">
        <v>1050000</v>
      </c>
      <c r="P413" s="104">
        <v>1050000</v>
      </c>
      <c r="Q413" s="104"/>
      <c r="R413" s="104"/>
      <c r="S413" s="104">
        <v>1050000</v>
      </c>
      <c r="T413" s="104">
        <v>0</v>
      </c>
      <c r="U413" s="103" t="s">
        <v>303</v>
      </c>
      <c r="V413" s="105" t="s">
        <v>2739</v>
      </c>
      <c r="W413" s="106" t="s">
        <v>539</v>
      </c>
    </row>
    <row r="414" spans="1:23" s="61" customFormat="1" ht="31.8" customHeight="1">
      <c r="A414" s="46">
        <f>SUBTOTAL(3,$C$11:C414)</f>
        <v>404</v>
      </c>
      <c r="B414" s="100">
        <v>2</v>
      </c>
      <c r="C414" s="100" t="s">
        <v>1031</v>
      </c>
      <c r="D414" s="100" t="s">
        <v>2240</v>
      </c>
      <c r="E414" s="101" t="s">
        <v>394</v>
      </c>
      <c r="F414" s="102" t="s">
        <v>43</v>
      </c>
      <c r="G414" s="100">
        <v>3</v>
      </c>
      <c r="H414" s="103" t="s">
        <v>70</v>
      </c>
      <c r="I414" s="100">
        <v>20</v>
      </c>
      <c r="J414" s="100">
        <v>1</v>
      </c>
      <c r="K414" s="100"/>
      <c r="L414" s="100"/>
      <c r="M414" s="100">
        <v>20</v>
      </c>
      <c r="N414" s="100">
        <v>1</v>
      </c>
      <c r="O414" s="104">
        <v>1050000</v>
      </c>
      <c r="P414" s="104">
        <v>1050000</v>
      </c>
      <c r="Q414" s="104"/>
      <c r="R414" s="104"/>
      <c r="S414" s="104">
        <v>1050000</v>
      </c>
      <c r="T414" s="104">
        <v>0</v>
      </c>
      <c r="U414" s="103" t="s">
        <v>303</v>
      </c>
      <c r="V414" s="105" t="s">
        <v>2740</v>
      </c>
      <c r="W414" s="106" t="s">
        <v>539</v>
      </c>
    </row>
    <row r="415" spans="1:23" s="61" customFormat="1" ht="31.8" customHeight="1">
      <c r="A415" s="46">
        <f>SUBTOTAL(3,$C$11:C415)</f>
        <v>405</v>
      </c>
      <c r="B415" s="100">
        <v>2</v>
      </c>
      <c r="C415" s="100" t="s">
        <v>1031</v>
      </c>
      <c r="D415" s="100" t="s">
        <v>2242</v>
      </c>
      <c r="E415" s="101" t="s">
        <v>394</v>
      </c>
      <c r="F415" s="102" t="s">
        <v>43</v>
      </c>
      <c r="G415" s="100">
        <v>3</v>
      </c>
      <c r="H415" s="103" t="s">
        <v>70</v>
      </c>
      <c r="I415" s="100">
        <v>20</v>
      </c>
      <c r="J415" s="100">
        <v>1</v>
      </c>
      <c r="K415" s="100"/>
      <c r="L415" s="100"/>
      <c r="M415" s="100">
        <v>20</v>
      </c>
      <c r="N415" s="100">
        <v>1</v>
      </c>
      <c r="O415" s="104">
        <v>1050000</v>
      </c>
      <c r="P415" s="104">
        <v>1050000</v>
      </c>
      <c r="Q415" s="104"/>
      <c r="R415" s="104"/>
      <c r="S415" s="104">
        <v>1050000</v>
      </c>
      <c r="T415" s="104">
        <v>0</v>
      </c>
      <c r="U415" s="103" t="s">
        <v>303</v>
      </c>
      <c r="V415" s="105" t="s">
        <v>2741</v>
      </c>
      <c r="W415" s="106" t="s">
        <v>539</v>
      </c>
    </row>
    <row r="416" spans="1:23" s="61" customFormat="1" ht="31.8" customHeight="1">
      <c r="A416" s="46">
        <f>SUBTOTAL(3,$C$11:C416)</f>
        <v>406</v>
      </c>
      <c r="B416" s="100">
        <v>2</v>
      </c>
      <c r="C416" s="100" t="s">
        <v>1031</v>
      </c>
      <c r="D416" s="100" t="s">
        <v>2240</v>
      </c>
      <c r="E416" s="101" t="s">
        <v>394</v>
      </c>
      <c r="F416" s="102" t="s">
        <v>43</v>
      </c>
      <c r="G416" s="100">
        <v>3</v>
      </c>
      <c r="H416" s="103" t="s">
        <v>70</v>
      </c>
      <c r="I416" s="100">
        <v>20</v>
      </c>
      <c r="J416" s="100">
        <v>1</v>
      </c>
      <c r="K416" s="100"/>
      <c r="L416" s="100"/>
      <c r="M416" s="100">
        <v>20</v>
      </c>
      <c r="N416" s="100">
        <v>1</v>
      </c>
      <c r="O416" s="104">
        <v>1050000</v>
      </c>
      <c r="P416" s="104">
        <v>1050000</v>
      </c>
      <c r="Q416" s="104"/>
      <c r="R416" s="104"/>
      <c r="S416" s="104">
        <v>1050000</v>
      </c>
      <c r="T416" s="104">
        <v>0</v>
      </c>
      <c r="U416" s="103" t="s">
        <v>303</v>
      </c>
      <c r="V416" s="105" t="s">
        <v>2742</v>
      </c>
      <c r="W416" s="106" t="s">
        <v>539</v>
      </c>
    </row>
    <row r="417" spans="1:23" s="61" customFormat="1" ht="31.8" customHeight="1">
      <c r="A417" s="46">
        <f>SUBTOTAL(3,$C$11:C417)</f>
        <v>407</v>
      </c>
      <c r="B417" s="100">
        <v>2</v>
      </c>
      <c r="C417" s="100" t="s">
        <v>1031</v>
      </c>
      <c r="D417" s="100" t="s">
        <v>2242</v>
      </c>
      <c r="E417" s="101" t="s">
        <v>394</v>
      </c>
      <c r="F417" s="102" t="s">
        <v>43</v>
      </c>
      <c r="G417" s="100">
        <v>3</v>
      </c>
      <c r="H417" s="103" t="s">
        <v>70</v>
      </c>
      <c r="I417" s="100">
        <v>20</v>
      </c>
      <c r="J417" s="100">
        <v>1</v>
      </c>
      <c r="K417" s="100"/>
      <c r="L417" s="100"/>
      <c r="M417" s="100">
        <v>20</v>
      </c>
      <c r="N417" s="100">
        <v>1</v>
      </c>
      <c r="O417" s="104">
        <v>1050000</v>
      </c>
      <c r="P417" s="104">
        <v>1050000</v>
      </c>
      <c r="Q417" s="104"/>
      <c r="R417" s="104"/>
      <c r="S417" s="104">
        <v>1050000</v>
      </c>
      <c r="T417" s="104">
        <v>0</v>
      </c>
      <c r="U417" s="103" t="s">
        <v>303</v>
      </c>
      <c r="V417" s="105" t="s">
        <v>2743</v>
      </c>
      <c r="W417" s="106" t="s">
        <v>539</v>
      </c>
    </row>
    <row r="418" spans="1:23" s="61" customFormat="1" ht="31.8" customHeight="1">
      <c r="A418" s="46">
        <f>SUBTOTAL(3,$C$11:C418)</f>
        <v>408</v>
      </c>
      <c r="B418" s="100">
        <v>2</v>
      </c>
      <c r="C418" s="100" t="s">
        <v>1031</v>
      </c>
      <c r="D418" s="100" t="s">
        <v>2240</v>
      </c>
      <c r="E418" s="101" t="s">
        <v>394</v>
      </c>
      <c r="F418" s="102" t="s">
        <v>43</v>
      </c>
      <c r="G418" s="100">
        <v>3</v>
      </c>
      <c r="H418" s="103" t="s">
        <v>70</v>
      </c>
      <c r="I418" s="100">
        <v>20</v>
      </c>
      <c r="J418" s="100">
        <v>1</v>
      </c>
      <c r="K418" s="100"/>
      <c r="L418" s="100"/>
      <c r="M418" s="100">
        <v>20</v>
      </c>
      <c r="N418" s="100">
        <v>1</v>
      </c>
      <c r="O418" s="104">
        <v>1050000</v>
      </c>
      <c r="P418" s="104">
        <v>1050000</v>
      </c>
      <c r="Q418" s="104"/>
      <c r="R418" s="104"/>
      <c r="S418" s="104">
        <v>1050000</v>
      </c>
      <c r="T418" s="104">
        <v>0</v>
      </c>
      <c r="U418" s="103" t="s">
        <v>303</v>
      </c>
      <c r="V418" s="105" t="s">
        <v>2744</v>
      </c>
      <c r="W418" s="106" t="s">
        <v>539</v>
      </c>
    </row>
    <row r="419" spans="1:23" s="61" customFormat="1" ht="31.8" customHeight="1">
      <c r="A419" s="46">
        <f>SUBTOTAL(3,$C$11:C419)</f>
        <v>409</v>
      </c>
      <c r="B419" s="100">
        <v>2</v>
      </c>
      <c r="C419" s="100" t="s">
        <v>1031</v>
      </c>
      <c r="D419" s="100" t="s">
        <v>2240</v>
      </c>
      <c r="E419" s="101" t="s">
        <v>394</v>
      </c>
      <c r="F419" s="102" t="s">
        <v>43</v>
      </c>
      <c r="G419" s="100">
        <v>3</v>
      </c>
      <c r="H419" s="103" t="s">
        <v>70</v>
      </c>
      <c r="I419" s="100">
        <v>20</v>
      </c>
      <c r="J419" s="100">
        <v>1</v>
      </c>
      <c r="K419" s="100"/>
      <c r="L419" s="100"/>
      <c r="M419" s="100">
        <v>20</v>
      </c>
      <c r="N419" s="100">
        <v>1</v>
      </c>
      <c r="O419" s="104">
        <v>1050000</v>
      </c>
      <c r="P419" s="104">
        <v>1050000</v>
      </c>
      <c r="Q419" s="104"/>
      <c r="R419" s="104"/>
      <c r="S419" s="104">
        <v>1050000</v>
      </c>
      <c r="T419" s="104">
        <v>0</v>
      </c>
      <c r="U419" s="103" t="s">
        <v>303</v>
      </c>
      <c r="V419" s="105" t="s">
        <v>191</v>
      </c>
      <c r="W419" s="106" t="s">
        <v>539</v>
      </c>
    </row>
    <row r="420" spans="1:23" s="61" customFormat="1" ht="31.8" customHeight="1">
      <c r="A420" s="46">
        <f>SUBTOTAL(3,$C$11:C420)</f>
        <v>410</v>
      </c>
      <c r="B420" s="100">
        <v>2</v>
      </c>
      <c r="C420" s="100" t="s">
        <v>2156</v>
      </c>
      <c r="D420" s="100" t="s">
        <v>2242</v>
      </c>
      <c r="E420" s="101" t="s">
        <v>2442</v>
      </c>
      <c r="F420" s="102" t="s">
        <v>2443</v>
      </c>
      <c r="G420" s="100">
        <v>3</v>
      </c>
      <c r="H420" s="103" t="s">
        <v>70</v>
      </c>
      <c r="I420" s="100">
        <v>20</v>
      </c>
      <c r="J420" s="100">
        <v>1</v>
      </c>
      <c r="K420" s="100"/>
      <c r="L420" s="100"/>
      <c r="M420" s="100">
        <v>20</v>
      </c>
      <c r="N420" s="100">
        <v>1</v>
      </c>
      <c r="O420" s="104">
        <v>1050000</v>
      </c>
      <c r="P420" s="104">
        <v>1050000</v>
      </c>
      <c r="Q420" s="104"/>
      <c r="R420" s="104"/>
      <c r="S420" s="104">
        <v>1050000</v>
      </c>
      <c r="T420" s="104">
        <v>0</v>
      </c>
      <c r="U420" s="103" t="s">
        <v>303</v>
      </c>
      <c r="V420" s="105" t="s">
        <v>2745</v>
      </c>
      <c r="W420" s="106" t="s">
        <v>539</v>
      </c>
    </row>
    <row r="421" spans="1:23" s="61" customFormat="1" ht="31.8" customHeight="1">
      <c r="A421" s="46">
        <f>SUBTOTAL(3,$C$11:C421)</f>
        <v>411</v>
      </c>
      <c r="B421" s="100">
        <v>2</v>
      </c>
      <c r="C421" s="100" t="s">
        <v>2156</v>
      </c>
      <c r="D421" s="100" t="s">
        <v>2242</v>
      </c>
      <c r="E421" s="101" t="s">
        <v>2442</v>
      </c>
      <c r="F421" s="102" t="s">
        <v>2443</v>
      </c>
      <c r="G421" s="100">
        <v>3</v>
      </c>
      <c r="H421" s="103" t="s">
        <v>70</v>
      </c>
      <c r="I421" s="100">
        <v>20</v>
      </c>
      <c r="J421" s="100">
        <v>1</v>
      </c>
      <c r="K421" s="100"/>
      <c r="L421" s="100"/>
      <c r="M421" s="100">
        <v>20</v>
      </c>
      <c r="N421" s="100">
        <v>1</v>
      </c>
      <c r="O421" s="104">
        <v>1050000</v>
      </c>
      <c r="P421" s="104">
        <v>1050000</v>
      </c>
      <c r="Q421" s="104"/>
      <c r="R421" s="104"/>
      <c r="S421" s="104">
        <v>1050000</v>
      </c>
      <c r="T421" s="104">
        <v>0</v>
      </c>
      <c r="U421" s="103" t="s">
        <v>303</v>
      </c>
      <c r="V421" s="105" t="s">
        <v>2746</v>
      </c>
      <c r="W421" s="106" t="s">
        <v>539</v>
      </c>
    </row>
    <row r="422" spans="1:23" s="61" customFormat="1" ht="31.8" customHeight="1">
      <c r="A422" s="46">
        <f>SUBTOTAL(3,$C$11:C422)</f>
        <v>412</v>
      </c>
      <c r="B422" s="100">
        <v>2</v>
      </c>
      <c r="C422" s="100" t="s">
        <v>2156</v>
      </c>
      <c r="D422" s="100" t="s">
        <v>2240</v>
      </c>
      <c r="E422" s="101" t="s">
        <v>2442</v>
      </c>
      <c r="F422" s="102" t="s">
        <v>2443</v>
      </c>
      <c r="G422" s="100">
        <v>3</v>
      </c>
      <c r="H422" s="103" t="s">
        <v>70</v>
      </c>
      <c r="I422" s="100">
        <v>20</v>
      </c>
      <c r="J422" s="100">
        <v>1</v>
      </c>
      <c r="K422" s="100"/>
      <c r="L422" s="100"/>
      <c r="M422" s="100">
        <v>20</v>
      </c>
      <c r="N422" s="100">
        <v>1</v>
      </c>
      <c r="O422" s="104">
        <v>1050000</v>
      </c>
      <c r="P422" s="104">
        <v>1050000</v>
      </c>
      <c r="Q422" s="104"/>
      <c r="R422" s="104"/>
      <c r="S422" s="104">
        <v>1050000</v>
      </c>
      <c r="T422" s="104">
        <v>0</v>
      </c>
      <c r="U422" s="103" t="s">
        <v>303</v>
      </c>
      <c r="V422" s="105" t="s">
        <v>2747</v>
      </c>
      <c r="W422" s="106" t="s">
        <v>539</v>
      </c>
    </row>
    <row r="423" spans="1:23" s="61" customFormat="1" ht="31.8" customHeight="1">
      <c r="A423" s="46">
        <f>SUBTOTAL(3,$C$11:C423)</f>
        <v>413</v>
      </c>
      <c r="B423" s="100">
        <v>2</v>
      </c>
      <c r="C423" s="100" t="s">
        <v>2156</v>
      </c>
      <c r="D423" s="100" t="s">
        <v>2242</v>
      </c>
      <c r="E423" s="101" t="s">
        <v>2442</v>
      </c>
      <c r="F423" s="102" t="s">
        <v>2443</v>
      </c>
      <c r="G423" s="100">
        <v>3</v>
      </c>
      <c r="H423" s="103" t="s">
        <v>70</v>
      </c>
      <c r="I423" s="100">
        <v>20</v>
      </c>
      <c r="J423" s="100">
        <v>1</v>
      </c>
      <c r="K423" s="100"/>
      <c r="L423" s="100"/>
      <c r="M423" s="100">
        <v>20</v>
      </c>
      <c r="N423" s="100">
        <v>1</v>
      </c>
      <c r="O423" s="104">
        <v>1050000</v>
      </c>
      <c r="P423" s="104">
        <v>1050000</v>
      </c>
      <c r="Q423" s="104"/>
      <c r="R423" s="104"/>
      <c r="S423" s="104">
        <v>1050000</v>
      </c>
      <c r="T423" s="104">
        <v>0</v>
      </c>
      <c r="U423" s="103" t="s">
        <v>303</v>
      </c>
      <c r="V423" s="105" t="s">
        <v>2748</v>
      </c>
      <c r="W423" s="106" t="s">
        <v>539</v>
      </c>
    </row>
    <row r="424" spans="1:23" s="61" customFormat="1" ht="31.8" customHeight="1">
      <c r="A424" s="46">
        <f>SUBTOTAL(3,$C$11:C424)</f>
        <v>414</v>
      </c>
      <c r="B424" s="100">
        <v>2</v>
      </c>
      <c r="C424" s="100" t="s">
        <v>2157</v>
      </c>
      <c r="D424" s="100" t="s">
        <v>2240</v>
      </c>
      <c r="E424" s="101" t="s">
        <v>409</v>
      </c>
      <c r="F424" s="102" t="s">
        <v>202</v>
      </c>
      <c r="G424" s="100">
        <v>3</v>
      </c>
      <c r="H424" s="103" t="s">
        <v>70</v>
      </c>
      <c r="I424" s="100">
        <v>20</v>
      </c>
      <c r="J424" s="100">
        <v>1</v>
      </c>
      <c r="K424" s="100"/>
      <c r="L424" s="100"/>
      <c r="M424" s="100">
        <v>20</v>
      </c>
      <c r="N424" s="100">
        <v>1</v>
      </c>
      <c r="O424" s="104">
        <v>1050000</v>
      </c>
      <c r="P424" s="104">
        <v>1050000</v>
      </c>
      <c r="Q424" s="104"/>
      <c r="R424" s="104"/>
      <c r="S424" s="104">
        <v>1050000</v>
      </c>
      <c r="T424" s="104">
        <v>0</v>
      </c>
      <c r="U424" s="103" t="s">
        <v>303</v>
      </c>
      <c r="V424" s="105" t="s">
        <v>2749</v>
      </c>
      <c r="W424" s="106" t="s">
        <v>539</v>
      </c>
    </row>
    <row r="425" spans="1:23" s="61" customFormat="1" ht="31.8" customHeight="1">
      <c r="A425" s="46">
        <f>SUBTOTAL(3,$C$11:C425)</f>
        <v>415</v>
      </c>
      <c r="B425" s="100">
        <v>2</v>
      </c>
      <c r="C425" s="100" t="s">
        <v>2157</v>
      </c>
      <c r="D425" s="100" t="s">
        <v>2240</v>
      </c>
      <c r="E425" s="101" t="s">
        <v>409</v>
      </c>
      <c r="F425" s="102" t="s">
        <v>202</v>
      </c>
      <c r="G425" s="100">
        <v>3</v>
      </c>
      <c r="H425" s="103" t="s">
        <v>70</v>
      </c>
      <c r="I425" s="100">
        <v>20</v>
      </c>
      <c r="J425" s="100">
        <v>1</v>
      </c>
      <c r="K425" s="100"/>
      <c r="L425" s="100"/>
      <c r="M425" s="100">
        <v>20</v>
      </c>
      <c r="N425" s="100">
        <v>1</v>
      </c>
      <c r="O425" s="104">
        <v>1050000</v>
      </c>
      <c r="P425" s="104">
        <v>1050000</v>
      </c>
      <c r="Q425" s="104"/>
      <c r="R425" s="104"/>
      <c r="S425" s="104">
        <v>1050000</v>
      </c>
      <c r="T425" s="104">
        <v>0</v>
      </c>
      <c r="U425" s="103" t="s">
        <v>303</v>
      </c>
      <c r="V425" s="105" t="s">
        <v>2750</v>
      </c>
      <c r="W425" s="106" t="s">
        <v>539</v>
      </c>
    </row>
    <row r="426" spans="1:23" s="61" customFormat="1" ht="31.8" customHeight="1">
      <c r="A426" s="46">
        <f>SUBTOTAL(3,$C$11:C426)</f>
        <v>416</v>
      </c>
      <c r="B426" s="100">
        <v>2</v>
      </c>
      <c r="C426" s="100" t="s">
        <v>2157</v>
      </c>
      <c r="D426" s="100" t="s">
        <v>2240</v>
      </c>
      <c r="E426" s="101" t="s">
        <v>409</v>
      </c>
      <c r="F426" s="102" t="s">
        <v>202</v>
      </c>
      <c r="G426" s="100">
        <v>3</v>
      </c>
      <c r="H426" s="103" t="s">
        <v>70</v>
      </c>
      <c r="I426" s="100">
        <v>20</v>
      </c>
      <c r="J426" s="100">
        <v>1</v>
      </c>
      <c r="K426" s="100"/>
      <c r="L426" s="100"/>
      <c r="M426" s="100">
        <v>20</v>
      </c>
      <c r="N426" s="100">
        <v>1</v>
      </c>
      <c r="O426" s="104">
        <v>1050000</v>
      </c>
      <c r="P426" s="104">
        <v>1050000</v>
      </c>
      <c r="Q426" s="104"/>
      <c r="R426" s="104"/>
      <c r="S426" s="104">
        <v>1050000</v>
      </c>
      <c r="T426" s="104">
        <v>0</v>
      </c>
      <c r="U426" s="103" t="s">
        <v>303</v>
      </c>
      <c r="V426" s="105" t="s">
        <v>2751</v>
      </c>
      <c r="W426" s="106" t="s">
        <v>539</v>
      </c>
    </row>
    <row r="427" spans="1:23" s="61" customFormat="1" ht="31.8" customHeight="1">
      <c r="A427" s="46">
        <f>SUBTOTAL(3,$C$11:C427)</f>
        <v>417</v>
      </c>
      <c r="B427" s="100">
        <v>2</v>
      </c>
      <c r="C427" s="100" t="s">
        <v>2157</v>
      </c>
      <c r="D427" s="100" t="s">
        <v>2240</v>
      </c>
      <c r="E427" s="101" t="s">
        <v>409</v>
      </c>
      <c r="F427" s="102" t="s">
        <v>202</v>
      </c>
      <c r="G427" s="100">
        <v>3</v>
      </c>
      <c r="H427" s="103" t="s">
        <v>70</v>
      </c>
      <c r="I427" s="100">
        <v>20</v>
      </c>
      <c r="J427" s="100">
        <v>1</v>
      </c>
      <c r="K427" s="100"/>
      <c r="L427" s="100"/>
      <c r="M427" s="100">
        <v>20</v>
      </c>
      <c r="N427" s="100">
        <v>1</v>
      </c>
      <c r="O427" s="104">
        <v>1050000</v>
      </c>
      <c r="P427" s="104">
        <v>1050000</v>
      </c>
      <c r="Q427" s="104"/>
      <c r="R427" s="104"/>
      <c r="S427" s="104">
        <v>1050000</v>
      </c>
      <c r="T427" s="104">
        <v>0</v>
      </c>
      <c r="U427" s="103" t="s">
        <v>303</v>
      </c>
      <c r="V427" s="105" t="s">
        <v>2752</v>
      </c>
      <c r="W427" s="106" t="s">
        <v>539</v>
      </c>
    </row>
    <row r="428" spans="1:23" s="61" customFormat="1" ht="31.8" customHeight="1">
      <c r="A428" s="46">
        <f>SUBTOTAL(3,$C$11:C428)</f>
        <v>418</v>
      </c>
      <c r="B428" s="100">
        <v>2</v>
      </c>
      <c r="C428" s="100" t="s">
        <v>2157</v>
      </c>
      <c r="D428" s="100" t="s">
        <v>2240</v>
      </c>
      <c r="E428" s="101" t="s">
        <v>409</v>
      </c>
      <c r="F428" s="102" t="s">
        <v>202</v>
      </c>
      <c r="G428" s="100">
        <v>3</v>
      </c>
      <c r="H428" s="103" t="s">
        <v>70</v>
      </c>
      <c r="I428" s="100">
        <v>20</v>
      </c>
      <c r="J428" s="100">
        <v>1</v>
      </c>
      <c r="K428" s="100"/>
      <c r="L428" s="100"/>
      <c r="M428" s="100">
        <v>20</v>
      </c>
      <c r="N428" s="100">
        <v>1</v>
      </c>
      <c r="O428" s="104">
        <v>1050000</v>
      </c>
      <c r="P428" s="104">
        <v>1050000</v>
      </c>
      <c r="Q428" s="104"/>
      <c r="R428" s="104"/>
      <c r="S428" s="104">
        <v>1050000</v>
      </c>
      <c r="T428" s="104">
        <v>0</v>
      </c>
      <c r="U428" s="103" t="s">
        <v>303</v>
      </c>
      <c r="V428" s="105" t="s">
        <v>1276</v>
      </c>
      <c r="W428" s="106" t="s">
        <v>539</v>
      </c>
    </row>
    <row r="429" spans="1:23" s="61" customFormat="1" ht="31.8" customHeight="1">
      <c r="A429" s="46">
        <f>SUBTOTAL(3,$C$11:C429)</f>
        <v>419</v>
      </c>
      <c r="B429" s="100">
        <v>2</v>
      </c>
      <c r="C429" s="100" t="s">
        <v>2157</v>
      </c>
      <c r="D429" s="100" t="s">
        <v>2240</v>
      </c>
      <c r="E429" s="101" t="s">
        <v>409</v>
      </c>
      <c r="F429" s="102" t="s">
        <v>202</v>
      </c>
      <c r="G429" s="100">
        <v>3</v>
      </c>
      <c r="H429" s="103" t="s">
        <v>70</v>
      </c>
      <c r="I429" s="100">
        <v>20</v>
      </c>
      <c r="J429" s="100">
        <v>1</v>
      </c>
      <c r="K429" s="100"/>
      <c r="L429" s="100"/>
      <c r="M429" s="100">
        <v>20</v>
      </c>
      <c r="N429" s="100">
        <v>1</v>
      </c>
      <c r="O429" s="104">
        <v>1050000</v>
      </c>
      <c r="P429" s="104">
        <v>1050000</v>
      </c>
      <c r="Q429" s="104"/>
      <c r="R429" s="104"/>
      <c r="S429" s="104">
        <v>1050000</v>
      </c>
      <c r="T429" s="104">
        <v>0</v>
      </c>
      <c r="U429" s="103" t="s">
        <v>303</v>
      </c>
      <c r="V429" s="105" t="s">
        <v>2753</v>
      </c>
      <c r="W429" s="106" t="s">
        <v>539</v>
      </c>
    </row>
    <row r="430" spans="1:23" s="61" customFormat="1" ht="31.8" customHeight="1">
      <c r="A430" s="46">
        <f>SUBTOTAL(3,$C$11:C430)</f>
        <v>420</v>
      </c>
      <c r="B430" s="46">
        <v>1</v>
      </c>
      <c r="C430" s="46" t="s">
        <v>534</v>
      </c>
      <c r="D430" s="46" t="s">
        <v>541</v>
      </c>
      <c r="E430" s="98" t="s">
        <v>226</v>
      </c>
      <c r="F430" s="99" t="s">
        <v>636</v>
      </c>
      <c r="G430" s="46">
        <v>3</v>
      </c>
      <c r="H430" s="78" t="s">
        <v>761</v>
      </c>
      <c r="I430" s="46">
        <v>20</v>
      </c>
      <c r="J430" s="46">
        <v>1</v>
      </c>
      <c r="K430" s="46"/>
      <c r="L430" s="46"/>
      <c r="M430" s="46">
        <v>20</v>
      </c>
      <c r="N430" s="46">
        <v>1</v>
      </c>
      <c r="O430" s="79">
        <v>1050000</v>
      </c>
      <c r="P430" s="79">
        <v>1050000</v>
      </c>
      <c r="Q430" s="79"/>
      <c r="R430" s="79">
        <v>1050000</v>
      </c>
      <c r="S430" s="79">
        <v>0</v>
      </c>
      <c r="T430" s="79">
        <v>0</v>
      </c>
      <c r="U430" s="78" t="s">
        <v>303</v>
      </c>
      <c r="V430" s="80" t="s">
        <v>1247</v>
      </c>
      <c r="W430" s="81" t="s">
        <v>539</v>
      </c>
    </row>
    <row r="431" spans="1:23" s="61" customFormat="1" ht="31.8" customHeight="1">
      <c r="A431" s="46">
        <f>SUBTOTAL(3,$C$11:C431)</f>
        <v>421</v>
      </c>
      <c r="B431" s="46">
        <v>1</v>
      </c>
      <c r="C431" s="46" t="s">
        <v>534</v>
      </c>
      <c r="D431" s="46" t="s">
        <v>541</v>
      </c>
      <c r="E431" s="98" t="s">
        <v>226</v>
      </c>
      <c r="F431" s="99" t="s">
        <v>636</v>
      </c>
      <c r="G431" s="46">
        <v>3</v>
      </c>
      <c r="H431" s="78" t="s">
        <v>761</v>
      </c>
      <c r="I431" s="46">
        <v>20</v>
      </c>
      <c r="J431" s="46">
        <v>1</v>
      </c>
      <c r="K431" s="46"/>
      <c r="L431" s="46"/>
      <c r="M431" s="46">
        <v>20</v>
      </c>
      <c r="N431" s="46">
        <v>1</v>
      </c>
      <c r="O431" s="79">
        <v>1050000</v>
      </c>
      <c r="P431" s="79">
        <v>1050000</v>
      </c>
      <c r="Q431" s="79"/>
      <c r="R431" s="79">
        <v>1050000</v>
      </c>
      <c r="S431" s="79">
        <v>0</v>
      </c>
      <c r="T431" s="79">
        <v>0</v>
      </c>
      <c r="U431" s="78" t="s">
        <v>303</v>
      </c>
      <c r="V431" s="80" t="s">
        <v>428</v>
      </c>
      <c r="W431" s="81" t="s">
        <v>539</v>
      </c>
    </row>
    <row r="432" spans="1:23" s="61" customFormat="1" ht="31.8" customHeight="1">
      <c r="A432" s="46">
        <f>SUBTOTAL(3,$C$11:C432)</f>
        <v>422</v>
      </c>
      <c r="B432" s="46">
        <v>1</v>
      </c>
      <c r="C432" s="46" t="s">
        <v>534</v>
      </c>
      <c r="D432" s="46" t="s">
        <v>541</v>
      </c>
      <c r="E432" s="98" t="s">
        <v>226</v>
      </c>
      <c r="F432" s="99" t="s">
        <v>636</v>
      </c>
      <c r="G432" s="46">
        <v>3</v>
      </c>
      <c r="H432" s="78" t="s">
        <v>761</v>
      </c>
      <c r="I432" s="46">
        <v>20</v>
      </c>
      <c r="J432" s="46">
        <v>1</v>
      </c>
      <c r="K432" s="46"/>
      <c r="L432" s="46"/>
      <c r="M432" s="46">
        <v>20</v>
      </c>
      <c r="N432" s="46">
        <v>1</v>
      </c>
      <c r="O432" s="79">
        <v>1050000</v>
      </c>
      <c r="P432" s="79">
        <v>1050000</v>
      </c>
      <c r="Q432" s="79"/>
      <c r="R432" s="79">
        <v>1050000</v>
      </c>
      <c r="S432" s="79">
        <v>0</v>
      </c>
      <c r="T432" s="79">
        <v>0</v>
      </c>
      <c r="U432" s="78" t="s">
        <v>303</v>
      </c>
      <c r="V432" s="80" t="s">
        <v>956</v>
      </c>
      <c r="W432" s="81" t="s">
        <v>539</v>
      </c>
    </row>
    <row r="433" spans="1:23" s="61" customFormat="1" ht="31.8" customHeight="1">
      <c r="A433" s="46">
        <f>SUBTOTAL(3,$C$11:C433)</f>
        <v>423</v>
      </c>
      <c r="B433" s="100">
        <v>2</v>
      </c>
      <c r="C433" s="100" t="s">
        <v>534</v>
      </c>
      <c r="D433" s="100" t="s">
        <v>1088</v>
      </c>
      <c r="E433" s="101" t="s">
        <v>226</v>
      </c>
      <c r="F433" s="102" t="s">
        <v>636</v>
      </c>
      <c r="G433" s="100">
        <v>3</v>
      </c>
      <c r="H433" s="103" t="s">
        <v>761</v>
      </c>
      <c r="I433" s="100">
        <v>20</v>
      </c>
      <c r="J433" s="100">
        <v>1</v>
      </c>
      <c r="K433" s="100"/>
      <c r="L433" s="100"/>
      <c r="M433" s="100">
        <v>20</v>
      </c>
      <c r="N433" s="100">
        <v>1</v>
      </c>
      <c r="O433" s="104">
        <v>1050000</v>
      </c>
      <c r="P433" s="104">
        <v>1050000</v>
      </c>
      <c r="Q433" s="104"/>
      <c r="R433" s="104"/>
      <c r="S433" s="104">
        <v>1050000</v>
      </c>
      <c r="T433" s="104">
        <v>0</v>
      </c>
      <c r="U433" s="103" t="s">
        <v>303</v>
      </c>
      <c r="V433" s="105" t="s">
        <v>2754</v>
      </c>
      <c r="W433" s="106" t="s">
        <v>539</v>
      </c>
    </row>
    <row r="434" spans="1:23" s="61" customFormat="1" ht="31.8" customHeight="1">
      <c r="A434" s="46">
        <f>SUBTOTAL(3,$C$11:C434)</f>
        <v>424</v>
      </c>
      <c r="B434" s="100">
        <v>2</v>
      </c>
      <c r="C434" s="100" t="s">
        <v>534</v>
      </c>
      <c r="D434" s="100" t="s">
        <v>2243</v>
      </c>
      <c r="E434" s="101" t="s">
        <v>226</v>
      </c>
      <c r="F434" s="102" t="s">
        <v>636</v>
      </c>
      <c r="G434" s="100">
        <v>3</v>
      </c>
      <c r="H434" s="103" t="s">
        <v>761</v>
      </c>
      <c r="I434" s="100">
        <v>20</v>
      </c>
      <c r="J434" s="100">
        <v>1</v>
      </c>
      <c r="K434" s="100"/>
      <c r="L434" s="100"/>
      <c r="M434" s="100">
        <v>20</v>
      </c>
      <c r="N434" s="100">
        <v>1</v>
      </c>
      <c r="O434" s="104">
        <v>1050000</v>
      </c>
      <c r="P434" s="104">
        <v>1050000</v>
      </c>
      <c r="Q434" s="104"/>
      <c r="R434" s="104"/>
      <c r="S434" s="104">
        <v>1050000</v>
      </c>
      <c r="T434" s="104">
        <v>0</v>
      </c>
      <c r="U434" s="103" t="s">
        <v>303</v>
      </c>
      <c r="V434" s="105" t="s">
        <v>2755</v>
      </c>
      <c r="W434" s="106" t="s">
        <v>539</v>
      </c>
    </row>
    <row r="435" spans="1:23" s="61" customFormat="1" ht="31.8" customHeight="1">
      <c r="A435" s="46">
        <f>SUBTOTAL(3,$C$11:C435)</f>
        <v>425</v>
      </c>
      <c r="B435" s="46">
        <v>1</v>
      </c>
      <c r="C435" s="46" t="s">
        <v>812</v>
      </c>
      <c r="D435" s="46" t="s">
        <v>541</v>
      </c>
      <c r="E435" s="98" t="s">
        <v>853</v>
      </c>
      <c r="F435" s="99" t="s">
        <v>692</v>
      </c>
      <c r="G435" s="46">
        <v>3</v>
      </c>
      <c r="H435" s="78" t="s">
        <v>761</v>
      </c>
      <c r="I435" s="46">
        <v>40</v>
      </c>
      <c r="J435" s="46">
        <v>1</v>
      </c>
      <c r="K435" s="46"/>
      <c r="L435" s="46"/>
      <c r="M435" s="46">
        <v>40</v>
      </c>
      <c r="N435" s="46">
        <v>1</v>
      </c>
      <c r="O435" s="79">
        <v>2000000</v>
      </c>
      <c r="P435" s="79">
        <v>2000000</v>
      </c>
      <c r="Q435" s="79"/>
      <c r="R435" s="79">
        <v>2000000</v>
      </c>
      <c r="S435" s="79">
        <v>0</v>
      </c>
      <c r="T435" s="79">
        <v>0</v>
      </c>
      <c r="U435" s="78" t="s">
        <v>302</v>
      </c>
      <c r="V435" s="80" t="s">
        <v>1406</v>
      </c>
      <c r="W435" s="81" t="s">
        <v>539</v>
      </c>
    </row>
    <row r="436" spans="1:23" s="61" customFormat="1" ht="31.8" customHeight="1">
      <c r="A436" s="46">
        <f>SUBTOTAL(3,$C$11:C436)</f>
        <v>426</v>
      </c>
      <c r="B436" s="46">
        <v>1</v>
      </c>
      <c r="C436" s="46" t="s">
        <v>812</v>
      </c>
      <c r="D436" s="46" t="s">
        <v>541</v>
      </c>
      <c r="E436" s="98" t="s">
        <v>853</v>
      </c>
      <c r="F436" s="99" t="s">
        <v>692</v>
      </c>
      <c r="G436" s="46">
        <v>3</v>
      </c>
      <c r="H436" s="78" t="s">
        <v>761</v>
      </c>
      <c r="I436" s="46">
        <v>20</v>
      </c>
      <c r="J436" s="46">
        <v>1</v>
      </c>
      <c r="K436" s="46"/>
      <c r="L436" s="46"/>
      <c r="M436" s="46">
        <v>20</v>
      </c>
      <c r="N436" s="46">
        <v>1</v>
      </c>
      <c r="O436" s="79">
        <v>1050000</v>
      </c>
      <c r="P436" s="79">
        <v>1050000</v>
      </c>
      <c r="Q436" s="79"/>
      <c r="R436" s="79">
        <v>1050000</v>
      </c>
      <c r="S436" s="79">
        <v>0</v>
      </c>
      <c r="T436" s="79">
        <v>0</v>
      </c>
      <c r="U436" s="78" t="s">
        <v>303</v>
      </c>
      <c r="V436" s="80" t="s">
        <v>1407</v>
      </c>
      <c r="W436" s="81" t="s">
        <v>539</v>
      </c>
    </row>
    <row r="437" spans="1:23" s="61" customFormat="1" ht="31.8" customHeight="1">
      <c r="A437" s="46">
        <f>SUBTOTAL(3,$C$11:C437)</f>
        <v>427</v>
      </c>
      <c r="B437" s="100">
        <v>2</v>
      </c>
      <c r="C437" s="100" t="s">
        <v>812</v>
      </c>
      <c r="D437" s="100" t="s">
        <v>2243</v>
      </c>
      <c r="E437" s="101" t="s">
        <v>853</v>
      </c>
      <c r="F437" s="102" t="s">
        <v>692</v>
      </c>
      <c r="G437" s="100">
        <v>3</v>
      </c>
      <c r="H437" s="103" t="s">
        <v>761</v>
      </c>
      <c r="I437" s="100">
        <v>20</v>
      </c>
      <c r="J437" s="100">
        <v>1</v>
      </c>
      <c r="K437" s="100"/>
      <c r="L437" s="100"/>
      <c r="M437" s="100">
        <v>20</v>
      </c>
      <c r="N437" s="100">
        <v>1</v>
      </c>
      <c r="O437" s="104">
        <v>1050000</v>
      </c>
      <c r="P437" s="104">
        <v>1050000</v>
      </c>
      <c r="Q437" s="104"/>
      <c r="R437" s="104"/>
      <c r="S437" s="104">
        <v>1050000</v>
      </c>
      <c r="T437" s="104">
        <v>0</v>
      </c>
      <c r="U437" s="103" t="s">
        <v>303</v>
      </c>
      <c r="V437" s="105" t="s">
        <v>2756</v>
      </c>
      <c r="W437" s="106" t="s">
        <v>539</v>
      </c>
    </row>
    <row r="438" spans="1:23" s="61" customFormat="1" ht="31.8" customHeight="1">
      <c r="A438" s="46">
        <f>SUBTOTAL(3,$C$11:C438)</f>
        <v>428</v>
      </c>
      <c r="B438" s="100">
        <v>2</v>
      </c>
      <c r="C438" s="100" t="s">
        <v>812</v>
      </c>
      <c r="D438" s="100" t="s">
        <v>2243</v>
      </c>
      <c r="E438" s="101" t="s">
        <v>853</v>
      </c>
      <c r="F438" s="102" t="s">
        <v>692</v>
      </c>
      <c r="G438" s="100">
        <v>3</v>
      </c>
      <c r="H438" s="103" t="s">
        <v>761</v>
      </c>
      <c r="I438" s="100">
        <v>20</v>
      </c>
      <c r="J438" s="100">
        <v>1</v>
      </c>
      <c r="K438" s="100"/>
      <c r="L438" s="100"/>
      <c r="M438" s="100">
        <v>20</v>
      </c>
      <c r="N438" s="100">
        <v>1</v>
      </c>
      <c r="O438" s="104">
        <v>1050000</v>
      </c>
      <c r="P438" s="104">
        <v>1050000</v>
      </c>
      <c r="Q438" s="104"/>
      <c r="R438" s="104"/>
      <c r="S438" s="104">
        <v>1050000</v>
      </c>
      <c r="T438" s="104">
        <v>0</v>
      </c>
      <c r="U438" s="103" t="s">
        <v>303</v>
      </c>
      <c r="V438" s="105" t="s">
        <v>2757</v>
      </c>
      <c r="W438" s="106" t="s">
        <v>539</v>
      </c>
    </row>
    <row r="439" spans="1:23" s="61" customFormat="1" ht="31.8" customHeight="1">
      <c r="A439" s="46">
        <f>SUBTOTAL(3,$C$11:C439)</f>
        <v>429</v>
      </c>
      <c r="B439" s="100">
        <v>2</v>
      </c>
      <c r="C439" s="100" t="s">
        <v>812</v>
      </c>
      <c r="D439" s="100" t="s">
        <v>2242</v>
      </c>
      <c r="E439" s="101" t="s">
        <v>853</v>
      </c>
      <c r="F439" s="102" t="s">
        <v>692</v>
      </c>
      <c r="G439" s="100">
        <v>3</v>
      </c>
      <c r="H439" s="103" t="s">
        <v>761</v>
      </c>
      <c r="I439" s="100">
        <v>20</v>
      </c>
      <c r="J439" s="100">
        <v>1</v>
      </c>
      <c r="K439" s="100"/>
      <c r="L439" s="100"/>
      <c r="M439" s="100">
        <v>20</v>
      </c>
      <c r="N439" s="100">
        <v>1</v>
      </c>
      <c r="O439" s="104">
        <v>1050000</v>
      </c>
      <c r="P439" s="104">
        <v>1050000</v>
      </c>
      <c r="Q439" s="104"/>
      <c r="R439" s="104"/>
      <c r="S439" s="104">
        <v>1050000</v>
      </c>
      <c r="T439" s="104">
        <v>0</v>
      </c>
      <c r="U439" s="103" t="s">
        <v>303</v>
      </c>
      <c r="V439" s="105" t="s">
        <v>2758</v>
      </c>
      <c r="W439" s="106" t="s">
        <v>539</v>
      </c>
    </row>
    <row r="440" spans="1:23" s="61" customFormat="1" ht="31.8" customHeight="1">
      <c r="A440" s="46">
        <f>SUBTOTAL(3,$C$11:C440)</f>
        <v>430</v>
      </c>
      <c r="B440" s="100">
        <v>2</v>
      </c>
      <c r="C440" s="100" t="s">
        <v>812</v>
      </c>
      <c r="D440" s="100" t="s">
        <v>2243</v>
      </c>
      <c r="E440" s="101" t="s">
        <v>853</v>
      </c>
      <c r="F440" s="102" t="s">
        <v>692</v>
      </c>
      <c r="G440" s="100">
        <v>3</v>
      </c>
      <c r="H440" s="103" t="s">
        <v>761</v>
      </c>
      <c r="I440" s="100">
        <v>20</v>
      </c>
      <c r="J440" s="100">
        <v>1</v>
      </c>
      <c r="K440" s="100"/>
      <c r="L440" s="100"/>
      <c r="M440" s="100">
        <v>20</v>
      </c>
      <c r="N440" s="100">
        <v>1</v>
      </c>
      <c r="O440" s="104">
        <v>1050000</v>
      </c>
      <c r="P440" s="104">
        <v>1050000</v>
      </c>
      <c r="Q440" s="104"/>
      <c r="R440" s="104"/>
      <c r="S440" s="104">
        <v>1050000</v>
      </c>
      <c r="T440" s="104">
        <v>0</v>
      </c>
      <c r="U440" s="103" t="s">
        <v>303</v>
      </c>
      <c r="V440" s="105" t="s">
        <v>2759</v>
      </c>
      <c r="W440" s="106" t="s">
        <v>539</v>
      </c>
    </row>
    <row r="441" spans="1:23" s="61" customFormat="1" ht="31.8" customHeight="1">
      <c r="A441" s="46">
        <f>SUBTOTAL(3,$C$11:C441)</f>
        <v>431</v>
      </c>
      <c r="B441" s="100">
        <v>2</v>
      </c>
      <c r="C441" s="100" t="s">
        <v>812</v>
      </c>
      <c r="D441" s="100" t="s">
        <v>2242</v>
      </c>
      <c r="E441" s="101" t="s">
        <v>853</v>
      </c>
      <c r="F441" s="102" t="s">
        <v>692</v>
      </c>
      <c r="G441" s="100">
        <v>3</v>
      </c>
      <c r="H441" s="103" t="s">
        <v>761</v>
      </c>
      <c r="I441" s="100">
        <v>20</v>
      </c>
      <c r="J441" s="100">
        <v>1</v>
      </c>
      <c r="K441" s="100"/>
      <c r="L441" s="100"/>
      <c r="M441" s="100">
        <v>20</v>
      </c>
      <c r="N441" s="100">
        <v>1</v>
      </c>
      <c r="O441" s="104">
        <v>1050000</v>
      </c>
      <c r="P441" s="104">
        <v>1050000</v>
      </c>
      <c r="Q441" s="104"/>
      <c r="R441" s="104"/>
      <c r="S441" s="104">
        <v>1050000</v>
      </c>
      <c r="T441" s="104">
        <v>0</v>
      </c>
      <c r="U441" s="103" t="s">
        <v>303</v>
      </c>
      <c r="V441" s="105" t="s">
        <v>2760</v>
      </c>
      <c r="W441" s="106" t="s">
        <v>539</v>
      </c>
    </row>
    <row r="442" spans="1:23" s="61" customFormat="1" ht="31.8" customHeight="1">
      <c r="A442" s="46">
        <f>SUBTOTAL(3,$C$11:C442)</f>
        <v>432</v>
      </c>
      <c r="B442" s="46">
        <v>1</v>
      </c>
      <c r="C442" s="46" t="s">
        <v>1032</v>
      </c>
      <c r="D442" s="46" t="s">
        <v>541</v>
      </c>
      <c r="E442" s="98" t="s">
        <v>645</v>
      </c>
      <c r="F442" s="99" t="s">
        <v>1130</v>
      </c>
      <c r="G442" s="46">
        <v>3</v>
      </c>
      <c r="H442" s="78" t="s">
        <v>761</v>
      </c>
      <c r="I442" s="46">
        <v>20</v>
      </c>
      <c r="J442" s="46">
        <v>1</v>
      </c>
      <c r="K442" s="46"/>
      <c r="L442" s="46"/>
      <c r="M442" s="46">
        <v>20</v>
      </c>
      <c r="N442" s="46">
        <v>1</v>
      </c>
      <c r="O442" s="79">
        <v>1050000</v>
      </c>
      <c r="P442" s="79">
        <v>1050000</v>
      </c>
      <c r="Q442" s="79"/>
      <c r="R442" s="79">
        <v>1050000</v>
      </c>
      <c r="S442" s="79">
        <v>0</v>
      </c>
      <c r="T442" s="79">
        <v>0</v>
      </c>
      <c r="U442" s="78" t="s">
        <v>303</v>
      </c>
      <c r="V442" s="80" t="s">
        <v>1206</v>
      </c>
      <c r="W442" s="81" t="s">
        <v>539</v>
      </c>
    </row>
    <row r="443" spans="1:23" s="61" customFormat="1" ht="31.8" customHeight="1">
      <c r="A443" s="46">
        <f>SUBTOTAL(3,$C$11:C443)</f>
        <v>433</v>
      </c>
      <c r="B443" s="46">
        <v>1</v>
      </c>
      <c r="C443" s="46" t="s">
        <v>1032</v>
      </c>
      <c r="D443" s="46" t="s">
        <v>541</v>
      </c>
      <c r="E443" s="98" t="s">
        <v>645</v>
      </c>
      <c r="F443" s="99" t="s">
        <v>1130</v>
      </c>
      <c r="G443" s="46">
        <v>3</v>
      </c>
      <c r="H443" s="78" t="s">
        <v>761</v>
      </c>
      <c r="I443" s="46">
        <v>20</v>
      </c>
      <c r="J443" s="46">
        <v>1</v>
      </c>
      <c r="K443" s="46"/>
      <c r="L443" s="46"/>
      <c r="M443" s="46">
        <v>20</v>
      </c>
      <c r="N443" s="46">
        <v>1</v>
      </c>
      <c r="O443" s="79">
        <v>1050000</v>
      </c>
      <c r="P443" s="79">
        <v>1050000</v>
      </c>
      <c r="Q443" s="79"/>
      <c r="R443" s="79">
        <v>1050000</v>
      </c>
      <c r="S443" s="79">
        <v>0</v>
      </c>
      <c r="T443" s="79">
        <v>0</v>
      </c>
      <c r="U443" s="78" t="s">
        <v>303</v>
      </c>
      <c r="V443" s="80" t="s">
        <v>1408</v>
      </c>
      <c r="W443" s="81" t="s">
        <v>539</v>
      </c>
    </row>
    <row r="444" spans="1:23" s="61" customFormat="1" ht="31.8" customHeight="1">
      <c r="A444" s="46">
        <f>SUBTOTAL(3,$C$11:C444)</f>
        <v>434</v>
      </c>
      <c r="B444" s="100">
        <v>2</v>
      </c>
      <c r="C444" s="100" t="s">
        <v>1032</v>
      </c>
      <c r="D444" s="100" t="s">
        <v>2242</v>
      </c>
      <c r="E444" s="101" t="s">
        <v>645</v>
      </c>
      <c r="F444" s="102" t="s">
        <v>1130</v>
      </c>
      <c r="G444" s="100">
        <v>3</v>
      </c>
      <c r="H444" s="103" t="s">
        <v>761</v>
      </c>
      <c r="I444" s="100">
        <v>20</v>
      </c>
      <c r="J444" s="100">
        <v>1</v>
      </c>
      <c r="K444" s="100"/>
      <c r="L444" s="100"/>
      <c r="M444" s="100">
        <v>20</v>
      </c>
      <c r="N444" s="100">
        <v>1</v>
      </c>
      <c r="O444" s="104">
        <v>1050000</v>
      </c>
      <c r="P444" s="104">
        <v>1050000</v>
      </c>
      <c r="Q444" s="104"/>
      <c r="R444" s="104"/>
      <c r="S444" s="104">
        <v>1050000</v>
      </c>
      <c r="T444" s="104">
        <v>0</v>
      </c>
      <c r="U444" s="103" t="s">
        <v>303</v>
      </c>
      <c r="V444" s="105" t="s">
        <v>2761</v>
      </c>
      <c r="W444" s="106" t="s">
        <v>539</v>
      </c>
    </row>
    <row r="445" spans="1:23" s="61" customFormat="1" ht="31.8" customHeight="1">
      <c r="A445" s="46">
        <f>SUBTOTAL(3,$C$11:C445)</f>
        <v>435</v>
      </c>
      <c r="B445" s="100">
        <v>2</v>
      </c>
      <c r="C445" s="100" t="s">
        <v>1032</v>
      </c>
      <c r="D445" s="100" t="s">
        <v>2242</v>
      </c>
      <c r="E445" s="101" t="s">
        <v>645</v>
      </c>
      <c r="F445" s="102" t="s">
        <v>1130</v>
      </c>
      <c r="G445" s="100">
        <v>3</v>
      </c>
      <c r="H445" s="103" t="s">
        <v>761</v>
      </c>
      <c r="I445" s="100">
        <v>20</v>
      </c>
      <c r="J445" s="100">
        <v>1</v>
      </c>
      <c r="K445" s="100"/>
      <c r="L445" s="100"/>
      <c r="M445" s="100">
        <v>20</v>
      </c>
      <c r="N445" s="100">
        <v>1</v>
      </c>
      <c r="O445" s="104">
        <v>1050000</v>
      </c>
      <c r="P445" s="104">
        <v>1050000</v>
      </c>
      <c r="Q445" s="104"/>
      <c r="R445" s="104"/>
      <c r="S445" s="104">
        <v>1050000</v>
      </c>
      <c r="T445" s="104">
        <v>0</v>
      </c>
      <c r="U445" s="103" t="s">
        <v>303</v>
      </c>
      <c r="V445" s="105" t="s">
        <v>2762</v>
      </c>
      <c r="W445" s="106" t="s">
        <v>539</v>
      </c>
    </row>
    <row r="446" spans="1:23" s="61" customFormat="1" ht="31.8" customHeight="1">
      <c r="A446" s="46">
        <f>SUBTOTAL(3,$C$11:C446)</f>
        <v>436</v>
      </c>
      <c r="B446" s="100">
        <v>2</v>
      </c>
      <c r="C446" s="100" t="s">
        <v>1032</v>
      </c>
      <c r="D446" s="100" t="s">
        <v>2242</v>
      </c>
      <c r="E446" s="101" t="s">
        <v>645</v>
      </c>
      <c r="F446" s="102" t="s">
        <v>1130</v>
      </c>
      <c r="G446" s="100">
        <v>3</v>
      </c>
      <c r="H446" s="103" t="s">
        <v>761</v>
      </c>
      <c r="I446" s="100">
        <v>20</v>
      </c>
      <c r="J446" s="100">
        <v>1</v>
      </c>
      <c r="K446" s="100"/>
      <c r="L446" s="100"/>
      <c r="M446" s="100">
        <v>20</v>
      </c>
      <c r="N446" s="100">
        <v>1</v>
      </c>
      <c r="O446" s="104">
        <v>1050000</v>
      </c>
      <c r="P446" s="104">
        <v>1050000</v>
      </c>
      <c r="Q446" s="104"/>
      <c r="R446" s="104"/>
      <c r="S446" s="104">
        <v>1050000</v>
      </c>
      <c r="T446" s="104">
        <v>0</v>
      </c>
      <c r="U446" s="103" t="s">
        <v>303</v>
      </c>
      <c r="V446" s="105" t="s">
        <v>1237</v>
      </c>
      <c r="W446" s="106" t="s">
        <v>539</v>
      </c>
    </row>
    <row r="447" spans="1:23" s="61" customFormat="1" ht="31.8" customHeight="1">
      <c r="A447" s="46">
        <f>SUBTOTAL(3,$C$11:C447)</f>
        <v>437</v>
      </c>
      <c r="B447" s="46">
        <v>1</v>
      </c>
      <c r="C447" s="46" t="s">
        <v>813</v>
      </c>
      <c r="D447" s="46" t="s">
        <v>916</v>
      </c>
      <c r="E447" s="98" t="s">
        <v>854</v>
      </c>
      <c r="F447" s="99" t="s">
        <v>199</v>
      </c>
      <c r="G447" s="46">
        <v>3</v>
      </c>
      <c r="H447" s="78" t="s">
        <v>761</v>
      </c>
      <c r="I447" s="46">
        <v>20</v>
      </c>
      <c r="J447" s="46">
        <v>1</v>
      </c>
      <c r="K447" s="46"/>
      <c r="L447" s="46"/>
      <c r="M447" s="46">
        <v>20</v>
      </c>
      <c r="N447" s="46">
        <v>1</v>
      </c>
      <c r="O447" s="79">
        <v>1050000</v>
      </c>
      <c r="P447" s="79">
        <v>1050000</v>
      </c>
      <c r="Q447" s="79"/>
      <c r="R447" s="79">
        <v>1050000</v>
      </c>
      <c r="S447" s="79">
        <v>0</v>
      </c>
      <c r="T447" s="79">
        <v>0</v>
      </c>
      <c r="U447" s="78" t="s">
        <v>303</v>
      </c>
      <c r="V447" s="80" t="s">
        <v>1409</v>
      </c>
      <c r="W447" s="81" t="s">
        <v>539</v>
      </c>
    </row>
    <row r="448" spans="1:23" s="61" customFormat="1" ht="31.8" customHeight="1">
      <c r="A448" s="46">
        <f>SUBTOTAL(3,$C$11:C448)</f>
        <v>438</v>
      </c>
      <c r="B448" s="100">
        <v>2</v>
      </c>
      <c r="C448" s="100" t="s">
        <v>813</v>
      </c>
      <c r="D448" s="100" t="s">
        <v>2243</v>
      </c>
      <c r="E448" s="101" t="s">
        <v>854</v>
      </c>
      <c r="F448" s="102" t="s">
        <v>199</v>
      </c>
      <c r="G448" s="100">
        <v>3</v>
      </c>
      <c r="H448" s="103" t="s">
        <v>761</v>
      </c>
      <c r="I448" s="100">
        <v>20</v>
      </c>
      <c r="J448" s="100">
        <v>1</v>
      </c>
      <c r="K448" s="100"/>
      <c r="L448" s="100"/>
      <c r="M448" s="100">
        <v>20</v>
      </c>
      <c r="N448" s="100">
        <v>1</v>
      </c>
      <c r="O448" s="104">
        <v>1050000</v>
      </c>
      <c r="P448" s="104">
        <v>1050000</v>
      </c>
      <c r="Q448" s="104"/>
      <c r="R448" s="104"/>
      <c r="S448" s="104">
        <v>1050000</v>
      </c>
      <c r="T448" s="104">
        <v>0</v>
      </c>
      <c r="U448" s="103" t="s">
        <v>303</v>
      </c>
      <c r="V448" s="105" t="s">
        <v>1227</v>
      </c>
      <c r="W448" s="106" t="s">
        <v>539</v>
      </c>
    </row>
    <row r="449" spans="1:23" s="61" customFormat="1" ht="31.8" customHeight="1">
      <c r="A449" s="46">
        <f>SUBTOTAL(3,$C$11:C449)</f>
        <v>439</v>
      </c>
      <c r="B449" s="100">
        <v>2</v>
      </c>
      <c r="C449" s="100" t="s">
        <v>813</v>
      </c>
      <c r="D449" s="100" t="s">
        <v>2243</v>
      </c>
      <c r="E449" s="101" t="s">
        <v>854</v>
      </c>
      <c r="F449" s="102" t="s">
        <v>199</v>
      </c>
      <c r="G449" s="100">
        <v>3</v>
      </c>
      <c r="H449" s="103" t="s">
        <v>761</v>
      </c>
      <c r="I449" s="100">
        <v>20</v>
      </c>
      <c r="J449" s="100">
        <v>1</v>
      </c>
      <c r="K449" s="100"/>
      <c r="L449" s="100"/>
      <c r="M449" s="100">
        <v>20</v>
      </c>
      <c r="N449" s="100">
        <v>1</v>
      </c>
      <c r="O449" s="104">
        <v>1050000</v>
      </c>
      <c r="P449" s="104">
        <v>1050000</v>
      </c>
      <c r="Q449" s="104"/>
      <c r="R449" s="104"/>
      <c r="S449" s="104">
        <v>1050000</v>
      </c>
      <c r="T449" s="104">
        <v>0</v>
      </c>
      <c r="U449" s="103" t="s">
        <v>303</v>
      </c>
      <c r="V449" s="105" t="s">
        <v>2763</v>
      </c>
      <c r="W449" s="106" t="s">
        <v>539</v>
      </c>
    </row>
    <row r="450" spans="1:23" s="61" customFormat="1" ht="31.8" customHeight="1">
      <c r="A450" s="46">
        <f>SUBTOTAL(3,$C$11:C450)</f>
        <v>440</v>
      </c>
      <c r="B450" s="100">
        <v>2</v>
      </c>
      <c r="C450" s="100" t="s">
        <v>813</v>
      </c>
      <c r="D450" s="100" t="s">
        <v>2243</v>
      </c>
      <c r="E450" s="101" t="s">
        <v>854</v>
      </c>
      <c r="F450" s="102" t="s">
        <v>199</v>
      </c>
      <c r="G450" s="100">
        <v>3</v>
      </c>
      <c r="H450" s="103" t="s">
        <v>761</v>
      </c>
      <c r="I450" s="100">
        <v>20</v>
      </c>
      <c r="J450" s="100">
        <v>1</v>
      </c>
      <c r="K450" s="100"/>
      <c r="L450" s="100"/>
      <c r="M450" s="100">
        <v>20</v>
      </c>
      <c r="N450" s="100">
        <v>1</v>
      </c>
      <c r="O450" s="104">
        <v>1050000</v>
      </c>
      <c r="P450" s="104">
        <v>1050000</v>
      </c>
      <c r="Q450" s="104"/>
      <c r="R450" s="104"/>
      <c r="S450" s="104">
        <v>1050000</v>
      </c>
      <c r="T450" s="104">
        <v>0</v>
      </c>
      <c r="U450" s="103" t="s">
        <v>303</v>
      </c>
      <c r="V450" s="105" t="s">
        <v>2764</v>
      </c>
      <c r="W450" s="106" t="s">
        <v>539</v>
      </c>
    </row>
    <row r="451" spans="1:23" s="61" customFormat="1" ht="31.8" customHeight="1">
      <c r="A451" s="46">
        <f>SUBTOTAL(3,$C$11:C451)</f>
        <v>441</v>
      </c>
      <c r="B451" s="100">
        <v>2</v>
      </c>
      <c r="C451" s="100" t="s">
        <v>813</v>
      </c>
      <c r="D451" s="100" t="s">
        <v>2242</v>
      </c>
      <c r="E451" s="101" t="s">
        <v>854</v>
      </c>
      <c r="F451" s="102" t="s">
        <v>199</v>
      </c>
      <c r="G451" s="100">
        <v>3</v>
      </c>
      <c r="H451" s="103" t="s">
        <v>761</v>
      </c>
      <c r="I451" s="100">
        <v>20</v>
      </c>
      <c r="J451" s="100">
        <v>1</v>
      </c>
      <c r="K451" s="100"/>
      <c r="L451" s="100"/>
      <c r="M451" s="100">
        <v>20</v>
      </c>
      <c r="N451" s="100">
        <v>1</v>
      </c>
      <c r="O451" s="104">
        <v>1050000</v>
      </c>
      <c r="P451" s="104">
        <v>1050000</v>
      </c>
      <c r="Q451" s="104"/>
      <c r="R451" s="104"/>
      <c r="S451" s="104">
        <v>1050000</v>
      </c>
      <c r="T451" s="104">
        <v>0</v>
      </c>
      <c r="U451" s="103" t="s">
        <v>303</v>
      </c>
      <c r="V451" s="105" t="s">
        <v>2765</v>
      </c>
      <c r="W451" s="106" t="s">
        <v>539</v>
      </c>
    </row>
    <row r="452" spans="1:23" s="61" customFormat="1" ht="31.8" customHeight="1">
      <c r="A452" s="46">
        <f>SUBTOTAL(3,$C$11:C452)</f>
        <v>442</v>
      </c>
      <c r="B452" s="46">
        <v>1</v>
      </c>
      <c r="C452" s="46" t="s">
        <v>771</v>
      </c>
      <c r="D452" s="46" t="s">
        <v>916</v>
      </c>
      <c r="E452" s="98" t="s">
        <v>312</v>
      </c>
      <c r="F452" s="99" t="s">
        <v>644</v>
      </c>
      <c r="G452" s="46">
        <v>3</v>
      </c>
      <c r="H452" s="78" t="s">
        <v>761</v>
      </c>
      <c r="I452" s="46">
        <v>20</v>
      </c>
      <c r="J452" s="46">
        <v>1</v>
      </c>
      <c r="K452" s="46"/>
      <c r="L452" s="46"/>
      <c r="M452" s="46">
        <v>20</v>
      </c>
      <c r="N452" s="46">
        <v>1</v>
      </c>
      <c r="O452" s="79">
        <v>1050000</v>
      </c>
      <c r="P452" s="79">
        <v>1050000</v>
      </c>
      <c r="Q452" s="79"/>
      <c r="R452" s="79">
        <v>1050000</v>
      </c>
      <c r="S452" s="79">
        <v>0</v>
      </c>
      <c r="T452" s="79">
        <v>0</v>
      </c>
      <c r="U452" s="78" t="s">
        <v>303</v>
      </c>
      <c r="V452" s="80" t="s">
        <v>1410</v>
      </c>
      <c r="W452" s="81" t="s">
        <v>539</v>
      </c>
    </row>
    <row r="453" spans="1:23" s="61" customFormat="1" ht="31.8" customHeight="1">
      <c r="A453" s="46">
        <f>SUBTOTAL(3,$C$11:C453)</f>
        <v>443</v>
      </c>
      <c r="B453" s="46">
        <v>1</v>
      </c>
      <c r="C453" s="46" t="s">
        <v>771</v>
      </c>
      <c r="D453" s="46" t="s">
        <v>1064</v>
      </c>
      <c r="E453" s="98" t="s">
        <v>312</v>
      </c>
      <c r="F453" s="99" t="s">
        <v>644</v>
      </c>
      <c r="G453" s="46">
        <v>3</v>
      </c>
      <c r="H453" s="78" t="s">
        <v>761</v>
      </c>
      <c r="I453" s="46">
        <v>20</v>
      </c>
      <c r="J453" s="46">
        <v>1</v>
      </c>
      <c r="K453" s="46"/>
      <c r="L453" s="46"/>
      <c r="M453" s="46">
        <v>20</v>
      </c>
      <c r="N453" s="46">
        <v>1</v>
      </c>
      <c r="O453" s="79">
        <v>1050000</v>
      </c>
      <c r="P453" s="79">
        <v>1050000</v>
      </c>
      <c r="Q453" s="79"/>
      <c r="R453" s="79">
        <v>1050000</v>
      </c>
      <c r="S453" s="79">
        <v>0</v>
      </c>
      <c r="T453" s="79">
        <v>0</v>
      </c>
      <c r="U453" s="78" t="s">
        <v>303</v>
      </c>
      <c r="V453" s="80" t="s">
        <v>1411</v>
      </c>
      <c r="W453" s="81" t="s">
        <v>539</v>
      </c>
    </row>
    <row r="454" spans="1:23" s="61" customFormat="1" ht="31.8" customHeight="1">
      <c r="A454" s="46">
        <f>SUBTOTAL(3,$C$11:C454)</f>
        <v>444</v>
      </c>
      <c r="B454" s="46">
        <v>1</v>
      </c>
      <c r="C454" s="46" t="s">
        <v>771</v>
      </c>
      <c r="D454" s="46" t="s">
        <v>1064</v>
      </c>
      <c r="E454" s="98" t="s">
        <v>312</v>
      </c>
      <c r="F454" s="99" t="s">
        <v>644</v>
      </c>
      <c r="G454" s="46">
        <v>3</v>
      </c>
      <c r="H454" s="78" t="s">
        <v>761</v>
      </c>
      <c r="I454" s="46">
        <v>20</v>
      </c>
      <c r="J454" s="46">
        <v>1</v>
      </c>
      <c r="K454" s="46"/>
      <c r="L454" s="46"/>
      <c r="M454" s="46">
        <v>20</v>
      </c>
      <c r="N454" s="46">
        <v>1</v>
      </c>
      <c r="O454" s="79">
        <v>1050000</v>
      </c>
      <c r="P454" s="79">
        <v>1050000</v>
      </c>
      <c r="Q454" s="79"/>
      <c r="R454" s="79">
        <v>1050000</v>
      </c>
      <c r="S454" s="79">
        <v>0</v>
      </c>
      <c r="T454" s="79">
        <v>0</v>
      </c>
      <c r="U454" s="78" t="s">
        <v>303</v>
      </c>
      <c r="V454" s="80" t="s">
        <v>1412</v>
      </c>
      <c r="W454" s="81" t="s">
        <v>539</v>
      </c>
    </row>
    <row r="455" spans="1:23" s="61" customFormat="1" ht="31.8" customHeight="1">
      <c r="A455" s="46">
        <f>SUBTOTAL(3,$C$11:C455)</f>
        <v>445</v>
      </c>
      <c r="B455" s="46">
        <v>1</v>
      </c>
      <c r="C455" s="46" t="s">
        <v>771</v>
      </c>
      <c r="D455" s="46" t="s">
        <v>541</v>
      </c>
      <c r="E455" s="98" t="s">
        <v>312</v>
      </c>
      <c r="F455" s="99" t="s">
        <v>644</v>
      </c>
      <c r="G455" s="46">
        <v>3</v>
      </c>
      <c r="H455" s="78" t="s">
        <v>761</v>
      </c>
      <c r="I455" s="46">
        <v>20</v>
      </c>
      <c r="J455" s="46">
        <v>1</v>
      </c>
      <c r="K455" s="46"/>
      <c r="L455" s="46"/>
      <c r="M455" s="46">
        <v>20</v>
      </c>
      <c r="N455" s="46">
        <v>1</v>
      </c>
      <c r="O455" s="79">
        <v>1050000</v>
      </c>
      <c r="P455" s="79">
        <v>1050000</v>
      </c>
      <c r="Q455" s="79"/>
      <c r="R455" s="79">
        <v>1050000</v>
      </c>
      <c r="S455" s="79">
        <v>0</v>
      </c>
      <c r="T455" s="79">
        <v>0</v>
      </c>
      <c r="U455" s="78" t="s">
        <v>303</v>
      </c>
      <c r="V455" s="80" t="s">
        <v>1413</v>
      </c>
      <c r="W455" s="81" t="s">
        <v>539</v>
      </c>
    </row>
    <row r="456" spans="1:23" s="61" customFormat="1" ht="31.8" customHeight="1">
      <c r="A456" s="46">
        <f>SUBTOTAL(3,$C$11:C456)</f>
        <v>446</v>
      </c>
      <c r="B456" s="46">
        <v>1</v>
      </c>
      <c r="C456" s="46" t="s">
        <v>771</v>
      </c>
      <c r="D456" s="46" t="s">
        <v>541</v>
      </c>
      <c r="E456" s="98" t="s">
        <v>312</v>
      </c>
      <c r="F456" s="99" t="s">
        <v>644</v>
      </c>
      <c r="G456" s="46">
        <v>3</v>
      </c>
      <c r="H456" s="78" t="s">
        <v>761</v>
      </c>
      <c r="I456" s="46">
        <v>20</v>
      </c>
      <c r="J456" s="46">
        <v>1</v>
      </c>
      <c r="K456" s="46"/>
      <c r="L456" s="46"/>
      <c r="M456" s="46">
        <v>20</v>
      </c>
      <c r="N456" s="46">
        <v>1</v>
      </c>
      <c r="O456" s="79">
        <v>1050000</v>
      </c>
      <c r="P456" s="79">
        <v>1050000</v>
      </c>
      <c r="Q456" s="79"/>
      <c r="R456" s="79">
        <v>1050000</v>
      </c>
      <c r="S456" s="79">
        <v>0</v>
      </c>
      <c r="T456" s="79">
        <v>0</v>
      </c>
      <c r="U456" s="78" t="s">
        <v>303</v>
      </c>
      <c r="V456" s="80" t="s">
        <v>1414</v>
      </c>
      <c r="W456" s="81" t="s">
        <v>539</v>
      </c>
    </row>
    <row r="457" spans="1:23" s="61" customFormat="1" ht="31.8" customHeight="1">
      <c r="A457" s="46">
        <f>SUBTOTAL(3,$C$11:C457)</f>
        <v>447</v>
      </c>
      <c r="B457" s="100">
        <v>2</v>
      </c>
      <c r="C457" s="100" t="s">
        <v>771</v>
      </c>
      <c r="D457" s="100" t="s">
        <v>541</v>
      </c>
      <c r="E457" s="101" t="s">
        <v>312</v>
      </c>
      <c r="F457" s="102" t="s">
        <v>644</v>
      </c>
      <c r="G457" s="100">
        <v>3</v>
      </c>
      <c r="H457" s="103" t="s">
        <v>761</v>
      </c>
      <c r="I457" s="100">
        <v>20</v>
      </c>
      <c r="J457" s="100">
        <v>1</v>
      </c>
      <c r="K457" s="100"/>
      <c r="L457" s="100"/>
      <c r="M457" s="100">
        <v>20</v>
      </c>
      <c r="N457" s="100">
        <v>1</v>
      </c>
      <c r="O457" s="104">
        <v>1000000</v>
      </c>
      <c r="P457" s="104">
        <v>1000000</v>
      </c>
      <c r="Q457" s="104"/>
      <c r="R457" s="104"/>
      <c r="S457" s="104">
        <v>1000000</v>
      </c>
      <c r="T457" s="104">
        <v>0</v>
      </c>
      <c r="U457" s="103" t="s">
        <v>305</v>
      </c>
      <c r="V457" s="105" t="s">
        <v>2625</v>
      </c>
      <c r="W457" s="106" t="s">
        <v>539</v>
      </c>
    </row>
    <row r="458" spans="1:23" s="61" customFormat="1" ht="31.8" customHeight="1">
      <c r="A458" s="46">
        <f>SUBTOTAL(3,$C$11:C458)</f>
        <v>448</v>
      </c>
      <c r="B458" s="100">
        <v>2</v>
      </c>
      <c r="C458" s="100" t="s">
        <v>771</v>
      </c>
      <c r="D458" s="100" t="s">
        <v>2240</v>
      </c>
      <c r="E458" s="101" t="s">
        <v>312</v>
      </c>
      <c r="F458" s="102" t="s">
        <v>644</v>
      </c>
      <c r="G458" s="100">
        <v>3</v>
      </c>
      <c r="H458" s="103" t="s">
        <v>761</v>
      </c>
      <c r="I458" s="100">
        <v>20</v>
      </c>
      <c r="J458" s="100">
        <v>1</v>
      </c>
      <c r="K458" s="100"/>
      <c r="L458" s="100"/>
      <c r="M458" s="100">
        <v>20</v>
      </c>
      <c r="N458" s="100">
        <v>1</v>
      </c>
      <c r="O458" s="104">
        <v>1050000</v>
      </c>
      <c r="P458" s="104">
        <v>1050000</v>
      </c>
      <c r="Q458" s="104"/>
      <c r="R458" s="104"/>
      <c r="S458" s="104">
        <v>1050000</v>
      </c>
      <c r="T458" s="104">
        <v>0</v>
      </c>
      <c r="U458" s="103" t="s">
        <v>303</v>
      </c>
      <c r="V458" s="105" t="s">
        <v>2766</v>
      </c>
      <c r="W458" s="106" t="s">
        <v>539</v>
      </c>
    </row>
    <row r="459" spans="1:23" s="61" customFormat="1" ht="31.8" customHeight="1">
      <c r="A459" s="46">
        <f>SUBTOTAL(3,$C$11:C459)</f>
        <v>449</v>
      </c>
      <c r="B459" s="100">
        <v>2</v>
      </c>
      <c r="C459" s="100" t="s">
        <v>771</v>
      </c>
      <c r="D459" s="100" t="s">
        <v>2243</v>
      </c>
      <c r="E459" s="101" t="s">
        <v>312</v>
      </c>
      <c r="F459" s="102" t="s">
        <v>644</v>
      </c>
      <c r="G459" s="100">
        <v>3</v>
      </c>
      <c r="H459" s="103" t="s">
        <v>761</v>
      </c>
      <c r="I459" s="100">
        <v>20</v>
      </c>
      <c r="J459" s="100">
        <v>1</v>
      </c>
      <c r="K459" s="100"/>
      <c r="L459" s="100"/>
      <c r="M459" s="100">
        <v>20</v>
      </c>
      <c r="N459" s="100">
        <v>1</v>
      </c>
      <c r="O459" s="104">
        <v>1050000</v>
      </c>
      <c r="P459" s="104">
        <v>1050000</v>
      </c>
      <c r="Q459" s="104"/>
      <c r="R459" s="104"/>
      <c r="S459" s="104">
        <v>1050000</v>
      </c>
      <c r="T459" s="104">
        <v>0</v>
      </c>
      <c r="U459" s="103" t="s">
        <v>303</v>
      </c>
      <c r="V459" s="105" t="s">
        <v>2767</v>
      </c>
      <c r="W459" s="106" t="s">
        <v>539</v>
      </c>
    </row>
    <row r="460" spans="1:23" s="61" customFormat="1" ht="31.8" customHeight="1">
      <c r="A460" s="46">
        <f>SUBTOTAL(3,$C$11:C460)</f>
        <v>450</v>
      </c>
      <c r="B460" s="100">
        <v>2</v>
      </c>
      <c r="C460" s="100" t="s">
        <v>771</v>
      </c>
      <c r="D460" s="100" t="s">
        <v>2243</v>
      </c>
      <c r="E460" s="101" t="s">
        <v>312</v>
      </c>
      <c r="F460" s="102" t="s">
        <v>644</v>
      </c>
      <c r="G460" s="100">
        <v>3</v>
      </c>
      <c r="H460" s="103" t="s">
        <v>761</v>
      </c>
      <c r="I460" s="100">
        <v>20</v>
      </c>
      <c r="J460" s="100">
        <v>1</v>
      </c>
      <c r="K460" s="100"/>
      <c r="L460" s="100"/>
      <c r="M460" s="100">
        <v>20</v>
      </c>
      <c r="N460" s="100">
        <v>1</v>
      </c>
      <c r="O460" s="104">
        <v>1050000</v>
      </c>
      <c r="P460" s="104">
        <v>1050000</v>
      </c>
      <c r="Q460" s="104"/>
      <c r="R460" s="104"/>
      <c r="S460" s="104">
        <v>1050000</v>
      </c>
      <c r="T460" s="104">
        <v>0</v>
      </c>
      <c r="U460" s="103" t="s">
        <v>303</v>
      </c>
      <c r="V460" s="105" t="s">
        <v>2768</v>
      </c>
      <c r="W460" s="106" t="s">
        <v>539</v>
      </c>
    </row>
    <row r="461" spans="1:23" s="61" customFormat="1" ht="31.8" customHeight="1">
      <c r="A461" s="46">
        <f>SUBTOTAL(3,$C$11:C461)</f>
        <v>451</v>
      </c>
      <c r="B461" s="46">
        <v>1</v>
      </c>
      <c r="C461" s="46" t="s">
        <v>772</v>
      </c>
      <c r="D461" s="46" t="s">
        <v>541</v>
      </c>
      <c r="E461" s="98" t="s">
        <v>313</v>
      </c>
      <c r="F461" s="99" t="s">
        <v>289</v>
      </c>
      <c r="G461" s="46">
        <v>3</v>
      </c>
      <c r="H461" s="78" t="s">
        <v>761</v>
      </c>
      <c r="I461" s="46">
        <v>20</v>
      </c>
      <c r="J461" s="46">
        <v>1</v>
      </c>
      <c r="K461" s="46"/>
      <c r="L461" s="46"/>
      <c r="M461" s="46">
        <v>20</v>
      </c>
      <c r="N461" s="46">
        <v>1</v>
      </c>
      <c r="O461" s="79">
        <v>1050000</v>
      </c>
      <c r="P461" s="79">
        <v>1050000</v>
      </c>
      <c r="Q461" s="79"/>
      <c r="R461" s="79">
        <v>1050000</v>
      </c>
      <c r="S461" s="79">
        <v>0</v>
      </c>
      <c r="T461" s="79">
        <v>0</v>
      </c>
      <c r="U461" s="78" t="s">
        <v>303</v>
      </c>
      <c r="V461" s="80" t="s">
        <v>1415</v>
      </c>
      <c r="W461" s="81" t="s">
        <v>539</v>
      </c>
    </row>
    <row r="462" spans="1:23" s="61" customFormat="1" ht="31.8" customHeight="1">
      <c r="A462" s="46">
        <f>SUBTOTAL(3,$C$11:C462)</f>
        <v>452</v>
      </c>
      <c r="B462" s="100">
        <v>2</v>
      </c>
      <c r="C462" s="100" t="s">
        <v>772</v>
      </c>
      <c r="D462" s="100" t="s">
        <v>541</v>
      </c>
      <c r="E462" s="101" t="s">
        <v>313</v>
      </c>
      <c r="F462" s="102" t="s">
        <v>289</v>
      </c>
      <c r="G462" s="100">
        <v>3</v>
      </c>
      <c r="H462" s="103" t="s">
        <v>761</v>
      </c>
      <c r="I462" s="100">
        <v>10</v>
      </c>
      <c r="J462" s="100">
        <v>1</v>
      </c>
      <c r="K462" s="100"/>
      <c r="L462" s="100"/>
      <c r="M462" s="100">
        <v>10</v>
      </c>
      <c r="N462" s="100">
        <v>1</v>
      </c>
      <c r="O462" s="104">
        <v>500000</v>
      </c>
      <c r="P462" s="104">
        <v>500000</v>
      </c>
      <c r="Q462" s="104"/>
      <c r="R462" s="104"/>
      <c r="S462" s="104">
        <v>500000</v>
      </c>
      <c r="T462" s="104">
        <v>0</v>
      </c>
      <c r="U462" s="103" t="s">
        <v>311</v>
      </c>
      <c r="V462" s="105" t="s">
        <v>2625</v>
      </c>
      <c r="W462" s="106" t="s">
        <v>539</v>
      </c>
    </row>
    <row r="463" spans="1:23" s="61" customFormat="1" ht="31.8" customHeight="1">
      <c r="A463" s="46">
        <f>SUBTOTAL(3,$C$11:C463)</f>
        <v>453</v>
      </c>
      <c r="B463" s="100">
        <v>2</v>
      </c>
      <c r="C463" s="100" t="s">
        <v>772</v>
      </c>
      <c r="D463" s="100" t="s">
        <v>2243</v>
      </c>
      <c r="E463" s="101" t="s">
        <v>313</v>
      </c>
      <c r="F463" s="102" t="s">
        <v>289</v>
      </c>
      <c r="G463" s="100">
        <v>3</v>
      </c>
      <c r="H463" s="103" t="s">
        <v>761</v>
      </c>
      <c r="I463" s="100">
        <v>20</v>
      </c>
      <c r="J463" s="100">
        <v>1</v>
      </c>
      <c r="K463" s="100"/>
      <c r="L463" s="100"/>
      <c r="M463" s="100">
        <v>20</v>
      </c>
      <c r="N463" s="100">
        <v>1</v>
      </c>
      <c r="O463" s="104">
        <v>1050000</v>
      </c>
      <c r="P463" s="104">
        <v>1050000</v>
      </c>
      <c r="Q463" s="104"/>
      <c r="R463" s="104"/>
      <c r="S463" s="104">
        <v>1050000</v>
      </c>
      <c r="T463" s="104">
        <v>0</v>
      </c>
      <c r="U463" s="103" t="s">
        <v>303</v>
      </c>
      <c r="V463" s="105" t="s">
        <v>2769</v>
      </c>
      <c r="W463" s="106" t="s">
        <v>539</v>
      </c>
    </row>
    <row r="464" spans="1:23" s="61" customFormat="1" ht="31.8" customHeight="1">
      <c r="A464" s="46">
        <f>SUBTOTAL(3,$C$11:C464)</f>
        <v>454</v>
      </c>
      <c r="B464" s="100">
        <v>2</v>
      </c>
      <c r="C464" s="100" t="s">
        <v>772</v>
      </c>
      <c r="D464" s="100" t="s">
        <v>2243</v>
      </c>
      <c r="E464" s="101" t="s">
        <v>313</v>
      </c>
      <c r="F464" s="102" t="s">
        <v>289</v>
      </c>
      <c r="G464" s="100">
        <v>3</v>
      </c>
      <c r="H464" s="103" t="s">
        <v>761</v>
      </c>
      <c r="I464" s="100">
        <v>20</v>
      </c>
      <c r="J464" s="100">
        <v>1</v>
      </c>
      <c r="K464" s="100"/>
      <c r="L464" s="100"/>
      <c r="M464" s="100">
        <v>20</v>
      </c>
      <c r="N464" s="100">
        <v>1</v>
      </c>
      <c r="O464" s="104">
        <v>1050000</v>
      </c>
      <c r="P464" s="104">
        <v>1050000</v>
      </c>
      <c r="Q464" s="104"/>
      <c r="R464" s="104"/>
      <c r="S464" s="104">
        <v>1050000</v>
      </c>
      <c r="T464" s="104">
        <v>0</v>
      </c>
      <c r="U464" s="103" t="s">
        <v>303</v>
      </c>
      <c r="V464" s="105" t="s">
        <v>2770</v>
      </c>
      <c r="W464" s="106" t="s">
        <v>539</v>
      </c>
    </row>
    <row r="465" spans="1:23" s="61" customFormat="1" ht="31.8" customHeight="1">
      <c r="A465" s="46">
        <f>SUBTOTAL(3,$C$11:C465)</f>
        <v>455</v>
      </c>
      <c r="B465" s="100">
        <v>2</v>
      </c>
      <c r="C465" s="100" t="s">
        <v>772</v>
      </c>
      <c r="D465" s="100" t="s">
        <v>2242</v>
      </c>
      <c r="E465" s="101" t="s">
        <v>313</v>
      </c>
      <c r="F465" s="102" t="s">
        <v>289</v>
      </c>
      <c r="G465" s="100">
        <v>3</v>
      </c>
      <c r="H465" s="103" t="s">
        <v>761</v>
      </c>
      <c r="I465" s="100">
        <v>20</v>
      </c>
      <c r="J465" s="100">
        <v>1</v>
      </c>
      <c r="K465" s="100"/>
      <c r="L465" s="100"/>
      <c r="M465" s="100">
        <v>20</v>
      </c>
      <c r="N465" s="100">
        <v>1</v>
      </c>
      <c r="O465" s="104">
        <v>1050000</v>
      </c>
      <c r="P465" s="104">
        <v>1050000</v>
      </c>
      <c r="Q465" s="104"/>
      <c r="R465" s="104"/>
      <c r="S465" s="104">
        <v>1050000</v>
      </c>
      <c r="T465" s="104">
        <v>0</v>
      </c>
      <c r="U465" s="103" t="s">
        <v>303</v>
      </c>
      <c r="V465" s="105" t="s">
        <v>2771</v>
      </c>
      <c r="W465" s="106" t="s">
        <v>539</v>
      </c>
    </row>
    <row r="466" spans="1:23" s="61" customFormat="1" ht="31.8" customHeight="1">
      <c r="A466" s="46">
        <f>SUBTOTAL(3,$C$11:C466)</f>
        <v>456</v>
      </c>
      <c r="B466" s="100">
        <v>2</v>
      </c>
      <c r="C466" s="100" t="s">
        <v>772</v>
      </c>
      <c r="D466" s="100" t="s">
        <v>2242</v>
      </c>
      <c r="E466" s="101" t="s">
        <v>313</v>
      </c>
      <c r="F466" s="102" t="s">
        <v>289</v>
      </c>
      <c r="G466" s="100">
        <v>3</v>
      </c>
      <c r="H466" s="103" t="s">
        <v>761</v>
      </c>
      <c r="I466" s="100">
        <v>20</v>
      </c>
      <c r="J466" s="100">
        <v>1</v>
      </c>
      <c r="K466" s="100"/>
      <c r="L466" s="100"/>
      <c r="M466" s="100">
        <v>20</v>
      </c>
      <c r="N466" s="100">
        <v>1</v>
      </c>
      <c r="O466" s="104">
        <v>1050000</v>
      </c>
      <c r="P466" s="104">
        <v>1050000</v>
      </c>
      <c r="Q466" s="104"/>
      <c r="R466" s="104"/>
      <c r="S466" s="104">
        <v>1050000</v>
      </c>
      <c r="T466" s="104">
        <v>0</v>
      </c>
      <c r="U466" s="103" t="s">
        <v>303</v>
      </c>
      <c r="V466" s="105" t="s">
        <v>2772</v>
      </c>
      <c r="W466" s="106" t="s">
        <v>539</v>
      </c>
    </row>
    <row r="467" spans="1:23" s="61" customFormat="1" ht="31.8" customHeight="1">
      <c r="A467" s="46">
        <f>SUBTOTAL(3,$C$11:C467)</f>
        <v>457</v>
      </c>
      <c r="B467" s="100">
        <v>2</v>
      </c>
      <c r="C467" s="100" t="s">
        <v>772</v>
      </c>
      <c r="D467" s="100" t="s">
        <v>1089</v>
      </c>
      <c r="E467" s="101" t="s">
        <v>313</v>
      </c>
      <c r="F467" s="102" t="s">
        <v>289</v>
      </c>
      <c r="G467" s="100">
        <v>3</v>
      </c>
      <c r="H467" s="103" t="s">
        <v>761</v>
      </c>
      <c r="I467" s="100">
        <v>20</v>
      </c>
      <c r="J467" s="100">
        <v>1</v>
      </c>
      <c r="K467" s="100"/>
      <c r="L467" s="100"/>
      <c r="M467" s="100">
        <v>20</v>
      </c>
      <c r="N467" s="100">
        <v>1</v>
      </c>
      <c r="O467" s="104">
        <v>1050000</v>
      </c>
      <c r="P467" s="104">
        <v>1050000</v>
      </c>
      <c r="Q467" s="104"/>
      <c r="R467" s="104"/>
      <c r="S467" s="104">
        <v>1050000</v>
      </c>
      <c r="T467" s="104">
        <v>0</v>
      </c>
      <c r="U467" s="103" t="s">
        <v>303</v>
      </c>
      <c r="V467" s="105" t="s">
        <v>2773</v>
      </c>
      <c r="W467" s="106" t="s">
        <v>539</v>
      </c>
    </row>
    <row r="468" spans="1:23" s="61" customFormat="1" ht="31.8" customHeight="1">
      <c r="A468" s="46">
        <f>SUBTOTAL(3,$C$11:C468)</f>
        <v>458</v>
      </c>
      <c r="B468" s="100">
        <v>2</v>
      </c>
      <c r="C468" s="100" t="s">
        <v>772</v>
      </c>
      <c r="D468" s="100" t="s">
        <v>1089</v>
      </c>
      <c r="E468" s="101" t="s">
        <v>313</v>
      </c>
      <c r="F468" s="102" t="s">
        <v>289</v>
      </c>
      <c r="G468" s="100">
        <v>3</v>
      </c>
      <c r="H468" s="103" t="s">
        <v>761</v>
      </c>
      <c r="I468" s="100">
        <v>20</v>
      </c>
      <c r="J468" s="100">
        <v>1</v>
      </c>
      <c r="K468" s="100"/>
      <c r="L468" s="100"/>
      <c r="M468" s="100">
        <v>20</v>
      </c>
      <c r="N468" s="100">
        <v>1</v>
      </c>
      <c r="O468" s="104">
        <v>1050000</v>
      </c>
      <c r="P468" s="104">
        <v>1050000</v>
      </c>
      <c r="Q468" s="104"/>
      <c r="R468" s="104"/>
      <c r="S468" s="104">
        <v>1050000</v>
      </c>
      <c r="T468" s="104">
        <v>0</v>
      </c>
      <c r="U468" s="103" t="s">
        <v>303</v>
      </c>
      <c r="V468" s="105" t="s">
        <v>2774</v>
      </c>
      <c r="W468" s="106" t="s">
        <v>539</v>
      </c>
    </row>
    <row r="469" spans="1:23" s="61" customFormat="1" ht="31.8" customHeight="1">
      <c r="A469" s="46">
        <f>SUBTOTAL(3,$C$11:C469)</f>
        <v>459</v>
      </c>
      <c r="B469" s="100">
        <v>2</v>
      </c>
      <c r="C469" s="100" t="s">
        <v>2158</v>
      </c>
      <c r="D469" s="100" t="s">
        <v>2240</v>
      </c>
      <c r="E469" s="101" t="s">
        <v>226</v>
      </c>
      <c r="F469" s="102" t="s">
        <v>359</v>
      </c>
      <c r="G469" s="100">
        <v>3</v>
      </c>
      <c r="H469" s="103" t="s">
        <v>71</v>
      </c>
      <c r="I469" s="100">
        <v>20</v>
      </c>
      <c r="J469" s="100">
        <v>1</v>
      </c>
      <c r="K469" s="100"/>
      <c r="L469" s="100"/>
      <c r="M469" s="100">
        <v>20</v>
      </c>
      <c r="N469" s="100">
        <v>1</v>
      </c>
      <c r="O469" s="104">
        <v>1050000</v>
      </c>
      <c r="P469" s="104">
        <v>1050000</v>
      </c>
      <c r="Q469" s="104"/>
      <c r="R469" s="104"/>
      <c r="S469" s="104">
        <v>1050000</v>
      </c>
      <c r="T469" s="104">
        <v>0</v>
      </c>
      <c r="U469" s="103" t="s">
        <v>303</v>
      </c>
      <c r="V469" s="105" t="s">
        <v>2775</v>
      </c>
      <c r="W469" s="106" t="s">
        <v>539</v>
      </c>
    </row>
    <row r="470" spans="1:23" s="61" customFormat="1" ht="31.8" customHeight="1">
      <c r="A470" s="46">
        <f>SUBTOTAL(3,$C$11:C470)</f>
        <v>460</v>
      </c>
      <c r="B470" s="100">
        <v>2</v>
      </c>
      <c r="C470" s="100" t="s">
        <v>2158</v>
      </c>
      <c r="D470" s="100" t="s">
        <v>2240</v>
      </c>
      <c r="E470" s="101" t="s">
        <v>226</v>
      </c>
      <c r="F470" s="102" t="s">
        <v>359</v>
      </c>
      <c r="G470" s="100">
        <v>3</v>
      </c>
      <c r="H470" s="103" t="s">
        <v>71</v>
      </c>
      <c r="I470" s="100">
        <v>20</v>
      </c>
      <c r="J470" s="100">
        <v>1</v>
      </c>
      <c r="K470" s="100"/>
      <c r="L470" s="100"/>
      <c r="M470" s="100">
        <v>20</v>
      </c>
      <c r="N470" s="100">
        <v>1</v>
      </c>
      <c r="O470" s="104">
        <v>1050000</v>
      </c>
      <c r="P470" s="104">
        <v>1050000</v>
      </c>
      <c r="Q470" s="104"/>
      <c r="R470" s="104"/>
      <c r="S470" s="104">
        <v>1050000</v>
      </c>
      <c r="T470" s="104">
        <v>0</v>
      </c>
      <c r="U470" s="103" t="s">
        <v>303</v>
      </c>
      <c r="V470" s="105" t="s">
        <v>2776</v>
      </c>
      <c r="W470" s="106" t="s">
        <v>539</v>
      </c>
    </row>
    <row r="471" spans="1:23" s="61" customFormat="1" ht="31.8" customHeight="1">
      <c r="A471" s="46">
        <f>SUBTOTAL(3,$C$11:C471)</f>
        <v>461</v>
      </c>
      <c r="B471" s="100">
        <v>2</v>
      </c>
      <c r="C471" s="100" t="s">
        <v>2158</v>
      </c>
      <c r="D471" s="100" t="s">
        <v>2242</v>
      </c>
      <c r="E471" s="101" t="s">
        <v>226</v>
      </c>
      <c r="F471" s="102" t="s">
        <v>359</v>
      </c>
      <c r="G471" s="100">
        <v>3</v>
      </c>
      <c r="H471" s="103" t="s">
        <v>71</v>
      </c>
      <c r="I471" s="100">
        <v>20</v>
      </c>
      <c r="J471" s="100">
        <v>1</v>
      </c>
      <c r="K471" s="100"/>
      <c r="L471" s="100"/>
      <c r="M471" s="100">
        <v>20</v>
      </c>
      <c r="N471" s="100">
        <v>1</v>
      </c>
      <c r="O471" s="104">
        <v>1050000</v>
      </c>
      <c r="P471" s="104">
        <v>1050000</v>
      </c>
      <c r="Q471" s="104"/>
      <c r="R471" s="104"/>
      <c r="S471" s="104">
        <v>1050000</v>
      </c>
      <c r="T471" s="104">
        <v>0</v>
      </c>
      <c r="U471" s="103" t="s">
        <v>303</v>
      </c>
      <c r="V471" s="105" t="s">
        <v>2777</v>
      </c>
      <c r="W471" s="106" t="s">
        <v>539</v>
      </c>
    </row>
    <row r="472" spans="1:23" s="61" customFormat="1" ht="31.8" customHeight="1">
      <c r="A472" s="46">
        <f>SUBTOTAL(3,$C$11:C472)</f>
        <v>462</v>
      </c>
      <c r="B472" s="100">
        <v>2</v>
      </c>
      <c r="C472" s="100" t="s">
        <v>2158</v>
      </c>
      <c r="D472" s="100" t="s">
        <v>2242</v>
      </c>
      <c r="E472" s="101" t="s">
        <v>226</v>
      </c>
      <c r="F472" s="102" t="s">
        <v>359</v>
      </c>
      <c r="G472" s="100">
        <v>3</v>
      </c>
      <c r="H472" s="103" t="s">
        <v>71</v>
      </c>
      <c r="I472" s="100">
        <v>20</v>
      </c>
      <c r="J472" s="100">
        <v>1</v>
      </c>
      <c r="K472" s="100"/>
      <c r="L472" s="100"/>
      <c r="M472" s="100">
        <v>20</v>
      </c>
      <c r="N472" s="100">
        <v>1</v>
      </c>
      <c r="O472" s="104">
        <v>1050000</v>
      </c>
      <c r="P472" s="104">
        <v>1050000</v>
      </c>
      <c r="Q472" s="104"/>
      <c r="R472" s="104"/>
      <c r="S472" s="104">
        <v>1050000</v>
      </c>
      <c r="T472" s="104">
        <v>0</v>
      </c>
      <c r="U472" s="103" t="s">
        <v>303</v>
      </c>
      <c r="V472" s="105" t="s">
        <v>2778</v>
      </c>
      <c r="W472" s="106" t="s">
        <v>539</v>
      </c>
    </row>
    <row r="473" spans="1:23" s="61" customFormat="1" ht="31.8" customHeight="1">
      <c r="A473" s="46">
        <f>SUBTOTAL(3,$C$11:C473)</f>
        <v>463</v>
      </c>
      <c r="B473" s="100">
        <v>2</v>
      </c>
      <c r="C473" s="100" t="s">
        <v>2158</v>
      </c>
      <c r="D473" s="100" t="s">
        <v>2240</v>
      </c>
      <c r="E473" s="101" t="s">
        <v>226</v>
      </c>
      <c r="F473" s="102" t="s">
        <v>359</v>
      </c>
      <c r="G473" s="100">
        <v>3</v>
      </c>
      <c r="H473" s="103" t="s">
        <v>71</v>
      </c>
      <c r="I473" s="100">
        <v>20</v>
      </c>
      <c r="J473" s="100">
        <v>1</v>
      </c>
      <c r="K473" s="100"/>
      <c r="L473" s="100"/>
      <c r="M473" s="100">
        <v>20</v>
      </c>
      <c r="N473" s="100">
        <v>1</v>
      </c>
      <c r="O473" s="104">
        <v>1050000</v>
      </c>
      <c r="P473" s="104">
        <v>1050000</v>
      </c>
      <c r="Q473" s="104"/>
      <c r="R473" s="104"/>
      <c r="S473" s="104">
        <v>1050000</v>
      </c>
      <c r="T473" s="104">
        <v>0</v>
      </c>
      <c r="U473" s="103" t="s">
        <v>303</v>
      </c>
      <c r="V473" s="105" t="s">
        <v>2779</v>
      </c>
      <c r="W473" s="106" t="s">
        <v>539</v>
      </c>
    </row>
    <row r="474" spans="1:23" s="61" customFormat="1" ht="31.8" customHeight="1">
      <c r="A474" s="46">
        <f>SUBTOTAL(3,$C$11:C474)</f>
        <v>464</v>
      </c>
      <c r="B474" s="46">
        <v>1</v>
      </c>
      <c r="C474" s="46" t="s">
        <v>775</v>
      </c>
      <c r="D474" s="46" t="s">
        <v>541</v>
      </c>
      <c r="E474" s="98" t="s">
        <v>316</v>
      </c>
      <c r="F474" s="99" t="s">
        <v>199</v>
      </c>
      <c r="G474" s="46">
        <v>3</v>
      </c>
      <c r="H474" s="78" t="s">
        <v>71</v>
      </c>
      <c r="I474" s="46">
        <v>20</v>
      </c>
      <c r="J474" s="46">
        <v>1</v>
      </c>
      <c r="K474" s="46"/>
      <c r="L474" s="46"/>
      <c r="M474" s="46">
        <v>20</v>
      </c>
      <c r="N474" s="46">
        <v>1</v>
      </c>
      <c r="O474" s="79">
        <v>1050000</v>
      </c>
      <c r="P474" s="79">
        <v>1050000</v>
      </c>
      <c r="Q474" s="79"/>
      <c r="R474" s="79">
        <v>1050000</v>
      </c>
      <c r="S474" s="79">
        <v>0</v>
      </c>
      <c r="T474" s="79">
        <v>0</v>
      </c>
      <c r="U474" s="78" t="s">
        <v>303</v>
      </c>
      <c r="V474" s="80" t="s">
        <v>1169</v>
      </c>
      <c r="W474" s="81" t="s">
        <v>539</v>
      </c>
    </row>
    <row r="475" spans="1:23" s="61" customFormat="1" ht="31.8" customHeight="1">
      <c r="A475" s="46">
        <f>SUBTOTAL(3,$C$11:C475)</f>
        <v>465</v>
      </c>
      <c r="B475" s="100">
        <v>2</v>
      </c>
      <c r="C475" s="100" t="s">
        <v>775</v>
      </c>
      <c r="D475" s="100" t="s">
        <v>2242</v>
      </c>
      <c r="E475" s="101" t="s">
        <v>316</v>
      </c>
      <c r="F475" s="102" t="s">
        <v>199</v>
      </c>
      <c r="G475" s="100">
        <v>3</v>
      </c>
      <c r="H475" s="103" t="s">
        <v>71</v>
      </c>
      <c r="I475" s="100">
        <v>20</v>
      </c>
      <c r="J475" s="100">
        <v>1</v>
      </c>
      <c r="K475" s="100"/>
      <c r="L475" s="100"/>
      <c r="M475" s="100">
        <v>20</v>
      </c>
      <c r="N475" s="100">
        <v>1</v>
      </c>
      <c r="O475" s="104">
        <v>1050000</v>
      </c>
      <c r="P475" s="104">
        <v>1050000</v>
      </c>
      <c r="Q475" s="104"/>
      <c r="R475" s="104"/>
      <c r="S475" s="104">
        <v>1050000</v>
      </c>
      <c r="T475" s="104">
        <v>0</v>
      </c>
      <c r="U475" s="103" t="s">
        <v>303</v>
      </c>
      <c r="V475" s="105" t="s">
        <v>2780</v>
      </c>
      <c r="W475" s="106" t="s">
        <v>539</v>
      </c>
    </row>
    <row r="476" spans="1:23" s="61" customFormat="1" ht="31.8" customHeight="1">
      <c r="A476" s="46">
        <f>SUBTOTAL(3,$C$11:C476)</f>
        <v>466</v>
      </c>
      <c r="B476" s="100">
        <v>2</v>
      </c>
      <c r="C476" s="100" t="s">
        <v>775</v>
      </c>
      <c r="D476" s="100" t="s">
        <v>2240</v>
      </c>
      <c r="E476" s="101" t="s">
        <v>316</v>
      </c>
      <c r="F476" s="102" t="s">
        <v>199</v>
      </c>
      <c r="G476" s="100">
        <v>3</v>
      </c>
      <c r="H476" s="103" t="s">
        <v>71</v>
      </c>
      <c r="I476" s="100">
        <v>20</v>
      </c>
      <c r="J476" s="100">
        <v>1</v>
      </c>
      <c r="K476" s="100"/>
      <c r="L476" s="100"/>
      <c r="M476" s="100">
        <v>20</v>
      </c>
      <c r="N476" s="100">
        <v>1</v>
      </c>
      <c r="O476" s="104">
        <v>1050000</v>
      </c>
      <c r="P476" s="104">
        <v>1050000</v>
      </c>
      <c r="Q476" s="104"/>
      <c r="R476" s="104"/>
      <c r="S476" s="104">
        <v>1050000</v>
      </c>
      <c r="T476" s="104">
        <v>0</v>
      </c>
      <c r="U476" s="103" t="s">
        <v>303</v>
      </c>
      <c r="V476" s="105" t="s">
        <v>2781</v>
      </c>
      <c r="W476" s="106" t="s">
        <v>539</v>
      </c>
    </row>
    <row r="477" spans="1:23" s="61" customFormat="1" ht="31.8" customHeight="1">
      <c r="A477" s="46">
        <f>SUBTOTAL(3,$C$11:C477)</f>
        <v>467</v>
      </c>
      <c r="B477" s="100">
        <v>2</v>
      </c>
      <c r="C477" s="100" t="s">
        <v>775</v>
      </c>
      <c r="D477" s="100" t="s">
        <v>2240</v>
      </c>
      <c r="E477" s="101" t="s">
        <v>316</v>
      </c>
      <c r="F477" s="102" t="s">
        <v>199</v>
      </c>
      <c r="G477" s="100">
        <v>3</v>
      </c>
      <c r="H477" s="103" t="s">
        <v>71</v>
      </c>
      <c r="I477" s="100">
        <v>20</v>
      </c>
      <c r="J477" s="100">
        <v>1</v>
      </c>
      <c r="K477" s="100"/>
      <c r="L477" s="100"/>
      <c r="M477" s="100">
        <v>20</v>
      </c>
      <c r="N477" s="100">
        <v>1</v>
      </c>
      <c r="O477" s="104">
        <v>1050000</v>
      </c>
      <c r="P477" s="104">
        <v>1050000</v>
      </c>
      <c r="Q477" s="104"/>
      <c r="R477" s="104"/>
      <c r="S477" s="104">
        <v>1050000</v>
      </c>
      <c r="T477" s="104">
        <v>0</v>
      </c>
      <c r="U477" s="103" t="s">
        <v>303</v>
      </c>
      <c r="V477" s="105" t="s">
        <v>2782</v>
      </c>
      <c r="W477" s="106" t="s">
        <v>539</v>
      </c>
    </row>
    <row r="478" spans="1:23" s="61" customFormat="1" ht="31.8" customHeight="1">
      <c r="A478" s="46">
        <f>SUBTOTAL(3,$C$11:C478)</f>
        <v>468</v>
      </c>
      <c r="B478" s="100">
        <v>2</v>
      </c>
      <c r="C478" s="100" t="s">
        <v>775</v>
      </c>
      <c r="D478" s="100" t="s">
        <v>2240</v>
      </c>
      <c r="E478" s="101" t="s">
        <v>316</v>
      </c>
      <c r="F478" s="102" t="s">
        <v>199</v>
      </c>
      <c r="G478" s="100">
        <v>3</v>
      </c>
      <c r="H478" s="103" t="s">
        <v>71</v>
      </c>
      <c r="I478" s="100">
        <v>20</v>
      </c>
      <c r="J478" s="100">
        <v>1</v>
      </c>
      <c r="K478" s="100"/>
      <c r="L478" s="100"/>
      <c r="M478" s="100">
        <v>20</v>
      </c>
      <c r="N478" s="100">
        <v>1</v>
      </c>
      <c r="O478" s="104">
        <v>1050000</v>
      </c>
      <c r="P478" s="104">
        <v>1050000</v>
      </c>
      <c r="Q478" s="104"/>
      <c r="R478" s="104"/>
      <c r="S478" s="104">
        <v>1050000</v>
      </c>
      <c r="T478" s="104">
        <v>0</v>
      </c>
      <c r="U478" s="103" t="s">
        <v>303</v>
      </c>
      <c r="V478" s="105" t="s">
        <v>2783</v>
      </c>
      <c r="W478" s="106" t="s">
        <v>539</v>
      </c>
    </row>
    <row r="479" spans="1:23" s="61" customFormat="1" ht="31.8" customHeight="1">
      <c r="A479" s="46">
        <f>SUBTOTAL(3,$C$11:C479)</f>
        <v>469</v>
      </c>
      <c r="B479" s="100">
        <v>2</v>
      </c>
      <c r="C479" s="100" t="s">
        <v>775</v>
      </c>
      <c r="D479" s="100" t="s">
        <v>2240</v>
      </c>
      <c r="E479" s="101" t="s">
        <v>316</v>
      </c>
      <c r="F479" s="102" t="s">
        <v>199</v>
      </c>
      <c r="G479" s="100">
        <v>3</v>
      </c>
      <c r="H479" s="103" t="s">
        <v>71</v>
      </c>
      <c r="I479" s="100">
        <v>20</v>
      </c>
      <c r="J479" s="100">
        <v>1</v>
      </c>
      <c r="K479" s="100"/>
      <c r="L479" s="100"/>
      <c r="M479" s="100">
        <v>20</v>
      </c>
      <c r="N479" s="100">
        <v>1</v>
      </c>
      <c r="O479" s="104">
        <v>1050000</v>
      </c>
      <c r="P479" s="104">
        <v>1050000</v>
      </c>
      <c r="Q479" s="104"/>
      <c r="R479" s="104"/>
      <c r="S479" s="104">
        <v>1050000</v>
      </c>
      <c r="T479" s="104">
        <v>0</v>
      </c>
      <c r="U479" s="103" t="s">
        <v>303</v>
      </c>
      <c r="V479" s="105" t="s">
        <v>1188</v>
      </c>
      <c r="W479" s="106" t="s">
        <v>539</v>
      </c>
    </row>
    <row r="480" spans="1:23" s="61" customFormat="1" ht="31.8" customHeight="1">
      <c r="A480" s="46">
        <f>SUBTOTAL(3,$C$11:C480)</f>
        <v>470</v>
      </c>
      <c r="B480" s="100">
        <v>2</v>
      </c>
      <c r="C480" s="100" t="s">
        <v>775</v>
      </c>
      <c r="D480" s="100" t="s">
        <v>2240</v>
      </c>
      <c r="E480" s="101" t="s">
        <v>316</v>
      </c>
      <c r="F480" s="102" t="s">
        <v>199</v>
      </c>
      <c r="G480" s="100">
        <v>3</v>
      </c>
      <c r="H480" s="103" t="s">
        <v>71</v>
      </c>
      <c r="I480" s="100">
        <v>20</v>
      </c>
      <c r="J480" s="100">
        <v>1</v>
      </c>
      <c r="K480" s="100"/>
      <c r="L480" s="100"/>
      <c r="M480" s="100">
        <v>20</v>
      </c>
      <c r="N480" s="100">
        <v>1</v>
      </c>
      <c r="O480" s="104">
        <v>1050000</v>
      </c>
      <c r="P480" s="104">
        <v>1050000</v>
      </c>
      <c r="Q480" s="104"/>
      <c r="R480" s="104"/>
      <c r="S480" s="104">
        <v>1050000</v>
      </c>
      <c r="T480" s="104">
        <v>0</v>
      </c>
      <c r="U480" s="103" t="s">
        <v>303</v>
      </c>
      <c r="V480" s="105" t="s">
        <v>2784</v>
      </c>
      <c r="W480" s="106" t="s">
        <v>539</v>
      </c>
    </row>
    <row r="481" spans="1:23" s="61" customFormat="1" ht="31.8" customHeight="1">
      <c r="A481" s="46">
        <f>SUBTOTAL(3,$C$11:C481)</f>
        <v>471</v>
      </c>
      <c r="B481" s="100">
        <v>2</v>
      </c>
      <c r="C481" s="100" t="s">
        <v>2159</v>
      </c>
      <c r="D481" s="100" t="s">
        <v>2242</v>
      </c>
      <c r="E481" s="101" t="s">
        <v>798</v>
      </c>
      <c r="F481" s="102" t="s">
        <v>367</v>
      </c>
      <c r="G481" s="100">
        <v>3</v>
      </c>
      <c r="H481" s="103" t="s">
        <v>71</v>
      </c>
      <c r="I481" s="100">
        <v>20</v>
      </c>
      <c r="J481" s="100">
        <v>1</v>
      </c>
      <c r="K481" s="100"/>
      <c r="L481" s="100"/>
      <c r="M481" s="100">
        <v>20</v>
      </c>
      <c r="N481" s="100">
        <v>1</v>
      </c>
      <c r="O481" s="104">
        <v>1050000</v>
      </c>
      <c r="P481" s="104">
        <v>1050000</v>
      </c>
      <c r="Q481" s="104"/>
      <c r="R481" s="104"/>
      <c r="S481" s="104">
        <v>1050000</v>
      </c>
      <c r="T481" s="104">
        <v>0</v>
      </c>
      <c r="U481" s="103" t="s">
        <v>303</v>
      </c>
      <c r="V481" s="105" t="s">
        <v>2785</v>
      </c>
      <c r="W481" s="106" t="s">
        <v>539</v>
      </c>
    </row>
    <row r="482" spans="1:23" s="61" customFormat="1" ht="31.8" customHeight="1">
      <c r="A482" s="46">
        <f>SUBTOTAL(3,$C$11:C482)</f>
        <v>472</v>
      </c>
      <c r="B482" s="100">
        <v>2</v>
      </c>
      <c r="C482" s="100" t="s">
        <v>2159</v>
      </c>
      <c r="D482" s="100" t="s">
        <v>2242</v>
      </c>
      <c r="E482" s="101" t="s">
        <v>798</v>
      </c>
      <c r="F482" s="102" t="s">
        <v>367</v>
      </c>
      <c r="G482" s="100">
        <v>3</v>
      </c>
      <c r="H482" s="103" t="s">
        <v>71</v>
      </c>
      <c r="I482" s="100">
        <v>20</v>
      </c>
      <c r="J482" s="100">
        <v>1</v>
      </c>
      <c r="K482" s="100"/>
      <c r="L482" s="100"/>
      <c r="M482" s="100">
        <v>20</v>
      </c>
      <c r="N482" s="100">
        <v>1</v>
      </c>
      <c r="O482" s="104">
        <v>1050000</v>
      </c>
      <c r="P482" s="104">
        <v>1050000</v>
      </c>
      <c r="Q482" s="104"/>
      <c r="R482" s="104"/>
      <c r="S482" s="104">
        <v>1050000</v>
      </c>
      <c r="T482" s="104">
        <v>0</v>
      </c>
      <c r="U482" s="103" t="s">
        <v>303</v>
      </c>
      <c r="V482" s="105" t="s">
        <v>2786</v>
      </c>
      <c r="W482" s="106" t="s">
        <v>539</v>
      </c>
    </row>
    <row r="483" spans="1:23" s="61" customFormat="1" ht="31.8" customHeight="1">
      <c r="A483" s="46">
        <f>SUBTOTAL(3,$C$11:C483)</f>
        <v>473</v>
      </c>
      <c r="B483" s="100">
        <v>2</v>
      </c>
      <c r="C483" s="100" t="s">
        <v>2159</v>
      </c>
      <c r="D483" s="100" t="s">
        <v>1085</v>
      </c>
      <c r="E483" s="101" t="s">
        <v>798</v>
      </c>
      <c r="F483" s="102" t="s">
        <v>367</v>
      </c>
      <c r="G483" s="100">
        <v>3</v>
      </c>
      <c r="H483" s="103" t="s">
        <v>71</v>
      </c>
      <c r="I483" s="100">
        <v>20</v>
      </c>
      <c r="J483" s="100">
        <v>1</v>
      </c>
      <c r="K483" s="100"/>
      <c r="L483" s="100"/>
      <c r="M483" s="100">
        <v>20</v>
      </c>
      <c r="N483" s="100">
        <v>1</v>
      </c>
      <c r="O483" s="104">
        <v>1050000</v>
      </c>
      <c r="P483" s="104">
        <v>1050000</v>
      </c>
      <c r="Q483" s="104"/>
      <c r="R483" s="104"/>
      <c r="S483" s="104">
        <v>1050000</v>
      </c>
      <c r="T483" s="104">
        <v>0</v>
      </c>
      <c r="U483" s="103" t="s">
        <v>303</v>
      </c>
      <c r="V483" s="105" t="s">
        <v>2787</v>
      </c>
      <c r="W483" s="106" t="s">
        <v>539</v>
      </c>
    </row>
    <row r="484" spans="1:23" s="61" customFormat="1" ht="31.8" customHeight="1">
      <c r="A484" s="46">
        <f>SUBTOTAL(3,$C$11:C484)</f>
        <v>474</v>
      </c>
      <c r="B484" s="100">
        <v>2</v>
      </c>
      <c r="C484" s="100" t="s">
        <v>2159</v>
      </c>
      <c r="D484" s="100" t="s">
        <v>834</v>
      </c>
      <c r="E484" s="101" t="s">
        <v>798</v>
      </c>
      <c r="F484" s="102" t="s">
        <v>367</v>
      </c>
      <c r="G484" s="100">
        <v>3</v>
      </c>
      <c r="H484" s="103" t="s">
        <v>71</v>
      </c>
      <c r="I484" s="100">
        <v>20</v>
      </c>
      <c r="J484" s="100">
        <v>1</v>
      </c>
      <c r="K484" s="100"/>
      <c r="L484" s="100"/>
      <c r="M484" s="100">
        <v>20</v>
      </c>
      <c r="N484" s="100">
        <v>1</v>
      </c>
      <c r="O484" s="104">
        <v>1050000</v>
      </c>
      <c r="P484" s="104">
        <v>1050000</v>
      </c>
      <c r="Q484" s="104"/>
      <c r="R484" s="104"/>
      <c r="S484" s="104">
        <v>1050000</v>
      </c>
      <c r="T484" s="104">
        <v>0</v>
      </c>
      <c r="U484" s="103" t="s">
        <v>303</v>
      </c>
      <c r="V484" s="105" t="s">
        <v>2788</v>
      </c>
      <c r="W484" s="106" t="s">
        <v>539</v>
      </c>
    </row>
    <row r="485" spans="1:23" s="61" customFormat="1" ht="31.8" customHeight="1">
      <c r="A485" s="46">
        <f>SUBTOTAL(3,$C$11:C485)</f>
        <v>475</v>
      </c>
      <c r="B485" s="100">
        <v>2</v>
      </c>
      <c r="C485" s="100" t="s">
        <v>2159</v>
      </c>
      <c r="D485" s="100" t="s">
        <v>2242</v>
      </c>
      <c r="E485" s="101" t="s">
        <v>798</v>
      </c>
      <c r="F485" s="102" t="s">
        <v>367</v>
      </c>
      <c r="G485" s="100">
        <v>3</v>
      </c>
      <c r="H485" s="103" t="s">
        <v>71</v>
      </c>
      <c r="I485" s="100">
        <v>20</v>
      </c>
      <c r="J485" s="100">
        <v>1</v>
      </c>
      <c r="K485" s="100"/>
      <c r="L485" s="100"/>
      <c r="M485" s="100">
        <v>20</v>
      </c>
      <c r="N485" s="100">
        <v>1</v>
      </c>
      <c r="O485" s="104">
        <v>1050000</v>
      </c>
      <c r="P485" s="104">
        <v>1050000</v>
      </c>
      <c r="Q485" s="104"/>
      <c r="R485" s="104"/>
      <c r="S485" s="104">
        <v>1050000</v>
      </c>
      <c r="T485" s="104">
        <v>0</v>
      </c>
      <c r="U485" s="103" t="s">
        <v>303</v>
      </c>
      <c r="V485" s="105" t="s">
        <v>2789</v>
      </c>
      <c r="W485" s="106" t="s">
        <v>539</v>
      </c>
    </row>
    <row r="486" spans="1:23" s="61" customFormat="1" ht="31.8" customHeight="1">
      <c r="A486" s="46">
        <f>SUBTOTAL(3,$C$11:C486)</f>
        <v>476</v>
      </c>
      <c r="B486" s="46">
        <v>1</v>
      </c>
      <c r="C486" s="46" t="s">
        <v>776</v>
      </c>
      <c r="D486" s="46" t="s">
        <v>541</v>
      </c>
      <c r="E486" s="98" t="s">
        <v>23</v>
      </c>
      <c r="F486" s="99" t="s">
        <v>200</v>
      </c>
      <c r="G486" s="46">
        <v>3</v>
      </c>
      <c r="H486" s="78" t="s">
        <v>71</v>
      </c>
      <c r="I486" s="46">
        <v>10</v>
      </c>
      <c r="J486" s="46">
        <v>1</v>
      </c>
      <c r="K486" s="46"/>
      <c r="L486" s="46"/>
      <c r="M486" s="46">
        <v>10</v>
      </c>
      <c r="N486" s="46">
        <v>1</v>
      </c>
      <c r="O486" s="79">
        <v>500000</v>
      </c>
      <c r="P486" s="79">
        <v>500000</v>
      </c>
      <c r="Q486" s="79"/>
      <c r="R486" s="79">
        <v>500000</v>
      </c>
      <c r="S486" s="79">
        <v>0</v>
      </c>
      <c r="T486" s="79">
        <v>0</v>
      </c>
      <c r="U486" s="78" t="s">
        <v>311</v>
      </c>
      <c r="V486" s="80" t="s">
        <v>151</v>
      </c>
      <c r="W486" s="81" t="s">
        <v>539</v>
      </c>
    </row>
    <row r="487" spans="1:23" s="61" customFormat="1" ht="31.8" customHeight="1">
      <c r="A487" s="46">
        <f>SUBTOTAL(3,$C$11:C487)</f>
        <v>477</v>
      </c>
      <c r="B487" s="46">
        <v>1</v>
      </c>
      <c r="C487" s="46" t="s">
        <v>776</v>
      </c>
      <c r="D487" s="46" t="s">
        <v>916</v>
      </c>
      <c r="E487" s="98" t="s">
        <v>23</v>
      </c>
      <c r="F487" s="99" t="s">
        <v>200</v>
      </c>
      <c r="G487" s="46">
        <v>3</v>
      </c>
      <c r="H487" s="78" t="s">
        <v>71</v>
      </c>
      <c r="I487" s="46">
        <v>20</v>
      </c>
      <c r="J487" s="46">
        <v>1</v>
      </c>
      <c r="K487" s="46"/>
      <c r="L487" s="46"/>
      <c r="M487" s="46">
        <v>20</v>
      </c>
      <c r="N487" s="46">
        <v>1</v>
      </c>
      <c r="O487" s="79">
        <v>1050000</v>
      </c>
      <c r="P487" s="79">
        <v>1050000</v>
      </c>
      <c r="Q487" s="79"/>
      <c r="R487" s="79">
        <v>1050000</v>
      </c>
      <c r="S487" s="79">
        <v>0</v>
      </c>
      <c r="T487" s="79">
        <v>0</v>
      </c>
      <c r="U487" s="78" t="s">
        <v>303</v>
      </c>
      <c r="V487" s="80" t="s">
        <v>1255</v>
      </c>
      <c r="W487" s="81" t="s">
        <v>539</v>
      </c>
    </row>
    <row r="488" spans="1:23" s="61" customFormat="1" ht="31.8" customHeight="1">
      <c r="A488" s="46">
        <f>SUBTOTAL(3,$C$11:C488)</f>
        <v>478</v>
      </c>
      <c r="B488" s="100">
        <v>2</v>
      </c>
      <c r="C488" s="100" t="s">
        <v>776</v>
      </c>
      <c r="D488" s="100" t="s">
        <v>541</v>
      </c>
      <c r="E488" s="101" t="s">
        <v>23</v>
      </c>
      <c r="F488" s="102" t="s">
        <v>200</v>
      </c>
      <c r="G488" s="100">
        <v>3</v>
      </c>
      <c r="H488" s="103" t="s">
        <v>71</v>
      </c>
      <c r="I488" s="100">
        <v>10</v>
      </c>
      <c r="J488" s="100">
        <v>1</v>
      </c>
      <c r="K488" s="100"/>
      <c r="L488" s="100"/>
      <c r="M488" s="100">
        <v>10</v>
      </c>
      <c r="N488" s="100">
        <v>1</v>
      </c>
      <c r="O488" s="104">
        <v>500000</v>
      </c>
      <c r="P488" s="104">
        <v>500000</v>
      </c>
      <c r="Q488" s="104"/>
      <c r="R488" s="104"/>
      <c r="S488" s="104">
        <v>500000</v>
      </c>
      <c r="T488" s="104">
        <v>0</v>
      </c>
      <c r="U488" s="103" t="s">
        <v>311</v>
      </c>
      <c r="V488" s="105" t="s">
        <v>151</v>
      </c>
      <c r="W488" s="106" t="s">
        <v>539</v>
      </c>
    </row>
    <row r="489" spans="1:23" s="61" customFormat="1" ht="31.8" customHeight="1">
      <c r="A489" s="46">
        <f>SUBTOTAL(3,$C$11:C489)</f>
        <v>479</v>
      </c>
      <c r="B489" s="100">
        <v>2</v>
      </c>
      <c r="C489" s="100" t="s">
        <v>776</v>
      </c>
      <c r="D489" s="100" t="s">
        <v>2240</v>
      </c>
      <c r="E489" s="101" t="s">
        <v>23</v>
      </c>
      <c r="F489" s="102" t="s">
        <v>200</v>
      </c>
      <c r="G489" s="100">
        <v>3</v>
      </c>
      <c r="H489" s="103" t="s">
        <v>71</v>
      </c>
      <c r="I489" s="100">
        <v>20</v>
      </c>
      <c r="J489" s="100">
        <v>1</v>
      </c>
      <c r="K489" s="100"/>
      <c r="L489" s="100"/>
      <c r="M489" s="100">
        <v>20</v>
      </c>
      <c r="N489" s="100">
        <v>1</v>
      </c>
      <c r="O489" s="104">
        <v>1050000</v>
      </c>
      <c r="P489" s="104">
        <v>1050000</v>
      </c>
      <c r="Q489" s="104"/>
      <c r="R489" s="104"/>
      <c r="S489" s="104">
        <v>1050000</v>
      </c>
      <c r="T489" s="104">
        <v>0</v>
      </c>
      <c r="U489" s="103" t="s">
        <v>303</v>
      </c>
      <c r="V489" s="105" t="s">
        <v>2790</v>
      </c>
      <c r="W489" s="106" t="s">
        <v>539</v>
      </c>
    </row>
    <row r="490" spans="1:23" s="61" customFormat="1" ht="31.8" customHeight="1">
      <c r="A490" s="46">
        <f>SUBTOTAL(3,$C$11:C490)</f>
        <v>480</v>
      </c>
      <c r="B490" s="100">
        <v>2</v>
      </c>
      <c r="C490" s="100" t="s">
        <v>776</v>
      </c>
      <c r="D490" s="100" t="s">
        <v>2240</v>
      </c>
      <c r="E490" s="101" t="s">
        <v>23</v>
      </c>
      <c r="F490" s="102" t="s">
        <v>200</v>
      </c>
      <c r="G490" s="100">
        <v>3</v>
      </c>
      <c r="H490" s="103" t="s">
        <v>71</v>
      </c>
      <c r="I490" s="100">
        <v>20</v>
      </c>
      <c r="J490" s="100">
        <v>1</v>
      </c>
      <c r="K490" s="100"/>
      <c r="L490" s="100"/>
      <c r="M490" s="100">
        <v>20</v>
      </c>
      <c r="N490" s="100">
        <v>1</v>
      </c>
      <c r="O490" s="104">
        <v>1050000</v>
      </c>
      <c r="P490" s="104">
        <v>1050000</v>
      </c>
      <c r="Q490" s="104"/>
      <c r="R490" s="104"/>
      <c r="S490" s="104">
        <v>1050000</v>
      </c>
      <c r="T490" s="104">
        <v>0</v>
      </c>
      <c r="U490" s="103" t="s">
        <v>303</v>
      </c>
      <c r="V490" s="105" t="s">
        <v>2791</v>
      </c>
      <c r="W490" s="106" t="s">
        <v>539</v>
      </c>
    </row>
    <row r="491" spans="1:23" s="61" customFormat="1" ht="31.8" customHeight="1">
      <c r="A491" s="46">
        <f>SUBTOTAL(3,$C$11:C491)</f>
        <v>481</v>
      </c>
      <c r="B491" s="100">
        <v>2</v>
      </c>
      <c r="C491" s="100" t="s">
        <v>776</v>
      </c>
      <c r="D491" s="100" t="s">
        <v>1088</v>
      </c>
      <c r="E491" s="101" t="s">
        <v>23</v>
      </c>
      <c r="F491" s="102" t="s">
        <v>200</v>
      </c>
      <c r="G491" s="100">
        <v>3</v>
      </c>
      <c r="H491" s="103" t="s">
        <v>71</v>
      </c>
      <c r="I491" s="100">
        <v>20</v>
      </c>
      <c r="J491" s="100">
        <v>1</v>
      </c>
      <c r="K491" s="100"/>
      <c r="L491" s="100"/>
      <c r="M491" s="100">
        <v>20</v>
      </c>
      <c r="N491" s="100">
        <v>1</v>
      </c>
      <c r="O491" s="104">
        <v>1050000</v>
      </c>
      <c r="P491" s="104">
        <v>1050000</v>
      </c>
      <c r="Q491" s="104"/>
      <c r="R491" s="104"/>
      <c r="S491" s="104">
        <v>1050000</v>
      </c>
      <c r="T491" s="104">
        <v>0</v>
      </c>
      <c r="U491" s="103" t="s">
        <v>303</v>
      </c>
      <c r="V491" s="105" t="s">
        <v>2792</v>
      </c>
      <c r="W491" s="106" t="s">
        <v>539</v>
      </c>
    </row>
    <row r="492" spans="1:23" s="61" customFormat="1" ht="31.8" customHeight="1">
      <c r="A492" s="46">
        <f>SUBTOTAL(3,$C$11:C492)</f>
        <v>482</v>
      </c>
      <c r="B492" s="100">
        <v>2</v>
      </c>
      <c r="C492" s="100" t="s">
        <v>776</v>
      </c>
      <c r="D492" s="100" t="s">
        <v>2240</v>
      </c>
      <c r="E492" s="101" t="s">
        <v>23</v>
      </c>
      <c r="F492" s="102" t="s">
        <v>200</v>
      </c>
      <c r="G492" s="100">
        <v>3</v>
      </c>
      <c r="H492" s="103" t="s">
        <v>71</v>
      </c>
      <c r="I492" s="100">
        <v>20</v>
      </c>
      <c r="J492" s="100">
        <v>1</v>
      </c>
      <c r="K492" s="100"/>
      <c r="L492" s="100"/>
      <c r="M492" s="100">
        <v>20</v>
      </c>
      <c r="N492" s="100">
        <v>1</v>
      </c>
      <c r="O492" s="104">
        <v>1050000</v>
      </c>
      <c r="P492" s="104">
        <v>1050000</v>
      </c>
      <c r="Q492" s="104"/>
      <c r="R492" s="104"/>
      <c r="S492" s="104">
        <v>1050000</v>
      </c>
      <c r="T492" s="104">
        <v>0</v>
      </c>
      <c r="U492" s="103" t="s">
        <v>303</v>
      </c>
      <c r="V492" s="105" t="s">
        <v>2793</v>
      </c>
      <c r="W492" s="106" t="s">
        <v>539</v>
      </c>
    </row>
    <row r="493" spans="1:23" s="61" customFormat="1" ht="31.8" customHeight="1">
      <c r="A493" s="46">
        <f>SUBTOTAL(3,$C$11:C493)</f>
        <v>483</v>
      </c>
      <c r="B493" s="100">
        <v>2</v>
      </c>
      <c r="C493" s="100" t="s">
        <v>776</v>
      </c>
      <c r="D493" s="100" t="s">
        <v>2240</v>
      </c>
      <c r="E493" s="101" t="s">
        <v>23</v>
      </c>
      <c r="F493" s="102" t="s">
        <v>200</v>
      </c>
      <c r="G493" s="100">
        <v>3</v>
      </c>
      <c r="H493" s="103" t="s">
        <v>71</v>
      </c>
      <c r="I493" s="100">
        <v>20</v>
      </c>
      <c r="J493" s="100">
        <v>1</v>
      </c>
      <c r="K493" s="100"/>
      <c r="L493" s="100"/>
      <c r="M493" s="100">
        <v>20</v>
      </c>
      <c r="N493" s="100">
        <v>1</v>
      </c>
      <c r="O493" s="104">
        <v>1050000</v>
      </c>
      <c r="P493" s="104">
        <v>1050000</v>
      </c>
      <c r="Q493" s="104"/>
      <c r="R493" s="104"/>
      <c r="S493" s="104">
        <v>1050000</v>
      </c>
      <c r="T493" s="104">
        <v>0</v>
      </c>
      <c r="U493" s="103" t="s">
        <v>303</v>
      </c>
      <c r="V493" s="105" t="s">
        <v>2794</v>
      </c>
      <c r="W493" s="106" t="s">
        <v>539</v>
      </c>
    </row>
    <row r="494" spans="1:23" s="61" customFormat="1" ht="31.8" customHeight="1">
      <c r="A494" s="46">
        <f>SUBTOTAL(3,$C$11:C494)</f>
        <v>484</v>
      </c>
      <c r="B494" s="100">
        <v>2</v>
      </c>
      <c r="C494" s="100" t="s">
        <v>776</v>
      </c>
      <c r="D494" s="100" t="s">
        <v>2240</v>
      </c>
      <c r="E494" s="101" t="s">
        <v>23</v>
      </c>
      <c r="F494" s="102" t="s">
        <v>200</v>
      </c>
      <c r="G494" s="100">
        <v>3</v>
      </c>
      <c r="H494" s="103" t="s">
        <v>71</v>
      </c>
      <c r="I494" s="100">
        <v>20</v>
      </c>
      <c r="J494" s="100">
        <v>1</v>
      </c>
      <c r="K494" s="100"/>
      <c r="L494" s="100"/>
      <c r="M494" s="100">
        <v>20</v>
      </c>
      <c r="N494" s="100">
        <v>1</v>
      </c>
      <c r="O494" s="104">
        <v>1050000</v>
      </c>
      <c r="P494" s="104">
        <v>1050000</v>
      </c>
      <c r="Q494" s="104"/>
      <c r="R494" s="104"/>
      <c r="S494" s="104">
        <v>1050000</v>
      </c>
      <c r="T494" s="104">
        <v>0</v>
      </c>
      <c r="U494" s="103" t="s">
        <v>303</v>
      </c>
      <c r="V494" s="105" t="s">
        <v>2795</v>
      </c>
      <c r="W494" s="106" t="s">
        <v>539</v>
      </c>
    </row>
    <row r="495" spans="1:23" s="61" customFormat="1" ht="31.8" customHeight="1">
      <c r="A495" s="46">
        <f>SUBTOTAL(3,$C$11:C495)</f>
        <v>485</v>
      </c>
      <c r="B495" s="100">
        <v>2</v>
      </c>
      <c r="C495" s="100" t="s">
        <v>2160</v>
      </c>
      <c r="D495" s="100" t="s">
        <v>2243</v>
      </c>
      <c r="E495" s="101" t="s">
        <v>19</v>
      </c>
      <c r="F495" s="102" t="s">
        <v>378</v>
      </c>
      <c r="G495" s="100">
        <v>3</v>
      </c>
      <c r="H495" s="103" t="s">
        <v>71</v>
      </c>
      <c r="I495" s="100">
        <v>20</v>
      </c>
      <c r="J495" s="100">
        <v>1</v>
      </c>
      <c r="K495" s="100"/>
      <c r="L495" s="100"/>
      <c r="M495" s="100">
        <v>20</v>
      </c>
      <c r="N495" s="100">
        <v>1</v>
      </c>
      <c r="O495" s="104">
        <v>1050000</v>
      </c>
      <c r="P495" s="104">
        <v>1050000</v>
      </c>
      <c r="Q495" s="104"/>
      <c r="R495" s="104"/>
      <c r="S495" s="104">
        <v>1050000</v>
      </c>
      <c r="T495" s="104">
        <v>0</v>
      </c>
      <c r="U495" s="103" t="s">
        <v>303</v>
      </c>
      <c r="V495" s="105" t="s">
        <v>2796</v>
      </c>
      <c r="W495" s="106" t="s">
        <v>539</v>
      </c>
    </row>
    <row r="496" spans="1:23" s="61" customFormat="1" ht="31.8" customHeight="1">
      <c r="A496" s="46">
        <f>SUBTOTAL(3,$C$11:C496)</f>
        <v>486</v>
      </c>
      <c r="B496" s="100">
        <v>2</v>
      </c>
      <c r="C496" s="100" t="s">
        <v>2160</v>
      </c>
      <c r="D496" s="100" t="s">
        <v>2242</v>
      </c>
      <c r="E496" s="101" t="s">
        <v>19</v>
      </c>
      <c r="F496" s="102" t="s">
        <v>378</v>
      </c>
      <c r="G496" s="100">
        <v>3</v>
      </c>
      <c r="H496" s="103" t="s">
        <v>71</v>
      </c>
      <c r="I496" s="100">
        <v>20</v>
      </c>
      <c r="J496" s="100">
        <v>1</v>
      </c>
      <c r="K496" s="100"/>
      <c r="L496" s="100"/>
      <c r="M496" s="100">
        <v>20</v>
      </c>
      <c r="N496" s="100">
        <v>1</v>
      </c>
      <c r="O496" s="104">
        <v>1050000</v>
      </c>
      <c r="P496" s="104">
        <v>1050000</v>
      </c>
      <c r="Q496" s="104"/>
      <c r="R496" s="104"/>
      <c r="S496" s="104">
        <v>1050000</v>
      </c>
      <c r="T496" s="104">
        <v>0</v>
      </c>
      <c r="U496" s="103" t="s">
        <v>303</v>
      </c>
      <c r="V496" s="105" t="s">
        <v>2797</v>
      </c>
      <c r="W496" s="106" t="s">
        <v>539</v>
      </c>
    </row>
    <row r="497" spans="1:23" s="61" customFormat="1" ht="31.8" customHeight="1">
      <c r="A497" s="46">
        <f>SUBTOTAL(3,$C$11:C497)</f>
        <v>487</v>
      </c>
      <c r="B497" s="100">
        <v>2</v>
      </c>
      <c r="C497" s="100" t="s">
        <v>2160</v>
      </c>
      <c r="D497" s="100" t="s">
        <v>2242</v>
      </c>
      <c r="E497" s="101" t="s">
        <v>19</v>
      </c>
      <c r="F497" s="102" t="s">
        <v>378</v>
      </c>
      <c r="G497" s="100">
        <v>3</v>
      </c>
      <c r="H497" s="103" t="s">
        <v>71</v>
      </c>
      <c r="I497" s="100">
        <v>20</v>
      </c>
      <c r="J497" s="100">
        <v>1</v>
      </c>
      <c r="K497" s="100"/>
      <c r="L497" s="100"/>
      <c r="M497" s="100">
        <v>20</v>
      </c>
      <c r="N497" s="100">
        <v>1</v>
      </c>
      <c r="O497" s="104">
        <v>1050000</v>
      </c>
      <c r="P497" s="104">
        <v>1050000</v>
      </c>
      <c r="Q497" s="104"/>
      <c r="R497" s="104"/>
      <c r="S497" s="104">
        <v>1050000</v>
      </c>
      <c r="T497" s="104">
        <v>0</v>
      </c>
      <c r="U497" s="103" t="s">
        <v>303</v>
      </c>
      <c r="V497" s="105" t="s">
        <v>2798</v>
      </c>
      <c r="W497" s="106" t="s">
        <v>539</v>
      </c>
    </row>
    <row r="498" spans="1:23" s="61" customFormat="1" ht="31.8" customHeight="1">
      <c r="A498" s="46">
        <f>SUBTOTAL(3,$C$11:C498)</f>
        <v>488</v>
      </c>
      <c r="B498" s="100">
        <v>2</v>
      </c>
      <c r="C498" s="100" t="s">
        <v>2160</v>
      </c>
      <c r="D498" s="100" t="s">
        <v>2242</v>
      </c>
      <c r="E498" s="101" t="s">
        <v>19</v>
      </c>
      <c r="F498" s="102" t="s">
        <v>378</v>
      </c>
      <c r="G498" s="100">
        <v>3</v>
      </c>
      <c r="H498" s="103" t="s">
        <v>71</v>
      </c>
      <c r="I498" s="100">
        <v>20</v>
      </c>
      <c r="J498" s="100">
        <v>1</v>
      </c>
      <c r="K498" s="100"/>
      <c r="L498" s="100"/>
      <c r="M498" s="100">
        <v>20</v>
      </c>
      <c r="N498" s="100">
        <v>1</v>
      </c>
      <c r="O498" s="104">
        <v>1050000</v>
      </c>
      <c r="P498" s="104">
        <v>1050000</v>
      </c>
      <c r="Q498" s="104"/>
      <c r="R498" s="104"/>
      <c r="S498" s="104">
        <v>1050000</v>
      </c>
      <c r="T498" s="104">
        <v>0</v>
      </c>
      <c r="U498" s="103" t="s">
        <v>303</v>
      </c>
      <c r="V498" s="105" t="s">
        <v>2799</v>
      </c>
      <c r="W498" s="106" t="s">
        <v>539</v>
      </c>
    </row>
    <row r="499" spans="1:23" s="61" customFormat="1" ht="31.8" customHeight="1">
      <c r="A499" s="46">
        <f>SUBTOTAL(3,$C$11:C499)</f>
        <v>489</v>
      </c>
      <c r="B499" s="100">
        <v>2</v>
      </c>
      <c r="C499" s="100" t="s">
        <v>2160</v>
      </c>
      <c r="D499" s="100" t="s">
        <v>2242</v>
      </c>
      <c r="E499" s="101" t="s">
        <v>19</v>
      </c>
      <c r="F499" s="102" t="s">
        <v>378</v>
      </c>
      <c r="G499" s="100">
        <v>3</v>
      </c>
      <c r="H499" s="103" t="s">
        <v>71</v>
      </c>
      <c r="I499" s="100">
        <v>20</v>
      </c>
      <c r="J499" s="100">
        <v>1</v>
      </c>
      <c r="K499" s="100"/>
      <c r="L499" s="100"/>
      <c r="M499" s="100">
        <v>20</v>
      </c>
      <c r="N499" s="100">
        <v>1</v>
      </c>
      <c r="O499" s="104">
        <v>1050000</v>
      </c>
      <c r="P499" s="104">
        <v>1050000</v>
      </c>
      <c r="Q499" s="104"/>
      <c r="R499" s="104"/>
      <c r="S499" s="104">
        <v>1050000</v>
      </c>
      <c r="T499" s="104">
        <v>0</v>
      </c>
      <c r="U499" s="103" t="s">
        <v>303</v>
      </c>
      <c r="V499" s="105" t="s">
        <v>2800</v>
      </c>
      <c r="W499" s="106" t="s">
        <v>539</v>
      </c>
    </row>
    <row r="500" spans="1:23" s="61" customFormat="1" ht="31.8" customHeight="1">
      <c r="A500" s="46">
        <f>SUBTOTAL(3,$C$11:C500)</f>
        <v>490</v>
      </c>
      <c r="B500" s="100">
        <v>2</v>
      </c>
      <c r="C500" s="100" t="s">
        <v>2160</v>
      </c>
      <c r="D500" s="100" t="s">
        <v>1088</v>
      </c>
      <c r="E500" s="101" t="s">
        <v>19</v>
      </c>
      <c r="F500" s="102" t="s">
        <v>378</v>
      </c>
      <c r="G500" s="100">
        <v>3</v>
      </c>
      <c r="H500" s="103" t="s">
        <v>71</v>
      </c>
      <c r="I500" s="100">
        <v>20</v>
      </c>
      <c r="J500" s="100">
        <v>1</v>
      </c>
      <c r="K500" s="100"/>
      <c r="L500" s="100"/>
      <c r="M500" s="100">
        <v>20</v>
      </c>
      <c r="N500" s="100">
        <v>1</v>
      </c>
      <c r="O500" s="104">
        <v>1050000</v>
      </c>
      <c r="P500" s="104">
        <v>1050000</v>
      </c>
      <c r="Q500" s="104"/>
      <c r="R500" s="104"/>
      <c r="S500" s="104">
        <v>1050000</v>
      </c>
      <c r="T500" s="104">
        <v>0</v>
      </c>
      <c r="U500" s="103" t="s">
        <v>303</v>
      </c>
      <c r="V500" s="105" t="s">
        <v>2801</v>
      </c>
      <c r="W500" s="106" t="s">
        <v>539</v>
      </c>
    </row>
    <row r="501" spans="1:23" s="61" customFormat="1" ht="31.8" customHeight="1">
      <c r="A501" s="46">
        <f>SUBTOTAL(3,$C$11:C501)</f>
        <v>491</v>
      </c>
      <c r="B501" s="100">
        <v>2</v>
      </c>
      <c r="C501" s="100" t="s">
        <v>2161</v>
      </c>
      <c r="D501" s="100" t="s">
        <v>2242</v>
      </c>
      <c r="E501" s="101" t="s">
        <v>360</v>
      </c>
      <c r="F501" s="102" t="s">
        <v>2444</v>
      </c>
      <c r="G501" s="100">
        <v>3</v>
      </c>
      <c r="H501" s="103" t="s">
        <v>71</v>
      </c>
      <c r="I501" s="100">
        <v>20</v>
      </c>
      <c r="J501" s="100">
        <v>1</v>
      </c>
      <c r="K501" s="100"/>
      <c r="L501" s="100"/>
      <c r="M501" s="100">
        <v>20</v>
      </c>
      <c r="N501" s="100">
        <v>1</v>
      </c>
      <c r="O501" s="104">
        <v>1050000</v>
      </c>
      <c r="P501" s="104">
        <v>1050000</v>
      </c>
      <c r="Q501" s="104"/>
      <c r="R501" s="104"/>
      <c r="S501" s="104">
        <v>1050000</v>
      </c>
      <c r="T501" s="104">
        <v>0</v>
      </c>
      <c r="U501" s="103" t="s">
        <v>303</v>
      </c>
      <c r="V501" s="105" t="s">
        <v>2802</v>
      </c>
      <c r="W501" s="106" t="s">
        <v>539</v>
      </c>
    </row>
    <row r="502" spans="1:23" s="61" customFormat="1" ht="31.8" customHeight="1">
      <c r="A502" s="46">
        <f>SUBTOTAL(3,$C$11:C502)</f>
        <v>492</v>
      </c>
      <c r="B502" s="100">
        <v>2</v>
      </c>
      <c r="C502" s="100" t="s">
        <v>2161</v>
      </c>
      <c r="D502" s="100" t="s">
        <v>2242</v>
      </c>
      <c r="E502" s="101" t="s">
        <v>360</v>
      </c>
      <c r="F502" s="102" t="s">
        <v>2444</v>
      </c>
      <c r="G502" s="100">
        <v>3</v>
      </c>
      <c r="H502" s="103" t="s">
        <v>71</v>
      </c>
      <c r="I502" s="100">
        <v>20</v>
      </c>
      <c r="J502" s="100">
        <v>1</v>
      </c>
      <c r="K502" s="100"/>
      <c r="L502" s="100"/>
      <c r="M502" s="100">
        <v>20</v>
      </c>
      <c r="N502" s="100">
        <v>1</v>
      </c>
      <c r="O502" s="104">
        <v>1050000</v>
      </c>
      <c r="P502" s="104">
        <v>1050000</v>
      </c>
      <c r="Q502" s="104"/>
      <c r="R502" s="104"/>
      <c r="S502" s="104">
        <v>1050000</v>
      </c>
      <c r="T502" s="104">
        <v>0</v>
      </c>
      <c r="U502" s="103" t="s">
        <v>303</v>
      </c>
      <c r="V502" s="105" t="s">
        <v>2803</v>
      </c>
      <c r="W502" s="106" t="s">
        <v>539</v>
      </c>
    </row>
    <row r="503" spans="1:23" s="61" customFormat="1" ht="31.8" customHeight="1">
      <c r="A503" s="46">
        <f>SUBTOTAL(3,$C$11:C503)</f>
        <v>493</v>
      </c>
      <c r="B503" s="100">
        <v>2</v>
      </c>
      <c r="C503" s="100" t="s">
        <v>2161</v>
      </c>
      <c r="D503" s="100" t="s">
        <v>1088</v>
      </c>
      <c r="E503" s="101" t="s">
        <v>360</v>
      </c>
      <c r="F503" s="102" t="s">
        <v>2444</v>
      </c>
      <c r="G503" s="100">
        <v>3</v>
      </c>
      <c r="H503" s="103" t="s">
        <v>71</v>
      </c>
      <c r="I503" s="100">
        <v>20</v>
      </c>
      <c r="J503" s="100">
        <v>1</v>
      </c>
      <c r="K503" s="100"/>
      <c r="L503" s="100"/>
      <c r="M503" s="100">
        <v>20</v>
      </c>
      <c r="N503" s="100">
        <v>1</v>
      </c>
      <c r="O503" s="104">
        <v>1050000</v>
      </c>
      <c r="P503" s="104">
        <v>1050000</v>
      </c>
      <c r="Q503" s="104"/>
      <c r="R503" s="104"/>
      <c r="S503" s="104">
        <v>1050000</v>
      </c>
      <c r="T503" s="104">
        <v>0</v>
      </c>
      <c r="U503" s="103" t="s">
        <v>303</v>
      </c>
      <c r="V503" s="105" t="s">
        <v>2804</v>
      </c>
      <c r="W503" s="106" t="s">
        <v>539</v>
      </c>
    </row>
    <row r="504" spans="1:23" s="61" customFormat="1" ht="31.8" customHeight="1">
      <c r="A504" s="46">
        <f>SUBTOTAL(3,$C$11:C504)</f>
        <v>494</v>
      </c>
      <c r="B504" s="100">
        <v>2</v>
      </c>
      <c r="C504" s="100" t="s">
        <v>2161</v>
      </c>
      <c r="D504" s="100" t="s">
        <v>1085</v>
      </c>
      <c r="E504" s="101" t="s">
        <v>360</v>
      </c>
      <c r="F504" s="102" t="s">
        <v>2444</v>
      </c>
      <c r="G504" s="100">
        <v>3</v>
      </c>
      <c r="H504" s="103" t="s">
        <v>71</v>
      </c>
      <c r="I504" s="100">
        <v>20</v>
      </c>
      <c r="J504" s="100">
        <v>1</v>
      </c>
      <c r="K504" s="100"/>
      <c r="L504" s="100"/>
      <c r="M504" s="100">
        <v>20</v>
      </c>
      <c r="N504" s="100">
        <v>1</v>
      </c>
      <c r="O504" s="104">
        <v>1050000</v>
      </c>
      <c r="P504" s="104">
        <v>1050000</v>
      </c>
      <c r="Q504" s="104"/>
      <c r="R504" s="104"/>
      <c r="S504" s="104">
        <v>1050000</v>
      </c>
      <c r="T504" s="104">
        <v>0</v>
      </c>
      <c r="U504" s="103" t="s">
        <v>303</v>
      </c>
      <c r="V504" s="105" t="s">
        <v>2805</v>
      </c>
      <c r="W504" s="106" t="s">
        <v>539</v>
      </c>
    </row>
    <row r="505" spans="1:23" s="61" customFormat="1" ht="31.8" customHeight="1">
      <c r="A505" s="46">
        <f>SUBTOTAL(3,$C$11:C505)</f>
        <v>495</v>
      </c>
      <c r="B505" s="100">
        <v>2</v>
      </c>
      <c r="C505" s="100" t="s">
        <v>2161</v>
      </c>
      <c r="D505" s="100" t="s">
        <v>2242</v>
      </c>
      <c r="E505" s="101" t="s">
        <v>360</v>
      </c>
      <c r="F505" s="102" t="s">
        <v>2444</v>
      </c>
      <c r="G505" s="100">
        <v>3</v>
      </c>
      <c r="H505" s="103" t="s">
        <v>71</v>
      </c>
      <c r="I505" s="100">
        <v>20</v>
      </c>
      <c r="J505" s="100">
        <v>1</v>
      </c>
      <c r="K505" s="100"/>
      <c r="L505" s="100"/>
      <c r="M505" s="100">
        <v>20</v>
      </c>
      <c r="N505" s="100">
        <v>1</v>
      </c>
      <c r="O505" s="104">
        <v>1050000</v>
      </c>
      <c r="P505" s="104">
        <v>1050000</v>
      </c>
      <c r="Q505" s="104"/>
      <c r="R505" s="104"/>
      <c r="S505" s="104">
        <v>1050000</v>
      </c>
      <c r="T505" s="104">
        <v>0</v>
      </c>
      <c r="U505" s="103" t="s">
        <v>303</v>
      </c>
      <c r="V505" s="105" t="s">
        <v>2806</v>
      </c>
      <c r="W505" s="106" t="s">
        <v>539</v>
      </c>
    </row>
    <row r="506" spans="1:23" s="61" customFormat="1" ht="31.8" customHeight="1">
      <c r="A506" s="46">
        <f>SUBTOTAL(3,$C$11:C506)</f>
        <v>496</v>
      </c>
      <c r="B506" s="46">
        <v>1</v>
      </c>
      <c r="C506" s="46" t="s">
        <v>814</v>
      </c>
      <c r="D506" s="46" t="s">
        <v>916</v>
      </c>
      <c r="E506" s="98" t="s">
        <v>226</v>
      </c>
      <c r="F506" s="99" t="s">
        <v>365</v>
      </c>
      <c r="G506" s="46">
        <v>3</v>
      </c>
      <c r="H506" s="78" t="s">
        <v>760</v>
      </c>
      <c r="I506" s="46">
        <v>20</v>
      </c>
      <c r="J506" s="46">
        <v>1</v>
      </c>
      <c r="K506" s="46"/>
      <c r="L506" s="46"/>
      <c r="M506" s="46">
        <v>20</v>
      </c>
      <c r="N506" s="46">
        <v>1</v>
      </c>
      <c r="O506" s="79">
        <v>1050000</v>
      </c>
      <c r="P506" s="79">
        <v>1050000</v>
      </c>
      <c r="Q506" s="79"/>
      <c r="R506" s="79">
        <v>1050000</v>
      </c>
      <c r="S506" s="79">
        <v>0</v>
      </c>
      <c r="T506" s="79">
        <v>0</v>
      </c>
      <c r="U506" s="78" t="s">
        <v>303</v>
      </c>
      <c r="V506" s="80" t="s">
        <v>1416</v>
      </c>
      <c r="W506" s="81" t="s">
        <v>539</v>
      </c>
    </row>
    <row r="507" spans="1:23" s="61" customFormat="1" ht="31.8" customHeight="1">
      <c r="A507" s="46">
        <f>SUBTOTAL(3,$C$11:C507)</f>
        <v>497</v>
      </c>
      <c r="B507" s="100">
        <v>2</v>
      </c>
      <c r="C507" s="100" t="s">
        <v>814</v>
      </c>
      <c r="D507" s="100" t="s">
        <v>2242</v>
      </c>
      <c r="E507" s="101" t="s">
        <v>226</v>
      </c>
      <c r="F507" s="102" t="s">
        <v>365</v>
      </c>
      <c r="G507" s="100">
        <v>3</v>
      </c>
      <c r="H507" s="103" t="s">
        <v>760</v>
      </c>
      <c r="I507" s="100">
        <v>20</v>
      </c>
      <c r="J507" s="100">
        <v>1</v>
      </c>
      <c r="K507" s="100"/>
      <c r="L507" s="100"/>
      <c r="M507" s="100">
        <v>20</v>
      </c>
      <c r="N507" s="100">
        <v>1</v>
      </c>
      <c r="O507" s="104">
        <v>1050000</v>
      </c>
      <c r="P507" s="104">
        <v>1050000</v>
      </c>
      <c r="Q507" s="104"/>
      <c r="R507" s="104"/>
      <c r="S507" s="104">
        <v>1050000</v>
      </c>
      <c r="T507" s="104">
        <v>0</v>
      </c>
      <c r="U507" s="103" t="s">
        <v>303</v>
      </c>
      <c r="V507" s="105" t="s">
        <v>2807</v>
      </c>
      <c r="W507" s="106" t="s">
        <v>539</v>
      </c>
    </row>
    <row r="508" spans="1:23" s="61" customFormat="1" ht="31.8" customHeight="1">
      <c r="A508" s="46">
        <f>SUBTOTAL(3,$C$11:C508)</f>
        <v>498</v>
      </c>
      <c r="B508" s="100">
        <v>2</v>
      </c>
      <c r="C508" s="100" t="s">
        <v>814</v>
      </c>
      <c r="D508" s="100" t="s">
        <v>2242</v>
      </c>
      <c r="E508" s="101" t="s">
        <v>226</v>
      </c>
      <c r="F508" s="102" t="s">
        <v>365</v>
      </c>
      <c r="G508" s="100">
        <v>3</v>
      </c>
      <c r="H508" s="103" t="s">
        <v>760</v>
      </c>
      <c r="I508" s="100">
        <v>20</v>
      </c>
      <c r="J508" s="100">
        <v>1</v>
      </c>
      <c r="K508" s="100"/>
      <c r="L508" s="100"/>
      <c r="M508" s="100">
        <v>20</v>
      </c>
      <c r="N508" s="100">
        <v>1</v>
      </c>
      <c r="O508" s="104">
        <v>1050000</v>
      </c>
      <c r="P508" s="104">
        <v>1050000</v>
      </c>
      <c r="Q508" s="104"/>
      <c r="R508" s="104"/>
      <c r="S508" s="104">
        <v>1050000</v>
      </c>
      <c r="T508" s="104">
        <v>0</v>
      </c>
      <c r="U508" s="103" t="s">
        <v>303</v>
      </c>
      <c r="V508" s="105" t="s">
        <v>2808</v>
      </c>
      <c r="W508" s="106" t="s">
        <v>539</v>
      </c>
    </row>
    <row r="509" spans="1:23" s="61" customFormat="1" ht="31.8" customHeight="1">
      <c r="A509" s="46">
        <f>SUBTOTAL(3,$C$11:C509)</f>
        <v>499</v>
      </c>
      <c r="B509" s="100">
        <v>2</v>
      </c>
      <c r="C509" s="100" t="s">
        <v>814</v>
      </c>
      <c r="D509" s="100" t="s">
        <v>2242</v>
      </c>
      <c r="E509" s="101" t="s">
        <v>226</v>
      </c>
      <c r="F509" s="102" t="s">
        <v>365</v>
      </c>
      <c r="G509" s="100">
        <v>3</v>
      </c>
      <c r="H509" s="103" t="s">
        <v>760</v>
      </c>
      <c r="I509" s="100">
        <v>20</v>
      </c>
      <c r="J509" s="100">
        <v>1</v>
      </c>
      <c r="K509" s="100"/>
      <c r="L509" s="100"/>
      <c r="M509" s="100">
        <v>20</v>
      </c>
      <c r="N509" s="100">
        <v>1</v>
      </c>
      <c r="O509" s="104">
        <v>1050000</v>
      </c>
      <c r="P509" s="104">
        <v>1050000</v>
      </c>
      <c r="Q509" s="104"/>
      <c r="R509" s="104"/>
      <c r="S509" s="104">
        <v>1050000</v>
      </c>
      <c r="T509" s="104">
        <v>0</v>
      </c>
      <c r="U509" s="103" t="s">
        <v>303</v>
      </c>
      <c r="V509" s="105" t="s">
        <v>2809</v>
      </c>
      <c r="W509" s="106" t="s">
        <v>539</v>
      </c>
    </row>
    <row r="510" spans="1:23" s="61" customFormat="1" ht="31.8" customHeight="1">
      <c r="A510" s="46">
        <f>SUBTOTAL(3,$C$11:C510)</f>
        <v>500</v>
      </c>
      <c r="B510" s="100">
        <v>2</v>
      </c>
      <c r="C510" s="100" t="s">
        <v>814</v>
      </c>
      <c r="D510" s="100" t="s">
        <v>2242</v>
      </c>
      <c r="E510" s="101" t="s">
        <v>226</v>
      </c>
      <c r="F510" s="102" t="s">
        <v>365</v>
      </c>
      <c r="G510" s="100">
        <v>3</v>
      </c>
      <c r="H510" s="103" t="s">
        <v>760</v>
      </c>
      <c r="I510" s="100">
        <v>20</v>
      </c>
      <c r="J510" s="100">
        <v>1</v>
      </c>
      <c r="K510" s="100"/>
      <c r="L510" s="100"/>
      <c r="M510" s="100">
        <v>20</v>
      </c>
      <c r="N510" s="100">
        <v>1</v>
      </c>
      <c r="O510" s="104">
        <v>1050000</v>
      </c>
      <c r="P510" s="104">
        <v>1050000</v>
      </c>
      <c r="Q510" s="104"/>
      <c r="R510" s="104"/>
      <c r="S510" s="104">
        <v>1050000</v>
      </c>
      <c r="T510" s="104">
        <v>0</v>
      </c>
      <c r="U510" s="103" t="s">
        <v>303</v>
      </c>
      <c r="V510" s="105" t="s">
        <v>91</v>
      </c>
      <c r="W510" s="106" t="s">
        <v>539</v>
      </c>
    </row>
    <row r="511" spans="1:23" s="61" customFormat="1" ht="31.8" customHeight="1">
      <c r="A511" s="46">
        <f>SUBTOTAL(3,$C$11:C511)</f>
        <v>501</v>
      </c>
      <c r="B511" s="100">
        <v>2</v>
      </c>
      <c r="C511" s="100" t="s">
        <v>814</v>
      </c>
      <c r="D511" s="100" t="s">
        <v>2242</v>
      </c>
      <c r="E511" s="101" t="s">
        <v>226</v>
      </c>
      <c r="F511" s="102" t="s">
        <v>365</v>
      </c>
      <c r="G511" s="100">
        <v>3</v>
      </c>
      <c r="H511" s="103" t="s">
        <v>760</v>
      </c>
      <c r="I511" s="100">
        <v>20</v>
      </c>
      <c r="J511" s="100">
        <v>1</v>
      </c>
      <c r="K511" s="100"/>
      <c r="L511" s="100"/>
      <c r="M511" s="100">
        <v>20</v>
      </c>
      <c r="N511" s="100">
        <v>1</v>
      </c>
      <c r="O511" s="104">
        <v>1050000</v>
      </c>
      <c r="P511" s="104">
        <v>1050000</v>
      </c>
      <c r="Q511" s="104"/>
      <c r="R511" s="104"/>
      <c r="S511" s="104">
        <v>1050000</v>
      </c>
      <c r="T511" s="104">
        <v>0</v>
      </c>
      <c r="U511" s="103" t="s">
        <v>303</v>
      </c>
      <c r="V511" s="105" t="s">
        <v>2810</v>
      </c>
      <c r="W511" s="106" t="s">
        <v>539</v>
      </c>
    </row>
    <row r="512" spans="1:23" s="61" customFormat="1" ht="31.8" customHeight="1">
      <c r="A512" s="46">
        <f>SUBTOTAL(3,$C$11:C512)</f>
        <v>502</v>
      </c>
      <c r="B512" s="46">
        <v>1</v>
      </c>
      <c r="C512" s="46" t="s">
        <v>770</v>
      </c>
      <c r="D512" s="46" t="s">
        <v>916</v>
      </c>
      <c r="E512" s="98" t="s">
        <v>386</v>
      </c>
      <c r="F512" s="99" t="s">
        <v>355</v>
      </c>
      <c r="G512" s="46">
        <v>3</v>
      </c>
      <c r="H512" s="78" t="s">
        <v>760</v>
      </c>
      <c r="I512" s="46">
        <v>30</v>
      </c>
      <c r="J512" s="46">
        <v>1</v>
      </c>
      <c r="K512" s="46"/>
      <c r="L512" s="46"/>
      <c r="M512" s="46">
        <v>30</v>
      </c>
      <c r="N512" s="46">
        <v>1</v>
      </c>
      <c r="O512" s="79">
        <v>1500000</v>
      </c>
      <c r="P512" s="79">
        <v>1500000</v>
      </c>
      <c r="Q512" s="79"/>
      <c r="R512" s="79">
        <v>1500000</v>
      </c>
      <c r="S512" s="79">
        <v>0</v>
      </c>
      <c r="T512" s="79">
        <v>0</v>
      </c>
      <c r="U512" s="78" t="s">
        <v>310</v>
      </c>
      <c r="V512" s="80" t="s">
        <v>963</v>
      </c>
      <c r="W512" s="81" t="s">
        <v>539</v>
      </c>
    </row>
    <row r="513" spans="1:23" s="61" customFormat="1" ht="31.8" customHeight="1">
      <c r="A513" s="46">
        <f>SUBTOTAL(3,$C$11:C513)</f>
        <v>503</v>
      </c>
      <c r="B513" s="46">
        <v>1</v>
      </c>
      <c r="C513" s="46" t="s">
        <v>770</v>
      </c>
      <c r="D513" s="46" t="s">
        <v>916</v>
      </c>
      <c r="E513" s="98" t="s">
        <v>386</v>
      </c>
      <c r="F513" s="99" t="s">
        <v>355</v>
      </c>
      <c r="G513" s="46">
        <v>3</v>
      </c>
      <c r="H513" s="78" t="s">
        <v>760</v>
      </c>
      <c r="I513" s="46">
        <v>30</v>
      </c>
      <c r="J513" s="46">
        <v>1</v>
      </c>
      <c r="K513" s="46"/>
      <c r="L513" s="46"/>
      <c r="M513" s="46">
        <v>30</v>
      </c>
      <c r="N513" s="46">
        <v>1</v>
      </c>
      <c r="O513" s="79">
        <v>1500000</v>
      </c>
      <c r="P513" s="79">
        <v>1500000</v>
      </c>
      <c r="Q513" s="79"/>
      <c r="R513" s="79">
        <v>1500000</v>
      </c>
      <c r="S513" s="79">
        <v>0</v>
      </c>
      <c r="T513" s="79">
        <v>0</v>
      </c>
      <c r="U513" s="78" t="s">
        <v>310</v>
      </c>
      <c r="V513" s="80" t="s">
        <v>512</v>
      </c>
      <c r="W513" s="81" t="s">
        <v>539</v>
      </c>
    </row>
    <row r="514" spans="1:23" s="61" customFormat="1" ht="31.8" customHeight="1">
      <c r="A514" s="46">
        <f>SUBTOTAL(3,$C$11:C514)</f>
        <v>504</v>
      </c>
      <c r="B514" s="100">
        <v>2</v>
      </c>
      <c r="C514" s="100" t="s">
        <v>770</v>
      </c>
      <c r="D514" s="100" t="s">
        <v>541</v>
      </c>
      <c r="E514" s="101" t="s">
        <v>386</v>
      </c>
      <c r="F514" s="102" t="s">
        <v>355</v>
      </c>
      <c r="G514" s="100">
        <v>3</v>
      </c>
      <c r="H514" s="103" t="s">
        <v>760</v>
      </c>
      <c r="I514" s="100">
        <v>20</v>
      </c>
      <c r="J514" s="100">
        <v>1</v>
      </c>
      <c r="K514" s="100"/>
      <c r="L514" s="100"/>
      <c r="M514" s="100">
        <v>20</v>
      </c>
      <c r="N514" s="100">
        <v>1</v>
      </c>
      <c r="O514" s="104">
        <v>1000000</v>
      </c>
      <c r="P514" s="104">
        <v>1000000</v>
      </c>
      <c r="Q514" s="104"/>
      <c r="R514" s="104"/>
      <c r="S514" s="104">
        <v>1000000</v>
      </c>
      <c r="T514" s="104">
        <v>0</v>
      </c>
      <c r="U514" s="103" t="s">
        <v>305</v>
      </c>
      <c r="V514" s="105" t="s">
        <v>2811</v>
      </c>
      <c r="W514" s="106" t="s">
        <v>539</v>
      </c>
    </row>
    <row r="515" spans="1:23" s="61" customFormat="1" ht="31.8" customHeight="1">
      <c r="A515" s="46">
        <f>SUBTOTAL(3,$C$11:C515)</f>
        <v>505</v>
      </c>
      <c r="B515" s="100">
        <v>2</v>
      </c>
      <c r="C515" s="100" t="s">
        <v>770</v>
      </c>
      <c r="D515" s="100" t="s">
        <v>541</v>
      </c>
      <c r="E515" s="101" t="s">
        <v>386</v>
      </c>
      <c r="F515" s="102" t="s">
        <v>355</v>
      </c>
      <c r="G515" s="100">
        <v>3</v>
      </c>
      <c r="H515" s="103" t="s">
        <v>760</v>
      </c>
      <c r="I515" s="100">
        <v>20</v>
      </c>
      <c r="J515" s="100">
        <v>1</v>
      </c>
      <c r="K515" s="100"/>
      <c r="L515" s="100"/>
      <c r="M515" s="100">
        <v>20</v>
      </c>
      <c r="N515" s="100">
        <v>1</v>
      </c>
      <c r="O515" s="104">
        <v>1000000</v>
      </c>
      <c r="P515" s="104">
        <v>1000000</v>
      </c>
      <c r="Q515" s="104"/>
      <c r="R515" s="104"/>
      <c r="S515" s="104">
        <v>1000000</v>
      </c>
      <c r="T515" s="104">
        <v>0</v>
      </c>
      <c r="U515" s="103" t="s">
        <v>305</v>
      </c>
      <c r="V515" s="105" t="s">
        <v>963</v>
      </c>
      <c r="W515" s="106" t="s">
        <v>539</v>
      </c>
    </row>
    <row r="516" spans="1:23" s="61" customFormat="1" ht="31.8" customHeight="1">
      <c r="A516" s="46">
        <f>SUBTOTAL(3,$C$11:C516)</f>
        <v>506</v>
      </c>
      <c r="B516" s="100">
        <v>2</v>
      </c>
      <c r="C516" s="100" t="s">
        <v>770</v>
      </c>
      <c r="D516" s="100" t="s">
        <v>2242</v>
      </c>
      <c r="E516" s="101" t="s">
        <v>386</v>
      </c>
      <c r="F516" s="102" t="s">
        <v>355</v>
      </c>
      <c r="G516" s="100">
        <v>3</v>
      </c>
      <c r="H516" s="103" t="s">
        <v>760</v>
      </c>
      <c r="I516" s="100">
        <v>20</v>
      </c>
      <c r="J516" s="100">
        <v>1</v>
      </c>
      <c r="K516" s="100"/>
      <c r="L516" s="100"/>
      <c r="M516" s="100">
        <v>20</v>
      </c>
      <c r="N516" s="100">
        <v>1</v>
      </c>
      <c r="O516" s="104">
        <v>1050000</v>
      </c>
      <c r="P516" s="104">
        <v>1050000</v>
      </c>
      <c r="Q516" s="104"/>
      <c r="R516" s="104"/>
      <c r="S516" s="104">
        <v>1050000</v>
      </c>
      <c r="T516" s="104">
        <v>0</v>
      </c>
      <c r="U516" s="103" t="s">
        <v>303</v>
      </c>
      <c r="V516" s="105" t="s">
        <v>2812</v>
      </c>
      <c r="W516" s="106" t="s">
        <v>539</v>
      </c>
    </row>
    <row r="517" spans="1:23" s="61" customFormat="1" ht="31.8" customHeight="1">
      <c r="A517" s="46">
        <f>SUBTOTAL(3,$C$11:C517)</f>
        <v>507</v>
      </c>
      <c r="B517" s="100">
        <v>2</v>
      </c>
      <c r="C517" s="100" t="s">
        <v>770</v>
      </c>
      <c r="D517" s="100" t="s">
        <v>2242</v>
      </c>
      <c r="E517" s="101" t="s">
        <v>386</v>
      </c>
      <c r="F517" s="102" t="s">
        <v>355</v>
      </c>
      <c r="G517" s="100">
        <v>3</v>
      </c>
      <c r="H517" s="103" t="s">
        <v>760</v>
      </c>
      <c r="I517" s="100">
        <v>20</v>
      </c>
      <c r="J517" s="100">
        <v>1</v>
      </c>
      <c r="K517" s="100"/>
      <c r="L517" s="100"/>
      <c r="M517" s="100">
        <v>20</v>
      </c>
      <c r="N517" s="100">
        <v>1</v>
      </c>
      <c r="O517" s="104">
        <v>1050000</v>
      </c>
      <c r="P517" s="104">
        <v>1050000</v>
      </c>
      <c r="Q517" s="104"/>
      <c r="R517" s="104"/>
      <c r="S517" s="104">
        <v>1050000</v>
      </c>
      <c r="T517" s="104">
        <v>0</v>
      </c>
      <c r="U517" s="103" t="s">
        <v>303</v>
      </c>
      <c r="V517" s="105" t="s">
        <v>2104</v>
      </c>
      <c r="W517" s="106" t="s">
        <v>539</v>
      </c>
    </row>
    <row r="518" spans="1:23" s="61" customFormat="1" ht="31.8" customHeight="1">
      <c r="A518" s="46">
        <f>SUBTOTAL(3,$C$11:C518)</f>
        <v>508</v>
      </c>
      <c r="B518" s="100">
        <v>2</v>
      </c>
      <c r="C518" s="100" t="s">
        <v>770</v>
      </c>
      <c r="D518" s="100" t="s">
        <v>2240</v>
      </c>
      <c r="E518" s="101" t="s">
        <v>386</v>
      </c>
      <c r="F518" s="102" t="s">
        <v>355</v>
      </c>
      <c r="G518" s="100">
        <v>3</v>
      </c>
      <c r="H518" s="103" t="s">
        <v>760</v>
      </c>
      <c r="I518" s="100">
        <v>20</v>
      </c>
      <c r="J518" s="100">
        <v>1</v>
      </c>
      <c r="K518" s="100"/>
      <c r="L518" s="100"/>
      <c r="M518" s="100">
        <v>20</v>
      </c>
      <c r="N518" s="100">
        <v>1</v>
      </c>
      <c r="O518" s="104">
        <v>1050000</v>
      </c>
      <c r="P518" s="104">
        <v>1050000</v>
      </c>
      <c r="Q518" s="104"/>
      <c r="R518" s="104"/>
      <c r="S518" s="104">
        <v>1050000</v>
      </c>
      <c r="T518" s="104">
        <v>0</v>
      </c>
      <c r="U518" s="103" t="s">
        <v>303</v>
      </c>
      <c r="V518" s="105" t="s">
        <v>2813</v>
      </c>
      <c r="W518" s="106" t="s">
        <v>539</v>
      </c>
    </row>
    <row r="519" spans="1:23" s="61" customFormat="1" ht="31.8" customHeight="1">
      <c r="A519" s="46">
        <f>SUBTOTAL(3,$C$11:C519)</f>
        <v>509</v>
      </c>
      <c r="B519" s="100">
        <v>2</v>
      </c>
      <c r="C519" s="100" t="s">
        <v>770</v>
      </c>
      <c r="D519" s="100" t="s">
        <v>2240</v>
      </c>
      <c r="E519" s="101" t="s">
        <v>386</v>
      </c>
      <c r="F519" s="102" t="s">
        <v>355</v>
      </c>
      <c r="G519" s="100">
        <v>3</v>
      </c>
      <c r="H519" s="103" t="s">
        <v>760</v>
      </c>
      <c r="I519" s="100">
        <v>20</v>
      </c>
      <c r="J519" s="100">
        <v>1</v>
      </c>
      <c r="K519" s="100"/>
      <c r="L519" s="100"/>
      <c r="M519" s="100">
        <v>20</v>
      </c>
      <c r="N519" s="100">
        <v>1</v>
      </c>
      <c r="O519" s="104">
        <v>1050000</v>
      </c>
      <c r="P519" s="104">
        <v>1050000</v>
      </c>
      <c r="Q519" s="104"/>
      <c r="R519" s="104"/>
      <c r="S519" s="104">
        <v>1050000</v>
      </c>
      <c r="T519" s="104">
        <v>0</v>
      </c>
      <c r="U519" s="103" t="s">
        <v>303</v>
      </c>
      <c r="V519" s="105" t="s">
        <v>2814</v>
      </c>
      <c r="W519" s="106" t="s">
        <v>539</v>
      </c>
    </row>
    <row r="520" spans="1:23" s="61" customFormat="1" ht="31.8" customHeight="1">
      <c r="A520" s="46">
        <f>SUBTOTAL(3,$C$11:C520)</f>
        <v>510</v>
      </c>
      <c r="B520" s="100">
        <v>2</v>
      </c>
      <c r="C520" s="100" t="s">
        <v>770</v>
      </c>
      <c r="D520" s="100" t="s">
        <v>2240</v>
      </c>
      <c r="E520" s="101" t="s">
        <v>386</v>
      </c>
      <c r="F520" s="102" t="s">
        <v>355</v>
      </c>
      <c r="G520" s="100">
        <v>3</v>
      </c>
      <c r="H520" s="103" t="s">
        <v>760</v>
      </c>
      <c r="I520" s="100">
        <v>20</v>
      </c>
      <c r="J520" s="100">
        <v>1</v>
      </c>
      <c r="K520" s="100"/>
      <c r="L520" s="100"/>
      <c r="M520" s="100">
        <v>20</v>
      </c>
      <c r="N520" s="100">
        <v>1</v>
      </c>
      <c r="O520" s="104">
        <v>1050000</v>
      </c>
      <c r="P520" s="104">
        <v>1050000</v>
      </c>
      <c r="Q520" s="104"/>
      <c r="R520" s="104"/>
      <c r="S520" s="104">
        <v>1050000</v>
      </c>
      <c r="T520" s="104">
        <v>0</v>
      </c>
      <c r="U520" s="103" t="s">
        <v>303</v>
      </c>
      <c r="V520" s="105" t="s">
        <v>2815</v>
      </c>
      <c r="W520" s="106" t="s">
        <v>539</v>
      </c>
    </row>
    <row r="521" spans="1:23" s="61" customFormat="1" ht="31.8" customHeight="1">
      <c r="A521" s="46">
        <f>SUBTOTAL(3,$C$11:C521)</f>
        <v>511</v>
      </c>
      <c r="B521" s="100">
        <v>2</v>
      </c>
      <c r="C521" s="100" t="s">
        <v>770</v>
      </c>
      <c r="D521" s="100" t="s">
        <v>2242</v>
      </c>
      <c r="E521" s="101" t="s">
        <v>386</v>
      </c>
      <c r="F521" s="102" t="s">
        <v>355</v>
      </c>
      <c r="G521" s="100">
        <v>3</v>
      </c>
      <c r="H521" s="103" t="s">
        <v>760</v>
      </c>
      <c r="I521" s="100">
        <v>20</v>
      </c>
      <c r="J521" s="100">
        <v>1</v>
      </c>
      <c r="K521" s="100"/>
      <c r="L521" s="100"/>
      <c r="M521" s="100">
        <v>20</v>
      </c>
      <c r="N521" s="100">
        <v>1</v>
      </c>
      <c r="O521" s="104">
        <v>1050000</v>
      </c>
      <c r="P521" s="104">
        <v>1050000</v>
      </c>
      <c r="Q521" s="104"/>
      <c r="R521" s="104"/>
      <c r="S521" s="104">
        <v>1050000</v>
      </c>
      <c r="T521" s="104">
        <v>0</v>
      </c>
      <c r="U521" s="103" t="s">
        <v>303</v>
      </c>
      <c r="V521" s="105" t="s">
        <v>2816</v>
      </c>
      <c r="W521" s="106" t="s">
        <v>539</v>
      </c>
    </row>
    <row r="522" spans="1:23" s="61" customFormat="1" ht="31.8" customHeight="1">
      <c r="A522" s="46">
        <f>SUBTOTAL(3,$C$11:C522)</f>
        <v>512</v>
      </c>
      <c r="B522" s="100">
        <v>2</v>
      </c>
      <c r="C522" s="100" t="s">
        <v>770</v>
      </c>
      <c r="D522" s="100" t="s">
        <v>2240</v>
      </c>
      <c r="E522" s="101" t="s">
        <v>386</v>
      </c>
      <c r="F522" s="102" t="s">
        <v>355</v>
      </c>
      <c r="G522" s="100">
        <v>3</v>
      </c>
      <c r="H522" s="103" t="s">
        <v>760</v>
      </c>
      <c r="I522" s="100">
        <v>20</v>
      </c>
      <c r="J522" s="100">
        <v>1</v>
      </c>
      <c r="K522" s="100"/>
      <c r="L522" s="100"/>
      <c r="M522" s="100">
        <v>20</v>
      </c>
      <c r="N522" s="100">
        <v>1</v>
      </c>
      <c r="O522" s="104">
        <v>1050000</v>
      </c>
      <c r="P522" s="104">
        <v>1050000</v>
      </c>
      <c r="Q522" s="104"/>
      <c r="R522" s="104"/>
      <c r="S522" s="104">
        <v>1050000</v>
      </c>
      <c r="T522" s="104">
        <v>0</v>
      </c>
      <c r="U522" s="103" t="s">
        <v>303</v>
      </c>
      <c r="V522" s="105" t="s">
        <v>2817</v>
      </c>
      <c r="W522" s="106" t="s">
        <v>539</v>
      </c>
    </row>
    <row r="523" spans="1:23" s="61" customFormat="1" ht="31.8" customHeight="1">
      <c r="A523" s="46">
        <f>SUBTOTAL(3,$C$11:C523)</f>
        <v>513</v>
      </c>
      <c r="B523" s="46">
        <v>1</v>
      </c>
      <c r="C523" s="46" t="s">
        <v>815</v>
      </c>
      <c r="D523" s="46" t="s">
        <v>1064</v>
      </c>
      <c r="E523" s="98" t="s">
        <v>855</v>
      </c>
      <c r="F523" s="99" t="s">
        <v>856</v>
      </c>
      <c r="G523" s="46">
        <v>3</v>
      </c>
      <c r="H523" s="78" t="s">
        <v>760</v>
      </c>
      <c r="I523" s="46">
        <v>12</v>
      </c>
      <c r="J523" s="46">
        <v>1</v>
      </c>
      <c r="K523" s="46"/>
      <c r="L523" s="46"/>
      <c r="M523" s="46">
        <v>12</v>
      </c>
      <c r="N523" s="46">
        <v>1</v>
      </c>
      <c r="O523" s="79">
        <v>600000</v>
      </c>
      <c r="P523" s="79">
        <v>600000</v>
      </c>
      <c r="Q523" s="79"/>
      <c r="R523" s="79">
        <v>600000</v>
      </c>
      <c r="S523" s="79">
        <v>0</v>
      </c>
      <c r="T523" s="79">
        <v>0</v>
      </c>
      <c r="U523" s="78" t="s">
        <v>308</v>
      </c>
      <c r="V523" s="80" t="s">
        <v>1417</v>
      </c>
      <c r="W523" s="81" t="s">
        <v>539</v>
      </c>
    </row>
    <row r="524" spans="1:23" s="61" customFormat="1" ht="31.8" customHeight="1">
      <c r="A524" s="46">
        <f>SUBTOTAL(3,$C$11:C524)</f>
        <v>514</v>
      </c>
      <c r="B524" s="46">
        <v>1</v>
      </c>
      <c r="C524" s="46" t="s">
        <v>815</v>
      </c>
      <c r="D524" s="46" t="s">
        <v>1064</v>
      </c>
      <c r="E524" s="98" t="s">
        <v>855</v>
      </c>
      <c r="F524" s="99" t="s">
        <v>856</v>
      </c>
      <c r="G524" s="46">
        <v>3</v>
      </c>
      <c r="H524" s="78" t="s">
        <v>760</v>
      </c>
      <c r="I524" s="46">
        <v>20</v>
      </c>
      <c r="J524" s="46">
        <v>1</v>
      </c>
      <c r="K524" s="46"/>
      <c r="L524" s="46"/>
      <c r="M524" s="46">
        <v>20</v>
      </c>
      <c r="N524" s="46">
        <v>1</v>
      </c>
      <c r="O524" s="79">
        <v>1050000</v>
      </c>
      <c r="P524" s="79">
        <v>1050000</v>
      </c>
      <c r="Q524" s="79"/>
      <c r="R524" s="79">
        <v>1050000</v>
      </c>
      <c r="S524" s="79">
        <v>0</v>
      </c>
      <c r="T524" s="79">
        <v>0</v>
      </c>
      <c r="U524" s="78" t="s">
        <v>303</v>
      </c>
      <c r="V524" s="80" t="s">
        <v>1418</v>
      </c>
      <c r="W524" s="81" t="s">
        <v>539</v>
      </c>
    </row>
    <row r="525" spans="1:23" s="61" customFormat="1" ht="31.8" customHeight="1">
      <c r="A525" s="46">
        <f>SUBTOTAL(3,$C$11:C525)</f>
        <v>515</v>
      </c>
      <c r="B525" s="100">
        <v>2</v>
      </c>
      <c r="C525" s="100" t="s">
        <v>815</v>
      </c>
      <c r="D525" s="100" t="s">
        <v>2240</v>
      </c>
      <c r="E525" s="101" t="s">
        <v>855</v>
      </c>
      <c r="F525" s="102" t="s">
        <v>856</v>
      </c>
      <c r="G525" s="100">
        <v>3</v>
      </c>
      <c r="H525" s="103" t="s">
        <v>760</v>
      </c>
      <c r="I525" s="100">
        <v>20</v>
      </c>
      <c r="J525" s="100">
        <v>1</v>
      </c>
      <c r="K525" s="100"/>
      <c r="L525" s="100"/>
      <c r="M525" s="100">
        <v>20</v>
      </c>
      <c r="N525" s="100">
        <v>1</v>
      </c>
      <c r="O525" s="104">
        <v>1050000</v>
      </c>
      <c r="P525" s="104">
        <v>1050000</v>
      </c>
      <c r="Q525" s="104"/>
      <c r="R525" s="104"/>
      <c r="S525" s="104">
        <v>1050000</v>
      </c>
      <c r="T525" s="104">
        <v>0</v>
      </c>
      <c r="U525" s="103" t="s">
        <v>303</v>
      </c>
      <c r="V525" s="105" t="s">
        <v>1162</v>
      </c>
      <c r="W525" s="106" t="s">
        <v>539</v>
      </c>
    </row>
    <row r="526" spans="1:23" s="61" customFormat="1" ht="31.8" customHeight="1">
      <c r="A526" s="46">
        <f>SUBTOTAL(3,$C$11:C526)</f>
        <v>516</v>
      </c>
      <c r="B526" s="100">
        <v>2</v>
      </c>
      <c r="C526" s="100" t="s">
        <v>815</v>
      </c>
      <c r="D526" s="100" t="s">
        <v>2242</v>
      </c>
      <c r="E526" s="101" t="s">
        <v>855</v>
      </c>
      <c r="F526" s="102" t="s">
        <v>856</v>
      </c>
      <c r="G526" s="100">
        <v>3</v>
      </c>
      <c r="H526" s="103" t="s">
        <v>760</v>
      </c>
      <c r="I526" s="100">
        <v>20</v>
      </c>
      <c r="J526" s="100">
        <v>1</v>
      </c>
      <c r="K526" s="100"/>
      <c r="L526" s="100"/>
      <c r="M526" s="100">
        <v>20</v>
      </c>
      <c r="N526" s="100">
        <v>1</v>
      </c>
      <c r="O526" s="104">
        <v>1050000</v>
      </c>
      <c r="P526" s="104">
        <v>1050000</v>
      </c>
      <c r="Q526" s="104"/>
      <c r="R526" s="104"/>
      <c r="S526" s="104">
        <v>1050000</v>
      </c>
      <c r="T526" s="104">
        <v>0</v>
      </c>
      <c r="U526" s="103" t="s">
        <v>303</v>
      </c>
      <c r="V526" s="105" t="s">
        <v>2818</v>
      </c>
      <c r="W526" s="106" t="s">
        <v>539</v>
      </c>
    </row>
    <row r="527" spans="1:23" s="61" customFormat="1" ht="31.8" customHeight="1">
      <c r="A527" s="46">
        <f>SUBTOTAL(3,$C$11:C527)</f>
        <v>517</v>
      </c>
      <c r="B527" s="100">
        <v>2</v>
      </c>
      <c r="C527" s="100" t="s">
        <v>815</v>
      </c>
      <c r="D527" s="100" t="s">
        <v>2240</v>
      </c>
      <c r="E527" s="101" t="s">
        <v>855</v>
      </c>
      <c r="F527" s="102" t="s">
        <v>856</v>
      </c>
      <c r="G527" s="100">
        <v>3</v>
      </c>
      <c r="H527" s="103" t="s">
        <v>760</v>
      </c>
      <c r="I527" s="100">
        <v>20</v>
      </c>
      <c r="J527" s="100">
        <v>1</v>
      </c>
      <c r="K527" s="100"/>
      <c r="L527" s="100"/>
      <c r="M527" s="100">
        <v>20</v>
      </c>
      <c r="N527" s="100">
        <v>1</v>
      </c>
      <c r="O527" s="104">
        <v>1050000</v>
      </c>
      <c r="P527" s="104">
        <v>1050000</v>
      </c>
      <c r="Q527" s="104"/>
      <c r="R527" s="104"/>
      <c r="S527" s="104">
        <v>1050000</v>
      </c>
      <c r="T527" s="104">
        <v>0</v>
      </c>
      <c r="U527" s="103" t="s">
        <v>303</v>
      </c>
      <c r="V527" s="105" t="s">
        <v>2819</v>
      </c>
      <c r="W527" s="106" t="s">
        <v>539</v>
      </c>
    </row>
    <row r="528" spans="1:23" s="61" customFormat="1" ht="31.8" customHeight="1">
      <c r="A528" s="46">
        <f>SUBTOTAL(3,$C$11:C528)</f>
        <v>518</v>
      </c>
      <c r="B528" s="100">
        <v>2</v>
      </c>
      <c r="C528" s="100" t="s">
        <v>815</v>
      </c>
      <c r="D528" s="100" t="s">
        <v>2240</v>
      </c>
      <c r="E528" s="101" t="s">
        <v>855</v>
      </c>
      <c r="F528" s="102" t="s">
        <v>856</v>
      </c>
      <c r="G528" s="100">
        <v>3</v>
      </c>
      <c r="H528" s="103" t="s">
        <v>760</v>
      </c>
      <c r="I528" s="100">
        <v>20</v>
      </c>
      <c r="J528" s="100">
        <v>1</v>
      </c>
      <c r="K528" s="100"/>
      <c r="L528" s="100"/>
      <c r="M528" s="100">
        <v>20</v>
      </c>
      <c r="N528" s="100">
        <v>1</v>
      </c>
      <c r="O528" s="104">
        <v>1050000</v>
      </c>
      <c r="P528" s="104">
        <v>1050000</v>
      </c>
      <c r="Q528" s="104"/>
      <c r="R528" s="104"/>
      <c r="S528" s="104">
        <v>1050000</v>
      </c>
      <c r="T528" s="104">
        <v>0</v>
      </c>
      <c r="U528" s="103" t="s">
        <v>303</v>
      </c>
      <c r="V528" s="105" t="s">
        <v>2820</v>
      </c>
      <c r="W528" s="106" t="s">
        <v>539</v>
      </c>
    </row>
    <row r="529" spans="1:23" s="61" customFormat="1" ht="31.8" customHeight="1">
      <c r="A529" s="46">
        <f>SUBTOTAL(3,$C$11:C529)</f>
        <v>519</v>
      </c>
      <c r="B529" s="46">
        <v>1</v>
      </c>
      <c r="C529" s="46" t="s">
        <v>1033</v>
      </c>
      <c r="D529" s="46" t="s">
        <v>1064</v>
      </c>
      <c r="E529" s="98" t="s">
        <v>360</v>
      </c>
      <c r="F529" s="99" t="s">
        <v>748</v>
      </c>
      <c r="G529" s="46">
        <v>3</v>
      </c>
      <c r="H529" s="78" t="s">
        <v>760</v>
      </c>
      <c r="I529" s="46">
        <v>28</v>
      </c>
      <c r="J529" s="46">
        <v>1</v>
      </c>
      <c r="K529" s="46"/>
      <c r="L529" s="46"/>
      <c r="M529" s="46">
        <v>28</v>
      </c>
      <c r="N529" s="46">
        <v>1</v>
      </c>
      <c r="O529" s="79">
        <v>1400000</v>
      </c>
      <c r="P529" s="79">
        <v>1400000</v>
      </c>
      <c r="Q529" s="79"/>
      <c r="R529" s="79">
        <v>1400000</v>
      </c>
      <c r="S529" s="79">
        <v>0</v>
      </c>
      <c r="T529" s="79">
        <v>0</v>
      </c>
      <c r="U529" s="78" t="s">
        <v>306</v>
      </c>
      <c r="V529" s="80" t="s">
        <v>1417</v>
      </c>
      <c r="W529" s="81" t="s">
        <v>539</v>
      </c>
    </row>
    <row r="530" spans="1:23" s="61" customFormat="1" ht="31.8" customHeight="1">
      <c r="A530" s="46">
        <f>SUBTOTAL(3,$C$11:C530)</f>
        <v>520</v>
      </c>
      <c r="B530" s="100">
        <v>2</v>
      </c>
      <c r="C530" s="100" t="s">
        <v>1033</v>
      </c>
      <c r="D530" s="100" t="s">
        <v>2240</v>
      </c>
      <c r="E530" s="101" t="s">
        <v>360</v>
      </c>
      <c r="F530" s="102" t="s">
        <v>748</v>
      </c>
      <c r="G530" s="100">
        <v>3</v>
      </c>
      <c r="H530" s="103" t="s">
        <v>760</v>
      </c>
      <c r="I530" s="100">
        <v>20</v>
      </c>
      <c r="J530" s="100">
        <v>1</v>
      </c>
      <c r="K530" s="100"/>
      <c r="L530" s="100"/>
      <c r="M530" s="100">
        <v>20</v>
      </c>
      <c r="N530" s="100">
        <v>1</v>
      </c>
      <c r="O530" s="104">
        <v>1050000</v>
      </c>
      <c r="P530" s="104">
        <v>1050000</v>
      </c>
      <c r="Q530" s="104"/>
      <c r="R530" s="104"/>
      <c r="S530" s="104">
        <v>1050000</v>
      </c>
      <c r="T530" s="104">
        <v>0</v>
      </c>
      <c r="U530" s="103" t="s">
        <v>303</v>
      </c>
      <c r="V530" s="105" t="s">
        <v>2821</v>
      </c>
      <c r="W530" s="106" t="s">
        <v>539</v>
      </c>
    </row>
    <row r="531" spans="1:23" s="61" customFormat="1" ht="31.8" customHeight="1">
      <c r="A531" s="46">
        <f>SUBTOTAL(3,$C$11:C531)</f>
        <v>521</v>
      </c>
      <c r="B531" s="100">
        <v>2</v>
      </c>
      <c r="C531" s="100" t="s">
        <v>1033</v>
      </c>
      <c r="D531" s="100" t="s">
        <v>2240</v>
      </c>
      <c r="E531" s="101" t="s">
        <v>360</v>
      </c>
      <c r="F531" s="102" t="s">
        <v>748</v>
      </c>
      <c r="G531" s="100">
        <v>3</v>
      </c>
      <c r="H531" s="103" t="s">
        <v>760</v>
      </c>
      <c r="I531" s="100">
        <v>20</v>
      </c>
      <c r="J531" s="100">
        <v>1</v>
      </c>
      <c r="K531" s="100"/>
      <c r="L531" s="100"/>
      <c r="M531" s="100">
        <v>20</v>
      </c>
      <c r="N531" s="100">
        <v>1</v>
      </c>
      <c r="O531" s="104">
        <v>1050000</v>
      </c>
      <c r="P531" s="104">
        <v>1050000</v>
      </c>
      <c r="Q531" s="104"/>
      <c r="R531" s="104"/>
      <c r="S531" s="104">
        <v>1050000</v>
      </c>
      <c r="T531" s="104">
        <v>0</v>
      </c>
      <c r="U531" s="103" t="s">
        <v>303</v>
      </c>
      <c r="V531" s="105" t="s">
        <v>2822</v>
      </c>
      <c r="W531" s="106" t="s">
        <v>539</v>
      </c>
    </row>
    <row r="532" spans="1:23" s="61" customFormat="1" ht="31.8" customHeight="1">
      <c r="A532" s="46">
        <f>SUBTOTAL(3,$C$11:C532)</f>
        <v>522</v>
      </c>
      <c r="B532" s="100">
        <v>2</v>
      </c>
      <c r="C532" s="100" t="s">
        <v>1033</v>
      </c>
      <c r="D532" s="100" t="s">
        <v>2240</v>
      </c>
      <c r="E532" s="101" t="s">
        <v>360</v>
      </c>
      <c r="F532" s="102" t="s">
        <v>748</v>
      </c>
      <c r="G532" s="100">
        <v>3</v>
      </c>
      <c r="H532" s="103" t="s">
        <v>760</v>
      </c>
      <c r="I532" s="100">
        <v>20</v>
      </c>
      <c r="J532" s="100">
        <v>1</v>
      </c>
      <c r="K532" s="100"/>
      <c r="L532" s="100"/>
      <c r="M532" s="100">
        <v>20</v>
      </c>
      <c r="N532" s="100">
        <v>1</v>
      </c>
      <c r="O532" s="104">
        <v>1050000</v>
      </c>
      <c r="P532" s="104">
        <v>1050000</v>
      </c>
      <c r="Q532" s="104"/>
      <c r="R532" s="104"/>
      <c r="S532" s="104">
        <v>1050000</v>
      </c>
      <c r="T532" s="104">
        <v>0</v>
      </c>
      <c r="U532" s="103" t="s">
        <v>303</v>
      </c>
      <c r="V532" s="105" t="s">
        <v>2823</v>
      </c>
      <c r="W532" s="106" t="s">
        <v>539</v>
      </c>
    </row>
    <row r="533" spans="1:23" s="61" customFormat="1" ht="31.8" customHeight="1">
      <c r="A533" s="46">
        <f>SUBTOTAL(3,$C$11:C533)</f>
        <v>523</v>
      </c>
      <c r="B533" s="100">
        <v>2</v>
      </c>
      <c r="C533" s="100" t="s">
        <v>1033</v>
      </c>
      <c r="D533" s="100" t="s">
        <v>2242</v>
      </c>
      <c r="E533" s="101" t="s">
        <v>360</v>
      </c>
      <c r="F533" s="102" t="s">
        <v>748</v>
      </c>
      <c r="G533" s="100">
        <v>3</v>
      </c>
      <c r="H533" s="103" t="s">
        <v>760</v>
      </c>
      <c r="I533" s="100">
        <v>20</v>
      </c>
      <c r="J533" s="100">
        <v>1</v>
      </c>
      <c r="K533" s="100"/>
      <c r="L533" s="100"/>
      <c r="M533" s="100">
        <v>20</v>
      </c>
      <c r="N533" s="100">
        <v>1</v>
      </c>
      <c r="O533" s="104">
        <v>1050000</v>
      </c>
      <c r="P533" s="104">
        <v>1050000</v>
      </c>
      <c r="Q533" s="104"/>
      <c r="R533" s="104"/>
      <c r="S533" s="104">
        <v>1050000</v>
      </c>
      <c r="T533" s="104">
        <v>0</v>
      </c>
      <c r="U533" s="103" t="s">
        <v>303</v>
      </c>
      <c r="V533" s="105" t="s">
        <v>2824</v>
      </c>
      <c r="W533" s="106" t="s">
        <v>539</v>
      </c>
    </row>
    <row r="534" spans="1:23" s="61" customFormat="1" ht="31.8" customHeight="1">
      <c r="A534" s="46">
        <f>SUBTOTAL(3,$C$11:C534)</f>
        <v>524</v>
      </c>
      <c r="B534" s="100">
        <v>2</v>
      </c>
      <c r="C534" s="100" t="s">
        <v>1033</v>
      </c>
      <c r="D534" s="100" t="s">
        <v>2240</v>
      </c>
      <c r="E534" s="101" t="s">
        <v>360</v>
      </c>
      <c r="F534" s="102" t="s">
        <v>748</v>
      </c>
      <c r="G534" s="100">
        <v>3</v>
      </c>
      <c r="H534" s="103" t="s">
        <v>760</v>
      </c>
      <c r="I534" s="100">
        <v>20</v>
      </c>
      <c r="J534" s="100">
        <v>1</v>
      </c>
      <c r="K534" s="100"/>
      <c r="L534" s="100"/>
      <c r="M534" s="100">
        <v>20</v>
      </c>
      <c r="N534" s="100">
        <v>1</v>
      </c>
      <c r="O534" s="104">
        <v>1050000</v>
      </c>
      <c r="P534" s="104">
        <v>1050000</v>
      </c>
      <c r="Q534" s="104"/>
      <c r="R534" s="104"/>
      <c r="S534" s="104">
        <v>1050000</v>
      </c>
      <c r="T534" s="104">
        <v>0</v>
      </c>
      <c r="U534" s="103" t="s">
        <v>303</v>
      </c>
      <c r="V534" s="105" t="s">
        <v>1407</v>
      </c>
      <c r="W534" s="106" t="s">
        <v>539</v>
      </c>
    </row>
    <row r="535" spans="1:23" s="61" customFormat="1" ht="31.8" customHeight="1">
      <c r="A535" s="46">
        <f>SUBTOTAL(3,$C$11:C535)</f>
        <v>525</v>
      </c>
      <c r="B535" s="100">
        <v>2</v>
      </c>
      <c r="C535" s="100" t="s">
        <v>1033</v>
      </c>
      <c r="D535" s="100" t="s">
        <v>2240</v>
      </c>
      <c r="E535" s="101" t="s">
        <v>360</v>
      </c>
      <c r="F535" s="102" t="s">
        <v>748</v>
      </c>
      <c r="G535" s="100">
        <v>3</v>
      </c>
      <c r="H535" s="103" t="s">
        <v>760</v>
      </c>
      <c r="I535" s="100">
        <v>20</v>
      </c>
      <c r="J535" s="100">
        <v>1</v>
      </c>
      <c r="K535" s="100"/>
      <c r="L535" s="100"/>
      <c r="M535" s="100">
        <v>20</v>
      </c>
      <c r="N535" s="100">
        <v>1</v>
      </c>
      <c r="O535" s="104">
        <v>1050000</v>
      </c>
      <c r="P535" s="104">
        <v>1050000</v>
      </c>
      <c r="Q535" s="104"/>
      <c r="R535" s="104"/>
      <c r="S535" s="104">
        <v>1050000</v>
      </c>
      <c r="T535" s="104">
        <v>0</v>
      </c>
      <c r="U535" s="103" t="s">
        <v>303</v>
      </c>
      <c r="V535" s="105" t="s">
        <v>2825</v>
      </c>
      <c r="W535" s="106" t="s">
        <v>539</v>
      </c>
    </row>
    <row r="536" spans="1:23" s="61" customFormat="1" ht="31.8" customHeight="1">
      <c r="A536" s="46">
        <f>SUBTOTAL(3,$C$11:C536)</f>
        <v>526</v>
      </c>
      <c r="B536" s="100">
        <v>2</v>
      </c>
      <c r="C536" s="100" t="s">
        <v>2162</v>
      </c>
      <c r="D536" s="100" t="s">
        <v>2240</v>
      </c>
      <c r="E536" s="101" t="s">
        <v>2445</v>
      </c>
      <c r="F536" s="102" t="s">
        <v>293</v>
      </c>
      <c r="G536" s="100">
        <v>3</v>
      </c>
      <c r="H536" s="103" t="s">
        <v>760</v>
      </c>
      <c r="I536" s="100">
        <v>20</v>
      </c>
      <c r="J536" s="100">
        <v>1</v>
      </c>
      <c r="K536" s="100"/>
      <c r="L536" s="100"/>
      <c r="M536" s="100">
        <v>20</v>
      </c>
      <c r="N536" s="100">
        <v>1</v>
      </c>
      <c r="O536" s="104">
        <v>1050000</v>
      </c>
      <c r="P536" s="104">
        <v>1050000</v>
      </c>
      <c r="Q536" s="104"/>
      <c r="R536" s="104"/>
      <c r="S536" s="104">
        <v>1050000</v>
      </c>
      <c r="T536" s="104">
        <v>0</v>
      </c>
      <c r="U536" s="103" t="s">
        <v>303</v>
      </c>
      <c r="V536" s="105" t="s">
        <v>2826</v>
      </c>
      <c r="W536" s="106" t="s">
        <v>539</v>
      </c>
    </row>
    <row r="537" spans="1:23" s="61" customFormat="1" ht="31.8" customHeight="1">
      <c r="A537" s="46">
        <f>SUBTOTAL(3,$C$11:C537)</f>
        <v>527</v>
      </c>
      <c r="B537" s="100">
        <v>2</v>
      </c>
      <c r="C537" s="100" t="s">
        <v>2162</v>
      </c>
      <c r="D537" s="100" t="s">
        <v>2240</v>
      </c>
      <c r="E537" s="101" t="s">
        <v>2445</v>
      </c>
      <c r="F537" s="102" t="s">
        <v>293</v>
      </c>
      <c r="G537" s="100">
        <v>3</v>
      </c>
      <c r="H537" s="103" t="s">
        <v>760</v>
      </c>
      <c r="I537" s="100">
        <v>20</v>
      </c>
      <c r="J537" s="100">
        <v>1</v>
      </c>
      <c r="K537" s="100"/>
      <c r="L537" s="100"/>
      <c r="M537" s="100">
        <v>20</v>
      </c>
      <c r="N537" s="100">
        <v>1</v>
      </c>
      <c r="O537" s="104">
        <v>1050000</v>
      </c>
      <c r="P537" s="104">
        <v>1050000</v>
      </c>
      <c r="Q537" s="104"/>
      <c r="R537" s="104"/>
      <c r="S537" s="104">
        <v>1050000</v>
      </c>
      <c r="T537" s="104">
        <v>0</v>
      </c>
      <c r="U537" s="103" t="s">
        <v>303</v>
      </c>
      <c r="V537" s="105" t="s">
        <v>505</v>
      </c>
      <c r="W537" s="106" t="s">
        <v>539</v>
      </c>
    </row>
    <row r="538" spans="1:23" s="61" customFormat="1" ht="31.8" customHeight="1">
      <c r="A538" s="46">
        <f>SUBTOTAL(3,$C$11:C538)</f>
        <v>528</v>
      </c>
      <c r="B538" s="100">
        <v>2</v>
      </c>
      <c r="C538" s="100" t="s">
        <v>2162</v>
      </c>
      <c r="D538" s="100" t="s">
        <v>2242</v>
      </c>
      <c r="E538" s="101" t="s">
        <v>2445</v>
      </c>
      <c r="F538" s="102" t="s">
        <v>293</v>
      </c>
      <c r="G538" s="100">
        <v>3</v>
      </c>
      <c r="H538" s="103" t="s">
        <v>760</v>
      </c>
      <c r="I538" s="100">
        <v>20</v>
      </c>
      <c r="J538" s="100">
        <v>1</v>
      </c>
      <c r="K538" s="100"/>
      <c r="L538" s="100"/>
      <c r="M538" s="100">
        <v>20</v>
      </c>
      <c r="N538" s="100">
        <v>1</v>
      </c>
      <c r="O538" s="104">
        <v>1050000</v>
      </c>
      <c r="P538" s="104">
        <v>1050000</v>
      </c>
      <c r="Q538" s="104"/>
      <c r="R538" s="104"/>
      <c r="S538" s="104">
        <v>1050000</v>
      </c>
      <c r="T538" s="104">
        <v>0</v>
      </c>
      <c r="U538" s="103" t="s">
        <v>303</v>
      </c>
      <c r="V538" s="105" t="s">
        <v>2827</v>
      </c>
      <c r="W538" s="106" t="s">
        <v>539</v>
      </c>
    </row>
    <row r="539" spans="1:23" s="61" customFormat="1" ht="31.8" customHeight="1">
      <c r="A539" s="46">
        <f>SUBTOTAL(3,$C$11:C539)</f>
        <v>529</v>
      </c>
      <c r="B539" s="100">
        <v>2</v>
      </c>
      <c r="C539" s="100" t="s">
        <v>2162</v>
      </c>
      <c r="D539" s="100" t="s">
        <v>2242</v>
      </c>
      <c r="E539" s="101" t="s">
        <v>2445</v>
      </c>
      <c r="F539" s="102" t="s">
        <v>293</v>
      </c>
      <c r="G539" s="100">
        <v>3</v>
      </c>
      <c r="H539" s="103" t="s">
        <v>760</v>
      </c>
      <c r="I539" s="100">
        <v>20</v>
      </c>
      <c r="J539" s="100">
        <v>1</v>
      </c>
      <c r="K539" s="100"/>
      <c r="L539" s="100"/>
      <c r="M539" s="100">
        <v>20</v>
      </c>
      <c r="N539" s="100">
        <v>1</v>
      </c>
      <c r="O539" s="104">
        <v>1050000</v>
      </c>
      <c r="P539" s="104">
        <v>1050000</v>
      </c>
      <c r="Q539" s="104"/>
      <c r="R539" s="104"/>
      <c r="S539" s="104">
        <v>1050000</v>
      </c>
      <c r="T539" s="104">
        <v>0</v>
      </c>
      <c r="U539" s="103" t="s">
        <v>303</v>
      </c>
      <c r="V539" s="105" t="s">
        <v>2828</v>
      </c>
      <c r="W539" s="106" t="s">
        <v>539</v>
      </c>
    </row>
    <row r="540" spans="1:23" s="61" customFormat="1" ht="31.8" customHeight="1">
      <c r="A540" s="46">
        <f>SUBTOTAL(3,$C$11:C540)</f>
        <v>530</v>
      </c>
      <c r="B540" s="100">
        <v>2</v>
      </c>
      <c r="C540" s="100" t="s">
        <v>2162</v>
      </c>
      <c r="D540" s="100" t="s">
        <v>2242</v>
      </c>
      <c r="E540" s="101" t="s">
        <v>2445</v>
      </c>
      <c r="F540" s="102" t="s">
        <v>293</v>
      </c>
      <c r="G540" s="100">
        <v>3</v>
      </c>
      <c r="H540" s="103" t="s">
        <v>760</v>
      </c>
      <c r="I540" s="100">
        <v>20</v>
      </c>
      <c r="J540" s="100">
        <v>1</v>
      </c>
      <c r="K540" s="100"/>
      <c r="L540" s="100"/>
      <c r="M540" s="100">
        <v>20</v>
      </c>
      <c r="N540" s="100">
        <v>1</v>
      </c>
      <c r="O540" s="104">
        <v>1050000</v>
      </c>
      <c r="P540" s="104">
        <v>1050000</v>
      </c>
      <c r="Q540" s="104"/>
      <c r="R540" s="104"/>
      <c r="S540" s="104">
        <v>1050000</v>
      </c>
      <c r="T540" s="104">
        <v>0</v>
      </c>
      <c r="U540" s="103" t="s">
        <v>303</v>
      </c>
      <c r="V540" s="105" t="s">
        <v>2829</v>
      </c>
      <c r="W540" s="106" t="s">
        <v>539</v>
      </c>
    </row>
    <row r="541" spans="1:23" s="61" customFormat="1" ht="31.8" customHeight="1">
      <c r="A541" s="46">
        <f>SUBTOTAL(3,$C$11:C541)</f>
        <v>531</v>
      </c>
      <c r="B541" s="100">
        <v>2</v>
      </c>
      <c r="C541" s="100" t="s">
        <v>2163</v>
      </c>
      <c r="D541" s="100" t="s">
        <v>2223</v>
      </c>
      <c r="E541" s="101" t="s">
        <v>638</v>
      </c>
      <c r="F541" s="102" t="s">
        <v>2446</v>
      </c>
      <c r="G541" s="100">
        <v>3</v>
      </c>
      <c r="H541" s="103" t="s">
        <v>2447</v>
      </c>
      <c r="I541" s="100">
        <v>14</v>
      </c>
      <c r="J541" s="100">
        <v>1</v>
      </c>
      <c r="K541" s="100"/>
      <c r="L541" s="100"/>
      <c r="M541" s="100">
        <v>14</v>
      </c>
      <c r="N541" s="100">
        <v>1</v>
      </c>
      <c r="O541" s="104">
        <v>650000</v>
      </c>
      <c r="P541" s="104">
        <v>650000</v>
      </c>
      <c r="Q541" s="104"/>
      <c r="R541" s="104"/>
      <c r="S541" s="104">
        <v>650000</v>
      </c>
      <c r="T541" s="104">
        <v>0</v>
      </c>
      <c r="U541" s="103" t="s">
        <v>307</v>
      </c>
      <c r="V541" s="105" t="s">
        <v>2830</v>
      </c>
      <c r="W541" s="106" t="s">
        <v>539</v>
      </c>
    </row>
    <row r="542" spans="1:23" s="61" customFormat="1" ht="31.8" customHeight="1">
      <c r="A542" s="46">
        <f>SUBTOTAL(3,$C$11:C542)</f>
        <v>532</v>
      </c>
      <c r="B542" s="46">
        <v>1</v>
      </c>
      <c r="C542" s="46" t="s">
        <v>1034</v>
      </c>
      <c r="D542" s="46" t="s">
        <v>828</v>
      </c>
      <c r="E542" s="98" t="s">
        <v>638</v>
      </c>
      <c r="F542" s="99" t="s">
        <v>42</v>
      </c>
      <c r="G542" s="46">
        <v>3</v>
      </c>
      <c r="H542" s="78" t="s">
        <v>662</v>
      </c>
      <c r="I542" s="46">
        <v>14</v>
      </c>
      <c r="J542" s="46">
        <v>1</v>
      </c>
      <c r="K542" s="46"/>
      <c r="L542" s="46"/>
      <c r="M542" s="46">
        <v>14</v>
      </c>
      <c r="N542" s="46">
        <v>1</v>
      </c>
      <c r="O542" s="79">
        <v>650000</v>
      </c>
      <c r="P542" s="79">
        <v>650000</v>
      </c>
      <c r="Q542" s="79">
        <v>650000</v>
      </c>
      <c r="R542" s="79">
        <v>0</v>
      </c>
      <c r="S542" s="79">
        <v>0</v>
      </c>
      <c r="T542" s="79">
        <v>0</v>
      </c>
      <c r="U542" s="78" t="s">
        <v>307</v>
      </c>
      <c r="V542" s="80" t="s">
        <v>1419</v>
      </c>
      <c r="W542" s="81" t="s">
        <v>539</v>
      </c>
    </row>
    <row r="543" spans="1:23" s="61" customFormat="1" ht="31.8" customHeight="1">
      <c r="A543" s="46">
        <f>SUBTOTAL(3,$C$11:C543)</f>
        <v>533</v>
      </c>
      <c r="B543" s="100">
        <v>2</v>
      </c>
      <c r="C543" s="100" t="s">
        <v>1034</v>
      </c>
      <c r="D543" s="100" t="s">
        <v>947</v>
      </c>
      <c r="E543" s="101" t="s">
        <v>638</v>
      </c>
      <c r="F543" s="102" t="s">
        <v>42</v>
      </c>
      <c r="G543" s="100">
        <v>3</v>
      </c>
      <c r="H543" s="103" t="s">
        <v>662</v>
      </c>
      <c r="I543" s="100">
        <v>14</v>
      </c>
      <c r="J543" s="100">
        <v>1</v>
      </c>
      <c r="K543" s="100"/>
      <c r="L543" s="100"/>
      <c r="M543" s="100">
        <v>14</v>
      </c>
      <c r="N543" s="100">
        <v>1</v>
      </c>
      <c r="O543" s="104">
        <v>650000</v>
      </c>
      <c r="P543" s="104">
        <v>650000</v>
      </c>
      <c r="Q543" s="104">
        <v>650000</v>
      </c>
      <c r="R543" s="104"/>
      <c r="S543" s="104">
        <v>0</v>
      </c>
      <c r="T543" s="104">
        <v>0</v>
      </c>
      <c r="U543" s="103" t="s">
        <v>307</v>
      </c>
      <c r="V543" s="105" t="s">
        <v>2831</v>
      </c>
      <c r="W543" s="106" t="s">
        <v>539</v>
      </c>
    </row>
    <row r="544" spans="1:23" s="61" customFormat="1" ht="31.8" customHeight="1">
      <c r="A544" s="46">
        <f>SUBTOTAL(3,$C$11:C544)</f>
        <v>534</v>
      </c>
      <c r="B544" s="100">
        <v>2</v>
      </c>
      <c r="C544" s="100" t="s">
        <v>1034</v>
      </c>
      <c r="D544" s="100" t="s">
        <v>2222</v>
      </c>
      <c r="E544" s="101" t="s">
        <v>638</v>
      </c>
      <c r="F544" s="102" t="s">
        <v>42</v>
      </c>
      <c r="G544" s="100">
        <v>3</v>
      </c>
      <c r="H544" s="103" t="s">
        <v>662</v>
      </c>
      <c r="I544" s="100">
        <v>14</v>
      </c>
      <c r="J544" s="100">
        <v>1</v>
      </c>
      <c r="K544" s="100"/>
      <c r="L544" s="100"/>
      <c r="M544" s="100">
        <v>14</v>
      </c>
      <c r="N544" s="100">
        <v>1</v>
      </c>
      <c r="O544" s="104">
        <v>650000</v>
      </c>
      <c r="P544" s="104">
        <v>650000</v>
      </c>
      <c r="Q544" s="104">
        <v>650000</v>
      </c>
      <c r="R544" s="104"/>
      <c r="S544" s="104">
        <v>0</v>
      </c>
      <c r="T544" s="104">
        <v>0</v>
      </c>
      <c r="U544" s="103" t="s">
        <v>307</v>
      </c>
      <c r="V544" s="105" t="s">
        <v>2832</v>
      </c>
      <c r="W544" s="106" t="s">
        <v>539</v>
      </c>
    </row>
    <row r="545" spans="1:23" s="61" customFormat="1" ht="31.8" customHeight="1">
      <c r="A545" s="46">
        <f>SUBTOTAL(3,$C$11:C545)</f>
        <v>535</v>
      </c>
      <c r="B545" s="100">
        <v>2</v>
      </c>
      <c r="C545" s="100" t="s">
        <v>1034</v>
      </c>
      <c r="D545" s="100" t="s">
        <v>2222</v>
      </c>
      <c r="E545" s="101" t="s">
        <v>638</v>
      </c>
      <c r="F545" s="102" t="s">
        <v>42</v>
      </c>
      <c r="G545" s="100">
        <v>3</v>
      </c>
      <c r="H545" s="103" t="s">
        <v>662</v>
      </c>
      <c r="I545" s="100">
        <v>14</v>
      </c>
      <c r="J545" s="100">
        <v>1</v>
      </c>
      <c r="K545" s="100"/>
      <c r="L545" s="100"/>
      <c r="M545" s="100">
        <v>14</v>
      </c>
      <c r="N545" s="100">
        <v>1</v>
      </c>
      <c r="O545" s="104">
        <v>650000</v>
      </c>
      <c r="P545" s="104">
        <v>650000</v>
      </c>
      <c r="Q545" s="104">
        <v>650000</v>
      </c>
      <c r="R545" s="104"/>
      <c r="S545" s="104">
        <v>0</v>
      </c>
      <c r="T545" s="104">
        <v>0</v>
      </c>
      <c r="U545" s="103" t="s">
        <v>307</v>
      </c>
      <c r="V545" s="105" t="s">
        <v>2833</v>
      </c>
      <c r="W545" s="106" t="s">
        <v>539</v>
      </c>
    </row>
    <row r="546" spans="1:23" s="61" customFormat="1" ht="31.8" customHeight="1">
      <c r="A546" s="46">
        <f>SUBTOTAL(3,$C$11:C546)</f>
        <v>536</v>
      </c>
      <c r="B546" s="100">
        <v>2</v>
      </c>
      <c r="C546" s="100" t="s">
        <v>1034</v>
      </c>
      <c r="D546" s="100" t="s">
        <v>2222</v>
      </c>
      <c r="E546" s="101" t="s">
        <v>638</v>
      </c>
      <c r="F546" s="102" t="s">
        <v>42</v>
      </c>
      <c r="G546" s="100">
        <v>3</v>
      </c>
      <c r="H546" s="103" t="s">
        <v>662</v>
      </c>
      <c r="I546" s="100">
        <v>14</v>
      </c>
      <c r="J546" s="100">
        <v>1</v>
      </c>
      <c r="K546" s="100"/>
      <c r="L546" s="100"/>
      <c r="M546" s="100">
        <v>14</v>
      </c>
      <c r="N546" s="100">
        <v>1</v>
      </c>
      <c r="O546" s="104">
        <v>650000</v>
      </c>
      <c r="P546" s="104">
        <v>650000</v>
      </c>
      <c r="Q546" s="104">
        <v>650000</v>
      </c>
      <c r="R546" s="104"/>
      <c r="S546" s="104">
        <v>0</v>
      </c>
      <c r="T546" s="104">
        <v>0</v>
      </c>
      <c r="U546" s="103" t="s">
        <v>307</v>
      </c>
      <c r="V546" s="105" t="s">
        <v>2834</v>
      </c>
      <c r="W546" s="106" t="s">
        <v>539</v>
      </c>
    </row>
    <row r="547" spans="1:23" s="61" customFormat="1" ht="31.8" customHeight="1">
      <c r="A547" s="46">
        <f>SUBTOTAL(3,$C$11:C547)</f>
        <v>537</v>
      </c>
      <c r="B547" s="100">
        <v>2</v>
      </c>
      <c r="C547" s="100" t="s">
        <v>1034</v>
      </c>
      <c r="D547" s="100" t="s">
        <v>2222</v>
      </c>
      <c r="E547" s="101" t="s">
        <v>638</v>
      </c>
      <c r="F547" s="102" t="s">
        <v>42</v>
      </c>
      <c r="G547" s="100">
        <v>3</v>
      </c>
      <c r="H547" s="103" t="s">
        <v>662</v>
      </c>
      <c r="I547" s="100">
        <v>14</v>
      </c>
      <c r="J547" s="100">
        <v>1</v>
      </c>
      <c r="K547" s="100"/>
      <c r="L547" s="100"/>
      <c r="M547" s="100">
        <v>14</v>
      </c>
      <c r="N547" s="100">
        <v>1</v>
      </c>
      <c r="O547" s="104">
        <v>650000</v>
      </c>
      <c r="P547" s="104">
        <v>650000</v>
      </c>
      <c r="Q547" s="104">
        <v>650000</v>
      </c>
      <c r="R547" s="104"/>
      <c r="S547" s="104">
        <v>0</v>
      </c>
      <c r="T547" s="104">
        <v>0</v>
      </c>
      <c r="U547" s="103" t="s">
        <v>307</v>
      </c>
      <c r="V547" s="105" t="s">
        <v>2835</v>
      </c>
      <c r="W547" s="106" t="s">
        <v>539</v>
      </c>
    </row>
    <row r="548" spans="1:23" s="61" customFormat="1" ht="31.8" customHeight="1">
      <c r="A548" s="46">
        <f>SUBTOTAL(3,$C$11:C548)</f>
        <v>538</v>
      </c>
      <c r="B548" s="100">
        <v>2</v>
      </c>
      <c r="C548" s="100" t="s">
        <v>1034</v>
      </c>
      <c r="D548" s="100" t="s">
        <v>2222</v>
      </c>
      <c r="E548" s="101" t="s">
        <v>638</v>
      </c>
      <c r="F548" s="102" t="s">
        <v>42</v>
      </c>
      <c r="G548" s="100">
        <v>3</v>
      </c>
      <c r="H548" s="103" t="s">
        <v>662</v>
      </c>
      <c r="I548" s="100">
        <v>14</v>
      </c>
      <c r="J548" s="100">
        <v>1</v>
      </c>
      <c r="K548" s="100"/>
      <c r="L548" s="100"/>
      <c r="M548" s="100">
        <v>14</v>
      </c>
      <c r="N548" s="100">
        <v>1</v>
      </c>
      <c r="O548" s="104">
        <v>650000</v>
      </c>
      <c r="P548" s="104">
        <v>650000</v>
      </c>
      <c r="Q548" s="104">
        <v>650000</v>
      </c>
      <c r="R548" s="104"/>
      <c r="S548" s="104">
        <v>0</v>
      </c>
      <c r="T548" s="104">
        <v>0</v>
      </c>
      <c r="U548" s="103" t="s">
        <v>307</v>
      </c>
      <c r="V548" s="105" t="s">
        <v>2836</v>
      </c>
      <c r="W548" s="106" t="s">
        <v>539</v>
      </c>
    </row>
    <row r="549" spans="1:23" s="61" customFormat="1" ht="31.8" customHeight="1">
      <c r="A549" s="46">
        <f>SUBTOTAL(3,$C$11:C549)</f>
        <v>539</v>
      </c>
      <c r="B549" s="100">
        <v>2</v>
      </c>
      <c r="C549" s="100" t="s">
        <v>1034</v>
      </c>
      <c r="D549" s="100" t="s">
        <v>2222</v>
      </c>
      <c r="E549" s="101" t="s">
        <v>638</v>
      </c>
      <c r="F549" s="102" t="s">
        <v>42</v>
      </c>
      <c r="G549" s="100">
        <v>3</v>
      </c>
      <c r="H549" s="103" t="s">
        <v>662</v>
      </c>
      <c r="I549" s="100">
        <v>14</v>
      </c>
      <c r="J549" s="100">
        <v>1</v>
      </c>
      <c r="K549" s="100"/>
      <c r="L549" s="100"/>
      <c r="M549" s="100">
        <v>14</v>
      </c>
      <c r="N549" s="100">
        <v>1</v>
      </c>
      <c r="O549" s="104">
        <v>650000</v>
      </c>
      <c r="P549" s="104">
        <v>650000</v>
      </c>
      <c r="Q549" s="104">
        <v>650000</v>
      </c>
      <c r="R549" s="104"/>
      <c r="S549" s="104">
        <v>0</v>
      </c>
      <c r="T549" s="104">
        <v>0</v>
      </c>
      <c r="U549" s="103" t="s">
        <v>307</v>
      </c>
      <c r="V549" s="105" t="s">
        <v>2837</v>
      </c>
      <c r="W549" s="106" t="s">
        <v>539</v>
      </c>
    </row>
    <row r="550" spans="1:23" s="61" customFormat="1" ht="31.8" customHeight="1">
      <c r="A550" s="46">
        <f>SUBTOTAL(3,$C$11:C550)</f>
        <v>540</v>
      </c>
      <c r="B550" s="100">
        <v>2</v>
      </c>
      <c r="C550" s="100" t="s">
        <v>1034</v>
      </c>
      <c r="D550" s="100" t="s">
        <v>949</v>
      </c>
      <c r="E550" s="101" t="s">
        <v>638</v>
      </c>
      <c r="F550" s="102" t="s">
        <v>42</v>
      </c>
      <c r="G550" s="100">
        <v>3</v>
      </c>
      <c r="H550" s="103" t="s">
        <v>662</v>
      </c>
      <c r="I550" s="100">
        <v>14</v>
      </c>
      <c r="J550" s="100">
        <v>1</v>
      </c>
      <c r="K550" s="100"/>
      <c r="L550" s="100"/>
      <c r="M550" s="100">
        <v>14</v>
      </c>
      <c r="N550" s="100">
        <v>1</v>
      </c>
      <c r="O550" s="104">
        <v>650000</v>
      </c>
      <c r="P550" s="104">
        <v>650000</v>
      </c>
      <c r="Q550" s="104">
        <v>650000</v>
      </c>
      <c r="R550" s="104"/>
      <c r="S550" s="104">
        <v>0</v>
      </c>
      <c r="T550" s="104">
        <v>0</v>
      </c>
      <c r="U550" s="103" t="s">
        <v>307</v>
      </c>
      <c r="V550" s="105" t="s">
        <v>2838</v>
      </c>
      <c r="W550" s="106" t="s">
        <v>539</v>
      </c>
    </row>
    <row r="551" spans="1:23" s="61" customFormat="1" ht="31.8" customHeight="1">
      <c r="A551" s="46">
        <f>SUBTOTAL(3,$C$11:C551)</f>
        <v>541</v>
      </c>
      <c r="B551" s="46">
        <v>1</v>
      </c>
      <c r="C551" s="46" t="s">
        <v>1331</v>
      </c>
      <c r="D551" s="46" t="s">
        <v>1072</v>
      </c>
      <c r="E551" s="98" t="s">
        <v>409</v>
      </c>
      <c r="F551" s="99" t="s">
        <v>1339</v>
      </c>
      <c r="G551" s="46">
        <v>3</v>
      </c>
      <c r="H551" s="78" t="s">
        <v>662</v>
      </c>
      <c r="I551" s="46">
        <v>20</v>
      </c>
      <c r="J551" s="46">
        <v>1</v>
      </c>
      <c r="K551" s="46"/>
      <c r="L551" s="46"/>
      <c r="M551" s="46">
        <v>20</v>
      </c>
      <c r="N551" s="46">
        <v>1</v>
      </c>
      <c r="O551" s="79">
        <v>1050000</v>
      </c>
      <c r="P551" s="79">
        <v>1050000</v>
      </c>
      <c r="Q551" s="79">
        <v>1050000</v>
      </c>
      <c r="R551" s="79">
        <v>0</v>
      </c>
      <c r="S551" s="79">
        <v>0</v>
      </c>
      <c r="T551" s="79">
        <v>0</v>
      </c>
      <c r="U551" s="78" t="s">
        <v>303</v>
      </c>
      <c r="V551" s="80" t="s">
        <v>1254</v>
      </c>
      <c r="W551" s="81" t="s">
        <v>539</v>
      </c>
    </row>
    <row r="552" spans="1:23" s="61" customFormat="1" ht="31.8" customHeight="1">
      <c r="A552" s="46">
        <f>SUBTOTAL(3,$C$11:C552)</f>
        <v>542</v>
      </c>
      <c r="B552" s="46">
        <v>1</v>
      </c>
      <c r="C552" s="46" t="s">
        <v>816</v>
      </c>
      <c r="D552" s="46" t="s">
        <v>916</v>
      </c>
      <c r="E552" s="98" t="s">
        <v>857</v>
      </c>
      <c r="F552" s="99" t="s">
        <v>858</v>
      </c>
      <c r="G552" s="46">
        <v>3</v>
      </c>
      <c r="H552" s="78" t="s">
        <v>662</v>
      </c>
      <c r="I552" s="46">
        <v>10</v>
      </c>
      <c r="J552" s="46">
        <v>1</v>
      </c>
      <c r="K552" s="46"/>
      <c r="L552" s="46"/>
      <c r="M552" s="46">
        <v>10</v>
      </c>
      <c r="N552" s="46">
        <v>1</v>
      </c>
      <c r="O552" s="79">
        <v>500000</v>
      </c>
      <c r="P552" s="79">
        <v>500000</v>
      </c>
      <c r="Q552" s="79">
        <v>500000</v>
      </c>
      <c r="R552" s="79">
        <v>0</v>
      </c>
      <c r="S552" s="79">
        <v>0</v>
      </c>
      <c r="T552" s="79">
        <v>0</v>
      </c>
      <c r="U552" s="78" t="s">
        <v>311</v>
      </c>
      <c r="V552" s="80" t="s">
        <v>964</v>
      </c>
      <c r="W552" s="81" t="s">
        <v>539</v>
      </c>
    </row>
    <row r="553" spans="1:23" s="61" customFormat="1" ht="31.8" customHeight="1">
      <c r="A553" s="46">
        <f>SUBTOTAL(3,$C$11:C553)</f>
        <v>543</v>
      </c>
      <c r="B553" s="100">
        <v>2</v>
      </c>
      <c r="C553" s="100" t="s">
        <v>816</v>
      </c>
      <c r="D553" s="100" t="s">
        <v>541</v>
      </c>
      <c r="E553" s="101" t="s">
        <v>857</v>
      </c>
      <c r="F553" s="102" t="s">
        <v>858</v>
      </c>
      <c r="G553" s="100">
        <v>3</v>
      </c>
      <c r="H553" s="103" t="s">
        <v>662</v>
      </c>
      <c r="I553" s="100">
        <v>10</v>
      </c>
      <c r="J553" s="100">
        <v>1</v>
      </c>
      <c r="K553" s="100"/>
      <c r="L553" s="100"/>
      <c r="M553" s="100">
        <v>10</v>
      </c>
      <c r="N553" s="100">
        <v>1</v>
      </c>
      <c r="O553" s="104">
        <v>500000</v>
      </c>
      <c r="P553" s="104">
        <v>500000</v>
      </c>
      <c r="Q553" s="104">
        <v>500000</v>
      </c>
      <c r="R553" s="104"/>
      <c r="S553" s="104">
        <v>0</v>
      </c>
      <c r="T553" s="104">
        <v>0</v>
      </c>
      <c r="U553" s="103" t="s">
        <v>311</v>
      </c>
      <c r="V553" s="105" t="s">
        <v>964</v>
      </c>
      <c r="W553" s="106" t="s">
        <v>539</v>
      </c>
    </row>
    <row r="554" spans="1:23" s="61" customFormat="1" ht="31.8" customHeight="1">
      <c r="A554" s="46">
        <f>SUBTOTAL(3,$C$11:C554)</f>
        <v>544</v>
      </c>
      <c r="B554" s="46">
        <v>1</v>
      </c>
      <c r="C554" s="46" t="s">
        <v>1332</v>
      </c>
      <c r="D554" s="46" t="s">
        <v>1064</v>
      </c>
      <c r="E554" s="98" t="s">
        <v>639</v>
      </c>
      <c r="F554" s="99" t="s">
        <v>679</v>
      </c>
      <c r="G554" s="46">
        <v>3</v>
      </c>
      <c r="H554" s="78" t="s">
        <v>662</v>
      </c>
      <c r="I554" s="46">
        <v>14</v>
      </c>
      <c r="J554" s="46">
        <v>1</v>
      </c>
      <c r="K554" s="46"/>
      <c r="L554" s="46"/>
      <c r="M554" s="46">
        <v>14</v>
      </c>
      <c r="N554" s="46">
        <v>1</v>
      </c>
      <c r="O554" s="79">
        <v>650000</v>
      </c>
      <c r="P554" s="79">
        <v>650000</v>
      </c>
      <c r="Q554" s="79">
        <v>650000</v>
      </c>
      <c r="R554" s="79">
        <v>0</v>
      </c>
      <c r="S554" s="79">
        <v>0</v>
      </c>
      <c r="T554" s="79">
        <v>0</v>
      </c>
      <c r="U554" s="78" t="s">
        <v>307</v>
      </c>
      <c r="V554" s="80" t="s">
        <v>1420</v>
      </c>
      <c r="W554" s="81" t="s">
        <v>539</v>
      </c>
    </row>
    <row r="555" spans="1:23" s="61" customFormat="1" ht="31.8" customHeight="1">
      <c r="A555" s="46">
        <f>SUBTOTAL(3,$C$11:C555)</f>
        <v>545</v>
      </c>
      <c r="B555" s="46">
        <v>1</v>
      </c>
      <c r="C555" s="46" t="s">
        <v>1332</v>
      </c>
      <c r="D555" s="46" t="s">
        <v>541</v>
      </c>
      <c r="E555" s="98" t="s">
        <v>639</v>
      </c>
      <c r="F555" s="99" t="s">
        <v>679</v>
      </c>
      <c r="G555" s="46">
        <v>3</v>
      </c>
      <c r="H555" s="78" t="s">
        <v>662</v>
      </c>
      <c r="I555" s="46">
        <v>14</v>
      </c>
      <c r="J555" s="46">
        <v>1</v>
      </c>
      <c r="K555" s="46"/>
      <c r="L555" s="46"/>
      <c r="M555" s="46">
        <v>14</v>
      </c>
      <c r="N555" s="46">
        <v>1</v>
      </c>
      <c r="O555" s="79">
        <v>650000</v>
      </c>
      <c r="P555" s="79">
        <v>650000</v>
      </c>
      <c r="Q555" s="79">
        <v>650000</v>
      </c>
      <c r="R555" s="79">
        <v>0</v>
      </c>
      <c r="S555" s="79">
        <v>0</v>
      </c>
      <c r="T555" s="79">
        <v>0</v>
      </c>
      <c r="U555" s="78" t="s">
        <v>307</v>
      </c>
      <c r="V555" s="80" t="s">
        <v>1421</v>
      </c>
      <c r="W555" s="81" t="s">
        <v>539</v>
      </c>
    </row>
    <row r="556" spans="1:23" s="61" customFormat="1" ht="31.8" customHeight="1">
      <c r="A556" s="46">
        <f>SUBTOTAL(3,$C$11:C556)</f>
        <v>546</v>
      </c>
      <c r="B556" s="46">
        <v>1</v>
      </c>
      <c r="C556" s="46" t="s">
        <v>1332</v>
      </c>
      <c r="D556" s="46" t="s">
        <v>828</v>
      </c>
      <c r="E556" s="98" t="s">
        <v>639</v>
      </c>
      <c r="F556" s="99" t="s">
        <v>679</v>
      </c>
      <c r="G556" s="46">
        <v>3</v>
      </c>
      <c r="H556" s="78" t="s">
        <v>662</v>
      </c>
      <c r="I556" s="46">
        <v>6</v>
      </c>
      <c r="J556" s="46">
        <v>1</v>
      </c>
      <c r="K556" s="46"/>
      <c r="L556" s="46"/>
      <c r="M556" s="46">
        <v>6</v>
      </c>
      <c r="N556" s="46">
        <v>1</v>
      </c>
      <c r="O556" s="79">
        <v>400000</v>
      </c>
      <c r="P556" s="79">
        <v>400000</v>
      </c>
      <c r="Q556" s="79">
        <v>400000</v>
      </c>
      <c r="R556" s="79">
        <v>0</v>
      </c>
      <c r="S556" s="79">
        <v>0</v>
      </c>
      <c r="T556" s="79">
        <v>0</v>
      </c>
      <c r="U556" s="78" t="s">
        <v>629</v>
      </c>
      <c r="V556" s="80" t="s">
        <v>1422</v>
      </c>
      <c r="W556" s="81" t="s">
        <v>539</v>
      </c>
    </row>
    <row r="557" spans="1:23" s="61" customFormat="1" ht="31.8" customHeight="1">
      <c r="A557" s="46">
        <f>SUBTOTAL(3,$C$11:C557)</f>
        <v>547</v>
      </c>
      <c r="B557" s="100">
        <v>2</v>
      </c>
      <c r="C557" s="100" t="s">
        <v>1332</v>
      </c>
      <c r="D557" s="100" t="s">
        <v>2244</v>
      </c>
      <c r="E557" s="101" t="s">
        <v>639</v>
      </c>
      <c r="F557" s="102" t="s">
        <v>679</v>
      </c>
      <c r="G557" s="100">
        <v>3</v>
      </c>
      <c r="H557" s="103" t="s">
        <v>662</v>
      </c>
      <c r="I557" s="100">
        <v>14</v>
      </c>
      <c r="J557" s="100">
        <v>1</v>
      </c>
      <c r="K557" s="100"/>
      <c r="L557" s="100"/>
      <c r="M557" s="100">
        <v>14</v>
      </c>
      <c r="N557" s="100">
        <v>1</v>
      </c>
      <c r="O557" s="104">
        <v>650000</v>
      </c>
      <c r="P557" s="104">
        <v>650000</v>
      </c>
      <c r="Q557" s="104">
        <v>650000</v>
      </c>
      <c r="R557" s="104"/>
      <c r="S557" s="104">
        <v>0</v>
      </c>
      <c r="T557" s="104">
        <v>0</v>
      </c>
      <c r="U557" s="103" t="s">
        <v>307</v>
      </c>
      <c r="V557" s="105" t="s">
        <v>2839</v>
      </c>
      <c r="W557" s="106" t="s">
        <v>539</v>
      </c>
    </row>
    <row r="558" spans="1:23" s="61" customFormat="1" ht="31.8" customHeight="1">
      <c r="A558" s="46">
        <f>SUBTOTAL(3,$C$11:C558)</f>
        <v>548</v>
      </c>
      <c r="B558" s="100">
        <v>2</v>
      </c>
      <c r="C558" s="100" t="s">
        <v>1332</v>
      </c>
      <c r="D558" s="100" t="s">
        <v>2244</v>
      </c>
      <c r="E558" s="101" t="s">
        <v>639</v>
      </c>
      <c r="F558" s="102" t="s">
        <v>679</v>
      </c>
      <c r="G558" s="100">
        <v>3</v>
      </c>
      <c r="H558" s="103" t="s">
        <v>662</v>
      </c>
      <c r="I558" s="100">
        <v>14</v>
      </c>
      <c r="J558" s="100">
        <v>1</v>
      </c>
      <c r="K558" s="100"/>
      <c r="L558" s="100"/>
      <c r="M558" s="100">
        <v>14</v>
      </c>
      <c r="N558" s="100">
        <v>1</v>
      </c>
      <c r="O558" s="104">
        <v>650000</v>
      </c>
      <c r="P558" s="104">
        <v>650000</v>
      </c>
      <c r="Q558" s="104">
        <v>650000</v>
      </c>
      <c r="R558" s="104"/>
      <c r="S558" s="104">
        <v>0</v>
      </c>
      <c r="T558" s="104">
        <v>0</v>
      </c>
      <c r="U558" s="103" t="s">
        <v>307</v>
      </c>
      <c r="V558" s="105" t="s">
        <v>2840</v>
      </c>
      <c r="W558" s="106" t="s">
        <v>539</v>
      </c>
    </row>
    <row r="559" spans="1:23" s="61" customFormat="1" ht="31.8" customHeight="1">
      <c r="A559" s="46">
        <f>SUBTOTAL(3,$C$11:C559)</f>
        <v>549</v>
      </c>
      <c r="B559" s="100">
        <v>2</v>
      </c>
      <c r="C559" s="100" t="s">
        <v>1332</v>
      </c>
      <c r="D559" s="100" t="s">
        <v>2244</v>
      </c>
      <c r="E559" s="101" t="s">
        <v>639</v>
      </c>
      <c r="F559" s="102" t="s">
        <v>679</v>
      </c>
      <c r="G559" s="100">
        <v>3</v>
      </c>
      <c r="H559" s="103" t="s">
        <v>662</v>
      </c>
      <c r="I559" s="100">
        <v>6</v>
      </c>
      <c r="J559" s="100">
        <v>1</v>
      </c>
      <c r="K559" s="100"/>
      <c r="L559" s="100"/>
      <c r="M559" s="100">
        <v>6</v>
      </c>
      <c r="N559" s="100">
        <v>1</v>
      </c>
      <c r="O559" s="104">
        <v>400000</v>
      </c>
      <c r="P559" s="104">
        <v>400000</v>
      </c>
      <c r="Q559" s="104">
        <v>400000</v>
      </c>
      <c r="R559" s="104"/>
      <c r="S559" s="104">
        <v>0</v>
      </c>
      <c r="T559" s="104">
        <v>0</v>
      </c>
      <c r="U559" s="103" t="s">
        <v>629</v>
      </c>
      <c r="V559" s="105" t="s">
        <v>2841</v>
      </c>
      <c r="W559" s="106" t="s">
        <v>539</v>
      </c>
    </row>
    <row r="560" spans="1:23" s="61" customFormat="1" ht="31.8" customHeight="1">
      <c r="A560" s="46">
        <f>SUBTOTAL(3,$C$11:C560)</f>
        <v>550</v>
      </c>
      <c r="B560" s="100">
        <v>2</v>
      </c>
      <c r="C560" s="100" t="s">
        <v>1332</v>
      </c>
      <c r="D560" s="100" t="s">
        <v>2245</v>
      </c>
      <c r="E560" s="101" t="s">
        <v>639</v>
      </c>
      <c r="F560" s="102" t="s">
        <v>679</v>
      </c>
      <c r="G560" s="100">
        <v>3</v>
      </c>
      <c r="H560" s="103" t="s">
        <v>662</v>
      </c>
      <c r="I560" s="100">
        <v>20</v>
      </c>
      <c r="J560" s="100">
        <v>1</v>
      </c>
      <c r="K560" s="100"/>
      <c r="L560" s="100"/>
      <c r="M560" s="100">
        <v>20</v>
      </c>
      <c r="N560" s="100">
        <v>1</v>
      </c>
      <c r="O560" s="104">
        <v>1050000</v>
      </c>
      <c r="P560" s="104">
        <v>1050000</v>
      </c>
      <c r="Q560" s="104">
        <v>1050000</v>
      </c>
      <c r="R560" s="104"/>
      <c r="S560" s="104">
        <v>0</v>
      </c>
      <c r="T560" s="104">
        <v>0</v>
      </c>
      <c r="U560" s="103" t="s">
        <v>303</v>
      </c>
      <c r="V560" s="105" t="s">
        <v>2842</v>
      </c>
      <c r="W560" s="106" t="s">
        <v>539</v>
      </c>
    </row>
    <row r="561" spans="1:23" s="61" customFormat="1" ht="31.8" customHeight="1">
      <c r="A561" s="46">
        <f>SUBTOTAL(3,$C$11:C561)</f>
        <v>551</v>
      </c>
      <c r="B561" s="46">
        <v>1</v>
      </c>
      <c r="C561" s="46" t="s">
        <v>1333</v>
      </c>
      <c r="D561" s="46" t="s">
        <v>541</v>
      </c>
      <c r="E561" s="98" t="s">
        <v>19</v>
      </c>
      <c r="F561" s="99" t="s">
        <v>1340</v>
      </c>
      <c r="G561" s="46">
        <v>3</v>
      </c>
      <c r="H561" s="78" t="s">
        <v>1341</v>
      </c>
      <c r="I561" s="46">
        <v>12</v>
      </c>
      <c r="J561" s="46">
        <v>1</v>
      </c>
      <c r="K561" s="46"/>
      <c r="L561" s="46"/>
      <c r="M561" s="46">
        <v>12</v>
      </c>
      <c r="N561" s="46">
        <v>1</v>
      </c>
      <c r="O561" s="79">
        <v>600000</v>
      </c>
      <c r="P561" s="79">
        <v>600000</v>
      </c>
      <c r="Q561" s="79">
        <v>600000</v>
      </c>
      <c r="R561" s="79">
        <v>0</v>
      </c>
      <c r="S561" s="79">
        <v>0</v>
      </c>
      <c r="T561" s="79">
        <v>0</v>
      </c>
      <c r="U561" s="78" t="s">
        <v>308</v>
      </c>
      <c r="V561" s="80" t="s">
        <v>1423</v>
      </c>
      <c r="W561" s="81" t="s">
        <v>539</v>
      </c>
    </row>
    <row r="562" spans="1:23" s="61" customFormat="1" ht="31.8" customHeight="1">
      <c r="A562" s="46">
        <f>SUBTOTAL(3,$C$11:C562)</f>
        <v>552</v>
      </c>
      <c r="B562" s="46">
        <v>1</v>
      </c>
      <c r="C562" s="46" t="s">
        <v>1334</v>
      </c>
      <c r="D562" s="46" t="s">
        <v>916</v>
      </c>
      <c r="E562" s="98" t="s">
        <v>1342</v>
      </c>
      <c r="F562" s="99" t="s">
        <v>608</v>
      </c>
      <c r="G562" s="46">
        <v>3</v>
      </c>
      <c r="H562" s="78" t="s">
        <v>859</v>
      </c>
      <c r="I562" s="46">
        <v>40</v>
      </c>
      <c r="J562" s="46">
        <v>1</v>
      </c>
      <c r="K562" s="46"/>
      <c r="L562" s="46"/>
      <c r="M562" s="46">
        <v>40</v>
      </c>
      <c r="N562" s="46">
        <v>1</v>
      </c>
      <c r="O562" s="79">
        <v>2000000</v>
      </c>
      <c r="P562" s="79">
        <v>2000000</v>
      </c>
      <c r="Q562" s="79">
        <v>2000000</v>
      </c>
      <c r="R562" s="79">
        <v>0</v>
      </c>
      <c r="S562" s="79">
        <v>0</v>
      </c>
      <c r="T562" s="79">
        <v>0</v>
      </c>
      <c r="U562" s="78" t="s">
        <v>302</v>
      </c>
      <c r="V562" s="80" t="s">
        <v>1424</v>
      </c>
      <c r="W562" s="81" t="s">
        <v>539</v>
      </c>
    </row>
    <row r="563" spans="1:23" s="61" customFormat="1" ht="31.8" customHeight="1">
      <c r="A563" s="46">
        <f>SUBTOTAL(3,$C$11:C563)</f>
        <v>553</v>
      </c>
      <c r="B563" s="100">
        <v>2</v>
      </c>
      <c r="C563" s="100" t="s">
        <v>1334</v>
      </c>
      <c r="D563" s="100" t="s">
        <v>2245</v>
      </c>
      <c r="E563" s="101" t="s">
        <v>1342</v>
      </c>
      <c r="F563" s="102" t="s">
        <v>608</v>
      </c>
      <c r="G563" s="100">
        <v>3</v>
      </c>
      <c r="H563" s="103" t="s">
        <v>859</v>
      </c>
      <c r="I563" s="100">
        <v>20</v>
      </c>
      <c r="J563" s="100">
        <v>1</v>
      </c>
      <c r="K563" s="100"/>
      <c r="L563" s="100"/>
      <c r="M563" s="100">
        <v>20</v>
      </c>
      <c r="N563" s="100">
        <v>1</v>
      </c>
      <c r="O563" s="104">
        <v>1050000</v>
      </c>
      <c r="P563" s="104">
        <v>1050000</v>
      </c>
      <c r="Q563" s="104">
        <v>1050000</v>
      </c>
      <c r="R563" s="104"/>
      <c r="S563" s="104">
        <v>0</v>
      </c>
      <c r="T563" s="104">
        <v>0</v>
      </c>
      <c r="U563" s="103" t="s">
        <v>303</v>
      </c>
      <c r="V563" s="105" t="s">
        <v>1183</v>
      </c>
      <c r="W563" s="106" t="s">
        <v>539</v>
      </c>
    </row>
    <row r="564" spans="1:23" s="61" customFormat="1" ht="31.8" customHeight="1">
      <c r="A564" s="46">
        <f>SUBTOTAL(3,$C$11:C564)</f>
        <v>554</v>
      </c>
      <c r="B564" s="100">
        <v>2</v>
      </c>
      <c r="C564" s="100" t="s">
        <v>2164</v>
      </c>
      <c r="D564" s="100" t="s">
        <v>2245</v>
      </c>
      <c r="E564" s="101" t="s">
        <v>2448</v>
      </c>
      <c r="F564" s="102" t="s">
        <v>359</v>
      </c>
      <c r="G564" s="100">
        <v>3</v>
      </c>
      <c r="H564" s="103" t="s">
        <v>859</v>
      </c>
      <c r="I564" s="100">
        <v>20</v>
      </c>
      <c r="J564" s="100">
        <v>1</v>
      </c>
      <c r="K564" s="100"/>
      <c r="L564" s="100"/>
      <c r="M564" s="100">
        <v>20</v>
      </c>
      <c r="N564" s="100">
        <v>1</v>
      </c>
      <c r="O564" s="104">
        <v>1050000</v>
      </c>
      <c r="P564" s="104">
        <v>1050000</v>
      </c>
      <c r="Q564" s="104">
        <v>1050000</v>
      </c>
      <c r="R564" s="104"/>
      <c r="S564" s="104">
        <v>0</v>
      </c>
      <c r="T564" s="104">
        <v>0</v>
      </c>
      <c r="U564" s="103" t="s">
        <v>303</v>
      </c>
      <c r="V564" s="105" t="s">
        <v>2843</v>
      </c>
      <c r="W564" s="106" t="s">
        <v>539</v>
      </c>
    </row>
    <row r="565" spans="1:23" s="61" customFormat="1" ht="31.8" customHeight="1">
      <c r="A565" s="46">
        <f>SUBTOTAL(3,$C$11:C565)</f>
        <v>555</v>
      </c>
      <c r="B565" s="46">
        <v>1</v>
      </c>
      <c r="C565" s="46" t="s">
        <v>1035</v>
      </c>
      <c r="D565" s="46" t="s">
        <v>916</v>
      </c>
      <c r="E565" s="98" t="s">
        <v>637</v>
      </c>
      <c r="F565" s="99" t="s">
        <v>1131</v>
      </c>
      <c r="G565" s="46">
        <v>3</v>
      </c>
      <c r="H565" s="78" t="s">
        <v>859</v>
      </c>
      <c r="I565" s="46">
        <v>10</v>
      </c>
      <c r="J565" s="46">
        <v>1</v>
      </c>
      <c r="K565" s="46"/>
      <c r="L565" s="46"/>
      <c r="M565" s="46">
        <v>10</v>
      </c>
      <c r="N565" s="46">
        <v>1</v>
      </c>
      <c r="O565" s="79">
        <v>500000</v>
      </c>
      <c r="P565" s="79">
        <v>500000</v>
      </c>
      <c r="Q565" s="79">
        <v>500000</v>
      </c>
      <c r="R565" s="79">
        <v>0</v>
      </c>
      <c r="S565" s="79">
        <v>0</v>
      </c>
      <c r="T565" s="79">
        <v>0</v>
      </c>
      <c r="U565" s="78" t="s">
        <v>311</v>
      </c>
      <c r="V565" s="80" t="s">
        <v>1425</v>
      </c>
      <c r="W565" s="81" t="s">
        <v>539</v>
      </c>
    </row>
    <row r="566" spans="1:23" s="61" customFormat="1" ht="31.8" customHeight="1">
      <c r="A566" s="46">
        <f>SUBTOTAL(3,$C$11:C566)</f>
        <v>556</v>
      </c>
      <c r="B566" s="100">
        <v>2</v>
      </c>
      <c r="C566" s="100" t="s">
        <v>1035</v>
      </c>
      <c r="D566" s="100" t="s">
        <v>541</v>
      </c>
      <c r="E566" s="101" t="s">
        <v>637</v>
      </c>
      <c r="F566" s="102" t="s">
        <v>1131</v>
      </c>
      <c r="G566" s="100">
        <v>3</v>
      </c>
      <c r="H566" s="103" t="s">
        <v>859</v>
      </c>
      <c r="I566" s="100">
        <v>10</v>
      </c>
      <c r="J566" s="100">
        <v>1</v>
      </c>
      <c r="K566" s="100"/>
      <c r="L566" s="100"/>
      <c r="M566" s="100">
        <v>10</v>
      </c>
      <c r="N566" s="100">
        <v>1</v>
      </c>
      <c r="O566" s="104">
        <v>500000</v>
      </c>
      <c r="P566" s="104">
        <v>500000</v>
      </c>
      <c r="Q566" s="104">
        <v>500000</v>
      </c>
      <c r="R566" s="104"/>
      <c r="S566" s="104">
        <v>0</v>
      </c>
      <c r="T566" s="104">
        <v>0</v>
      </c>
      <c r="U566" s="103" t="s">
        <v>311</v>
      </c>
      <c r="V566" s="105" t="s">
        <v>1425</v>
      </c>
      <c r="W566" s="106" t="s">
        <v>539</v>
      </c>
    </row>
    <row r="567" spans="1:23" s="61" customFormat="1" ht="31.8" customHeight="1">
      <c r="A567" s="46">
        <f>SUBTOTAL(3,$C$11:C567)</f>
        <v>557</v>
      </c>
      <c r="B567" s="100">
        <v>2</v>
      </c>
      <c r="C567" s="100" t="s">
        <v>1035</v>
      </c>
      <c r="D567" s="100" t="s">
        <v>2246</v>
      </c>
      <c r="E567" s="101" t="s">
        <v>637</v>
      </c>
      <c r="F567" s="102" t="s">
        <v>1131</v>
      </c>
      <c r="G567" s="100">
        <v>3</v>
      </c>
      <c r="H567" s="103" t="s">
        <v>859</v>
      </c>
      <c r="I567" s="100">
        <v>20</v>
      </c>
      <c r="J567" s="100">
        <v>1</v>
      </c>
      <c r="K567" s="100"/>
      <c r="L567" s="100"/>
      <c r="M567" s="100">
        <v>20</v>
      </c>
      <c r="N567" s="100">
        <v>1</v>
      </c>
      <c r="O567" s="104">
        <v>1050000</v>
      </c>
      <c r="P567" s="104">
        <v>1050000</v>
      </c>
      <c r="Q567" s="104">
        <v>1050000</v>
      </c>
      <c r="R567" s="104"/>
      <c r="S567" s="104">
        <v>0</v>
      </c>
      <c r="T567" s="104">
        <v>0</v>
      </c>
      <c r="U567" s="103" t="s">
        <v>303</v>
      </c>
      <c r="V567" s="105" t="s">
        <v>2844</v>
      </c>
      <c r="W567" s="106" t="s">
        <v>539</v>
      </c>
    </row>
    <row r="568" spans="1:23" s="61" customFormat="1" ht="31.8" customHeight="1">
      <c r="A568" s="46">
        <f>SUBTOTAL(3,$C$11:C568)</f>
        <v>558</v>
      </c>
      <c r="B568" s="100">
        <v>2</v>
      </c>
      <c r="C568" s="100" t="s">
        <v>1035</v>
      </c>
      <c r="D568" s="100" t="s">
        <v>2246</v>
      </c>
      <c r="E568" s="101" t="s">
        <v>637</v>
      </c>
      <c r="F568" s="102" t="s">
        <v>1131</v>
      </c>
      <c r="G568" s="100">
        <v>3</v>
      </c>
      <c r="H568" s="103" t="s">
        <v>859</v>
      </c>
      <c r="I568" s="100">
        <v>20</v>
      </c>
      <c r="J568" s="100">
        <v>1</v>
      </c>
      <c r="K568" s="100"/>
      <c r="L568" s="100"/>
      <c r="M568" s="100">
        <v>20</v>
      </c>
      <c r="N568" s="100">
        <v>1</v>
      </c>
      <c r="O568" s="104">
        <v>1050000</v>
      </c>
      <c r="P568" s="104">
        <v>1050000</v>
      </c>
      <c r="Q568" s="104">
        <v>1050000</v>
      </c>
      <c r="R568" s="104"/>
      <c r="S568" s="104">
        <v>0</v>
      </c>
      <c r="T568" s="104">
        <v>0</v>
      </c>
      <c r="U568" s="103" t="s">
        <v>303</v>
      </c>
      <c r="V568" s="105" t="s">
        <v>2845</v>
      </c>
      <c r="W568" s="106" t="s">
        <v>539</v>
      </c>
    </row>
    <row r="569" spans="1:23" s="61" customFormat="1" ht="31.8" customHeight="1">
      <c r="A569" s="46">
        <f>SUBTOTAL(3,$C$11:C569)</f>
        <v>559</v>
      </c>
      <c r="B569" s="100">
        <v>2</v>
      </c>
      <c r="C569" s="100" t="s">
        <v>2165</v>
      </c>
      <c r="D569" s="100" t="s">
        <v>2245</v>
      </c>
      <c r="E569" s="101" t="s">
        <v>226</v>
      </c>
      <c r="F569" s="102" t="s">
        <v>359</v>
      </c>
      <c r="G569" s="100">
        <v>3</v>
      </c>
      <c r="H569" s="103" t="s">
        <v>859</v>
      </c>
      <c r="I569" s="100">
        <v>20</v>
      </c>
      <c r="J569" s="100">
        <v>1</v>
      </c>
      <c r="K569" s="100"/>
      <c r="L569" s="100"/>
      <c r="M569" s="100">
        <v>20</v>
      </c>
      <c r="N569" s="100">
        <v>1</v>
      </c>
      <c r="O569" s="104">
        <v>1050000</v>
      </c>
      <c r="P569" s="104">
        <v>1050000</v>
      </c>
      <c r="Q569" s="104"/>
      <c r="R569" s="104"/>
      <c r="S569" s="104">
        <v>1050000</v>
      </c>
      <c r="T569" s="104">
        <v>0</v>
      </c>
      <c r="U569" s="103" t="s">
        <v>303</v>
      </c>
      <c r="V569" s="105" t="s">
        <v>734</v>
      </c>
      <c r="W569" s="106" t="s">
        <v>539</v>
      </c>
    </row>
    <row r="570" spans="1:23" s="61" customFormat="1" ht="31.8" customHeight="1">
      <c r="A570" s="46">
        <f>SUBTOTAL(3,$C$11:C570)</f>
        <v>560</v>
      </c>
      <c r="B570" s="100">
        <v>2</v>
      </c>
      <c r="C570" s="100" t="s">
        <v>2165</v>
      </c>
      <c r="D570" s="100" t="s">
        <v>2246</v>
      </c>
      <c r="E570" s="101" t="s">
        <v>226</v>
      </c>
      <c r="F570" s="102" t="s">
        <v>359</v>
      </c>
      <c r="G570" s="100">
        <v>3</v>
      </c>
      <c r="H570" s="103" t="s">
        <v>859</v>
      </c>
      <c r="I570" s="100">
        <v>20</v>
      </c>
      <c r="J570" s="100">
        <v>1</v>
      </c>
      <c r="K570" s="100"/>
      <c r="L570" s="100"/>
      <c r="M570" s="100">
        <v>20</v>
      </c>
      <c r="N570" s="100">
        <v>1</v>
      </c>
      <c r="O570" s="104">
        <v>1050000</v>
      </c>
      <c r="P570" s="104">
        <v>1050000</v>
      </c>
      <c r="Q570" s="104"/>
      <c r="R570" s="104"/>
      <c r="S570" s="104">
        <v>1050000</v>
      </c>
      <c r="T570" s="104">
        <v>0</v>
      </c>
      <c r="U570" s="103" t="s">
        <v>303</v>
      </c>
      <c r="V570" s="105" t="s">
        <v>2846</v>
      </c>
      <c r="W570" s="106" t="s">
        <v>539</v>
      </c>
    </row>
    <row r="571" spans="1:23" s="61" customFormat="1" ht="31.8" customHeight="1">
      <c r="A571" s="46">
        <f>SUBTOTAL(3,$C$11:C571)</f>
        <v>561</v>
      </c>
      <c r="B571" s="46">
        <v>1</v>
      </c>
      <c r="C571" s="46" t="s">
        <v>1036</v>
      </c>
      <c r="D571" s="46" t="s">
        <v>916</v>
      </c>
      <c r="E571" s="98" t="s">
        <v>1132</v>
      </c>
      <c r="F571" s="99" t="s">
        <v>363</v>
      </c>
      <c r="G571" s="46">
        <v>3</v>
      </c>
      <c r="H571" s="78" t="s">
        <v>859</v>
      </c>
      <c r="I571" s="46">
        <v>20</v>
      </c>
      <c r="J571" s="46">
        <v>1</v>
      </c>
      <c r="K571" s="46"/>
      <c r="L571" s="46"/>
      <c r="M571" s="46">
        <v>20</v>
      </c>
      <c r="N571" s="46">
        <v>1</v>
      </c>
      <c r="O571" s="79">
        <v>1050000</v>
      </c>
      <c r="P571" s="79">
        <v>1050000</v>
      </c>
      <c r="Q571" s="79">
        <v>1050000</v>
      </c>
      <c r="R571" s="79">
        <v>0</v>
      </c>
      <c r="S571" s="79">
        <v>0</v>
      </c>
      <c r="T571" s="79">
        <v>0</v>
      </c>
      <c r="U571" s="78" t="s">
        <v>303</v>
      </c>
      <c r="V571" s="80" t="s">
        <v>1426</v>
      </c>
      <c r="W571" s="81" t="s">
        <v>539</v>
      </c>
    </row>
    <row r="572" spans="1:23" s="61" customFormat="1" ht="31.8" customHeight="1">
      <c r="A572" s="46">
        <f>SUBTOTAL(3,$C$11:C572)</f>
        <v>562</v>
      </c>
      <c r="B572" s="100">
        <v>2</v>
      </c>
      <c r="C572" s="100" t="s">
        <v>1036</v>
      </c>
      <c r="D572" s="100" t="s">
        <v>2246</v>
      </c>
      <c r="E572" s="101" t="s">
        <v>1132</v>
      </c>
      <c r="F572" s="102" t="s">
        <v>363</v>
      </c>
      <c r="G572" s="100">
        <v>3</v>
      </c>
      <c r="H572" s="103" t="s">
        <v>859</v>
      </c>
      <c r="I572" s="100">
        <v>20</v>
      </c>
      <c r="J572" s="100">
        <v>1</v>
      </c>
      <c r="K572" s="100"/>
      <c r="L572" s="100"/>
      <c r="M572" s="100">
        <v>20</v>
      </c>
      <c r="N572" s="100">
        <v>1</v>
      </c>
      <c r="O572" s="104">
        <v>1050000</v>
      </c>
      <c r="P572" s="104">
        <v>1050000</v>
      </c>
      <c r="Q572" s="104"/>
      <c r="R572" s="104"/>
      <c r="S572" s="104">
        <v>1050000</v>
      </c>
      <c r="T572" s="104">
        <v>0</v>
      </c>
      <c r="U572" s="103" t="s">
        <v>303</v>
      </c>
      <c r="V572" s="105" t="s">
        <v>2847</v>
      </c>
      <c r="W572" s="106" t="s">
        <v>539</v>
      </c>
    </row>
    <row r="573" spans="1:23" s="61" customFormat="1" ht="31.8" customHeight="1">
      <c r="A573" s="46">
        <f>SUBTOTAL(3,$C$11:C573)</f>
        <v>563</v>
      </c>
      <c r="B573" s="100">
        <v>2</v>
      </c>
      <c r="C573" s="100" t="s">
        <v>1036</v>
      </c>
      <c r="D573" s="100" t="s">
        <v>2246</v>
      </c>
      <c r="E573" s="101" t="s">
        <v>1132</v>
      </c>
      <c r="F573" s="102" t="s">
        <v>363</v>
      </c>
      <c r="G573" s="100">
        <v>3</v>
      </c>
      <c r="H573" s="103" t="s">
        <v>859</v>
      </c>
      <c r="I573" s="100">
        <v>20</v>
      </c>
      <c r="J573" s="100">
        <v>1</v>
      </c>
      <c r="K573" s="100"/>
      <c r="L573" s="100"/>
      <c r="M573" s="100">
        <v>20</v>
      </c>
      <c r="N573" s="100">
        <v>1</v>
      </c>
      <c r="O573" s="104">
        <v>1050000</v>
      </c>
      <c r="P573" s="104">
        <v>1050000</v>
      </c>
      <c r="Q573" s="104"/>
      <c r="R573" s="104"/>
      <c r="S573" s="104">
        <v>1050000</v>
      </c>
      <c r="T573" s="104">
        <v>0</v>
      </c>
      <c r="U573" s="103" t="s">
        <v>303</v>
      </c>
      <c r="V573" s="105" t="s">
        <v>2848</v>
      </c>
      <c r="W573" s="106" t="s">
        <v>539</v>
      </c>
    </row>
    <row r="574" spans="1:23" s="61" customFormat="1" ht="31.8" customHeight="1">
      <c r="A574" s="46">
        <f>SUBTOTAL(3,$C$11:C574)</f>
        <v>564</v>
      </c>
      <c r="B574" s="100">
        <v>2</v>
      </c>
      <c r="C574" s="100" t="s">
        <v>1036</v>
      </c>
      <c r="D574" s="100" t="s">
        <v>2245</v>
      </c>
      <c r="E574" s="101" t="s">
        <v>1132</v>
      </c>
      <c r="F574" s="102" t="s">
        <v>363</v>
      </c>
      <c r="G574" s="100">
        <v>3</v>
      </c>
      <c r="H574" s="103" t="s">
        <v>859</v>
      </c>
      <c r="I574" s="100">
        <v>20</v>
      </c>
      <c r="J574" s="100">
        <v>1</v>
      </c>
      <c r="K574" s="100"/>
      <c r="L574" s="100"/>
      <c r="M574" s="100">
        <v>20</v>
      </c>
      <c r="N574" s="100">
        <v>1</v>
      </c>
      <c r="O574" s="104">
        <v>1050000</v>
      </c>
      <c r="P574" s="104">
        <v>1050000</v>
      </c>
      <c r="Q574" s="104"/>
      <c r="R574" s="104"/>
      <c r="S574" s="104">
        <v>1050000</v>
      </c>
      <c r="T574" s="104">
        <v>0</v>
      </c>
      <c r="U574" s="103" t="s">
        <v>303</v>
      </c>
      <c r="V574" s="105" t="s">
        <v>2849</v>
      </c>
      <c r="W574" s="106" t="s">
        <v>539</v>
      </c>
    </row>
    <row r="575" spans="1:23" s="61" customFormat="1" ht="31.8" customHeight="1">
      <c r="A575" s="46">
        <f>SUBTOTAL(3,$C$11:C575)</f>
        <v>565</v>
      </c>
      <c r="B575" s="100">
        <v>2</v>
      </c>
      <c r="C575" s="100" t="s">
        <v>1036</v>
      </c>
      <c r="D575" s="100" t="s">
        <v>2245</v>
      </c>
      <c r="E575" s="101" t="s">
        <v>1132</v>
      </c>
      <c r="F575" s="102" t="s">
        <v>363</v>
      </c>
      <c r="G575" s="100">
        <v>3</v>
      </c>
      <c r="H575" s="103" t="s">
        <v>859</v>
      </c>
      <c r="I575" s="100">
        <v>20</v>
      </c>
      <c r="J575" s="100">
        <v>1</v>
      </c>
      <c r="K575" s="100"/>
      <c r="L575" s="100"/>
      <c r="M575" s="100">
        <v>20</v>
      </c>
      <c r="N575" s="100">
        <v>1</v>
      </c>
      <c r="O575" s="104">
        <v>1050000</v>
      </c>
      <c r="P575" s="104">
        <v>1050000</v>
      </c>
      <c r="Q575" s="104"/>
      <c r="R575" s="104"/>
      <c r="S575" s="104">
        <v>1050000</v>
      </c>
      <c r="T575" s="104">
        <v>0</v>
      </c>
      <c r="U575" s="103" t="s">
        <v>303</v>
      </c>
      <c r="V575" s="105" t="s">
        <v>2850</v>
      </c>
      <c r="W575" s="106" t="s">
        <v>539</v>
      </c>
    </row>
    <row r="576" spans="1:23" s="61" customFormat="1" ht="31.8" customHeight="1">
      <c r="A576" s="46">
        <f>SUBTOTAL(3,$C$11:C576)</f>
        <v>566</v>
      </c>
      <c r="B576" s="46">
        <v>1</v>
      </c>
      <c r="C576" s="46" t="s">
        <v>817</v>
      </c>
      <c r="D576" s="46" t="s">
        <v>1064</v>
      </c>
      <c r="E576" s="98" t="s">
        <v>860</v>
      </c>
      <c r="F576" s="99" t="s">
        <v>861</v>
      </c>
      <c r="G576" s="46">
        <v>3</v>
      </c>
      <c r="H576" s="78" t="s">
        <v>859</v>
      </c>
      <c r="I576" s="46">
        <v>30</v>
      </c>
      <c r="J576" s="46">
        <v>1</v>
      </c>
      <c r="K576" s="46"/>
      <c r="L576" s="46"/>
      <c r="M576" s="46">
        <v>30</v>
      </c>
      <c r="N576" s="46">
        <v>1</v>
      </c>
      <c r="O576" s="79">
        <v>1500000</v>
      </c>
      <c r="P576" s="79">
        <v>1500000</v>
      </c>
      <c r="Q576" s="79"/>
      <c r="R576" s="79">
        <v>1500000</v>
      </c>
      <c r="S576" s="79">
        <v>0</v>
      </c>
      <c r="T576" s="79">
        <v>0</v>
      </c>
      <c r="U576" s="78" t="s">
        <v>310</v>
      </c>
      <c r="V576" s="80" t="s">
        <v>965</v>
      </c>
      <c r="W576" s="81" t="s">
        <v>539</v>
      </c>
    </row>
    <row r="577" spans="1:23" s="61" customFormat="1" ht="31.8" customHeight="1">
      <c r="A577" s="46">
        <f>SUBTOTAL(3,$C$11:C577)</f>
        <v>567</v>
      </c>
      <c r="B577" s="46">
        <v>1</v>
      </c>
      <c r="C577" s="46" t="s">
        <v>817</v>
      </c>
      <c r="D577" s="46" t="s">
        <v>916</v>
      </c>
      <c r="E577" s="98" t="s">
        <v>860</v>
      </c>
      <c r="F577" s="99" t="s">
        <v>861</v>
      </c>
      <c r="G577" s="46">
        <v>3</v>
      </c>
      <c r="H577" s="78" t="s">
        <v>859</v>
      </c>
      <c r="I577" s="46">
        <v>20</v>
      </c>
      <c r="J577" s="46">
        <v>1</v>
      </c>
      <c r="K577" s="46"/>
      <c r="L577" s="46"/>
      <c r="M577" s="46">
        <v>20</v>
      </c>
      <c r="N577" s="46">
        <v>1</v>
      </c>
      <c r="O577" s="79">
        <v>1050000</v>
      </c>
      <c r="P577" s="79">
        <v>1050000</v>
      </c>
      <c r="Q577" s="79"/>
      <c r="R577" s="79">
        <v>1050000</v>
      </c>
      <c r="S577" s="79">
        <v>0</v>
      </c>
      <c r="T577" s="79">
        <v>0</v>
      </c>
      <c r="U577" s="78" t="s">
        <v>303</v>
      </c>
      <c r="V577" s="80" t="s">
        <v>1427</v>
      </c>
      <c r="W577" s="81" t="s">
        <v>539</v>
      </c>
    </row>
    <row r="578" spans="1:23" s="61" customFormat="1" ht="31.8" customHeight="1">
      <c r="A578" s="46">
        <f>SUBTOTAL(3,$C$11:C578)</f>
        <v>568</v>
      </c>
      <c r="B578" s="100">
        <v>2</v>
      </c>
      <c r="C578" s="100" t="s">
        <v>817</v>
      </c>
      <c r="D578" s="100" t="s">
        <v>541</v>
      </c>
      <c r="E578" s="101" t="s">
        <v>860</v>
      </c>
      <c r="F578" s="102" t="s">
        <v>861</v>
      </c>
      <c r="G578" s="100">
        <v>3</v>
      </c>
      <c r="H578" s="103" t="s">
        <v>859</v>
      </c>
      <c r="I578" s="100">
        <v>20</v>
      </c>
      <c r="J578" s="100">
        <v>1</v>
      </c>
      <c r="K578" s="100"/>
      <c r="L578" s="100"/>
      <c r="M578" s="100">
        <v>20</v>
      </c>
      <c r="N578" s="100">
        <v>1</v>
      </c>
      <c r="O578" s="104">
        <v>1000000</v>
      </c>
      <c r="P578" s="104">
        <v>1000000</v>
      </c>
      <c r="Q578" s="104"/>
      <c r="R578" s="104"/>
      <c r="S578" s="104">
        <v>1000000</v>
      </c>
      <c r="T578" s="104">
        <v>0</v>
      </c>
      <c r="U578" s="103" t="s">
        <v>305</v>
      </c>
      <c r="V578" s="105" t="s">
        <v>2851</v>
      </c>
      <c r="W578" s="106" t="s">
        <v>539</v>
      </c>
    </row>
    <row r="579" spans="1:23" s="61" customFormat="1" ht="31.8" customHeight="1">
      <c r="A579" s="46">
        <f>SUBTOTAL(3,$C$11:C579)</f>
        <v>569</v>
      </c>
      <c r="B579" s="100">
        <v>2</v>
      </c>
      <c r="C579" s="100" t="s">
        <v>817</v>
      </c>
      <c r="D579" s="100" t="s">
        <v>541</v>
      </c>
      <c r="E579" s="101" t="s">
        <v>860</v>
      </c>
      <c r="F579" s="102" t="s">
        <v>861</v>
      </c>
      <c r="G579" s="100">
        <v>3</v>
      </c>
      <c r="H579" s="103" t="s">
        <v>859</v>
      </c>
      <c r="I579" s="100">
        <v>30</v>
      </c>
      <c r="J579" s="100">
        <v>1</v>
      </c>
      <c r="K579" s="100"/>
      <c r="L579" s="100"/>
      <c r="M579" s="100">
        <v>30</v>
      </c>
      <c r="N579" s="100">
        <v>1</v>
      </c>
      <c r="O579" s="104">
        <v>1500000</v>
      </c>
      <c r="P579" s="104">
        <v>1500000</v>
      </c>
      <c r="Q579" s="104"/>
      <c r="R579" s="104"/>
      <c r="S579" s="104">
        <v>1500000</v>
      </c>
      <c r="T579" s="104">
        <v>0</v>
      </c>
      <c r="U579" s="103" t="s">
        <v>310</v>
      </c>
      <c r="V579" s="105" t="s">
        <v>965</v>
      </c>
      <c r="W579" s="106" t="s">
        <v>539</v>
      </c>
    </row>
    <row r="580" spans="1:23" s="61" customFormat="1" ht="31.8" customHeight="1">
      <c r="A580" s="46">
        <f>SUBTOTAL(3,$C$11:C580)</f>
        <v>570</v>
      </c>
      <c r="B580" s="100">
        <v>2</v>
      </c>
      <c r="C580" s="100" t="s">
        <v>817</v>
      </c>
      <c r="D580" s="100" t="s">
        <v>1095</v>
      </c>
      <c r="E580" s="101" t="s">
        <v>860</v>
      </c>
      <c r="F580" s="102" t="s">
        <v>861</v>
      </c>
      <c r="G580" s="100">
        <v>3</v>
      </c>
      <c r="H580" s="103" t="s">
        <v>859</v>
      </c>
      <c r="I580" s="100">
        <v>14</v>
      </c>
      <c r="J580" s="100">
        <v>1</v>
      </c>
      <c r="K580" s="100"/>
      <c r="L580" s="100"/>
      <c r="M580" s="100">
        <v>14</v>
      </c>
      <c r="N580" s="100">
        <v>1</v>
      </c>
      <c r="O580" s="104">
        <v>650000</v>
      </c>
      <c r="P580" s="104">
        <v>650000</v>
      </c>
      <c r="Q580" s="104"/>
      <c r="R580" s="104"/>
      <c r="S580" s="104">
        <v>650000</v>
      </c>
      <c r="T580" s="104">
        <v>0</v>
      </c>
      <c r="U580" s="103" t="s">
        <v>307</v>
      </c>
      <c r="V580" s="105" t="s">
        <v>2852</v>
      </c>
      <c r="W580" s="106" t="s">
        <v>539</v>
      </c>
    </row>
    <row r="581" spans="1:23" s="61" customFormat="1" ht="31.8" customHeight="1">
      <c r="A581" s="46">
        <f>SUBTOTAL(3,$C$11:C581)</f>
        <v>571</v>
      </c>
      <c r="B581" s="46">
        <v>1</v>
      </c>
      <c r="C581" s="46" t="s">
        <v>440</v>
      </c>
      <c r="D581" s="46" t="s">
        <v>916</v>
      </c>
      <c r="E581" s="98" t="s">
        <v>441</v>
      </c>
      <c r="F581" s="99" t="s">
        <v>353</v>
      </c>
      <c r="G581" s="46">
        <v>3</v>
      </c>
      <c r="H581" s="78" t="s">
        <v>675</v>
      </c>
      <c r="I581" s="46">
        <v>20</v>
      </c>
      <c r="J581" s="46">
        <v>1</v>
      </c>
      <c r="K581" s="46"/>
      <c r="L581" s="46"/>
      <c r="M581" s="46">
        <v>20</v>
      </c>
      <c r="N581" s="46">
        <v>1</v>
      </c>
      <c r="O581" s="79">
        <v>1000000</v>
      </c>
      <c r="P581" s="79">
        <v>1000000</v>
      </c>
      <c r="Q581" s="79"/>
      <c r="R581" s="79">
        <v>1000000</v>
      </c>
      <c r="S581" s="79">
        <v>0</v>
      </c>
      <c r="T581" s="79">
        <v>0</v>
      </c>
      <c r="U581" s="78" t="s">
        <v>305</v>
      </c>
      <c r="V581" s="80" t="s">
        <v>153</v>
      </c>
      <c r="W581" s="81" t="s">
        <v>539</v>
      </c>
    </row>
    <row r="582" spans="1:23" s="61" customFormat="1" ht="31.8" customHeight="1">
      <c r="A582" s="46">
        <f>SUBTOTAL(3,$C$11:C582)</f>
        <v>572</v>
      </c>
      <c r="B582" s="46">
        <v>1</v>
      </c>
      <c r="C582" s="46" t="s">
        <v>440</v>
      </c>
      <c r="D582" s="46" t="s">
        <v>828</v>
      </c>
      <c r="E582" s="98" t="s">
        <v>441</v>
      </c>
      <c r="F582" s="99" t="s">
        <v>353</v>
      </c>
      <c r="G582" s="46">
        <v>3</v>
      </c>
      <c r="H582" s="78" t="s">
        <v>675</v>
      </c>
      <c r="I582" s="46">
        <v>20</v>
      </c>
      <c r="J582" s="46">
        <v>1</v>
      </c>
      <c r="K582" s="46"/>
      <c r="L582" s="46"/>
      <c r="M582" s="46">
        <v>20</v>
      </c>
      <c r="N582" s="46">
        <v>1</v>
      </c>
      <c r="O582" s="79">
        <v>1000000</v>
      </c>
      <c r="P582" s="79">
        <v>1000000</v>
      </c>
      <c r="Q582" s="79"/>
      <c r="R582" s="79">
        <v>1000000</v>
      </c>
      <c r="S582" s="79">
        <v>0</v>
      </c>
      <c r="T582" s="79">
        <v>0</v>
      </c>
      <c r="U582" s="78" t="s">
        <v>305</v>
      </c>
      <c r="V582" s="80" t="s">
        <v>1425</v>
      </c>
      <c r="W582" s="81" t="s">
        <v>539</v>
      </c>
    </row>
    <row r="583" spans="1:23" s="61" customFormat="1" ht="31.8" customHeight="1">
      <c r="A583" s="46">
        <f>SUBTOTAL(3,$C$11:C583)</f>
        <v>573</v>
      </c>
      <c r="B583" s="100">
        <v>2</v>
      </c>
      <c r="C583" s="100" t="s">
        <v>440</v>
      </c>
      <c r="D583" s="100" t="s">
        <v>541</v>
      </c>
      <c r="E583" s="101" t="s">
        <v>441</v>
      </c>
      <c r="F583" s="102" t="s">
        <v>353</v>
      </c>
      <c r="G583" s="100">
        <v>3</v>
      </c>
      <c r="H583" s="103" t="s">
        <v>675</v>
      </c>
      <c r="I583" s="100">
        <v>20</v>
      </c>
      <c r="J583" s="100">
        <v>1</v>
      </c>
      <c r="K583" s="100"/>
      <c r="L583" s="100"/>
      <c r="M583" s="100">
        <v>20</v>
      </c>
      <c r="N583" s="100">
        <v>1</v>
      </c>
      <c r="O583" s="104">
        <v>1000000</v>
      </c>
      <c r="P583" s="104">
        <v>1000000</v>
      </c>
      <c r="Q583" s="104"/>
      <c r="R583" s="104"/>
      <c r="S583" s="104">
        <v>1000000</v>
      </c>
      <c r="T583" s="104">
        <v>0</v>
      </c>
      <c r="U583" s="103" t="s">
        <v>305</v>
      </c>
      <c r="V583" s="105" t="s">
        <v>1425</v>
      </c>
      <c r="W583" s="106" t="s">
        <v>539</v>
      </c>
    </row>
    <row r="584" spans="1:23" s="61" customFormat="1" ht="31.8" customHeight="1">
      <c r="A584" s="46">
        <f>SUBTOTAL(3,$C$11:C584)</f>
        <v>574</v>
      </c>
      <c r="B584" s="100">
        <v>2</v>
      </c>
      <c r="C584" s="100" t="s">
        <v>440</v>
      </c>
      <c r="D584" s="100" t="s">
        <v>541</v>
      </c>
      <c r="E584" s="101" t="s">
        <v>441</v>
      </c>
      <c r="F584" s="102" t="s">
        <v>353</v>
      </c>
      <c r="G584" s="100">
        <v>3</v>
      </c>
      <c r="H584" s="103" t="s">
        <v>675</v>
      </c>
      <c r="I584" s="100">
        <v>20</v>
      </c>
      <c r="J584" s="100">
        <v>1</v>
      </c>
      <c r="K584" s="100"/>
      <c r="L584" s="100"/>
      <c r="M584" s="100">
        <v>20</v>
      </c>
      <c r="N584" s="100">
        <v>1</v>
      </c>
      <c r="O584" s="104">
        <v>1000000</v>
      </c>
      <c r="P584" s="104">
        <v>1000000</v>
      </c>
      <c r="Q584" s="104"/>
      <c r="R584" s="104"/>
      <c r="S584" s="104">
        <v>1000000</v>
      </c>
      <c r="T584" s="104">
        <v>0</v>
      </c>
      <c r="U584" s="103" t="s">
        <v>305</v>
      </c>
      <c r="V584" s="105" t="s">
        <v>153</v>
      </c>
      <c r="W584" s="106" t="s">
        <v>539</v>
      </c>
    </row>
    <row r="585" spans="1:23" s="61" customFormat="1" ht="31.8" customHeight="1">
      <c r="A585" s="46">
        <f>SUBTOTAL(3,$C$11:C585)</f>
        <v>575</v>
      </c>
      <c r="B585" s="100">
        <v>2</v>
      </c>
      <c r="C585" s="100" t="s">
        <v>440</v>
      </c>
      <c r="D585" s="100" t="s">
        <v>1094</v>
      </c>
      <c r="E585" s="101" t="s">
        <v>441</v>
      </c>
      <c r="F585" s="102" t="s">
        <v>353</v>
      </c>
      <c r="G585" s="100">
        <v>3</v>
      </c>
      <c r="H585" s="103" t="s">
        <v>675</v>
      </c>
      <c r="I585" s="100">
        <v>20</v>
      </c>
      <c r="J585" s="100">
        <v>1</v>
      </c>
      <c r="K585" s="100"/>
      <c r="L585" s="100"/>
      <c r="M585" s="100">
        <v>20</v>
      </c>
      <c r="N585" s="100">
        <v>1</v>
      </c>
      <c r="O585" s="104">
        <v>1050000</v>
      </c>
      <c r="P585" s="104">
        <v>1050000</v>
      </c>
      <c r="Q585" s="104"/>
      <c r="R585" s="104"/>
      <c r="S585" s="104">
        <v>1050000</v>
      </c>
      <c r="T585" s="104">
        <v>0</v>
      </c>
      <c r="U585" s="103" t="s">
        <v>303</v>
      </c>
      <c r="V585" s="105" t="s">
        <v>2853</v>
      </c>
      <c r="W585" s="106" t="s">
        <v>539</v>
      </c>
    </row>
    <row r="586" spans="1:23" s="61" customFormat="1" ht="31.8" customHeight="1">
      <c r="A586" s="46">
        <f>SUBTOTAL(3,$C$11:C586)</f>
        <v>576</v>
      </c>
      <c r="B586" s="46">
        <v>1</v>
      </c>
      <c r="C586" s="46" t="s">
        <v>1037</v>
      </c>
      <c r="D586" s="46" t="s">
        <v>916</v>
      </c>
      <c r="E586" s="98" t="s">
        <v>1133</v>
      </c>
      <c r="F586" s="99" t="s">
        <v>1134</v>
      </c>
      <c r="G586" s="46">
        <v>4</v>
      </c>
      <c r="H586" s="78" t="s">
        <v>470</v>
      </c>
      <c r="I586" s="46">
        <v>20</v>
      </c>
      <c r="J586" s="46">
        <v>1</v>
      </c>
      <c r="K586" s="46"/>
      <c r="L586" s="46"/>
      <c r="M586" s="46">
        <v>20</v>
      </c>
      <c r="N586" s="46">
        <v>1</v>
      </c>
      <c r="O586" s="79">
        <v>1050000</v>
      </c>
      <c r="P586" s="79">
        <v>1050000</v>
      </c>
      <c r="Q586" s="79"/>
      <c r="R586" s="79">
        <v>1050000</v>
      </c>
      <c r="S586" s="79">
        <v>0</v>
      </c>
      <c r="T586" s="79">
        <v>0</v>
      </c>
      <c r="U586" s="78" t="s">
        <v>303</v>
      </c>
      <c r="V586" s="80" t="s">
        <v>1428</v>
      </c>
      <c r="W586" s="81" t="s">
        <v>539</v>
      </c>
    </row>
    <row r="587" spans="1:23" s="61" customFormat="1" ht="31.8" customHeight="1">
      <c r="A587" s="46">
        <f>SUBTOTAL(3,$C$11:C587)</f>
        <v>577</v>
      </c>
      <c r="B587" s="100">
        <v>2</v>
      </c>
      <c r="C587" s="100" t="s">
        <v>1037</v>
      </c>
      <c r="D587" s="100" t="s">
        <v>2247</v>
      </c>
      <c r="E587" s="101" t="s">
        <v>1133</v>
      </c>
      <c r="F587" s="102" t="s">
        <v>1134</v>
      </c>
      <c r="G587" s="100">
        <v>4</v>
      </c>
      <c r="H587" s="103" t="s">
        <v>470</v>
      </c>
      <c r="I587" s="100">
        <v>20</v>
      </c>
      <c r="J587" s="100">
        <v>1</v>
      </c>
      <c r="K587" s="100"/>
      <c r="L587" s="100"/>
      <c r="M587" s="100">
        <v>20</v>
      </c>
      <c r="N587" s="100">
        <v>1</v>
      </c>
      <c r="O587" s="104">
        <v>1050000</v>
      </c>
      <c r="P587" s="104">
        <v>1050000</v>
      </c>
      <c r="Q587" s="104"/>
      <c r="R587" s="104"/>
      <c r="S587" s="104">
        <v>1050000</v>
      </c>
      <c r="T587" s="104">
        <v>0</v>
      </c>
      <c r="U587" s="103" t="s">
        <v>303</v>
      </c>
      <c r="V587" s="105" t="s">
        <v>2854</v>
      </c>
      <c r="W587" s="106" t="s">
        <v>539</v>
      </c>
    </row>
    <row r="588" spans="1:23" s="61" customFormat="1" ht="31.8" customHeight="1">
      <c r="A588" s="46">
        <f>SUBTOTAL(3,$C$11:C588)</f>
        <v>578</v>
      </c>
      <c r="B588" s="100">
        <v>2</v>
      </c>
      <c r="C588" s="100" t="s">
        <v>1037</v>
      </c>
      <c r="D588" s="100" t="s">
        <v>2247</v>
      </c>
      <c r="E588" s="101" t="s">
        <v>1133</v>
      </c>
      <c r="F588" s="102" t="s">
        <v>1134</v>
      </c>
      <c r="G588" s="100">
        <v>4</v>
      </c>
      <c r="H588" s="103" t="s">
        <v>470</v>
      </c>
      <c r="I588" s="100">
        <v>20</v>
      </c>
      <c r="J588" s="100">
        <v>1</v>
      </c>
      <c r="K588" s="100"/>
      <c r="L588" s="100"/>
      <c r="M588" s="100">
        <v>20</v>
      </c>
      <c r="N588" s="100">
        <v>1</v>
      </c>
      <c r="O588" s="104">
        <v>1050000</v>
      </c>
      <c r="P588" s="104">
        <v>1050000</v>
      </c>
      <c r="Q588" s="104"/>
      <c r="R588" s="104"/>
      <c r="S588" s="104">
        <v>1050000</v>
      </c>
      <c r="T588" s="104">
        <v>0</v>
      </c>
      <c r="U588" s="103" t="s">
        <v>303</v>
      </c>
      <c r="V588" s="105" t="s">
        <v>2855</v>
      </c>
      <c r="W588" s="106" t="s">
        <v>539</v>
      </c>
    </row>
    <row r="589" spans="1:23" s="61" customFormat="1" ht="31.8" customHeight="1">
      <c r="A589" s="46">
        <f>SUBTOTAL(3,$C$11:C589)</f>
        <v>579</v>
      </c>
      <c r="B589" s="100">
        <v>2</v>
      </c>
      <c r="C589" s="100" t="s">
        <v>1037</v>
      </c>
      <c r="D589" s="100" t="s">
        <v>2247</v>
      </c>
      <c r="E589" s="101" t="s">
        <v>1133</v>
      </c>
      <c r="F589" s="102" t="s">
        <v>1134</v>
      </c>
      <c r="G589" s="100">
        <v>4</v>
      </c>
      <c r="H589" s="103" t="s">
        <v>470</v>
      </c>
      <c r="I589" s="100">
        <v>20</v>
      </c>
      <c r="J589" s="100">
        <v>1</v>
      </c>
      <c r="K589" s="100"/>
      <c r="L589" s="100"/>
      <c r="M589" s="100">
        <v>20</v>
      </c>
      <c r="N589" s="100">
        <v>1</v>
      </c>
      <c r="O589" s="104">
        <v>1050000</v>
      </c>
      <c r="P589" s="104">
        <v>1050000</v>
      </c>
      <c r="Q589" s="104"/>
      <c r="R589" s="104"/>
      <c r="S589" s="104">
        <v>1050000</v>
      </c>
      <c r="T589" s="104">
        <v>0</v>
      </c>
      <c r="U589" s="103" t="s">
        <v>303</v>
      </c>
      <c r="V589" s="105" t="s">
        <v>2856</v>
      </c>
      <c r="W589" s="106" t="s">
        <v>539</v>
      </c>
    </row>
    <row r="590" spans="1:23" s="61" customFormat="1" ht="31.8" customHeight="1">
      <c r="A590" s="46">
        <f>SUBTOTAL(3,$C$11:C590)</f>
        <v>580</v>
      </c>
      <c r="B590" s="100">
        <v>2</v>
      </c>
      <c r="C590" s="100" t="s">
        <v>1037</v>
      </c>
      <c r="D590" s="100" t="s">
        <v>2247</v>
      </c>
      <c r="E590" s="101" t="s">
        <v>1133</v>
      </c>
      <c r="F590" s="102" t="s">
        <v>1134</v>
      </c>
      <c r="G590" s="100">
        <v>4</v>
      </c>
      <c r="H590" s="103" t="s">
        <v>470</v>
      </c>
      <c r="I590" s="100">
        <v>20</v>
      </c>
      <c r="J590" s="100">
        <v>1</v>
      </c>
      <c r="K590" s="100"/>
      <c r="L590" s="100"/>
      <c r="M590" s="100">
        <v>20</v>
      </c>
      <c r="N590" s="100">
        <v>1</v>
      </c>
      <c r="O590" s="104">
        <v>1050000</v>
      </c>
      <c r="P590" s="104">
        <v>1050000</v>
      </c>
      <c r="Q590" s="104"/>
      <c r="R590" s="104"/>
      <c r="S590" s="104">
        <v>1050000</v>
      </c>
      <c r="T590" s="104">
        <v>0</v>
      </c>
      <c r="U590" s="103" t="s">
        <v>303</v>
      </c>
      <c r="V590" s="105" t="s">
        <v>868</v>
      </c>
      <c r="W590" s="106" t="s">
        <v>539</v>
      </c>
    </row>
    <row r="591" spans="1:23" s="61" customFormat="1" ht="31.8" customHeight="1">
      <c r="A591" s="46">
        <f>SUBTOTAL(3,$C$11:C591)</f>
        <v>581</v>
      </c>
      <c r="B591" s="100">
        <v>2</v>
      </c>
      <c r="C591" s="100" t="s">
        <v>2166</v>
      </c>
      <c r="D591" s="100" t="s">
        <v>2247</v>
      </c>
      <c r="E591" s="101" t="s">
        <v>639</v>
      </c>
      <c r="F591" s="102" t="s">
        <v>2449</v>
      </c>
      <c r="G591" s="100">
        <v>4</v>
      </c>
      <c r="H591" s="103" t="s">
        <v>470</v>
      </c>
      <c r="I591" s="100">
        <v>20</v>
      </c>
      <c r="J591" s="100">
        <v>1</v>
      </c>
      <c r="K591" s="100"/>
      <c r="L591" s="100"/>
      <c r="M591" s="100">
        <v>20</v>
      </c>
      <c r="N591" s="100">
        <v>1</v>
      </c>
      <c r="O591" s="104">
        <v>1050000</v>
      </c>
      <c r="P591" s="104">
        <v>1050000</v>
      </c>
      <c r="Q591" s="104"/>
      <c r="R591" s="104"/>
      <c r="S591" s="104">
        <v>1050000</v>
      </c>
      <c r="T591" s="104">
        <v>0</v>
      </c>
      <c r="U591" s="103" t="s">
        <v>303</v>
      </c>
      <c r="V591" s="105" t="s">
        <v>2857</v>
      </c>
      <c r="W591" s="106" t="s">
        <v>539</v>
      </c>
    </row>
    <row r="592" spans="1:23" s="61" customFormat="1" ht="31.8" customHeight="1">
      <c r="A592" s="46">
        <f>SUBTOTAL(3,$C$11:C592)</f>
        <v>582</v>
      </c>
      <c r="B592" s="100">
        <v>2</v>
      </c>
      <c r="C592" s="100" t="s">
        <v>2166</v>
      </c>
      <c r="D592" s="100" t="s">
        <v>2247</v>
      </c>
      <c r="E592" s="101" t="s">
        <v>639</v>
      </c>
      <c r="F592" s="102" t="s">
        <v>2449</v>
      </c>
      <c r="G592" s="100">
        <v>4</v>
      </c>
      <c r="H592" s="103" t="s">
        <v>470</v>
      </c>
      <c r="I592" s="100">
        <v>20</v>
      </c>
      <c r="J592" s="100">
        <v>1</v>
      </c>
      <c r="K592" s="100"/>
      <c r="L592" s="100"/>
      <c r="M592" s="100">
        <v>20</v>
      </c>
      <c r="N592" s="100">
        <v>1</v>
      </c>
      <c r="O592" s="104">
        <v>1050000</v>
      </c>
      <c r="P592" s="104">
        <v>1050000</v>
      </c>
      <c r="Q592" s="104"/>
      <c r="R592" s="104"/>
      <c r="S592" s="104">
        <v>1050000</v>
      </c>
      <c r="T592" s="104">
        <v>0</v>
      </c>
      <c r="U592" s="103" t="s">
        <v>303</v>
      </c>
      <c r="V592" s="105" t="s">
        <v>2858</v>
      </c>
      <c r="W592" s="106" t="s">
        <v>539</v>
      </c>
    </row>
    <row r="593" spans="1:23" s="61" customFormat="1" ht="31.8" customHeight="1">
      <c r="A593" s="46">
        <f>SUBTOTAL(3,$C$11:C593)</f>
        <v>583</v>
      </c>
      <c r="B593" s="46">
        <v>1</v>
      </c>
      <c r="C593" s="46" t="s">
        <v>1038</v>
      </c>
      <c r="D593" s="46" t="s">
        <v>541</v>
      </c>
      <c r="E593" s="98" t="s">
        <v>360</v>
      </c>
      <c r="F593" s="99" t="s">
        <v>643</v>
      </c>
      <c r="G593" s="46">
        <v>4</v>
      </c>
      <c r="H593" s="78" t="s">
        <v>72</v>
      </c>
      <c r="I593" s="46">
        <v>20</v>
      </c>
      <c r="J593" s="46">
        <v>1</v>
      </c>
      <c r="K593" s="46"/>
      <c r="L593" s="46"/>
      <c r="M593" s="46">
        <v>20</v>
      </c>
      <c r="N593" s="46">
        <v>1</v>
      </c>
      <c r="O593" s="79">
        <v>1050000</v>
      </c>
      <c r="P593" s="79">
        <v>1050000</v>
      </c>
      <c r="Q593" s="79"/>
      <c r="R593" s="79">
        <v>1050000</v>
      </c>
      <c r="S593" s="79">
        <v>0</v>
      </c>
      <c r="T593" s="79">
        <v>0</v>
      </c>
      <c r="U593" s="78" t="s">
        <v>303</v>
      </c>
      <c r="V593" s="80" t="s">
        <v>1429</v>
      </c>
      <c r="W593" s="81" t="s">
        <v>539</v>
      </c>
    </row>
    <row r="594" spans="1:23" s="61" customFormat="1" ht="31.8" customHeight="1">
      <c r="A594" s="46">
        <f>SUBTOTAL(3,$C$11:C594)</f>
        <v>584</v>
      </c>
      <c r="B594" s="46">
        <v>1</v>
      </c>
      <c r="C594" s="46" t="s">
        <v>1038</v>
      </c>
      <c r="D594" s="46" t="s">
        <v>916</v>
      </c>
      <c r="E594" s="98" t="s">
        <v>360</v>
      </c>
      <c r="F594" s="99" t="s">
        <v>643</v>
      </c>
      <c r="G594" s="46">
        <v>4</v>
      </c>
      <c r="H594" s="78" t="s">
        <v>72</v>
      </c>
      <c r="I594" s="46">
        <v>20</v>
      </c>
      <c r="J594" s="46">
        <v>1</v>
      </c>
      <c r="K594" s="46"/>
      <c r="L594" s="46"/>
      <c r="M594" s="46">
        <v>20</v>
      </c>
      <c r="N594" s="46">
        <v>1</v>
      </c>
      <c r="O594" s="79">
        <v>1050000</v>
      </c>
      <c r="P594" s="79">
        <v>1050000</v>
      </c>
      <c r="Q594" s="79"/>
      <c r="R594" s="79">
        <v>1050000</v>
      </c>
      <c r="S594" s="79">
        <v>0</v>
      </c>
      <c r="T594" s="79">
        <v>0</v>
      </c>
      <c r="U594" s="78" t="s">
        <v>303</v>
      </c>
      <c r="V594" s="80" t="s">
        <v>1430</v>
      </c>
      <c r="W594" s="81" t="s">
        <v>539</v>
      </c>
    </row>
    <row r="595" spans="1:23" s="61" customFormat="1" ht="31.8" customHeight="1">
      <c r="A595" s="46">
        <f>SUBTOTAL(3,$C$11:C595)</f>
        <v>585</v>
      </c>
      <c r="B595" s="100">
        <v>2</v>
      </c>
      <c r="C595" s="100" t="s">
        <v>1038</v>
      </c>
      <c r="D595" s="100" t="s">
        <v>2248</v>
      </c>
      <c r="E595" s="101" t="s">
        <v>360</v>
      </c>
      <c r="F595" s="102" t="s">
        <v>643</v>
      </c>
      <c r="G595" s="100">
        <v>4</v>
      </c>
      <c r="H595" s="103" t="s">
        <v>72</v>
      </c>
      <c r="I595" s="100">
        <v>20</v>
      </c>
      <c r="J595" s="100">
        <v>1</v>
      </c>
      <c r="K595" s="100"/>
      <c r="L595" s="100"/>
      <c r="M595" s="100">
        <v>20</v>
      </c>
      <c r="N595" s="100">
        <v>1</v>
      </c>
      <c r="O595" s="104">
        <v>1050000</v>
      </c>
      <c r="P595" s="104">
        <v>1050000</v>
      </c>
      <c r="Q595" s="104"/>
      <c r="R595" s="104"/>
      <c r="S595" s="104">
        <v>1050000</v>
      </c>
      <c r="T595" s="104">
        <v>0</v>
      </c>
      <c r="U595" s="103" t="s">
        <v>303</v>
      </c>
      <c r="V595" s="105" t="s">
        <v>2859</v>
      </c>
      <c r="W595" s="106" t="s">
        <v>539</v>
      </c>
    </row>
    <row r="596" spans="1:23" s="61" customFormat="1" ht="31.8" customHeight="1">
      <c r="A596" s="46">
        <f>SUBTOTAL(3,$C$11:C596)</f>
        <v>586</v>
      </c>
      <c r="B596" s="100">
        <v>2</v>
      </c>
      <c r="C596" s="100" t="s">
        <v>1038</v>
      </c>
      <c r="D596" s="100" t="s">
        <v>2249</v>
      </c>
      <c r="E596" s="101" t="s">
        <v>360</v>
      </c>
      <c r="F596" s="102" t="s">
        <v>643</v>
      </c>
      <c r="G596" s="100">
        <v>4</v>
      </c>
      <c r="H596" s="103" t="s">
        <v>72</v>
      </c>
      <c r="I596" s="100">
        <v>20</v>
      </c>
      <c r="J596" s="100">
        <v>1</v>
      </c>
      <c r="K596" s="100"/>
      <c r="L596" s="100"/>
      <c r="M596" s="100">
        <v>20</v>
      </c>
      <c r="N596" s="100">
        <v>1</v>
      </c>
      <c r="O596" s="104">
        <v>1050000</v>
      </c>
      <c r="P596" s="104">
        <v>1050000</v>
      </c>
      <c r="Q596" s="104"/>
      <c r="R596" s="104"/>
      <c r="S596" s="104">
        <v>1050000</v>
      </c>
      <c r="T596" s="104">
        <v>0</v>
      </c>
      <c r="U596" s="103" t="s">
        <v>303</v>
      </c>
      <c r="V596" s="105" t="s">
        <v>2860</v>
      </c>
      <c r="W596" s="106" t="s">
        <v>539</v>
      </c>
    </row>
    <row r="597" spans="1:23" s="61" customFormat="1" ht="31.8" customHeight="1">
      <c r="A597" s="46">
        <f>SUBTOTAL(3,$C$11:C597)</f>
        <v>587</v>
      </c>
      <c r="B597" s="100">
        <v>2</v>
      </c>
      <c r="C597" s="100" t="s">
        <v>1038</v>
      </c>
      <c r="D597" s="100" t="s">
        <v>2248</v>
      </c>
      <c r="E597" s="101" t="s">
        <v>360</v>
      </c>
      <c r="F597" s="102" t="s">
        <v>643</v>
      </c>
      <c r="G597" s="100">
        <v>4</v>
      </c>
      <c r="H597" s="103" t="s">
        <v>72</v>
      </c>
      <c r="I597" s="100">
        <v>20</v>
      </c>
      <c r="J597" s="100">
        <v>1</v>
      </c>
      <c r="K597" s="100"/>
      <c r="L597" s="100"/>
      <c r="M597" s="100">
        <v>20</v>
      </c>
      <c r="N597" s="100">
        <v>1</v>
      </c>
      <c r="O597" s="104">
        <v>1050000</v>
      </c>
      <c r="P597" s="104">
        <v>1050000</v>
      </c>
      <c r="Q597" s="104"/>
      <c r="R597" s="104"/>
      <c r="S597" s="104">
        <v>1050000</v>
      </c>
      <c r="T597" s="104">
        <v>0</v>
      </c>
      <c r="U597" s="103" t="s">
        <v>303</v>
      </c>
      <c r="V597" s="105" t="s">
        <v>2861</v>
      </c>
      <c r="W597" s="106" t="s">
        <v>539</v>
      </c>
    </row>
    <row r="598" spans="1:23" s="61" customFormat="1" ht="31.8" customHeight="1">
      <c r="A598" s="46">
        <f>SUBTOTAL(3,$C$11:C598)</f>
        <v>588</v>
      </c>
      <c r="B598" s="100">
        <v>2</v>
      </c>
      <c r="C598" s="100" t="s">
        <v>1038</v>
      </c>
      <c r="D598" s="100" t="s">
        <v>2248</v>
      </c>
      <c r="E598" s="101" t="s">
        <v>360</v>
      </c>
      <c r="F598" s="102" t="s">
        <v>643</v>
      </c>
      <c r="G598" s="100">
        <v>4</v>
      </c>
      <c r="H598" s="103" t="s">
        <v>72</v>
      </c>
      <c r="I598" s="100">
        <v>20</v>
      </c>
      <c r="J598" s="100">
        <v>1</v>
      </c>
      <c r="K598" s="100"/>
      <c r="L598" s="100"/>
      <c r="M598" s="100">
        <v>20</v>
      </c>
      <c r="N598" s="100">
        <v>1</v>
      </c>
      <c r="O598" s="104">
        <v>1050000</v>
      </c>
      <c r="P598" s="104">
        <v>1050000</v>
      </c>
      <c r="Q598" s="104"/>
      <c r="R598" s="104"/>
      <c r="S598" s="104">
        <v>1050000</v>
      </c>
      <c r="T598" s="104">
        <v>0</v>
      </c>
      <c r="U598" s="103" t="s">
        <v>303</v>
      </c>
      <c r="V598" s="105" t="s">
        <v>2862</v>
      </c>
      <c r="W598" s="106" t="s">
        <v>539</v>
      </c>
    </row>
    <row r="599" spans="1:23" s="61" customFormat="1" ht="31.8" customHeight="1">
      <c r="A599" s="46">
        <f>SUBTOTAL(3,$C$11:C599)</f>
        <v>589</v>
      </c>
      <c r="B599" s="100">
        <v>2</v>
      </c>
      <c r="C599" s="100" t="s">
        <v>1038</v>
      </c>
      <c r="D599" s="100" t="s">
        <v>2249</v>
      </c>
      <c r="E599" s="101" t="s">
        <v>360</v>
      </c>
      <c r="F599" s="102" t="s">
        <v>643</v>
      </c>
      <c r="G599" s="100">
        <v>4</v>
      </c>
      <c r="H599" s="103" t="s">
        <v>72</v>
      </c>
      <c r="I599" s="100">
        <v>20</v>
      </c>
      <c r="J599" s="100">
        <v>1</v>
      </c>
      <c r="K599" s="100"/>
      <c r="L599" s="100"/>
      <c r="M599" s="100">
        <v>20</v>
      </c>
      <c r="N599" s="100">
        <v>1</v>
      </c>
      <c r="O599" s="104">
        <v>1050000</v>
      </c>
      <c r="P599" s="104">
        <v>1050000</v>
      </c>
      <c r="Q599" s="104"/>
      <c r="R599" s="104"/>
      <c r="S599" s="104">
        <v>1050000</v>
      </c>
      <c r="T599" s="104">
        <v>0</v>
      </c>
      <c r="U599" s="103" t="s">
        <v>303</v>
      </c>
      <c r="V599" s="105" t="s">
        <v>2863</v>
      </c>
      <c r="W599" s="106" t="s">
        <v>539</v>
      </c>
    </row>
    <row r="600" spans="1:23" s="61" customFormat="1" ht="31.8" customHeight="1">
      <c r="A600" s="46">
        <f>SUBTOTAL(3,$C$11:C600)</f>
        <v>590</v>
      </c>
      <c r="B600" s="100">
        <v>2</v>
      </c>
      <c r="C600" s="100" t="s">
        <v>1038</v>
      </c>
      <c r="D600" s="100" t="s">
        <v>2249</v>
      </c>
      <c r="E600" s="101" t="s">
        <v>360</v>
      </c>
      <c r="F600" s="102" t="s">
        <v>643</v>
      </c>
      <c r="G600" s="100">
        <v>4</v>
      </c>
      <c r="H600" s="103" t="s">
        <v>72</v>
      </c>
      <c r="I600" s="100">
        <v>20</v>
      </c>
      <c r="J600" s="100">
        <v>1</v>
      </c>
      <c r="K600" s="100"/>
      <c r="L600" s="100"/>
      <c r="M600" s="100">
        <v>20</v>
      </c>
      <c r="N600" s="100">
        <v>1</v>
      </c>
      <c r="O600" s="104">
        <v>1050000</v>
      </c>
      <c r="P600" s="104">
        <v>1050000</v>
      </c>
      <c r="Q600" s="104"/>
      <c r="R600" s="104"/>
      <c r="S600" s="104">
        <v>1050000</v>
      </c>
      <c r="T600" s="104">
        <v>0</v>
      </c>
      <c r="U600" s="103" t="s">
        <v>303</v>
      </c>
      <c r="V600" s="105" t="s">
        <v>2864</v>
      </c>
      <c r="W600" s="106" t="s">
        <v>539</v>
      </c>
    </row>
    <row r="601" spans="1:23" s="61" customFormat="1" ht="31.8" customHeight="1">
      <c r="A601" s="46">
        <f>SUBTOTAL(3,$C$11:C601)</f>
        <v>591</v>
      </c>
      <c r="B601" s="100">
        <v>2</v>
      </c>
      <c r="C601" s="100" t="s">
        <v>1038</v>
      </c>
      <c r="D601" s="100" t="s">
        <v>2248</v>
      </c>
      <c r="E601" s="101" t="s">
        <v>360</v>
      </c>
      <c r="F601" s="102" t="s">
        <v>643</v>
      </c>
      <c r="G601" s="100">
        <v>4</v>
      </c>
      <c r="H601" s="103" t="s">
        <v>72</v>
      </c>
      <c r="I601" s="100">
        <v>20</v>
      </c>
      <c r="J601" s="100">
        <v>1</v>
      </c>
      <c r="K601" s="100"/>
      <c r="L601" s="100"/>
      <c r="M601" s="100">
        <v>20</v>
      </c>
      <c r="N601" s="100">
        <v>1</v>
      </c>
      <c r="O601" s="104">
        <v>1050000</v>
      </c>
      <c r="P601" s="104">
        <v>1050000</v>
      </c>
      <c r="Q601" s="104"/>
      <c r="R601" s="104"/>
      <c r="S601" s="104">
        <v>1050000</v>
      </c>
      <c r="T601" s="104">
        <v>0</v>
      </c>
      <c r="U601" s="103" t="s">
        <v>303</v>
      </c>
      <c r="V601" s="105" t="s">
        <v>2865</v>
      </c>
      <c r="W601" s="106" t="s">
        <v>539</v>
      </c>
    </row>
    <row r="602" spans="1:23" s="61" customFormat="1" ht="31.8" customHeight="1">
      <c r="A602" s="46">
        <f>SUBTOTAL(3,$C$11:C602)</f>
        <v>592</v>
      </c>
      <c r="B602" s="100">
        <v>2</v>
      </c>
      <c r="C602" s="100" t="s">
        <v>1038</v>
      </c>
      <c r="D602" s="100" t="s">
        <v>2249</v>
      </c>
      <c r="E602" s="101" t="s">
        <v>360</v>
      </c>
      <c r="F602" s="102" t="s">
        <v>643</v>
      </c>
      <c r="G602" s="100">
        <v>4</v>
      </c>
      <c r="H602" s="103" t="s">
        <v>72</v>
      </c>
      <c r="I602" s="100">
        <v>20</v>
      </c>
      <c r="J602" s="100">
        <v>1</v>
      </c>
      <c r="K602" s="100"/>
      <c r="L602" s="100"/>
      <c r="M602" s="100">
        <v>20</v>
      </c>
      <c r="N602" s="100">
        <v>1</v>
      </c>
      <c r="O602" s="104">
        <v>1050000</v>
      </c>
      <c r="P602" s="104">
        <v>1050000</v>
      </c>
      <c r="Q602" s="104"/>
      <c r="R602" s="104"/>
      <c r="S602" s="104">
        <v>1050000</v>
      </c>
      <c r="T602" s="104">
        <v>0</v>
      </c>
      <c r="U602" s="103" t="s">
        <v>303</v>
      </c>
      <c r="V602" s="105" t="s">
        <v>2866</v>
      </c>
      <c r="W602" s="106" t="s">
        <v>539</v>
      </c>
    </row>
    <row r="603" spans="1:23" s="61" customFormat="1" ht="31.8" customHeight="1">
      <c r="A603" s="46">
        <f>SUBTOTAL(3,$C$11:C603)</f>
        <v>593</v>
      </c>
      <c r="B603" s="100">
        <v>2</v>
      </c>
      <c r="C603" s="100" t="s">
        <v>1038</v>
      </c>
      <c r="D603" s="100" t="s">
        <v>2249</v>
      </c>
      <c r="E603" s="101" t="s">
        <v>360</v>
      </c>
      <c r="F603" s="102" t="s">
        <v>643</v>
      </c>
      <c r="G603" s="100">
        <v>4</v>
      </c>
      <c r="H603" s="103" t="s">
        <v>72</v>
      </c>
      <c r="I603" s="100">
        <v>20</v>
      </c>
      <c r="J603" s="100">
        <v>1</v>
      </c>
      <c r="K603" s="100"/>
      <c r="L603" s="100"/>
      <c r="M603" s="100">
        <v>20</v>
      </c>
      <c r="N603" s="100">
        <v>1</v>
      </c>
      <c r="O603" s="104">
        <v>1050000</v>
      </c>
      <c r="P603" s="104">
        <v>1050000</v>
      </c>
      <c r="Q603" s="104"/>
      <c r="R603" s="104"/>
      <c r="S603" s="104">
        <v>1050000</v>
      </c>
      <c r="T603" s="104">
        <v>0</v>
      </c>
      <c r="U603" s="103" t="s">
        <v>303</v>
      </c>
      <c r="V603" s="105" t="s">
        <v>2867</v>
      </c>
      <c r="W603" s="106" t="s">
        <v>539</v>
      </c>
    </row>
    <row r="604" spans="1:23" s="61" customFormat="1" ht="31.8" customHeight="1">
      <c r="A604" s="46">
        <f>SUBTOTAL(3,$C$11:C604)</f>
        <v>594</v>
      </c>
      <c r="B604" s="100">
        <v>2</v>
      </c>
      <c r="C604" s="100" t="s">
        <v>1038</v>
      </c>
      <c r="D604" s="100" t="s">
        <v>2249</v>
      </c>
      <c r="E604" s="101" t="s">
        <v>360</v>
      </c>
      <c r="F604" s="102" t="s">
        <v>643</v>
      </c>
      <c r="G604" s="100">
        <v>4</v>
      </c>
      <c r="H604" s="103" t="s">
        <v>72</v>
      </c>
      <c r="I604" s="100">
        <v>20</v>
      </c>
      <c r="J604" s="100">
        <v>1</v>
      </c>
      <c r="K604" s="100"/>
      <c r="L604" s="100"/>
      <c r="M604" s="100">
        <v>20</v>
      </c>
      <c r="N604" s="100">
        <v>1</v>
      </c>
      <c r="O604" s="104">
        <v>1050000</v>
      </c>
      <c r="P604" s="104">
        <v>1050000</v>
      </c>
      <c r="Q604" s="104"/>
      <c r="R604" s="104"/>
      <c r="S604" s="104">
        <v>1050000</v>
      </c>
      <c r="T604" s="104">
        <v>0</v>
      </c>
      <c r="U604" s="103" t="s">
        <v>303</v>
      </c>
      <c r="V604" s="105" t="s">
        <v>1276</v>
      </c>
      <c r="W604" s="106" t="s">
        <v>539</v>
      </c>
    </row>
    <row r="605" spans="1:23" s="61" customFormat="1" ht="31.8" customHeight="1">
      <c r="A605" s="46">
        <f>SUBTOTAL(3,$C$11:C605)</f>
        <v>595</v>
      </c>
      <c r="B605" s="100">
        <v>2</v>
      </c>
      <c r="C605" s="100" t="s">
        <v>1038</v>
      </c>
      <c r="D605" s="100" t="s">
        <v>2249</v>
      </c>
      <c r="E605" s="101" t="s">
        <v>360</v>
      </c>
      <c r="F605" s="102" t="s">
        <v>643</v>
      </c>
      <c r="G605" s="100">
        <v>4</v>
      </c>
      <c r="H605" s="103" t="s">
        <v>72</v>
      </c>
      <c r="I605" s="100">
        <v>20</v>
      </c>
      <c r="J605" s="100">
        <v>1</v>
      </c>
      <c r="K605" s="100"/>
      <c r="L605" s="100"/>
      <c r="M605" s="100">
        <v>20</v>
      </c>
      <c r="N605" s="100">
        <v>1</v>
      </c>
      <c r="O605" s="104">
        <v>1050000</v>
      </c>
      <c r="P605" s="104">
        <v>1050000</v>
      </c>
      <c r="Q605" s="104"/>
      <c r="R605" s="104"/>
      <c r="S605" s="104">
        <v>1050000</v>
      </c>
      <c r="T605" s="104">
        <v>0</v>
      </c>
      <c r="U605" s="103" t="s">
        <v>303</v>
      </c>
      <c r="V605" s="105" t="s">
        <v>2868</v>
      </c>
      <c r="W605" s="106" t="s">
        <v>539</v>
      </c>
    </row>
    <row r="606" spans="1:23" s="61" customFormat="1" ht="31.8" customHeight="1">
      <c r="A606" s="46">
        <f>SUBTOTAL(3,$C$11:C606)</f>
        <v>596</v>
      </c>
      <c r="B606" s="100">
        <v>2</v>
      </c>
      <c r="C606" s="100" t="s">
        <v>1038</v>
      </c>
      <c r="D606" s="100" t="s">
        <v>839</v>
      </c>
      <c r="E606" s="101" t="s">
        <v>360</v>
      </c>
      <c r="F606" s="102" t="s">
        <v>643</v>
      </c>
      <c r="G606" s="100">
        <v>4</v>
      </c>
      <c r="H606" s="103" t="s">
        <v>72</v>
      </c>
      <c r="I606" s="100">
        <v>20</v>
      </c>
      <c r="J606" s="100">
        <v>1</v>
      </c>
      <c r="K606" s="100"/>
      <c r="L606" s="100"/>
      <c r="M606" s="100">
        <v>20</v>
      </c>
      <c r="N606" s="100">
        <v>1</v>
      </c>
      <c r="O606" s="104">
        <v>1050000</v>
      </c>
      <c r="P606" s="104">
        <v>1050000</v>
      </c>
      <c r="Q606" s="104"/>
      <c r="R606" s="104"/>
      <c r="S606" s="104">
        <v>1050000</v>
      </c>
      <c r="T606" s="104">
        <v>0</v>
      </c>
      <c r="U606" s="103" t="s">
        <v>303</v>
      </c>
      <c r="V606" s="105" t="s">
        <v>2869</v>
      </c>
      <c r="W606" s="106" t="s">
        <v>539</v>
      </c>
    </row>
    <row r="607" spans="1:23" s="61" customFormat="1" ht="31.8" customHeight="1">
      <c r="A607" s="46">
        <f>SUBTOTAL(3,$C$11:C607)</f>
        <v>597</v>
      </c>
      <c r="B607" s="100">
        <v>2</v>
      </c>
      <c r="C607" s="100" t="s">
        <v>1038</v>
      </c>
      <c r="D607" s="100" t="s">
        <v>2249</v>
      </c>
      <c r="E607" s="101" t="s">
        <v>360</v>
      </c>
      <c r="F607" s="102" t="s">
        <v>643</v>
      </c>
      <c r="G607" s="100">
        <v>4</v>
      </c>
      <c r="H607" s="103" t="s">
        <v>72</v>
      </c>
      <c r="I607" s="100">
        <v>20</v>
      </c>
      <c r="J607" s="100">
        <v>1</v>
      </c>
      <c r="K607" s="100"/>
      <c r="L607" s="100"/>
      <c r="M607" s="100">
        <v>20</v>
      </c>
      <c r="N607" s="100">
        <v>1</v>
      </c>
      <c r="O607" s="104">
        <v>1050000</v>
      </c>
      <c r="P607" s="104">
        <v>1050000</v>
      </c>
      <c r="Q607" s="104"/>
      <c r="R607" s="104"/>
      <c r="S607" s="104">
        <v>1050000</v>
      </c>
      <c r="T607" s="104">
        <v>0</v>
      </c>
      <c r="U607" s="103" t="s">
        <v>303</v>
      </c>
      <c r="V607" s="105" t="s">
        <v>2870</v>
      </c>
      <c r="W607" s="106" t="s">
        <v>539</v>
      </c>
    </row>
    <row r="608" spans="1:23" s="61" customFormat="1" ht="31.8" customHeight="1">
      <c r="A608" s="46">
        <f>SUBTOTAL(3,$C$11:C608)</f>
        <v>598</v>
      </c>
      <c r="B608" s="100">
        <v>2</v>
      </c>
      <c r="C608" s="100" t="s">
        <v>1038</v>
      </c>
      <c r="D608" s="100" t="s">
        <v>2249</v>
      </c>
      <c r="E608" s="101" t="s">
        <v>360</v>
      </c>
      <c r="F608" s="102" t="s">
        <v>643</v>
      </c>
      <c r="G608" s="100">
        <v>4</v>
      </c>
      <c r="H608" s="103" t="s">
        <v>72</v>
      </c>
      <c r="I608" s="100">
        <v>20</v>
      </c>
      <c r="J608" s="100">
        <v>1</v>
      </c>
      <c r="K608" s="100"/>
      <c r="L608" s="100"/>
      <c r="M608" s="100">
        <v>20</v>
      </c>
      <c r="N608" s="100">
        <v>1</v>
      </c>
      <c r="O608" s="104">
        <v>1050000</v>
      </c>
      <c r="P608" s="104">
        <v>1050000</v>
      </c>
      <c r="Q608" s="104"/>
      <c r="R608" s="104"/>
      <c r="S608" s="104">
        <v>1050000</v>
      </c>
      <c r="T608" s="104">
        <v>0</v>
      </c>
      <c r="U608" s="103" t="s">
        <v>303</v>
      </c>
      <c r="V608" s="105" t="s">
        <v>2871</v>
      </c>
      <c r="W608" s="106" t="s">
        <v>539</v>
      </c>
    </row>
    <row r="609" spans="1:23" s="61" customFormat="1" ht="31.8" customHeight="1">
      <c r="A609" s="46">
        <f>SUBTOTAL(3,$C$11:C609)</f>
        <v>599</v>
      </c>
      <c r="B609" s="100">
        <v>2</v>
      </c>
      <c r="C609" s="100" t="s">
        <v>1038</v>
      </c>
      <c r="D609" s="100" t="s">
        <v>2249</v>
      </c>
      <c r="E609" s="101" t="s">
        <v>360</v>
      </c>
      <c r="F609" s="102" t="s">
        <v>643</v>
      </c>
      <c r="G609" s="100">
        <v>4</v>
      </c>
      <c r="H609" s="103" t="s">
        <v>72</v>
      </c>
      <c r="I609" s="100">
        <v>20</v>
      </c>
      <c r="J609" s="100">
        <v>1</v>
      </c>
      <c r="K609" s="100"/>
      <c r="L609" s="100"/>
      <c r="M609" s="100">
        <v>20</v>
      </c>
      <c r="N609" s="100">
        <v>1</v>
      </c>
      <c r="O609" s="104">
        <v>1050000</v>
      </c>
      <c r="P609" s="104">
        <v>1050000</v>
      </c>
      <c r="Q609" s="104"/>
      <c r="R609" s="104"/>
      <c r="S609" s="104">
        <v>1050000</v>
      </c>
      <c r="T609" s="104">
        <v>0</v>
      </c>
      <c r="U609" s="103" t="s">
        <v>303</v>
      </c>
      <c r="V609" s="105" t="s">
        <v>2872</v>
      </c>
      <c r="W609" s="106" t="s">
        <v>539</v>
      </c>
    </row>
    <row r="610" spans="1:23" s="61" customFormat="1" ht="31.8" customHeight="1">
      <c r="A610" s="46">
        <f>SUBTOTAL(3,$C$11:C610)</f>
        <v>600</v>
      </c>
      <c r="B610" s="100">
        <v>2</v>
      </c>
      <c r="C610" s="100" t="s">
        <v>1038</v>
      </c>
      <c r="D610" s="100" t="s">
        <v>2249</v>
      </c>
      <c r="E610" s="101" t="s">
        <v>360</v>
      </c>
      <c r="F610" s="102" t="s">
        <v>643</v>
      </c>
      <c r="G610" s="100">
        <v>4</v>
      </c>
      <c r="H610" s="103" t="s">
        <v>72</v>
      </c>
      <c r="I610" s="100">
        <v>20</v>
      </c>
      <c r="J610" s="100">
        <v>1</v>
      </c>
      <c r="K610" s="100"/>
      <c r="L610" s="100"/>
      <c r="M610" s="100">
        <v>20</v>
      </c>
      <c r="N610" s="100">
        <v>1</v>
      </c>
      <c r="O610" s="104">
        <v>1050000</v>
      </c>
      <c r="P610" s="104">
        <v>1050000</v>
      </c>
      <c r="Q610" s="104"/>
      <c r="R610" s="104"/>
      <c r="S610" s="104">
        <v>1050000</v>
      </c>
      <c r="T610" s="104">
        <v>0</v>
      </c>
      <c r="U610" s="103" t="s">
        <v>303</v>
      </c>
      <c r="V610" s="105" t="s">
        <v>2873</v>
      </c>
      <c r="W610" s="106" t="s">
        <v>539</v>
      </c>
    </row>
    <row r="611" spans="1:23" s="61" customFormat="1" ht="31.8" customHeight="1">
      <c r="A611" s="46">
        <f>SUBTOTAL(3,$C$11:C611)</f>
        <v>601</v>
      </c>
      <c r="B611" s="100">
        <v>2</v>
      </c>
      <c r="C611" s="100" t="s">
        <v>2167</v>
      </c>
      <c r="D611" s="100" t="s">
        <v>2248</v>
      </c>
      <c r="E611" s="101" t="s">
        <v>638</v>
      </c>
      <c r="F611" s="102" t="s">
        <v>2450</v>
      </c>
      <c r="G611" s="100">
        <v>4</v>
      </c>
      <c r="H611" s="103" t="s">
        <v>72</v>
      </c>
      <c r="I611" s="100">
        <v>14</v>
      </c>
      <c r="J611" s="100">
        <v>1</v>
      </c>
      <c r="K611" s="100"/>
      <c r="L611" s="100"/>
      <c r="M611" s="100">
        <v>14</v>
      </c>
      <c r="N611" s="100">
        <v>1</v>
      </c>
      <c r="O611" s="104">
        <v>650000</v>
      </c>
      <c r="P611" s="104">
        <v>650000</v>
      </c>
      <c r="Q611" s="104"/>
      <c r="R611" s="104"/>
      <c r="S611" s="104">
        <v>650000</v>
      </c>
      <c r="T611" s="104">
        <v>0</v>
      </c>
      <c r="U611" s="103" t="s">
        <v>307</v>
      </c>
      <c r="V611" s="105" t="s">
        <v>2874</v>
      </c>
      <c r="W611" s="106" t="s">
        <v>539</v>
      </c>
    </row>
    <row r="612" spans="1:23" s="61" customFormat="1" ht="31.8" customHeight="1">
      <c r="A612" s="46">
        <f>SUBTOTAL(3,$C$11:C612)</f>
        <v>602</v>
      </c>
      <c r="B612" s="100">
        <v>2</v>
      </c>
      <c r="C612" s="100" t="s">
        <v>2167</v>
      </c>
      <c r="D612" s="100" t="s">
        <v>2249</v>
      </c>
      <c r="E612" s="101" t="s">
        <v>638</v>
      </c>
      <c r="F612" s="102" t="s">
        <v>2450</v>
      </c>
      <c r="G612" s="100">
        <v>4</v>
      </c>
      <c r="H612" s="103" t="s">
        <v>72</v>
      </c>
      <c r="I612" s="100">
        <v>14</v>
      </c>
      <c r="J612" s="100">
        <v>1</v>
      </c>
      <c r="K612" s="100"/>
      <c r="L612" s="100"/>
      <c r="M612" s="100">
        <v>14</v>
      </c>
      <c r="N612" s="100">
        <v>1</v>
      </c>
      <c r="O612" s="104">
        <v>650000</v>
      </c>
      <c r="P612" s="104">
        <v>650000</v>
      </c>
      <c r="Q612" s="104"/>
      <c r="R612" s="104"/>
      <c r="S612" s="104">
        <v>650000</v>
      </c>
      <c r="T612" s="104">
        <v>0</v>
      </c>
      <c r="U612" s="103" t="s">
        <v>307</v>
      </c>
      <c r="V612" s="105" t="s">
        <v>2875</v>
      </c>
      <c r="W612" s="106" t="s">
        <v>539</v>
      </c>
    </row>
    <row r="613" spans="1:23" s="61" customFormat="1" ht="31.8" customHeight="1">
      <c r="A613" s="46">
        <f>SUBTOTAL(3,$C$11:C613)</f>
        <v>603</v>
      </c>
      <c r="B613" s="100">
        <v>2</v>
      </c>
      <c r="C613" s="100" t="s">
        <v>2167</v>
      </c>
      <c r="D613" s="100" t="s">
        <v>2249</v>
      </c>
      <c r="E613" s="101" t="s">
        <v>638</v>
      </c>
      <c r="F613" s="102" t="s">
        <v>2450</v>
      </c>
      <c r="G613" s="100">
        <v>4</v>
      </c>
      <c r="H613" s="103" t="s">
        <v>72</v>
      </c>
      <c r="I613" s="100">
        <v>14</v>
      </c>
      <c r="J613" s="100">
        <v>1</v>
      </c>
      <c r="K613" s="100"/>
      <c r="L613" s="100"/>
      <c r="M613" s="100">
        <v>14</v>
      </c>
      <c r="N613" s="100">
        <v>1</v>
      </c>
      <c r="O613" s="104">
        <v>650000</v>
      </c>
      <c r="P613" s="104">
        <v>650000</v>
      </c>
      <c r="Q613" s="104"/>
      <c r="R613" s="104"/>
      <c r="S613" s="104">
        <v>650000</v>
      </c>
      <c r="T613" s="104">
        <v>0</v>
      </c>
      <c r="U613" s="103" t="s">
        <v>307</v>
      </c>
      <c r="V613" s="105" t="s">
        <v>2876</v>
      </c>
      <c r="W613" s="106" t="s">
        <v>539</v>
      </c>
    </row>
    <row r="614" spans="1:23" s="61" customFormat="1" ht="31.8" customHeight="1">
      <c r="A614" s="46">
        <f>SUBTOTAL(3,$C$11:C614)</f>
        <v>604</v>
      </c>
      <c r="B614" s="100">
        <v>2</v>
      </c>
      <c r="C614" s="100" t="s">
        <v>2167</v>
      </c>
      <c r="D614" s="100" t="s">
        <v>2249</v>
      </c>
      <c r="E614" s="101" t="s">
        <v>638</v>
      </c>
      <c r="F614" s="102" t="s">
        <v>2450</v>
      </c>
      <c r="G614" s="100">
        <v>4</v>
      </c>
      <c r="H614" s="103" t="s">
        <v>72</v>
      </c>
      <c r="I614" s="100">
        <v>14</v>
      </c>
      <c r="J614" s="100">
        <v>1</v>
      </c>
      <c r="K614" s="100"/>
      <c r="L614" s="100"/>
      <c r="M614" s="100">
        <v>14</v>
      </c>
      <c r="N614" s="100">
        <v>1</v>
      </c>
      <c r="O614" s="104">
        <v>650000</v>
      </c>
      <c r="P614" s="104">
        <v>650000</v>
      </c>
      <c r="Q614" s="104"/>
      <c r="R614" s="104"/>
      <c r="S614" s="104">
        <v>650000</v>
      </c>
      <c r="T614" s="104">
        <v>0</v>
      </c>
      <c r="U614" s="103" t="s">
        <v>307</v>
      </c>
      <c r="V614" s="105" t="s">
        <v>2877</v>
      </c>
      <c r="W614" s="106" t="s">
        <v>539</v>
      </c>
    </row>
    <row r="615" spans="1:23" s="61" customFormat="1" ht="31.8" customHeight="1">
      <c r="A615" s="46">
        <f>SUBTOTAL(3,$C$11:C615)</f>
        <v>605</v>
      </c>
      <c r="B615" s="100">
        <v>2</v>
      </c>
      <c r="C615" s="100" t="s">
        <v>2167</v>
      </c>
      <c r="D615" s="100" t="s">
        <v>2249</v>
      </c>
      <c r="E615" s="101" t="s">
        <v>638</v>
      </c>
      <c r="F615" s="102" t="s">
        <v>2450</v>
      </c>
      <c r="G615" s="100">
        <v>4</v>
      </c>
      <c r="H615" s="103" t="s">
        <v>72</v>
      </c>
      <c r="I615" s="100">
        <v>14</v>
      </c>
      <c r="J615" s="100">
        <v>1</v>
      </c>
      <c r="K615" s="100"/>
      <c r="L615" s="100"/>
      <c r="M615" s="100">
        <v>14</v>
      </c>
      <c r="N615" s="100">
        <v>1</v>
      </c>
      <c r="O615" s="104">
        <v>650000</v>
      </c>
      <c r="P615" s="104">
        <v>650000</v>
      </c>
      <c r="Q615" s="104"/>
      <c r="R615" s="104"/>
      <c r="S615" s="104">
        <v>650000</v>
      </c>
      <c r="T615" s="104">
        <v>0</v>
      </c>
      <c r="U615" s="103" t="s">
        <v>307</v>
      </c>
      <c r="V615" s="105" t="s">
        <v>2878</v>
      </c>
      <c r="W615" s="106" t="s">
        <v>539</v>
      </c>
    </row>
    <row r="616" spans="1:23" s="61" customFormat="1" ht="31.8" customHeight="1">
      <c r="A616" s="46">
        <f>SUBTOTAL(3,$C$11:C616)</f>
        <v>606</v>
      </c>
      <c r="B616" s="100">
        <v>2</v>
      </c>
      <c r="C616" s="100" t="s">
        <v>2167</v>
      </c>
      <c r="D616" s="100" t="s">
        <v>2249</v>
      </c>
      <c r="E616" s="101" t="s">
        <v>638</v>
      </c>
      <c r="F616" s="102" t="s">
        <v>2450</v>
      </c>
      <c r="G616" s="100">
        <v>4</v>
      </c>
      <c r="H616" s="103" t="s">
        <v>72</v>
      </c>
      <c r="I616" s="100">
        <v>14</v>
      </c>
      <c r="J616" s="100">
        <v>1</v>
      </c>
      <c r="K616" s="100"/>
      <c r="L616" s="100"/>
      <c r="M616" s="100">
        <v>14</v>
      </c>
      <c r="N616" s="100">
        <v>1</v>
      </c>
      <c r="O616" s="104">
        <v>650000</v>
      </c>
      <c r="P616" s="104">
        <v>650000</v>
      </c>
      <c r="Q616" s="104"/>
      <c r="R616" s="104"/>
      <c r="S616" s="104">
        <v>650000</v>
      </c>
      <c r="T616" s="104">
        <v>0</v>
      </c>
      <c r="U616" s="103" t="s">
        <v>307</v>
      </c>
      <c r="V616" s="105" t="s">
        <v>2879</v>
      </c>
      <c r="W616" s="106" t="s">
        <v>539</v>
      </c>
    </row>
    <row r="617" spans="1:23" s="61" customFormat="1" ht="31.8" customHeight="1">
      <c r="A617" s="46">
        <f>SUBTOTAL(3,$C$11:C617)</f>
        <v>607</v>
      </c>
      <c r="B617" s="100">
        <v>2</v>
      </c>
      <c r="C617" s="100" t="s">
        <v>2167</v>
      </c>
      <c r="D617" s="100" t="s">
        <v>2249</v>
      </c>
      <c r="E617" s="101" t="s">
        <v>638</v>
      </c>
      <c r="F617" s="102" t="s">
        <v>2450</v>
      </c>
      <c r="G617" s="100">
        <v>4</v>
      </c>
      <c r="H617" s="103" t="s">
        <v>72</v>
      </c>
      <c r="I617" s="100">
        <v>20</v>
      </c>
      <c r="J617" s="100">
        <v>1</v>
      </c>
      <c r="K617" s="100"/>
      <c r="L617" s="100"/>
      <c r="M617" s="100">
        <v>20</v>
      </c>
      <c r="N617" s="100">
        <v>1</v>
      </c>
      <c r="O617" s="104">
        <v>1050000</v>
      </c>
      <c r="P617" s="104">
        <v>1050000</v>
      </c>
      <c r="Q617" s="104"/>
      <c r="R617" s="104"/>
      <c r="S617" s="104">
        <v>1050000</v>
      </c>
      <c r="T617" s="104">
        <v>0</v>
      </c>
      <c r="U617" s="103" t="s">
        <v>303</v>
      </c>
      <c r="V617" s="105" t="s">
        <v>2880</v>
      </c>
      <c r="W617" s="106" t="s">
        <v>539</v>
      </c>
    </row>
    <row r="618" spans="1:23" s="61" customFormat="1" ht="31.8" customHeight="1">
      <c r="A618" s="46">
        <f>SUBTOTAL(3,$C$11:C618)</f>
        <v>608</v>
      </c>
      <c r="B618" s="100">
        <v>2</v>
      </c>
      <c r="C618" s="100" t="s">
        <v>2167</v>
      </c>
      <c r="D618" s="100" t="s">
        <v>2249</v>
      </c>
      <c r="E618" s="101" t="s">
        <v>638</v>
      </c>
      <c r="F618" s="102" t="s">
        <v>2450</v>
      </c>
      <c r="G618" s="100">
        <v>4</v>
      </c>
      <c r="H618" s="103" t="s">
        <v>72</v>
      </c>
      <c r="I618" s="100">
        <v>20</v>
      </c>
      <c r="J618" s="100">
        <v>1</v>
      </c>
      <c r="K618" s="100"/>
      <c r="L618" s="100"/>
      <c r="M618" s="100">
        <v>20</v>
      </c>
      <c r="N618" s="100">
        <v>1</v>
      </c>
      <c r="O618" s="104">
        <v>1050000</v>
      </c>
      <c r="P618" s="104">
        <v>1050000</v>
      </c>
      <c r="Q618" s="104"/>
      <c r="R618" s="104"/>
      <c r="S618" s="104">
        <v>1050000</v>
      </c>
      <c r="T618" s="104">
        <v>0</v>
      </c>
      <c r="U618" s="103" t="s">
        <v>303</v>
      </c>
      <c r="V618" s="105" t="s">
        <v>2881</v>
      </c>
      <c r="W618" s="106" t="s">
        <v>539</v>
      </c>
    </row>
    <row r="619" spans="1:23" s="61" customFormat="1" ht="31.8" customHeight="1">
      <c r="A619" s="46">
        <f>SUBTOTAL(3,$C$11:C619)</f>
        <v>609</v>
      </c>
      <c r="B619" s="100">
        <v>2</v>
      </c>
      <c r="C619" s="100" t="s">
        <v>2167</v>
      </c>
      <c r="D619" s="100" t="s">
        <v>2249</v>
      </c>
      <c r="E619" s="101" t="s">
        <v>638</v>
      </c>
      <c r="F619" s="102" t="s">
        <v>2450</v>
      </c>
      <c r="G619" s="100">
        <v>4</v>
      </c>
      <c r="H619" s="103" t="s">
        <v>72</v>
      </c>
      <c r="I619" s="100">
        <v>20</v>
      </c>
      <c r="J619" s="100">
        <v>1</v>
      </c>
      <c r="K619" s="100"/>
      <c r="L619" s="100"/>
      <c r="M619" s="100">
        <v>20</v>
      </c>
      <c r="N619" s="100">
        <v>1</v>
      </c>
      <c r="O619" s="104">
        <v>1050000</v>
      </c>
      <c r="P619" s="104">
        <v>1050000</v>
      </c>
      <c r="Q619" s="104"/>
      <c r="R619" s="104"/>
      <c r="S619" s="104">
        <v>1050000</v>
      </c>
      <c r="T619" s="104">
        <v>0</v>
      </c>
      <c r="U619" s="103" t="s">
        <v>303</v>
      </c>
      <c r="V619" s="105" t="s">
        <v>2882</v>
      </c>
      <c r="W619" s="106" t="s">
        <v>539</v>
      </c>
    </row>
    <row r="620" spans="1:23" s="61" customFormat="1" ht="31.8" customHeight="1">
      <c r="A620" s="46">
        <f>SUBTOTAL(3,$C$11:C620)</f>
        <v>610</v>
      </c>
      <c r="B620" s="100">
        <v>2</v>
      </c>
      <c r="C620" s="100" t="s">
        <v>2167</v>
      </c>
      <c r="D620" s="100" t="s">
        <v>2249</v>
      </c>
      <c r="E620" s="101" t="s">
        <v>638</v>
      </c>
      <c r="F620" s="102" t="s">
        <v>2450</v>
      </c>
      <c r="G620" s="100">
        <v>4</v>
      </c>
      <c r="H620" s="103" t="s">
        <v>72</v>
      </c>
      <c r="I620" s="100">
        <v>20</v>
      </c>
      <c r="J620" s="100">
        <v>1</v>
      </c>
      <c r="K620" s="100"/>
      <c r="L620" s="100"/>
      <c r="M620" s="100">
        <v>20</v>
      </c>
      <c r="N620" s="100">
        <v>1</v>
      </c>
      <c r="O620" s="104">
        <v>1050000</v>
      </c>
      <c r="P620" s="104">
        <v>1050000</v>
      </c>
      <c r="Q620" s="104"/>
      <c r="R620" s="104"/>
      <c r="S620" s="104">
        <v>1050000</v>
      </c>
      <c r="T620" s="104">
        <v>0</v>
      </c>
      <c r="U620" s="103" t="s">
        <v>303</v>
      </c>
      <c r="V620" s="105" t="s">
        <v>2883</v>
      </c>
      <c r="W620" s="106" t="s">
        <v>539</v>
      </c>
    </row>
    <row r="621" spans="1:23" s="61" customFormat="1" ht="31.8" customHeight="1">
      <c r="A621" s="46">
        <f>SUBTOTAL(3,$C$11:C621)</f>
        <v>611</v>
      </c>
      <c r="B621" s="100">
        <v>2</v>
      </c>
      <c r="C621" s="100" t="s">
        <v>2167</v>
      </c>
      <c r="D621" s="100" t="s">
        <v>2249</v>
      </c>
      <c r="E621" s="101" t="s">
        <v>638</v>
      </c>
      <c r="F621" s="102" t="s">
        <v>2450</v>
      </c>
      <c r="G621" s="100">
        <v>4</v>
      </c>
      <c r="H621" s="103" t="s">
        <v>72</v>
      </c>
      <c r="I621" s="100">
        <v>20</v>
      </c>
      <c r="J621" s="100">
        <v>1</v>
      </c>
      <c r="K621" s="100"/>
      <c r="L621" s="100"/>
      <c r="M621" s="100">
        <v>20</v>
      </c>
      <c r="N621" s="100">
        <v>1</v>
      </c>
      <c r="O621" s="104">
        <v>1050000</v>
      </c>
      <c r="P621" s="104">
        <v>1050000</v>
      </c>
      <c r="Q621" s="104"/>
      <c r="R621" s="104"/>
      <c r="S621" s="104">
        <v>1050000</v>
      </c>
      <c r="T621" s="104">
        <v>0</v>
      </c>
      <c r="U621" s="103" t="s">
        <v>303</v>
      </c>
      <c r="V621" s="105" t="s">
        <v>2884</v>
      </c>
      <c r="W621" s="106" t="s">
        <v>539</v>
      </c>
    </row>
    <row r="622" spans="1:23" s="61" customFormat="1" ht="31.8" customHeight="1">
      <c r="A622" s="46">
        <f>SUBTOTAL(3,$C$11:C622)</f>
        <v>612</v>
      </c>
      <c r="B622" s="100">
        <v>2</v>
      </c>
      <c r="C622" s="100" t="s">
        <v>2167</v>
      </c>
      <c r="D622" s="100" t="s">
        <v>2249</v>
      </c>
      <c r="E622" s="101" t="s">
        <v>638</v>
      </c>
      <c r="F622" s="102" t="s">
        <v>2450</v>
      </c>
      <c r="G622" s="100">
        <v>4</v>
      </c>
      <c r="H622" s="103" t="s">
        <v>72</v>
      </c>
      <c r="I622" s="100">
        <v>20</v>
      </c>
      <c r="J622" s="100">
        <v>1</v>
      </c>
      <c r="K622" s="100"/>
      <c r="L622" s="100"/>
      <c r="M622" s="100">
        <v>20</v>
      </c>
      <c r="N622" s="100">
        <v>1</v>
      </c>
      <c r="O622" s="104">
        <v>1050000</v>
      </c>
      <c r="P622" s="104">
        <v>1050000</v>
      </c>
      <c r="Q622" s="104"/>
      <c r="R622" s="104"/>
      <c r="S622" s="104">
        <v>1050000</v>
      </c>
      <c r="T622" s="104">
        <v>0</v>
      </c>
      <c r="U622" s="103" t="s">
        <v>303</v>
      </c>
      <c r="V622" s="105" t="s">
        <v>867</v>
      </c>
      <c r="W622" s="106" t="s">
        <v>539</v>
      </c>
    </row>
    <row r="623" spans="1:23" s="61" customFormat="1" ht="31.8" customHeight="1">
      <c r="A623" s="46">
        <f>SUBTOTAL(3,$C$11:C623)</f>
        <v>613</v>
      </c>
      <c r="B623" s="100">
        <v>2</v>
      </c>
      <c r="C623" s="100" t="s">
        <v>2167</v>
      </c>
      <c r="D623" s="100" t="s">
        <v>2249</v>
      </c>
      <c r="E623" s="101" t="s">
        <v>638</v>
      </c>
      <c r="F623" s="102" t="s">
        <v>2450</v>
      </c>
      <c r="G623" s="100">
        <v>4</v>
      </c>
      <c r="H623" s="103" t="s">
        <v>72</v>
      </c>
      <c r="I623" s="100">
        <v>20</v>
      </c>
      <c r="J623" s="100">
        <v>1</v>
      </c>
      <c r="K623" s="100"/>
      <c r="L623" s="100"/>
      <c r="M623" s="100">
        <v>20</v>
      </c>
      <c r="N623" s="100">
        <v>1</v>
      </c>
      <c r="O623" s="104">
        <v>1050000</v>
      </c>
      <c r="P623" s="104">
        <v>1050000</v>
      </c>
      <c r="Q623" s="104"/>
      <c r="R623" s="104"/>
      <c r="S623" s="104">
        <v>1050000</v>
      </c>
      <c r="T623" s="104">
        <v>0</v>
      </c>
      <c r="U623" s="103" t="s">
        <v>303</v>
      </c>
      <c r="V623" s="105" t="s">
        <v>2885</v>
      </c>
      <c r="W623" s="106" t="s">
        <v>539</v>
      </c>
    </row>
    <row r="624" spans="1:23" s="61" customFormat="1" ht="31.8" customHeight="1">
      <c r="A624" s="46">
        <f>SUBTOTAL(3,$C$11:C624)</f>
        <v>614</v>
      </c>
      <c r="B624" s="100">
        <v>2</v>
      </c>
      <c r="C624" s="100" t="s">
        <v>2167</v>
      </c>
      <c r="D624" s="100" t="s">
        <v>2248</v>
      </c>
      <c r="E624" s="101" t="s">
        <v>638</v>
      </c>
      <c r="F624" s="102" t="s">
        <v>2450</v>
      </c>
      <c r="G624" s="100">
        <v>4</v>
      </c>
      <c r="H624" s="103" t="s">
        <v>72</v>
      </c>
      <c r="I624" s="100">
        <v>20</v>
      </c>
      <c r="J624" s="100">
        <v>1</v>
      </c>
      <c r="K624" s="100"/>
      <c r="L624" s="100"/>
      <c r="M624" s="100">
        <v>20</v>
      </c>
      <c r="N624" s="100">
        <v>1</v>
      </c>
      <c r="O624" s="104">
        <v>1050000</v>
      </c>
      <c r="P624" s="104">
        <v>1050000</v>
      </c>
      <c r="Q624" s="104"/>
      <c r="R624" s="104"/>
      <c r="S624" s="104">
        <v>1050000</v>
      </c>
      <c r="T624" s="104">
        <v>0</v>
      </c>
      <c r="U624" s="103" t="s">
        <v>303</v>
      </c>
      <c r="V624" s="105" t="s">
        <v>2886</v>
      </c>
      <c r="W624" s="106" t="s">
        <v>539</v>
      </c>
    </row>
    <row r="625" spans="1:23" s="61" customFormat="1" ht="31.8" customHeight="1">
      <c r="A625" s="46">
        <f>SUBTOTAL(3,$C$11:C625)</f>
        <v>615</v>
      </c>
      <c r="B625" s="100">
        <v>2</v>
      </c>
      <c r="C625" s="100" t="s">
        <v>2167</v>
      </c>
      <c r="D625" s="100" t="s">
        <v>2248</v>
      </c>
      <c r="E625" s="101" t="s">
        <v>638</v>
      </c>
      <c r="F625" s="102" t="s">
        <v>2450</v>
      </c>
      <c r="G625" s="100">
        <v>4</v>
      </c>
      <c r="H625" s="103" t="s">
        <v>72</v>
      </c>
      <c r="I625" s="100">
        <v>20</v>
      </c>
      <c r="J625" s="100">
        <v>1</v>
      </c>
      <c r="K625" s="100"/>
      <c r="L625" s="100"/>
      <c r="M625" s="100">
        <v>20</v>
      </c>
      <c r="N625" s="100">
        <v>1</v>
      </c>
      <c r="O625" s="104">
        <v>1050000</v>
      </c>
      <c r="P625" s="104">
        <v>1050000</v>
      </c>
      <c r="Q625" s="104"/>
      <c r="R625" s="104"/>
      <c r="S625" s="104">
        <v>1050000</v>
      </c>
      <c r="T625" s="104">
        <v>0</v>
      </c>
      <c r="U625" s="103" t="s">
        <v>303</v>
      </c>
      <c r="V625" s="105" t="s">
        <v>2887</v>
      </c>
      <c r="W625" s="106" t="s">
        <v>539</v>
      </c>
    </row>
    <row r="626" spans="1:23" s="61" customFormat="1" ht="31.8" customHeight="1">
      <c r="A626" s="46">
        <f>SUBTOTAL(3,$C$11:C626)</f>
        <v>616</v>
      </c>
      <c r="B626" s="100">
        <v>2</v>
      </c>
      <c r="C626" s="100" t="s">
        <v>2167</v>
      </c>
      <c r="D626" s="100" t="s">
        <v>2249</v>
      </c>
      <c r="E626" s="101" t="s">
        <v>638</v>
      </c>
      <c r="F626" s="102" t="s">
        <v>2450</v>
      </c>
      <c r="G626" s="100">
        <v>4</v>
      </c>
      <c r="H626" s="103" t="s">
        <v>72</v>
      </c>
      <c r="I626" s="100">
        <v>20</v>
      </c>
      <c r="J626" s="100">
        <v>1</v>
      </c>
      <c r="K626" s="100"/>
      <c r="L626" s="100"/>
      <c r="M626" s="100">
        <v>20</v>
      </c>
      <c r="N626" s="100">
        <v>1</v>
      </c>
      <c r="O626" s="104">
        <v>1050000</v>
      </c>
      <c r="P626" s="104">
        <v>1050000</v>
      </c>
      <c r="Q626" s="104"/>
      <c r="R626" s="104"/>
      <c r="S626" s="104">
        <v>1050000</v>
      </c>
      <c r="T626" s="104">
        <v>0</v>
      </c>
      <c r="U626" s="103" t="s">
        <v>303</v>
      </c>
      <c r="V626" s="105" t="s">
        <v>2888</v>
      </c>
      <c r="W626" s="106" t="s">
        <v>539</v>
      </c>
    </row>
    <row r="627" spans="1:23" s="61" customFormat="1" ht="31.8" customHeight="1">
      <c r="A627" s="46">
        <f>SUBTOTAL(3,$C$11:C627)</f>
        <v>617</v>
      </c>
      <c r="B627" s="100">
        <v>2</v>
      </c>
      <c r="C627" s="100" t="s">
        <v>2167</v>
      </c>
      <c r="D627" s="100" t="s">
        <v>2249</v>
      </c>
      <c r="E627" s="101" t="s">
        <v>638</v>
      </c>
      <c r="F627" s="102" t="s">
        <v>2450</v>
      </c>
      <c r="G627" s="100">
        <v>4</v>
      </c>
      <c r="H627" s="103" t="s">
        <v>72</v>
      </c>
      <c r="I627" s="100">
        <v>20</v>
      </c>
      <c r="J627" s="100">
        <v>1</v>
      </c>
      <c r="K627" s="100"/>
      <c r="L627" s="100"/>
      <c r="M627" s="100">
        <v>20</v>
      </c>
      <c r="N627" s="100">
        <v>1</v>
      </c>
      <c r="O627" s="104">
        <v>1050000</v>
      </c>
      <c r="P627" s="104">
        <v>1050000</v>
      </c>
      <c r="Q627" s="104"/>
      <c r="R627" s="104"/>
      <c r="S627" s="104">
        <v>1050000</v>
      </c>
      <c r="T627" s="104">
        <v>0</v>
      </c>
      <c r="U627" s="103" t="s">
        <v>303</v>
      </c>
      <c r="V627" s="105" t="s">
        <v>2889</v>
      </c>
      <c r="W627" s="106" t="s">
        <v>539</v>
      </c>
    </row>
    <row r="628" spans="1:23" s="61" customFormat="1" ht="31.8" customHeight="1">
      <c r="A628" s="46">
        <f>SUBTOTAL(3,$C$11:C628)</f>
        <v>618</v>
      </c>
      <c r="B628" s="100">
        <v>2</v>
      </c>
      <c r="C628" s="100" t="s">
        <v>2167</v>
      </c>
      <c r="D628" s="100" t="s">
        <v>2248</v>
      </c>
      <c r="E628" s="101" t="s">
        <v>638</v>
      </c>
      <c r="F628" s="102" t="s">
        <v>2450</v>
      </c>
      <c r="G628" s="100">
        <v>4</v>
      </c>
      <c r="H628" s="103" t="s">
        <v>72</v>
      </c>
      <c r="I628" s="100">
        <v>20</v>
      </c>
      <c r="J628" s="100">
        <v>1</v>
      </c>
      <c r="K628" s="100"/>
      <c r="L628" s="100"/>
      <c r="M628" s="100">
        <v>20</v>
      </c>
      <c r="N628" s="100">
        <v>1</v>
      </c>
      <c r="O628" s="104">
        <v>1050000</v>
      </c>
      <c r="P628" s="104">
        <v>1050000</v>
      </c>
      <c r="Q628" s="104"/>
      <c r="R628" s="104"/>
      <c r="S628" s="104">
        <v>1050000</v>
      </c>
      <c r="T628" s="104">
        <v>0</v>
      </c>
      <c r="U628" s="103" t="s">
        <v>303</v>
      </c>
      <c r="V628" s="105" t="s">
        <v>2890</v>
      </c>
      <c r="W628" s="106" t="s">
        <v>539</v>
      </c>
    </row>
    <row r="629" spans="1:23" s="61" customFormat="1" ht="31.8" customHeight="1">
      <c r="A629" s="46">
        <f>SUBTOTAL(3,$C$11:C629)</f>
        <v>619</v>
      </c>
      <c r="B629" s="46">
        <v>1</v>
      </c>
      <c r="C629" s="46" t="s">
        <v>44</v>
      </c>
      <c r="D629" s="46" t="s">
        <v>541</v>
      </c>
      <c r="E629" s="98" t="s">
        <v>73</v>
      </c>
      <c r="F629" s="99" t="s">
        <v>367</v>
      </c>
      <c r="G629" s="46">
        <v>4</v>
      </c>
      <c r="H629" s="78" t="s">
        <v>72</v>
      </c>
      <c r="I629" s="46">
        <v>20</v>
      </c>
      <c r="J629" s="46">
        <v>1</v>
      </c>
      <c r="K629" s="46"/>
      <c r="L629" s="46"/>
      <c r="M629" s="46">
        <v>20</v>
      </c>
      <c r="N629" s="46">
        <v>1</v>
      </c>
      <c r="O629" s="79">
        <v>1050000</v>
      </c>
      <c r="P629" s="79">
        <v>1050000</v>
      </c>
      <c r="Q629" s="79"/>
      <c r="R629" s="79">
        <v>1050000</v>
      </c>
      <c r="S629" s="79">
        <v>0</v>
      </c>
      <c r="T629" s="79">
        <v>0</v>
      </c>
      <c r="U629" s="78" t="s">
        <v>303</v>
      </c>
      <c r="V629" s="80" t="s">
        <v>1431</v>
      </c>
      <c r="W629" s="81" t="s">
        <v>539</v>
      </c>
    </row>
    <row r="630" spans="1:23" s="61" customFormat="1" ht="31.8" customHeight="1">
      <c r="A630" s="46">
        <f>SUBTOTAL(3,$C$11:C630)</f>
        <v>620</v>
      </c>
      <c r="B630" s="46">
        <v>1</v>
      </c>
      <c r="C630" s="46" t="s">
        <v>44</v>
      </c>
      <c r="D630" s="46" t="s">
        <v>916</v>
      </c>
      <c r="E630" s="98" t="s">
        <v>73</v>
      </c>
      <c r="F630" s="99" t="s">
        <v>367</v>
      </c>
      <c r="G630" s="46">
        <v>4</v>
      </c>
      <c r="H630" s="78" t="s">
        <v>72</v>
      </c>
      <c r="I630" s="46">
        <v>20</v>
      </c>
      <c r="J630" s="46">
        <v>1</v>
      </c>
      <c r="K630" s="46"/>
      <c r="L630" s="46"/>
      <c r="M630" s="46">
        <v>20</v>
      </c>
      <c r="N630" s="46">
        <v>1</v>
      </c>
      <c r="O630" s="79">
        <v>1050000</v>
      </c>
      <c r="P630" s="79">
        <v>1050000</v>
      </c>
      <c r="Q630" s="79"/>
      <c r="R630" s="79">
        <v>1050000</v>
      </c>
      <c r="S630" s="79">
        <v>0</v>
      </c>
      <c r="T630" s="79">
        <v>0</v>
      </c>
      <c r="U630" s="78" t="s">
        <v>303</v>
      </c>
      <c r="V630" s="80" t="s">
        <v>1432</v>
      </c>
      <c r="W630" s="81" t="s">
        <v>539</v>
      </c>
    </row>
    <row r="631" spans="1:23" s="61" customFormat="1" ht="31.8" customHeight="1">
      <c r="A631" s="46">
        <f>SUBTOTAL(3,$C$11:C631)</f>
        <v>621</v>
      </c>
      <c r="B631" s="46">
        <v>1</v>
      </c>
      <c r="C631" s="46" t="s">
        <v>44</v>
      </c>
      <c r="D631" s="46" t="s">
        <v>916</v>
      </c>
      <c r="E631" s="98" t="s">
        <v>73</v>
      </c>
      <c r="F631" s="99" t="s">
        <v>367</v>
      </c>
      <c r="G631" s="46">
        <v>4</v>
      </c>
      <c r="H631" s="78" t="s">
        <v>72</v>
      </c>
      <c r="I631" s="46">
        <v>20</v>
      </c>
      <c r="J631" s="46">
        <v>1</v>
      </c>
      <c r="K631" s="46"/>
      <c r="L631" s="46"/>
      <c r="M631" s="46">
        <v>20</v>
      </c>
      <c r="N631" s="46">
        <v>1</v>
      </c>
      <c r="O631" s="79">
        <v>1050000</v>
      </c>
      <c r="P631" s="79">
        <v>1050000</v>
      </c>
      <c r="Q631" s="79"/>
      <c r="R631" s="79">
        <v>1050000</v>
      </c>
      <c r="S631" s="79">
        <v>0</v>
      </c>
      <c r="T631" s="79">
        <v>0</v>
      </c>
      <c r="U631" s="78" t="s">
        <v>303</v>
      </c>
      <c r="V631" s="80" t="s">
        <v>1433</v>
      </c>
      <c r="W631" s="81" t="s">
        <v>539</v>
      </c>
    </row>
    <row r="632" spans="1:23" s="61" customFormat="1" ht="31.8" customHeight="1">
      <c r="A632" s="46">
        <f>SUBTOTAL(3,$C$11:C632)</f>
        <v>622</v>
      </c>
      <c r="B632" s="100">
        <v>2</v>
      </c>
      <c r="C632" s="100" t="s">
        <v>44</v>
      </c>
      <c r="D632" s="100" t="s">
        <v>2249</v>
      </c>
      <c r="E632" s="101" t="s">
        <v>73</v>
      </c>
      <c r="F632" s="102" t="s">
        <v>367</v>
      </c>
      <c r="G632" s="100">
        <v>4</v>
      </c>
      <c r="H632" s="103" t="s">
        <v>72</v>
      </c>
      <c r="I632" s="100">
        <v>14</v>
      </c>
      <c r="J632" s="100">
        <v>1</v>
      </c>
      <c r="K632" s="100"/>
      <c r="L632" s="100"/>
      <c r="M632" s="100">
        <v>14</v>
      </c>
      <c r="N632" s="100">
        <v>1</v>
      </c>
      <c r="O632" s="104">
        <v>650000</v>
      </c>
      <c r="P632" s="104">
        <v>650000</v>
      </c>
      <c r="Q632" s="104"/>
      <c r="R632" s="104"/>
      <c r="S632" s="104">
        <v>650000</v>
      </c>
      <c r="T632" s="104">
        <v>0</v>
      </c>
      <c r="U632" s="103" t="s">
        <v>307</v>
      </c>
      <c r="V632" s="105" t="s">
        <v>2891</v>
      </c>
      <c r="W632" s="106" t="s">
        <v>539</v>
      </c>
    </row>
    <row r="633" spans="1:23" s="61" customFormat="1" ht="31.8" customHeight="1">
      <c r="A633" s="46">
        <f>SUBTOTAL(3,$C$11:C633)</f>
        <v>623</v>
      </c>
      <c r="B633" s="100">
        <v>2</v>
      </c>
      <c r="C633" s="100" t="s">
        <v>44</v>
      </c>
      <c r="D633" s="100" t="s">
        <v>2248</v>
      </c>
      <c r="E633" s="101" t="s">
        <v>73</v>
      </c>
      <c r="F633" s="102" t="s">
        <v>367</v>
      </c>
      <c r="G633" s="100">
        <v>4</v>
      </c>
      <c r="H633" s="103" t="s">
        <v>72</v>
      </c>
      <c r="I633" s="100">
        <v>14</v>
      </c>
      <c r="J633" s="100">
        <v>1</v>
      </c>
      <c r="K633" s="100"/>
      <c r="L633" s="100"/>
      <c r="M633" s="100">
        <v>14</v>
      </c>
      <c r="N633" s="100">
        <v>1</v>
      </c>
      <c r="O633" s="104">
        <v>650000</v>
      </c>
      <c r="P633" s="104">
        <v>650000</v>
      </c>
      <c r="Q633" s="104"/>
      <c r="R633" s="104"/>
      <c r="S633" s="104">
        <v>650000</v>
      </c>
      <c r="T633" s="104">
        <v>0</v>
      </c>
      <c r="U633" s="103" t="s">
        <v>307</v>
      </c>
      <c r="V633" s="105" t="s">
        <v>2892</v>
      </c>
      <c r="W633" s="106" t="s">
        <v>539</v>
      </c>
    </row>
    <row r="634" spans="1:23" s="61" customFormat="1" ht="31.8" customHeight="1">
      <c r="A634" s="46">
        <f>SUBTOTAL(3,$C$11:C634)</f>
        <v>624</v>
      </c>
      <c r="B634" s="100">
        <v>2</v>
      </c>
      <c r="C634" s="100" t="s">
        <v>44</v>
      </c>
      <c r="D634" s="100" t="s">
        <v>2249</v>
      </c>
      <c r="E634" s="101" t="s">
        <v>73</v>
      </c>
      <c r="F634" s="102" t="s">
        <v>367</v>
      </c>
      <c r="G634" s="100">
        <v>4</v>
      </c>
      <c r="H634" s="103" t="s">
        <v>72</v>
      </c>
      <c r="I634" s="100">
        <v>14</v>
      </c>
      <c r="J634" s="100">
        <v>1</v>
      </c>
      <c r="K634" s="100"/>
      <c r="L634" s="100"/>
      <c r="M634" s="100">
        <v>14</v>
      </c>
      <c r="N634" s="100">
        <v>1</v>
      </c>
      <c r="O634" s="104">
        <v>650000</v>
      </c>
      <c r="P634" s="104">
        <v>650000</v>
      </c>
      <c r="Q634" s="104"/>
      <c r="R634" s="104"/>
      <c r="S634" s="104">
        <v>650000</v>
      </c>
      <c r="T634" s="104">
        <v>0</v>
      </c>
      <c r="U634" s="103" t="s">
        <v>307</v>
      </c>
      <c r="V634" s="105" t="s">
        <v>2893</v>
      </c>
      <c r="W634" s="106" t="s">
        <v>539</v>
      </c>
    </row>
    <row r="635" spans="1:23" s="61" customFormat="1" ht="31.8" customHeight="1">
      <c r="A635" s="46">
        <f>SUBTOTAL(3,$C$11:C635)</f>
        <v>625</v>
      </c>
      <c r="B635" s="100">
        <v>2</v>
      </c>
      <c r="C635" s="100" t="s">
        <v>44</v>
      </c>
      <c r="D635" s="100" t="s">
        <v>1099</v>
      </c>
      <c r="E635" s="101" t="s">
        <v>73</v>
      </c>
      <c r="F635" s="102" t="s">
        <v>367</v>
      </c>
      <c r="G635" s="100">
        <v>4</v>
      </c>
      <c r="H635" s="103" t="s">
        <v>72</v>
      </c>
      <c r="I635" s="100">
        <v>14</v>
      </c>
      <c r="J635" s="100">
        <v>1</v>
      </c>
      <c r="K635" s="100"/>
      <c r="L635" s="100"/>
      <c r="M635" s="100">
        <v>14</v>
      </c>
      <c r="N635" s="100">
        <v>1</v>
      </c>
      <c r="O635" s="104">
        <v>650000</v>
      </c>
      <c r="P635" s="104">
        <v>650000</v>
      </c>
      <c r="Q635" s="104"/>
      <c r="R635" s="104"/>
      <c r="S635" s="104">
        <v>650000</v>
      </c>
      <c r="T635" s="104">
        <v>0</v>
      </c>
      <c r="U635" s="103" t="s">
        <v>307</v>
      </c>
      <c r="V635" s="105" t="s">
        <v>2894</v>
      </c>
      <c r="W635" s="106" t="s">
        <v>539</v>
      </c>
    </row>
    <row r="636" spans="1:23" s="61" customFormat="1" ht="31.8" customHeight="1">
      <c r="A636" s="46">
        <f>SUBTOTAL(3,$C$11:C636)</f>
        <v>626</v>
      </c>
      <c r="B636" s="100">
        <v>2</v>
      </c>
      <c r="C636" s="100" t="s">
        <v>44</v>
      </c>
      <c r="D636" s="100" t="s">
        <v>2249</v>
      </c>
      <c r="E636" s="101" t="s">
        <v>73</v>
      </c>
      <c r="F636" s="102" t="s">
        <v>367</v>
      </c>
      <c r="G636" s="100">
        <v>4</v>
      </c>
      <c r="H636" s="103" t="s">
        <v>72</v>
      </c>
      <c r="I636" s="100">
        <v>20</v>
      </c>
      <c r="J636" s="100">
        <v>1</v>
      </c>
      <c r="K636" s="100"/>
      <c r="L636" s="100"/>
      <c r="M636" s="100">
        <v>20</v>
      </c>
      <c r="N636" s="100">
        <v>1</v>
      </c>
      <c r="O636" s="104">
        <v>1050000</v>
      </c>
      <c r="P636" s="104">
        <v>1050000</v>
      </c>
      <c r="Q636" s="104"/>
      <c r="R636" s="104"/>
      <c r="S636" s="104">
        <v>1050000</v>
      </c>
      <c r="T636" s="104">
        <v>0</v>
      </c>
      <c r="U636" s="103" t="s">
        <v>303</v>
      </c>
      <c r="V636" s="105" t="s">
        <v>2895</v>
      </c>
      <c r="W636" s="106" t="s">
        <v>539</v>
      </c>
    </row>
    <row r="637" spans="1:23" s="61" customFormat="1" ht="31.8" customHeight="1">
      <c r="A637" s="46">
        <f>SUBTOTAL(3,$C$11:C637)</f>
        <v>627</v>
      </c>
      <c r="B637" s="100">
        <v>2</v>
      </c>
      <c r="C637" s="100" t="s">
        <v>44</v>
      </c>
      <c r="D637" s="100" t="s">
        <v>2249</v>
      </c>
      <c r="E637" s="101" t="s">
        <v>73</v>
      </c>
      <c r="F637" s="102" t="s">
        <v>367</v>
      </c>
      <c r="G637" s="100">
        <v>4</v>
      </c>
      <c r="H637" s="103" t="s">
        <v>72</v>
      </c>
      <c r="I637" s="100">
        <v>20</v>
      </c>
      <c r="J637" s="100">
        <v>1</v>
      </c>
      <c r="K637" s="100"/>
      <c r="L637" s="100"/>
      <c r="M637" s="100">
        <v>20</v>
      </c>
      <c r="N637" s="100">
        <v>1</v>
      </c>
      <c r="O637" s="104">
        <v>1050000</v>
      </c>
      <c r="P637" s="104">
        <v>1050000</v>
      </c>
      <c r="Q637" s="104"/>
      <c r="R637" s="104"/>
      <c r="S637" s="104">
        <v>1050000</v>
      </c>
      <c r="T637" s="104">
        <v>0</v>
      </c>
      <c r="U637" s="103" t="s">
        <v>303</v>
      </c>
      <c r="V637" s="105" t="s">
        <v>2896</v>
      </c>
      <c r="W637" s="106" t="s">
        <v>539</v>
      </c>
    </row>
    <row r="638" spans="1:23" s="61" customFormat="1" ht="31.8" customHeight="1">
      <c r="A638" s="46">
        <f>SUBTOTAL(3,$C$11:C638)</f>
        <v>628</v>
      </c>
      <c r="B638" s="100">
        <v>2</v>
      </c>
      <c r="C638" s="100" t="s">
        <v>44</v>
      </c>
      <c r="D638" s="100" t="s">
        <v>2249</v>
      </c>
      <c r="E638" s="101" t="s">
        <v>73</v>
      </c>
      <c r="F638" s="102" t="s">
        <v>367</v>
      </c>
      <c r="G638" s="100">
        <v>4</v>
      </c>
      <c r="H638" s="103" t="s">
        <v>72</v>
      </c>
      <c r="I638" s="100">
        <v>20</v>
      </c>
      <c r="J638" s="100">
        <v>1</v>
      </c>
      <c r="K638" s="100"/>
      <c r="L638" s="100"/>
      <c r="M638" s="100">
        <v>20</v>
      </c>
      <c r="N638" s="100">
        <v>1</v>
      </c>
      <c r="O638" s="104">
        <v>1050000</v>
      </c>
      <c r="P638" s="104">
        <v>1050000</v>
      </c>
      <c r="Q638" s="104"/>
      <c r="R638" s="104"/>
      <c r="S638" s="104">
        <v>1050000</v>
      </c>
      <c r="T638" s="104">
        <v>0</v>
      </c>
      <c r="U638" s="103" t="s">
        <v>303</v>
      </c>
      <c r="V638" s="105" t="s">
        <v>2897</v>
      </c>
      <c r="W638" s="106" t="s">
        <v>539</v>
      </c>
    </row>
    <row r="639" spans="1:23" s="61" customFormat="1" ht="31.8" customHeight="1">
      <c r="A639" s="46">
        <f>SUBTOTAL(3,$C$11:C639)</f>
        <v>629</v>
      </c>
      <c r="B639" s="100">
        <v>2</v>
      </c>
      <c r="C639" s="100" t="s">
        <v>44</v>
      </c>
      <c r="D639" s="100" t="s">
        <v>2249</v>
      </c>
      <c r="E639" s="101" t="s">
        <v>73</v>
      </c>
      <c r="F639" s="102" t="s">
        <v>367</v>
      </c>
      <c r="G639" s="100">
        <v>4</v>
      </c>
      <c r="H639" s="103" t="s">
        <v>72</v>
      </c>
      <c r="I639" s="100">
        <v>20</v>
      </c>
      <c r="J639" s="100">
        <v>1</v>
      </c>
      <c r="K639" s="100"/>
      <c r="L639" s="100"/>
      <c r="M639" s="100">
        <v>20</v>
      </c>
      <c r="N639" s="100">
        <v>1</v>
      </c>
      <c r="O639" s="104">
        <v>1050000</v>
      </c>
      <c r="P639" s="104">
        <v>1050000</v>
      </c>
      <c r="Q639" s="104"/>
      <c r="R639" s="104"/>
      <c r="S639" s="104">
        <v>1050000</v>
      </c>
      <c r="T639" s="104">
        <v>0</v>
      </c>
      <c r="U639" s="103" t="s">
        <v>303</v>
      </c>
      <c r="V639" s="105" t="s">
        <v>2898</v>
      </c>
      <c r="W639" s="106" t="s">
        <v>539</v>
      </c>
    </row>
    <row r="640" spans="1:23" s="61" customFormat="1" ht="31.8" customHeight="1">
      <c r="A640" s="46">
        <f>SUBTOTAL(3,$C$11:C640)</f>
        <v>630</v>
      </c>
      <c r="B640" s="100">
        <v>2</v>
      </c>
      <c r="C640" s="100" t="s">
        <v>44</v>
      </c>
      <c r="D640" s="100" t="s">
        <v>2249</v>
      </c>
      <c r="E640" s="101" t="s">
        <v>73</v>
      </c>
      <c r="F640" s="102" t="s">
        <v>367</v>
      </c>
      <c r="G640" s="100">
        <v>4</v>
      </c>
      <c r="H640" s="103" t="s">
        <v>72</v>
      </c>
      <c r="I640" s="100">
        <v>20</v>
      </c>
      <c r="J640" s="100">
        <v>1</v>
      </c>
      <c r="K640" s="100"/>
      <c r="L640" s="100"/>
      <c r="M640" s="100">
        <v>20</v>
      </c>
      <c r="N640" s="100">
        <v>1</v>
      </c>
      <c r="O640" s="104">
        <v>1050000</v>
      </c>
      <c r="P640" s="104">
        <v>1050000</v>
      </c>
      <c r="Q640" s="104"/>
      <c r="R640" s="104"/>
      <c r="S640" s="104">
        <v>1050000</v>
      </c>
      <c r="T640" s="104">
        <v>0</v>
      </c>
      <c r="U640" s="103" t="s">
        <v>303</v>
      </c>
      <c r="V640" s="105" t="s">
        <v>2899</v>
      </c>
      <c r="W640" s="106" t="s">
        <v>539</v>
      </c>
    </row>
    <row r="641" spans="1:23" s="61" customFormat="1" ht="31.8" customHeight="1">
      <c r="A641" s="46">
        <f>SUBTOTAL(3,$C$11:C641)</f>
        <v>631</v>
      </c>
      <c r="B641" s="100">
        <v>2</v>
      </c>
      <c r="C641" s="100" t="s">
        <v>44</v>
      </c>
      <c r="D641" s="100" t="s">
        <v>2248</v>
      </c>
      <c r="E641" s="101" t="s">
        <v>73</v>
      </c>
      <c r="F641" s="102" t="s">
        <v>367</v>
      </c>
      <c r="G641" s="100">
        <v>4</v>
      </c>
      <c r="H641" s="103" t="s">
        <v>72</v>
      </c>
      <c r="I641" s="100">
        <v>20</v>
      </c>
      <c r="J641" s="100">
        <v>1</v>
      </c>
      <c r="K641" s="100"/>
      <c r="L641" s="100"/>
      <c r="M641" s="100">
        <v>20</v>
      </c>
      <c r="N641" s="100">
        <v>1</v>
      </c>
      <c r="O641" s="104">
        <v>1050000</v>
      </c>
      <c r="P641" s="104">
        <v>1050000</v>
      </c>
      <c r="Q641" s="104"/>
      <c r="R641" s="104"/>
      <c r="S641" s="104">
        <v>1050000</v>
      </c>
      <c r="T641" s="104">
        <v>0</v>
      </c>
      <c r="U641" s="103" t="s">
        <v>303</v>
      </c>
      <c r="V641" s="105" t="s">
        <v>2604</v>
      </c>
      <c r="W641" s="106" t="s">
        <v>539</v>
      </c>
    </row>
    <row r="642" spans="1:23" s="61" customFormat="1" ht="31.8" customHeight="1">
      <c r="A642" s="46">
        <f>SUBTOTAL(3,$C$11:C642)</f>
        <v>632</v>
      </c>
      <c r="B642" s="100">
        <v>2</v>
      </c>
      <c r="C642" s="100" t="s">
        <v>44</v>
      </c>
      <c r="D642" s="100" t="s">
        <v>2249</v>
      </c>
      <c r="E642" s="101" t="s">
        <v>73</v>
      </c>
      <c r="F642" s="102" t="s">
        <v>367</v>
      </c>
      <c r="G642" s="100">
        <v>4</v>
      </c>
      <c r="H642" s="103" t="s">
        <v>72</v>
      </c>
      <c r="I642" s="100">
        <v>20</v>
      </c>
      <c r="J642" s="100">
        <v>1</v>
      </c>
      <c r="K642" s="100"/>
      <c r="L642" s="100"/>
      <c r="M642" s="100">
        <v>20</v>
      </c>
      <c r="N642" s="100">
        <v>1</v>
      </c>
      <c r="O642" s="104">
        <v>1050000</v>
      </c>
      <c r="P642" s="104">
        <v>1050000</v>
      </c>
      <c r="Q642" s="104"/>
      <c r="R642" s="104"/>
      <c r="S642" s="104">
        <v>1050000</v>
      </c>
      <c r="T642" s="104">
        <v>0</v>
      </c>
      <c r="U642" s="103" t="s">
        <v>303</v>
      </c>
      <c r="V642" s="105" t="s">
        <v>2900</v>
      </c>
      <c r="W642" s="106" t="s">
        <v>539</v>
      </c>
    </row>
    <row r="643" spans="1:23" s="61" customFormat="1" ht="31.8" customHeight="1">
      <c r="A643" s="46">
        <f>SUBTOTAL(3,$C$11:C643)</f>
        <v>633</v>
      </c>
      <c r="B643" s="100">
        <v>2</v>
      </c>
      <c r="C643" s="100" t="s">
        <v>44</v>
      </c>
      <c r="D643" s="100" t="s">
        <v>2249</v>
      </c>
      <c r="E643" s="101" t="s">
        <v>73</v>
      </c>
      <c r="F643" s="102" t="s">
        <v>367</v>
      </c>
      <c r="G643" s="100">
        <v>4</v>
      </c>
      <c r="H643" s="103" t="s">
        <v>72</v>
      </c>
      <c r="I643" s="100">
        <v>20</v>
      </c>
      <c r="J643" s="100">
        <v>1</v>
      </c>
      <c r="K643" s="100"/>
      <c r="L643" s="100"/>
      <c r="M643" s="100">
        <v>20</v>
      </c>
      <c r="N643" s="100">
        <v>1</v>
      </c>
      <c r="O643" s="104">
        <v>1050000</v>
      </c>
      <c r="P643" s="104">
        <v>1050000</v>
      </c>
      <c r="Q643" s="104"/>
      <c r="R643" s="104"/>
      <c r="S643" s="104">
        <v>1050000</v>
      </c>
      <c r="T643" s="104">
        <v>0</v>
      </c>
      <c r="U643" s="103" t="s">
        <v>303</v>
      </c>
      <c r="V643" s="105" t="s">
        <v>2901</v>
      </c>
      <c r="W643" s="106" t="s">
        <v>539</v>
      </c>
    </row>
    <row r="644" spans="1:23" s="61" customFormat="1" ht="31.8" customHeight="1">
      <c r="A644" s="46">
        <f>SUBTOTAL(3,$C$11:C644)</f>
        <v>634</v>
      </c>
      <c r="B644" s="100">
        <v>2</v>
      </c>
      <c r="C644" s="100" t="s">
        <v>44</v>
      </c>
      <c r="D644" s="100" t="s">
        <v>2248</v>
      </c>
      <c r="E644" s="101" t="s">
        <v>73</v>
      </c>
      <c r="F644" s="102" t="s">
        <v>367</v>
      </c>
      <c r="G644" s="100">
        <v>4</v>
      </c>
      <c r="H644" s="103" t="s">
        <v>72</v>
      </c>
      <c r="I644" s="100">
        <v>20</v>
      </c>
      <c r="J644" s="100">
        <v>1</v>
      </c>
      <c r="K644" s="100"/>
      <c r="L644" s="100"/>
      <c r="M644" s="100">
        <v>20</v>
      </c>
      <c r="N644" s="100">
        <v>1</v>
      </c>
      <c r="O644" s="104">
        <v>1050000</v>
      </c>
      <c r="P644" s="104">
        <v>1050000</v>
      </c>
      <c r="Q644" s="104"/>
      <c r="R644" s="104"/>
      <c r="S644" s="104">
        <v>1050000</v>
      </c>
      <c r="T644" s="104">
        <v>0</v>
      </c>
      <c r="U644" s="103" t="s">
        <v>303</v>
      </c>
      <c r="V644" s="105" t="s">
        <v>2902</v>
      </c>
      <c r="W644" s="106" t="s">
        <v>539</v>
      </c>
    </row>
    <row r="645" spans="1:23" s="61" customFormat="1" ht="31.8" customHeight="1">
      <c r="A645" s="46">
        <f>SUBTOTAL(3,$C$11:C645)</f>
        <v>635</v>
      </c>
      <c r="B645" s="100">
        <v>2</v>
      </c>
      <c r="C645" s="100" t="s">
        <v>44</v>
      </c>
      <c r="D645" s="100" t="s">
        <v>2248</v>
      </c>
      <c r="E645" s="101" t="s">
        <v>73</v>
      </c>
      <c r="F645" s="102" t="s">
        <v>367</v>
      </c>
      <c r="G645" s="100">
        <v>4</v>
      </c>
      <c r="H645" s="103" t="s">
        <v>72</v>
      </c>
      <c r="I645" s="100">
        <v>20</v>
      </c>
      <c r="J645" s="100">
        <v>1</v>
      </c>
      <c r="K645" s="100"/>
      <c r="L645" s="100"/>
      <c r="M645" s="100">
        <v>20</v>
      </c>
      <c r="N645" s="100">
        <v>1</v>
      </c>
      <c r="O645" s="104">
        <v>1050000</v>
      </c>
      <c r="P645" s="104">
        <v>1050000</v>
      </c>
      <c r="Q645" s="104"/>
      <c r="R645" s="104"/>
      <c r="S645" s="104">
        <v>1050000</v>
      </c>
      <c r="T645" s="104">
        <v>0</v>
      </c>
      <c r="U645" s="103" t="s">
        <v>303</v>
      </c>
      <c r="V645" s="105" t="s">
        <v>2903</v>
      </c>
      <c r="W645" s="106" t="s">
        <v>539</v>
      </c>
    </row>
    <row r="646" spans="1:23" s="61" customFormat="1" ht="31.8" customHeight="1">
      <c r="A646" s="46">
        <f>SUBTOTAL(3,$C$11:C646)</f>
        <v>636</v>
      </c>
      <c r="B646" s="100">
        <v>2</v>
      </c>
      <c r="C646" s="100" t="s">
        <v>44</v>
      </c>
      <c r="D646" s="100" t="s">
        <v>2249</v>
      </c>
      <c r="E646" s="101" t="s">
        <v>73</v>
      </c>
      <c r="F646" s="102" t="s">
        <v>367</v>
      </c>
      <c r="G646" s="100">
        <v>4</v>
      </c>
      <c r="H646" s="103" t="s">
        <v>72</v>
      </c>
      <c r="I646" s="100">
        <v>20</v>
      </c>
      <c r="J646" s="100">
        <v>1</v>
      </c>
      <c r="K646" s="100"/>
      <c r="L646" s="100"/>
      <c r="M646" s="100">
        <v>20</v>
      </c>
      <c r="N646" s="100">
        <v>1</v>
      </c>
      <c r="O646" s="104">
        <v>1050000</v>
      </c>
      <c r="P646" s="104">
        <v>1050000</v>
      </c>
      <c r="Q646" s="104"/>
      <c r="R646" s="104"/>
      <c r="S646" s="104">
        <v>1050000</v>
      </c>
      <c r="T646" s="104">
        <v>0</v>
      </c>
      <c r="U646" s="103" t="s">
        <v>303</v>
      </c>
      <c r="V646" s="105" t="s">
        <v>2904</v>
      </c>
      <c r="W646" s="106" t="s">
        <v>539</v>
      </c>
    </row>
    <row r="647" spans="1:23" s="61" customFormat="1" ht="31.8" customHeight="1">
      <c r="A647" s="46">
        <f>SUBTOTAL(3,$C$11:C647)</f>
        <v>637</v>
      </c>
      <c r="B647" s="100">
        <v>2</v>
      </c>
      <c r="C647" s="100" t="s">
        <v>44</v>
      </c>
      <c r="D647" s="100" t="s">
        <v>2248</v>
      </c>
      <c r="E647" s="101" t="s">
        <v>73</v>
      </c>
      <c r="F647" s="102" t="s">
        <v>367</v>
      </c>
      <c r="G647" s="100">
        <v>4</v>
      </c>
      <c r="H647" s="103" t="s">
        <v>72</v>
      </c>
      <c r="I647" s="100">
        <v>20</v>
      </c>
      <c r="J647" s="100">
        <v>1</v>
      </c>
      <c r="K647" s="100"/>
      <c r="L647" s="100"/>
      <c r="M647" s="100">
        <v>20</v>
      </c>
      <c r="N647" s="100">
        <v>1</v>
      </c>
      <c r="O647" s="104">
        <v>1050000</v>
      </c>
      <c r="P647" s="104">
        <v>1050000</v>
      </c>
      <c r="Q647" s="104"/>
      <c r="R647" s="104"/>
      <c r="S647" s="104">
        <v>1050000</v>
      </c>
      <c r="T647" s="104">
        <v>0</v>
      </c>
      <c r="U647" s="103" t="s">
        <v>303</v>
      </c>
      <c r="V647" s="105" t="s">
        <v>2905</v>
      </c>
      <c r="W647" s="106" t="s">
        <v>539</v>
      </c>
    </row>
    <row r="648" spans="1:23" s="61" customFormat="1" ht="31.8" customHeight="1">
      <c r="A648" s="46">
        <f>SUBTOTAL(3,$C$11:C648)</f>
        <v>638</v>
      </c>
      <c r="B648" s="46">
        <v>1</v>
      </c>
      <c r="C648" s="46" t="s">
        <v>1039</v>
      </c>
      <c r="D648" s="46" t="s">
        <v>916</v>
      </c>
      <c r="E648" s="98" t="s">
        <v>1135</v>
      </c>
      <c r="F648" s="99" t="s">
        <v>367</v>
      </c>
      <c r="G648" s="46">
        <v>4</v>
      </c>
      <c r="H648" s="78" t="s">
        <v>72</v>
      </c>
      <c r="I648" s="46">
        <v>20</v>
      </c>
      <c r="J648" s="46">
        <v>1</v>
      </c>
      <c r="K648" s="46"/>
      <c r="L648" s="46"/>
      <c r="M648" s="46">
        <v>20</v>
      </c>
      <c r="N648" s="46">
        <v>1</v>
      </c>
      <c r="O648" s="79">
        <v>1050000</v>
      </c>
      <c r="P648" s="79">
        <v>1050000</v>
      </c>
      <c r="Q648" s="79"/>
      <c r="R648" s="79">
        <v>1050000</v>
      </c>
      <c r="S648" s="79">
        <v>0</v>
      </c>
      <c r="T648" s="79">
        <v>0</v>
      </c>
      <c r="U648" s="78" t="s">
        <v>303</v>
      </c>
      <c r="V648" s="80" t="s">
        <v>1434</v>
      </c>
      <c r="W648" s="81" t="s">
        <v>539</v>
      </c>
    </row>
    <row r="649" spans="1:23" s="61" customFormat="1" ht="31.8" customHeight="1">
      <c r="A649" s="46">
        <f>SUBTOTAL(3,$C$11:C649)</f>
        <v>639</v>
      </c>
      <c r="B649" s="46">
        <v>1</v>
      </c>
      <c r="C649" s="46" t="s">
        <v>1039</v>
      </c>
      <c r="D649" s="46" t="s">
        <v>1060</v>
      </c>
      <c r="E649" s="98" t="s">
        <v>1135</v>
      </c>
      <c r="F649" s="99" t="s">
        <v>367</v>
      </c>
      <c r="G649" s="46">
        <v>4</v>
      </c>
      <c r="H649" s="78" t="s">
        <v>72</v>
      </c>
      <c r="I649" s="46">
        <v>20</v>
      </c>
      <c r="J649" s="46">
        <v>1</v>
      </c>
      <c r="K649" s="46"/>
      <c r="L649" s="46"/>
      <c r="M649" s="46">
        <v>20</v>
      </c>
      <c r="N649" s="46">
        <v>1</v>
      </c>
      <c r="O649" s="79">
        <v>1050000</v>
      </c>
      <c r="P649" s="79">
        <v>1050000</v>
      </c>
      <c r="Q649" s="79"/>
      <c r="R649" s="79">
        <v>1050000</v>
      </c>
      <c r="S649" s="79">
        <v>0</v>
      </c>
      <c r="T649" s="79">
        <v>0</v>
      </c>
      <c r="U649" s="78" t="s">
        <v>303</v>
      </c>
      <c r="V649" s="80" t="s">
        <v>1435</v>
      </c>
      <c r="W649" s="81" t="s">
        <v>539</v>
      </c>
    </row>
    <row r="650" spans="1:23" s="61" customFormat="1" ht="31.8" customHeight="1">
      <c r="A650" s="46">
        <f>SUBTOTAL(3,$C$11:C650)</f>
        <v>640</v>
      </c>
      <c r="B650" s="46">
        <v>1</v>
      </c>
      <c r="C650" s="46" t="s">
        <v>1039</v>
      </c>
      <c r="D650" s="46" t="s">
        <v>916</v>
      </c>
      <c r="E650" s="98" t="s">
        <v>1135</v>
      </c>
      <c r="F650" s="99" t="s">
        <v>367</v>
      </c>
      <c r="G650" s="46">
        <v>4</v>
      </c>
      <c r="H650" s="78" t="s">
        <v>72</v>
      </c>
      <c r="I650" s="46">
        <v>20</v>
      </c>
      <c r="J650" s="46">
        <v>1</v>
      </c>
      <c r="K650" s="46"/>
      <c r="L650" s="46"/>
      <c r="M650" s="46">
        <v>20</v>
      </c>
      <c r="N650" s="46">
        <v>1</v>
      </c>
      <c r="O650" s="79">
        <v>1050000</v>
      </c>
      <c r="P650" s="79">
        <v>1050000</v>
      </c>
      <c r="Q650" s="79"/>
      <c r="R650" s="79">
        <v>1050000</v>
      </c>
      <c r="S650" s="79">
        <v>0</v>
      </c>
      <c r="T650" s="79">
        <v>0</v>
      </c>
      <c r="U650" s="78" t="s">
        <v>303</v>
      </c>
      <c r="V650" s="80" t="s">
        <v>1254</v>
      </c>
      <c r="W650" s="81" t="s">
        <v>539</v>
      </c>
    </row>
    <row r="651" spans="1:23" s="61" customFormat="1" ht="31.8" customHeight="1">
      <c r="A651" s="46">
        <f>SUBTOTAL(3,$C$11:C651)</f>
        <v>641</v>
      </c>
      <c r="B651" s="100">
        <v>2</v>
      </c>
      <c r="C651" s="100" t="s">
        <v>1039</v>
      </c>
      <c r="D651" s="100" t="s">
        <v>2249</v>
      </c>
      <c r="E651" s="101" t="s">
        <v>1135</v>
      </c>
      <c r="F651" s="102" t="s">
        <v>367</v>
      </c>
      <c r="G651" s="100">
        <v>4</v>
      </c>
      <c r="H651" s="103" t="s">
        <v>72</v>
      </c>
      <c r="I651" s="100">
        <v>20</v>
      </c>
      <c r="J651" s="100">
        <v>1</v>
      </c>
      <c r="K651" s="100"/>
      <c r="L651" s="100"/>
      <c r="M651" s="100">
        <v>20</v>
      </c>
      <c r="N651" s="100">
        <v>1</v>
      </c>
      <c r="O651" s="104">
        <v>1050000</v>
      </c>
      <c r="P651" s="104">
        <v>1050000</v>
      </c>
      <c r="Q651" s="104"/>
      <c r="R651" s="104"/>
      <c r="S651" s="104">
        <v>1050000</v>
      </c>
      <c r="T651" s="104">
        <v>0</v>
      </c>
      <c r="U651" s="103" t="s">
        <v>303</v>
      </c>
      <c r="V651" s="105" t="s">
        <v>2906</v>
      </c>
      <c r="W651" s="106" t="s">
        <v>539</v>
      </c>
    </row>
    <row r="652" spans="1:23" s="61" customFormat="1" ht="31.8" customHeight="1">
      <c r="A652" s="46">
        <f>SUBTOTAL(3,$C$11:C652)</f>
        <v>642</v>
      </c>
      <c r="B652" s="100">
        <v>2</v>
      </c>
      <c r="C652" s="100" t="s">
        <v>1039</v>
      </c>
      <c r="D652" s="100" t="s">
        <v>2249</v>
      </c>
      <c r="E652" s="101" t="s">
        <v>1135</v>
      </c>
      <c r="F652" s="102" t="s">
        <v>367</v>
      </c>
      <c r="G652" s="100">
        <v>4</v>
      </c>
      <c r="H652" s="103" t="s">
        <v>72</v>
      </c>
      <c r="I652" s="100">
        <v>20</v>
      </c>
      <c r="J652" s="100">
        <v>1</v>
      </c>
      <c r="K652" s="100"/>
      <c r="L652" s="100"/>
      <c r="M652" s="100">
        <v>20</v>
      </c>
      <c r="N652" s="100">
        <v>1</v>
      </c>
      <c r="O652" s="104">
        <v>1050000</v>
      </c>
      <c r="P652" s="104">
        <v>1050000</v>
      </c>
      <c r="Q652" s="104"/>
      <c r="R652" s="104"/>
      <c r="S652" s="104">
        <v>1050000</v>
      </c>
      <c r="T652" s="104">
        <v>0</v>
      </c>
      <c r="U652" s="103" t="s">
        <v>303</v>
      </c>
      <c r="V652" s="105" t="s">
        <v>2907</v>
      </c>
      <c r="W652" s="106" t="s">
        <v>539</v>
      </c>
    </row>
    <row r="653" spans="1:23" s="61" customFormat="1" ht="31.8" customHeight="1">
      <c r="A653" s="46">
        <f>SUBTOTAL(3,$C$11:C653)</f>
        <v>643</v>
      </c>
      <c r="B653" s="100">
        <v>2</v>
      </c>
      <c r="C653" s="100" t="s">
        <v>1039</v>
      </c>
      <c r="D653" s="100" t="s">
        <v>2249</v>
      </c>
      <c r="E653" s="101" t="s">
        <v>1135</v>
      </c>
      <c r="F653" s="102" t="s">
        <v>367</v>
      </c>
      <c r="G653" s="100">
        <v>4</v>
      </c>
      <c r="H653" s="103" t="s">
        <v>72</v>
      </c>
      <c r="I653" s="100">
        <v>20</v>
      </c>
      <c r="J653" s="100">
        <v>1</v>
      </c>
      <c r="K653" s="100"/>
      <c r="L653" s="100"/>
      <c r="M653" s="100">
        <v>20</v>
      </c>
      <c r="N653" s="100">
        <v>1</v>
      </c>
      <c r="O653" s="104">
        <v>1050000</v>
      </c>
      <c r="P653" s="104">
        <v>1050000</v>
      </c>
      <c r="Q653" s="104"/>
      <c r="R653" s="104"/>
      <c r="S653" s="104">
        <v>1050000</v>
      </c>
      <c r="T653" s="104">
        <v>0</v>
      </c>
      <c r="U653" s="103" t="s">
        <v>303</v>
      </c>
      <c r="V653" s="105" t="s">
        <v>2908</v>
      </c>
      <c r="W653" s="106" t="s">
        <v>539</v>
      </c>
    </row>
    <row r="654" spans="1:23" s="61" customFormat="1" ht="31.8" customHeight="1">
      <c r="A654" s="46">
        <f>SUBTOTAL(3,$C$11:C654)</f>
        <v>644</v>
      </c>
      <c r="B654" s="100">
        <v>2</v>
      </c>
      <c r="C654" s="100" t="s">
        <v>1039</v>
      </c>
      <c r="D654" s="100" t="s">
        <v>2249</v>
      </c>
      <c r="E654" s="101" t="s">
        <v>1135</v>
      </c>
      <c r="F654" s="102" t="s">
        <v>367</v>
      </c>
      <c r="G654" s="100">
        <v>4</v>
      </c>
      <c r="H654" s="103" t="s">
        <v>72</v>
      </c>
      <c r="I654" s="100">
        <v>20</v>
      </c>
      <c r="J654" s="100">
        <v>1</v>
      </c>
      <c r="K654" s="100"/>
      <c r="L654" s="100"/>
      <c r="M654" s="100">
        <v>20</v>
      </c>
      <c r="N654" s="100">
        <v>1</v>
      </c>
      <c r="O654" s="104">
        <v>1050000</v>
      </c>
      <c r="P654" s="104">
        <v>1050000</v>
      </c>
      <c r="Q654" s="104"/>
      <c r="R654" s="104"/>
      <c r="S654" s="104">
        <v>1050000</v>
      </c>
      <c r="T654" s="104">
        <v>0</v>
      </c>
      <c r="U654" s="103" t="s">
        <v>303</v>
      </c>
      <c r="V654" s="105" t="s">
        <v>2909</v>
      </c>
      <c r="W654" s="106" t="s">
        <v>539</v>
      </c>
    </row>
    <row r="655" spans="1:23" s="61" customFormat="1" ht="31.8" customHeight="1">
      <c r="A655" s="46">
        <f>SUBTOTAL(3,$C$11:C655)</f>
        <v>645</v>
      </c>
      <c r="B655" s="100">
        <v>2</v>
      </c>
      <c r="C655" s="100" t="s">
        <v>1039</v>
      </c>
      <c r="D655" s="100" t="s">
        <v>2249</v>
      </c>
      <c r="E655" s="101" t="s">
        <v>1135</v>
      </c>
      <c r="F655" s="102" t="s">
        <v>367</v>
      </c>
      <c r="G655" s="100">
        <v>4</v>
      </c>
      <c r="H655" s="103" t="s">
        <v>72</v>
      </c>
      <c r="I655" s="100">
        <v>20</v>
      </c>
      <c r="J655" s="100">
        <v>1</v>
      </c>
      <c r="K655" s="100"/>
      <c r="L655" s="100"/>
      <c r="M655" s="100">
        <v>20</v>
      </c>
      <c r="N655" s="100">
        <v>1</v>
      </c>
      <c r="O655" s="104">
        <v>1050000</v>
      </c>
      <c r="P655" s="104">
        <v>1050000</v>
      </c>
      <c r="Q655" s="104"/>
      <c r="R655" s="104"/>
      <c r="S655" s="104">
        <v>1050000</v>
      </c>
      <c r="T655" s="104">
        <v>0</v>
      </c>
      <c r="U655" s="103" t="s">
        <v>303</v>
      </c>
      <c r="V655" s="105" t="s">
        <v>2910</v>
      </c>
      <c r="W655" s="106" t="s">
        <v>539</v>
      </c>
    </row>
    <row r="656" spans="1:23" s="61" customFormat="1" ht="31.8" customHeight="1">
      <c r="A656" s="46">
        <f>SUBTOTAL(3,$C$11:C656)</f>
        <v>646</v>
      </c>
      <c r="B656" s="100">
        <v>2</v>
      </c>
      <c r="C656" s="100" t="s">
        <v>1039</v>
      </c>
      <c r="D656" s="100" t="s">
        <v>2248</v>
      </c>
      <c r="E656" s="101" t="s">
        <v>1135</v>
      </c>
      <c r="F656" s="102" t="s">
        <v>367</v>
      </c>
      <c r="G656" s="100">
        <v>4</v>
      </c>
      <c r="H656" s="103" t="s">
        <v>72</v>
      </c>
      <c r="I656" s="100">
        <v>20</v>
      </c>
      <c r="J656" s="100">
        <v>1</v>
      </c>
      <c r="K656" s="100"/>
      <c r="L656" s="100"/>
      <c r="M656" s="100">
        <v>20</v>
      </c>
      <c r="N656" s="100">
        <v>1</v>
      </c>
      <c r="O656" s="104">
        <v>1050000</v>
      </c>
      <c r="P656" s="104">
        <v>1050000</v>
      </c>
      <c r="Q656" s="104"/>
      <c r="R656" s="104"/>
      <c r="S656" s="104">
        <v>1050000</v>
      </c>
      <c r="T656" s="104">
        <v>0</v>
      </c>
      <c r="U656" s="103" t="s">
        <v>303</v>
      </c>
      <c r="V656" s="105" t="s">
        <v>2911</v>
      </c>
      <c r="W656" s="106" t="s">
        <v>539</v>
      </c>
    </row>
    <row r="657" spans="1:23" s="61" customFormat="1" ht="31.8" customHeight="1">
      <c r="A657" s="46">
        <f>SUBTOTAL(3,$C$11:C657)</f>
        <v>647</v>
      </c>
      <c r="B657" s="100">
        <v>2</v>
      </c>
      <c r="C657" s="100" t="s">
        <v>1039</v>
      </c>
      <c r="D657" s="100" t="s">
        <v>2249</v>
      </c>
      <c r="E657" s="101" t="s">
        <v>1135</v>
      </c>
      <c r="F657" s="102" t="s">
        <v>367</v>
      </c>
      <c r="G657" s="100">
        <v>4</v>
      </c>
      <c r="H657" s="103" t="s">
        <v>72</v>
      </c>
      <c r="I657" s="100">
        <v>20</v>
      </c>
      <c r="J657" s="100">
        <v>1</v>
      </c>
      <c r="K657" s="100"/>
      <c r="L657" s="100"/>
      <c r="M657" s="100">
        <v>20</v>
      </c>
      <c r="N657" s="100">
        <v>1</v>
      </c>
      <c r="O657" s="104">
        <v>1050000</v>
      </c>
      <c r="P657" s="104">
        <v>1050000</v>
      </c>
      <c r="Q657" s="104"/>
      <c r="R657" s="104"/>
      <c r="S657" s="104">
        <v>1050000</v>
      </c>
      <c r="T657" s="104">
        <v>0</v>
      </c>
      <c r="U657" s="103" t="s">
        <v>303</v>
      </c>
      <c r="V657" s="105" t="s">
        <v>2912</v>
      </c>
      <c r="W657" s="106" t="s">
        <v>539</v>
      </c>
    </row>
    <row r="658" spans="1:23" s="61" customFormat="1" ht="31.8" customHeight="1">
      <c r="A658" s="46">
        <f>SUBTOTAL(3,$C$11:C658)</f>
        <v>648</v>
      </c>
      <c r="B658" s="100">
        <v>2</v>
      </c>
      <c r="C658" s="100" t="s">
        <v>1039</v>
      </c>
      <c r="D658" s="100" t="s">
        <v>2249</v>
      </c>
      <c r="E658" s="101" t="s">
        <v>1135</v>
      </c>
      <c r="F658" s="102" t="s">
        <v>367</v>
      </c>
      <c r="G658" s="100">
        <v>4</v>
      </c>
      <c r="H658" s="103" t="s">
        <v>72</v>
      </c>
      <c r="I658" s="100">
        <v>20</v>
      </c>
      <c r="J658" s="100">
        <v>1</v>
      </c>
      <c r="K658" s="100"/>
      <c r="L658" s="100"/>
      <c r="M658" s="100">
        <v>20</v>
      </c>
      <c r="N658" s="100">
        <v>1</v>
      </c>
      <c r="O658" s="104">
        <v>1050000</v>
      </c>
      <c r="P658" s="104">
        <v>1050000</v>
      </c>
      <c r="Q658" s="104"/>
      <c r="R658" s="104"/>
      <c r="S658" s="104">
        <v>1050000</v>
      </c>
      <c r="T658" s="104">
        <v>0</v>
      </c>
      <c r="U658" s="103" t="s">
        <v>303</v>
      </c>
      <c r="V658" s="105" t="s">
        <v>1324</v>
      </c>
      <c r="W658" s="106" t="s">
        <v>539</v>
      </c>
    </row>
    <row r="659" spans="1:23" s="61" customFormat="1" ht="31.8" customHeight="1">
      <c r="A659" s="46">
        <f>SUBTOTAL(3,$C$11:C659)</f>
        <v>649</v>
      </c>
      <c r="B659" s="100">
        <v>2</v>
      </c>
      <c r="C659" s="100" t="s">
        <v>1039</v>
      </c>
      <c r="D659" s="100" t="s">
        <v>2248</v>
      </c>
      <c r="E659" s="101" t="s">
        <v>1135</v>
      </c>
      <c r="F659" s="102" t="s">
        <v>367</v>
      </c>
      <c r="G659" s="100">
        <v>4</v>
      </c>
      <c r="H659" s="103" t="s">
        <v>72</v>
      </c>
      <c r="I659" s="100">
        <v>20</v>
      </c>
      <c r="J659" s="100">
        <v>1</v>
      </c>
      <c r="K659" s="100"/>
      <c r="L659" s="100"/>
      <c r="M659" s="100">
        <v>20</v>
      </c>
      <c r="N659" s="100">
        <v>1</v>
      </c>
      <c r="O659" s="104">
        <v>1050000</v>
      </c>
      <c r="P659" s="104">
        <v>1050000</v>
      </c>
      <c r="Q659" s="104"/>
      <c r="R659" s="104"/>
      <c r="S659" s="104">
        <v>1050000</v>
      </c>
      <c r="T659" s="104">
        <v>0</v>
      </c>
      <c r="U659" s="103" t="s">
        <v>303</v>
      </c>
      <c r="V659" s="105" t="s">
        <v>2913</v>
      </c>
      <c r="W659" s="106" t="s">
        <v>539</v>
      </c>
    </row>
    <row r="660" spans="1:23" s="61" customFormat="1" ht="31.8" customHeight="1">
      <c r="A660" s="46">
        <f>SUBTOTAL(3,$C$11:C660)</f>
        <v>650</v>
      </c>
      <c r="B660" s="100">
        <v>2</v>
      </c>
      <c r="C660" s="100" t="s">
        <v>1039</v>
      </c>
      <c r="D660" s="100" t="s">
        <v>2249</v>
      </c>
      <c r="E660" s="101" t="s">
        <v>1135</v>
      </c>
      <c r="F660" s="102" t="s">
        <v>367</v>
      </c>
      <c r="G660" s="100">
        <v>4</v>
      </c>
      <c r="H660" s="103" t="s">
        <v>72</v>
      </c>
      <c r="I660" s="100">
        <v>20</v>
      </c>
      <c r="J660" s="100">
        <v>1</v>
      </c>
      <c r="K660" s="100"/>
      <c r="L660" s="100"/>
      <c r="M660" s="100">
        <v>20</v>
      </c>
      <c r="N660" s="100">
        <v>1</v>
      </c>
      <c r="O660" s="104">
        <v>1050000</v>
      </c>
      <c r="P660" s="104">
        <v>1050000</v>
      </c>
      <c r="Q660" s="104"/>
      <c r="R660" s="104"/>
      <c r="S660" s="104">
        <v>1050000</v>
      </c>
      <c r="T660" s="104">
        <v>0</v>
      </c>
      <c r="U660" s="103" t="s">
        <v>303</v>
      </c>
      <c r="V660" s="105" t="s">
        <v>2914</v>
      </c>
      <c r="W660" s="106" t="s">
        <v>539</v>
      </c>
    </row>
    <row r="661" spans="1:23" s="61" customFormat="1" ht="31.8" customHeight="1">
      <c r="A661" s="46">
        <f>SUBTOTAL(3,$C$11:C661)</f>
        <v>651</v>
      </c>
      <c r="B661" s="100">
        <v>2</v>
      </c>
      <c r="C661" s="100" t="s">
        <v>1039</v>
      </c>
      <c r="D661" s="100" t="s">
        <v>2249</v>
      </c>
      <c r="E661" s="101" t="s">
        <v>1135</v>
      </c>
      <c r="F661" s="102" t="s">
        <v>367</v>
      </c>
      <c r="G661" s="100">
        <v>4</v>
      </c>
      <c r="H661" s="103" t="s">
        <v>72</v>
      </c>
      <c r="I661" s="100">
        <v>20</v>
      </c>
      <c r="J661" s="100">
        <v>1</v>
      </c>
      <c r="K661" s="100"/>
      <c r="L661" s="100"/>
      <c r="M661" s="100">
        <v>20</v>
      </c>
      <c r="N661" s="100">
        <v>1</v>
      </c>
      <c r="O661" s="104">
        <v>1050000</v>
      </c>
      <c r="P661" s="104">
        <v>1050000</v>
      </c>
      <c r="Q661" s="104"/>
      <c r="R661" s="104"/>
      <c r="S661" s="104">
        <v>1050000</v>
      </c>
      <c r="T661" s="104">
        <v>0</v>
      </c>
      <c r="U661" s="103" t="s">
        <v>303</v>
      </c>
      <c r="V661" s="105" t="s">
        <v>2915</v>
      </c>
      <c r="W661" s="106" t="s">
        <v>539</v>
      </c>
    </row>
    <row r="662" spans="1:23" s="61" customFormat="1" ht="31.8" customHeight="1">
      <c r="A662" s="46">
        <f>SUBTOTAL(3,$C$11:C662)</f>
        <v>652</v>
      </c>
      <c r="B662" s="100">
        <v>2</v>
      </c>
      <c r="C662" s="100" t="s">
        <v>1039</v>
      </c>
      <c r="D662" s="100" t="s">
        <v>2249</v>
      </c>
      <c r="E662" s="101" t="s">
        <v>1135</v>
      </c>
      <c r="F662" s="102" t="s">
        <v>367</v>
      </c>
      <c r="G662" s="100">
        <v>4</v>
      </c>
      <c r="H662" s="103" t="s">
        <v>72</v>
      </c>
      <c r="I662" s="100">
        <v>20</v>
      </c>
      <c r="J662" s="100">
        <v>1</v>
      </c>
      <c r="K662" s="100"/>
      <c r="L662" s="100"/>
      <c r="M662" s="100">
        <v>20</v>
      </c>
      <c r="N662" s="100">
        <v>1</v>
      </c>
      <c r="O662" s="104">
        <v>1050000</v>
      </c>
      <c r="P662" s="104">
        <v>1050000</v>
      </c>
      <c r="Q662" s="104"/>
      <c r="R662" s="104"/>
      <c r="S662" s="104">
        <v>1050000</v>
      </c>
      <c r="T662" s="104">
        <v>0</v>
      </c>
      <c r="U662" s="103" t="s">
        <v>303</v>
      </c>
      <c r="V662" s="105" t="s">
        <v>2916</v>
      </c>
      <c r="W662" s="106" t="s">
        <v>539</v>
      </c>
    </row>
    <row r="663" spans="1:23" s="61" customFormat="1" ht="31.8" customHeight="1">
      <c r="A663" s="46">
        <f>SUBTOTAL(3,$C$11:C663)</f>
        <v>653</v>
      </c>
      <c r="B663" s="100">
        <v>2</v>
      </c>
      <c r="C663" s="100" t="s">
        <v>1039</v>
      </c>
      <c r="D663" s="100" t="s">
        <v>2249</v>
      </c>
      <c r="E663" s="101" t="s">
        <v>1135</v>
      </c>
      <c r="F663" s="102" t="s">
        <v>367</v>
      </c>
      <c r="G663" s="100">
        <v>4</v>
      </c>
      <c r="H663" s="103" t="s">
        <v>72</v>
      </c>
      <c r="I663" s="100">
        <v>20</v>
      </c>
      <c r="J663" s="100">
        <v>1</v>
      </c>
      <c r="K663" s="100"/>
      <c r="L663" s="100"/>
      <c r="M663" s="100">
        <v>20</v>
      </c>
      <c r="N663" s="100">
        <v>1</v>
      </c>
      <c r="O663" s="104">
        <v>1050000</v>
      </c>
      <c r="P663" s="104">
        <v>1050000</v>
      </c>
      <c r="Q663" s="104"/>
      <c r="R663" s="104"/>
      <c r="S663" s="104">
        <v>1050000</v>
      </c>
      <c r="T663" s="104">
        <v>0</v>
      </c>
      <c r="U663" s="103" t="s">
        <v>303</v>
      </c>
      <c r="V663" s="105" t="s">
        <v>2917</v>
      </c>
      <c r="W663" s="106" t="s">
        <v>539</v>
      </c>
    </row>
    <row r="664" spans="1:23" s="61" customFormat="1" ht="31.8" customHeight="1">
      <c r="A664" s="46">
        <f>SUBTOTAL(3,$C$11:C664)</f>
        <v>654</v>
      </c>
      <c r="B664" s="100">
        <v>2</v>
      </c>
      <c r="C664" s="100" t="s">
        <v>1039</v>
      </c>
      <c r="D664" s="100" t="s">
        <v>2249</v>
      </c>
      <c r="E664" s="101" t="s">
        <v>1135</v>
      </c>
      <c r="F664" s="102" t="s">
        <v>367</v>
      </c>
      <c r="G664" s="100">
        <v>4</v>
      </c>
      <c r="H664" s="103" t="s">
        <v>72</v>
      </c>
      <c r="I664" s="100">
        <v>20</v>
      </c>
      <c r="J664" s="100">
        <v>1</v>
      </c>
      <c r="K664" s="100"/>
      <c r="L664" s="100"/>
      <c r="M664" s="100">
        <v>20</v>
      </c>
      <c r="N664" s="100">
        <v>1</v>
      </c>
      <c r="O664" s="104">
        <v>1050000</v>
      </c>
      <c r="P664" s="104">
        <v>1050000</v>
      </c>
      <c r="Q664" s="104"/>
      <c r="R664" s="104"/>
      <c r="S664" s="104">
        <v>1050000</v>
      </c>
      <c r="T664" s="104">
        <v>0</v>
      </c>
      <c r="U664" s="103" t="s">
        <v>303</v>
      </c>
      <c r="V664" s="105" t="s">
        <v>2918</v>
      </c>
      <c r="W664" s="106" t="s">
        <v>539</v>
      </c>
    </row>
    <row r="665" spans="1:23" s="61" customFormat="1" ht="31.8" customHeight="1">
      <c r="A665" s="46">
        <f>SUBTOTAL(3,$C$11:C665)</f>
        <v>655</v>
      </c>
      <c r="B665" s="100">
        <v>2</v>
      </c>
      <c r="C665" s="100" t="s">
        <v>1039</v>
      </c>
      <c r="D665" s="100" t="s">
        <v>2249</v>
      </c>
      <c r="E665" s="101" t="s">
        <v>1135</v>
      </c>
      <c r="F665" s="102" t="s">
        <v>367</v>
      </c>
      <c r="G665" s="100">
        <v>4</v>
      </c>
      <c r="H665" s="103" t="s">
        <v>72</v>
      </c>
      <c r="I665" s="100">
        <v>20</v>
      </c>
      <c r="J665" s="100">
        <v>1</v>
      </c>
      <c r="K665" s="100"/>
      <c r="L665" s="100"/>
      <c r="M665" s="100">
        <v>20</v>
      </c>
      <c r="N665" s="100">
        <v>1</v>
      </c>
      <c r="O665" s="104">
        <v>1050000</v>
      </c>
      <c r="P665" s="104">
        <v>1050000</v>
      </c>
      <c r="Q665" s="104"/>
      <c r="R665" s="104"/>
      <c r="S665" s="104">
        <v>1050000</v>
      </c>
      <c r="T665" s="104">
        <v>0</v>
      </c>
      <c r="U665" s="103" t="s">
        <v>303</v>
      </c>
      <c r="V665" s="105" t="s">
        <v>2919</v>
      </c>
      <c r="W665" s="106" t="s">
        <v>539</v>
      </c>
    </row>
    <row r="666" spans="1:23" s="61" customFormat="1" ht="31.8" customHeight="1">
      <c r="A666" s="46">
        <f>SUBTOTAL(3,$C$11:C666)</f>
        <v>656</v>
      </c>
      <c r="B666" s="100">
        <v>2</v>
      </c>
      <c r="C666" s="100" t="s">
        <v>1039</v>
      </c>
      <c r="D666" s="100" t="s">
        <v>2249</v>
      </c>
      <c r="E666" s="101" t="s">
        <v>1135</v>
      </c>
      <c r="F666" s="102" t="s">
        <v>367</v>
      </c>
      <c r="G666" s="100">
        <v>4</v>
      </c>
      <c r="H666" s="103" t="s">
        <v>72</v>
      </c>
      <c r="I666" s="100">
        <v>20</v>
      </c>
      <c r="J666" s="100">
        <v>1</v>
      </c>
      <c r="K666" s="100"/>
      <c r="L666" s="100"/>
      <c r="M666" s="100">
        <v>20</v>
      </c>
      <c r="N666" s="100">
        <v>1</v>
      </c>
      <c r="O666" s="104">
        <v>1050000</v>
      </c>
      <c r="P666" s="104">
        <v>1050000</v>
      </c>
      <c r="Q666" s="104"/>
      <c r="R666" s="104"/>
      <c r="S666" s="104">
        <v>1050000</v>
      </c>
      <c r="T666" s="104">
        <v>0</v>
      </c>
      <c r="U666" s="103" t="s">
        <v>303</v>
      </c>
      <c r="V666" s="105" t="s">
        <v>2920</v>
      </c>
      <c r="W666" s="106" t="s">
        <v>539</v>
      </c>
    </row>
    <row r="667" spans="1:23" s="61" customFormat="1" ht="31.8" customHeight="1">
      <c r="A667" s="46">
        <f>SUBTOTAL(3,$C$11:C667)</f>
        <v>657</v>
      </c>
      <c r="B667" s="100">
        <v>2</v>
      </c>
      <c r="C667" s="100" t="s">
        <v>2168</v>
      </c>
      <c r="D667" s="100" t="s">
        <v>2247</v>
      </c>
      <c r="E667" s="101" t="s">
        <v>637</v>
      </c>
      <c r="F667" s="102" t="s">
        <v>682</v>
      </c>
      <c r="G667" s="100">
        <v>4</v>
      </c>
      <c r="H667" s="103" t="s">
        <v>2451</v>
      </c>
      <c r="I667" s="100">
        <v>20</v>
      </c>
      <c r="J667" s="100">
        <v>1</v>
      </c>
      <c r="K667" s="100"/>
      <c r="L667" s="100"/>
      <c r="M667" s="100">
        <v>20</v>
      </c>
      <c r="N667" s="100">
        <v>1</v>
      </c>
      <c r="O667" s="104">
        <v>1050000</v>
      </c>
      <c r="P667" s="104">
        <v>1050000</v>
      </c>
      <c r="Q667" s="104"/>
      <c r="R667" s="104"/>
      <c r="S667" s="104">
        <v>1050000</v>
      </c>
      <c r="T667" s="104">
        <v>0</v>
      </c>
      <c r="U667" s="103" t="s">
        <v>303</v>
      </c>
      <c r="V667" s="105" t="s">
        <v>2921</v>
      </c>
      <c r="W667" s="106" t="s">
        <v>539</v>
      </c>
    </row>
    <row r="668" spans="1:23" s="61" customFormat="1" ht="31.8" customHeight="1">
      <c r="A668" s="46">
        <f>SUBTOTAL(3,$C$11:C668)</f>
        <v>658</v>
      </c>
      <c r="B668" s="100">
        <v>2</v>
      </c>
      <c r="C668" s="100" t="s">
        <v>2168</v>
      </c>
      <c r="D668" s="100" t="s">
        <v>2247</v>
      </c>
      <c r="E668" s="101" t="s">
        <v>637</v>
      </c>
      <c r="F668" s="102" t="s">
        <v>682</v>
      </c>
      <c r="G668" s="100">
        <v>4</v>
      </c>
      <c r="H668" s="103" t="s">
        <v>2451</v>
      </c>
      <c r="I668" s="100">
        <v>20</v>
      </c>
      <c r="J668" s="100">
        <v>1</v>
      </c>
      <c r="K668" s="100"/>
      <c r="L668" s="100"/>
      <c r="M668" s="100">
        <v>20</v>
      </c>
      <c r="N668" s="100">
        <v>1</v>
      </c>
      <c r="O668" s="104">
        <v>1050000</v>
      </c>
      <c r="P668" s="104">
        <v>1050000</v>
      </c>
      <c r="Q668" s="104"/>
      <c r="R668" s="104"/>
      <c r="S668" s="104">
        <v>1050000</v>
      </c>
      <c r="T668" s="104">
        <v>0</v>
      </c>
      <c r="U668" s="103" t="s">
        <v>303</v>
      </c>
      <c r="V668" s="105" t="s">
        <v>2922</v>
      </c>
      <c r="W668" s="106" t="s">
        <v>539</v>
      </c>
    </row>
    <row r="669" spans="1:23" s="61" customFormat="1" ht="31.8" customHeight="1">
      <c r="A669" s="46">
        <f>SUBTOTAL(3,$C$11:C669)</f>
        <v>659</v>
      </c>
      <c r="B669" s="100">
        <v>2</v>
      </c>
      <c r="C669" s="100" t="s">
        <v>2168</v>
      </c>
      <c r="D669" s="100" t="s">
        <v>2247</v>
      </c>
      <c r="E669" s="101" t="s">
        <v>637</v>
      </c>
      <c r="F669" s="102" t="s">
        <v>682</v>
      </c>
      <c r="G669" s="100">
        <v>4</v>
      </c>
      <c r="H669" s="103" t="s">
        <v>2451</v>
      </c>
      <c r="I669" s="100">
        <v>20</v>
      </c>
      <c r="J669" s="100">
        <v>1</v>
      </c>
      <c r="K669" s="100"/>
      <c r="L669" s="100"/>
      <c r="M669" s="100">
        <v>20</v>
      </c>
      <c r="N669" s="100">
        <v>1</v>
      </c>
      <c r="O669" s="104">
        <v>1050000</v>
      </c>
      <c r="P669" s="104">
        <v>1050000</v>
      </c>
      <c r="Q669" s="104"/>
      <c r="R669" s="104"/>
      <c r="S669" s="104">
        <v>1050000</v>
      </c>
      <c r="T669" s="104">
        <v>0</v>
      </c>
      <c r="U669" s="103" t="s">
        <v>303</v>
      </c>
      <c r="V669" s="105" t="s">
        <v>2923</v>
      </c>
      <c r="W669" s="106" t="s">
        <v>539</v>
      </c>
    </row>
    <row r="670" spans="1:23" s="61" customFormat="1" ht="31.8" customHeight="1">
      <c r="A670" s="46">
        <f>SUBTOTAL(3,$C$11:C670)</f>
        <v>660</v>
      </c>
      <c r="B670" s="46">
        <v>1</v>
      </c>
      <c r="C670" s="46" t="s">
        <v>41</v>
      </c>
      <c r="D670" s="46" t="s">
        <v>1064</v>
      </c>
      <c r="E670" s="98" t="s">
        <v>680</v>
      </c>
      <c r="F670" s="99" t="s">
        <v>681</v>
      </c>
      <c r="G670" s="46">
        <v>4</v>
      </c>
      <c r="H670" s="78" t="s">
        <v>647</v>
      </c>
      <c r="I670" s="46">
        <v>20</v>
      </c>
      <c r="J670" s="46">
        <v>1</v>
      </c>
      <c r="K670" s="46"/>
      <c r="L670" s="46"/>
      <c r="M670" s="46">
        <v>20</v>
      </c>
      <c r="N670" s="46">
        <v>1</v>
      </c>
      <c r="O670" s="79">
        <v>1050000</v>
      </c>
      <c r="P670" s="79">
        <v>1050000</v>
      </c>
      <c r="Q670" s="79"/>
      <c r="R670" s="79">
        <v>1050000</v>
      </c>
      <c r="S670" s="79">
        <v>0</v>
      </c>
      <c r="T670" s="79">
        <v>0</v>
      </c>
      <c r="U670" s="78" t="s">
        <v>303</v>
      </c>
      <c r="V670" s="80" t="s">
        <v>1436</v>
      </c>
      <c r="W670" s="81" t="s">
        <v>539</v>
      </c>
    </row>
    <row r="671" spans="1:23" s="61" customFormat="1" ht="31.8" customHeight="1">
      <c r="A671" s="46">
        <f>SUBTOTAL(3,$C$11:C671)</f>
        <v>661</v>
      </c>
      <c r="B671" s="46">
        <v>1</v>
      </c>
      <c r="C671" s="46" t="s">
        <v>41</v>
      </c>
      <c r="D671" s="46" t="s">
        <v>830</v>
      </c>
      <c r="E671" s="98" t="s">
        <v>680</v>
      </c>
      <c r="F671" s="99" t="s">
        <v>681</v>
      </c>
      <c r="G671" s="46">
        <v>4</v>
      </c>
      <c r="H671" s="78" t="s">
        <v>647</v>
      </c>
      <c r="I671" s="46">
        <v>20</v>
      </c>
      <c r="J671" s="46">
        <v>1</v>
      </c>
      <c r="K671" s="46"/>
      <c r="L671" s="46"/>
      <c r="M671" s="46">
        <v>20</v>
      </c>
      <c r="N671" s="46">
        <v>1</v>
      </c>
      <c r="O671" s="79">
        <v>1050000</v>
      </c>
      <c r="P671" s="79">
        <v>1050000</v>
      </c>
      <c r="Q671" s="79"/>
      <c r="R671" s="79">
        <v>1050000</v>
      </c>
      <c r="S671" s="79">
        <v>0</v>
      </c>
      <c r="T671" s="79">
        <v>0</v>
      </c>
      <c r="U671" s="78" t="s">
        <v>303</v>
      </c>
      <c r="V671" s="80" t="s">
        <v>1437</v>
      </c>
      <c r="W671" s="81" t="s">
        <v>539</v>
      </c>
    </row>
    <row r="672" spans="1:23" s="61" customFormat="1" ht="31.8" customHeight="1">
      <c r="A672" s="46">
        <f>SUBTOTAL(3,$C$11:C672)</f>
        <v>662</v>
      </c>
      <c r="B672" s="46">
        <v>1</v>
      </c>
      <c r="C672" s="46" t="s">
        <v>41</v>
      </c>
      <c r="D672" s="46" t="s">
        <v>1062</v>
      </c>
      <c r="E672" s="98" t="s">
        <v>680</v>
      </c>
      <c r="F672" s="99" t="s">
        <v>681</v>
      </c>
      <c r="G672" s="46">
        <v>4</v>
      </c>
      <c r="H672" s="78" t="s">
        <v>647</v>
      </c>
      <c r="I672" s="46">
        <v>20</v>
      </c>
      <c r="J672" s="46">
        <v>1</v>
      </c>
      <c r="K672" s="46"/>
      <c r="L672" s="46"/>
      <c r="M672" s="46">
        <v>20</v>
      </c>
      <c r="N672" s="46">
        <v>1</v>
      </c>
      <c r="O672" s="79">
        <v>1050000</v>
      </c>
      <c r="P672" s="79">
        <v>1050000</v>
      </c>
      <c r="Q672" s="79"/>
      <c r="R672" s="79">
        <v>1050000</v>
      </c>
      <c r="S672" s="79">
        <v>0</v>
      </c>
      <c r="T672" s="79">
        <v>0</v>
      </c>
      <c r="U672" s="78" t="s">
        <v>303</v>
      </c>
      <c r="V672" s="80" t="s">
        <v>1438</v>
      </c>
      <c r="W672" s="81" t="s">
        <v>539</v>
      </c>
    </row>
    <row r="673" spans="1:23" s="61" customFormat="1" ht="31.8" customHeight="1">
      <c r="A673" s="46">
        <f>SUBTOTAL(3,$C$11:C673)</f>
        <v>663</v>
      </c>
      <c r="B673" s="46">
        <v>1</v>
      </c>
      <c r="C673" s="46" t="s">
        <v>41</v>
      </c>
      <c r="D673" s="46" t="s">
        <v>1069</v>
      </c>
      <c r="E673" s="98" t="s">
        <v>680</v>
      </c>
      <c r="F673" s="99" t="s">
        <v>681</v>
      </c>
      <c r="G673" s="46">
        <v>4</v>
      </c>
      <c r="H673" s="78" t="s">
        <v>647</v>
      </c>
      <c r="I673" s="46">
        <v>20</v>
      </c>
      <c r="J673" s="46">
        <v>1</v>
      </c>
      <c r="K673" s="46"/>
      <c r="L673" s="46"/>
      <c r="M673" s="46">
        <v>20</v>
      </c>
      <c r="N673" s="46">
        <v>1</v>
      </c>
      <c r="O673" s="79">
        <v>1050000</v>
      </c>
      <c r="P673" s="79">
        <v>1050000</v>
      </c>
      <c r="Q673" s="79"/>
      <c r="R673" s="79">
        <v>1050000</v>
      </c>
      <c r="S673" s="79">
        <v>0</v>
      </c>
      <c r="T673" s="79">
        <v>0</v>
      </c>
      <c r="U673" s="78" t="s">
        <v>303</v>
      </c>
      <c r="V673" s="80" t="s">
        <v>1439</v>
      </c>
      <c r="W673" s="81" t="s">
        <v>539</v>
      </c>
    </row>
    <row r="674" spans="1:23" s="61" customFormat="1" ht="31.8" customHeight="1">
      <c r="A674" s="46">
        <f>SUBTOTAL(3,$C$11:C674)</f>
        <v>664</v>
      </c>
      <c r="B674" s="46">
        <v>1</v>
      </c>
      <c r="C674" s="46" t="s">
        <v>41</v>
      </c>
      <c r="D674" s="46" t="s">
        <v>830</v>
      </c>
      <c r="E674" s="98" t="s">
        <v>680</v>
      </c>
      <c r="F674" s="99" t="s">
        <v>681</v>
      </c>
      <c r="G674" s="46">
        <v>4</v>
      </c>
      <c r="H674" s="78" t="s">
        <v>647</v>
      </c>
      <c r="I674" s="46">
        <v>20</v>
      </c>
      <c r="J674" s="46">
        <v>1</v>
      </c>
      <c r="K674" s="46"/>
      <c r="L674" s="46"/>
      <c r="M674" s="46">
        <v>20</v>
      </c>
      <c r="N674" s="46">
        <v>1</v>
      </c>
      <c r="O674" s="79">
        <v>1050000</v>
      </c>
      <c r="P674" s="79">
        <v>1050000</v>
      </c>
      <c r="Q674" s="79"/>
      <c r="R674" s="79">
        <v>1050000</v>
      </c>
      <c r="S674" s="79">
        <v>0</v>
      </c>
      <c r="T674" s="79">
        <v>0</v>
      </c>
      <c r="U674" s="78" t="s">
        <v>303</v>
      </c>
      <c r="V674" s="80" t="s">
        <v>1440</v>
      </c>
      <c r="W674" s="81" t="s">
        <v>539</v>
      </c>
    </row>
    <row r="675" spans="1:23" s="61" customFormat="1" ht="31.8" customHeight="1">
      <c r="A675" s="46">
        <f>SUBTOTAL(3,$C$11:C675)</f>
        <v>665</v>
      </c>
      <c r="B675" s="46">
        <v>1</v>
      </c>
      <c r="C675" s="46" t="s">
        <v>41</v>
      </c>
      <c r="D675" s="46" t="s">
        <v>1073</v>
      </c>
      <c r="E675" s="98" t="s">
        <v>680</v>
      </c>
      <c r="F675" s="99" t="s">
        <v>681</v>
      </c>
      <c r="G675" s="46">
        <v>4</v>
      </c>
      <c r="H675" s="78" t="s">
        <v>647</v>
      </c>
      <c r="I675" s="46">
        <v>20</v>
      </c>
      <c r="J675" s="46">
        <v>1</v>
      </c>
      <c r="K675" s="46"/>
      <c r="L675" s="46"/>
      <c r="M675" s="46">
        <v>20</v>
      </c>
      <c r="N675" s="46">
        <v>1</v>
      </c>
      <c r="O675" s="79">
        <v>1050000</v>
      </c>
      <c r="P675" s="79">
        <v>1050000</v>
      </c>
      <c r="Q675" s="79"/>
      <c r="R675" s="79">
        <v>1050000</v>
      </c>
      <c r="S675" s="79">
        <v>0</v>
      </c>
      <c r="T675" s="79">
        <v>0</v>
      </c>
      <c r="U675" s="78" t="s">
        <v>303</v>
      </c>
      <c r="V675" s="80" t="s">
        <v>1186</v>
      </c>
      <c r="W675" s="81" t="s">
        <v>539</v>
      </c>
    </row>
    <row r="676" spans="1:23" s="61" customFormat="1" ht="31.8" customHeight="1">
      <c r="A676" s="46">
        <f>SUBTOTAL(3,$C$11:C676)</f>
        <v>666</v>
      </c>
      <c r="B676" s="46">
        <v>1</v>
      </c>
      <c r="C676" s="46" t="s">
        <v>41</v>
      </c>
      <c r="D676" s="46" t="s">
        <v>830</v>
      </c>
      <c r="E676" s="98" t="s">
        <v>680</v>
      </c>
      <c r="F676" s="99" t="s">
        <v>681</v>
      </c>
      <c r="G676" s="46">
        <v>4</v>
      </c>
      <c r="H676" s="78" t="s">
        <v>647</v>
      </c>
      <c r="I676" s="46">
        <v>20</v>
      </c>
      <c r="J676" s="46">
        <v>1</v>
      </c>
      <c r="K676" s="46"/>
      <c r="L676" s="46"/>
      <c r="M676" s="46">
        <v>20</v>
      </c>
      <c r="N676" s="46">
        <v>1</v>
      </c>
      <c r="O676" s="79">
        <v>1050000</v>
      </c>
      <c r="P676" s="79">
        <v>1050000</v>
      </c>
      <c r="Q676" s="79"/>
      <c r="R676" s="79">
        <v>1050000</v>
      </c>
      <c r="S676" s="79">
        <v>0</v>
      </c>
      <c r="T676" s="79">
        <v>0</v>
      </c>
      <c r="U676" s="78" t="s">
        <v>303</v>
      </c>
      <c r="V676" s="80" t="s">
        <v>1441</v>
      </c>
      <c r="W676" s="81" t="s">
        <v>539</v>
      </c>
    </row>
    <row r="677" spans="1:23" s="61" customFormat="1" ht="31.8" customHeight="1">
      <c r="A677" s="46">
        <f>SUBTOTAL(3,$C$11:C677)</f>
        <v>667</v>
      </c>
      <c r="B677" s="46">
        <v>1</v>
      </c>
      <c r="C677" s="46" t="s">
        <v>41</v>
      </c>
      <c r="D677" s="46" t="s">
        <v>130</v>
      </c>
      <c r="E677" s="98" t="s">
        <v>680</v>
      </c>
      <c r="F677" s="99" t="s">
        <v>681</v>
      </c>
      <c r="G677" s="46">
        <v>4</v>
      </c>
      <c r="H677" s="78" t="s">
        <v>647</v>
      </c>
      <c r="I677" s="46">
        <v>20</v>
      </c>
      <c r="J677" s="46">
        <v>1</v>
      </c>
      <c r="K677" s="46"/>
      <c r="L677" s="46"/>
      <c r="M677" s="46">
        <v>20</v>
      </c>
      <c r="N677" s="46">
        <v>1</v>
      </c>
      <c r="O677" s="79">
        <v>1050000</v>
      </c>
      <c r="P677" s="79">
        <v>1050000</v>
      </c>
      <c r="Q677" s="79"/>
      <c r="R677" s="79">
        <v>1050000</v>
      </c>
      <c r="S677" s="79">
        <v>0</v>
      </c>
      <c r="T677" s="79">
        <v>0</v>
      </c>
      <c r="U677" s="78" t="s">
        <v>303</v>
      </c>
      <c r="V677" s="80" t="s">
        <v>1442</v>
      </c>
      <c r="W677" s="81" t="s">
        <v>539</v>
      </c>
    </row>
    <row r="678" spans="1:23" s="61" customFormat="1" ht="31.8" customHeight="1">
      <c r="A678" s="46">
        <f>SUBTOTAL(3,$C$11:C678)</f>
        <v>668</v>
      </c>
      <c r="B678" s="46">
        <v>1</v>
      </c>
      <c r="C678" s="46" t="s">
        <v>41</v>
      </c>
      <c r="D678" s="46" t="s">
        <v>830</v>
      </c>
      <c r="E678" s="98" t="s">
        <v>680</v>
      </c>
      <c r="F678" s="99" t="s">
        <v>681</v>
      </c>
      <c r="G678" s="46">
        <v>4</v>
      </c>
      <c r="H678" s="78" t="s">
        <v>647</v>
      </c>
      <c r="I678" s="46">
        <v>20</v>
      </c>
      <c r="J678" s="46">
        <v>1</v>
      </c>
      <c r="K678" s="46"/>
      <c r="L678" s="46"/>
      <c r="M678" s="46">
        <v>20</v>
      </c>
      <c r="N678" s="46">
        <v>1</v>
      </c>
      <c r="O678" s="79">
        <v>1050000</v>
      </c>
      <c r="P678" s="79">
        <v>1050000</v>
      </c>
      <c r="Q678" s="79"/>
      <c r="R678" s="79">
        <v>1050000</v>
      </c>
      <c r="S678" s="79">
        <v>0</v>
      </c>
      <c r="T678" s="79">
        <v>0</v>
      </c>
      <c r="U678" s="78" t="s">
        <v>303</v>
      </c>
      <c r="V678" s="80" t="s">
        <v>1443</v>
      </c>
      <c r="W678" s="81" t="s">
        <v>539</v>
      </c>
    </row>
    <row r="679" spans="1:23" s="61" customFormat="1" ht="31.8" customHeight="1">
      <c r="A679" s="46">
        <f>SUBTOTAL(3,$C$11:C679)</f>
        <v>669</v>
      </c>
      <c r="B679" s="100">
        <v>2</v>
      </c>
      <c r="C679" s="100" t="s">
        <v>41</v>
      </c>
      <c r="D679" s="100" t="s">
        <v>2250</v>
      </c>
      <c r="E679" s="101" t="s">
        <v>680</v>
      </c>
      <c r="F679" s="102" t="s">
        <v>681</v>
      </c>
      <c r="G679" s="100">
        <v>4</v>
      </c>
      <c r="H679" s="103" t="s">
        <v>647</v>
      </c>
      <c r="I679" s="100">
        <v>14</v>
      </c>
      <c r="J679" s="100">
        <v>1</v>
      </c>
      <c r="K679" s="100"/>
      <c r="L679" s="100"/>
      <c r="M679" s="100">
        <v>14</v>
      </c>
      <c r="N679" s="100">
        <v>1</v>
      </c>
      <c r="O679" s="104">
        <v>650000</v>
      </c>
      <c r="P679" s="104">
        <v>650000</v>
      </c>
      <c r="Q679" s="104"/>
      <c r="R679" s="104"/>
      <c r="S679" s="104">
        <v>650000</v>
      </c>
      <c r="T679" s="104">
        <v>0</v>
      </c>
      <c r="U679" s="103" t="s">
        <v>307</v>
      </c>
      <c r="V679" s="105" t="s">
        <v>2924</v>
      </c>
      <c r="W679" s="106" t="s">
        <v>539</v>
      </c>
    </row>
    <row r="680" spans="1:23" s="61" customFormat="1" ht="31.8" customHeight="1">
      <c r="A680" s="46">
        <f>SUBTOTAL(3,$C$11:C680)</f>
        <v>670</v>
      </c>
      <c r="B680" s="100">
        <v>2</v>
      </c>
      <c r="C680" s="100" t="s">
        <v>41</v>
      </c>
      <c r="D680" s="100" t="s">
        <v>2250</v>
      </c>
      <c r="E680" s="101" t="s">
        <v>680</v>
      </c>
      <c r="F680" s="102" t="s">
        <v>681</v>
      </c>
      <c r="G680" s="100">
        <v>4</v>
      </c>
      <c r="H680" s="103" t="s">
        <v>647</v>
      </c>
      <c r="I680" s="100">
        <v>14</v>
      </c>
      <c r="J680" s="100">
        <v>1</v>
      </c>
      <c r="K680" s="100"/>
      <c r="L680" s="100"/>
      <c r="M680" s="100">
        <v>14</v>
      </c>
      <c r="N680" s="100">
        <v>1</v>
      </c>
      <c r="O680" s="104">
        <v>650000</v>
      </c>
      <c r="P680" s="104">
        <v>650000</v>
      </c>
      <c r="Q680" s="104"/>
      <c r="R680" s="104"/>
      <c r="S680" s="104">
        <v>650000</v>
      </c>
      <c r="T680" s="104">
        <v>0</v>
      </c>
      <c r="U680" s="103" t="s">
        <v>307</v>
      </c>
      <c r="V680" s="105" t="s">
        <v>2925</v>
      </c>
      <c r="W680" s="106" t="s">
        <v>539</v>
      </c>
    </row>
    <row r="681" spans="1:23" s="61" customFormat="1" ht="31.8" customHeight="1">
      <c r="A681" s="46">
        <f>SUBTOTAL(3,$C$11:C681)</f>
        <v>671</v>
      </c>
      <c r="B681" s="100">
        <v>2</v>
      </c>
      <c r="C681" s="100" t="s">
        <v>41</v>
      </c>
      <c r="D681" s="100" t="s">
        <v>2250</v>
      </c>
      <c r="E681" s="101" t="s">
        <v>680</v>
      </c>
      <c r="F681" s="102" t="s">
        <v>681</v>
      </c>
      <c r="G681" s="100">
        <v>4</v>
      </c>
      <c r="H681" s="103" t="s">
        <v>647</v>
      </c>
      <c r="I681" s="100">
        <v>14</v>
      </c>
      <c r="J681" s="100">
        <v>1</v>
      </c>
      <c r="K681" s="100"/>
      <c r="L681" s="100"/>
      <c r="M681" s="100">
        <v>14</v>
      </c>
      <c r="N681" s="100">
        <v>1</v>
      </c>
      <c r="O681" s="104">
        <v>650000</v>
      </c>
      <c r="P681" s="104">
        <v>650000</v>
      </c>
      <c r="Q681" s="104"/>
      <c r="R681" s="104"/>
      <c r="S681" s="104">
        <v>650000</v>
      </c>
      <c r="T681" s="104">
        <v>0</v>
      </c>
      <c r="U681" s="103" t="s">
        <v>307</v>
      </c>
      <c r="V681" s="105" t="s">
        <v>2926</v>
      </c>
      <c r="W681" s="106" t="s">
        <v>539</v>
      </c>
    </row>
    <row r="682" spans="1:23" s="61" customFormat="1" ht="31.8" customHeight="1">
      <c r="A682" s="46">
        <f>SUBTOTAL(3,$C$11:C682)</f>
        <v>672</v>
      </c>
      <c r="B682" s="100">
        <v>2</v>
      </c>
      <c r="C682" s="100" t="s">
        <v>41</v>
      </c>
      <c r="D682" s="100" t="s">
        <v>2250</v>
      </c>
      <c r="E682" s="101" t="s">
        <v>680</v>
      </c>
      <c r="F682" s="102" t="s">
        <v>681</v>
      </c>
      <c r="G682" s="100">
        <v>4</v>
      </c>
      <c r="H682" s="103" t="s">
        <v>647</v>
      </c>
      <c r="I682" s="100">
        <v>14</v>
      </c>
      <c r="J682" s="100">
        <v>1</v>
      </c>
      <c r="K682" s="100"/>
      <c r="L682" s="100"/>
      <c r="M682" s="100">
        <v>14</v>
      </c>
      <c r="N682" s="100">
        <v>1</v>
      </c>
      <c r="O682" s="104">
        <v>650000</v>
      </c>
      <c r="P682" s="104">
        <v>650000</v>
      </c>
      <c r="Q682" s="104"/>
      <c r="R682" s="104"/>
      <c r="S682" s="104">
        <v>650000</v>
      </c>
      <c r="T682" s="104">
        <v>0</v>
      </c>
      <c r="U682" s="103" t="s">
        <v>307</v>
      </c>
      <c r="V682" s="105" t="s">
        <v>2927</v>
      </c>
      <c r="W682" s="106" t="s">
        <v>539</v>
      </c>
    </row>
    <row r="683" spans="1:23" s="61" customFormat="1" ht="31.8" customHeight="1">
      <c r="A683" s="46">
        <f>SUBTOTAL(3,$C$11:C683)</f>
        <v>673</v>
      </c>
      <c r="B683" s="100">
        <v>2</v>
      </c>
      <c r="C683" s="100" t="s">
        <v>41</v>
      </c>
      <c r="D683" s="100" t="s">
        <v>2251</v>
      </c>
      <c r="E683" s="101" t="s">
        <v>680</v>
      </c>
      <c r="F683" s="102" t="s">
        <v>681</v>
      </c>
      <c r="G683" s="100">
        <v>4</v>
      </c>
      <c r="H683" s="103" t="s">
        <v>647</v>
      </c>
      <c r="I683" s="100">
        <v>14</v>
      </c>
      <c r="J683" s="100">
        <v>1</v>
      </c>
      <c r="K683" s="100"/>
      <c r="L683" s="100"/>
      <c r="M683" s="100">
        <v>14</v>
      </c>
      <c r="N683" s="100">
        <v>1</v>
      </c>
      <c r="O683" s="104">
        <v>650000</v>
      </c>
      <c r="P683" s="104">
        <v>650000</v>
      </c>
      <c r="Q683" s="104"/>
      <c r="R683" s="104"/>
      <c r="S683" s="104">
        <v>650000</v>
      </c>
      <c r="T683" s="104">
        <v>0</v>
      </c>
      <c r="U683" s="103" t="s">
        <v>307</v>
      </c>
      <c r="V683" s="105" t="s">
        <v>2928</v>
      </c>
      <c r="W683" s="106" t="s">
        <v>539</v>
      </c>
    </row>
    <row r="684" spans="1:23" s="61" customFormat="1" ht="31.8" customHeight="1">
      <c r="A684" s="46">
        <f>SUBTOTAL(3,$C$11:C684)</f>
        <v>674</v>
      </c>
      <c r="B684" s="100">
        <v>2</v>
      </c>
      <c r="C684" s="100" t="s">
        <v>41</v>
      </c>
      <c r="D684" s="100" t="s">
        <v>2250</v>
      </c>
      <c r="E684" s="101" t="s">
        <v>680</v>
      </c>
      <c r="F684" s="102" t="s">
        <v>681</v>
      </c>
      <c r="G684" s="100">
        <v>4</v>
      </c>
      <c r="H684" s="103" t="s">
        <v>647</v>
      </c>
      <c r="I684" s="100">
        <v>14</v>
      </c>
      <c r="J684" s="100">
        <v>1</v>
      </c>
      <c r="K684" s="100"/>
      <c r="L684" s="100"/>
      <c r="M684" s="100">
        <v>14</v>
      </c>
      <c r="N684" s="100">
        <v>1</v>
      </c>
      <c r="O684" s="104">
        <v>650000</v>
      </c>
      <c r="P684" s="104">
        <v>650000</v>
      </c>
      <c r="Q684" s="104"/>
      <c r="R684" s="104"/>
      <c r="S684" s="104">
        <v>650000</v>
      </c>
      <c r="T684" s="104">
        <v>0</v>
      </c>
      <c r="U684" s="103" t="s">
        <v>307</v>
      </c>
      <c r="V684" s="105" t="s">
        <v>2929</v>
      </c>
      <c r="W684" s="106" t="s">
        <v>539</v>
      </c>
    </row>
    <row r="685" spans="1:23" s="61" customFormat="1" ht="31.8" customHeight="1">
      <c r="A685" s="46">
        <f>SUBTOTAL(3,$C$11:C685)</f>
        <v>675</v>
      </c>
      <c r="B685" s="100">
        <v>2</v>
      </c>
      <c r="C685" s="100" t="s">
        <v>41</v>
      </c>
      <c r="D685" s="100" t="s">
        <v>2252</v>
      </c>
      <c r="E685" s="101" t="s">
        <v>680</v>
      </c>
      <c r="F685" s="102" t="s">
        <v>681</v>
      </c>
      <c r="G685" s="100">
        <v>4</v>
      </c>
      <c r="H685" s="103" t="s">
        <v>647</v>
      </c>
      <c r="I685" s="100">
        <v>20</v>
      </c>
      <c r="J685" s="100">
        <v>1</v>
      </c>
      <c r="K685" s="100"/>
      <c r="L685" s="100"/>
      <c r="M685" s="100">
        <v>20</v>
      </c>
      <c r="N685" s="100">
        <v>1</v>
      </c>
      <c r="O685" s="104">
        <v>1050000</v>
      </c>
      <c r="P685" s="104">
        <v>1050000</v>
      </c>
      <c r="Q685" s="104"/>
      <c r="R685" s="104"/>
      <c r="S685" s="104">
        <v>1050000</v>
      </c>
      <c r="T685" s="104">
        <v>0</v>
      </c>
      <c r="U685" s="103" t="s">
        <v>303</v>
      </c>
      <c r="V685" s="105" t="s">
        <v>2802</v>
      </c>
      <c r="W685" s="106" t="s">
        <v>539</v>
      </c>
    </row>
    <row r="686" spans="1:23" s="61" customFormat="1" ht="31.8" customHeight="1">
      <c r="A686" s="46">
        <f>SUBTOTAL(3,$C$11:C686)</f>
        <v>676</v>
      </c>
      <c r="B686" s="100">
        <v>2</v>
      </c>
      <c r="C686" s="100" t="s">
        <v>41</v>
      </c>
      <c r="D686" s="100" t="s">
        <v>2252</v>
      </c>
      <c r="E686" s="101" t="s">
        <v>680</v>
      </c>
      <c r="F686" s="102" t="s">
        <v>681</v>
      </c>
      <c r="G686" s="100">
        <v>4</v>
      </c>
      <c r="H686" s="103" t="s">
        <v>647</v>
      </c>
      <c r="I686" s="100">
        <v>20</v>
      </c>
      <c r="J686" s="100">
        <v>1</v>
      </c>
      <c r="K686" s="100"/>
      <c r="L686" s="100"/>
      <c r="M686" s="100">
        <v>20</v>
      </c>
      <c r="N686" s="100">
        <v>1</v>
      </c>
      <c r="O686" s="104">
        <v>1050000</v>
      </c>
      <c r="P686" s="104">
        <v>1050000</v>
      </c>
      <c r="Q686" s="104"/>
      <c r="R686" s="104"/>
      <c r="S686" s="104">
        <v>1050000</v>
      </c>
      <c r="T686" s="104">
        <v>0</v>
      </c>
      <c r="U686" s="103" t="s">
        <v>303</v>
      </c>
      <c r="V686" s="105" t="s">
        <v>2930</v>
      </c>
      <c r="W686" s="106" t="s">
        <v>539</v>
      </c>
    </row>
    <row r="687" spans="1:23" s="61" customFormat="1" ht="31.8" customHeight="1">
      <c r="A687" s="46">
        <f>SUBTOTAL(3,$C$11:C687)</f>
        <v>677</v>
      </c>
      <c r="B687" s="100">
        <v>2</v>
      </c>
      <c r="C687" s="100" t="s">
        <v>41</v>
      </c>
      <c r="D687" s="100" t="s">
        <v>2252</v>
      </c>
      <c r="E687" s="101" t="s">
        <v>680</v>
      </c>
      <c r="F687" s="102" t="s">
        <v>681</v>
      </c>
      <c r="G687" s="100">
        <v>4</v>
      </c>
      <c r="H687" s="103" t="s">
        <v>647</v>
      </c>
      <c r="I687" s="100">
        <v>20</v>
      </c>
      <c r="J687" s="100">
        <v>1</v>
      </c>
      <c r="K687" s="100"/>
      <c r="L687" s="100"/>
      <c r="M687" s="100">
        <v>20</v>
      </c>
      <c r="N687" s="100">
        <v>1</v>
      </c>
      <c r="O687" s="104">
        <v>1050000</v>
      </c>
      <c r="P687" s="104">
        <v>1050000</v>
      </c>
      <c r="Q687" s="104"/>
      <c r="R687" s="104"/>
      <c r="S687" s="104">
        <v>1050000</v>
      </c>
      <c r="T687" s="104">
        <v>0</v>
      </c>
      <c r="U687" s="103" t="s">
        <v>303</v>
      </c>
      <c r="V687" s="105" t="s">
        <v>2931</v>
      </c>
      <c r="W687" s="106" t="s">
        <v>539</v>
      </c>
    </row>
    <row r="688" spans="1:23" s="61" customFormat="1" ht="31.8" customHeight="1">
      <c r="A688" s="46">
        <f>SUBTOTAL(3,$C$11:C688)</f>
        <v>678</v>
      </c>
      <c r="B688" s="100">
        <v>2</v>
      </c>
      <c r="C688" s="100" t="s">
        <v>41</v>
      </c>
      <c r="D688" s="100" t="s">
        <v>2252</v>
      </c>
      <c r="E688" s="101" t="s">
        <v>680</v>
      </c>
      <c r="F688" s="102" t="s">
        <v>681</v>
      </c>
      <c r="G688" s="100">
        <v>4</v>
      </c>
      <c r="H688" s="103" t="s">
        <v>647</v>
      </c>
      <c r="I688" s="100">
        <v>20</v>
      </c>
      <c r="J688" s="100">
        <v>1</v>
      </c>
      <c r="K688" s="100"/>
      <c r="L688" s="100"/>
      <c r="M688" s="100">
        <v>20</v>
      </c>
      <c r="N688" s="100">
        <v>1</v>
      </c>
      <c r="O688" s="104">
        <v>1050000</v>
      </c>
      <c r="P688" s="104">
        <v>1050000</v>
      </c>
      <c r="Q688" s="104"/>
      <c r="R688" s="104"/>
      <c r="S688" s="104">
        <v>1050000</v>
      </c>
      <c r="T688" s="104">
        <v>0</v>
      </c>
      <c r="U688" s="103" t="s">
        <v>303</v>
      </c>
      <c r="V688" s="105" t="s">
        <v>2644</v>
      </c>
      <c r="W688" s="106" t="s">
        <v>539</v>
      </c>
    </row>
    <row r="689" spans="1:23" s="61" customFormat="1" ht="31.8" customHeight="1">
      <c r="A689" s="46">
        <f>SUBTOTAL(3,$C$11:C689)</f>
        <v>679</v>
      </c>
      <c r="B689" s="100">
        <v>2</v>
      </c>
      <c r="C689" s="100" t="s">
        <v>41</v>
      </c>
      <c r="D689" s="100" t="s">
        <v>2250</v>
      </c>
      <c r="E689" s="101" t="s">
        <v>680</v>
      </c>
      <c r="F689" s="102" t="s">
        <v>681</v>
      </c>
      <c r="G689" s="100">
        <v>4</v>
      </c>
      <c r="H689" s="103" t="s">
        <v>647</v>
      </c>
      <c r="I689" s="100">
        <v>20</v>
      </c>
      <c r="J689" s="100">
        <v>1</v>
      </c>
      <c r="K689" s="100"/>
      <c r="L689" s="100"/>
      <c r="M689" s="100">
        <v>20</v>
      </c>
      <c r="N689" s="100">
        <v>1</v>
      </c>
      <c r="O689" s="104">
        <v>1050000</v>
      </c>
      <c r="P689" s="104">
        <v>1050000</v>
      </c>
      <c r="Q689" s="104"/>
      <c r="R689" s="104"/>
      <c r="S689" s="104">
        <v>1050000</v>
      </c>
      <c r="T689" s="104">
        <v>0</v>
      </c>
      <c r="U689" s="103" t="s">
        <v>303</v>
      </c>
      <c r="V689" s="105" t="s">
        <v>2932</v>
      </c>
      <c r="W689" s="106" t="s">
        <v>539</v>
      </c>
    </row>
    <row r="690" spans="1:23" s="61" customFormat="1" ht="31.8" customHeight="1">
      <c r="A690" s="46">
        <f>SUBTOTAL(3,$C$11:C690)</f>
        <v>680</v>
      </c>
      <c r="B690" s="100">
        <v>2</v>
      </c>
      <c r="C690" s="100" t="s">
        <v>41</v>
      </c>
      <c r="D690" s="100" t="s">
        <v>2252</v>
      </c>
      <c r="E690" s="101" t="s">
        <v>680</v>
      </c>
      <c r="F690" s="102" t="s">
        <v>681</v>
      </c>
      <c r="G690" s="100">
        <v>4</v>
      </c>
      <c r="H690" s="103" t="s">
        <v>647</v>
      </c>
      <c r="I690" s="100">
        <v>20</v>
      </c>
      <c r="J690" s="100">
        <v>1</v>
      </c>
      <c r="K690" s="100"/>
      <c r="L690" s="100"/>
      <c r="M690" s="100">
        <v>20</v>
      </c>
      <c r="N690" s="100">
        <v>1</v>
      </c>
      <c r="O690" s="104">
        <v>1050000</v>
      </c>
      <c r="P690" s="104">
        <v>1050000</v>
      </c>
      <c r="Q690" s="104"/>
      <c r="R690" s="104"/>
      <c r="S690" s="104">
        <v>1050000</v>
      </c>
      <c r="T690" s="104">
        <v>0</v>
      </c>
      <c r="U690" s="103" t="s">
        <v>303</v>
      </c>
      <c r="V690" s="105" t="s">
        <v>2933</v>
      </c>
      <c r="W690" s="106" t="s">
        <v>539</v>
      </c>
    </row>
    <row r="691" spans="1:23" s="61" customFormat="1" ht="31.8" customHeight="1">
      <c r="A691" s="46">
        <f>SUBTOTAL(3,$C$11:C691)</f>
        <v>681</v>
      </c>
      <c r="B691" s="100">
        <v>2</v>
      </c>
      <c r="C691" s="100" t="s">
        <v>41</v>
      </c>
      <c r="D691" s="100" t="s">
        <v>2252</v>
      </c>
      <c r="E691" s="101" t="s">
        <v>680</v>
      </c>
      <c r="F691" s="102" t="s">
        <v>681</v>
      </c>
      <c r="G691" s="100">
        <v>4</v>
      </c>
      <c r="H691" s="103" t="s">
        <v>647</v>
      </c>
      <c r="I691" s="100">
        <v>20</v>
      </c>
      <c r="J691" s="100">
        <v>1</v>
      </c>
      <c r="K691" s="100"/>
      <c r="L691" s="100"/>
      <c r="M691" s="100">
        <v>20</v>
      </c>
      <c r="N691" s="100">
        <v>1</v>
      </c>
      <c r="O691" s="104">
        <v>1050000</v>
      </c>
      <c r="P691" s="104">
        <v>1050000</v>
      </c>
      <c r="Q691" s="104"/>
      <c r="R691" s="104"/>
      <c r="S691" s="104">
        <v>1050000</v>
      </c>
      <c r="T691" s="104">
        <v>0</v>
      </c>
      <c r="U691" s="103" t="s">
        <v>303</v>
      </c>
      <c r="V691" s="105" t="s">
        <v>2934</v>
      </c>
      <c r="W691" s="106" t="s">
        <v>539</v>
      </c>
    </row>
    <row r="692" spans="1:23" s="61" customFormat="1" ht="31.8" customHeight="1">
      <c r="A692" s="46">
        <f>SUBTOTAL(3,$C$11:C692)</f>
        <v>682</v>
      </c>
      <c r="B692" s="100">
        <v>2</v>
      </c>
      <c r="C692" s="100" t="s">
        <v>41</v>
      </c>
      <c r="D692" s="100" t="s">
        <v>2252</v>
      </c>
      <c r="E692" s="101" t="s">
        <v>680</v>
      </c>
      <c r="F692" s="102" t="s">
        <v>681</v>
      </c>
      <c r="G692" s="100">
        <v>4</v>
      </c>
      <c r="H692" s="103" t="s">
        <v>647</v>
      </c>
      <c r="I692" s="100">
        <v>20</v>
      </c>
      <c r="J692" s="100">
        <v>1</v>
      </c>
      <c r="K692" s="100"/>
      <c r="L692" s="100"/>
      <c r="M692" s="100">
        <v>20</v>
      </c>
      <c r="N692" s="100">
        <v>1</v>
      </c>
      <c r="O692" s="104">
        <v>1050000</v>
      </c>
      <c r="P692" s="104">
        <v>1050000</v>
      </c>
      <c r="Q692" s="104"/>
      <c r="R692" s="104"/>
      <c r="S692" s="104">
        <v>1050000</v>
      </c>
      <c r="T692" s="104">
        <v>0</v>
      </c>
      <c r="U692" s="103" t="s">
        <v>303</v>
      </c>
      <c r="V692" s="105" t="s">
        <v>2935</v>
      </c>
      <c r="W692" s="106" t="s">
        <v>539</v>
      </c>
    </row>
    <row r="693" spans="1:23" s="61" customFormat="1" ht="31.8" customHeight="1">
      <c r="A693" s="46">
        <f>SUBTOTAL(3,$C$11:C693)</f>
        <v>683</v>
      </c>
      <c r="B693" s="100">
        <v>2</v>
      </c>
      <c r="C693" s="100" t="s">
        <v>41</v>
      </c>
      <c r="D693" s="100" t="s">
        <v>2252</v>
      </c>
      <c r="E693" s="101" t="s">
        <v>680</v>
      </c>
      <c r="F693" s="102" t="s">
        <v>681</v>
      </c>
      <c r="G693" s="100">
        <v>4</v>
      </c>
      <c r="H693" s="103" t="s">
        <v>647</v>
      </c>
      <c r="I693" s="100">
        <v>20</v>
      </c>
      <c r="J693" s="100">
        <v>1</v>
      </c>
      <c r="K693" s="100"/>
      <c r="L693" s="100"/>
      <c r="M693" s="100">
        <v>20</v>
      </c>
      <c r="N693" s="100">
        <v>1</v>
      </c>
      <c r="O693" s="104">
        <v>1050000</v>
      </c>
      <c r="P693" s="104">
        <v>1050000</v>
      </c>
      <c r="Q693" s="104"/>
      <c r="R693" s="104"/>
      <c r="S693" s="104">
        <v>1050000</v>
      </c>
      <c r="T693" s="104">
        <v>0</v>
      </c>
      <c r="U693" s="103" t="s">
        <v>303</v>
      </c>
      <c r="V693" s="105" t="s">
        <v>2936</v>
      </c>
      <c r="W693" s="106" t="s">
        <v>539</v>
      </c>
    </row>
    <row r="694" spans="1:23" s="61" customFormat="1" ht="31.8" customHeight="1">
      <c r="A694" s="46">
        <f>SUBTOTAL(3,$C$11:C694)</f>
        <v>684</v>
      </c>
      <c r="B694" s="100">
        <v>2</v>
      </c>
      <c r="C694" s="100" t="s">
        <v>41</v>
      </c>
      <c r="D694" s="100" t="s">
        <v>2250</v>
      </c>
      <c r="E694" s="101" t="s">
        <v>680</v>
      </c>
      <c r="F694" s="102" t="s">
        <v>681</v>
      </c>
      <c r="G694" s="100">
        <v>4</v>
      </c>
      <c r="H694" s="103" t="s">
        <v>647</v>
      </c>
      <c r="I694" s="100">
        <v>20</v>
      </c>
      <c r="J694" s="100">
        <v>1</v>
      </c>
      <c r="K694" s="100"/>
      <c r="L694" s="100"/>
      <c r="M694" s="100">
        <v>20</v>
      </c>
      <c r="N694" s="100">
        <v>1</v>
      </c>
      <c r="O694" s="104">
        <v>1050000</v>
      </c>
      <c r="P694" s="104">
        <v>1050000</v>
      </c>
      <c r="Q694" s="104"/>
      <c r="R694" s="104"/>
      <c r="S694" s="104">
        <v>1050000</v>
      </c>
      <c r="T694" s="104">
        <v>0</v>
      </c>
      <c r="U694" s="103" t="s">
        <v>303</v>
      </c>
      <c r="V694" s="105" t="s">
        <v>2937</v>
      </c>
      <c r="W694" s="106" t="s">
        <v>539</v>
      </c>
    </row>
    <row r="695" spans="1:23" s="61" customFormat="1" ht="31.8" customHeight="1">
      <c r="A695" s="46">
        <f>SUBTOTAL(3,$C$11:C695)</f>
        <v>685</v>
      </c>
      <c r="B695" s="100">
        <v>2</v>
      </c>
      <c r="C695" s="100" t="s">
        <v>41</v>
      </c>
      <c r="D695" s="100" t="s">
        <v>2252</v>
      </c>
      <c r="E695" s="101" t="s">
        <v>680</v>
      </c>
      <c r="F695" s="102" t="s">
        <v>681</v>
      </c>
      <c r="G695" s="100">
        <v>4</v>
      </c>
      <c r="H695" s="103" t="s">
        <v>647</v>
      </c>
      <c r="I695" s="100">
        <v>20</v>
      </c>
      <c r="J695" s="100">
        <v>1</v>
      </c>
      <c r="K695" s="100"/>
      <c r="L695" s="100"/>
      <c r="M695" s="100">
        <v>20</v>
      </c>
      <c r="N695" s="100">
        <v>1</v>
      </c>
      <c r="O695" s="104">
        <v>1050000</v>
      </c>
      <c r="P695" s="104">
        <v>1050000</v>
      </c>
      <c r="Q695" s="104"/>
      <c r="R695" s="104"/>
      <c r="S695" s="104">
        <v>1050000</v>
      </c>
      <c r="T695" s="104">
        <v>0</v>
      </c>
      <c r="U695" s="103" t="s">
        <v>303</v>
      </c>
      <c r="V695" s="105" t="s">
        <v>2938</v>
      </c>
      <c r="W695" s="106" t="s">
        <v>539</v>
      </c>
    </row>
    <row r="696" spans="1:23" s="61" customFormat="1" ht="31.8" customHeight="1">
      <c r="A696" s="46">
        <f>SUBTOTAL(3,$C$11:C696)</f>
        <v>686</v>
      </c>
      <c r="B696" s="100">
        <v>2</v>
      </c>
      <c r="C696" s="100" t="s">
        <v>41</v>
      </c>
      <c r="D696" s="100" t="s">
        <v>2252</v>
      </c>
      <c r="E696" s="101" t="s">
        <v>680</v>
      </c>
      <c r="F696" s="102" t="s">
        <v>681</v>
      </c>
      <c r="G696" s="100">
        <v>4</v>
      </c>
      <c r="H696" s="103" t="s">
        <v>647</v>
      </c>
      <c r="I696" s="100">
        <v>20</v>
      </c>
      <c r="J696" s="100">
        <v>1</v>
      </c>
      <c r="K696" s="100"/>
      <c r="L696" s="100"/>
      <c r="M696" s="100">
        <v>20</v>
      </c>
      <c r="N696" s="100">
        <v>1</v>
      </c>
      <c r="O696" s="104">
        <v>1050000</v>
      </c>
      <c r="P696" s="104">
        <v>1050000</v>
      </c>
      <c r="Q696" s="104"/>
      <c r="R696" s="104"/>
      <c r="S696" s="104">
        <v>1050000</v>
      </c>
      <c r="T696" s="104">
        <v>0</v>
      </c>
      <c r="U696" s="103" t="s">
        <v>303</v>
      </c>
      <c r="V696" s="105" t="s">
        <v>2939</v>
      </c>
      <c r="W696" s="106" t="s">
        <v>539</v>
      </c>
    </row>
    <row r="697" spans="1:23" s="61" customFormat="1" ht="31.8" customHeight="1">
      <c r="A697" s="46">
        <f>SUBTOTAL(3,$C$11:C697)</f>
        <v>687</v>
      </c>
      <c r="B697" s="100">
        <v>2</v>
      </c>
      <c r="C697" s="100" t="s">
        <v>41</v>
      </c>
      <c r="D697" s="100" t="s">
        <v>2252</v>
      </c>
      <c r="E697" s="101" t="s">
        <v>680</v>
      </c>
      <c r="F697" s="102" t="s">
        <v>681</v>
      </c>
      <c r="G697" s="100">
        <v>4</v>
      </c>
      <c r="H697" s="103" t="s">
        <v>647</v>
      </c>
      <c r="I697" s="100">
        <v>20</v>
      </c>
      <c r="J697" s="100">
        <v>1</v>
      </c>
      <c r="K697" s="100"/>
      <c r="L697" s="100"/>
      <c r="M697" s="100">
        <v>20</v>
      </c>
      <c r="N697" s="100">
        <v>1</v>
      </c>
      <c r="O697" s="104">
        <v>1050000</v>
      </c>
      <c r="P697" s="104">
        <v>1050000</v>
      </c>
      <c r="Q697" s="104"/>
      <c r="R697" s="104"/>
      <c r="S697" s="104">
        <v>1050000</v>
      </c>
      <c r="T697" s="104">
        <v>0</v>
      </c>
      <c r="U697" s="103" t="s">
        <v>303</v>
      </c>
      <c r="V697" s="105" t="s">
        <v>2940</v>
      </c>
      <c r="W697" s="106" t="s">
        <v>539</v>
      </c>
    </row>
    <row r="698" spans="1:23" s="61" customFormat="1" ht="31.8" customHeight="1">
      <c r="A698" s="46">
        <f>SUBTOTAL(3,$C$11:C698)</f>
        <v>688</v>
      </c>
      <c r="B698" s="100">
        <v>2</v>
      </c>
      <c r="C698" s="100" t="s">
        <v>41</v>
      </c>
      <c r="D698" s="100" t="s">
        <v>2252</v>
      </c>
      <c r="E698" s="101" t="s">
        <v>680</v>
      </c>
      <c r="F698" s="102" t="s">
        <v>681</v>
      </c>
      <c r="G698" s="100">
        <v>4</v>
      </c>
      <c r="H698" s="103" t="s">
        <v>647</v>
      </c>
      <c r="I698" s="100">
        <v>20</v>
      </c>
      <c r="J698" s="100">
        <v>1</v>
      </c>
      <c r="K698" s="100"/>
      <c r="L698" s="100"/>
      <c r="M698" s="100">
        <v>20</v>
      </c>
      <c r="N698" s="100">
        <v>1</v>
      </c>
      <c r="O698" s="104">
        <v>1050000</v>
      </c>
      <c r="P698" s="104">
        <v>1050000</v>
      </c>
      <c r="Q698" s="104"/>
      <c r="R698" s="104"/>
      <c r="S698" s="104">
        <v>1050000</v>
      </c>
      <c r="T698" s="104">
        <v>0</v>
      </c>
      <c r="U698" s="103" t="s">
        <v>303</v>
      </c>
      <c r="V698" s="105" t="s">
        <v>2941</v>
      </c>
      <c r="W698" s="106" t="s">
        <v>539</v>
      </c>
    </row>
    <row r="699" spans="1:23" s="61" customFormat="1" ht="31.8" customHeight="1">
      <c r="A699" s="46">
        <f>SUBTOTAL(3,$C$11:C699)</f>
        <v>689</v>
      </c>
      <c r="B699" s="100">
        <v>2</v>
      </c>
      <c r="C699" s="100" t="s">
        <v>41</v>
      </c>
      <c r="D699" s="100" t="s">
        <v>2252</v>
      </c>
      <c r="E699" s="101" t="s">
        <v>680</v>
      </c>
      <c r="F699" s="102" t="s">
        <v>681</v>
      </c>
      <c r="G699" s="100">
        <v>4</v>
      </c>
      <c r="H699" s="103" t="s">
        <v>647</v>
      </c>
      <c r="I699" s="100">
        <v>20</v>
      </c>
      <c r="J699" s="100">
        <v>1</v>
      </c>
      <c r="K699" s="100"/>
      <c r="L699" s="100"/>
      <c r="M699" s="100">
        <v>20</v>
      </c>
      <c r="N699" s="100">
        <v>1</v>
      </c>
      <c r="O699" s="104">
        <v>1050000</v>
      </c>
      <c r="P699" s="104">
        <v>1050000</v>
      </c>
      <c r="Q699" s="104"/>
      <c r="R699" s="104"/>
      <c r="S699" s="104">
        <v>1050000</v>
      </c>
      <c r="T699" s="104">
        <v>0</v>
      </c>
      <c r="U699" s="103" t="s">
        <v>303</v>
      </c>
      <c r="V699" s="105" t="s">
        <v>2767</v>
      </c>
      <c r="W699" s="106" t="s">
        <v>539</v>
      </c>
    </row>
    <row r="700" spans="1:23" s="61" customFormat="1" ht="31.8" customHeight="1">
      <c r="A700" s="46">
        <f>SUBTOTAL(3,$C$11:C700)</f>
        <v>690</v>
      </c>
      <c r="B700" s="100">
        <v>2</v>
      </c>
      <c r="C700" s="100" t="s">
        <v>41</v>
      </c>
      <c r="D700" s="100" t="s">
        <v>2252</v>
      </c>
      <c r="E700" s="101" t="s">
        <v>680</v>
      </c>
      <c r="F700" s="102" t="s">
        <v>681</v>
      </c>
      <c r="G700" s="100">
        <v>4</v>
      </c>
      <c r="H700" s="103" t="s">
        <v>647</v>
      </c>
      <c r="I700" s="100">
        <v>20</v>
      </c>
      <c r="J700" s="100">
        <v>1</v>
      </c>
      <c r="K700" s="100"/>
      <c r="L700" s="100"/>
      <c r="M700" s="100">
        <v>20</v>
      </c>
      <c r="N700" s="100">
        <v>1</v>
      </c>
      <c r="O700" s="104">
        <v>1050000</v>
      </c>
      <c r="P700" s="104">
        <v>1050000</v>
      </c>
      <c r="Q700" s="104"/>
      <c r="R700" s="104"/>
      <c r="S700" s="104">
        <v>1050000</v>
      </c>
      <c r="T700" s="104">
        <v>0</v>
      </c>
      <c r="U700" s="103" t="s">
        <v>303</v>
      </c>
      <c r="V700" s="105" t="s">
        <v>2942</v>
      </c>
      <c r="W700" s="106" t="s">
        <v>539</v>
      </c>
    </row>
    <row r="701" spans="1:23" s="61" customFormat="1" ht="31.8" customHeight="1">
      <c r="A701" s="46">
        <f>SUBTOTAL(3,$C$11:C701)</f>
        <v>691</v>
      </c>
      <c r="B701" s="100">
        <v>2</v>
      </c>
      <c r="C701" s="100" t="s">
        <v>41</v>
      </c>
      <c r="D701" s="100" t="s">
        <v>2252</v>
      </c>
      <c r="E701" s="101" t="s">
        <v>680</v>
      </c>
      <c r="F701" s="102" t="s">
        <v>681</v>
      </c>
      <c r="G701" s="100">
        <v>4</v>
      </c>
      <c r="H701" s="103" t="s">
        <v>647</v>
      </c>
      <c r="I701" s="100">
        <v>20</v>
      </c>
      <c r="J701" s="100">
        <v>1</v>
      </c>
      <c r="K701" s="100"/>
      <c r="L701" s="100"/>
      <c r="M701" s="100">
        <v>20</v>
      </c>
      <c r="N701" s="100">
        <v>1</v>
      </c>
      <c r="O701" s="104">
        <v>1050000</v>
      </c>
      <c r="P701" s="104">
        <v>1050000</v>
      </c>
      <c r="Q701" s="104"/>
      <c r="R701" s="104"/>
      <c r="S701" s="104">
        <v>1050000</v>
      </c>
      <c r="T701" s="104">
        <v>0</v>
      </c>
      <c r="U701" s="103" t="s">
        <v>303</v>
      </c>
      <c r="V701" s="105" t="s">
        <v>91</v>
      </c>
      <c r="W701" s="106" t="s">
        <v>539</v>
      </c>
    </row>
    <row r="702" spans="1:23" s="61" customFormat="1" ht="31.8" customHeight="1">
      <c r="A702" s="46">
        <f>SUBTOTAL(3,$C$11:C702)</f>
        <v>692</v>
      </c>
      <c r="B702" s="100">
        <v>2</v>
      </c>
      <c r="C702" s="100" t="s">
        <v>41</v>
      </c>
      <c r="D702" s="100" t="s">
        <v>2252</v>
      </c>
      <c r="E702" s="101" t="s">
        <v>680</v>
      </c>
      <c r="F702" s="102" t="s">
        <v>681</v>
      </c>
      <c r="G702" s="100">
        <v>4</v>
      </c>
      <c r="H702" s="103" t="s">
        <v>647</v>
      </c>
      <c r="I702" s="100">
        <v>20</v>
      </c>
      <c r="J702" s="100">
        <v>1</v>
      </c>
      <c r="K702" s="100"/>
      <c r="L702" s="100"/>
      <c r="M702" s="100">
        <v>20</v>
      </c>
      <c r="N702" s="100">
        <v>1</v>
      </c>
      <c r="O702" s="104">
        <v>1050000</v>
      </c>
      <c r="P702" s="104">
        <v>1050000</v>
      </c>
      <c r="Q702" s="104"/>
      <c r="R702" s="104"/>
      <c r="S702" s="104">
        <v>1050000</v>
      </c>
      <c r="T702" s="104">
        <v>0</v>
      </c>
      <c r="U702" s="103" t="s">
        <v>303</v>
      </c>
      <c r="V702" s="105" t="s">
        <v>2943</v>
      </c>
      <c r="W702" s="106" t="s">
        <v>539</v>
      </c>
    </row>
    <row r="703" spans="1:23" s="61" customFormat="1" ht="31.8" customHeight="1">
      <c r="A703" s="46">
        <f>SUBTOTAL(3,$C$11:C703)</f>
        <v>693</v>
      </c>
      <c r="B703" s="100">
        <v>2</v>
      </c>
      <c r="C703" s="100" t="s">
        <v>41</v>
      </c>
      <c r="D703" s="100" t="s">
        <v>2252</v>
      </c>
      <c r="E703" s="101" t="s">
        <v>680</v>
      </c>
      <c r="F703" s="102" t="s">
        <v>681</v>
      </c>
      <c r="G703" s="100">
        <v>4</v>
      </c>
      <c r="H703" s="103" t="s">
        <v>647</v>
      </c>
      <c r="I703" s="100">
        <v>20</v>
      </c>
      <c r="J703" s="100">
        <v>1</v>
      </c>
      <c r="K703" s="100"/>
      <c r="L703" s="100"/>
      <c r="M703" s="100">
        <v>20</v>
      </c>
      <c r="N703" s="100">
        <v>1</v>
      </c>
      <c r="O703" s="104">
        <v>1050000</v>
      </c>
      <c r="P703" s="104">
        <v>1050000</v>
      </c>
      <c r="Q703" s="104"/>
      <c r="R703" s="104"/>
      <c r="S703" s="104">
        <v>1050000</v>
      </c>
      <c r="T703" s="104">
        <v>0</v>
      </c>
      <c r="U703" s="103" t="s">
        <v>303</v>
      </c>
      <c r="V703" s="105" t="s">
        <v>2944</v>
      </c>
      <c r="W703" s="106" t="s">
        <v>539</v>
      </c>
    </row>
    <row r="704" spans="1:23" s="61" customFormat="1" ht="31.8" customHeight="1">
      <c r="A704" s="46">
        <f>SUBTOTAL(3,$C$11:C704)</f>
        <v>694</v>
      </c>
      <c r="B704" s="100">
        <v>2</v>
      </c>
      <c r="C704" s="100" t="s">
        <v>41</v>
      </c>
      <c r="D704" s="100" t="s">
        <v>2250</v>
      </c>
      <c r="E704" s="101" t="s">
        <v>680</v>
      </c>
      <c r="F704" s="102" t="s">
        <v>681</v>
      </c>
      <c r="G704" s="100">
        <v>4</v>
      </c>
      <c r="H704" s="103" t="s">
        <v>647</v>
      </c>
      <c r="I704" s="100">
        <v>20</v>
      </c>
      <c r="J704" s="100">
        <v>1</v>
      </c>
      <c r="K704" s="100"/>
      <c r="L704" s="100"/>
      <c r="M704" s="100">
        <v>20</v>
      </c>
      <c r="N704" s="100">
        <v>1</v>
      </c>
      <c r="O704" s="104">
        <v>1050000</v>
      </c>
      <c r="P704" s="104">
        <v>1050000</v>
      </c>
      <c r="Q704" s="104"/>
      <c r="R704" s="104"/>
      <c r="S704" s="104">
        <v>1050000</v>
      </c>
      <c r="T704" s="104">
        <v>0</v>
      </c>
      <c r="U704" s="103" t="s">
        <v>303</v>
      </c>
      <c r="V704" s="105" t="s">
        <v>2945</v>
      </c>
      <c r="W704" s="106" t="s">
        <v>539</v>
      </c>
    </row>
    <row r="705" spans="1:23" s="61" customFormat="1" ht="31.8" customHeight="1">
      <c r="A705" s="46">
        <f>SUBTOTAL(3,$C$11:C705)</f>
        <v>695</v>
      </c>
      <c r="B705" s="100">
        <v>2</v>
      </c>
      <c r="C705" s="100" t="s">
        <v>41</v>
      </c>
      <c r="D705" s="100" t="s">
        <v>2250</v>
      </c>
      <c r="E705" s="101" t="s">
        <v>680</v>
      </c>
      <c r="F705" s="102" t="s">
        <v>681</v>
      </c>
      <c r="G705" s="100">
        <v>4</v>
      </c>
      <c r="H705" s="103" t="s">
        <v>647</v>
      </c>
      <c r="I705" s="100">
        <v>20</v>
      </c>
      <c r="J705" s="100">
        <v>1</v>
      </c>
      <c r="K705" s="100"/>
      <c r="L705" s="100"/>
      <c r="M705" s="100">
        <v>20</v>
      </c>
      <c r="N705" s="100">
        <v>1</v>
      </c>
      <c r="O705" s="104">
        <v>1050000</v>
      </c>
      <c r="P705" s="104">
        <v>1050000</v>
      </c>
      <c r="Q705" s="104"/>
      <c r="R705" s="104"/>
      <c r="S705" s="104">
        <v>1050000</v>
      </c>
      <c r="T705" s="104">
        <v>0</v>
      </c>
      <c r="U705" s="103" t="s">
        <v>303</v>
      </c>
      <c r="V705" s="105" t="s">
        <v>2946</v>
      </c>
      <c r="W705" s="106" t="s">
        <v>539</v>
      </c>
    </row>
    <row r="706" spans="1:23" s="61" customFormat="1" ht="31.8" customHeight="1">
      <c r="A706" s="46">
        <f>SUBTOTAL(3,$C$11:C706)</f>
        <v>696</v>
      </c>
      <c r="B706" s="46">
        <v>1</v>
      </c>
      <c r="C706" s="46" t="s">
        <v>45</v>
      </c>
      <c r="D706" s="46" t="s">
        <v>1074</v>
      </c>
      <c r="E706" s="98" t="s">
        <v>74</v>
      </c>
      <c r="F706" s="99" t="s">
        <v>75</v>
      </c>
      <c r="G706" s="46">
        <v>4</v>
      </c>
      <c r="H706" s="78" t="s">
        <v>647</v>
      </c>
      <c r="I706" s="46">
        <v>20</v>
      </c>
      <c r="J706" s="46">
        <v>1</v>
      </c>
      <c r="K706" s="46"/>
      <c r="L706" s="46"/>
      <c r="M706" s="46">
        <v>20</v>
      </c>
      <c r="N706" s="46">
        <v>1</v>
      </c>
      <c r="O706" s="79">
        <v>1000000</v>
      </c>
      <c r="P706" s="79">
        <v>1000000</v>
      </c>
      <c r="Q706" s="79"/>
      <c r="R706" s="79">
        <v>1000000</v>
      </c>
      <c r="S706" s="79">
        <v>0</v>
      </c>
      <c r="T706" s="79">
        <v>0</v>
      </c>
      <c r="U706" s="78" t="s">
        <v>305</v>
      </c>
      <c r="V706" s="80" t="s">
        <v>875</v>
      </c>
      <c r="W706" s="81" t="s">
        <v>539</v>
      </c>
    </row>
    <row r="707" spans="1:23" s="61" customFormat="1" ht="31.8" customHeight="1">
      <c r="A707" s="46">
        <f>SUBTOTAL(3,$C$11:C707)</f>
        <v>697</v>
      </c>
      <c r="B707" s="46">
        <v>1</v>
      </c>
      <c r="C707" s="46" t="s">
        <v>45</v>
      </c>
      <c r="D707" s="46" t="s">
        <v>830</v>
      </c>
      <c r="E707" s="98" t="s">
        <v>74</v>
      </c>
      <c r="F707" s="99" t="s">
        <v>75</v>
      </c>
      <c r="G707" s="46">
        <v>4</v>
      </c>
      <c r="H707" s="78" t="s">
        <v>647</v>
      </c>
      <c r="I707" s="46">
        <v>14</v>
      </c>
      <c r="J707" s="46">
        <v>1</v>
      </c>
      <c r="K707" s="46"/>
      <c r="L707" s="46"/>
      <c r="M707" s="46">
        <v>14</v>
      </c>
      <c r="N707" s="46">
        <v>1</v>
      </c>
      <c r="O707" s="79">
        <v>650000</v>
      </c>
      <c r="P707" s="79">
        <v>650000</v>
      </c>
      <c r="Q707" s="79"/>
      <c r="R707" s="79">
        <v>650000</v>
      </c>
      <c r="S707" s="79">
        <v>0</v>
      </c>
      <c r="T707" s="79">
        <v>0</v>
      </c>
      <c r="U707" s="78" t="s">
        <v>307</v>
      </c>
      <c r="V707" s="80" t="s">
        <v>1444</v>
      </c>
      <c r="W707" s="81" t="s">
        <v>539</v>
      </c>
    </row>
    <row r="708" spans="1:23" s="61" customFormat="1" ht="31.8" customHeight="1">
      <c r="A708" s="46">
        <f>SUBTOTAL(3,$C$11:C708)</f>
        <v>698</v>
      </c>
      <c r="B708" s="46">
        <v>1</v>
      </c>
      <c r="C708" s="46" t="s">
        <v>45</v>
      </c>
      <c r="D708" s="46" t="s">
        <v>1069</v>
      </c>
      <c r="E708" s="98" t="s">
        <v>74</v>
      </c>
      <c r="F708" s="99" t="s">
        <v>75</v>
      </c>
      <c r="G708" s="46">
        <v>4</v>
      </c>
      <c r="H708" s="78" t="s">
        <v>647</v>
      </c>
      <c r="I708" s="46">
        <v>14</v>
      </c>
      <c r="J708" s="46">
        <v>1</v>
      </c>
      <c r="K708" s="46"/>
      <c r="L708" s="46"/>
      <c r="M708" s="46">
        <v>14</v>
      </c>
      <c r="N708" s="46">
        <v>1</v>
      </c>
      <c r="O708" s="79">
        <v>650000</v>
      </c>
      <c r="P708" s="79">
        <v>650000</v>
      </c>
      <c r="Q708" s="79"/>
      <c r="R708" s="79">
        <v>650000</v>
      </c>
      <c r="S708" s="79">
        <v>0</v>
      </c>
      <c r="T708" s="79">
        <v>0</v>
      </c>
      <c r="U708" s="78" t="s">
        <v>307</v>
      </c>
      <c r="V708" s="80" t="s">
        <v>1445</v>
      </c>
      <c r="W708" s="81" t="s">
        <v>539</v>
      </c>
    </row>
    <row r="709" spans="1:23" s="61" customFormat="1" ht="31.8" customHeight="1">
      <c r="A709" s="46">
        <f>SUBTOTAL(3,$C$11:C709)</f>
        <v>699</v>
      </c>
      <c r="B709" s="46">
        <v>1</v>
      </c>
      <c r="C709" s="46" t="s">
        <v>45</v>
      </c>
      <c r="D709" s="46" t="s">
        <v>830</v>
      </c>
      <c r="E709" s="98" t="s">
        <v>74</v>
      </c>
      <c r="F709" s="99" t="s">
        <v>75</v>
      </c>
      <c r="G709" s="46">
        <v>4</v>
      </c>
      <c r="H709" s="78" t="s">
        <v>647</v>
      </c>
      <c r="I709" s="46">
        <v>20</v>
      </c>
      <c r="J709" s="46">
        <v>1</v>
      </c>
      <c r="K709" s="46"/>
      <c r="L709" s="46"/>
      <c r="M709" s="46">
        <v>20</v>
      </c>
      <c r="N709" s="46">
        <v>1</v>
      </c>
      <c r="O709" s="79">
        <v>1050000</v>
      </c>
      <c r="P709" s="79">
        <v>1050000</v>
      </c>
      <c r="Q709" s="79"/>
      <c r="R709" s="79">
        <v>1050000</v>
      </c>
      <c r="S709" s="79">
        <v>0</v>
      </c>
      <c r="T709" s="79">
        <v>0</v>
      </c>
      <c r="U709" s="78" t="s">
        <v>303</v>
      </c>
      <c r="V709" s="80" t="s">
        <v>1446</v>
      </c>
      <c r="W709" s="81" t="s">
        <v>539</v>
      </c>
    </row>
    <row r="710" spans="1:23" s="61" customFormat="1" ht="31.8" customHeight="1">
      <c r="A710" s="46">
        <f>SUBTOTAL(3,$C$11:C710)</f>
        <v>700</v>
      </c>
      <c r="B710" s="46">
        <v>1</v>
      </c>
      <c r="C710" s="46" t="s">
        <v>45</v>
      </c>
      <c r="D710" s="46" t="s">
        <v>830</v>
      </c>
      <c r="E710" s="98" t="s">
        <v>74</v>
      </c>
      <c r="F710" s="99" t="s">
        <v>75</v>
      </c>
      <c r="G710" s="46">
        <v>4</v>
      </c>
      <c r="H710" s="78" t="s">
        <v>647</v>
      </c>
      <c r="I710" s="46">
        <v>20</v>
      </c>
      <c r="J710" s="46">
        <v>1</v>
      </c>
      <c r="K710" s="46"/>
      <c r="L710" s="46"/>
      <c r="M710" s="46">
        <v>20</v>
      </c>
      <c r="N710" s="46">
        <v>1</v>
      </c>
      <c r="O710" s="79">
        <v>1050000</v>
      </c>
      <c r="P710" s="79">
        <v>1050000</v>
      </c>
      <c r="Q710" s="79"/>
      <c r="R710" s="79">
        <v>1050000</v>
      </c>
      <c r="S710" s="79">
        <v>0</v>
      </c>
      <c r="T710" s="79">
        <v>0</v>
      </c>
      <c r="U710" s="78" t="s">
        <v>303</v>
      </c>
      <c r="V710" s="80" t="s">
        <v>1447</v>
      </c>
      <c r="W710" s="81" t="s">
        <v>539</v>
      </c>
    </row>
    <row r="711" spans="1:23" s="61" customFormat="1" ht="31.8" customHeight="1">
      <c r="A711" s="46">
        <f>SUBTOTAL(3,$C$11:C711)</f>
        <v>701</v>
      </c>
      <c r="B711" s="46">
        <v>1</v>
      </c>
      <c r="C711" s="46" t="s">
        <v>45</v>
      </c>
      <c r="D711" s="46" t="s">
        <v>1069</v>
      </c>
      <c r="E711" s="98" t="s">
        <v>74</v>
      </c>
      <c r="F711" s="99" t="s">
        <v>75</v>
      </c>
      <c r="G711" s="46">
        <v>4</v>
      </c>
      <c r="H711" s="78" t="s">
        <v>647</v>
      </c>
      <c r="I711" s="46">
        <v>20</v>
      </c>
      <c r="J711" s="46">
        <v>1</v>
      </c>
      <c r="K711" s="46"/>
      <c r="L711" s="46"/>
      <c r="M711" s="46">
        <v>20</v>
      </c>
      <c r="N711" s="46">
        <v>1</v>
      </c>
      <c r="O711" s="79">
        <v>1050000</v>
      </c>
      <c r="P711" s="79">
        <v>1050000</v>
      </c>
      <c r="Q711" s="79"/>
      <c r="R711" s="79">
        <v>1050000</v>
      </c>
      <c r="S711" s="79">
        <v>0</v>
      </c>
      <c r="T711" s="79">
        <v>0</v>
      </c>
      <c r="U711" s="78" t="s">
        <v>303</v>
      </c>
      <c r="V711" s="80" t="s">
        <v>1448</v>
      </c>
      <c r="W711" s="81" t="s">
        <v>539</v>
      </c>
    </row>
    <row r="712" spans="1:23" s="61" customFormat="1" ht="31.8" customHeight="1">
      <c r="A712" s="46">
        <f>SUBTOTAL(3,$C$11:C712)</f>
        <v>702</v>
      </c>
      <c r="B712" s="46">
        <v>1</v>
      </c>
      <c r="C712" s="46" t="s">
        <v>45</v>
      </c>
      <c r="D712" s="46" t="s">
        <v>129</v>
      </c>
      <c r="E712" s="98" t="s">
        <v>74</v>
      </c>
      <c r="F712" s="99" t="s">
        <v>75</v>
      </c>
      <c r="G712" s="46">
        <v>4</v>
      </c>
      <c r="H712" s="78" t="s">
        <v>647</v>
      </c>
      <c r="I712" s="46">
        <v>20</v>
      </c>
      <c r="J712" s="46">
        <v>1</v>
      </c>
      <c r="K712" s="46"/>
      <c r="L712" s="46"/>
      <c r="M712" s="46">
        <v>20</v>
      </c>
      <c r="N712" s="46">
        <v>1</v>
      </c>
      <c r="O712" s="79">
        <v>1050000</v>
      </c>
      <c r="P712" s="79">
        <v>1050000</v>
      </c>
      <c r="Q712" s="79"/>
      <c r="R712" s="79">
        <v>1050000</v>
      </c>
      <c r="S712" s="79">
        <v>0</v>
      </c>
      <c r="T712" s="79">
        <v>0</v>
      </c>
      <c r="U712" s="78" t="s">
        <v>303</v>
      </c>
      <c r="V712" s="80" t="s">
        <v>1449</v>
      </c>
      <c r="W712" s="81" t="s">
        <v>539</v>
      </c>
    </row>
    <row r="713" spans="1:23" s="61" customFormat="1" ht="31.8" customHeight="1">
      <c r="A713" s="46">
        <f>SUBTOTAL(3,$C$11:C713)</f>
        <v>703</v>
      </c>
      <c r="B713" s="46">
        <v>1</v>
      </c>
      <c r="C713" s="46" t="s">
        <v>45</v>
      </c>
      <c r="D713" s="46" t="s">
        <v>1075</v>
      </c>
      <c r="E713" s="98" t="s">
        <v>74</v>
      </c>
      <c r="F713" s="99" t="s">
        <v>75</v>
      </c>
      <c r="G713" s="46">
        <v>4</v>
      </c>
      <c r="H713" s="78" t="s">
        <v>647</v>
      </c>
      <c r="I713" s="46">
        <v>20</v>
      </c>
      <c r="J713" s="46">
        <v>1</v>
      </c>
      <c r="K713" s="46"/>
      <c r="L713" s="46"/>
      <c r="M713" s="46">
        <v>20</v>
      </c>
      <c r="N713" s="46">
        <v>1</v>
      </c>
      <c r="O713" s="79">
        <v>1050000</v>
      </c>
      <c r="P713" s="79">
        <v>1050000</v>
      </c>
      <c r="Q713" s="79"/>
      <c r="R713" s="79">
        <v>1050000</v>
      </c>
      <c r="S713" s="79">
        <v>0</v>
      </c>
      <c r="T713" s="79">
        <v>0</v>
      </c>
      <c r="U713" s="78" t="s">
        <v>303</v>
      </c>
      <c r="V713" s="80" t="s">
        <v>1450</v>
      </c>
      <c r="W713" s="81" t="s">
        <v>539</v>
      </c>
    </row>
    <row r="714" spans="1:23" s="61" customFormat="1" ht="31.8" customHeight="1">
      <c r="A714" s="46">
        <f>SUBTOTAL(3,$C$11:C714)</f>
        <v>704</v>
      </c>
      <c r="B714" s="46">
        <v>1</v>
      </c>
      <c r="C714" s="46" t="s">
        <v>45</v>
      </c>
      <c r="D714" s="46" t="s">
        <v>133</v>
      </c>
      <c r="E714" s="98" t="s">
        <v>74</v>
      </c>
      <c r="F714" s="99" t="s">
        <v>75</v>
      </c>
      <c r="G714" s="46">
        <v>4</v>
      </c>
      <c r="H714" s="78" t="s">
        <v>647</v>
      </c>
      <c r="I714" s="46">
        <v>20</v>
      </c>
      <c r="J714" s="46">
        <v>1</v>
      </c>
      <c r="K714" s="46"/>
      <c r="L714" s="46"/>
      <c r="M714" s="46">
        <v>20</v>
      </c>
      <c r="N714" s="46">
        <v>1</v>
      </c>
      <c r="O714" s="79">
        <v>1050000</v>
      </c>
      <c r="P714" s="79">
        <v>1050000</v>
      </c>
      <c r="Q714" s="79"/>
      <c r="R714" s="79">
        <v>1050000</v>
      </c>
      <c r="S714" s="79">
        <v>0</v>
      </c>
      <c r="T714" s="79">
        <v>0</v>
      </c>
      <c r="U714" s="78" t="s">
        <v>303</v>
      </c>
      <c r="V714" s="80" t="s">
        <v>867</v>
      </c>
      <c r="W714" s="81" t="s">
        <v>539</v>
      </c>
    </row>
    <row r="715" spans="1:23" s="61" customFormat="1" ht="31.8" customHeight="1">
      <c r="A715" s="46">
        <f>SUBTOTAL(3,$C$11:C715)</f>
        <v>705</v>
      </c>
      <c r="B715" s="46">
        <v>1</v>
      </c>
      <c r="C715" s="46" t="s">
        <v>45</v>
      </c>
      <c r="D715" s="46" t="s">
        <v>830</v>
      </c>
      <c r="E715" s="98" t="s">
        <v>74</v>
      </c>
      <c r="F715" s="99" t="s">
        <v>75</v>
      </c>
      <c r="G715" s="46">
        <v>4</v>
      </c>
      <c r="H715" s="78" t="s">
        <v>647</v>
      </c>
      <c r="I715" s="46">
        <v>20</v>
      </c>
      <c r="J715" s="46">
        <v>1</v>
      </c>
      <c r="K715" s="46"/>
      <c r="L715" s="46"/>
      <c r="M715" s="46">
        <v>20</v>
      </c>
      <c r="N715" s="46">
        <v>1</v>
      </c>
      <c r="O715" s="79">
        <v>1050000</v>
      </c>
      <c r="P715" s="79">
        <v>1050000</v>
      </c>
      <c r="Q715" s="79"/>
      <c r="R715" s="79">
        <v>1050000</v>
      </c>
      <c r="S715" s="79">
        <v>0</v>
      </c>
      <c r="T715" s="79">
        <v>0</v>
      </c>
      <c r="U715" s="78" t="s">
        <v>303</v>
      </c>
      <c r="V715" s="80" t="s">
        <v>1451</v>
      </c>
      <c r="W715" s="81" t="s">
        <v>539</v>
      </c>
    </row>
    <row r="716" spans="1:23" s="61" customFormat="1" ht="31.8" customHeight="1">
      <c r="A716" s="46">
        <f>SUBTOTAL(3,$C$11:C716)</f>
        <v>706</v>
      </c>
      <c r="B716" s="100">
        <v>2</v>
      </c>
      <c r="C716" s="100" t="s">
        <v>45</v>
      </c>
      <c r="D716" s="100" t="s">
        <v>541</v>
      </c>
      <c r="E716" s="101" t="s">
        <v>74</v>
      </c>
      <c r="F716" s="102" t="s">
        <v>75</v>
      </c>
      <c r="G716" s="100">
        <v>4</v>
      </c>
      <c r="H716" s="103" t="s">
        <v>647</v>
      </c>
      <c r="I716" s="100">
        <v>20</v>
      </c>
      <c r="J716" s="100">
        <v>1</v>
      </c>
      <c r="K716" s="100"/>
      <c r="L716" s="100"/>
      <c r="M716" s="100">
        <v>20</v>
      </c>
      <c r="N716" s="100">
        <v>1</v>
      </c>
      <c r="O716" s="104">
        <v>1000000</v>
      </c>
      <c r="P716" s="104">
        <v>1000000</v>
      </c>
      <c r="Q716" s="104"/>
      <c r="R716" s="104"/>
      <c r="S716" s="104">
        <v>1000000</v>
      </c>
      <c r="T716" s="104">
        <v>0</v>
      </c>
      <c r="U716" s="103" t="s">
        <v>305</v>
      </c>
      <c r="V716" s="105" t="s">
        <v>875</v>
      </c>
      <c r="W716" s="106" t="s">
        <v>539</v>
      </c>
    </row>
    <row r="717" spans="1:23" s="61" customFormat="1" ht="31.8" customHeight="1">
      <c r="A717" s="46">
        <f>SUBTOTAL(3,$C$11:C717)</f>
        <v>707</v>
      </c>
      <c r="B717" s="100">
        <v>2</v>
      </c>
      <c r="C717" s="100" t="s">
        <v>45</v>
      </c>
      <c r="D717" s="100" t="s">
        <v>2251</v>
      </c>
      <c r="E717" s="101" t="s">
        <v>74</v>
      </c>
      <c r="F717" s="102" t="s">
        <v>75</v>
      </c>
      <c r="G717" s="100">
        <v>4</v>
      </c>
      <c r="H717" s="103" t="s">
        <v>647</v>
      </c>
      <c r="I717" s="100">
        <v>14</v>
      </c>
      <c r="J717" s="100">
        <v>1</v>
      </c>
      <c r="K717" s="100"/>
      <c r="L717" s="100"/>
      <c r="M717" s="100">
        <v>14</v>
      </c>
      <c r="N717" s="100">
        <v>1</v>
      </c>
      <c r="O717" s="104">
        <v>650000</v>
      </c>
      <c r="P717" s="104">
        <v>650000</v>
      </c>
      <c r="Q717" s="104"/>
      <c r="R717" s="104"/>
      <c r="S717" s="104">
        <v>650000</v>
      </c>
      <c r="T717" s="104">
        <v>0</v>
      </c>
      <c r="U717" s="103" t="s">
        <v>307</v>
      </c>
      <c r="V717" s="105" t="s">
        <v>2947</v>
      </c>
      <c r="W717" s="106" t="s">
        <v>539</v>
      </c>
    </row>
    <row r="718" spans="1:23" s="61" customFormat="1" ht="31.8" customHeight="1">
      <c r="A718" s="46">
        <f>SUBTOTAL(3,$C$11:C718)</f>
        <v>708</v>
      </c>
      <c r="B718" s="100">
        <v>2</v>
      </c>
      <c r="C718" s="100" t="s">
        <v>45</v>
      </c>
      <c r="D718" s="100" t="s">
        <v>2250</v>
      </c>
      <c r="E718" s="101" t="s">
        <v>74</v>
      </c>
      <c r="F718" s="102" t="s">
        <v>75</v>
      </c>
      <c r="G718" s="100">
        <v>4</v>
      </c>
      <c r="H718" s="103" t="s">
        <v>647</v>
      </c>
      <c r="I718" s="100">
        <v>14</v>
      </c>
      <c r="J718" s="100">
        <v>1</v>
      </c>
      <c r="K718" s="100"/>
      <c r="L718" s="100"/>
      <c r="M718" s="100">
        <v>14</v>
      </c>
      <c r="N718" s="100">
        <v>1</v>
      </c>
      <c r="O718" s="104">
        <v>650000</v>
      </c>
      <c r="P718" s="104">
        <v>650000</v>
      </c>
      <c r="Q718" s="104"/>
      <c r="R718" s="104"/>
      <c r="S718" s="104">
        <v>650000</v>
      </c>
      <c r="T718" s="104">
        <v>0</v>
      </c>
      <c r="U718" s="103" t="s">
        <v>307</v>
      </c>
      <c r="V718" s="105" t="s">
        <v>2948</v>
      </c>
      <c r="W718" s="106" t="s">
        <v>539</v>
      </c>
    </row>
    <row r="719" spans="1:23" s="61" customFormat="1" ht="31.8" customHeight="1">
      <c r="A719" s="46">
        <f>SUBTOTAL(3,$C$11:C719)</f>
        <v>709</v>
      </c>
      <c r="B719" s="100">
        <v>2</v>
      </c>
      <c r="C719" s="100" t="s">
        <v>45</v>
      </c>
      <c r="D719" s="100" t="s">
        <v>2252</v>
      </c>
      <c r="E719" s="101" t="s">
        <v>74</v>
      </c>
      <c r="F719" s="102" t="s">
        <v>75</v>
      </c>
      <c r="G719" s="100">
        <v>4</v>
      </c>
      <c r="H719" s="103" t="s">
        <v>647</v>
      </c>
      <c r="I719" s="100">
        <v>14</v>
      </c>
      <c r="J719" s="100">
        <v>1</v>
      </c>
      <c r="K719" s="100"/>
      <c r="L719" s="100"/>
      <c r="M719" s="100">
        <v>14</v>
      </c>
      <c r="N719" s="100">
        <v>1</v>
      </c>
      <c r="O719" s="104">
        <v>650000</v>
      </c>
      <c r="P719" s="104">
        <v>650000</v>
      </c>
      <c r="Q719" s="104"/>
      <c r="R719" s="104"/>
      <c r="S719" s="104">
        <v>650000</v>
      </c>
      <c r="T719" s="104">
        <v>0</v>
      </c>
      <c r="U719" s="103" t="s">
        <v>307</v>
      </c>
      <c r="V719" s="105" t="s">
        <v>177</v>
      </c>
      <c r="W719" s="106" t="s">
        <v>539</v>
      </c>
    </row>
    <row r="720" spans="1:23" s="61" customFormat="1" ht="31.8" customHeight="1">
      <c r="A720" s="46">
        <f>SUBTOTAL(3,$C$11:C720)</f>
        <v>710</v>
      </c>
      <c r="B720" s="100">
        <v>2</v>
      </c>
      <c r="C720" s="100" t="s">
        <v>45</v>
      </c>
      <c r="D720" s="100" t="s">
        <v>2250</v>
      </c>
      <c r="E720" s="101" t="s">
        <v>74</v>
      </c>
      <c r="F720" s="102" t="s">
        <v>75</v>
      </c>
      <c r="G720" s="100">
        <v>4</v>
      </c>
      <c r="H720" s="103" t="s">
        <v>647</v>
      </c>
      <c r="I720" s="100">
        <v>14</v>
      </c>
      <c r="J720" s="100">
        <v>1</v>
      </c>
      <c r="K720" s="100"/>
      <c r="L720" s="100"/>
      <c r="M720" s="100">
        <v>14</v>
      </c>
      <c r="N720" s="100">
        <v>1</v>
      </c>
      <c r="O720" s="104">
        <v>650000</v>
      </c>
      <c r="P720" s="104">
        <v>650000</v>
      </c>
      <c r="Q720" s="104"/>
      <c r="R720" s="104"/>
      <c r="S720" s="104">
        <v>650000</v>
      </c>
      <c r="T720" s="104">
        <v>0</v>
      </c>
      <c r="U720" s="103" t="s">
        <v>307</v>
      </c>
      <c r="V720" s="105" t="s">
        <v>2949</v>
      </c>
      <c r="W720" s="106" t="s">
        <v>539</v>
      </c>
    </row>
    <row r="721" spans="1:23" s="61" customFormat="1" ht="31.8" customHeight="1">
      <c r="A721" s="46">
        <f>SUBTOTAL(3,$C$11:C721)</f>
        <v>711</v>
      </c>
      <c r="B721" s="100">
        <v>2</v>
      </c>
      <c r="C721" s="100" t="s">
        <v>45</v>
      </c>
      <c r="D721" s="100" t="s">
        <v>2251</v>
      </c>
      <c r="E721" s="101" t="s">
        <v>74</v>
      </c>
      <c r="F721" s="102" t="s">
        <v>75</v>
      </c>
      <c r="G721" s="100">
        <v>4</v>
      </c>
      <c r="H721" s="103" t="s">
        <v>647</v>
      </c>
      <c r="I721" s="100">
        <v>14</v>
      </c>
      <c r="J721" s="100">
        <v>1</v>
      </c>
      <c r="K721" s="100"/>
      <c r="L721" s="100"/>
      <c r="M721" s="100">
        <v>14</v>
      </c>
      <c r="N721" s="100">
        <v>1</v>
      </c>
      <c r="O721" s="104">
        <v>650000</v>
      </c>
      <c r="P721" s="104">
        <v>650000</v>
      </c>
      <c r="Q721" s="104"/>
      <c r="R721" s="104"/>
      <c r="S721" s="104">
        <v>650000</v>
      </c>
      <c r="T721" s="104">
        <v>0</v>
      </c>
      <c r="U721" s="103" t="s">
        <v>307</v>
      </c>
      <c r="V721" s="105" t="s">
        <v>2855</v>
      </c>
      <c r="W721" s="106" t="s">
        <v>539</v>
      </c>
    </row>
    <row r="722" spans="1:23" s="61" customFormat="1" ht="31.8" customHeight="1">
      <c r="A722" s="46">
        <f>SUBTOTAL(3,$C$11:C722)</f>
        <v>712</v>
      </c>
      <c r="B722" s="100">
        <v>2</v>
      </c>
      <c r="C722" s="100" t="s">
        <v>45</v>
      </c>
      <c r="D722" s="100" t="s">
        <v>2250</v>
      </c>
      <c r="E722" s="101" t="s">
        <v>74</v>
      </c>
      <c r="F722" s="102" t="s">
        <v>75</v>
      </c>
      <c r="G722" s="100">
        <v>4</v>
      </c>
      <c r="H722" s="103" t="s">
        <v>647</v>
      </c>
      <c r="I722" s="100">
        <v>14</v>
      </c>
      <c r="J722" s="100">
        <v>1</v>
      </c>
      <c r="K722" s="100"/>
      <c r="L722" s="100"/>
      <c r="M722" s="100">
        <v>14</v>
      </c>
      <c r="N722" s="100">
        <v>1</v>
      </c>
      <c r="O722" s="104">
        <v>650000</v>
      </c>
      <c r="P722" s="104">
        <v>650000</v>
      </c>
      <c r="Q722" s="104"/>
      <c r="R722" s="104"/>
      <c r="S722" s="104">
        <v>650000</v>
      </c>
      <c r="T722" s="104">
        <v>0</v>
      </c>
      <c r="U722" s="103" t="s">
        <v>307</v>
      </c>
      <c r="V722" s="105" t="s">
        <v>2950</v>
      </c>
      <c r="W722" s="106" t="s">
        <v>539</v>
      </c>
    </row>
    <row r="723" spans="1:23" s="61" customFormat="1" ht="31.8" customHeight="1">
      <c r="A723" s="46">
        <f>SUBTOTAL(3,$C$11:C723)</f>
        <v>713</v>
      </c>
      <c r="B723" s="100">
        <v>2</v>
      </c>
      <c r="C723" s="100" t="s">
        <v>45</v>
      </c>
      <c r="D723" s="100" t="s">
        <v>2252</v>
      </c>
      <c r="E723" s="101" t="s">
        <v>74</v>
      </c>
      <c r="F723" s="102" t="s">
        <v>75</v>
      </c>
      <c r="G723" s="100">
        <v>4</v>
      </c>
      <c r="H723" s="103" t="s">
        <v>647</v>
      </c>
      <c r="I723" s="100">
        <v>20</v>
      </c>
      <c r="J723" s="100">
        <v>1</v>
      </c>
      <c r="K723" s="100"/>
      <c r="L723" s="100"/>
      <c r="M723" s="100">
        <v>20</v>
      </c>
      <c r="N723" s="100">
        <v>1</v>
      </c>
      <c r="O723" s="104">
        <v>1050000</v>
      </c>
      <c r="P723" s="104">
        <v>1050000</v>
      </c>
      <c r="Q723" s="104"/>
      <c r="R723" s="104"/>
      <c r="S723" s="104">
        <v>1050000</v>
      </c>
      <c r="T723" s="104">
        <v>0</v>
      </c>
      <c r="U723" s="103" t="s">
        <v>303</v>
      </c>
      <c r="V723" s="105" t="s">
        <v>2951</v>
      </c>
      <c r="W723" s="106" t="s">
        <v>539</v>
      </c>
    </row>
    <row r="724" spans="1:23" s="61" customFormat="1" ht="31.8" customHeight="1">
      <c r="A724" s="46">
        <f>SUBTOTAL(3,$C$11:C724)</f>
        <v>714</v>
      </c>
      <c r="B724" s="100">
        <v>2</v>
      </c>
      <c r="C724" s="100" t="s">
        <v>45</v>
      </c>
      <c r="D724" s="100" t="s">
        <v>2250</v>
      </c>
      <c r="E724" s="101" t="s">
        <v>74</v>
      </c>
      <c r="F724" s="102" t="s">
        <v>75</v>
      </c>
      <c r="G724" s="100">
        <v>4</v>
      </c>
      <c r="H724" s="103" t="s">
        <v>647</v>
      </c>
      <c r="I724" s="100">
        <v>20</v>
      </c>
      <c r="J724" s="100">
        <v>1</v>
      </c>
      <c r="K724" s="100"/>
      <c r="L724" s="100"/>
      <c r="M724" s="100">
        <v>20</v>
      </c>
      <c r="N724" s="100">
        <v>1</v>
      </c>
      <c r="O724" s="104">
        <v>1050000</v>
      </c>
      <c r="P724" s="104">
        <v>1050000</v>
      </c>
      <c r="Q724" s="104"/>
      <c r="R724" s="104"/>
      <c r="S724" s="104">
        <v>1050000</v>
      </c>
      <c r="T724" s="104">
        <v>0</v>
      </c>
      <c r="U724" s="103" t="s">
        <v>303</v>
      </c>
      <c r="V724" s="105" t="s">
        <v>2952</v>
      </c>
      <c r="W724" s="106" t="s">
        <v>539</v>
      </c>
    </row>
    <row r="725" spans="1:23" s="61" customFormat="1" ht="31.8" customHeight="1">
      <c r="A725" s="46">
        <f>SUBTOTAL(3,$C$11:C725)</f>
        <v>715</v>
      </c>
      <c r="B725" s="100">
        <v>2</v>
      </c>
      <c r="C725" s="100" t="s">
        <v>45</v>
      </c>
      <c r="D725" s="100" t="s">
        <v>2252</v>
      </c>
      <c r="E725" s="101" t="s">
        <v>74</v>
      </c>
      <c r="F725" s="102" t="s">
        <v>75</v>
      </c>
      <c r="G725" s="100">
        <v>4</v>
      </c>
      <c r="H725" s="103" t="s">
        <v>647</v>
      </c>
      <c r="I725" s="100">
        <v>20</v>
      </c>
      <c r="J725" s="100">
        <v>1</v>
      </c>
      <c r="K725" s="100"/>
      <c r="L725" s="100"/>
      <c r="M725" s="100">
        <v>20</v>
      </c>
      <c r="N725" s="100">
        <v>1</v>
      </c>
      <c r="O725" s="104">
        <v>1050000</v>
      </c>
      <c r="P725" s="104">
        <v>1050000</v>
      </c>
      <c r="Q725" s="104"/>
      <c r="R725" s="104"/>
      <c r="S725" s="104">
        <v>1050000</v>
      </c>
      <c r="T725" s="104">
        <v>0</v>
      </c>
      <c r="U725" s="103" t="s">
        <v>303</v>
      </c>
      <c r="V725" s="105" t="s">
        <v>2953</v>
      </c>
      <c r="W725" s="106" t="s">
        <v>539</v>
      </c>
    </row>
    <row r="726" spans="1:23" s="61" customFormat="1" ht="31.8" customHeight="1">
      <c r="A726" s="46">
        <f>SUBTOTAL(3,$C$11:C726)</f>
        <v>716</v>
      </c>
      <c r="B726" s="100">
        <v>2</v>
      </c>
      <c r="C726" s="100" t="s">
        <v>45</v>
      </c>
      <c r="D726" s="100" t="s">
        <v>2252</v>
      </c>
      <c r="E726" s="101" t="s">
        <v>74</v>
      </c>
      <c r="F726" s="102" t="s">
        <v>75</v>
      </c>
      <c r="G726" s="100">
        <v>4</v>
      </c>
      <c r="H726" s="103" t="s">
        <v>647</v>
      </c>
      <c r="I726" s="100">
        <v>20</v>
      </c>
      <c r="J726" s="100">
        <v>1</v>
      </c>
      <c r="K726" s="100"/>
      <c r="L726" s="100"/>
      <c r="M726" s="100">
        <v>20</v>
      </c>
      <c r="N726" s="100">
        <v>1</v>
      </c>
      <c r="O726" s="104">
        <v>1050000</v>
      </c>
      <c r="P726" s="104">
        <v>1050000</v>
      </c>
      <c r="Q726" s="104"/>
      <c r="R726" s="104"/>
      <c r="S726" s="104">
        <v>1050000</v>
      </c>
      <c r="T726" s="104">
        <v>0</v>
      </c>
      <c r="U726" s="103" t="s">
        <v>303</v>
      </c>
      <c r="V726" s="105" t="s">
        <v>2954</v>
      </c>
      <c r="W726" s="106" t="s">
        <v>539</v>
      </c>
    </row>
    <row r="727" spans="1:23" s="61" customFormat="1" ht="31.8" customHeight="1">
      <c r="A727" s="46">
        <f>SUBTOTAL(3,$C$11:C727)</f>
        <v>717</v>
      </c>
      <c r="B727" s="100">
        <v>2</v>
      </c>
      <c r="C727" s="100" t="s">
        <v>45</v>
      </c>
      <c r="D727" s="100" t="s">
        <v>2252</v>
      </c>
      <c r="E727" s="101" t="s">
        <v>74</v>
      </c>
      <c r="F727" s="102" t="s">
        <v>75</v>
      </c>
      <c r="G727" s="100">
        <v>4</v>
      </c>
      <c r="H727" s="103" t="s">
        <v>647</v>
      </c>
      <c r="I727" s="100">
        <v>20</v>
      </c>
      <c r="J727" s="100">
        <v>1</v>
      </c>
      <c r="K727" s="100"/>
      <c r="L727" s="100"/>
      <c r="M727" s="100">
        <v>20</v>
      </c>
      <c r="N727" s="100">
        <v>1</v>
      </c>
      <c r="O727" s="104">
        <v>1050000</v>
      </c>
      <c r="P727" s="104">
        <v>1050000</v>
      </c>
      <c r="Q727" s="104"/>
      <c r="R727" s="104"/>
      <c r="S727" s="104">
        <v>1050000</v>
      </c>
      <c r="T727" s="104">
        <v>0</v>
      </c>
      <c r="U727" s="103" t="s">
        <v>303</v>
      </c>
      <c r="V727" s="105" t="s">
        <v>2955</v>
      </c>
      <c r="W727" s="106" t="s">
        <v>539</v>
      </c>
    </row>
    <row r="728" spans="1:23" s="61" customFormat="1" ht="31.8" customHeight="1">
      <c r="A728" s="46">
        <f>SUBTOTAL(3,$C$11:C728)</f>
        <v>718</v>
      </c>
      <c r="B728" s="100">
        <v>2</v>
      </c>
      <c r="C728" s="100" t="s">
        <v>45</v>
      </c>
      <c r="D728" s="100" t="s">
        <v>2251</v>
      </c>
      <c r="E728" s="101" t="s">
        <v>74</v>
      </c>
      <c r="F728" s="102" t="s">
        <v>75</v>
      </c>
      <c r="G728" s="100">
        <v>4</v>
      </c>
      <c r="H728" s="103" t="s">
        <v>647</v>
      </c>
      <c r="I728" s="100">
        <v>20</v>
      </c>
      <c r="J728" s="100">
        <v>1</v>
      </c>
      <c r="K728" s="100"/>
      <c r="L728" s="100"/>
      <c r="M728" s="100">
        <v>20</v>
      </c>
      <c r="N728" s="100">
        <v>1</v>
      </c>
      <c r="O728" s="104">
        <v>1050000</v>
      </c>
      <c r="P728" s="104">
        <v>1050000</v>
      </c>
      <c r="Q728" s="104"/>
      <c r="R728" s="104"/>
      <c r="S728" s="104">
        <v>1050000</v>
      </c>
      <c r="T728" s="104">
        <v>0</v>
      </c>
      <c r="U728" s="103" t="s">
        <v>303</v>
      </c>
      <c r="V728" s="105" t="s">
        <v>2956</v>
      </c>
      <c r="W728" s="106" t="s">
        <v>539</v>
      </c>
    </row>
    <row r="729" spans="1:23" s="61" customFormat="1" ht="31.8" customHeight="1">
      <c r="A729" s="46">
        <f>SUBTOTAL(3,$C$11:C729)</f>
        <v>719</v>
      </c>
      <c r="B729" s="100">
        <v>2</v>
      </c>
      <c r="C729" s="100" t="s">
        <v>45</v>
      </c>
      <c r="D729" s="100" t="s">
        <v>2251</v>
      </c>
      <c r="E729" s="101" t="s">
        <v>74</v>
      </c>
      <c r="F729" s="102" t="s">
        <v>75</v>
      </c>
      <c r="G729" s="100">
        <v>4</v>
      </c>
      <c r="H729" s="103" t="s">
        <v>647</v>
      </c>
      <c r="I729" s="100">
        <v>20</v>
      </c>
      <c r="J729" s="100">
        <v>1</v>
      </c>
      <c r="K729" s="100"/>
      <c r="L729" s="100"/>
      <c r="M729" s="100">
        <v>20</v>
      </c>
      <c r="N729" s="100">
        <v>1</v>
      </c>
      <c r="O729" s="104">
        <v>1050000</v>
      </c>
      <c r="P729" s="104">
        <v>1050000</v>
      </c>
      <c r="Q729" s="104"/>
      <c r="R729" s="104"/>
      <c r="S729" s="104">
        <v>1050000</v>
      </c>
      <c r="T729" s="104">
        <v>0</v>
      </c>
      <c r="U729" s="103" t="s">
        <v>303</v>
      </c>
      <c r="V729" s="105" t="s">
        <v>2957</v>
      </c>
      <c r="W729" s="106" t="s">
        <v>539</v>
      </c>
    </row>
    <row r="730" spans="1:23" s="61" customFormat="1" ht="31.8" customHeight="1">
      <c r="A730" s="46">
        <f>SUBTOTAL(3,$C$11:C730)</f>
        <v>720</v>
      </c>
      <c r="B730" s="100">
        <v>2</v>
      </c>
      <c r="C730" s="100" t="s">
        <v>45</v>
      </c>
      <c r="D730" s="100" t="s">
        <v>2252</v>
      </c>
      <c r="E730" s="101" t="s">
        <v>74</v>
      </c>
      <c r="F730" s="102" t="s">
        <v>75</v>
      </c>
      <c r="G730" s="100">
        <v>4</v>
      </c>
      <c r="H730" s="103" t="s">
        <v>647</v>
      </c>
      <c r="I730" s="100">
        <v>20</v>
      </c>
      <c r="J730" s="100">
        <v>1</v>
      </c>
      <c r="K730" s="100"/>
      <c r="L730" s="100"/>
      <c r="M730" s="100">
        <v>20</v>
      </c>
      <c r="N730" s="100">
        <v>1</v>
      </c>
      <c r="O730" s="104">
        <v>1050000</v>
      </c>
      <c r="P730" s="104">
        <v>1050000</v>
      </c>
      <c r="Q730" s="104"/>
      <c r="R730" s="104"/>
      <c r="S730" s="104">
        <v>1050000</v>
      </c>
      <c r="T730" s="104">
        <v>0</v>
      </c>
      <c r="U730" s="103" t="s">
        <v>303</v>
      </c>
      <c r="V730" s="105" t="s">
        <v>2958</v>
      </c>
      <c r="W730" s="106" t="s">
        <v>539</v>
      </c>
    </row>
    <row r="731" spans="1:23" s="61" customFormat="1" ht="31.8" customHeight="1">
      <c r="A731" s="46">
        <f>SUBTOTAL(3,$C$11:C731)</f>
        <v>721</v>
      </c>
      <c r="B731" s="100">
        <v>2</v>
      </c>
      <c r="C731" s="100" t="s">
        <v>45</v>
      </c>
      <c r="D731" s="100" t="s">
        <v>2252</v>
      </c>
      <c r="E731" s="101" t="s">
        <v>74</v>
      </c>
      <c r="F731" s="102" t="s">
        <v>75</v>
      </c>
      <c r="G731" s="100">
        <v>4</v>
      </c>
      <c r="H731" s="103" t="s">
        <v>647</v>
      </c>
      <c r="I731" s="100">
        <v>20</v>
      </c>
      <c r="J731" s="100">
        <v>1</v>
      </c>
      <c r="K731" s="100"/>
      <c r="L731" s="100"/>
      <c r="M731" s="100">
        <v>20</v>
      </c>
      <c r="N731" s="100">
        <v>1</v>
      </c>
      <c r="O731" s="104">
        <v>1050000</v>
      </c>
      <c r="P731" s="104">
        <v>1050000</v>
      </c>
      <c r="Q731" s="104"/>
      <c r="R731" s="104"/>
      <c r="S731" s="104">
        <v>1050000</v>
      </c>
      <c r="T731" s="104">
        <v>0</v>
      </c>
      <c r="U731" s="103" t="s">
        <v>303</v>
      </c>
      <c r="V731" s="105" t="s">
        <v>2959</v>
      </c>
      <c r="W731" s="106" t="s">
        <v>539</v>
      </c>
    </row>
    <row r="732" spans="1:23" s="61" customFormat="1" ht="31.8" customHeight="1">
      <c r="A732" s="46">
        <f>SUBTOTAL(3,$C$11:C732)</f>
        <v>722</v>
      </c>
      <c r="B732" s="100">
        <v>2</v>
      </c>
      <c r="C732" s="100" t="s">
        <v>45</v>
      </c>
      <c r="D732" s="100" t="s">
        <v>2252</v>
      </c>
      <c r="E732" s="101" t="s">
        <v>74</v>
      </c>
      <c r="F732" s="102" t="s">
        <v>75</v>
      </c>
      <c r="G732" s="100">
        <v>4</v>
      </c>
      <c r="H732" s="103" t="s">
        <v>647</v>
      </c>
      <c r="I732" s="100">
        <v>20</v>
      </c>
      <c r="J732" s="100">
        <v>1</v>
      </c>
      <c r="K732" s="100"/>
      <c r="L732" s="100"/>
      <c r="M732" s="100">
        <v>20</v>
      </c>
      <c r="N732" s="100">
        <v>1</v>
      </c>
      <c r="O732" s="104">
        <v>1050000</v>
      </c>
      <c r="P732" s="104">
        <v>1050000</v>
      </c>
      <c r="Q732" s="104"/>
      <c r="R732" s="104"/>
      <c r="S732" s="104">
        <v>1050000</v>
      </c>
      <c r="T732" s="104">
        <v>0</v>
      </c>
      <c r="U732" s="103" t="s">
        <v>303</v>
      </c>
      <c r="V732" s="105" t="s">
        <v>2960</v>
      </c>
      <c r="W732" s="106" t="s">
        <v>539</v>
      </c>
    </row>
    <row r="733" spans="1:23" s="61" customFormat="1" ht="31.8" customHeight="1">
      <c r="A733" s="46">
        <f>SUBTOTAL(3,$C$11:C733)</f>
        <v>723</v>
      </c>
      <c r="B733" s="100">
        <v>2</v>
      </c>
      <c r="C733" s="100" t="s">
        <v>45</v>
      </c>
      <c r="D733" s="100" t="s">
        <v>2252</v>
      </c>
      <c r="E733" s="101" t="s">
        <v>74</v>
      </c>
      <c r="F733" s="102" t="s">
        <v>75</v>
      </c>
      <c r="G733" s="100">
        <v>4</v>
      </c>
      <c r="H733" s="103" t="s">
        <v>647</v>
      </c>
      <c r="I733" s="100">
        <v>20</v>
      </c>
      <c r="J733" s="100">
        <v>1</v>
      </c>
      <c r="K733" s="100"/>
      <c r="L733" s="100"/>
      <c r="M733" s="100">
        <v>20</v>
      </c>
      <c r="N733" s="100">
        <v>1</v>
      </c>
      <c r="O733" s="104">
        <v>1050000</v>
      </c>
      <c r="P733" s="104">
        <v>1050000</v>
      </c>
      <c r="Q733" s="104"/>
      <c r="R733" s="104"/>
      <c r="S733" s="104">
        <v>1050000</v>
      </c>
      <c r="T733" s="104">
        <v>0</v>
      </c>
      <c r="U733" s="103" t="s">
        <v>303</v>
      </c>
      <c r="V733" s="105" t="s">
        <v>2961</v>
      </c>
      <c r="W733" s="106" t="s">
        <v>539</v>
      </c>
    </row>
    <row r="734" spans="1:23" s="61" customFormat="1" ht="31.8" customHeight="1">
      <c r="A734" s="46">
        <f>SUBTOTAL(3,$C$11:C734)</f>
        <v>724</v>
      </c>
      <c r="B734" s="100">
        <v>2</v>
      </c>
      <c r="C734" s="100" t="s">
        <v>45</v>
      </c>
      <c r="D734" s="100" t="s">
        <v>2251</v>
      </c>
      <c r="E734" s="101" t="s">
        <v>74</v>
      </c>
      <c r="F734" s="102" t="s">
        <v>75</v>
      </c>
      <c r="G734" s="100">
        <v>4</v>
      </c>
      <c r="H734" s="103" t="s">
        <v>647</v>
      </c>
      <c r="I734" s="100">
        <v>20</v>
      </c>
      <c r="J734" s="100">
        <v>1</v>
      </c>
      <c r="K734" s="100"/>
      <c r="L734" s="100"/>
      <c r="M734" s="100">
        <v>20</v>
      </c>
      <c r="N734" s="100">
        <v>1</v>
      </c>
      <c r="O734" s="104">
        <v>1050000</v>
      </c>
      <c r="P734" s="104">
        <v>1050000</v>
      </c>
      <c r="Q734" s="104"/>
      <c r="R734" s="104"/>
      <c r="S734" s="104">
        <v>1050000</v>
      </c>
      <c r="T734" s="104">
        <v>0</v>
      </c>
      <c r="U734" s="103" t="s">
        <v>303</v>
      </c>
      <c r="V734" s="105" t="s">
        <v>2962</v>
      </c>
      <c r="W734" s="106" t="s">
        <v>539</v>
      </c>
    </row>
    <row r="735" spans="1:23" s="61" customFormat="1" ht="31.8" customHeight="1">
      <c r="A735" s="46">
        <f>SUBTOTAL(3,$C$11:C735)</f>
        <v>725</v>
      </c>
      <c r="B735" s="100">
        <v>2</v>
      </c>
      <c r="C735" s="100" t="s">
        <v>45</v>
      </c>
      <c r="D735" s="100" t="s">
        <v>2251</v>
      </c>
      <c r="E735" s="101" t="s">
        <v>74</v>
      </c>
      <c r="F735" s="102" t="s">
        <v>75</v>
      </c>
      <c r="G735" s="100">
        <v>4</v>
      </c>
      <c r="H735" s="103" t="s">
        <v>647</v>
      </c>
      <c r="I735" s="100">
        <v>20</v>
      </c>
      <c r="J735" s="100">
        <v>1</v>
      </c>
      <c r="K735" s="100"/>
      <c r="L735" s="100"/>
      <c r="M735" s="100">
        <v>20</v>
      </c>
      <c r="N735" s="100">
        <v>1</v>
      </c>
      <c r="O735" s="104">
        <v>1050000</v>
      </c>
      <c r="P735" s="104">
        <v>1050000</v>
      </c>
      <c r="Q735" s="104"/>
      <c r="R735" s="104"/>
      <c r="S735" s="104">
        <v>1050000</v>
      </c>
      <c r="T735" s="104">
        <v>0</v>
      </c>
      <c r="U735" s="103" t="s">
        <v>303</v>
      </c>
      <c r="V735" s="105" t="s">
        <v>2963</v>
      </c>
      <c r="W735" s="106" t="s">
        <v>539</v>
      </c>
    </row>
    <row r="736" spans="1:23" s="61" customFormat="1" ht="31.8" customHeight="1">
      <c r="A736" s="46">
        <f>SUBTOTAL(3,$C$11:C736)</f>
        <v>726</v>
      </c>
      <c r="B736" s="100">
        <v>2</v>
      </c>
      <c r="C736" s="100" t="s">
        <v>45</v>
      </c>
      <c r="D736" s="100" t="s">
        <v>2252</v>
      </c>
      <c r="E736" s="101" t="s">
        <v>74</v>
      </c>
      <c r="F736" s="102" t="s">
        <v>75</v>
      </c>
      <c r="G736" s="100">
        <v>4</v>
      </c>
      <c r="H736" s="103" t="s">
        <v>647</v>
      </c>
      <c r="I736" s="100">
        <v>20</v>
      </c>
      <c r="J736" s="100">
        <v>1</v>
      </c>
      <c r="K736" s="100"/>
      <c r="L736" s="100"/>
      <c r="M736" s="100">
        <v>20</v>
      </c>
      <c r="N736" s="100">
        <v>1</v>
      </c>
      <c r="O736" s="104">
        <v>1050000</v>
      </c>
      <c r="P736" s="104">
        <v>1050000</v>
      </c>
      <c r="Q736" s="104"/>
      <c r="R736" s="104"/>
      <c r="S736" s="104">
        <v>1050000</v>
      </c>
      <c r="T736" s="104">
        <v>0</v>
      </c>
      <c r="U736" s="103" t="s">
        <v>303</v>
      </c>
      <c r="V736" s="105" t="s">
        <v>2964</v>
      </c>
      <c r="W736" s="106" t="s">
        <v>539</v>
      </c>
    </row>
    <row r="737" spans="1:23" s="61" customFormat="1" ht="31.8" customHeight="1">
      <c r="A737" s="46">
        <f>SUBTOTAL(3,$C$11:C737)</f>
        <v>727</v>
      </c>
      <c r="B737" s="100">
        <v>2</v>
      </c>
      <c r="C737" s="100" t="s">
        <v>45</v>
      </c>
      <c r="D737" s="100" t="s">
        <v>2252</v>
      </c>
      <c r="E737" s="101" t="s">
        <v>74</v>
      </c>
      <c r="F737" s="102" t="s">
        <v>75</v>
      </c>
      <c r="G737" s="100">
        <v>4</v>
      </c>
      <c r="H737" s="103" t="s">
        <v>647</v>
      </c>
      <c r="I737" s="100">
        <v>20</v>
      </c>
      <c r="J737" s="100">
        <v>1</v>
      </c>
      <c r="K737" s="100"/>
      <c r="L737" s="100"/>
      <c r="M737" s="100">
        <v>20</v>
      </c>
      <c r="N737" s="100">
        <v>1</v>
      </c>
      <c r="O737" s="104">
        <v>1050000</v>
      </c>
      <c r="P737" s="104">
        <v>1050000</v>
      </c>
      <c r="Q737" s="104"/>
      <c r="R737" s="104"/>
      <c r="S737" s="104">
        <v>1050000</v>
      </c>
      <c r="T737" s="104">
        <v>0</v>
      </c>
      <c r="U737" s="103" t="s">
        <v>303</v>
      </c>
      <c r="V737" s="105" t="s">
        <v>2965</v>
      </c>
      <c r="W737" s="106" t="s">
        <v>539</v>
      </c>
    </row>
    <row r="738" spans="1:23" s="61" customFormat="1" ht="31.8" customHeight="1">
      <c r="A738" s="46">
        <f>SUBTOTAL(3,$C$11:C738)</f>
        <v>728</v>
      </c>
      <c r="B738" s="100">
        <v>2</v>
      </c>
      <c r="C738" s="100" t="s">
        <v>45</v>
      </c>
      <c r="D738" s="100" t="s">
        <v>2251</v>
      </c>
      <c r="E738" s="101" t="s">
        <v>74</v>
      </c>
      <c r="F738" s="102" t="s">
        <v>75</v>
      </c>
      <c r="G738" s="100">
        <v>4</v>
      </c>
      <c r="H738" s="103" t="s">
        <v>647</v>
      </c>
      <c r="I738" s="100">
        <v>20</v>
      </c>
      <c r="J738" s="100">
        <v>1</v>
      </c>
      <c r="K738" s="100"/>
      <c r="L738" s="100"/>
      <c r="M738" s="100">
        <v>20</v>
      </c>
      <c r="N738" s="100">
        <v>1</v>
      </c>
      <c r="O738" s="104">
        <v>1050000</v>
      </c>
      <c r="P738" s="104">
        <v>1050000</v>
      </c>
      <c r="Q738" s="104"/>
      <c r="R738" s="104"/>
      <c r="S738" s="104">
        <v>1050000</v>
      </c>
      <c r="T738" s="104">
        <v>0</v>
      </c>
      <c r="U738" s="103" t="s">
        <v>303</v>
      </c>
      <c r="V738" s="105" t="s">
        <v>2966</v>
      </c>
      <c r="W738" s="106" t="s">
        <v>539</v>
      </c>
    </row>
    <row r="739" spans="1:23" s="61" customFormat="1" ht="31.8" customHeight="1">
      <c r="A739" s="46">
        <f>SUBTOTAL(3,$C$11:C739)</f>
        <v>729</v>
      </c>
      <c r="B739" s="100">
        <v>2</v>
      </c>
      <c r="C739" s="100" t="s">
        <v>45</v>
      </c>
      <c r="D739" s="100" t="s">
        <v>2251</v>
      </c>
      <c r="E739" s="101" t="s">
        <v>74</v>
      </c>
      <c r="F739" s="102" t="s">
        <v>75</v>
      </c>
      <c r="G739" s="100">
        <v>4</v>
      </c>
      <c r="H739" s="103" t="s">
        <v>647</v>
      </c>
      <c r="I739" s="100">
        <v>20</v>
      </c>
      <c r="J739" s="100">
        <v>1</v>
      </c>
      <c r="K739" s="100"/>
      <c r="L739" s="100"/>
      <c r="M739" s="100">
        <v>20</v>
      </c>
      <c r="N739" s="100">
        <v>1</v>
      </c>
      <c r="O739" s="104">
        <v>1050000</v>
      </c>
      <c r="P739" s="104">
        <v>1050000</v>
      </c>
      <c r="Q739" s="104"/>
      <c r="R739" s="104"/>
      <c r="S739" s="104">
        <v>1050000</v>
      </c>
      <c r="T739" s="104">
        <v>0</v>
      </c>
      <c r="U739" s="103" t="s">
        <v>303</v>
      </c>
      <c r="V739" s="105" t="s">
        <v>1180</v>
      </c>
      <c r="W739" s="106" t="s">
        <v>539</v>
      </c>
    </row>
    <row r="740" spans="1:23" s="61" customFormat="1" ht="31.8" customHeight="1">
      <c r="A740" s="46">
        <f>SUBTOTAL(3,$C$11:C740)</f>
        <v>730</v>
      </c>
      <c r="B740" s="100">
        <v>2</v>
      </c>
      <c r="C740" s="100" t="s">
        <v>45</v>
      </c>
      <c r="D740" s="100" t="s">
        <v>1103</v>
      </c>
      <c r="E740" s="101" t="s">
        <v>74</v>
      </c>
      <c r="F740" s="102" t="s">
        <v>75</v>
      </c>
      <c r="G740" s="100">
        <v>4</v>
      </c>
      <c r="H740" s="103" t="s">
        <v>647</v>
      </c>
      <c r="I740" s="100">
        <v>20</v>
      </c>
      <c r="J740" s="100">
        <v>1</v>
      </c>
      <c r="K740" s="100"/>
      <c r="L740" s="100"/>
      <c r="M740" s="100">
        <v>20</v>
      </c>
      <c r="N740" s="100">
        <v>1</v>
      </c>
      <c r="O740" s="104">
        <v>1050000</v>
      </c>
      <c r="P740" s="104">
        <v>1050000</v>
      </c>
      <c r="Q740" s="104"/>
      <c r="R740" s="104"/>
      <c r="S740" s="104">
        <v>1050000</v>
      </c>
      <c r="T740" s="104">
        <v>0</v>
      </c>
      <c r="U740" s="103" t="s">
        <v>303</v>
      </c>
      <c r="V740" s="105" t="s">
        <v>2967</v>
      </c>
      <c r="W740" s="106" t="s">
        <v>539</v>
      </c>
    </row>
    <row r="741" spans="1:23" s="61" customFormat="1" ht="31.8" customHeight="1">
      <c r="A741" s="46">
        <f>SUBTOTAL(3,$C$11:C741)</f>
        <v>731</v>
      </c>
      <c r="B741" s="100">
        <v>2</v>
      </c>
      <c r="C741" s="100" t="s">
        <v>45</v>
      </c>
      <c r="D741" s="100" t="s">
        <v>2252</v>
      </c>
      <c r="E741" s="101" t="s">
        <v>74</v>
      </c>
      <c r="F741" s="102" t="s">
        <v>75</v>
      </c>
      <c r="G741" s="100">
        <v>4</v>
      </c>
      <c r="H741" s="103" t="s">
        <v>647</v>
      </c>
      <c r="I741" s="100">
        <v>20</v>
      </c>
      <c r="J741" s="100">
        <v>1</v>
      </c>
      <c r="K741" s="100"/>
      <c r="L741" s="100"/>
      <c r="M741" s="100">
        <v>20</v>
      </c>
      <c r="N741" s="100">
        <v>1</v>
      </c>
      <c r="O741" s="104">
        <v>1050000</v>
      </c>
      <c r="P741" s="104">
        <v>1050000</v>
      </c>
      <c r="Q741" s="104"/>
      <c r="R741" s="104"/>
      <c r="S741" s="104">
        <v>1050000</v>
      </c>
      <c r="T741" s="104">
        <v>0</v>
      </c>
      <c r="U741" s="103" t="s">
        <v>303</v>
      </c>
      <c r="V741" s="105" t="s">
        <v>2968</v>
      </c>
      <c r="W741" s="106" t="s">
        <v>539</v>
      </c>
    </row>
    <row r="742" spans="1:23" s="61" customFormat="1" ht="31.8" customHeight="1">
      <c r="A742" s="46">
        <f>SUBTOTAL(3,$C$11:C742)</f>
        <v>732</v>
      </c>
      <c r="B742" s="100">
        <v>2</v>
      </c>
      <c r="C742" s="100" t="s">
        <v>45</v>
      </c>
      <c r="D742" s="100" t="s">
        <v>2251</v>
      </c>
      <c r="E742" s="101" t="s">
        <v>74</v>
      </c>
      <c r="F742" s="102" t="s">
        <v>75</v>
      </c>
      <c r="G742" s="100">
        <v>4</v>
      </c>
      <c r="H742" s="103" t="s">
        <v>647</v>
      </c>
      <c r="I742" s="100">
        <v>20</v>
      </c>
      <c r="J742" s="100">
        <v>1</v>
      </c>
      <c r="K742" s="100"/>
      <c r="L742" s="100"/>
      <c r="M742" s="100">
        <v>20</v>
      </c>
      <c r="N742" s="100">
        <v>1</v>
      </c>
      <c r="O742" s="104">
        <v>1050000</v>
      </c>
      <c r="P742" s="104">
        <v>1050000</v>
      </c>
      <c r="Q742" s="104"/>
      <c r="R742" s="104"/>
      <c r="S742" s="104">
        <v>1050000</v>
      </c>
      <c r="T742" s="104">
        <v>0</v>
      </c>
      <c r="U742" s="103" t="s">
        <v>303</v>
      </c>
      <c r="V742" s="105" t="s">
        <v>2969</v>
      </c>
      <c r="W742" s="106" t="s">
        <v>539</v>
      </c>
    </row>
    <row r="743" spans="1:23" s="61" customFormat="1" ht="31.8" customHeight="1">
      <c r="A743" s="46">
        <f>SUBTOTAL(3,$C$11:C743)</f>
        <v>733</v>
      </c>
      <c r="B743" s="100">
        <v>2</v>
      </c>
      <c r="C743" s="100" t="s">
        <v>45</v>
      </c>
      <c r="D743" s="100" t="s">
        <v>2251</v>
      </c>
      <c r="E743" s="101" t="s">
        <v>74</v>
      </c>
      <c r="F743" s="102" t="s">
        <v>75</v>
      </c>
      <c r="G743" s="100">
        <v>4</v>
      </c>
      <c r="H743" s="103" t="s">
        <v>647</v>
      </c>
      <c r="I743" s="100">
        <v>20</v>
      </c>
      <c r="J743" s="100">
        <v>1</v>
      </c>
      <c r="K743" s="100"/>
      <c r="L743" s="100"/>
      <c r="M743" s="100">
        <v>20</v>
      </c>
      <c r="N743" s="100">
        <v>1</v>
      </c>
      <c r="O743" s="104">
        <v>1050000</v>
      </c>
      <c r="P743" s="104">
        <v>1050000</v>
      </c>
      <c r="Q743" s="104"/>
      <c r="R743" s="104"/>
      <c r="S743" s="104">
        <v>1050000</v>
      </c>
      <c r="T743" s="104">
        <v>0</v>
      </c>
      <c r="U743" s="103" t="s">
        <v>303</v>
      </c>
      <c r="V743" s="105" t="s">
        <v>2970</v>
      </c>
      <c r="W743" s="106" t="s">
        <v>539</v>
      </c>
    </row>
    <row r="744" spans="1:23" s="61" customFormat="1" ht="31.8" customHeight="1">
      <c r="A744" s="46">
        <f>SUBTOTAL(3,$C$11:C744)</f>
        <v>734</v>
      </c>
      <c r="B744" s="100">
        <v>2</v>
      </c>
      <c r="C744" s="100" t="s">
        <v>45</v>
      </c>
      <c r="D744" s="100" t="s">
        <v>2251</v>
      </c>
      <c r="E744" s="101" t="s">
        <v>74</v>
      </c>
      <c r="F744" s="102" t="s">
        <v>75</v>
      </c>
      <c r="G744" s="100">
        <v>4</v>
      </c>
      <c r="H744" s="103" t="s">
        <v>647</v>
      </c>
      <c r="I744" s="100">
        <v>20</v>
      </c>
      <c r="J744" s="100">
        <v>1</v>
      </c>
      <c r="K744" s="100"/>
      <c r="L744" s="100"/>
      <c r="M744" s="100">
        <v>20</v>
      </c>
      <c r="N744" s="100">
        <v>1</v>
      </c>
      <c r="O744" s="104">
        <v>1050000</v>
      </c>
      <c r="P744" s="104">
        <v>1050000</v>
      </c>
      <c r="Q744" s="104"/>
      <c r="R744" s="104"/>
      <c r="S744" s="104">
        <v>1050000</v>
      </c>
      <c r="T744" s="104">
        <v>0</v>
      </c>
      <c r="U744" s="103" t="s">
        <v>303</v>
      </c>
      <c r="V744" s="105" t="s">
        <v>2971</v>
      </c>
      <c r="W744" s="106" t="s">
        <v>539</v>
      </c>
    </row>
    <row r="745" spans="1:23" s="61" customFormat="1" ht="31.8" customHeight="1">
      <c r="A745" s="46">
        <f>SUBTOTAL(3,$C$11:C745)</f>
        <v>735</v>
      </c>
      <c r="B745" s="46">
        <v>1</v>
      </c>
      <c r="C745" s="46" t="s">
        <v>92</v>
      </c>
      <c r="D745" s="46" t="s">
        <v>830</v>
      </c>
      <c r="E745" s="98" t="s">
        <v>548</v>
      </c>
      <c r="F745" s="99" t="s">
        <v>42</v>
      </c>
      <c r="G745" s="46">
        <v>4</v>
      </c>
      <c r="H745" s="78" t="s">
        <v>647</v>
      </c>
      <c r="I745" s="46">
        <v>20</v>
      </c>
      <c r="J745" s="46">
        <v>1</v>
      </c>
      <c r="K745" s="46"/>
      <c r="L745" s="46"/>
      <c r="M745" s="46">
        <v>20</v>
      </c>
      <c r="N745" s="46">
        <v>1</v>
      </c>
      <c r="O745" s="79">
        <v>1050000</v>
      </c>
      <c r="P745" s="79">
        <v>1050000</v>
      </c>
      <c r="Q745" s="79"/>
      <c r="R745" s="79">
        <v>1050000</v>
      </c>
      <c r="S745" s="79">
        <v>0</v>
      </c>
      <c r="T745" s="79">
        <v>0</v>
      </c>
      <c r="U745" s="78" t="s">
        <v>303</v>
      </c>
      <c r="V745" s="80" t="s">
        <v>954</v>
      </c>
      <c r="W745" s="81" t="s">
        <v>539</v>
      </c>
    </row>
    <row r="746" spans="1:23" s="61" customFormat="1" ht="31.8" customHeight="1">
      <c r="A746" s="46">
        <f>SUBTOTAL(3,$C$11:C746)</f>
        <v>736</v>
      </c>
      <c r="B746" s="46">
        <v>1</v>
      </c>
      <c r="C746" s="46" t="s">
        <v>92</v>
      </c>
      <c r="D746" s="46" t="s">
        <v>829</v>
      </c>
      <c r="E746" s="98" t="s">
        <v>548</v>
      </c>
      <c r="F746" s="99" t="s">
        <v>42</v>
      </c>
      <c r="G746" s="46">
        <v>4</v>
      </c>
      <c r="H746" s="78" t="s">
        <v>647</v>
      </c>
      <c r="I746" s="46">
        <v>20</v>
      </c>
      <c r="J746" s="46">
        <v>1</v>
      </c>
      <c r="K746" s="46"/>
      <c r="L746" s="46"/>
      <c r="M746" s="46">
        <v>20</v>
      </c>
      <c r="N746" s="46">
        <v>1</v>
      </c>
      <c r="O746" s="79">
        <v>1050000</v>
      </c>
      <c r="P746" s="79">
        <v>1050000</v>
      </c>
      <c r="Q746" s="79"/>
      <c r="R746" s="79">
        <v>1050000</v>
      </c>
      <c r="S746" s="79">
        <v>0</v>
      </c>
      <c r="T746" s="79">
        <v>0</v>
      </c>
      <c r="U746" s="78" t="s">
        <v>303</v>
      </c>
      <c r="V746" s="80" t="s">
        <v>1452</v>
      </c>
      <c r="W746" s="81" t="s">
        <v>539</v>
      </c>
    </row>
    <row r="747" spans="1:23" s="61" customFormat="1" ht="31.8" customHeight="1">
      <c r="A747" s="46">
        <f>SUBTOTAL(3,$C$11:C747)</f>
        <v>737</v>
      </c>
      <c r="B747" s="46">
        <v>1</v>
      </c>
      <c r="C747" s="46" t="s">
        <v>92</v>
      </c>
      <c r="D747" s="46" t="s">
        <v>912</v>
      </c>
      <c r="E747" s="98" t="s">
        <v>548</v>
      </c>
      <c r="F747" s="99" t="s">
        <v>42</v>
      </c>
      <c r="G747" s="46">
        <v>4</v>
      </c>
      <c r="H747" s="78" t="s">
        <v>647</v>
      </c>
      <c r="I747" s="46">
        <v>20</v>
      </c>
      <c r="J747" s="46">
        <v>1</v>
      </c>
      <c r="K747" s="46"/>
      <c r="L747" s="46"/>
      <c r="M747" s="46">
        <v>20</v>
      </c>
      <c r="N747" s="46">
        <v>1</v>
      </c>
      <c r="O747" s="79">
        <v>1050000</v>
      </c>
      <c r="P747" s="79">
        <v>1050000</v>
      </c>
      <c r="Q747" s="79"/>
      <c r="R747" s="79">
        <v>1050000</v>
      </c>
      <c r="S747" s="79">
        <v>0</v>
      </c>
      <c r="T747" s="79">
        <v>0</v>
      </c>
      <c r="U747" s="78" t="s">
        <v>303</v>
      </c>
      <c r="V747" s="80" t="s">
        <v>1453</v>
      </c>
      <c r="W747" s="81" t="s">
        <v>539</v>
      </c>
    </row>
    <row r="748" spans="1:23" s="61" customFormat="1" ht="31.8" customHeight="1">
      <c r="A748" s="46">
        <f>SUBTOTAL(3,$C$11:C748)</f>
        <v>738</v>
      </c>
      <c r="B748" s="46">
        <v>1</v>
      </c>
      <c r="C748" s="46" t="s">
        <v>92</v>
      </c>
      <c r="D748" s="46" t="s">
        <v>830</v>
      </c>
      <c r="E748" s="98" t="s">
        <v>548</v>
      </c>
      <c r="F748" s="99" t="s">
        <v>42</v>
      </c>
      <c r="G748" s="46">
        <v>4</v>
      </c>
      <c r="H748" s="78" t="s">
        <v>647</v>
      </c>
      <c r="I748" s="46">
        <v>20</v>
      </c>
      <c r="J748" s="46">
        <v>1</v>
      </c>
      <c r="K748" s="46"/>
      <c r="L748" s="46"/>
      <c r="M748" s="46">
        <v>20</v>
      </c>
      <c r="N748" s="46">
        <v>1</v>
      </c>
      <c r="O748" s="79">
        <v>1050000</v>
      </c>
      <c r="P748" s="79">
        <v>1050000</v>
      </c>
      <c r="Q748" s="79"/>
      <c r="R748" s="79">
        <v>1050000</v>
      </c>
      <c r="S748" s="79">
        <v>0</v>
      </c>
      <c r="T748" s="79">
        <v>0</v>
      </c>
      <c r="U748" s="78" t="s">
        <v>303</v>
      </c>
      <c r="V748" s="80" t="s">
        <v>1454</v>
      </c>
      <c r="W748" s="81" t="s">
        <v>539</v>
      </c>
    </row>
    <row r="749" spans="1:23" s="61" customFormat="1" ht="31.8" customHeight="1">
      <c r="A749" s="46">
        <f>SUBTOTAL(3,$C$11:C749)</f>
        <v>739</v>
      </c>
      <c r="B749" s="46">
        <v>1</v>
      </c>
      <c r="C749" s="46" t="s">
        <v>92</v>
      </c>
      <c r="D749" s="46" t="s">
        <v>1075</v>
      </c>
      <c r="E749" s="98" t="s">
        <v>548</v>
      </c>
      <c r="F749" s="99" t="s">
        <v>42</v>
      </c>
      <c r="G749" s="46">
        <v>4</v>
      </c>
      <c r="H749" s="78" t="s">
        <v>647</v>
      </c>
      <c r="I749" s="46">
        <v>20</v>
      </c>
      <c r="J749" s="46">
        <v>1</v>
      </c>
      <c r="K749" s="46"/>
      <c r="L749" s="46"/>
      <c r="M749" s="46">
        <v>20</v>
      </c>
      <c r="N749" s="46">
        <v>1</v>
      </c>
      <c r="O749" s="79">
        <v>1050000</v>
      </c>
      <c r="P749" s="79">
        <v>1050000</v>
      </c>
      <c r="Q749" s="79"/>
      <c r="R749" s="79">
        <v>1050000</v>
      </c>
      <c r="S749" s="79">
        <v>0</v>
      </c>
      <c r="T749" s="79">
        <v>0</v>
      </c>
      <c r="U749" s="78" t="s">
        <v>303</v>
      </c>
      <c r="V749" s="80" t="s">
        <v>1455</v>
      </c>
      <c r="W749" s="81" t="s">
        <v>539</v>
      </c>
    </row>
    <row r="750" spans="1:23" s="61" customFormat="1" ht="31.8" customHeight="1">
      <c r="A750" s="46">
        <f>SUBTOTAL(3,$C$11:C750)</f>
        <v>740</v>
      </c>
      <c r="B750" s="100">
        <v>2</v>
      </c>
      <c r="C750" s="100" t="s">
        <v>92</v>
      </c>
      <c r="D750" s="100" t="s">
        <v>2250</v>
      </c>
      <c r="E750" s="101" t="s">
        <v>548</v>
      </c>
      <c r="F750" s="102" t="s">
        <v>42</v>
      </c>
      <c r="G750" s="100">
        <v>4</v>
      </c>
      <c r="H750" s="103" t="s">
        <v>647</v>
      </c>
      <c r="I750" s="100">
        <v>20</v>
      </c>
      <c r="J750" s="100">
        <v>1</v>
      </c>
      <c r="K750" s="100"/>
      <c r="L750" s="100"/>
      <c r="M750" s="100">
        <v>20</v>
      </c>
      <c r="N750" s="100">
        <v>1</v>
      </c>
      <c r="O750" s="104">
        <v>1050000</v>
      </c>
      <c r="P750" s="104">
        <v>1050000</v>
      </c>
      <c r="Q750" s="104"/>
      <c r="R750" s="104"/>
      <c r="S750" s="104">
        <v>1050000</v>
      </c>
      <c r="T750" s="104">
        <v>0</v>
      </c>
      <c r="U750" s="103" t="s">
        <v>303</v>
      </c>
      <c r="V750" s="105" t="s">
        <v>2972</v>
      </c>
      <c r="W750" s="106" t="s">
        <v>539</v>
      </c>
    </row>
    <row r="751" spans="1:23" s="61" customFormat="1" ht="31.8" customHeight="1">
      <c r="A751" s="46">
        <f>SUBTOTAL(3,$C$11:C751)</f>
        <v>741</v>
      </c>
      <c r="B751" s="100">
        <v>2</v>
      </c>
      <c r="C751" s="100" t="s">
        <v>92</v>
      </c>
      <c r="D751" s="100" t="s">
        <v>2250</v>
      </c>
      <c r="E751" s="101" t="s">
        <v>548</v>
      </c>
      <c r="F751" s="102" t="s">
        <v>42</v>
      </c>
      <c r="G751" s="100">
        <v>4</v>
      </c>
      <c r="H751" s="103" t="s">
        <v>647</v>
      </c>
      <c r="I751" s="100">
        <v>20</v>
      </c>
      <c r="J751" s="100">
        <v>1</v>
      </c>
      <c r="K751" s="100"/>
      <c r="L751" s="100"/>
      <c r="M751" s="100">
        <v>20</v>
      </c>
      <c r="N751" s="100">
        <v>1</v>
      </c>
      <c r="O751" s="104">
        <v>1050000</v>
      </c>
      <c r="P751" s="104">
        <v>1050000</v>
      </c>
      <c r="Q751" s="104"/>
      <c r="R751" s="104"/>
      <c r="S751" s="104">
        <v>1050000</v>
      </c>
      <c r="T751" s="104">
        <v>0</v>
      </c>
      <c r="U751" s="103" t="s">
        <v>303</v>
      </c>
      <c r="V751" s="105" t="s">
        <v>2973</v>
      </c>
      <c r="W751" s="106" t="s">
        <v>539</v>
      </c>
    </row>
    <row r="752" spans="1:23" s="61" customFormat="1" ht="31.8" customHeight="1">
      <c r="A752" s="46">
        <f>SUBTOTAL(3,$C$11:C752)</f>
        <v>742</v>
      </c>
      <c r="B752" s="100">
        <v>2</v>
      </c>
      <c r="C752" s="100" t="s">
        <v>92</v>
      </c>
      <c r="D752" s="100" t="s">
        <v>2250</v>
      </c>
      <c r="E752" s="101" t="s">
        <v>548</v>
      </c>
      <c r="F752" s="102" t="s">
        <v>42</v>
      </c>
      <c r="G752" s="100">
        <v>4</v>
      </c>
      <c r="H752" s="103" t="s">
        <v>647</v>
      </c>
      <c r="I752" s="100">
        <v>20</v>
      </c>
      <c r="J752" s="100">
        <v>1</v>
      </c>
      <c r="K752" s="100"/>
      <c r="L752" s="100"/>
      <c r="M752" s="100">
        <v>20</v>
      </c>
      <c r="N752" s="100">
        <v>1</v>
      </c>
      <c r="O752" s="104">
        <v>1050000</v>
      </c>
      <c r="P752" s="104">
        <v>1050000</v>
      </c>
      <c r="Q752" s="104"/>
      <c r="R752" s="104"/>
      <c r="S752" s="104">
        <v>1050000</v>
      </c>
      <c r="T752" s="104">
        <v>0</v>
      </c>
      <c r="U752" s="103" t="s">
        <v>303</v>
      </c>
      <c r="V752" s="105" t="s">
        <v>2974</v>
      </c>
      <c r="W752" s="106" t="s">
        <v>539</v>
      </c>
    </row>
    <row r="753" spans="1:23" s="61" customFormat="1" ht="31.8" customHeight="1">
      <c r="A753" s="46">
        <f>SUBTOTAL(3,$C$11:C753)</f>
        <v>743</v>
      </c>
      <c r="B753" s="100">
        <v>2</v>
      </c>
      <c r="C753" s="100" t="s">
        <v>92</v>
      </c>
      <c r="D753" s="100" t="s">
        <v>2250</v>
      </c>
      <c r="E753" s="101" t="s">
        <v>548</v>
      </c>
      <c r="F753" s="102" t="s">
        <v>42</v>
      </c>
      <c r="G753" s="100">
        <v>4</v>
      </c>
      <c r="H753" s="103" t="s">
        <v>647</v>
      </c>
      <c r="I753" s="100">
        <v>20</v>
      </c>
      <c r="J753" s="100">
        <v>1</v>
      </c>
      <c r="K753" s="100"/>
      <c r="L753" s="100"/>
      <c r="M753" s="100">
        <v>20</v>
      </c>
      <c r="N753" s="100">
        <v>1</v>
      </c>
      <c r="O753" s="104">
        <v>1050000</v>
      </c>
      <c r="P753" s="104">
        <v>1050000</v>
      </c>
      <c r="Q753" s="104"/>
      <c r="R753" s="104"/>
      <c r="S753" s="104">
        <v>1050000</v>
      </c>
      <c r="T753" s="104">
        <v>0</v>
      </c>
      <c r="U753" s="103" t="s">
        <v>303</v>
      </c>
      <c r="V753" s="105" t="s">
        <v>2975</v>
      </c>
      <c r="W753" s="106" t="s">
        <v>539</v>
      </c>
    </row>
    <row r="754" spans="1:23" s="61" customFormat="1" ht="31.8" customHeight="1">
      <c r="A754" s="46">
        <f>SUBTOTAL(3,$C$11:C754)</f>
        <v>744</v>
      </c>
      <c r="B754" s="100">
        <v>2</v>
      </c>
      <c r="C754" s="100" t="s">
        <v>92</v>
      </c>
      <c r="D754" s="100" t="s">
        <v>2250</v>
      </c>
      <c r="E754" s="101" t="s">
        <v>548</v>
      </c>
      <c r="F754" s="102" t="s">
        <v>42</v>
      </c>
      <c r="G754" s="100">
        <v>4</v>
      </c>
      <c r="H754" s="103" t="s">
        <v>647</v>
      </c>
      <c r="I754" s="100">
        <v>20</v>
      </c>
      <c r="J754" s="100">
        <v>1</v>
      </c>
      <c r="K754" s="100"/>
      <c r="L754" s="100"/>
      <c r="M754" s="100">
        <v>20</v>
      </c>
      <c r="N754" s="100">
        <v>1</v>
      </c>
      <c r="O754" s="104">
        <v>1050000</v>
      </c>
      <c r="P754" s="104">
        <v>1050000</v>
      </c>
      <c r="Q754" s="104"/>
      <c r="R754" s="104"/>
      <c r="S754" s="104">
        <v>1050000</v>
      </c>
      <c r="T754" s="104">
        <v>0</v>
      </c>
      <c r="U754" s="103" t="s">
        <v>303</v>
      </c>
      <c r="V754" s="105" t="s">
        <v>2976</v>
      </c>
      <c r="W754" s="106" t="s">
        <v>539</v>
      </c>
    </row>
    <row r="755" spans="1:23" s="61" customFormat="1" ht="31.8" customHeight="1">
      <c r="A755" s="46">
        <f>SUBTOTAL(3,$C$11:C755)</f>
        <v>745</v>
      </c>
      <c r="B755" s="100">
        <v>2</v>
      </c>
      <c r="C755" s="100" t="s">
        <v>92</v>
      </c>
      <c r="D755" s="100" t="s">
        <v>1105</v>
      </c>
      <c r="E755" s="101" t="s">
        <v>548</v>
      </c>
      <c r="F755" s="102" t="s">
        <v>42</v>
      </c>
      <c r="G755" s="100">
        <v>4</v>
      </c>
      <c r="H755" s="103" t="s">
        <v>647</v>
      </c>
      <c r="I755" s="100">
        <v>20</v>
      </c>
      <c r="J755" s="100">
        <v>1</v>
      </c>
      <c r="K755" s="100"/>
      <c r="L755" s="100"/>
      <c r="M755" s="100">
        <v>20</v>
      </c>
      <c r="N755" s="100">
        <v>1</v>
      </c>
      <c r="O755" s="104">
        <v>1050000</v>
      </c>
      <c r="P755" s="104">
        <v>1050000</v>
      </c>
      <c r="Q755" s="104"/>
      <c r="R755" s="104"/>
      <c r="S755" s="104">
        <v>1050000</v>
      </c>
      <c r="T755" s="104">
        <v>0</v>
      </c>
      <c r="U755" s="103" t="s">
        <v>303</v>
      </c>
      <c r="V755" s="105" t="s">
        <v>2977</v>
      </c>
      <c r="W755" s="106" t="s">
        <v>539</v>
      </c>
    </row>
    <row r="756" spans="1:23" s="61" customFormat="1" ht="31.8" customHeight="1">
      <c r="A756" s="46">
        <f>SUBTOTAL(3,$C$11:C756)</f>
        <v>746</v>
      </c>
      <c r="B756" s="100">
        <v>2</v>
      </c>
      <c r="C756" s="100" t="s">
        <v>92</v>
      </c>
      <c r="D756" s="100" t="s">
        <v>1102</v>
      </c>
      <c r="E756" s="101" t="s">
        <v>548</v>
      </c>
      <c r="F756" s="102" t="s">
        <v>42</v>
      </c>
      <c r="G756" s="100">
        <v>4</v>
      </c>
      <c r="H756" s="103" t="s">
        <v>647</v>
      </c>
      <c r="I756" s="100">
        <v>20</v>
      </c>
      <c r="J756" s="100">
        <v>1</v>
      </c>
      <c r="K756" s="100"/>
      <c r="L756" s="100"/>
      <c r="M756" s="100">
        <v>20</v>
      </c>
      <c r="N756" s="100">
        <v>1</v>
      </c>
      <c r="O756" s="104">
        <v>1050000</v>
      </c>
      <c r="P756" s="104">
        <v>1050000</v>
      </c>
      <c r="Q756" s="104"/>
      <c r="R756" s="104"/>
      <c r="S756" s="104">
        <v>1050000</v>
      </c>
      <c r="T756" s="104">
        <v>0</v>
      </c>
      <c r="U756" s="103" t="s">
        <v>303</v>
      </c>
      <c r="V756" s="105" t="s">
        <v>2978</v>
      </c>
      <c r="W756" s="106" t="s">
        <v>539</v>
      </c>
    </row>
    <row r="757" spans="1:23" s="61" customFormat="1" ht="31.8" customHeight="1">
      <c r="A757" s="46">
        <f>SUBTOTAL(3,$C$11:C757)</f>
        <v>747</v>
      </c>
      <c r="B757" s="100">
        <v>2</v>
      </c>
      <c r="C757" s="100" t="s">
        <v>92</v>
      </c>
      <c r="D757" s="100" t="s">
        <v>841</v>
      </c>
      <c r="E757" s="101" t="s">
        <v>548</v>
      </c>
      <c r="F757" s="102" t="s">
        <v>42</v>
      </c>
      <c r="G757" s="100">
        <v>4</v>
      </c>
      <c r="H757" s="103" t="s">
        <v>647</v>
      </c>
      <c r="I757" s="100">
        <v>20</v>
      </c>
      <c r="J757" s="100">
        <v>1</v>
      </c>
      <c r="K757" s="100"/>
      <c r="L757" s="100"/>
      <c r="M757" s="100">
        <v>20</v>
      </c>
      <c r="N757" s="100">
        <v>1</v>
      </c>
      <c r="O757" s="104">
        <v>1050000</v>
      </c>
      <c r="P757" s="104">
        <v>1050000</v>
      </c>
      <c r="Q757" s="104"/>
      <c r="R757" s="104"/>
      <c r="S757" s="104">
        <v>1050000</v>
      </c>
      <c r="T757" s="104">
        <v>0</v>
      </c>
      <c r="U757" s="103" t="s">
        <v>303</v>
      </c>
      <c r="V757" s="105" t="s">
        <v>2979</v>
      </c>
      <c r="W757" s="106" t="s">
        <v>539</v>
      </c>
    </row>
    <row r="758" spans="1:23" s="61" customFormat="1" ht="31.8" customHeight="1">
      <c r="A758" s="46">
        <f>SUBTOTAL(3,$C$11:C758)</f>
        <v>748</v>
      </c>
      <c r="B758" s="100">
        <v>2</v>
      </c>
      <c r="C758" s="100" t="s">
        <v>92</v>
      </c>
      <c r="D758" s="100" t="s">
        <v>2250</v>
      </c>
      <c r="E758" s="101" t="s">
        <v>548</v>
      </c>
      <c r="F758" s="102" t="s">
        <v>42</v>
      </c>
      <c r="G758" s="100">
        <v>4</v>
      </c>
      <c r="H758" s="103" t="s">
        <v>647</v>
      </c>
      <c r="I758" s="100">
        <v>20</v>
      </c>
      <c r="J758" s="100">
        <v>1</v>
      </c>
      <c r="K758" s="100"/>
      <c r="L758" s="100"/>
      <c r="M758" s="100">
        <v>20</v>
      </c>
      <c r="N758" s="100">
        <v>1</v>
      </c>
      <c r="O758" s="104">
        <v>1050000</v>
      </c>
      <c r="P758" s="104">
        <v>1050000</v>
      </c>
      <c r="Q758" s="104"/>
      <c r="R758" s="104"/>
      <c r="S758" s="104">
        <v>1050000</v>
      </c>
      <c r="T758" s="104">
        <v>0</v>
      </c>
      <c r="U758" s="103" t="s">
        <v>303</v>
      </c>
      <c r="V758" s="105" t="s">
        <v>2980</v>
      </c>
      <c r="W758" s="106" t="s">
        <v>539</v>
      </c>
    </row>
    <row r="759" spans="1:23" s="61" customFormat="1" ht="31.8" customHeight="1">
      <c r="A759" s="46">
        <f>SUBTOTAL(3,$C$11:C759)</f>
        <v>749</v>
      </c>
      <c r="B759" s="100">
        <v>2</v>
      </c>
      <c r="C759" s="100" t="s">
        <v>92</v>
      </c>
      <c r="D759" s="100" t="s">
        <v>1102</v>
      </c>
      <c r="E759" s="101" t="s">
        <v>548</v>
      </c>
      <c r="F759" s="102" t="s">
        <v>42</v>
      </c>
      <c r="G759" s="100">
        <v>4</v>
      </c>
      <c r="H759" s="103" t="s">
        <v>647</v>
      </c>
      <c r="I759" s="100">
        <v>20</v>
      </c>
      <c r="J759" s="100">
        <v>1</v>
      </c>
      <c r="K759" s="100"/>
      <c r="L759" s="100"/>
      <c r="M759" s="100">
        <v>20</v>
      </c>
      <c r="N759" s="100">
        <v>1</v>
      </c>
      <c r="O759" s="104">
        <v>1050000</v>
      </c>
      <c r="P759" s="104">
        <v>1050000</v>
      </c>
      <c r="Q759" s="104"/>
      <c r="R759" s="104"/>
      <c r="S759" s="104">
        <v>1050000</v>
      </c>
      <c r="T759" s="104">
        <v>0</v>
      </c>
      <c r="U759" s="103" t="s">
        <v>303</v>
      </c>
      <c r="V759" s="105" t="s">
        <v>2981</v>
      </c>
      <c r="W759" s="106" t="s">
        <v>539</v>
      </c>
    </row>
    <row r="760" spans="1:23" s="61" customFormat="1" ht="31.8" customHeight="1">
      <c r="A760" s="46">
        <f>SUBTOTAL(3,$C$11:C760)</f>
        <v>750</v>
      </c>
      <c r="B760" s="100">
        <v>2</v>
      </c>
      <c r="C760" s="100" t="s">
        <v>92</v>
      </c>
      <c r="D760" s="100" t="s">
        <v>1102</v>
      </c>
      <c r="E760" s="101" t="s">
        <v>548</v>
      </c>
      <c r="F760" s="102" t="s">
        <v>42</v>
      </c>
      <c r="G760" s="100">
        <v>4</v>
      </c>
      <c r="H760" s="103" t="s">
        <v>647</v>
      </c>
      <c r="I760" s="100">
        <v>20</v>
      </c>
      <c r="J760" s="100">
        <v>1</v>
      </c>
      <c r="K760" s="100"/>
      <c r="L760" s="100"/>
      <c r="M760" s="100">
        <v>20</v>
      </c>
      <c r="N760" s="100">
        <v>1</v>
      </c>
      <c r="O760" s="104">
        <v>1050000</v>
      </c>
      <c r="P760" s="104">
        <v>1050000</v>
      </c>
      <c r="Q760" s="104"/>
      <c r="R760" s="104"/>
      <c r="S760" s="104">
        <v>1050000</v>
      </c>
      <c r="T760" s="104">
        <v>0</v>
      </c>
      <c r="U760" s="103" t="s">
        <v>303</v>
      </c>
      <c r="V760" s="105" t="s">
        <v>2982</v>
      </c>
      <c r="W760" s="106" t="s">
        <v>539</v>
      </c>
    </row>
    <row r="761" spans="1:23" s="61" customFormat="1" ht="31.8" customHeight="1">
      <c r="A761" s="46">
        <f>SUBTOTAL(3,$C$11:C761)</f>
        <v>751</v>
      </c>
      <c r="B761" s="100">
        <v>2</v>
      </c>
      <c r="C761" s="100" t="s">
        <v>92</v>
      </c>
      <c r="D761" s="100" t="s">
        <v>2250</v>
      </c>
      <c r="E761" s="101" t="s">
        <v>548</v>
      </c>
      <c r="F761" s="102" t="s">
        <v>42</v>
      </c>
      <c r="G761" s="100">
        <v>4</v>
      </c>
      <c r="H761" s="103" t="s">
        <v>647</v>
      </c>
      <c r="I761" s="100">
        <v>20</v>
      </c>
      <c r="J761" s="100">
        <v>1</v>
      </c>
      <c r="K761" s="100"/>
      <c r="L761" s="100"/>
      <c r="M761" s="100">
        <v>20</v>
      </c>
      <c r="N761" s="100">
        <v>1</v>
      </c>
      <c r="O761" s="104">
        <v>1050000</v>
      </c>
      <c r="P761" s="104">
        <v>1050000</v>
      </c>
      <c r="Q761" s="104"/>
      <c r="R761" s="104"/>
      <c r="S761" s="104">
        <v>1050000</v>
      </c>
      <c r="T761" s="104">
        <v>0</v>
      </c>
      <c r="U761" s="103" t="s">
        <v>303</v>
      </c>
      <c r="V761" s="105" t="s">
        <v>2983</v>
      </c>
      <c r="W761" s="106" t="s">
        <v>539</v>
      </c>
    </row>
    <row r="762" spans="1:23" s="61" customFormat="1" ht="31.8" customHeight="1">
      <c r="A762" s="46">
        <f>SUBTOTAL(3,$C$11:C762)</f>
        <v>752</v>
      </c>
      <c r="B762" s="46">
        <v>1</v>
      </c>
      <c r="C762" s="46" t="s">
        <v>46</v>
      </c>
      <c r="D762" s="46" t="s">
        <v>914</v>
      </c>
      <c r="E762" s="98" t="s">
        <v>76</v>
      </c>
      <c r="F762" s="99" t="s">
        <v>77</v>
      </c>
      <c r="G762" s="46">
        <v>4</v>
      </c>
      <c r="H762" s="78" t="s">
        <v>647</v>
      </c>
      <c r="I762" s="46">
        <v>20</v>
      </c>
      <c r="J762" s="46">
        <v>1</v>
      </c>
      <c r="K762" s="46"/>
      <c r="L762" s="46"/>
      <c r="M762" s="46">
        <v>20</v>
      </c>
      <c r="N762" s="46">
        <v>1</v>
      </c>
      <c r="O762" s="79">
        <v>1050000</v>
      </c>
      <c r="P762" s="79">
        <v>1050000</v>
      </c>
      <c r="Q762" s="79"/>
      <c r="R762" s="79">
        <v>1050000</v>
      </c>
      <c r="S762" s="79">
        <v>0</v>
      </c>
      <c r="T762" s="79">
        <v>0</v>
      </c>
      <c r="U762" s="78" t="s">
        <v>303</v>
      </c>
      <c r="V762" s="80" t="s">
        <v>1156</v>
      </c>
      <c r="W762" s="81" t="s">
        <v>539</v>
      </c>
    </row>
    <row r="763" spans="1:23" s="61" customFormat="1" ht="31.8" customHeight="1">
      <c r="A763" s="46">
        <f>SUBTOTAL(3,$C$11:C763)</f>
        <v>753</v>
      </c>
      <c r="B763" s="46">
        <v>1</v>
      </c>
      <c r="C763" s="46" t="s">
        <v>46</v>
      </c>
      <c r="D763" s="46" t="s">
        <v>541</v>
      </c>
      <c r="E763" s="98" t="s">
        <v>76</v>
      </c>
      <c r="F763" s="99" t="s">
        <v>77</v>
      </c>
      <c r="G763" s="46">
        <v>4</v>
      </c>
      <c r="H763" s="78" t="s">
        <v>647</v>
      </c>
      <c r="I763" s="46">
        <v>20</v>
      </c>
      <c r="J763" s="46">
        <v>1</v>
      </c>
      <c r="K763" s="46"/>
      <c r="L763" s="46"/>
      <c r="M763" s="46">
        <v>20</v>
      </c>
      <c r="N763" s="46">
        <v>1</v>
      </c>
      <c r="O763" s="79">
        <v>1050000</v>
      </c>
      <c r="P763" s="79">
        <v>1050000</v>
      </c>
      <c r="Q763" s="79"/>
      <c r="R763" s="79">
        <v>1050000</v>
      </c>
      <c r="S763" s="79">
        <v>0</v>
      </c>
      <c r="T763" s="79">
        <v>0</v>
      </c>
      <c r="U763" s="78" t="s">
        <v>303</v>
      </c>
      <c r="V763" s="80" t="s">
        <v>1456</v>
      </c>
      <c r="W763" s="81" t="s">
        <v>539</v>
      </c>
    </row>
    <row r="764" spans="1:23" s="61" customFormat="1" ht="31.8" customHeight="1">
      <c r="A764" s="46">
        <f>SUBTOTAL(3,$C$11:C764)</f>
        <v>754</v>
      </c>
      <c r="B764" s="46">
        <v>1</v>
      </c>
      <c r="C764" s="46" t="s">
        <v>46</v>
      </c>
      <c r="D764" s="46" t="s">
        <v>826</v>
      </c>
      <c r="E764" s="98" t="s">
        <v>76</v>
      </c>
      <c r="F764" s="99" t="s">
        <v>77</v>
      </c>
      <c r="G764" s="46">
        <v>4</v>
      </c>
      <c r="H764" s="78" t="s">
        <v>647</v>
      </c>
      <c r="I764" s="46">
        <v>20</v>
      </c>
      <c r="J764" s="46">
        <v>1</v>
      </c>
      <c r="K764" s="46"/>
      <c r="L764" s="46"/>
      <c r="M764" s="46">
        <v>20</v>
      </c>
      <c r="N764" s="46">
        <v>1</v>
      </c>
      <c r="O764" s="79">
        <v>1050000</v>
      </c>
      <c r="P764" s="79">
        <v>1050000</v>
      </c>
      <c r="Q764" s="79"/>
      <c r="R764" s="79">
        <v>1050000</v>
      </c>
      <c r="S764" s="79">
        <v>0</v>
      </c>
      <c r="T764" s="79">
        <v>0</v>
      </c>
      <c r="U764" s="78" t="s">
        <v>303</v>
      </c>
      <c r="V764" s="80" t="s">
        <v>1457</v>
      </c>
      <c r="W764" s="81" t="s">
        <v>539</v>
      </c>
    </row>
    <row r="765" spans="1:23" s="61" customFormat="1" ht="31.8" customHeight="1">
      <c r="A765" s="46">
        <f>SUBTOTAL(3,$C$11:C765)</f>
        <v>755</v>
      </c>
      <c r="B765" s="46">
        <v>1</v>
      </c>
      <c r="C765" s="46" t="s">
        <v>46</v>
      </c>
      <c r="D765" s="46" t="s">
        <v>917</v>
      </c>
      <c r="E765" s="98" t="s">
        <v>76</v>
      </c>
      <c r="F765" s="99" t="s">
        <v>77</v>
      </c>
      <c r="G765" s="46">
        <v>4</v>
      </c>
      <c r="H765" s="78" t="s">
        <v>647</v>
      </c>
      <c r="I765" s="46">
        <v>20</v>
      </c>
      <c r="J765" s="46">
        <v>1</v>
      </c>
      <c r="K765" s="46"/>
      <c r="L765" s="46"/>
      <c r="M765" s="46">
        <v>20</v>
      </c>
      <c r="N765" s="46">
        <v>1</v>
      </c>
      <c r="O765" s="79">
        <v>1050000</v>
      </c>
      <c r="P765" s="79">
        <v>1050000</v>
      </c>
      <c r="Q765" s="79"/>
      <c r="R765" s="79">
        <v>1050000</v>
      </c>
      <c r="S765" s="79">
        <v>0</v>
      </c>
      <c r="T765" s="79">
        <v>0</v>
      </c>
      <c r="U765" s="78" t="s">
        <v>303</v>
      </c>
      <c r="V765" s="80" t="s">
        <v>1458</v>
      </c>
      <c r="W765" s="81" t="s">
        <v>539</v>
      </c>
    </row>
    <row r="766" spans="1:23" s="61" customFormat="1" ht="31.8" customHeight="1">
      <c r="A766" s="46">
        <f>SUBTOTAL(3,$C$11:C766)</f>
        <v>756</v>
      </c>
      <c r="B766" s="100">
        <v>2</v>
      </c>
      <c r="C766" s="100" t="s">
        <v>46</v>
      </c>
      <c r="D766" s="100" t="s">
        <v>2250</v>
      </c>
      <c r="E766" s="101" t="s">
        <v>76</v>
      </c>
      <c r="F766" s="102" t="s">
        <v>77</v>
      </c>
      <c r="G766" s="100">
        <v>4</v>
      </c>
      <c r="H766" s="103" t="s">
        <v>647</v>
      </c>
      <c r="I766" s="100">
        <v>20</v>
      </c>
      <c r="J766" s="100">
        <v>1</v>
      </c>
      <c r="K766" s="100"/>
      <c r="L766" s="100"/>
      <c r="M766" s="100">
        <v>20</v>
      </c>
      <c r="N766" s="100">
        <v>1</v>
      </c>
      <c r="O766" s="104">
        <v>1050000</v>
      </c>
      <c r="P766" s="104">
        <v>1050000</v>
      </c>
      <c r="Q766" s="104"/>
      <c r="R766" s="104"/>
      <c r="S766" s="104">
        <v>1050000</v>
      </c>
      <c r="T766" s="104">
        <v>0</v>
      </c>
      <c r="U766" s="103" t="s">
        <v>303</v>
      </c>
      <c r="V766" s="105" t="s">
        <v>2984</v>
      </c>
      <c r="W766" s="106" t="s">
        <v>539</v>
      </c>
    </row>
    <row r="767" spans="1:23" s="61" customFormat="1" ht="31.8" customHeight="1">
      <c r="A767" s="46">
        <f>SUBTOTAL(3,$C$11:C767)</f>
        <v>757</v>
      </c>
      <c r="B767" s="100">
        <v>2</v>
      </c>
      <c r="C767" s="100" t="s">
        <v>46</v>
      </c>
      <c r="D767" s="100" t="s">
        <v>2250</v>
      </c>
      <c r="E767" s="101" t="s">
        <v>76</v>
      </c>
      <c r="F767" s="102" t="s">
        <v>77</v>
      </c>
      <c r="G767" s="100">
        <v>4</v>
      </c>
      <c r="H767" s="103" t="s">
        <v>647</v>
      </c>
      <c r="I767" s="100">
        <v>20</v>
      </c>
      <c r="J767" s="100">
        <v>1</v>
      </c>
      <c r="K767" s="100"/>
      <c r="L767" s="100"/>
      <c r="M767" s="100">
        <v>20</v>
      </c>
      <c r="N767" s="100">
        <v>1</v>
      </c>
      <c r="O767" s="104">
        <v>1050000</v>
      </c>
      <c r="P767" s="104">
        <v>1050000</v>
      </c>
      <c r="Q767" s="104"/>
      <c r="R767" s="104"/>
      <c r="S767" s="104">
        <v>1050000</v>
      </c>
      <c r="T767" s="104">
        <v>0</v>
      </c>
      <c r="U767" s="103" t="s">
        <v>303</v>
      </c>
      <c r="V767" s="105" t="s">
        <v>2985</v>
      </c>
      <c r="W767" s="106" t="s">
        <v>539</v>
      </c>
    </row>
    <row r="768" spans="1:23" s="61" customFormat="1" ht="31.8" customHeight="1">
      <c r="A768" s="46">
        <f>SUBTOTAL(3,$C$11:C768)</f>
        <v>758</v>
      </c>
      <c r="B768" s="100">
        <v>2</v>
      </c>
      <c r="C768" s="100" t="s">
        <v>46</v>
      </c>
      <c r="D768" s="100" t="s">
        <v>2250</v>
      </c>
      <c r="E768" s="101" t="s">
        <v>76</v>
      </c>
      <c r="F768" s="102" t="s">
        <v>77</v>
      </c>
      <c r="G768" s="100">
        <v>4</v>
      </c>
      <c r="H768" s="103" t="s">
        <v>647</v>
      </c>
      <c r="I768" s="100">
        <v>20</v>
      </c>
      <c r="J768" s="100">
        <v>1</v>
      </c>
      <c r="K768" s="100"/>
      <c r="L768" s="100"/>
      <c r="M768" s="100">
        <v>20</v>
      </c>
      <c r="N768" s="100">
        <v>1</v>
      </c>
      <c r="O768" s="104">
        <v>1050000</v>
      </c>
      <c r="P768" s="104">
        <v>1050000</v>
      </c>
      <c r="Q768" s="104"/>
      <c r="R768" s="104"/>
      <c r="S768" s="104">
        <v>1050000</v>
      </c>
      <c r="T768" s="104">
        <v>0</v>
      </c>
      <c r="U768" s="103" t="s">
        <v>303</v>
      </c>
      <c r="V768" s="105" t="s">
        <v>2986</v>
      </c>
      <c r="W768" s="106" t="s">
        <v>539</v>
      </c>
    </row>
    <row r="769" spans="1:23" s="61" customFormat="1" ht="31.8" customHeight="1">
      <c r="A769" s="46">
        <f>SUBTOTAL(3,$C$11:C769)</f>
        <v>759</v>
      </c>
      <c r="B769" s="100">
        <v>2</v>
      </c>
      <c r="C769" s="100" t="s">
        <v>46</v>
      </c>
      <c r="D769" s="100" t="s">
        <v>2251</v>
      </c>
      <c r="E769" s="101" t="s">
        <v>76</v>
      </c>
      <c r="F769" s="102" t="s">
        <v>77</v>
      </c>
      <c r="G769" s="100">
        <v>4</v>
      </c>
      <c r="H769" s="103" t="s">
        <v>647</v>
      </c>
      <c r="I769" s="100">
        <v>20</v>
      </c>
      <c r="J769" s="100">
        <v>1</v>
      </c>
      <c r="K769" s="100"/>
      <c r="L769" s="100"/>
      <c r="M769" s="100">
        <v>20</v>
      </c>
      <c r="N769" s="100">
        <v>1</v>
      </c>
      <c r="O769" s="104">
        <v>1050000</v>
      </c>
      <c r="P769" s="104">
        <v>1050000</v>
      </c>
      <c r="Q769" s="104"/>
      <c r="R769" s="104"/>
      <c r="S769" s="104">
        <v>1050000</v>
      </c>
      <c r="T769" s="104">
        <v>0</v>
      </c>
      <c r="U769" s="103" t="s">
        <v>303</v>
      </c>
      <c r="V769" s="105" t="s">
        <v>193</v>
      </c>
      <c r="W769" s="106" t="s">
        <v>539</v>
      </c>
    </row>
    <row r="770" spans="1:23" s="61" customFormat="1" ht="31.8" customHeight="1">
      <c r="A770" s="46">
        <f>SUBTOTAL(3,$C$11:C770)</f>
        <v>760</v>
      </c>
      <c r="B770" s="100">
        <v>2</v>
      </c>
      <c r="C770" s="100" t="s">
        <v>46</v>
      </c>
      <c r="D770" s="100" t="s">
        <v>1105</v>
      </c>
      <c r="E770" s="101" t="s">
        <v>76</v>
      </c>
      <c r="F770" s="102" t="s">
        <v>77</v>
      </c>
      <c r="G770" s="100">
        <v>4</v>
      </c>
      <c r="H770" s="103" t="s">
        <v>647</v>
      </c>
      <c r="I770" s="100">
        <v>20</v>
      </c>
      <c r="J770" s="100">
        <v>1</v>
      </c>
      <c r="K770" s="100"/>
      <c r="L770" s="100"/>
      <c r="M770" s="100">
        <v>20</v>
      </c>
      <c r="N770" s="100">
        <v>1</v>
      </c>
      <c r="O770" s="104">
        <v>1050000</v>
      </c>
      <c r="P770" s="104">
        <v>1050000</v>
      </c>
      <c r="Q770" s="104"/>
      <c r="R770" s="104"/>
      <c r="S770" s="104">
        <v>1050000</v>
      </c>
      <c r="T770" s="104">
        <v>0</v>
      </c>
      <c r="U770" s="103" t="s">
        <v>303</v>
      </c>
      <c r="V770" s="105" t="s">
        <v>2987</v>
      </c>
      <c r="W770" s="106" t="s">
        <v>539</v>
      </c>
    </row>
    <row r="771" spans="1:23" s="61" customFormat="1" ht="31.8" customHeight="1">
      <c r="A771" s="46">
        <f>SUBTOTAL(3,$C$11:C771)</f>
        <v>761</v>
      </c>
      <c r="B771" s="100">
        <v>2</v>
      </c>
      <c r="C771" s="100" t="s">
        <v>46</v>
      </c>
      <c r="D771" s="100" t="s">
        <v>2251</v>
      </c>
      <c r="E771" s="101" t="s">
        <v>76</v>
      </c>
      <c r="F771" s="102" t="s">
        <v>77</v>
      </c>
      <c r="G771" s="100">
        <v>4</v>
      </c>
      <c r="H771" s="103" t="s">
        <v>647</v>
      </c>
      <c r="I771" s="100">
        <v>20</v>
      </c>
      <c r="J771" s="100">
        <v>1</v>
      </c>
      <c r="K771" s="100"/>
      <c r="L771" s="100"/>
      <c r="M771" s="100">
        <v>20</v>
      </c>
      <c r="N771" s="100">
        <v>1</v>
      </c>
      <c r="O771" s="104">
        <v>1050000</v>
      </c>
      <c r="P771" s="104">
        <v>1050000</v>
      </c>
      <c r="Q771" s="104"/>
      <c r="R771" s="104"/>
      <c r="S771" s="104">
        <v>1050000</v>
      </c>
      <c r="T771" s="104">
        <v>0</v>
      </c>
      <c r="U771" s="103" t="s">
        <v>303</v>
      </c>
      <c r="V771" s="105" t="s">
        <v>1212</v>
      </c>
      <c r="W771" s="106" t="s">
        <v>539</v>
      </c>
    </row>
    <row r="772" spans="1:23" s="61" customFormat="1" ht="31.8" customHeight="1">
      <c r="A772" s="46">
        <f>SUBTOTAL(3,$C$11:C772)</f>
        <v>762</v>
      </c>
      <c r="B772" s="100">
        <v>2</v>
      </c>
      <c r="C772" s="100" t="s">
        <v>46</v>
      </c>
      <c r="D772" s="100" t="s">
        <v>2252</v>
      </c>
      <c r="E772" s="101" t="s">
        <v>76</v>
      </c>
      <c r="F772" s="102" t="s">
        <v>77</v>
      </c>
      <c r="G772" s="100">
        <v>4</v>
      </c>
      <c r="H772" s="103" t="s">
        <v>647</v>
      </c>
      <c r="I772" s="100">
        <v>20</v>
      </c>
      <c r="J772" s="100">
        <v>1</v>
      </c>
      <c r="K772" s="100"/>
      <c r="L772" s="100"/>
      <c r="M772" s="100">
        <v>20</v>
      </c>
      <c r="N772" s="100">
        <v>1</v>
      </c>
      <c r="O772" s="104">
        <v>1050000</v>
      </c>
      <c r="P772" s="104">
        <v>1050000</v>
      </c>
      <c r="Q772" s="104"/>
      <c r="R772" s="104"/>
      <c r="S772" s="104">
        <v>1050000</v>
      </c>
      <c r="T772" s="104">
        <v>0</v>
      </c>
      <c r="U772" s="103" t="s">
        <v>303</v>
      </c>
      <c r="V772" s="105" t="s">
        <v>2988</v>
      </c>
      <c r="W772" s="106" t="s">
        <v>539</v>
      </c>
    </row>
    <row r="773" spans="1:23" s="61" customFormat="1" ht="31.8" customHeight="1">
      <c r="A773" s="46">
        <f>SUBTOTAL(3,$C$11:C773)</f>
        <v>763</v>
      </c>
      <c r="B773" s="100">
        <v>2</v>
      </c>
      <c r="C773" s="100" t="s">
        <v>46</v>
      </c>
      <c r="D773" s="100" t="s">
        <v>2250</v>
      </c>
      <c r="E773" s="101" t="s">
        <v>76</v>
      </c>
      <c r="F773" s="102" t="s">
        <v>77</v>
      </c>
      <c r="G773" s="100">
        <v>4</v>
      </c>
      <c r="H773" s="103" t="s">
        <v>647</v>
      </c>
      <c r="I773" s="100">
        <v>20</v>
      </c>
      <c r="J773" s="100">
        <v>1</v>
      </c>
      <c r="K773" s="100"/>
      <c r="L773" s="100"/>
      <c r="M773" s="100">
        <v>20</v>
      </c>
      <c r="N773" s="100">
        <v>1</v>
      </c>
      <c r="O773" s="104">
        <v>1050000</v>
      </c>
      <c r="P773" s="104">
        <v>1050000</v>
      </c>
      <c r="Q773" s="104"/>
      <c r="R773" s="104"/>
      <c r="S773" s="104">
        <v>1050000</v>
      </c>
      <c r="T773" s="104">
        <v>0</v>
      </c>
      <c r="U773" s="103" t="s">
        <v>303</v>
      </c>
      <c r="V773" s="105" t="s">
        <v>2989</v>
      </c>
      <c r="W773" s="106" t="s">
        <v>539</v>
      </c>
    </row>
    <row r="774" spans="1:23" s="61" customFormat="1" ht="31.8" customHeight="1">
      <c r="A774" s="46">
        <f>SUBTOTAL(3,$C$11:C774)</f>
        <v>764</v>
      </c>
      <c r="B774" s="100">
        <v>2</v>
      </c>
      <c r="C774" s="100" t="s">
        <v>46</v>
      </c>
      <c r="D774" s="100" t="s">
        <v>2250</v>
      </c>
      <c r="E774" s="101" t="s">
        <v>76</v>
      </c>
      <c r="F774" s="102" t="s">
        <v>77</v>
      </c>
      <c r="G774" s="100">
        <v>4</v>
      </c>
      <c r="H774" s="103" t="s">
        <v>647</v>
      </c>
      <c r="I774" s="100">
        <v>20</v>
      </c>
      <c r="J774" s="100">
        <v>1</v>
      </c>
      <c r="K774" s="100"/>
      <c r="L774" s="100"/>
      <c r="M774" s="100">
        <v>20</v>
      </c>
      <c r="N774" s="100">
        <v>1</v>
      </c>
      <c r="O774" s="104">
        <v>1050000</v>
      </c>
      <c r="P774" s="104">
        <v>1050000</v>
      </c>
      <c r="Q774" s="104"/>
      <c r="R774" s="104"/>
      <c r="S774" s="104">
        <v>1050000</v>
      </c>
      <c r="T774" s="104">
        <v>0</v>
      </c>
      <c r="U774" s="103" t="s">
        <v>303</v>
      </c>
      <c r="V774" s="105" t="s">
        <v>2990</v>
      </c>
      <c r="W774" s="106" t="s">
        <v>539</v>
      </c>
    </row>
    <row r="775" spans="1:23" s="61" customFormat="1" ht="31.8" customHeight="1">
      <c r="A775" s="46">
        <f>SUBTOTAL(3,$C$11:C775)</f>
        <v>765</v>
      </c>
      <c r="B775" s="100">
        <v>2</v>
      </c>
      <c r="C775" s="100" t="s">
        <v>46</v>
      </c>
      <c r="D775" s="100" t="s">
        <v>2250</v>
      </c>
      <c r="E775" s="101" t="s">
        <v>76</v>
      </c>
      <c r="F775" s="102" t="s">
        <v>77</v>
      </c>
      <c r="G775" s="100">
        <v>4</v>
      </c>
      <c r="H775" s="103" t="s">
        <v>647</v>
      </c>
      <c r="I775" s="100">
        <v>20</v>
      </c>
      <c r="J775" s="100">
        <v>1</v>
      </c>
      <c r="K775" s="100"/>
      <c r="L775" s="100"/>
      <c r="M775" s="100">
        <v>20</v>
      </c>
      <c r="N775" s="100">
        <v>1</v>
      </c>
      <c r="O775" s="104">
        <v>1050000</v>
      </c>
      <c r="P775" s="104">
        <v>1050000</v>
      </c>
      <c r="Q775" s="104"/>
      <c r="R775" s="104"/>
      <c r="S775" s="104">
        <v>1050000</v>
      </c>
      <c r="T775" s="104">
        <v>0</v>
      </c>
      <c r="U775" s="103" t="s">
        <v>303</v>
      </c>
      <c r="V775" s="105" t="s">
        <v>2991</v>
      </c>
      <c r="W775" s="106" t="s">
        <v>539</v>
      </c>
    </row>
    <row r="776" spans="1:23" s="61" customFormat="1" ht="31.8" customHeight="1">
      <c r="A776" s="46">
        <f>SUBTOTAL(3,$C$11:C776)</f>
        <v>766</v>
      </c>
      <c r="B776" s="100">
        <v>2</v>
      </c>
      <c r="C776" s="100" t="s">
        <v>46</v>
      </c>
      <c r="D776" s="100" t="s">
        <v>2250</v>
      </c>
      <c r="E776" s="101" t="s">
        <v>76</v>
      </c>
      <c r="F776" s="102" t="s">
        <v>77</v>
      </c>
      <c r="G776" s="100">
        <v>4</v>
      </c>
      <c r="H776" s="103" t="s">
        <v>647</v>
      </c>
      <c r="I776" s="100">
        <v>20</v>
      </c>
      <c r="J776" s="100">
        <v>1</v>
      </c>
      <c r="K776" s="100"/>
      <c r="L776" s="100"/>
      <c r="M776" s="100">
        <v>20</v>
      </c>
      <c r="N776" s="100">
        <v>1</v>
      </c>
      <c r="O776" s="104">
        <v>1050000</v>
      </c>
      <c r="P776" s="104">
        <v>1050000</v>
      </c>
      <c r="Q776" s="104"/>
      <c r="R776" s="104"/>
      <c r="S776" s="104">
        <v>1050000</v>
      </c>
      <c r="T776" s="104">
        <v>0</v>
      </c>
      <c r="U776" s="103" t="s">
        <v>303</v>
      </c>
      <c r="V776" s="105" t="s">
        <v>2992</v>
      </c>
      <c r="W776" s="106" t="s">
        <v>539</v>
      </c>
    </row>
    <row r="777" spans="1:23" s="61" customFormat="1" ht="31.8" customHeight="1">
      <c r="A777" s="46">
        <f>SUBTOTAL(3,$C$11:C777)</f>
        <v>767</v>
      </c>
      <c r="B777" s="100">
        <v>2</v>
      </c>
      <c r="C777" s="100" t="s">
        <v>2169</v>
      </c>
      <c r="D777" s="100" t="s">
        <v>2250</v>
      </c>
      <c r="E777" s="101" t="s">
        <v>2452</v>
      </c>
      <c r="F777" s="102" t="s">
        <v>289</v>
      </c>
      <c r="G777" s="100">
        <v>4</v>
      </c>
      <c r="H777" s="103" t="s">
        <v>647</v>
      </c>
      <c r="I777" s="100">
        <v>6</v>
      </c>
      <c r="J777" s="100">
        <v>1</v>
      </c>
      <c r="K777" s="100"/>
      <c r="L777" s="100"/>
      <c r="M777" s="100">
        <v>6</v>
      </c>
      <c r="N777" s="100">
        <v>1</v>
      </c>
      <c r="O777" s="104">
        <v>400000</v>
      </c>
      <c r="P777" s="104">
        <v>400000</v>
      </c>
      <c r="Q777" s="104"/>
      <c r="R777" s="104"/>
      <c r="S777" s="104">
        <v>400000</v>
      </c>
      <c r="T777" s="104">
        <v>0</v>
      </c>
      <c r="U777" s="103" t="s">
        <v>629</v>
      </c>
      <c r="V777" s="105" t="s">
        <v>2948</v>
      </c>
      <c r="W777" s="106" t="s">
        <v>539</v>
      </c>
    </row>
    <row r="778" spans="1:23" s="61" customFormat="1" ht="31.8" customHeight="1">
      <c r="A778" s="46">
        <f>SUBTOTAL(3,$C$11:C778)</f>
        <v>768</v>
      </c>
      <c r="B778" s="100">
        <v>2</v>
      </c>
      <c r="C778" s="100" t="s">
        <v>2169</v>
      </c>
      <c r="D778" s="100" t="s">
        <v>2251</v>
      </c>
      <c r="E778" s="101" t="s">
        <v>2452</v>
      </c>
      <c r="F778" s="102" t="s">
        <v>289</v>
      </c>
      <c r="G778" s="100">
        <v>4</v>
      </c>
      <c r="H778" s="103" t="s">
        <v>647</v>
      </c>
      <c r="I778" s="100">
        <v>6</v>
      </c>
      <c r="J778" s="100">
        <v>1</v>
      </c>
      <c r="K778" s="100"/>
      <c r="L778" s="100"/>
      <c r="M778" s="100">
        <v>6</v>
      </c>
      <c r="N778" s="100">
        <v>1</v>
      </c>
      <c r="O778" s="104">
        <v>400000</v>
      </c>
      <c r="P778" s="104">
        <v>400000</v>
      </c>
      <c r="Q778" s="104"/>
      <c r="R778" s="104"/>
      <c r="S778" s="104">
        <v>400000</v>
      </c>
      <c r="T778" s="104">
        <v>0</v>
      </c>
      <c r="U778" s="103" t="s">
        <v>629</v>
      </c>
      <c r="V778" s="105" t="s">
        <v>2947</v>
      </c>
      <c r="W778" s="106" t="s">
        <v>539</v>
      </c>
    </row>
    <row r="779" spans="1:23" s="61" customFormat="1" ht="31.8" customHeight="1">
      <c r="A779" s="46">
        <f>SUBTOTAL(3,$C$11:C779)</f>
        <v>769</v>
      </c>
      <c r="B779" s="100">
        <v>2</v>
      </c>
      <c r="C779" s="100" t="s">
        <v>2169</v>
      </c>
      <c r="D779" s="100" t="s">
        <v>2250</v>
      </c>
      <c r="E779" s="101" t="s">
        <v>2452</v>
      </c>
      <c r="F779" s="102" t="s">
        <v>289</v>
      </c>
      <c r="G779" s="100">
        <v>4</v>
      </c>
      <c r="H779" s="103" t="s">
        <v>647</v>
      </c>
      <c r="I779" s="100">
        <v>6</v>
      </c>
      <c r="J779" s="100">
        <v>1</v>
      </c>
      <c r="K779" s="100"/>
      <c r="L779" s="100"/>
      <c r="M779" s="100">
        <v>6</v>
      </c>
      <c r="N779" s="100">
        <v>1</v>
      </c>
      <c r="O779" s="104">
        <v>400000</v>
      </c>
      <c r="P779" s="104">
        <v>400000</v>
      </c>
      <c r="Q779" s="104"/>
      <c r="R779" s="104"/>
      <c r="S779" s="104">
        <v>400000</v>
      </c>
      <c r="T779" s="104">
        <v>0</v>
      </c>
      <c r="U779" s="103" t="s">
        <v>629</v>
      </c>
      <c r="V779" s="105" t="s">
        <v>2949</v>
      </c>
      <c r="W779" s="106" t="s">
        <v>539</v>
      </c>
    </row>
    <row r="780" spans="1:23" s="61" customFormat="1" ht="31.8" customHeight="1">
      <c r="A780" s="46">
        <f>SUBTOTAL(3,$C$11:C780)</f>
        <v>770</v>
      </c>
      <c r="B780" s="100">
        <v>2</v>
      </c>
      <c r="C780" s="100" t="s">
        <v>2169</v>
      </c>
      <c r="D780" s="100" t="s">
        <v>2251</v>
      </c>
      <c r="E780" s="101" t="s">
        <v>2452</v>
      </c>
      <c r="F780" s="102" t="s">
        <v>289</v>
      </c>
      <c r="G780" s="100">
        <v>4</v>
      </c>
      <c r="H780" s="103" t="s">
        <v>647</v>
      </c>
      <c r="I780" s="100">
        <v>6</v>
      </c>
      <c r="J780" s="100">
        <v>1</v>
      </c>
      <c r="K780" s="100"/>
      <c r="L780" s="100"/>
      <c r="M780" s="100">
        <v>6</v>
      </c>
      <c r="N780" s="100">
        <v>1</v>
      </c>
      <c r="O780" s="104">
        <v>400000</v>
      </c>
      <c r="P780" s="104">
        <v>400000</v>
      </c>
      <c r="Q780" s="104"/>
      <c r="R780" s="104"/>
      <c r="S780" s="104">
        <v>400000</v>
      </c>
      <c r="T780" s="104">
        <v>0</v>
      </c>
      <c r="U780" s="103" t="s">
        <v>629</v>
      </c>
      <c r="V780" s="105" t="s">
        <v>2855</v>
      </c>
      <c r="W780" s="106" t="s">
        <v>539</v>
      </c>
    </row>
    <row r="781" spans="1:23" s="61" customFormat="1" ht="31.8" customHeight="1">
      <c r="A781" s="46">
        <f>SUBTOTAL(3,$C$11:C781)</f>
        <v>771</v>
      </c>
      <c r="B781" s="100">
        <v>2</v>
      </c>
      <c r="C781" s="100" t="s">
        <v>2169</v>
      </c>
      <c r="D781" s="100" t="s">
        <v>2250</v>
      </c>
      <c r="E781" s="101" t="s">
        <v>2452</v>
      </c>
      <c r="F781" s="102" t="s">
        <v>289</v>
      </c>
      <c r="G781" s="100">
        <v>4</v>
      </c>
      <c r="H781" s="103" t="s">
        <v>647</v>
      </c>
      <c r="I781" s="100">
        <v>6</v>
      </c>
      <c r="J781" s="100">
        <v>1</v>
      </c>
      <c r="K781" s="100"/>
      <c r="L781" s="100"/>
      <c r="M781" s="100">
        <v>6</v>
      </c>
      <c r="N781" s="100">
        <v>1</v>
      </c>
      <c r="O781" s="104">
        <v>400000</v>
      </c>
      <c r="P781" s="104">
        <v>400000</v>
      </c>
      <c r="Q781" s="104"/>
      <c r="R781" s="104"/>
      <c r="S781" s="104">
        <v>400000</v>
      </c>
      <c r="T781" s="104">
        <v>0</v>
      </c>
      <c r="U781" s="103" t="s">
        <v>629</v>
      </c>
      <c r="V781" s="105" t="s">
        <v>2950</v>
      </c>
      <c r="W781" s="106" t="s">
        <v>539</v>
      </c>
    </row>
    <row r="782" spans="1:23" s="61" customFormat="1" ht="31.8" customHeight="1">
      <c r="A782" s="46">
        <f>SUBTOTAL(3,$C$11:C782)</f>
        <v>772</v>
      </c>
      <c r="B782" s="100">
        <v>2</v>
      </c>
      <c r="C782" s="100" t="s">
        <v>2169</v>
      </c>
      <c r="D782" s="100" t="s">
        <v>2252</v>
      </c>
      <c r="E782" s="101" t="s">
        <v>2452</v>
      </c>
      <c r="F782" s="102" t="s">
        <v>289</v>
      </c>
      <c r="G782" s="100">
        <v>4</v>
      </c>
      <c r="H782" s="103" t="s">
        <v>647</v>
      </c>
      <c r="I782" s="100">
        <v>6</v>
      </c>
      <c r="J782" s="100">
        <v>1</v>
      </c>
      <c r="K782" s="100"/>
      <c r="L782" s="100"/>
      <c r="M782" s="100">
        <v>6</v>
      </c>
      <c r="N782" s="100">
        <v>1</v>
      </c>
      <c r="O782" s="104">
        <v>400000</v>
      </c>
      <c r="P782" s="104">
        <v>400000</v>
      </c>
      <c r="Q782" s="104"/>
      <c r="R782" s="104"/>
      <c r="S782" s="104">
        <v>400000</v>
      </c>
      <c r="T782" s="104">
        <v>0</v>
      </c>
      <c r="U782" s="103" t="s">
        <v>629</v>
      </c>
      <c r="V782" s="105" t="s">
        <v>177</v>
      </c>
      <c r="W782" s="106" t="s">
        <v>539</v>
      </c>
    </row>
    <row r="783" spans="1:23" s="61" customFormat="1" ht="31.8" customHeight="1">
      <c r="A783" s="46">
        <f>SUBTOTAL(3,$C$11:C783)</f>
        <v>773</v>
      </c>
      <c r="B783" s="46">
        <v>1</v>
      </c>
      <c r="C783" s="46" t="s">
        <v>818</v>
      </c>
      <c r="D783" s="46" t="s">
        <v>912</v>
      </c>
      <c r="E783" s="98" t="s">
        <v>795</v>
      </c>
      <c r="F783" s="99" t="s">
        <v>640</v>
      </c>
      <c r="G783" s="46">
        <v>4</v>
      </c>
      <c r="H783" s="78" t="s">
        <v>647</v>
      </c>
      <c r="I783" s="46">
        <v>20</v>
      </c>
      <c r="J783" s="46">
        <v>1</v>
      </c>
      <c r="K783" s="46"/>
      <c r="L783" s="46"/>
      <c r="M783" s="46">
        <v>20</v>
      </c>
      <c r="N783" s="46">
        <v>1</v>
      </c>
      <c r="O783" s="79">
        <v>1050000</v>
      </c>
      <c r="P783" s="79">
        <v>1050000</v>
      </c>
      <c r="Q783" s="79"/>
      <c r="R783" s="79">
        <v>1050000</v>
      </c>
      <c r="S783" s="79">
        <v>0</v>
      </c>
      <c r="T783" s="79">
        <v>0</v>
      </c>
      <c r="U783" s="78" t="s">
        <v>303</v>
      </c>
      <c r="V783" s="80" t="s">
        <v>1459</v>
      </c>
      <c r="W783" s="81" t="s">
        <v>539</v>
      </c>
    </row>
    <row r="784" spans="1:23" s="61" customFormat="1" ht="31.8" customHeight="1">
      <c r="A784" s="46">
        <f>SUBTOTAL(3,$C$11:C784)</f>
        <v>774</v>
      </c>
      <c r="B784" s="46">
        <v>1</v>
      </c>
      <c r="C784" s="46" t="s">
        <v>818</v>
      </c>
      <c r="D784" s="46" t="s">
        <v>541</v>
      </c>
      <c r="E784" s="98" t="s">
        <v>795</v>
      </c>
      <c r="F784" s="99" t="s">
        <v>640</v>
      </c>
      <c r="G784" s="46">
        <v>4</v>
      </c>
      <c r="H784" s="78" t="s">
        <v>647</v>
      </c>
      <c r="I784" s="46">
        <v>20</v>
      </c>
      <c r="J784" s="46">
        <v>1</v>
      </c>
      <c r="K784" s="46"/>
      <c r="L784" s="46"/>
      <c r="M784" s="46">
        <v>20</v>
      </c>
      <c r="N784" s="46">
        <v>1</v>
      </c>
      <c r="O784" s="79">
        <v>1050000</v>
      </c>
      <c r="P784" s="79">
        <v>1050000</v>
      </c>
      <c r="Q784" s="79"/>
      <c r="R784" s="79">
        <v>1050000</v>
      </c>
      <c r="S784" s="79">
        <v>0</v>
      </c>
      <c r="T784" s="79">
        <v>0</v>
      </c>
      <c r="U784" s="78" t="s">
        <v>303</v>
      </c>
      <c r="V784" s="80" t="s">
        <v>1460</v>
      </c>
      <c r="W784" s="81" t="s">
        <v>539</v>
      </c>
    </row>
    <row r="785" spans="1:23" s="61" customFormat="1" ht="31.8" customHeight="1">
      <c r="A785" s="46">
        <f>SUBTOTAL(3,$C$11:C785)</f>
        <v>775</v>
      </c>
      <c r="B785" s="46">
        <v>1</v>
      </c>
      <c r="C785" s="46" t="s">
        <v>818</v>
      </c>
      <c r="D785" s="46" t="s">
        <v>912</v>
      </c>
      <c r="E785" s="98" t="s">
        <v>795</v>
      </c>
      <c r="F785" s="99" t="s">
        <v>640</v>
      </c>
      <c r="G785" s="46">
        <v>4</v>
      </c>
      <c r="H785" s="78" t="s">
        <v>647</v>
      </c>
      <c r="I785" s="46">
        <v>20</v>
      </c>
      <c r="J785" s="46">
        <v>1</v>
      </c>
      <c r="K785" s="46"/>
      <c r="L785" s="46"/>
      <c r="M785" s="46">
        <v>20</v>
      </c>
      <c r="N785" s="46">
        <v>1</v>
      </c>
      <c r="O785" s="79">
        <v>1050000</v>
      </c>
      <c r="P785" s="79">
        <v>1050000</v>
      </c>
      <c r="Q785" s="79"/>
      <c r="R785" s="79">
        <v>1050000</v>
      </c>
      <c r="S785" s="79">
        <v>0</v>
      </c>
      <c r="T785" s="79">
        <v>0</v>
      </c>
      <c r="U785" s="78" t="s">
        <v>303</v>
      </c>
      <c r="V785" s="80" t="s">
        <v>1282</v>
      </c>
      <c r="W785" s="81" t="s">
        <v>539</v>
      </c>
    </row>
    <row r="786" spans="1:23" s="61" customFormat="1" ht="31.8" customHeight="1">
      <c r="A786" s="46">
        <f>SUBTOTAL(3,$C$11:C786)</f>
        <v>776</v>
      </c>
      <c r="B786" s="46">
        <v>1</v>
      </c>
      <c r="C786" s="46" t="s">
        <v>818</v>
      </c>
      <c r="D786" s="46" t="s">
        <v>1075</v>
      </c>
      <c r="E786" s="98" t="s">
        <v>795</v>
      </c>
      <c r="F786" s="99" t="s">
        <v>640</v>
      </c>
      <c r="G786" s="46">
        <v>4</v>
      </c>
      <c r="H786" s="78" t="s">
        <v>647</v>
      </c>
      <c r="I786" s="46">
        <v>20</v>
      </c>
      <c r="J786" s="46">
        <v>1</v>
      </c>
      <c r="K786" s="46"/>
      <c r="L786" s="46"/>
      <c r="M786" s="46">
        <v>20</v>
      </c>
      <c r="N786" s="46">
        <v>1</v>
      </c>
      <c r="O786" s="79">
        <v>1050000</v>
      </c>
      <c r="P786" s="79">
        <v>1050000</v>
      </c>
      <c r="Q786" s="79"/>
      <c r="R786" s="79">
        <v>1050000</v>
      </c>
      <c r="S786" s="79">
        <v>0</v>
      </c>
      <c r="T786" s="79">
        <v>0</v>
      </c>
      <c r="U786" s="78" t="s">
        <v>303</v>
      </c>
      <c r="V786" s="80" t="s">
        <v>1461</v>
      </c>
      <c r="W786" s="81" t="s">
        <v>539</v>
      </c>
    </row>
    <row r="787" spans="1:23" s="61" customFormat="1" ht="31.8" customHeight="1">
      <c r="A787" s="46">
        <f>SUBTOTAL(3,$C$11:C787)</f>
        <v>777</v>
      </c>
      <c r="B787" s="100">
        <v>2</v>
      </c>
      <c r="C787" s="100" t="s">
        <v>818</v>
      </c>
      <c r="D787" s="100" t="s">
        <v>2251</v>
      </c>
      <c r="E787" s="101" t="s">
        <v>795</v>
      </c>
      <c r="F787" s="102" t="s">
        <v>640</v>
      </c>
      <c r="G787" s="100">
        <v>4</v>
      </c>
      <c r="H787" s="103" t="s">
        <v>647</v>
      </c>
      <c r="I787" s="100">
        <v>20</v>
      </c>
      <c r="J787" s="100">
        <v>1</v>
      </c>
      <c r="K787" s="100"/>
      <c r="L787" s="100"/>
      <c r="M787" s="100">
        <v>20</v>
      </c>
      <c r="N787" s="100">
        <v>1</v>
      </c>
      <c r="O787" s="104">
        <v>1050000</v>
      </c>
      <c r="P787" s="104">
        <v>1050000</v>
      </c>
      <c r="Q787" s="104"/>
      <c r="R787" s="104"/>
      <c r="S787" s="104">
        <v>1050000</v>
      </c>
      <c r="T787" s="104">
        <v>0</v>
      </c>
      <c r="U787" s="103" t="s">
        <v>303</v>
      </c>
      <c r="V787" s="105" t="s">
        <v>2993</v>
      </c>
      <c r="W787" s="106" t="s">
        <v>539</v>
      </c>
    </row>
    <row r="788" spans="1:23" s="61" customFormat="1" ht="31.8" customHeight="1">
      <c r="A788" s="46">
        <f>SUBTOTAL(3,$C$11:C788)</f>
        <v>778</v>
      </c>
      <c r="B788" s="100">
        <v>2</v>
      </c>
      <c r="C788" s="100" t="s">
        <v>818</v>
      </c>
      <c r="D788" s="100" t="s">
        <v>2251</v>
      </c>
      <c r="E788" s="101" t="s">
        <v>795</v>
      </c>
      <c r="F788" s="102" t="s">
        <v>640</v>
      </c>
      <c r="G788" s="100">
        <v>4</v>
      </c>
      <c r="H788" s="103" t="s">
        <v>647</v>
      </c>
      <c r="I788" s="100">
        <v>20</v>
      </c>
      <c r="J788" s="100">
        <v>1</v>
      </c>
      <c r="K788" s="100"/>
      <c r="L788" s="100"/>
      <c r="M788" s="100">
        <v>20</v>
      </c>
      <c r="N788" s="100">
        <v>1</v>
      </c>
      <c r="O788" s="104">
        <v>1050000</v>
      </c>
      <c r="P788" s="104">
        <v>1050000</v>
      </c>
      <c r="Q788" s="104"/>
      <c r="R788" s="104"/>
      <c r="S788" s="104">
        <v>1050000</v>
      </c>
      <c r="T788" s="104">
        <v>0</v>
      </c>
      <c r="U788" s="103" t="s">
        <v>303</v>
      </c>
      <c r="V788" s="105" t="s">
        <v>2994</v>
      </c>
      <c r="W788" s="106" t="s">
        <v>539</v>
      </c>
    </row>
    <row r="789" spans="1:23" s="61" customFormat="1" ht="31.8" customHeight="1">
      <c r="A789" s="46">
        <f>SUBTOTAL(3,$C$11:C789)</f>
        <v>779</v>
      </c>
      <c r="B789" s="100">
        <v>2</v>
      </c>
      <c r="C789" s="100" t="s">
        <v>818</v>
      </c>
      <c r="D789" s="100" t="s">
        <v>2251</v>
      </c>
      <c r="E789" s="101" t="s">
        <v>795</v>
      </c>
      <c r="F789" s="102" t="s">
        <v>640</v>
      </c>
      <c r="G789" s="100">
        <v>4</v>
      </c>
      <c r="H789" s="103" t="s">
        <v>647</v>
      </c>
      <c r="I789" s="100">
        <v>20</v>
      </c>
      <c r="J789" s="100">
        <v>1</v>
      </c>
      <c r="K789" s="100"/>
      <c r="L789" s="100"/>
      <c r="M789" s="100">
        <v>20</v>
      </c>
      <c r="N789" s="100">
        <v>1</v>
      </c>
      <c r="O789" s="104">
        <v>1050000</v>
      </c>
      <c r="P789" s="104">
        <v>1050000</v>
      </c>
      <c r="Q789" s="104"/>
      <c r="R789" s="104"/>
      <c r="S789" s="104">
        <v>1050000</v>
      </c>
      <c r="T789" s="104">
        <v>0</v>
      </c>
      <c r="U789" s="103" t="s">
        <v>303</v>
      </c>
      <c r="V789" s="105" t="s">
        <v>2995</v>
      </c>
      <c r="W789" s="106" t="s">
        <v>539</v>
      </c>
    </row>
    <row r="790" spans="1:23" s="61" customFormat="1" ht="31.8" customHeight="1">
      <c r="A790" s="46">
        <f>SUBTOTAL(3,$C$11:C790)</f>
        <v>780</v>
      </c>
      <c r="B790" s="100">
        <v>2</v>
      </c>
      <c r="C790" s="100" t="s">
        <v>818</v>
      </c>
      <c r="D790" s="100" t="s">
        <v>2251</v>
      </c>
      <c r="E790" s="101" t="s">
        <v>795</v>
      </c>
      <c r="F790" s="102" t="s">
        <v>640</v>
      </c>
      <c r="G790" s="100">
        <v>4</v>
      </c>
      <c r="H790" s="103" t="s">
        <v>647</v>
      </c>
      <c r="I790" s="100">
        <v>20</v>
      </c>
      <c r="J790" s="100">
        <v>1</v>
      </c>
      <c r="K790" s="100"/>
      <c r="L790" s="100"/>
      <c r="M790" s="100">
        <v>20</v>
      </c>
      <c r="N790" s="100">
        <v>1</v>
      </c>
      <c r="O790" s="104">
        <v>1050000</v>
      </c>
      <c r="P790" s="104">
        <v>1050000</v>
      </c>
      <c r="Q790" s="104"/>
      <c r="R790" s="104"/>
      <c r="S790" s="104">
        <v>1050000</v>
      </c>
      <c r="T790" s="104">
        <v>0</v>
      </c>
      <c r="U790" s="103" t="s">
        <v>303</v>
      </c>
      <c r="V790" s="105" t="s">
        <v>2996</v>
      </c>
      <c r="W790" s="106" t="s">
        <v>539</v>
      </c>
    </row>
    <row r="791" spans="1:23" s="61" customFormat="1" ht="31.8" customHeight="1">
      <c r="A791" s="46">
        <f>SUBTOTAL(3,$C$11:C791)</f>
        <v>781</v>
      </c>
      <c r="B791" s="100">
        <v>2</v>
      </c>
      <c r="C791" s="100" t="s">
        <v>818</v>
      </c>
      <c r="D791" s="100" t="s">
        <v>2251</v>
      </c>
      <c r="E791" s="101" t="s">
        <v>795</v>
      </c>
      <c r="F791" s="102" t="s">
        <v>640</v>
      </c>
      <c r="G791" s="100">
        <v>4</v>
      </c>
      <c r="H791" s="103" t="s">
        <v>647</v>
      </c>
      <c r="I791" s="100">
        <v>20</v>
      </c>
      <c r="J791" s="100">
        <v>1</v>
      </c>
      <c r="K791" s="100"/>
      <c r="L791" s="100"/>
      <c r="M791" s="100">
        <v>20</v>
      </c>
      <c r="N791" s="100">
        <v>1</v>
      </c>
      <c r="O791" s="104">
        <v>1050000</v>
      </c>
      <c r="P791" s="104">
        <v>1050000</v>
      </c>
      <c r="Q791" s="104"/>
      <c r="R791" s="104"/>
      <c r="S791" s="104">
        <v>1050000</v>
      </c>
      <c r="T791" s="104">
        <v>0</v>
      </c>
      <c r="U791" s="103" t="s">
        <v>303</v>
      </c>
      <c r="V791" s="105" t="s">
        <v>2997</v>
      </c>
      <c r="W791" s="106" t="s">
        <v>539</v>
      </c>
    </row>
    <row r="792" spans="1:23" s="61" customFormat="1" ht="31.8" customHeight="1">
      <c r="A792" s="46">
        <f>SUBTOTAL(3,$C$11:C792)</f>
        <v>782</v>
      </c>
      <c r="B792" s="100">
        <v>2</v>
      </c>
      <c r="C792" s="100" t="s">
        <v>818</v>
      </c>
      <c r="D792" s="100" t="s">
        <v>2251</v>
      </c>
      <c r="E792" s="101" t="s">
        <v>795</v>
      </c>
      <c r="F792" s="102" t="s">
        <v>640</v>
      </c>
      <c r="G792" s="100">
        <v>4</v>
      </c>
      <c r="H792" s="103" t="s">
        <v>647</v>
      </c>
      <c r="I792" s="100">
        <v>20</v>
      </c>
      <c r="J792" s="100">
        <v>1</v>
      </c>
      <c r="K792" s="100"/>
      <c r="L792" s="100"/>
      <c r="M792" s="100">
        <v>20</v>
      </c>
      <c r="N792" s="100">
        <v>1</v>
      </c>
      <c r="O792" s="104">
        <v>1050000</v>
      </c>
      <c r="P792" s="104">
        <v>1050000</v>
      </c>
      <c r="Q792" s="104"/>
      <c r="R792" s="104"/>
      <c r="S792" s="104">
        <v>1050000</v>
      </c>
      <c r="T792" s="104">
        <v>0</v>
      </c>
      <c r="U792" s="103" t="s">
        <v>303</v>
      </c>
      <c r="V792" s="105" t="s">
        <v>1442</v>
      </c>
      <c r="W792" s="106" t="s">
        <v>539</v>
      </c>
    </row>
    <row r="793" spans="1:23" s="61" customFormat="1" ht="31.8" customHeight="1">
      <c r="A793" s="46">
        <f>SUBTOTAL(3,$C$11:C793)</f>
        <v>783</v>
      </c>
      <c r="B793" s="100">
        <v>2</v>
      </c>
      <c r="C793" s="100" t="s">
        <v>818</v>
      </c>
      <c r="D793" s="100" t="s">
        <v>1103</v>
      </c>
      <c r="E793" s="101" t="s">
        <v>795</v>
      </c>
      <c r="F793" s="102" t="s">
        <v>640</v>
      </c>
      <c r="G793" s="100">
        <v>4</v>
      </c>
      <c r="H793" s="103" t="s">
        <v>647</v>
      </c>
      <c r="I793" s="100">
        <v>20</v>
      </c>
      <c r="J793" s="100">
        <v>1</v>
      </c>
      <c r="K793" s="100"/>
      <c r="L793" s="100"/>
      <c r="M793" s="100">
        <v>20</v>
      </c>
      <c r="N793" s="100">
        <v>1</v>
      </c>
      <c r="O793" s="104">
        <v>1050000</v>
      </c>
      <c r="P793" s="104">
        <v>1050000</v>
      </c>
      <c r="Q793" s="104"/>
      <c r="R793" s="104"/>
      <c r="S793" s="104">
        <v>1050000</v>
      </c>
      <c r="T793" s="104">
        <v>0</v>
      </c>
      <c r="U793" s="103" t="s">
        <v>303</v>
      </c>
      <c r="V793" s="105" t="s">
        <v>2998</v>
      </c>
      <c r="W793" s="106" t="s">
        <v>539</v>
      </c>
    </row>
    <row r="794" spans="1:23" s="61" customFormat="1" ht="31.8" customHeight="1">
      <c r="A794" s="46">
        <f>SUBTOTAL(3,$C$11:C794)</f>
        <v>784</v>
      </c>
      <c r="B794" s="100">
        <v>2</v>
      </c>
      <c r="C794" s="100" t="s">
        <v>818</v>
      </c>
      <c r="D794" s="100" t="s">
        <v>2250</v>
      </c>
      <c r="E794" s="101" t="s">
        <v>795</v>
      </c>
      <c r="F794" s="102" t="s">
        <v>640</v>
      </c>
      <c r="G794" s="100">
        <v>4</v>
      </c>
      <c r="H794" s="103" t="s">
        <v>647</v>
      </c>
      <c r="I794" s="100">
        <v>20</v>
      </c>
      <c r="J794" s="100">
        <v>1</v>
      </c>
      <c r="K794" s="100"/>
      <c r="L794" s="100"/>
      <c r="M794" s="100">
        <v>20</v>
      </c>
      <c r="N794" s="100">
        <v>1</v>
      </c>
      <c r="O794" s="104">
        <v>1050000</v>
      </c>
      <c r="P794" s="104">
        <v>1050000</v>
      </c>
      <c r="Q794" s="104"/>
      <c r="R794" s="104"/>
      <c r="S794" s="104">
        <v>1050000</v>
      </c>
      <c r="T794" s="104">
        <v>0</v>
      </c>
      <c r="U794" s="103" t="s">
        <v>303</v>
      </c>
      <c r="V794" s="105" t="s">
        <v>2999</v>
      </c>
      <c r="W794" s="106" t="s">
        <v>539</v>
      </c>
    </row>
    <row r="795" spans="1:23" s="61" customFormat="1" ht="31.8" customHeight="1">
      <c r="A795" s="46">
        <f>SUBTOTAL(3,$C$11:C795)</f>
        <v>785</v>
      </c>
      <c r="B795" s="100">
        <v>2</v>
      </c>
      <c r="C795" s="100" t="s">
        <v>818</v>
      </c>
      <c r="D795" s="100" t="s">
        <v>2251</v>
      </c>
      <c r="E795" s="101" t="s">
        <v>795</v>
      </c>
      <c r="F795" s="102" t="s">
        <v>640</v>
      </c>
      <c r="G795" s="100">
        <v>4</v>
      </c>
      <c r="H795" s="103" t="s">
        <v>647</v>
      </c>
      <c r="I795" s="100">
        <v>20</v>
      </c>
      <c r="J795" s="100">
        <v>1</v>
      </c>
      <c r="K795" s="100"/>
      <c r="L795" s="100"/>
      <c r="M795" s="100">
        <v>20</v>
      </c>
      <c r="N795" s="100">
        <v>1</v>
      </c>
      <c r="O795" s="104">
        <v>1050000</v>
      </c>
      <c r="P795" s="104">
        <v>1050000</v>
      </c>
      <c r="Q795" s="104"/>
      <c r="R795" s="104"/>
      <c r="S795" s="104">
        <v>1050000</v>
      </c>
      <c r="T795" s="104">
        <v>0</v>
      </c>
      <c r="U795" s="103" t="s">
        <v>303</v>
      </c>
      <c r="V795" s="105" t="s">
        <v>3000</v>
      </c>
      <c r="W795" s="106" t="s">
        <v>539</v>
      </c>
    </row>
    <row r="796" spans="1:23" s="61" customFormat="1" ht="31.8" customHeight="1">
      <c r="A796" s="46">
        <f>SUBTOTAL(3,$C$11:C796)</f>
        <v>786</v>
      </c>
      <c r="B796" s="100">
        <v>2</v>
      </c>
      <c r="C796" s="100" t="s">
        <v>818</v>
      </c>
      <c r="D796" s="100" t="s">
        <v>2250</v>
      </c>
      <c r="E796" s="101" t="s">
        <v>795</v>
      </c>
      <c r="F796" s="102" t="s">
        <v>640</v>
      </c>
      <c r="G796" s="100">
        <v>4</v>
      </c>
      <c r="H796" s="103" t="s">
        <v>647</v>
      </c>
      <c r="I796" s="100">
        <v>20</v>
      </c>
      <c r="J796" s="100">
        <v>1</v>
      </c>
      <c r="K796" s="100"/>
      <c r="L796" s="100"/>
      <c r="M796" s="100">
        <v>20</v>
      </c>
      <c r="N796" s="100">
        <v>1</v>
      </c>
      <c r="O796" s="104">
        <v>1050000</v>
      </c>
      <c r="P796" s="104">
        <v>1050000</v>
      </c>
      <c r="Q796" s="104"/>
      <c r="R796" s="104"/>
      <c r="S796" s="104">
        <v>1050000</v>
      </c>
      <c r="T796" s="104">
        <v>0</v>
      </c>
      <c r="U796" s="103" t="s">
        <v>303</v>
      </c>
      <c r="V796" s="105" t="s">
        <v>3001</v>
      </c>
      <c r="W796" s="106" t="s">
        <v>539</v>
      </c>
    </row>
    <row r="797" spans="1:23" s="61" customFormat="1" ht="31.8" customHeight="1">
      <c r="A797" s="46">
        <f>SUBTOTAL(3,$C$11:C797)</f>
        <v>787</v>
      </c>
      <c r="B797" s="100">
        <v>2</v>
      </c>
      <c r="C797" s="100" t="s">
        <v>818</v>
      </c>
      <c r="D797" s="100" t="s">
        <v>2251</v>
      </c>
      <c r="E797" s="101" t="s">
        <v>795</v>
      </c>
      <c r="F797" s="102" t="s">
        <v>640</v>
      </c>
      <c r="G797" s="100">
        <v>4</v>
      </c>
      <c r="H797" s="103" t="s">
        <v>647</v>
      </c>
      <c r="I797" s="100">
        <v>20</v>
      </c>
      <c r="J797" s="100">
        <v>1</v>
      </c>
      <c r="K797" s="100"/>
      <c r="L797" s="100"/>
      <c r="M797" s="100">
        <v>20</v>
      </c>
      <c r="N797" s="100">
        <v>1</v>
      </c>
      <c r="O797" s="104">
        <v>1050000</v>
      </c>
      <c r="P797" s="104">
        <v>1050000</v>
      </c>
      <c r="Q797" s="104"/>
      <c r="R797" s="104"/>
      <c r="S797" s="104">
        <v>1050000</v>
      </c>
      <c r="T797" s="104">
        <v>0</v>
      </c>
      <c r="U797" s="103" t="s">
        <v>303</v>
      </c>
      <c r="V797" s="105" t="s">
        <v>2882</v>
      </c>
      <c r="W797" s="106" t="s">
        <v>539</v>
      </c>
    </row>
    <row r="798" spans="1:23" s="61" customFormat="1" ht="31.8" customHeight="1">
      <c r="A798" s="46">
        <f>SUBTOTAL(3,$C$11:C798)</f>
        <v>788</v>
      </c>
      <c r="B798" s="100">
        <v>2</v>
      </c>
      <c r="C798" s="100" t="s">
        <v>818</v>
      </c>
      <c r="D798" s="100" t="s">
        <v>2252</v>
      </c>
      <c r="E798" s="101" t="s">
        <v>795</v>
      </c>
      <c r="F798" s="102" t="s">
        <v>640</v>
      </c>
      <c r="G798" s="100">
        <v>4</v>
      </c>
      <c r="H798" s="103" t="s">
        <v>647</v>
      </c>
      <c r="I798" s="100">
        <v>20</v>
      </c>
      <c r="J798" s="100">
        <v>1</v>
      </c>
      <c r="K798" s="100"/>
      <c r="L798" s="100"/>
      <c r="M798" s="100">
        <v>20</v>
      </c>
      <c r="N798" s="100">
        <v>1</v>
      </c>
      <c r="O798" s="104">
        <v>1050000</v>
      </c>
      <c r="P798" s="104">
        <v>1050000</v>
      </c>
      <c r="Q798" s="104"/>
      <c r="R798" s="104"/>
      <c r="S798" s="104">
        <v>1050000</v>
      </c>
      <c r="T798" s="104">
        <v>0</v>
      </c>
      <c r="U798" s="103" t="s">
        <v>303</v>
      </c>
      <c r="V798" s="105" t="s">
        <v>2724</v>
      </c>
      <c r="W798" s="106" t="s">
        <v>539</v>
      </c>
    </row>
    <row r="799" spans="1:23" s="61" customFormat="1" ht="31.8" customHeight="1">
      <c r="A799" s="46">
        <f>SUBTOTAL(3,$C$11:C799)</f>
        <v>789</v>
      </c>
      <c r="B799" s="100">
        <v>2</v>
      </c>
      <c r="C799" s="100" t="s">
        <v>818</v>
      </c>
      <c r="D799" s="100" t="s">
        <v>2251</v>
      </c>
      <c r="E799" s="101" t="s">
        <v>795</v>
      </c>
      <c r="F799" s="102" t="s">
        <v>640</v>
      </c>
      <c r="G799" s="100">
        <v>4</v>
      </c>
      <c r="H799" s="103" t="s">
        <v>647</v>
      </c>
      <c r="I799" s="100">
        <v>20</v>
      </c>
      <c r="J799" s="100">
        <v>1</v>
      </c>
      <c r="K799" s="100"/>
      <c r="L799" s="100"/>
      <c r="M799" s="100">
        <v>20</v>
      </c>
      <c r="N799" s="100">
        <v>1</v>
      </c>
      <c r="O799" s="104">
        <v>1050000</v>
      </c>
      <c r="P799" s="104">
        <v>1050000</v>
      </c>
      <c r="Q799" s="104"/>
      <c r="R799" s="104"/>
      <c r="S799" s="104">
        <v>1050000</v>
      </c>
      <c r="T799" s="104">
        <v>0</v>
      </c>
      <c r="U799" s="103" t="s">
        <v>303</v>
      </c>
      <c r="V799" s="105" t="s">
        <v>1010</v>
      </c>
      <c r="W799" s="106" t="s">
        <v>539</v>
      </c>
    </row>
    <row r="800" spans="1:23" s="61" customFormat="1" ht="31.8" customHeight="1">
      <c r="A800" s="46">
        <f>SUBTOTAL(3,$C$11:C800)</f>
        <v>790</v>
      </c>
      <c r="B800" s="100">
        <v>2</v>
      </c>
      <c r="C800" s="100" t="s">
        <v>818</v>
      </c>
      <c r="D800" s="100" t="s">
        <v>2250</v>
      </c>
      <c r="E800" s="101" t="s">
        <v>795</v>
      </c>
      <c r="F800" s="102" t="s">
        <v>640</v>
      </c>
      <c r="G800" s="100">
        <v>4</v>
      </c>
      <c r="H800" s="103" t="s">
        <v>647</v>
      </c>
      <c r="I800" s="100">
        <v>20</v>
      </c>
      <c r="J800" s="100">
        <v>1</v>
      </c>
      <c r="K800" s="100"/>
      <c r="L800" s="100"/>
      <c r="M800" s="100">
        <v>20</v>
      </c>
      <c r="N800" s="100">
        <v>1</v>
      </c>
      <c r="O800" s="104">
        <v>1050000</v>
      </c>
      <c r="P800" s="104">
        <v>1050000</v>
      </c>
      <c r="Q800" s="104"/>
      <c r="R800" s="104"/>
      <c r="S800" s="104">
        <v>1050000</v>
      </c>
      <c r="T800" s="104">
        <v>0</v>
      </c>
      <c r="U800" s="103" t="s">
        <v>303</v>
      </c>
      <c r="V800" s="105" t="s">
        <v>3002</v>
      </c>
      <c r="W800" s="106" t="s">
        <v>539</v>
      </c>
    </row>
    <row r="801" spans="1:23" s="61" customFormat="1" ht="31.8" customHeight="1">
      <c r="A801" s="46">
        <f>SUBTOTAL(3,$C$11:C801)</f>
        <v>791</v>
      </c>
      <c r="B801" s="100">
        <v>2</v>
      </c>
      <c r="C801" s="100" t="s">
        <v>818</v>
      </c>
      <c r="D801" s="100" t="s">
        <v>2250</v>
      </c>
      <c r="E801" s="101" t="s">
        <v>795</v>
      </c>
      <c r="F801" s="102" t="s">
        <v>640</v>
      </c>
      <c r="G801" s="100">
        <v>4</v>
      </c>
      <c r="H801" s="103" t="s">
        <v>647</v>
      </c>
      <c r="I801" s="100">
        <v>20</v>
      </c>
      <c r="J801" s="100">
        <v>1</v>
      </c>
      <c r="K801" s="100"/>
      <c r="L801" s="100"/>
      <c r="M801" s="100">
        <v>20</v>
      </c>
      <c r="N801" s="100">
        <v>1</v>
      </c>
      <c r="O801" s="104">
        <v>1050000</v>
      </c>
      <c r="P801" s="104">
        <v>1050000</v>
      </c>
      <c r="Q801" s="104"/>
      <c r="R801" s="104"/>
      <c r="S801" s="104">
        <v>1050000</v>
      </c>
      <c r="T801" s="104">
        <v>0</v>
      </c>
      <c r="U801" s="103" t="s">
        <v>303</v>
      </c>
      <c r="V801" s="105" t="s">
        <v>3003</v>
      </c>
      <c r="W801" s="106" t="s">
        <v>539</v>
      </c>
    </row>
    <row r="802" spans="1:23" s="61" customFormat="1" ht="31.8" customHeight="1">
      <c r="A802" s="46">
        <f>SUBTOTAL(3,$C$11:C802)</f>
        <v>792</v>
      </c>
      <c r="B802" s="100">
        <v>2</v>
      </c>
      <c r="C802" s="100" t="s">
        <v>2170</v>
      </c>
      <c r="D802" s="100" t="s">
        <v>2253</v>
      </c>
      <c r="E802" s="101" t="s">
        <v>2453</v>
      </c>
      <c r="F802" s="102" t="s">
        <v>643</v>
      </c>
      <c r="G802" s="100">
        <v>4</v>
      </c>
      <c r="H802" s="103" t="s">
        <v>646</v>
      </c>
      <c r="I802" s="100">
        <v>20</v>
      </c>
      <c r="J802" s="100">
        <v>1</v>
      </c>
      <c r="K802" s="100"/>
      <c r="L802" s="100"/>
      <c r="M802" s="100">
        <v>20</v>
      </c>
      <c r="N802" s="100">
        <v>1</v>
      </c>
      <c r="O802" s="104">
        <v>1050000</v>
      </c>
      <c r="P802" s="104">
        <v>1050000</v>
      </c>
      <c r="Q802" s="104"/>
      <c r="R802" s="104"/>
      <c r="S802" s="104">
        <v>1050000</v>
      </c>
      <c r="T802" s="104">
        <v>0</v>
      </c>
      <c r="U802" s="103" t="s">
        <v>303</v>
      </c>
      <c r="V802" s="105" t="s">
        <v>186</v>
      </c>
      <c r="W802" s="106" t="s">
        <v>539</v>
      </c>
    </row>
    <row r="803" spans="1:23" s="61" customFormat="1" ht="31.8" customHeight="1">
      <c r="A803" s="46">
        <f>SUBTOTAL(3,$C$11:C803)</f>
        <v>793</v>
      </c>
      <c r="B803" s="100">
        <v>2</v>
      </c>
      <c r="C803" s="100" t="s">
        <v>2170</v>
      </c>
      <c r="D803" s="100" t="s">
        <v>2253</v>
      </c>
      <c r="E803" s="101" t="s">
        <v>2453</v>
      </c>
      <c r="F803" s="102" t="s">
        <v>643</v>
      </c>
      <c r="G803" s="100">
        <v>4</v>
      </c>
      <c r="H803" s="103" t="s">
        <v>646</v>
      </c>
      <c r="I803" s="100">
        <v>20</v>
      </c>
      <c r="J803" s="100">
        <v>1</v>
      </c>
      <c r="K803" s="100"/>
      <c r="L803" s="100"/>
      <c r="M803" s="100">
        <v>20</v>
      </c>
      <c r="N803" s="100">
        <v>1</v>
      </c>
      <c r="O803" s="104">
        <v>1050000</v>
      </c>
      <c r="P803" s="104">
        <v>1050000</v>
      </c>
      <c r="Q803" s="104"/>
      <c r="R803" s="104"/>
      <c r="S803" s="104">
        <v>1050000</v>
      </c>
      <c r="T803" s="104">
        <v>0</v>
      </c>
      <c r="U803" s="103" t="s">
        <v>303</v>
      </c>
      <c r="V803" s="105" t="s">
        <v>3004</v>
      </c>
      <c r="W803" s="106" t="s">
        <v>539</v>
      </c>
    </row>
    <row r="804" spans="1:23" s="61" customFormat="1" ht="31.8" customHeight="1">
      <c r="A804" s="46">
        <f>SUBTOTAL(3,$C$11:C804)</f>
        <v>794</v>
      </c>
      <c r="B804" s="100">
        <v>2</v>
      </c>
      <c r="C804" s="100" t="s">
        <v>2170</v>
      </c>
      <c r="D804" s="100" t="s">
        <v>2253</v>
      </c>
      <c r="E804" s="101" t="s">
        <v>2453</v>
      </c>
      <c r="F804" s="102" t="s">
        <v>643</v>
      </c>
      <c r="G804" s="100">
        <v>4</v>
      </c>
      <c r="H804" s="103" t="s">
        <v>646</v>
      </c>
      <c r="I804" s="100">
        <v>20</v>
      </c>
      <c r="J804" s="100">
        <v>1</v>
      </c>
      <c r="K804" s="100"/>
      <c r="L804" s="100"/>
      <c r="M804" s="100">
        <v>20</v>
      </c>
      <c r="N804" s="100">
        <v>1</v>
      </c>
      <c r="O804" s="104">
        <v>1050000</v>
      </c>
      <c r="P804" s="104">
        <v>1050000</v>
      </c>
      <c r="Q804" s="104"/>
      <c r="R804" s="104"/>
      <c r="S804" s="104">
        <v>1050000</v>
      </c>
      <c r="T804" s="104">
        <v>0</v>
      </c>
      <c r="U804" s="103" t="s">
        <v>303</v>
      </c>
      <c r="V804" s="105" t="s">
        <v>3005</v>
      </c>
      <c r="W804" s="106" t="s">
        <v>539</v>
      </c>
    </row>
    <row r="805" spans="1:23" s="61" customFormat="1" ht="31.8" customHeight="1">
      <c r="A805" s="46">
        <f>SUBTOTAL(3,$C$11:C805)</f>
        <v>795</v>
      </c>
      <c r="B805" s="100">
        <v>2</v>
      </c>
      <c r="C805" s="100" t="s">
        <v>2170</v>
      </c>
      <c r="D805" s="100" t="s">
        <v>2253</v>
      </c>
      <c r="E805" s="101" t="s">
        <v>2453</v>
      </c>
      <c r="F805" s="102" t="s">
        <v>643</v>
      </c>
      <c r="G805" s="100">
        <v>4</v>
      </c>
      <c r="H805" s="103" t="s">
        <v>646</v>
      </c>
      <c r="I805" s="100">
        <v>20</v>
      </c>
      <c r="J805" s="100">
        <v>1</v>
      </c>
      <c r="K805" s="100"/>
      <c r="L805" s="100"/>
      <c r="M805" s="100">
        <v>20</v>
      </c>
      <c r="N805" s="100">
        <v>1</v>
      </c>
      <c r="O805" s="104">
        <v>1050000</v>
      </c>
      <c r="P805" s="104">
        <v>1050000</v>
      </c>
      <c r="Q805" s="104"/>
      <c r="R805" s="104"/>
      <c r="S805" s="104">
        <v>1050000</v>
      </c>
      <c r="T805" s="104">
        <v>0</v>
      </c>
      <c r="U805" s="103" t="s">
        <v>303</v>
      </c>
      <c r="V805" s="105" t="s">
        <v>3006</v>
      </c>
      <c r="W805" s="106" t="s">
        <v>539</v>
      </c>
    </row>
    <row r="806" spans="1:23" s="61" customFormat="1" ht="31.8" customHeight="1">
      <c r="A806" s="46">
        <f>SUBTOTAL(3,$C$11:C806)</f>
        <v>796</v>
      </c>
      <c r="B806" s="100">
        <v>2</v>
      </c>
      <c r="C806" s="100" t="s">
        <v>2170</v>
      </c>
      <c r="D806" s="100" t="s">
        <v>2253</v>
      </c>
      <c r="E806" s="101" t="s">
        <v>2453</v>
      </c>
      <c r="F806" s="102" t="s">
        <v>643</v>
      </c>
      <c r="G806" s="100">
        <v>4</v>
      </c>
      <c r="H806" s="103" t="s">
        <v>646</v>
      </c>
      <c r="I806" s="100">
        <v>20</v>
      </c>
      <c r="J806" s="100">
        <v>1</v>
      </c>
      <c r="K806" s="100"/>
      <c r="L806" s="100"/>
      <c r="M806" s="100">
        <v>20</v>
      </c>
      <c r="N806" s="100">
        <v>1</v>
      </c>
      <c r="O806" s="104">
        <v>1050000</v>
      </c>
      <c r="P806" s="104">
        <v>1050000</v>
      </c>
      <c r="Q806" s="104"/>
      <c r="R806" s="104"/>
      <c r="S806" s="104">
        <v>1050000</v>
      </c>
      <c r="T806" s="104">
        <v>0</v>
      </c>
      <c r="U806" s="103" t="s">
        <v>303</v>
      </c>
      <c r="V806" s="105" t="s">
        <v>3007</v>
      </c>
      <c r="W806" s="106" t="s">
        <v>539</v>
      </c>
    </row>
    <row r="807" spans="1:23" s="61" customFormat="1" ht="31.8" customHeight="1">
      <c r="A807" s="46">
        <f>SUBTOTAL(3,$C$11:C807)</f>
        <v>797</v>
      </c>
      <c r="B807" s="100">
        <v>2</v>
      </c>
      <c r="C807" s="100" t="s">
        <v>2170</v>
      </c>
      <c r="D807" s="100" t="s">
        <v>2253</v>
      </c>
      <c r="E807" s="101" t="s">
        <v>2453</v>
      </c>
      <c r="F807" s="102" t="s">
        <v>643</v>
      </c>
      <c r="G807" s="100">
        <v>4</v>
      </c>
      <c r="H807" s="103" t="s">
        <v>646</v>
      </c>
      <c r="I807" s="100">
        <v>20</v>
      </c>
      <c r="J807" s="100">
        <v>1</v>
      </c>
      <c r="K807" s="100"/>
      <c r="L807" s="100"/>
      <c r="M807" s="100">
        <v>20</v>
      </c>
      <c r="N807" s="100">
        <v>1</v>
      </c>
      <c r="O807" s="104">
        <v>1050000</v>
      </c>
      <c r="P807" s="104">
        <v>1050000</v>
      </c>
      <c r="Q807" s="104"/>
      <c r="R807" s="104"/>
      <c r="S807" s="104">
        <v>1050000</v>
      </c>
      <c r="T807" s="104">
        <v>0</v>
      </c>
      <c r="U807" s="103" t="s">
        <v>303</v>
      </c>
      <c r="V807" s="105" t="s">
        <v>3008</v>
      </c>
      <c r="W807" s="106" t="s">
        <v>539</v>
      </c>
    </row>
    <row r="808" spans="1:23" s="61" customFormat="1" ht="31.8" customHeight="1">
      <c r="A808" s="46">
        <f>SUBTOTAL(3,$C$11:C808)</f>
        <v>798</v>
      </c>
      <c r="B808" s="100">
        <v>2</v>
      </c>
      <c r="C808" s="100" t="s">
        <v>2170</v>
      </c>
      <c r="D808" s="100" t="s">
        <v>2253</v>
      </c>
      <c r="E808" s="101" t="s">
        <v>2453</v>
      </c>
      <c r="F808" s="102" t="s">
        <v>643</v>
      </c>
      <c r="G808" s="100">
        <v>4</v>
      </c>
      <c r="H808" s="103" t="s">
        <v>646</v>
      </c>
      <c r="I808" s="100">
        <v>20</v>
      </c>
      <c r="J808" s="100">
        <v>1</v>
      </c>
      <c r="K808" s="100"/>
      <c r="L808" s="100"/>
      <c r="M808" s="100">
        <v>20</v>
      </c>
      <c r="N808" s="100">
        <v>1</v>
      </c>
      <c r="O808" s="104">
        <v>1050000</v>
      </c>
      <c r="P808" s="104">
        <v>1050000</v>
      </c>
      <c r="Q808" s="104"/>
      <c r="R808" s="104"/>
      <c r="S808" s="104">
        <v>1050000</v>
      </c>
      <c r="T808" s="104">
        <v>0</v>
      </c>
      <c r="U808" s="103" t="s">
        <v>303</v>
      </c>
      <c r="V808" s="105" t="s">
        <v>3009</v>
      </c>
      <c r="W808" s="106" t="s">
        <v>539</v>
      </c>
    </row>
    <row r="809" spans="1:23" s="61" customFormat="1" ht="31.8" customHeight="1">
      <c r="A809" s="46">
        <f>SUBTOTAL(3,$C$11:C809)</f>
        <v>799</v>
      </c>
      <c r="B809" s="100">
        <v>2</v>
      </c>
      <c r="C809" s="100" t="s">
        <v>2170</v>
      </c>
      <c r="D809" s="100" t="s">
        <v>2253</v>
      </c>
      <c r="E809" s="101" t="s">
        <v>2453</v>
      </c>
      <c r="F809" s="102" t="s">
        <v>643</v>
      </c>
      <c r="G809" s="100">
        <v>4</v>
      </c>
      <c r="H809" s="103" t="s">
        <v>646</v>
      </c>
      <c r="I809" s="100">
        <v>20</v>
      </c>
      <c r="J809" s="100">
        <v>1</v>
      </c>
      <c r="K809" s="100"/>
      <c r="L809" s="100"/>
      <c r="M809" s="100">
        <v>20</v>
      </c>
      <c r="N809" s="100">
        <v>1</v>
      </c>
      <c r="O809" s="104">
        <v>1050000</v>
      </c>
      <c r="P809" s="104">
        <v>1050000</v>
      </c>
      <c r="Q809" s="104"/>
      <c r="R809" s="104"/>
      <c r="S809" s="104">
        <v>1050000</v>
      </c>
      <c r="T809" s="104">
        <v>0</v>
      </c>
      <c r="U809" s="103" t="s">
        <v>303</v>
      </c>
      <c r="V809" s="105" t="s">
        <v>3010</v>
      </c>
      <c r="W809" s="106" t="s">
        <v>539</v>
      </c>
    </row>
    <row r="810" spans="1:23" s="61" customFormat="1" ht="31.8" customHeight="1">
      <c r="A810" s="46">
        <f>SUBTOTAL(3,$C$11:C810)</f>
        <v>800</v>
      </c>
      <c r="B810" s="100">
        <v>2</v>
      </c>
      <c r="C810" s="100" t="s">
        <v>2170</v>
      </c>
      <c r="D810" s="100" t="s">
        <v>2253</v>
      </c>
      <c r="E810" s="101" t="s">
        <v>2453</v>
      </c>
      <c r="F810" s="102" t="s">
        <v>643</v>
      </c>
      <c r="G810" s="100">
        <v>4</v>
      </c>
      <c r="H810" s="103" t="s">
        <v>646</v>
      </c>
      <c r="I810" s="100">
        <v>20</v>
      </c>
      <c r="J810" s="100">
        <v>1</v>
      </c>
      <c r="K810" s="100"/>
      <c r="L810" s="100"/>
      <c r="M810" s="100">
        <v>20</v>
      </c>
      <c r="N810" s="100">
        <v>1</v>
      </c>
      <c r="O810" s="104">
        <v>1050000</v>
      </c>
      <c r="P810" s="104">
        <v>1050000</v>
      </c>
      <c r="Q810" s="104"/>
      <c r="R810" s="104"/>
      <c r="S810" s="104">
        <v>1050000</v>
      </c>
      <c r="T810" s="104">
        <v>0</v>
      </c>
      <c r="U810" s="103" t="s">
        <v>303</v>
      </c>
      <c r="V810" s="105" t="s">
        <v>2644</v>
      </c>
      <c r="W810" s="106" t="s">
        <v>539</v>
      </c>
    </row>
    <row r="811" spans="1:23" s="61" customFormat="1" ht="31.8" customHeight="1">
      <c r="A811" s="46">
        <f>SUBTOTAL(3,$C$11:C811)</f>
        <v>801</v>
      </c>
      <c r="B811" s="100">
        <v>2</v>
      </c>
      <c r="C811" s="100" t="s">
        <v>2170</v>
      </c>
      <c r="D811" s="100" t="s">
        <v>2253</v>
      </c>
      <c r="E811" s="101" t="s">
        <v>2453</v>
      </c>
      <c r="F811" s="102" t="s">
        <v>643</v>
      </c>
      <c r="G811" s="100">
        <v>4</v>
      </c>
      <c r="H811" s="103" t="s">
        <v>646</v>
      </c>
      <c r="I811" s="100">
        <v>20</v>
      </c>
      <c r="J811" s="100">
        <v>1</v>
      </c>
      <c r="K811" s="100"/>
      <c r="L811" s="100"/>
      <c r="M811" s="100">
        <v>20</v>
      </c>
      <c r="N811" s="100">
        <v>1</v>
      </c>
      <c r="O811" s="104">
        <v>1050000</v>
      </c>
      <c r="P811" s="104">
        <v>1050000</v>
      </c>
      <c r="Q811" s="104"/>
      <c r="R811" s="104"/>
      <c r="S811" s="104">
        <v>1050000</v>
      </c>
      <c r="T811" s="104">
        <v>0</v>
      </c>
      <c r="U811" s="103" t="s">
        <v>303</v>
      </c>
      <c r="V811" s="105" t="s">
        <v>1276</v>
      </c>
      <c r="W811" s="106" t="s">
        <v>539</v>
      </c>
    </row>
    <row r="812" spans="1:23" s="61" customFormat="1" ht="31.8" customHeight="1">
      <c r="A812" s="46">
        <f>SUBTOTAL(3,$C$11:C812)</f>
        <v>802</v>
      </c>
      <c r="B812" s="100">
        <v>2</v>
      </c>
      <c r="C812" s="100" t="s">
        <v>2170</v>
      </c>
      <c r="D812" s="100" t="s">
        <v>2253</v>
      </c>
      <c r="E812" s="101" t="s">
        <v>2453</v>
      </c>
      <c r="F812" s="102" t="s">
        <v>643</v>
      </c>
      <c r="G812" s="100">
        <v>4</v>
      </c>
      <c r="H812" s="103" t="s">
        <v>646</v>
      </c>
      <c r="I812" s="100">
        <v>20</v>
      </c>
      <c r="J812" s="100">
        <v>1</v>
      </c>
      <c r="K812" s="100"/>
      <c r="L812" s="100"/>
      <c r="M812" s="100">
        <v>20</v>
      </c>
      <c r="N812" s="100">
        <v>1</v>
      </c>
      <c r="O812" s="104">
        <v>1050000</v>
      </c>
      <c r="P812" s="104">
        <v>1050000</v>
      </c>
      <c r="Q812" s="104"/>
      <c r="R812" s="104"/>
      <c r="S812" s="104">
        <v>1050000</v>
      </c>
      <c r="T812" s="104">
        <v>0</v>
      </c>
      <c r="U812" s="103" t="s">
        <v>303</v>
      </c>
      <c r="V812" s="105" t="s">
        <v>3011</v>
      </c>
      <c r="W812" s="106" t="s">
        <v>539</v>
      </c>
    </row>
    <row r="813" spans="1:23" s="61" customFormat="1" ht="31.8" customHeight="1">
      <c r="A813" s="46">
        <f>SUBTOTAL(3,$C$11:C813)</f>
        <v>803</v>
      </c>
      <c r="B813" s="100">
        <v>2</v>
      </c>
      <c r="C813" s="100" t="s">
        <v>2170</v>
      </c>
      <c r="D813" s="100" t="s">
        <v>2253</v>
      </c>
      <c r="E813" s="101" t="s">
        <v>2453</v>
      </c>
      <c r="F813" s="102" t="s">
        <v>643</v>
      </c>
      <c r="G813" s="100">
        <v>4</v>
      </c>
      <c r="H813" s="103" t="s">
        <v>646</v>
      </c>
      <c r="I813" s="100">
        <v>20</v>
      </c>
      <c r="J813" s="100">
        <v>1</v>
      </c>
      <c r="K813" s="100"/>
      <c r="L813" s="100"/>
      <c r="M813" s="100">
        <v>20</v>
      </c>
      <c r="N813" s="100">
        <v>1</v>
      </c>
      <c r="O813" s="104">
        <v>1050000</v>
      </c>
      <c r="P813" s="104">
        <v>1050000</v>
      </c>
      <c r="Q813" s="104"/>
      <c r="R813" s="104"/>
      <c r="S813" s="104">
        <v>1050000</v>
      </c>
      <c r="T813" s="104">
        <v>0</v>
      </c>
      <c r="U813" s="103" t="s">
        <v>303</v>
      </c>
      <c r="V813" s="105" t="s">
        <v>3012</v>
      </c>
      <c r="W813" s="106" t="s">
        <v>539</v>
      </c>
    </row>
    <row r="814" spans="1:23" s="61" customFormat="1" ht="31.8" customHeight="1">
      <c r="A814" s="46">
        <f>SUBTOTAL(3,$C$11:C814)</f>
        <v>804</v>
      </c>
      <c r="B814" s="100">
        <v>2</v>
      </c>
      <c r="C814" s="100" t="s">
        <v>2170</v>
      </c>
      <c r="D814" s="100" t="s">
        <v>2253</v>
      </c>
      <c r="E814" s="101" t="s">
        <v>2453</v>
      </c>
      <c r="F814" s="102" t="s">
        <v>643</v>
      </c>
      <c r="G814" s="100">
        <v>4</v>
      </c>
      <c r="H814" s="103" t="s">
        <v>646</v>
      </c>
      <c r="I814" s="100">
        <v>20</v>
      </c>
      <c r="J814" s="100">
        <v>1</v>
      </c>
      <c r="K814" s="100"/>
      <c r="L814" s="100"/>
      <c r="M814" s="100">
        <v>20</v>
      </c>
      <c r="N814" s="100">
        <v>1</v>
      </c>
      <c r="O814" s="104">
        <v>1050000</v>
      </c>
      <c r="P814" s="104">
        <v>1050000</v>
      </c>
      <c r="Q814" s="104"/>
      <c r="R814" s="104"/>
      <c r="S814" s="104">
        <v>1050000</v>
      </c>
      <c r="T814" s="104">
        <v>0</v>
      </c>
      <c r="U814" s="103" t="s">
        <v>303</v>
      </c>
      <c r="V814" s="105" t="s">
        <v>2967</v>
      </c>
      <c r="W814" s="106" t="s">
        <v>539</v>
      </c>
    </row>
    <row r="815" spans="1:23" s="61" customFormat="1" ht="31.8" customHeight="1">
      <c r="A815" s="46">
        <f>SUBTOTAL(3,$C$11:C815)</f>
        <v>805</v>
      </c>
      <c r="B815" s="100">
        <v>2</v>
      </c>
      <c r="C815" s="100" t="s">
        <v>2170</v>
      </c>
      <c r="D815" s="100" t="s">
        <v>2253</v>
      </c>
      <c r="E815" s="101" t="s">
        <v>2453</v>
      </c>
      <c r="F815" s="102" t="s">
        <v>643</v>
      </c>
      <c r="G815" s="100">
        <v>4</v>
      </c>
      <c r="H815" s="103" t="s">
        <v>646</v>
      </c>
      <c r="I815" s="100">
        <v>20</v>
      </c>
      <c r="J815" s="100">
        <v>1</v>
      </c>
      <c r="K815" s="100"/>
      <c r="L815" s="100"/>
      <c r="M815" s="100">
        <v>20</v>
      </c>
      <c r="N815" s="100">
        <v>1</v>
      </c>
      <c r="O815" s="104">
        <v>1050000</v>
      </c>
      <c r="P815" s="104">
        <v>1050000</v>
      </c>
      <c r="Q815" s="104"/>
      <c r="R815" s="104"/>
      <c r="S815" s="104">
        <v>1050000</v>
      </c>
      <c r="T815" s="104">
        <v>0</v>
      </c>
      <c r="U815" s="103" t="s">
        <v>303</v>
      </c>
      <c r="V815" s="105" t="s">
        <v>3013</v>
      </c>
      <c r="W815" s="106" t="s">
        <v>539</v>
      </c>
    </row>
    <row r="816" spans="1:23" s="61" customFormat="1" ht="31.8" customHeight="1">
      <c r="A816" s="46">
        <f>SUBTOTAL(3,$C$11:C816)</f>
        <v>806</v>
      </c>
      <c r="B816" s="100">
        <v>2</v>
      </c>
      <c r="C816" s="100" t="s">
        <v>2170</v>
      </c>
      <c r="D816" s="100" t="s">
        <v>2253</v>
      </c>
      <c r="E816" s="101" t="s">
        <v>2453</v>
      </c>
      <c r="F816" s="102" t="s">
        <v>643</v>
      </c>
      <c r="G816" s="100">
        <v>4</v>
      </c>
      <c r="H816" s="103" t="s">
        <v>646</v>
      </c>
      <c r="I816" s="100">
        <v>20</v>
      </c>
      <c r="J816" s="100">
        <v>1</v>
      </c>
      <c r="K816" s="100"/>
      <c r="L816" s="100"/>
      <c r="M816" s="100">
        <v>20</v>
      </c>
      <c r="N816" s="100">
        <v>1</v>
      </c>
      <c r="O816" s="104">
        <v>1050000</v>
      </c>
      <c r="P816" s="104">
        <v>1050000</v>
      </c>
      <c r="Q816" s="104"/>
      <c r="R816" s="104"/>
      <c r="S816" s="104">
        <v>1050000</v>
      </c>
      <c r="T816" s="104">
        <v>0</v>
      </c>
      <c r="U816" s="103" t="s">
        <v>303</v>
      </c>
      <c r="V816" s="105" t="s">
        <v>3014</v>
      </c>
      <c r="W816" s="106" t="s">
        <v>539</v>
      </c>
    </row>
    <row r="817" spans="1:23" s="61" customFormat="1" ht="31.8" customHeight="1">
      <c r="A817" s="46">
        <f>SUBTOTAL(3,$C$11:C817)</f>
        <v>807</v>
      </c>
      <c r="B817" s="100">
        <v>2</v>
      </c>
      <c r="C817" s="100" t="s">
        <v>2170</v>
      </c>
      <c r="D817" s="100" t="s">
        <v>2253</v>
      </c>
      <c r="E817" s="101" t="s">
        <v>2453</v>
      </c>
      <c r="F817" s="102" t="s">
        <v>643</v>
      </c>
      <c r="G817" s="100">
        <v>4</v>
      </c>
      <c r="H817" s="103" t="s">
        <v>646</v>
      </c>
      <c r="I817" s="100">
        <v>20</v>
      </c>
      <c r="J817" s="100">
        <v>1</v>
      </c>
      <c r="K817" s="100"/>
      <c r="L817" s="100"/>
      <c r="M817" s="100">
        <v>20</v>
      </c>
      <c r="N817" s="100">
        <v>1</v>
      </c>
      <c r="O817" s="104">
        <v>1050000</v>
      </c>
      <c r="P817" s="104">
        <v>1050000</v>
      </c>
      <c r="Q817" s="104"/>
      <c r="R817" s="104"/>
      <c r="S817" s="104">
        <v>1050000</v>
      </c>
      <c r="T817" s="104">
        <v>0</v>
      </c>
      <c r="U817" s="103" t="s">
        <v>303</v>
      </c>
      <c r="V817" s="105" t="s">
        <v>3015</v>
      </c>
      <c r="W817" s="106" t="s">
        <v>539</v>
      </c>
    </row>
    <row r="818" spans="1:23" s="61" customFormat="1" ht="31.8" customHeight="1">
      <c r="A818" s="46">
        <f>SUBTOTAL(3,$C$11:C818)</f>
        <v>808</v>
      </c>
      <c r="B818" s="100">
        <v>2</v>
      </c>
      <c r="C818" s="100" t="s">
        <v>2170</v>
      </c>
      <c r="D818" s="100" t="s">
        <v>2253</v>
      </c>
      <c r="E818" s="101" t="s">
        <v>2453</v>
      </c>
      <c r="F818" s="102" t="s">
        <v>643</v>
      </c>
      <c r="G818" s="100">
        <v>4</v>
      </c>
      <c r="H818" s="103" t="s">
        <v>646</v>
      </c>
      <c r="I818" s="100">
        <v>20</v>
      </c>
      <c r="J818" s="100">
        <v>1</v>
      </c>
      <c r="K818" s="100"/>
      <c r="L818" s="100"/>
      <c r="M818" s="100">
        <v>20</v>
      </c>
      <c r="N818" s="100">
        <v>1</v>
      </c>
      <c r="O818" s="104">
        <v>1050000</v>
      </c>
      <c r="P818" s="104">
        <v>1050000</v>
      </c>
      <c r="Q818" s="104"/>
      <c r="R818" s="104"/>
      <c r="S818" s="104">
        <v>1050000</v>
      </c>
      <c r="T818" s="104">
        <v>0</v>
      </c>
      <c r="U818" s="103" t="s">
        <v>303</v>
      </c>
      <c r="V818" s="105" t="s">
        <v>3016</v>
      </c>
      <c r="W818" s="106" t="s">
        <v>539</v>
      </c>
    </row>
    <row r="819" spans="1:23" s="61" customFormat="1" ht="31.8" customHeight="1">
      <c r="A819" s="46">
        <f>SUBTOTAL(3,$C$11:C819)</f>
        <v>809</v>
      </c>
      <c r="B819" s="100">
        <v>2</v>
      </c>
      <c r="C819" s="100" t="s">
        <v>2170</v>
      </c>
      <c r="D819" s="100" t="s">
        <v>2253</v>
      </c>
      <c r="E819" s="101" t="s">
        <v>2453</v>
      </c>
      <c r="F819" s="102" t="s">
        <v>643</v>
      </c>
      <c r="G819" s="100">
        <v>4</v>
      </c>
      <c r="H819" s="103" t="s">
        <v>646</v>
      </c>
      <c r="I819" s="100">
        <v>20</v>
      </c>
      <c r="J819" s="100">
        <v>1</v>
      </c>
      <c r="K819" s="100"/>
      <c r="L819" s="100"/>
      <c r="M819" s="100">
        <v>20</v>
      </c>
      <c r="N819" s="100">
        <v>1</v>
      </c>
      <c r="O819" s="104">
        <v>1050000</v>
      </c>
      <c r="P819" s="104">
        <v>1050000</v>
      </c>
      <c r="Q819" s="104"/>
      <c r="R819" s="104"/>
      <c r="S819" s="104">
        <v>1050000</v>
      </c>
      <c r="T819" s="104">
        <v>0</v>
      </c>
      <c r="U819" s="103" t="s">
        <v>303</v>
      </c>
      <c r="V819" s="105" t="s">
        <v>3017</v>
      </c>
      <c r="W819" s="106" t="s">
        <v>539</v>
      </c>
    </row>
    <row r="820" spans="1:23" s="61" customFormat="1" ht="31.8" customHeight="1">
      <c r="A820" s="46">
        <f>SUBTOTAL(3,$C$11:C820)</f>
        <v>810</v>
      </c>
      <c r="B820" s="100">
        <v>2</v>
      </c>
      <c r="C820" s="100" t="s">
        <v>2170</v>
      </c>
      <c r="D820" s="100" t="s">
        <v>2253</v>
      </c>
      <c r="E820" s="101" t="s">
        <v>2453</v>
      </c>
      <c r="F820" s="102" t="s">
        <v>643</v>
      </c>
      <c r="G820" s="100">
        <v>4</v>
      </c>
      <c r="H820" s="103" t="s">
        <v>646</v>
      </c>
      <c r="I820" s="100">
        <v>20</v>
      </c>
      <c r="J820" s="100">
        <v>1</v>
      </c>
      <c r="K820" s="100"/>
      <c r="L820" s="100"/>
      <c r="M820" s="100">
        <v>20</v>
      </c>
      <c r="N820" s="100">
        <v>1</v>
      </c>
      <c r="O820" s="104">
        <v>1050000</v>
      </c>
      <c r="P820" s="104">
        <v>1050000</v>
      </c>
      <c r="Q820" s="104"/>
      <c r="R820" s="104"/>
      <c r="S820" s="104">
        <v>1050000</v>
      </c>
      <c r="T820" s="104">
        <v>0</v>
      </c>
      <c r="U820" s="103" t="s">
        <v>303</v>
      </c>
      <c r="V820" s="105" t="s">
        <v>3018</v>
      </c>
      <c r="W820" s="106" t="s">
        <v>539</v>
      </c>
    </row>
    <row r="821" spans="1:23" s="61" customFormat="1" ht="31.8" customHeight="1">
      <c r="A821" s="46">
        <f>SUBTOTAL(3,$C$11:C821)</f>
        <v>811</v>
      </c>
      <c r="B821" s="100">
        <v>2</v>
      </c>
      <c r="C821" s="100" t="s">
        <v>2171</v>
      </c>
      <c r="D821" s="100" t="s">
        <v>2253</v>
      </c>
      <c r="E821" s="101" t="s">
        <v>250</v>
      </c>
      <c r="F821" s="102" t="s">
        <v>371</v>
      </c>
      <c r="G821" s="100">
        <v>4</v>
      </c>
      <c r="H821" s="103" t="s">
        <v>646</v>
      </c>
      <c r="I821" s="100">
        <v>20</v>
      </c>
      <c r="J821" s="100">
        <v>1</v>
      </c>
      <c r="K821" s="100"/>
      <c r="L821" s="100"/>
      <c r="M821" s="100">
        <v>20</v>
      </c>
      <c r="N821" s="100">
        <v>1</v>
      </c>
      <c r="O821" s="104">
        <v>1050000</v>
      </c>
      <c r="P821" s="104">
        <v>1050000</v>
      </c>
      <c r="Q821" s="104"/>
      <c r="R821" s="104"/>
      <c r="S821" s="104">
        <v>1050000</v>
      </c>
      <c r="T821" s="104">
        <v>0</v>
      </c>
      <c r="U821" s="103" t="s">
        <v>303</v>
      </c>
      <c r="V821" s="105" t="s">
        <v>3019</v>
      </c>
      <c r="W821" s="106" t="s">
        <v>539</v>
      </c>
    </row>
    <row r="822" spans="1:23" s="61" customFormat="1" ht="31.8" customHeight="1">
      <c r="A822" s="46">
        <f>SUBTOTAL(3,$C$11:C822)</f>
        <v>812</v>
      </c>
      <c r="B822" s="100">
        <v>2</v>
      </c>
      <c r="C822" s="100" t="s">
        <v>2171</v>
      </c>
      <c r="D822" s="100" t="s">
        <v>2253</v>
      </c>
      <c r="E822" s="101" t="s">
        <v>250</v>
      </c>
      <c r="F822" s="102" t="s">
        <v>371</v>
      </c>
      <c r="G822" s="100">
        <v>4</v>
      </c>
      <c r="H822" s="103" t="s">
        <v>646</v>
      </c>
      <c r="I822" s="100">
        <v>20</v>
      </c>
      <c r="J822" s="100">
        <v>1</v>
      </c>
      <c r="K822" s="100"/>
      <c r="L822" s="100"/>
      <c r="M822" s="100">
        <v>20</v>
      </c>
      <c r="N822" s="100">
        <v>1</v>
      </c>
      <c r="O822" s="104">
        <v>1050000</v>
      </c>
      <c r="P822" s="104">
        <v>1050000</v>
      </c>
      <c r="Q822" s="104"/>
      <c r="R822" s="104"/>
      <c r="S822" s="104">
        <v>1050000</v>
      </c>
      <c r="T822" s="104">
        <v>0</v>
      </c>
      <c r="U822" s="103" t="s">
        <v>303</v>
      </c>
      <c r="V822" s="105" t="s">
        <v>3020</v>
      </c>
      <c r="W822" s="106" t="s">
        <v>539</v>
      </c>
    </row>
    <row r="823" spans="1:23" s="61" customFormat="1" ht="31.8" customHeight="1">
      <c r="A823" s="46">
        <f>SUBTOTAL(3,$C$11:C823)</f>
        <v>813</v>
      </c>
      <c r="B823" s="100">
        <v>2</v>
      </c>
      <c r="C823" s="100" t="s">
        <v>2171</v>
      </c>
      <c r="D823" s="100" t="s">
        <v>2253</v>
      </c>
      <c r="E823" s="101" t="s">
        <v>250</v>
      </c>
      <c r="F823" s="102" t="s">
        <v>371</v>
      </c>
      <c r="G823" s="100">
        <v>4</v>
      </c>
      <c r="H823" s="103" t="s">
        <v>646</v>
      </c>
      <c r="I823" s="100">
        <v>20</v>
      </c>
      <c r="J823" s="100">
        <v>1</v>
      </c>
      <c r="K823" s="100"/>
      <c r="L823" s="100"/>
      <c r="M823" s="100">
        <v>20</v>
      </c>
      <c r="N823" s="100">
        <v>1</v>
      </c>
      <c r="O823" s="104">
        <v>1050000</v>
      </c>
      <c r="P823" s="104">
        <v>1050000</v>
      </c>
      <c r="Q823" s="104"/>
      <c r="R823" s="104"/>
      <c r="S823" s="104">
        <v>1050000</v>
      </c>
      <c r="T823" s="104">
        <v>0</v>
      </c>
      <c r="U823" s="103" t="s">
        <v>303</v>
      </c>
      <c r="V823" s="105" t="s">
        <v>3021</v>
      </c>
      <c r="W823" s="106" t="s">
        <v>539</v>
      </c>
    </row>
    <row r="824" spans="1:23" s="61" customFormat="1" ht="31.8" customHeight="1">
      <c r="A824" s="46">
        <f>SUBTOTAL(3,$C$11:C824)</f>
        <v>814</v>
      </c>
      <c r="B824" s="100">
        <v>2</v>
      </c>
      <c r="C824" s="100" t="s">
        <v>2171</v>
      </c>
      <c r="D824" s="100" t="s">
        <v>2253</v>
      </c>
      <c r="E824" s="101" t="s">
        <v>250</v>
      </c>
      <c r="F824" s="102" t="s">
        <v>371</v>
      </c>
      <c r="G824" s="100">
        <v>4</v>
      </c>
      <c r="H824" s="103" t="s">
        <v>646</v>
      </c>
      <c r="I824" s="100">
        <v>20</v>
      </c>
      <c r="J824" s="100">
        <v>1</v>
      </c>
      <c r="K824" s="100"/>
      <c r="L824" s="100"/>
      <c r="M824" s="100">
        <v>20</v>
      </c>
      <c r="N824" s="100">
        <v>1</v>
      </c>
      <c r="O824" s="104">
        <v>1050000</v>
      </c>
      <c r="P824" s="104">
        <v>1050000</v>
      </c>
      <c r="Q824" s="104"/>
      <c r="R824" s="104"/>
      <c r="S824" s="104">
        <v>1050000</v>
      </c>
      <c r="T824" s="104">
        <v>0</v>
      </c>
      <c r="U824" s="103" t="s">
        <v>303</v>
      </c>
      <c r="V824" s="105" t="s">
        <v>3022</v>
      </c>
      <c r="W824" s="106" t="s">
        <v>539</v>
      </c>
    </row>
    <row r="825" spans="1:23" s="61" customFormat="1" ht="31.8" customHeight="1">
      <c r="A825" s="46">
        <f>SUBTOTAL(3,$C$11:C825)</f>
        <v>815</v>
      </c>
      <c r="B825" s="100">
        <v>2</v>
      </c>
      <c r="C825" s="100" t="s">
        <v>2171</v>
      </c>
      <c r="D825" s="100" t="s">
        <v>2253</v>
      </c>
      <c r="E825" s="101" t="s">
        <v>250</v>
      </c>
      <c r="F825" s="102" t="s">
        <v>371</v>
      </c>
      <c r="G825" s="100">
        <v>4</v>
      </c>
      <c r="H825" s="103" t="s">
        <v>646</v>
      </c>
      <c r="I825" s="100">
        <v>20</v>
      </c>
      <c r="J825" s="100">
        <v>1</v>
      </c>
      <c r="K825" s="100"/>
      <c r="L825" s="100"/>
      <c r="M825" s="100">
        <v>20</v>
      </c>
      <c r="N825" s="100">
        <v>1</v>
      </c>
      <c r="O825" s="104">
        <v>1050000</v>
      </c>
      <c r="P825" s="104">
        <v>1050000</v>
      </c>
      <c r="Q825" s="104"/>
      <c r="R825" s="104"/>
      <c r="S825" s="104">
        <v>1050000</v>
      </c>
      <c r="T825" s="104">
        <v>0</v>
      </c>
      <c r="U825" s="103" t="s">
        <v>303</v>
      </c>
      <c r="V825" s="105" t="s">
        <v>3023</v>
      </c>
      <c r="W825" s="106" t="s">
        <v>539</v>
      </c>
    </row>
    <row r="826" spans="1:23" s="61" customFormat="1" ht="31.8" customHeight="1">
      <c r="A826" s="46">
        <f>SUBTOTAL(3,$C$11:C826)</f>
        <v>816</v>
      </c>
      <c r="B826" s="100">
        <v>2</v>
      </c>
      <c r="C826" s="100" t="s">
        <v>2171</v>
      </c>
      <c r="D826" s="100" t="s">
        <v>2253</v>
      </c>
      <c r="E826" s="101" t="s">
        <v>250</v>
      </c>
      <c r="F826" s="102" t="s">
        <v>371</v>
      </c>
      <c r="G826" s="100">
        <v>4</v>
      </c>
      <c r="H826" s="103" t="s">
        <v>646</v>
      </c>
      <c r="I826" s="100">
        <v>20</v>
      </c>
      <c r="J826" s="100">
        <v>1</v>
      </c>
      <c r="K826" s="100"/>
      <c r="L826" s="100"/>
      <c r="M826" s="100">
        <v>20</v>
      </c>
      <c r="N826" s="100">
        <v>1</v>
      </c>
      <c r="O826" s="104">
        <v>1050000</v>
      </c>
      <c r="P826" s="104">
        <v>1050000</v>
      </c>
      <c r="Q826" s="104"/>
      <c r="R826" s="104"/>
      <c r="S826" s="104">
        <v>1050000</v>
      </c>
      <c r="T826" s="104">
        <v>0</v>
      </c>
      <c r="U826" s="103" t="s">
        <v>303</v>
      </c>
      <c r="V826" s="105" t="s">
        <v>3024</v>
      </c>
      <c r="W826" s="106" t="s">
        <v>539</v>
      </c>
    </row>
    <row r="827" spans="1:23" s="61" customFormat="1" ht="31.8" customHeight="1">
      <c r="A827" s="46">
        <f>SUBTOTAL(3,$C$11:C827)</f>
        <v>817</v>
      </c>
      <c r="B827" s="100">
        <v>2</v>
      </c>
      <c r="C827" s="100" t="s">
        <v>2171</v>
      </c>
      <c r="D827" s="100" t="s">
        <v>2253</v>
      </c>
      <c r="E827" s="101" t="s">
        <v>250</v>
      </c>
      <c r="F827" s="102" t="s">
        <v>371</v>
      </c>
      <c r="G827" s="100">
        <v>4</v>
      </c>
      <c r="H827" s="103" t="s">
        <v>646</v>
      </c>
      <c r="I827" s="100">
        <v>20</v>
      </c>
      <c r="J827" s="100">
        <v>1</v>
      </c>
      <c r="K827" s="100"/>
      <c r="L827" s="100"/>
      <c r="M827" s="100">
        <v>20</v>
      </c>
      <c r="N827" s="100">
        <v>1</v>
      </c>
      <c r="O827" s="104">
        <v>1050000</v>
      </c>
      <c r="P827" s="104">
        <v>1050000</v>
      </c>
      <c r="Q827" s="104"/>
      <c r="R827" s="104"/>
      <c r="S827" s="104">
        <v>1050000</v>
      </c>
      <c r="T827" s="104">
        <v>0</v>
      </c>
      <c r="U827" s="103" t="s">
        <v>303</v>
      </c>
      <c r="V827" s="105" t="s">
        <v>3025</v>
      </c>
      <c r="W827" s="106" t="s">
        <v>539</v>
      </c>
    </row>
    <row r="828" spans="1:23" s="61" customFormat="1" ht="31.8" customHeight="1">
      <c r="A828" s="46">
        <f>SUBTOTAL(3,$C$11:C828)</f>
        <v>818</v>
      </c>
      <c r="B828" s="100">
        <v>2</v>
      </c>
      <c r="C828" s="100" t="s">
        <v>2171</v>
      </c>
      <c r="D828" s="100" t="s">
        <v>2253</v>
      </c>
      <c r="E828" s="101" t="s">
        <v>250</v>
      </c>
      <c r="F828" s="102" t="s">
        <v>371</v>
      </c>
      <c r="G828" s="100">
        <v>4</v>
      </c>
      <c r="H828" s="103" t="s">
        <v>646</v>
      </c>
      <c r="I828" s="100">
        <v>20</v>
      </c>
      <c r="J828" s="100">
        <v>1</v>
      </c>
      <c r="K828" s="100"/>
      <c r="L828" s="100"/>
      <c r="M828" s="100">
        <v>20</v>
      </c>
      <c r="N828" s="100">
        <v>1</v>
      </c>
      <c r="O828" s="104">
        <v>1050000</v>
      </c>
      <c r="P828" s="104">
        <v>1050000</v>
      </c>
      <c r="Q828" s="104"/>
      <c r="R828" s="104"/>
      <c r="S828" s="104">
        <v>1050000</v>
      </c>
      <c r="T828" s="104">
        <v>0</v>
      </c>
      <c r="U828" s="103" t="s">
        <v>303</v>
      </c>
      <c r="V828" s="105" t="s">
        <v>3026</v>
      </c>
      <c r="W828" s="106" t="s">
        <v>539</v>
      </c>
    </row>
    <row r="829" spans="1:23" s="61" customFormat="1" ht="31.8" customHeight="1">
      <c r="A829" s="46">
        <f>SUBTOTAL(3,$C$11:C829)</f>
        <v>819</v>
      </c>
      <c r="B829" s="100">
        <v>2</v>
      </c>
      <c r="C829" s="100" t="s">
        <v>2171</v>
      </c>
      <c r="D829" s="100" t="s">
        <v>2253</v>
      </c>
      <c r="E829" s="101" t="s">
        <v>250</v>
      </c>
      <c r="F829" s="102" t="s">
        <v>371</v>
      </c>
      <c r="G829" s="100">
        <v>4</v>
      </c>
      <c r="H829" s="103" t="s">
        <v>646</v>
      </c>
      <c r="I829" s="100">
        <v>20</v>
      </c>
      <c r="J829" s="100">
        <v>1</v>
      </c>
      <c r="K829" s="100"/>
      <c r="L829" s="100"/>
      <c r="M829" s="100">
        <v>20</v>
      </c>
      <c r="N829" s="100">
        <v>1</v>
      </c>
      <c r="O829" s="104">
        <v>1050000</v>
      </c>
      <c r="P829" s="104">
        <v>1050000</v>
      </c>
      <c r="Q829" s="104"/>
      <c r="R829" s="104"/>
      <c r="S829" s="104">
        <v>1050000</v>
      </c>
      <c r="T829" s="104">
        <v>0</v>
      </c>
      <c r="U829" s="103" t="s">
        <v>303</v>
      </c>
      <c r="V829" s="105" t="s">
        <v>3027</v>
      </c>
      <c r="W829" s="106" t="s">
        <v>539</v>
      </c>
    </row>
    <row r="830" spans="1:23" s="61" customFormat="1" ht="31.8" customHeight="1">
      <c r="A830" s="46">
        <f>SUBTOTAL(3,$C$11:C830)</f>
        <v>820</v>
      </c>
      <c r="B830" s="100">
        <v>2</v>
      </c>
      <c r="C830" s="100" t="s">
        <v>2171</v>
      </c>
      <c r="D830" s="100" t="s">
        <v>2253</v>
      </c>
      <c r="E830" s="101" t="s">
        <v>250</v>
      </c>
      <c r="F830" s="102" t="s">
        <v>371</v>
      </c>
      <c r="G830" s="100">
        <v>4</v>
      </c>
      <c r="H830" s="103" t="s">
        <v>646</v>
      </c>
      <c r="I830" s="100">
        <v>20</v>
      </c>
      <c r="J830" s="100">
        <v>1</v>
      </c>
      <c r="K830" s="100"/>
      <c r="L830" s="100"/>
      <c r="M830" s="100">
        <v>20</v>
      </c>
      <c r="N830" s="100">
        <v>1</v>
      </c>
      <c r="O830" s="104">
        <v>1050000</v>
      </c>
      <c r="P830" s="104">
        <v>1050000</v>
      </c>
      <c r="Q830" s="104"/>
      <c r="R830" s="104"/>
      <c r="S830" s="104">
        <v>1050000</v>
      </c>
      <c r="T830" s="104">
        <v>0</v>
      </c>
      <c r="U830" s="103" t="s">
        <v>303</v>
      </c>
      <c r="V830" s="105" t="s">
        <v>3028</v>
      </c>
      <c r="W830" s="106" t="s">
        <v>539</v>
      </c>
    </row>
    <row r="831" spans="1:23" s="61" customFormat="1" ht="31.8" customHeight="1">
      <c r="A831" s="46">
        <f>SUBTOTAL(3,$C$11:C831)</f>
        <v>821</v>
      </c>
      <c r="B831" s="100">
        <v>2</v>
      </c>
      <c r="C831" s="100" t="s">
        <v>2171</v>
      </c>
      <c r="D831" s="100" t="s">
        <v>2253</v>
      </c>
      <c r="E831" s="101" t="s">
        <v>250</v>
      </c>
      <c r="F831" s="102" t="s">
        <v>371</v>
      </c>
      <c r="G831" s="100">
        <v>4</v>
      </c>
      <c r="H831" s="103" t="s">
        <v>646</v>
      </c>
      <c r="I831" s="100">
        <v>20</v>
      </c>
      <c r="J831" s="100">
        <v>1</v>
      </c>
      <c r="K831" s="100"/>
      <c r="L831" s="100"/>
      <c r="M831" s="100">
        <v>20</v>
      </c>
      <c r="N831" s="100">
        <v>1</v>
      </c>
      <c r="O831" s="104">
        <v>1050000</v>
      </c>
      <c r="P831" s="104">
        <v>1050000</v>
      </c>
      <c r="Q831" s="104"/>
      <c r="R831" s="104"/>
      <c r="S831" s="104">
        <v>1050000</v>
      </c>
      <c r="T831" s="104">
        <v>0</v>
      </c>
      <c r="U831" s="103" t="s">
        <v>303</v>
      </c>
      <c r="V831" s="105" t="s">
        <v>2852</v>
      </c>
      <c r="W831" s="106" t="s">
        <v>539</v>
      </c>
    </row>
    <row r="832" spans="1:23" s="61" customFormat="1" ht="31.8" customHeight="1">
      <c r="A832" s="46">
        <f>SUBTOTAL(3,$C$11:C832)</f>
        <v>822</v>
      </c>
      <c r="B832" s="100">
        <v>2</v>
      </c>
      <c r="C832" s="100" t="s">
        <v>2171</v>
      </c>
      <c r="D832" s="100" t="s">
        <v>2253</v>
      </c>
      <c r="E832" s="101" t="s">
        <v>250</v>
      </c>
      <c r="F832" s="102" t="s">
        <v>371</v>
      </c>
      <c r="G832" s="100">
        <v>4</v>
      </c>
      <c r="H832" s="103" t="s">
        <v>646</v>
      </c>
      <c r="I832" s="100">
        <v>20</v>
      </c>
      <c r="J832" s="100">
        <v>1</v>
      </c>
      <c r="K832" s="100"/>
      <c r="L832" s="100"/>
      <c r="M832" s="100">
        <v>20</v>
      </c>
      <c r="N832" s="100">
        <v>1</v>
      </c>
      <c r="O832" s="104">
        <v>1050000</v>
      </c>
      <c r="P832" s="104">
        <v>1050000</v>
      </c>
      <c r="Q832" s="104"/>
      <c r="R832" s="104"/>
      <c r="S832" s="104">
        <v>1050000</v>
      </c>
      <c r="T832" s="104">
        <v>0</v>
      </c>
      <c r="U832" s="103" t="s">
        <v>303</v>
      </c>
      <c r="V832" s="105" t="s">
        <v>3029</v>
      </c>
      <c r="W832" s="106" t="s">
        <v>539</v>
      </c>
    </row>
    <row r="833" spans="1:23" s="61" customFormat="1" ht="31.8" customHeight="1">
      <c r="A833" s="46">
        <f>SUBTOTAL(3,$C$11:C833)</f>
        <v>823</v>
      </c>
      <c r="B833" s="100">
        <v>2</v>
      </c>
      <c r="C833" s="100" t="s">
        <v>2171</v>
      </c>
      <c r="D833" s="100" t="s">
        <v>2253</v>
      </c>
      <c r="E833" s="101" t="s">
        <v>250</v>
      </c>
      <c r="F833" s="102" t="s">
        <v>371</v>
      </c>
      <c r="G833" s="100">
        <v>4</v>
      </c>
      <c r="H833" s="103" t="s">
        <v>646</v>
      </c>
      <c r="I833" s="100">
        <v>20</v>
      </c>
      <c r="J833" s="100">
        <v>1</v>
      </c>
      <c r="K833" s="100"/>
      <c r="L833" s="100"/>
      <c r="M833" s="100">
        <v>20</v>
      </c>
      <c r="N833" s="100">
        <v>1</v>
      </c>
      <c r="O833" s="104">
        <v>1050000</v>
      </c>
      <c r="P833" s="104">
        <v>1050000</v>
      </c>
      <c r="Q833" s="104"/>
      <c r="R833" s="104"/>
      <c r="S833" s="104">
        <v>1050000</v>
      </c>
      <c r="T833" s="104">
        <v>0</v>
      </c>
      <c r="U833" s="103" t="s">
        <v>303</v>
      </c>
      <c r="V833" s="105" t="s">
        <v>3030</v>
      </c>
      <c r="W833" s="106" t="s">
        <v>539</v>
      </c>
    </row>
    <row r="834" spans="1:23" s="61" customFormat="1" ht="31.8" customHeight="1">
      <c r="A834" s="46">
        <f>SUBTOTAL(3,$C$11:C834)</f>
        <v>824</v>
      </c>
      <c r="B834" s="100">
        <v>2</v>
      </c>
      <c r="C834" s="100" t="s">
        <v>2171</v>
      </c>
      <c r="D834" s="100" t="s">
        <v>2253</v>
      </c>
      <c r="E834" s="101" t="s">
        <v>250</v>
      </c>
      <c r="F834" s="102" t="s">
        <v>371</v>
      </c>
      <c r="G834" s="100">
        <v>4</v>
      </c>
      <c r="H834" s="103" t="s">
        <v>646</v>
      </c>
      <c r="I834" s="100">
        <v>20</v>
      </c>
      <c r="J834" s="100">
        <v>1</v>
      </c>
      <c r="K834" s="100"/>
      <c r="L834" s="100"/>
      <c r="M834" s="100">
        <v>20</v>
      </c>
      <c r="N834" s="100">
        <v>1</v>
      </c>
      <c r="O834" s="104">
        <v>1050000</v>
      </c>
      <c r="P834" s="104">
        <v>1050000</v>
      </c>
      <c r="Q834" s="104"/>
      <c r="R834" s="104"/>
      <c r="S834" s="104">
        <v>1050000</v>
      </c>
      <c r="T834" s="104">
        <v>0</v>
      </c>
      <c r="U834" s="103" t="s">
        <v>303</v>
      </c>
      <c r="V834" s="105" t="s">
        <v>3031</v>
      </c>
      <c r="W834" s="106" t="s">
        <v>539</v>
      </c>
    </row>
    <row r="835" spans="1:23" s="61" customFormat="1" ht="31.8" customHeight="1">
      <c r="A835" s="46">
        <f>SUBTOTAL(3,$C$11:C835)</f>
        <v>825</v>
      </c>
      <c r="B835" s="100">
        <v>2</v>
      </c>
      <c r="C835" s="100" t="s">
        <v>2171</v>
      </c>
      <c r="D835" s="100" t="s">
        <v>2253</v>
      </c>
      <c r="E835" s="101" t="s">
        <v>250</v>
      </c>
      <c r="F835" s="102" t="s">
        <v>371</v>
      </c>
      <c r="G835" s="100">
        <v>4</v>
      </c>
      <c r="H835" s="103" t="s">
        <v>646</v>
      </c>
      <c r="I835" s="100">
        <v>20</v>
      </c>
      <c r="J835" s="100">
        <v>1</v>
      </c>
      <c r="K835" s="100"/>
      <c r="L835" s="100"/>
      <c r="M835" s="100">
        <v>20</v>
      </c>
      <c r="N835" s="100">
        <v>1</v>
      </c>
      <c r="O835" s="104">
        <v>1050000</v>
      </c>
      <c r="P835" s="104">
        <v>1050000</v>
      </c>
      <c r="Q835" s="104"/>
      <c r="R835" s="104"/>
      <c r="S835" s="104">
        <v>1050000</v>
      </c>
      <c r="T835" s="104">
        <v>0</v>
      </c>
      <c r="U835" s="103" t="s">
        <v>303</v>
      </c>
      <c r="V835" s="105" t="s">
        <v>1281</v>
      </c>
      <c r="W835" s="106" t="s">
        <v>539</v>
      </c>
    </row>
    <row r="836" spans="1:23" s="61" customFormat="1" ht="31.8" customHeight="1">
      <c r="A836" s="46">
        <f>SUBTOTAL(3,$C$11:C836)</f>
        <v>826</v>
      </c>
      <c r="B836" s="100">
        <v>2</v>
      </c>
      <c r="C836" s="100" t="s">
        <v>2171</v>
      </c>
      <c r="D836" s="100" t="s">
        <v>2253</v>
      </c>
      <c r="E836" s="101" t="s">
        <v>250</v>
      </c>
      <c r="F836" s="102" t="s">
        <v>371</v>
      </c>
      <c r="G836" s="100">
        <v>4</v>
      </c>
      <c r="H836" s="103" t="s">
        <v>646</v>
      </c>
      <c r="I836" s="100">
        <v>20</v>
      </c>
      <c r="J836" s="100">
        <v>1</v>
      </c>
      <c r="K836" s="100"/>
      <c r="L836" s="100"/>
      <c r="M836" s="100">
        <v>20</v>
      </c>
      <c r="N836" s="100">
        <v>1</v>
      </c>
      <c r="O836" s="104">
        <v>1050000</v>
      </c>
      <c r="P836" s="104">
        <v>1050000</v>
      </c>
      <c r="Q836" s="104"/>
      <c r="R836" s="104"/>
      <c r="S836" s="104">
        <v>1050000</v>
      </c>
      <c r="T836" s="104">
        <v>0</v>
      </c>
      <c r="U836" s="103" t="s">
        <v>303</v>
      </c>
      <c r="V836" s="105" t="s">
        <v>3032</v>
      </c>
      <c r="W836" s="106" t="s">
        <v>539</v>
      </c>
    </row>
    <row r="837" spans="1:23" s="61" customFormat="1" ht="31.8" customHeight="1">
      <c r="A837" s="46">
        <f>SUBTOTAL(3,$C$11:C837)</f>
        <v>827</v>
      </c>
      <c r="B837" s="100">
        <v>2</v>
      </c>
      <c r="C837" s="100" t="s">
        <v>2171</v>
      </c>
      <c r="D837" s="100" t="s">
        <v>2253</v>
      </c>
      <c r="E837" s="101" t="s">
        <v>250</v>
      </c>
      <c r="F837" s="102" t="s">
        <v>371</v>
      </c>
      <c r="G837" s="100">
        <v>4</v>
      </c>
      <c r="H837" s="103" t="s">
        <v>646</v>
      </c>
      <c r="I837" s="100">
        <v>20</v>
      </c>
      <c r="J837" s="100">
        <v>1</v>
      </c>
      <c r="K837" s="100"/>
      <c r="L837" s="100"/>
      <c r="M837" s="100">
        <v>20</v>
      </c>
      <c r="N837" s="100">
        <v>1</v>
      </c>
      <c r="O837" s="104">
        <v>1050000</v>
      </c>
      <c r="P837" s="104">
        <v>1050000</v>
      </c>
      <c r="Q837" s="104"/>
      <c r="R837" s="104"/>
      <c r="S837" s="104">
        <v>1050000</v>
      </c>
      <c r="T837" s="104">
        <v>0</v>
      </c>
      <c r="U837" s="103" t="s">
        <v>303</v>
      </c>
      <c r="V837" s="105" t="s">
        <v>1760</v>
      </c>
      <c r="W837" s="106" t="s">
        <v>539</v>
      </c>
    </row>
    <row r="838" spans="1:23" s="61" customFormat="1" ht="31.8" customHeight="1">
      <c r="A838" s="46">
        <f>SUBTOTAL(3,$C$11:C838)</f>
        <v>828</v>
      </c>
      <c r="B838" s="100">
        <v>2</v>
      </c>
      <c r="C838" s="100" t="s">
        <v>2172</v>
      </c>
      <c r="D838" s="100" t="s">
        <v>2253</v>
      </c>
      <c r="E838" s="101" t="s">
        <v>2454</v>
      </c>
      <c r="F838" s="102" t="s">
        <v>39</v>
      </c>
      <c r="G838" s="100">
        <v>4</v>
      </c>
      <c r="H838" s="103" t="s">
        <v>646</v>
      </c>
      <c r="I838" s="100">
        <v>20</v>
      </c>
      <c r="J838" s="100">
        <v>1</v>
      </c>
      <c r="K838" s="100"/>
      <c r="L838" s="100"/>
      <c r="M838" s="100">
        <v>20</v>
      </c>
      <c r="N838" s="100">
        <v>1</v>
      </c>
      <c r="O838" s="104">
        <v>1050000</v>
      </c>
      <c r="P838" s="104">
        <v>1050000</v>
      </c>
      <c r="Q838" s="104"/>
      <c r="R838" s="104"/>
      <c r="S838" s="104">
        <v>1050000</v>
      </c>
      <c r="T838" s="104">
        <v>0</v>
      </c>
      <c r="U838" s="103" t="s">
        <v>303</v>
      </c>
      <c r="V838" s="105" t="s">
        <v>3033</v>
      </c>
      <c r="W838" s="106" t="s">
        <v>539</v>
      </c>
    </row>
    <row r="839" spans="1:23" s="61" customFormat="1" ht="31.8" customHeight="1">
      <c r="A839" s="46">
        <f>SUBTOTAL(3,$C$11:C839)</f>
        <v>829</v>
      </c>
      <c r="B839" s="100">
        <v>2</v>
      </c>
      <c r="C839" s="100" t="s">
        <v>2172</v>
      </c>
      <c r="D839" s="100" t="s">
        <v>2253</v>
      </c>
      <c r="E839" s="101" t="s">
        <v>2454</v>
      </c>
      <c r="F839" s="102" t="s">
        <v>39</v>
      </c>
      <c r="G839" s="100">
        <v>4</v>
      </c>
      <c r="H839" s="103" t="s">
        <v>646</v>
      </c>
      <c r="I839" s="100">
        <v>20</v>
      </c>
      <c r="J839" s="100">
        <v>1</v>
      </c>
      <c r="K839" s="100"/>
      <c r="L839" s="100"/>
      <c r="M839" s="100">
        <v>20</v>
      </c>
      <c r="N839" s="100">
        <v>1</v>
      </c>
      <c r="O839" s="104">
        <v>1050000</v>
      </c>
      <c r="P839" s="104">
        <v>1050000</v>
      </c>
      <c r="Q839" s="104"/>
      <c r="R839" s="104"/>
      <c r="S839" s="104">
        <v>1050000</v>
      </c>
      <c r="T839" s="104">
        <v>0</v>
      </c>
      <c r="U839" s="103" t="s">
        <v>303</v>
      </c>
      <c r="V839" s="105" t="s">
        <v>3034</v>
      </c>
      <c r="W839" s="106" t="s">
        <v>539</v>
      </c>
    </row>
    <row r="840" spans="1:23" s="61" customFormat="1" ht="31.8" customHeight="1">
      <c r="A840" s="46">
        <f>SUBTOTAL(3,$C$11:C840)</f>
        <v>830</v>
      </c>
      <c r="B840" s="100">
        <v>2</v>
      </c>
      <c r="C840" s="100" t="s">
        <v>2172</v>
      </c>
      <c r="D840" s="100" t="s">
        <v>2253</v>
      </c>
      <c r="E840" s="101" t="s">
        <v>2454</v>
      </c>
      <c r="F840" s="102" t="s">
        <v>39</v>
      </c>
      <c r="G840" s="100">
        <v>4</v>
      </c>
      <c r="H840" s="103" t="s">
        <v>646</v>
      </c>
      <c r="I840" s="100">
        <v>20</v>
      </c>
      <c r="J840" s="100">
        <v>1</v>
      </c>
      <c r="K840" s="100"/>
      <c r="L840" s="100"/>
      <c r="M840" s="100">
        <v>20</v>
      </c>
      <c r="N840" s="100">
        <v>1</v>
      </c>
      <c r="O840" s="104">
        <v>1050000</v>
      </c>
      <c r="P840" s="104">
        <v>1050000</v>
      </c>
      <c r="Q840" s="104"/>
      <c r="R840" s="104"/>
      <c r="S840" s="104">
        <v>1050000</v>
      </c>
      <c r="T840" s="104">
        <v>0</v>
      </c>
      <c r="U840" s="103" t="s">
        <v>303</v>
      </c>
      <c r="V840" s="105" t="s">
        <v>3035</v>
      </c>
      <c r="W840" s="106" t="s">
        <v>539</v>
      </c>
    </row>
    <row r="841" spans="1:23" s="61" customFormat="1" ht="31.8" customHeight="1">
      <c r="A841" s="46">
        <f>SUBTOTAL(3,$C$11:C841)</f>
        <v>831</v>
      </c>
      <c r="B841" s="100">
        <v>2</v>
      </c>
      <c r="C841" s="100" t="s">
        <v>2172</v>
      </c>
      <c r="D841" s="100" t="s">
        <v>2253</v>
      </c>
      <c r="E841" s="101" t="s">
        <v>2454</v>
      </c>
      <c r="F841" s="102" t="s">
        <v>39</v>
      </c>
      <c r="G841" s="100">
        <v>4</v>
      </c>
      <c r="H841" s="103" t="s">
        <v>646</v>
      </c>
      <c r="I841" s="100">
        <v>20</v>
      </c>
      <c r="J841" s="100">
        <v>1</v>
      </c>
      <c r="K841" s="100"/>
      <c r="L841" s="100"/>
      <c r="M841" s="100">
        <v>20</v>
      </c>
      <c r="N841" s="100">
        <v>1</v>
      </c>
      <c r="O841" s="104">
        <v>1050000</v>
      </c>
      <c r="P841" s="104">
        <v>1050000</v>
      </c>
      <c r="Q841" s="104"/>
      <c r="R841" s="104"/>
      <c r="S841" s="104">
        <v>1050000</v>
      </c>
      <c r="T841" s="104">
        <v>0</v>
      </c>
      <c r="U841" s="103" t="s">
        <v>303</v>
      </c>
      <c r="V841" s="105" t="s">
        <v>3036</v>
      </c>
      <c r="W841" s="106" t="s">
        <v>539</v>
      </c>
    </row>
    <row r="842" spans="1:23" s="61" customFormat="1" ht="31.8" customHeight="1">
      <c r="A842" s="46">
        <f>SUBTOTAL(3,$C$11:C842)</f>
        <v>832</v>
      </c>
      <c r="B842" s="100">
        <v>2</v>
      </c>
      <c r="C842" s="100" t="s">
        <v>2172</v>
      </c>
      <c r="D842" s="100" t="s">
        <v>2253</v>
      </c>
      <c r="E842" s="101" t="s">
        <v>2454</v>
      </c>
      <c r="F842" s="102" t="s">
        <v>39</v>
      </c>
      <c r="G842" s="100">
        <v>4</v>
      </c>
      <c r="H842" s="103" t="s">
        <v>646</v>
      </c>
      <c r="I842" s="100">
        <v>20</v>
      </c>
      <c r="J842" s="100">
        <v>1</v>
      </c>
      <c r="K842" s="100"/>
      <c r="L842" s="100"/>
      <c r="M842" s="100">
        <v>20</v>
      </c>
      <c r="N842" s="100">
        <v>1</v>
      </c>
      <c r="O842" s="104">
        <v>1050000</v>
      </c>
      <c r="P842" s="104">
        <v>1050000</v>
      </c>
      <c r="Q842" s="104"/>
      <c r="R842" s="104"/>
      <c r="S842" s="104">
        <v>1050000</v>
      </c>
      <c r="T842" s="104">
        <v>0</v>
      </c>
      <c r="U842" s="103" t="s">
        <v>303</v>
      </c>
      <c r="V842" s="105" t="s">
        <v>3037</v>
      </c>
      <c r="W842" s="106" t="s">
        <v>539</v>
      </c>
    </row>
    <row r="843" spans="1:23" s="61" customFormat="1" ht="31.8" customHeight="1">
      <c r="A843" s="46">
        <f>SUBTOTAL(3,$C$11:C843)</f>
        <v>833</v>
      </c>
      <c r="B843" s="100">
        <v>2</v>
      </c>
      <c r="C843" s="100" t="s">
        <v>2172</v>
      </c>
      <c r="D843" s="100" t="s">
        <v>2253</v>
      </c>
      <c r="E843" s="101" t="s">
        <v>2454</v>
      </c>
      <c r="F843" s="102" t="s">
        <v>39</v>
      </c>
      <c r="G843" s="100">
        <v>4</v>
      </c>
      <c r="H843" s="103" t="s">
        <v>646</v>
      </c>
      <c r="I843" s="100">
        <v>20</v>
      </c>
      <c r="J843" s="100">
        <v>1</v>
      </c>
      <c r="K843" s="100"/>
      <c r="L843" s="100"/>
      <c r="M843" s="100">
        <v>20</v>
      </c>
      <c r="N843" s="100">
        <v>1</v>
      </c>
      <c r="O843" s="104">
        <v>1050000</v>
      </c>
      <c r="P843" s="104">
        <v>1050000</v>
      </c>
      <c r="Q843" s="104"/>
      <c r="R843" s="104"/>
      <c r="S843" s="104">
        <v>1050000</v>
      </c>
      <c r="T843" s="104">
        <v>0</v>
      </c>
      <c r="U843" s="103" t="s">
        <v>303</v>
      </c>
      <c r="V843" s="105" t="s">
        <v>966</v>
      </c>
      <c r="W843" s="106" t="s">
        <v>539</v>
      </c>
    </row>
    <row r="844" spans="1:23" s="61" customFormat="1" ht="31.8" customHeight="1">
      <c r="A844" s="46">
        <f>SUBTOTAL(3,$C$11:C844)</f>
        <v>834</v>
      </c>
      <c r="B844" s="100">
        <v>2</v>
      </c>
      <c r="C844" s="100" t="s">
        <v>2172</v>
      </c>
      <c r="D844" s="100" t="s">
        <v>2253</v>
      </c>
      <c r="E844" s="101" t="s">
        <v>2454</v>
      </c>
      <c r="F844" s="102" t="s">
        <v>39</v>
      </c>
      <c r="G844" s="100">
        <v>4</v>
      </c>
      <c r="H844" s="103" t="s">
        <v>646</v>
      </c>
      <c r="I844" s="100">
        <v>20</v>
      </c>
      <c r="J844" s="100">
        <v>1</v>
      </c>
      <c r="K844" s="100"/>
      <c r="L844" s="100"/>
      <c r="M844" s="100">
        <v>20</v>
      </c>
      <c r="N844" s="100">
        <v>1</v>
      </c>
      <c r="O844" s="104">
        <v>1050000</v>
      </c>
      <c r="P844" s="104">
        <v>1050000</v>
      </c>
      <c r="Q844" s="104"/>
      <c r="R844" s="104"/>
      <c r="S844" s="104">
        <v>1050000</v>
      </c>
      <c r="T844" s="104">
        <v>0</v>
      </c>
      <c r="U844" s="103" t="s">
        <v>303</v>
      </c>
      <c r="V844" s="105" t="s">
        <v>3038</v>
      </c>
      <c r="W844" s="106" t="s">
        <v>539</v>
      </c>
    </row>
    <row r="845" spans="1:23" s="61" customFormat="1" ht="31.8" customHeight="1">
      <c r="A845" s="46">
        <f>SUBTOTAL(3,$C$11:C845)</f>
        <v>835</v>
      </c>
      <c r="B845" s="100">
        <v>2</v>
      </c>
      <c r="C845" s="100" t="s">
        <v>2172</v>
      </c>
      <c r="D845" s="100" t="s">
        <v>2253</v>
      </c>
      <c r="E845" s="101" t="s">
        <v>2454</v>
      </c>
      <c r="F845" s="102" t="s">
        <v>39</v>
      </c>
      <c r="G845" s="100">
        <v>4</v>
      </c>
      <c r="H845" s="103" t="s">
        <v>646</v>
      </c>
      <c r="I845" s="100">
        <v>20</v>
      </c>
      <c r="J845" s="100">
        <v>1</v>
      </c>
      <c r="K845" s="100"/>
      <c r="L845" s="100"/>
      <c r="M845" s="100">
        <v>20</v>
      </c>
      <c r="N845" s="100">
        <v>1</v>
      </c>
      <c r="O845" s="104">
        <v>1050000</v>
      </c>
      <c r="P845" s="104">
        <v>1050000</v>
      </c>
      <c r="Q845" s="104"/>
      <c r="R845" s="104"/>
      <c r="S845" s="104">
        <v>1050000</v>
      </c>
      <c r="T845" s="104">
        <v>0</v>
      </c>
      <c r="U845" s="103" t="s">
        <v>303</v>
      </c>
      <c r="V845" s="105" t="s">
        <v>3039</v>
      </c>
      <c r="W845" s="106" t="s">
        <v>539</v>
      </c>
    </row>
    <row r="846" spans="1:23" s="61" customFormat="1" ht="31.8" customHeight="1">
      <c r="A846" s="46">
        <f>SUBTOTAL(3,$C$11:C846)</f>
        <v>836</v>
      </c>
      <c r="B846" s="100">
        <v>2</v>
      </c>
      <c r="C846" s="100" t="s">
        <v>2172</v>
      </c>
      <c r="D846" s="100" t="s">
        <v>2253</v>
      </c>
      <c r="E846" s="101" t="s">
        <v>2454</v>
      </c>
      <c r="F846" s="102" t="s">
        <v>39</v>
      </c>
      <c r="G846" s="100">
        <v>4</v>
      </c>
      <c r="H846" s="103" t="s">
        <v>646</v>
      </c>
      <c r="I846" s="100">
        <v>20</v>
      </c>
      <c r="J846" s="100">
        <v>1</v>
      </c>
      <c r="K846" s="100"/>
      <c r="L846" s="100"/>
      <c r="M846" s="100">
        <v>20</v>
      </c>
      <c r="N846" s="100">
        <v>1</v>
      </c>
      <c r="O846" s="104">
        <v>1050000</v>
      </c>
      <c r="P846" s="104">
        <v>1050000</v>
      </c>
      <c r="Q846" s="104"/>
      <c r="R846" s="104"/>
      <c r="S846" s="104">
        <v>1050000</v>
      </c>
      <c r="T846" s="104">
        <v>0</v>
      </c>
      <c r="U846" s="103" t="s">
        <v>303</v>
      </c>
      <c r="V846" s="105" t="s">
        <v>3040</v>
      </c>
      <c r="W846" s="106" t="s">
        <v>539</v>
      </c>
    </row>
    <row r="847" spans="1:23" s="61" customFormat="1" ht="31.8" customHeight="1">
      <c r="A847" s="46">
        <f>SUBTOTAL(3,$C$11:C847)</f>
        <v>837</v>
      </c>
      <c r="B847" s="100">
        <v>2</v>
      </c>
      <c r="C847" s="100" t="s">
        <v>2172</v>
      </c>
      <c r="D847" s="100" t="s">
        <v>2253</v>
      </c>
      <c r="E847" s="101" t="s">
        <v>2454</v>
      </c>
      <c r="F847" s="102" t="s">
        <v>39</v>
      </c>
      <c r="G847" s="100">
        <v>4</v>
      </c>
      <c r="H847" s="103" t="s">
        <v>646</v>
      </c>
      <c r="I847" s="100">
        <v>20</v>
      </c>
      <c r="J847" s="100">
        <v>1</v>
      </c>
      <c r="K847" s="100"/>
      <c r="L847" s="100"/>
      <c r="M847" s="100">
        <v>20</v>
      </c>
      <c r="N847" s="100">
        <v>1</v>
      </c>
      <c r="O847" s="104">
        <v>1050000</v>
      </c>
      <c r="P847" s="104">
        <v>1050000</v>
      </c>
      <c r="Q847" s="104"/>
      <c r="R847" s="104"/>
      <c r="S847" s="104">
        <v>1050000</v>
      </c>
      <c r="T847" s="104">
        <v>0</v>
      </c>
      <c r="U847" s="103" t="s">
        <v>303</v>
      </c>
      <c r="V847" s="105" t="s">
        <v>3041</v>
      </c>
      <c r="W847" s="106" t="s">
        <v>539</v>
      </c>
    </row>
    <row r="848" spans="1:23" s="61" customFormat="1" ht="31.8" customHeight="1">
      <c r="A848" s="46">
        <f>SUBTOTAL(3,$C$11:C848)</f>
        <v>838</v>
      </c>
      <c r="B848" s="100">
        <v>2</v>
      </c>
      <c r="C848" s="100" t="s">
        <v>2172</v>
      </c>
      <c r="D848" s="100" t="s">
        <v>2253</v>
      </c>
      <c r="E848" s="101" t="s">
        <v>2454</v>
      </c>
      <c r="F848" s="102" t="s">
        <v>39</v>
      </c>
      <c r="G848" s="100">
        <v>4</v>
      </c>
      <c r="H848" s="103" t="s">
        <v>646</v>
      </c>
      <c r="I848" s="100">
        <v>20</v>
      </c>
      <c r="J848" s="100">
        <v>1</v>
      </c>
      <c r="K848" s="100"/>
      <c r="L848" s="100"/>
      <c r="M848" s="100">
        <v>20</v>
      </c>
      <c r="N848" s="100">
        <v>1</v>
      </c>
      <c r="O848" s="104">
        <v>1050000</v>
      </c>
      <c r="P848" s="104">
        <v>1050000</v>
      </c>
      <c r="Q848" s="104"/>
      <c r="R848" s="104"/>
      <c r="S848" s="104">
        <v>1050000</v>
      </c>
      <c r="T848" s="104">
        <v>0</v>
      </c>
      <c r="U848" s="103" t="s">
        <v>303</v>
      </c>
      <c r="V848" s="105" t="s">
        <v>2873</v>
      </c>
      <c r="W848" s="106" t="s">
        <v>539</v>
      </c>
    </row>
    <row r="849" spans="1:23" s="61" customFormat="1" ht="31.8" customHeight="1">
      <c r="A849" s="46">
        <f>SUBTOTAL(3,$C$11:C849)</f>
        <v>839</v>
      </c>
      <c r="B849" s="100">
        <v>2</v>
      </c>
      <c r="C849" s="100" t="s">
        <v>2172</v>
      </c>
      <c r="D849" s="100" t="s">
        <v>2253</v>
      </c>
      <c r="E849" s="101" t="s">
        <v>2454</v>
      </c>
      <c r="F849" s="102" t="s">
        <v>39</v>
      </c>
      <c r="G849" s="100">
        <v>4</v>
      </c>
      <c r="H849" s="103" t="s">
        <v>646</v>
      </c>
      <c r="I849" s="100">
        <v>20</v>
      </c>
      <c r="J849" s="100">
        <v>1</v>
      </c>
      <c r="K849" s="100"/>
      <c r="L849" s="100"/>
      <c r="M849" s="100">
        <v>20</v>
      </c>
      <c r="N849" s="100">
        <v>1</v>
      </c>
      <c r="O849" s="104">
        <v>1050000</v>
      </c>
      <c r="P849" s="104">
        <v>1050000</v>
      </c>
      <c r="Q849" s="104"/>
      <c r="R849" s="104"/>
      <c r="S849" s="104">
        <v>1050000</v>
      </c>
      <c r="T849" s="104">
        <v>0</v>
      </c>
      <c r="U849" s="103" t="s">
        <v>303</v>
      </c>
      <c r="V849" s="105" t="s">
        <v>3042</v>
      </c>
      <c r="W849" s="106" t="s">
        <v>539</v>
      </c>
    </row>
    <row r="850" spans="1:23" s="61" customFormat="1" ht="31.8" customHeight="1">
      <c r="A850" s="46">
        <f>SUBTOTAL(3,$C$11:C850)</f>
        <v>840</v>
      </c>
      <c r="B850" s="46">
        <v>1</v>
      </c>
      <c r="C850" s="46" t="s">
        <v>1040</v>
      </c>
      <c r="D850" s="46" t="s">
        <v>829</v>
      </c>
      <c r="E850" s="98" t="s">
        <v>1136</v>
      </c>
      <c r="F850" s="99" t="s">
        <v>644</v>
      </c>
      <c r="G850" s="46">
        <v>4</v>
      </c>
      <c r="H850" s="78" t="s">
        <v>646</v>
      </c>
      <c r="I850" s="46">
        <v>20</v>
      </c>
      <c r="J850" s="46">
        <v>1</v>
      </c>
      <c r="K850" s="46"/>
      <c r="L850" s="46"/>
      <c r="M850" s="46">
        <v>20</v>
      </c>
      <c r="N850" s="46">
        <v>1</v>
      </c>
      <c r="O850" s="79">
        <v>1050000</v>
      </c>
      <c r="P850" s="79">
        <v>1050000</v>
      </c>
      <c r="Q850" s="79"/>
      <c r="R850" s="79">
        <v>1050000</v>
      </c>
      <c r="S850" s="79">
        <v>0</v>
      </c>
      <c r="T850" s="79">
        <v>0</v>
      </c>
      <c r="U850" s="78" t="s">
        <v>303</v>
      </c>
      <c r="V850" s="80" t="s">
        <v>1462</v>
      </c>
      <c r="W850" s="81" t="s">
        <v>539</v>
      </c>
    </row>
    <row r="851" spans="1:23" s="61" customFormat="1" ht="31.8" customHeight="1">
      <c r="A851" s="46">
        <f>SUBTOTAL(3,$C$11:C851)</f>
        <v>841</v>
      </c>
      <c r="B851" s="100">
        <v>2</v>
      </c>
      <c r="C851" s="100" t="s">
        <v>1040</v>
      </c>
      <c r="D851" s="100" t="s">
        <v>2253</v>
      </c>
      <c r="E851" s="101" t="s">
        <v>1136</v>
      </c>
      <c r="F851" s="102" t="s">
        <v>644</v>
      </c>
      <c r="G851" s="100">
        <v>4</v>
      </c>
      <c r="H851" s="103" t="s">
        <v>646</v>
      </c>
      <c r="I851" s="100">
        <v>20</v>
      </c>
      <c r="J851" s="100">
        <v>1</v>
      </c>
      <c r="K851" s="100"/>
      <c r="L851" s="100"/>
      <c r="M851" s="100">
        <v>20</v>
      </c>
      <c r="N851" s="100">
        <v>1</v>
      </c>
      <c r="O851" s="104">
        <v>1050000</v>
      </c>
      <c r="P851" s="104">
        <v>1050000</v>
      </c>
      <c r="Q851" s="104"/>
      <c r="R851" s="104"/>
      <c r="S851" s="104">
        <v>1050000</v>
      </c>
      <c r="T851" s="104">
        <v>0</v>
      </c>
      <c r="U851" s="103" t="s">
        <v>303</v>
      </c>
      <c r="V851" s="105" t="s">
        <v>3043</v>
      </c>
      <c r="W851" s="106" t="s">
        <v>539</v>
      </c>
    </row>
    <row r="852" spans="1:23" s="61" customFormat="1" ht="31.8" customHeight="1">
      <c r="A852" s="46">
        <f>SUBTOTAL(3,$C$11:C852)</f>
        <v>842</v>
      </c>
      <c r="B852" s="100">
        <v>2</v>
      </c>
      <c r="C852" s="100" t="s">
        <v>1040</v>
      </c>
      <c r="D852" s="100" t="s">
        <v>2253</v>
      </c>
      <c r="E852" s="101" t="s">
        <v>1136</v>
      </c>
      <c r="F852" s="102" t="s">
        <v>644</v>
      </c>
      <c r="G852" s="100">
        <v>4</v>
      </c>
      <c r="H852" s="103" t="s">
        <v>646</v>
      </c>
      <c r="I852" s="100">
        <v>20</v>
      </c>
      <c r="J852" s="100">
        <v>1</v>
      </c>
      <c r="K852" s="100"/>
      <c r="L852" s="100"/>
      <c r="M852" s="100">
        <v>20</v>
      </c>
      <c r="N852" s="100">
        <v>1</v>
      </c>
      <c r="O852" s="104">
        <v>1050000</v>
      </c>
      <c r="P852" s="104">
        <v>1050000</v>
      </c>
      <c r="Q852" s="104"/>
      <c r="R852" s="104"/>
      <c r="S852" s="104">
        <v>1050000</v>
      </c>
      <c r="T852" s="104">
        <v>0</v>
      </c>
      <c r="U852" s="103" t="s">
        <v>303</v>
      </c>
      <c r="V852" s="105" t="s">
        <v>3044</v>
      </c>
      <c r="W852" s="106" t="s">
        <v>539</v>
      </c>
    </row>
    <row r="853" spans="1:23" s="61" customFormat="1" ht="31.8" customHeight="1">
      <c r="A853" s="46">
        <f>SUBTOTAL(3,$C$11:C853)</f>
        <v>843</v>
      </c>
      <c r="B853" s="100">
        <v>2</v>
      </c>
      <c r="C853" s="100" t="s">
        <v>1040</v>
      </c>
      <c r="D853" s="100" t="s">
        <v>2253</v>
      </c>
      <c r="E853" s="101" t="s">
        <v>1136</v>
      </c>
      <c r="F853" s="102" t="s">
        <v>644</v>
      </c>
      <c r="G853" s="100">
        <v>4</v>
      </c>
      <c r="H853" s="103" t="s">
        <v>646</v>
      </c>
      <c r="I853" s="100">
        <v>20</v>
      </c>
      <c r="J853" s="100">
        <v>1</v>
      </c>
      <c r="K853" s="100"/>
      <c r="L853" s="100"/>
      <c r="M853" s="100">
        <v>20</v>
      </c>
      <c r="N853" s="100">
        <v>1</v>
      </c>
      <c r="O853" s="104">
        <v>1050000</v>
      </c>
      <c r="P853" s="104">
        <v>1050000</v>
      </c>
      <c r="Q853" s="104"/>
      <c r="R853" s="104"/>
      <c r="S853" s="104">
        <v>1050000</v>
      </c>
      <c r="T853" s="104">
        <v>0</v>
      </c>
      <c r="U853" s="103" t="s">
        <v>303</v>
      </c>
      <c r="V853" s="105" t="s">
        <v>3045</v>
      </c>
      <c r="W853" s="106" t="s">
        <v>539</v>
      </c>
    </row>
    <row r="854" spans="1:23" s="61" customFormat="1" ht="31.8" customHeight="1">
      <c r="A854" s="46">
        <f>SUBTOTAL(3,$C$11:C854)</f>
        <v>844</v>
      </c>
      <c r="B854" s="100">
        <v>2</v>
      </c>
      <c r="C854" s="100" t="s">
        <v>1040</v>
      </c>
      <c r="D854" s="100" t="s">
        <v>2253</v>
      </c>
      <c r="E854" s="101" t="s">
        <v>1136</v>
      </c>
      <c r="F854" s="102" t="s">
        <v>644</v>
      </c>
      <c r="G854" s="100">
        <v>4</v>
      </c>
      <c r="H854" s="103" t="s">
        <v>646</v>
      </c>
      <c r="I854" s="100">
        <v>20</v>
      </c>
      <c r="J854" s="100">
        <v>1</v>
      </c>
      <c r="K854" s="100"/>
      <c r="L854" s="100"/>
      <c r="M854" s="100">
        <v>20</v>
      </c>
      <c r="N854" s="100">
        <v>1</v>
      </c>
      <c r="O854" s="104">
        <v>1050000</v>
      </c>
      <c r="P854" s="104">
        <v>1050000</v>
      </c>
      <c r="Q854" s="104"/>
      <c r="R854" s="104"/>
      <c r="S854" s="104">
        <v>1050000</v>
      </c>
      <c r="T854" s="104">
        <v>0</v>
      </c>
      <c r="U854" s="103" t="s">
        <v>303</v>
      </c>
      <c r="V854" s="105" t="s">
        <v>3046</v>
      </c>
      <c r="W854" s="106" t="s">
        <v>539</v>
      </c>
    </row>
    <row r="855" spans="1:23" s="61" customFormat="1" ht="31.8" customHeight="1">
      <c r="A855" s="46">
        <f>SUBTOTAL(3,$C$11:C855)</f>
        <v>845</v>
      </c>
      <c r="B855" s="100">
        <v>2</v>
      </c>
      <c r="C855" s="100" t="s">
        <v>1040</v>
      </c>
      <c r="D855" s="100" t="s">
        <v>1107</v>
      </c>
      <c r="E855" s="101" t="s">
        <v>1136</v>
      </c>
      <c r="F855" s="102" t="s">
        <v>644</v>
      </c>
      <c r="G855" s="100">
        <v>4</v>
      </c>
      <c r="H855" s="103" t="s">
        <v>646</v>
      </c>
      <c r="I855" s="100">
        <v>20</v>
      </c>
      <c r="J855" s="100">
        <v>1</v>
      </c>
      <c r="K855" s="100"/>
      <c r="L855" s="100"/>
      <c r="M855" s="100">
        <v>20</v>
      </c>
      <c r="N855" s="100">
        <v>1</v>
      </c>
      <c r="O855" s="104">
        <v>1050000</v>
      </c>
      <c r="P855" s="104">
        <v>1050000</v>
      </c>
      <c r="Q855" s="104"/>
      <c r="R855" s="104"/>
      <c r="S855" s="104">
        <v>1050000</v>
      </c>
      <c r="T855" s="104">
        <v>0</v>
      </c>
      <c r="U855" s="103" t="s">
        <v>303</v>
      </c>
      <c r="V855" s="105" t="s">
        <v>3047</v>
      </c>
      <c r="W855" s="106" t="s">
        <v>539</v>
      </c>
    </row>
    <row r="856" spans="1:23" s="61" customFormat="1" ht="31.8" customHeight="1">
      <c r="A856" s="46">
        <f>SUBTOTAL(3,$C$11:C856)</f>
        <v>846</v>
      </c>
      <c r="B856" s="100">
        <v>2</v>
      </c>
      <c r="C856" s="100" t="s">
        <v>1040</v>
      </c>
      <c r="D856" s="100" t="s">
        <v>2253</v>
      </c>
      <c r="E856" s="101" t="s">
        <v>1136</v>
      </c>
      <c r="F856" s="102" t="s">
        <v>644</v>
      </c>
      <c r="G856" s="100">
        <v>4</v>
      </c>
      <c r="H856" s="103" t="s">
        <v>646</v>
      </c>
      <c r="I856" s="100">
        <v>20</v>
      </c>
      <c r="J856" s="100">
        <v>1</v>
      </c>
      <c r="K856" s="100"/>
      <c r="L856" s="100"/>
      <c r="M856" s="100">
        <v>20</v>
      </c>
      <c r="N856" s="100">
        <v>1</v>
      </c>
      <c r="O856" s="104">
        <v>1050000</v>
      </c>
      <c r="P856" s="104">
        <v>1050000</v>
      </c>
      <c r="Q856" s="104"/>
      <c r="R856" s="104"/>
      <c r="S856" s="104">
        <v>1050000</v>
      </c>
      <c r="T856" s="104">
        <v>0</v>
      </c>
      <c r="U856" s="103" t="s">
        <v>303</v>
      </c>
      <c r="V856" s="105" t="s">
        <v>3048</v>
      </c>
      <c r="W856" s="106" t="s">
        <v>539</v>
      </c>
    </row>
    <row r="857" spans="1:23" s="61" customFormat="1" ht="31.8" customHeight="1">
      <c r="A857" s="46">
        <f>SUBTOTAL(3,$C$11:C857)</f>
        <v>847</v>
      </c>
      <c r="B857" s="100">
        <v>2</v>
      </c>
      <c r="C857" s="100" t="s">
        <v>1040</v>
      </c>
      <c r="D857" s="100" t="s">
        <v>2253</v>
      </c>
      <c r="E857" s="101" t="s">
        <v>1136</v>
      </c>
      <c r="F857" s="102" t="s">
        <v>644</v>
      </c>
      <c r="G857" s="100">
        <v>4</v>
      </c>
      <c r="H857" s="103" t="s">
        <v>646</v>
      </c>
      <c r="I857" s="100">
        <v>20</v>
      </c>
      <c r="J857" s="100">
        <v>1</v>
      </c>
      <c r="K857" s="100"/>
      <c r="L857" s="100"/>
      <c r="M857" s="100">
        <v>20</v>
      </c>
      <c r="N857" s="100">
        <v>1</v>
      </c>
      <c r="O857" s="104">
        <v>1050000</v>
      </c>
      <c r="P857" s="104">
        <v>1050000</v>
      </c>
      <c r="Q857" s="104"/>
      <c r="R857" s="104"/>
      <c r="S857" s="104">
        <v>1050000</v>
      </c>
      <c r="T857" s="104">
        <v>0</v>
      </c>
      <c r="U857" s="103" t="s">
        <v>303</v>
      </c>
      <c r="V857" s="105" t="s">
        <v>3049</v>
      </c>
      <c r="W857" s="106" t="s">
        <v>539</v>
      </c>
    </row>
    <row r="858" spans="1:23" s="61" customFormat="1" ht="31.8" customHeight="1">
      <c r="A858" s="46">
        <f>SUBTOTAL(3,$C$11:C858)</f>
        <v>848</v>
      </c>
      <c r="B858" s="100">
        <v>2</v>
      </c>
      <c r="C858" s="100" t="s">
        <v>1040</v>
      </c>
      <c r="D858" s="100" t="s">
        <v>1107</v>
      </c>
      <c r="E858" s="101" t="s">
        <v>1136</v>
      </c>
      <c r="F858" s="102" t="s">
        <v>644</v>
      </c>
      <c r="G858" s="100">
        <v>4</v>
      </c>
      <c r="H858" s="103" t="s">
        <v>646</v>
      </c>
      <c r="I858" s="100">
        <v>20</v>
      </c>
      <c r="J858" s="100">
        <v>1</v>
      </c>
      <c r="K858" s="100"/>
      <c r="L858" s="100"/>
      <c r="M858" s="100">
        <v>20</v>
      </c>
      <c r="N858" s="100">
        <v>1</v>
      </c>
      <c r="O858" s="104">
        <v>1050000</v>
      </c>
      <c r="P858" s="104">
        <v>1050000</v>
      </c>
      <c r="Q858" s="104"/>
      <c r="R858" s="104"/>
      <c r="S858" s="104">
        <v>1050000</v>
      </c>
      <c r="T858" s="104">
        <v>0</v>
      </c>
      <c r="U858" s="103" t="s">
        <v>303</v>
      </c>
      <c r="V858" s="105" t="s">
        <v>3050</v>
      </c>
      <c r="W858" s="106" t="s">
        <v>539</v>
      </c>
    </row>
    <row r="859" spans="1:23" s="61" customFormat="1" ht="31.8" customHeight="1">
      <c r="A859" s="46">
        <f>SUBTOTAL(3,$C$11:C859)</f>
        <v>849</v>
      </c>
      <c r="B859" s="100">
        <v>2</v>
      </c>
      <c r="C859" s="100" t="s">
        <v>1040</v>
      </c>
      <c r="D859" s="100" t="s">
        <v>2253</v>
      </c>
      <c r="E859" s="101" t="s">
        <v>1136</v>
      </c>
      <c r="F859" s="102" t="s">
        <v>644</v>
      </c>
      <c r="G859" s="100">
        <v>4</v>
      </c>
      <c r="H859" s="103" t="s">
        <v>646</v>
      </c>
      <c r="I859" s="100">
        <v>20</v>
      </c>
      <c r="J859" s="100">
        <v>1</v>
      </c>
      <c r="K859" s="100"/>
      <c r="L859" s="100"/>
      <c r="M859" s="100">
        <v>20</v>
      </c>
      <c r="N859" s="100">
        <v>1</v>
      </c>
      <c r="O859" s="104">
        <v>1050000</v>
      </c>
      <c r="P859" s="104">
        <v>1050000</v>
      </c>
      <c r="Q859" s="104"/>
      <c r="R859" s="104"/>
      <c r="S859" s="104">
        <v>1050000</v>
      </c>
      <c r="T859" s="104">
        <v>0</v>
      </c>
      <c r="U859" s="103" t="s">
        <v>303</v>
      </c>
      <c r="V859" s="105" t="s">
        <v>3051</v>
      </c>
      <c r="W859" s="106" t="s">
        <v>539</v>
      </c>
    </row>
    <row r="860" spans="1:23" s="61" customFormat="1" ht="31.8" customHeight="1">
      <c r="A860" s="46">
        <f>SUBTOTAL(3,$C$11:C860)</f>
        <v>850</v>
      </c>
      <c r="B860" s="100">
        <v>2</v>
      </c>
      <c r="C860" s="100" t="s">
        <v>1040</v>
      </c>
      <c r="D860" s="100" t="s">
        <v>2253</v>
      </c>
      <c r="E860" s="101" t="s">
        <v>1136</v>
      </c>
      <c r="F860" s="102" t="s">
        <v>644</v>
      </c>
      <c r="G860" s="100">
        <v>4</v>
      </c>
      <c r="H860" s="103" t="s">
        <v>646</v>
      </c>
      <c r="I860" s="100">
        <v>20</v>
      </c>
      <c r="J860" s="100">
        <v>1</v>
      </c>
      <c r="K860" s="100"/>
      <c r="L860" s="100"/>
      <c r="M860" s="100">
        <v>20</v>
      </c>
      <c r="N860" s="100">
        <v>1</v>
      </c>
      <c r="O860" s="104">
        <v>1050000</v>
      </c>
      <c r="P860" s="104">
        <v>1050000</v>
      </c>
      <c r="Q860" s="104"/>
      <c r="R860" s="104"/>
      <c r="S860" s="104">
        <v>1050000</v>
      </c>
      <c r="T860" s="104">
        <v>0</v>
      </c>
      <c r="U860" s="103" t="s">
        <v>303</v>
      </c>
      <c r="V860" s="105" t="s">
        <v>3052</v>
      </c>
      <c r="W860" s="106" t="s">
        <v>539</v>
      </c>
    </row>
    <row r="861" spans="1:23" s="61" customFormat="1" ht="31.8" customHeight="1">
      <c r="A861" s="46">
        <f>SUBTOTAL(3,$C$11:C861)</f>
        <v>851</v>
      </c>
      <c r="B861" s="100">
        <v>2</v>
      </c>
      <c r="C861" s="100" t="s">
        <v>1040</v>
      </c>
      <c r="D861" s="100" t="s">
        <v>2253</v>
      </c>
      <c r="E861" s="101" t="s">
        <v>1136</v>
      </c>
      <c r="F861" s="102" t="s">
        <v>644</v>
      </c>
      <c r="G861" s="100">
        <v>4</v>
      </c>
      <c r="H861" s="103" t="s">
        <v>646</v>
      </c>
      <c r="I861" s="100">
        <v>20</v>
      </c>
      <c r="J861" s="100">
        <v>1</v>
      </c>
      <c r="K861" s="100"/>
      <c r="L861" s="100"/>
      <c r="M861" s="100">
        <v>20</v>
      </c>
      <c r="N861" s="100">
        <v>1</v>
      </c>
      <c r="O861" s="104">
        <v>1050000</v>
      </c>
      <c r="P861" s="104">
        <v>1050000</v>
      </c>
      <c r="Q861" s="104"/>
      <c r="R861" s="104"/>
      <c r="S861" s="104">
        <v>1050000</v>
      </c>
      <c r="T861" s="104">
        <v>0</v>
      </c>
      <c r="U861" s="103" t="s">
        <v>303</v>
      </c>
      <c r="V861" s="105" t="s">
        <v>3053</v>
      </c>
      <c r="W861" s="106" t="s">
        <v>539</v>
      </c>
    </row>
    <row r="862" spans="1:23" s="61" customFormat="1" ht="31.8" customHeight="1">
      <c r="A862" s="46">
        <f>SUBTOTAL(3,$C$11:C862)</f>
        <v>852</v>
      </c>
      <c r="B862" s="100">
        <v>2</v>
      </c>
      <c r="C862" s="100" t="s">
        <v>1040</v>
      </c>
      <c r="D862" s="100" t="s">
        <v>2253</v>
      </c>
      <c r="E862" s="101" t="s">
        <v>1136</v>
      </c>
      <c r="F862" s="102" t="s">
        <v>644</v>
      </c>
      <c r="G862" s="100">
        <v>4</v>
      </c>
      <c r="H862" s="103" t="s">
        <v>646</v>
      </c>
      <c r="I862" s="100">
        <v>20</v>
      </c>
      <c r="J862" s="100">
        <v>1</v>
      </c>
      <c r="K862" s="100"/>
      <c r="L862" s="100"/>
      <c r="M862" s="100">
        <v>20</v>
      </c>
      <c r="N862" s="100">
        <v>1</v>
      </c>
      <c r="O862" s="104">
        <v>1050000</v>
      </c>
      <c r="P862" s="104">
        <v>1050000</v>
      </c>
      <c r="Q862" s="104"/>
      <c r="R862" s="104"/>
      <c r="S862" s="104">
        <v>1050000</v>
      </c>
      <c r="T862" s="104">
        <v>0</v>
      </c>
      <c r="U862" s="103" t="s">
        <v>303</v>
      </c>
      <c r="V862" s="105" t="s">
        <v>3054</v>
      </c>
      <c r="W862" s="106" t="s">
        <v>539</v>
      </c>
    </row>
    <row r="863" spans="1:23" s="61" customFormat="1" ht="31.8" customHeight="1">
      <c r="A863" s="46">
        <f>SUBTOTAL(3,$C$11:C863)</f>
        <v>853</v>
      </c>
      <c r="B863" s="100">
        <v>2</v>
      </c>
      <c r="C863" s="100" t="s">
        <v>2173</v>
      </c>
      <c r="D863" s="100" t="s">
        <v>2253</v>
      </c>
      <c r="E863" s="101" t="s">
        <v>1129</v>
      </c>
      <c r="F863" s="102" t="s">
        <v>608</v>
      </c>
      <c r="G863" s="100">
        <v>4</v>
      </c>
      <c r="H863" s="103" t="s">
        <v>646</v>
      </c>
      <c r="I863" s="100">
        <v>20</v>
      </c>
      <c r="J863" s="100">
        <v>1</v>
      </c>
      <c r="K863" s="100"/>
      <c r="L863" s="100"/>
      <c r="M863" s="100">
        <v>20</v>
      </c>
      <c r="N863" s="100">
        <v>1</v>
      </c>
      <c r="O863" s="104">
        <v>1050000</v>
      </c>
      <c r="P863" s="104">
        <v>1050000</v>
      </c>
      <c r="Q863" s="104"/>
      <c r="R863" s="104"/>
      <c r="S863" s="104">
        <v>1050000</v>
      </c>
      <c r="T863" s="104">
        <v>0</v>
      </c>
      <c r="U863" s="103" t="s">
        <v>303</v>
      </c>
      <c r="V863" s="105" t="s">
        <v>3055</v>
      </c>
      <c r="W863" s="106" t="s">
        <v>539</v>
      </c>
    </row>
    <row r="864" spans="1:23" s="61" customFormat="1" ht="31.8" customHeight="1">
      <c r="A864" s="46">
        <f>SUBTOTAL(3,$C$11:C864)</f>
        <v>854</v>
      </c>
      <c r="B864" s="100">
        <v>2</v>
      </c>
      <c r="C864" s="100" t="s">
        <v>2173</v>
      </c>
      <c r="D864" s="100" t="s">
        <v>2253</v>
      </c>
      <c r="E864" s="101" t="s">
        <v>1129</v>
      </c>
      <c r="F864" s="102" t="s">
        <v>608</v>
      </c>
      <c r="G864" s="100">
        <v>4</v>
      </c>
      <c r="H864" s="103" t="s">
        <v>646</v>
      </c>
      <c r="I864" s="100">
        <v>20</v>
      </c>
      <c r="J864" s="100">
        <v>1</v>
      </c>
      <c r="K864" s="100"/>
      <c r="L864" s="100"/>
      <c r="M864" s="100">
        <v>20</v>
      </c>
      <c r="N864" s="100">
        <v>1</v>
      </c>
      <c r="O864" s="104">
        <v>1050000</v>
      </c>
      <c r="P864" s="104">
        <v>1050000</v>
      </c>
      <c r="Q864" s="104"/>
      <c r="R864" s="104"/>
      <c r="S864" s="104">
        <v>1050000</v>
      </c>
      <c r="T864" s="104">
        <v>0</v>
      </c>
      <c r="U864" s="103" t="s">
        <v>303</v>
      </c>
      <c r="V864" s="105" t="s">
        <v>3056</v>
      </c>
      <c r="W864" s="106" t="s">
        <v>539</v>
      </c>
    </row>
    <row r="865" spans="1:23" s="61" customFormat="1" ht="31.8" customHeight="1">
      <c r="A865" s="46">
        <f>SUBTOTAL(3,$C$11:C865)</f>
        <v>855</v>
      </c>
      <c r="B865" s="46">
        <v>1</v>
      </c>
      <c r="C865" s="46" t="s">
        <v>800</v>
      </c>
      <c r="D865" s="46" t="s">
        <v>914</v>
      </c>
      <c r="E865" s="98" t="s">
        <v>635</v>
      </c>
      <c r="F865" s="99" t="s">
        <v>538</v>
      </c>
      <c r="G865" s="46">
        <v>4</v>
      </c>
      <c r="H865" s="78" t="s">
        <v>672</v>
      </c>
      <c r="I865" s="46">
        <v>20</v>
      </c>
      <c r="J865" s="46">
        <v>1</v>
      </c>
      <c r="K865" s="46"/>
      <c r="L865" s="46"/>
      <c r="M865" s="46">
        <v>20</v>
      </c>
      <c r="N865" s="46">
        <v>1</v>
      </c>
      <c r="O865" s="79">
        <v>1050000</v>
      </c>
      <c r="P865" s="79">
        <v>1050000</v>
      </c>
      <c r="Q865" s="79"/>
      <c r="R865" s="79">
        <v>1050000</v>
      </c>
      <c r="S865" s="79">
        <v>0</v>
      </c>
      <c r="T865" s="79">
        <v>0</v>
      </c>
      <c r="U865" s="78" t="s">
        <v>303</v>
      </c>
      <c r="V865" s="80" t="s">
        <v>1302</v>
      </c>
      <c r="W865" s="81" t="s">
        <v>539</v>
      </c>
    </row>
    <row r="866" spans="1:23" s="61" customFormat="1" ht="31.8" customHeight="1">
      <c r="A866" s="46">
        <f>SUBTOTAL(3,$C$11:C866)</f>
        <v>856</v>
      </c>
      <c r="B866" s="100">
        <v>2</v>
      </c>
      <c r="C866" s="100" t="s">
        <v>800</v>
      </c>
      <c r="D866" s="100" t="s">
        <v>2254</v>
      </c>
      <c r="E866" s="101" t="s">
        <v>635</v>
      </c>
      <c r="F866" s="102" t="s">
        <v>538</v>
      </c>
      <c r="G866" s="100">
        <v>4</v>
      </c>
      <c r="H866" s="103" t="s">
        <v>672</v>
      </c>
      <c r="I866" s="100">
        <v>20</v>
      </c>
      <c r="J866" s="100">
        <v>1</v>
      </c>
      <c r="K866" s="100"/>
      <c r="L866" s="100"/>
      <c r="M866" s="100">
        <v>20</v>
      </c>
      <c r="N866" s="100">
        <v>1</v>
      </c>
      <c r="O866" s="104">
        <v>1050000</v>
      </c>
      <c r="P866" s="104">
        <v>1050000</v>
      </c>
      <c r="Q866" s="104"/>
      <c r="R866" s="104"/>
      <c r="S866" s="104">
        <v>1050000</v>
      </c>
      <c r="T866" s="104">
        <v>0</v>
      </c>
      <c r="U866" s="103" t="s">
        <v>303</v>
      </c>
      <c r="V866" s="105" t="s">
        <v>3057</v>
      </c>
      <c r="W866" s="106" t="s">
        <v>539</v>
      </c>
    </row>
    <row r="867" spans="1:23" s="61" customFormat="1" ht="31.8" customHeight="1">
      <c r="A867" s="46">
        <f>SUBTOTAL(3,$C$11:C867)</f>
        <v>857</v>
      </c>
      <c r="B867" s="100">
        <v>2</v>
      </c>
      <c r="C867" s="100" t="s">
        <v>800</v>
      </c>
      <c r="D867" s="100" t="s">
        <v>2254</v>
      </c>
      <c r="E867" s="101" t="s">
        <v>635</v>
      </c>
      <c r="F867" s="102" t="s">
        <v>538</v>
      </c>
      <c r="G867" s="100">
        <v>4</v>
      </c>
      <c r="H867" s="103" t="s">
        <v>672</v>
      </c>
      <c r="I867" s="100">
        <v>20</v>
      </c>
      <c r="J867" s="100">
        <v>1</v>
      </c>
      <c r="K867" s="100"/>
      <c r="L867" s="100"/>
      <c r="M867" s="100">
        <v>20</v>
      </c>
      <c r="N867" s="100">
        <v>1</v>
      </c>
      <c r="O867" s="104">
        <v>1050000</v>
      </c>
      <c r="P867" s="104">
        <v>1050000</v>
      </c>
      <c r="Q867" s="104"/>
      <c r="R867" s="104"/>
      <c r="S867" s="104">
        <v>1050000</v>
      </c>
      <c r="T867" s="104">
        <v>0</v>
      </c>
      <c r="U867" s="103" t="s">
        <v>303</v>
      </c>
      <c r="V867" s="105" t="s">
        <v>3058</v>
      </c>
      <c r="W867" s="106" t="s">
        <v>539</v>
      </c>
    </row>
    <row r="868" spans="1:23" s="61" customFormat="1" ht="31.8" customHeight="1">
      <c r="A868" s="46">
        <f>SUBTOTAL(3,$C$11:C868)</f>
        <v>858</v>
      </c>
      <c r="B868" s="100">
        <v>2</v>
      </c>
      <c r="C868" s="100" t="s">
        <v>800</v>
      </c>
      <c r="D868" s="100" t="s">
        <v>2254</v>
      </c>
      <c r="E868" s="101" t="s">
        <v>635</v>
      </c>
      <c r="F868" s="102" t="s">
        <v>538</v>
      </c>
      <c r="G868" s="100">
        <v>4</v>
      </c>
      <c r="H868" s="103" t="s">
        <v>672</v>
      </c>
      <c r="I868" s="100">
        <v>20</v>
      </c>
      <c r="J868" s="100">
        <v>1</v>
      </c>
      <c r="K868" s="100"/>
      <c r="L868" s="100"/>
      <c r="M868" s="100">
        <v>20</v>
      </c>
      <c r="N868" s="100">
        <v>1</v>
      </c>
      <c r="O868" s="104">
        <v>1050000</v>
      </c>
      <c r="P868" s="104">
        <v>1050000</v>
      </c>
      <c r="Q868" s="104"/>
      <c r="R868" s="104"/>
      <c r="S868" s="104">
        <v>1050000</v>
      </c>
      <c r="T868" s="104">
        <v>0</v>
      </c>
      <c r="U868" s="103" t="s">
        <v>303</v>
      </c>
      <c r="V868" s="105" t="s">
        <v>870</v>
      </c>
      <c r="W868" s="106" t="s">
        <v>539</v>
      </c>
    </row>
    <row r="869" spans="1:23" s="61" customFormat="1" ht="31.8" customHeight="1">
      <c r="A869" s="46">
        <f>SUBTOTAL(3,$C$11:C869)</f>
        <v>859</v>
      </c>
      <c r="B869" s="46">
        <v>1</v>
      </c>
      <c r="C869" s="46" t="s">
        <v>1041</v>
      </c>
      <c r="D869" s="46" t="s">
        <v>830</v>
      </c>
      <c r="E869" s="98" t="s">
        <v>726</v>
      </c>
      <c r="F869" s="99" t="s">
        <v>636</v>
      </c>
      <c r="G869" s="46">
        <v>4</v>
      </c>
      <c r="H869" s="78" t="s">
        <v>672</v>
      </c>
      <c r="I869" s="46">
        <v>20</v>
      </c>
      <c r="J869" s="46">
        <v>1</v>
      </c>
      <c r="K869" s="46"/>
      <c r="L869" s="46"/>
      <c r="M869" s="46">
        <v>20</v>
      </c>
      <c r="N869" s="46">
        <v>1</v>
      </c>
      <c r="O869" s="79">
        <v>1050000</v>
      </c>
      <c r="P869" s="79">
        <v>1050000</v>
      </c>
      <c r="Q869" s="79"/>
      <c r="R869" s="79">
        <v>1050000</v>
      </c>
      <c r="S869" s="79">
        <v>0</v>
      </c>
      <c r="T869" s="79">
        <v>0</v>
      </c>
      <c r="U869" s="78" t="s">
        <v>303</v>
      </c>
      <c r="V869" s="80" t="s">
        <v>1463</v>
      </c>
      <c r="W869" s="81" t="s">
        <v>539</v>
      </c>
    </row>
    <row r="870" spans="1:23" s="61" customFormat="1" ht="31.8" customHeight="1">
      <c r="A870" s="46">
        <f>SUBTOTAL(3,$C$11:C870)</f>
        <v>860</v>
      </c>
      <c r="B870" s="100">
        <v>2</v>
      </c>
      <c r="C870" s="100" t="s">
        <v>1041</v>
      </c>
      <c r="D870" s="100" t="s">
        <v>2254</v>
      </c>
      <c r="E870" s="101" t="s">
        <v>726</v>
      </c>
      <c r="F870" s="102" t="s">
        <v>636</v>
      </c>
      <c r="G870" s="100">
        <v>4</v>
      </c>
      <c r="H870" s="103" t="s">
        <v>672</v>
      </c>
      <c r="I870" s="100">
        <v>20</v>
      </c>
      <c r="J870" s="100">
        <v>1</v>
      </c>
      <c r="K870" s="100"/>
      <c r="L870" s="100"/>
      <c r="M870" s="100">
        <v>20</v>
      </c>
      <c r="N870" s="100">
        <v>1</v>
      </c>
      <c r="O870" s="104">
        <v>1050000</v>
      </c>
      <c r="P870" s="104">
        <v>1050000</v>
      </c>
      <c r="Q870" s="104"/>
      <c r="R870" s="104"/>
      <c r="S870" s="104">
        <v>1050000</v>
      </c>
      <c r="T870" s="104">
        <v>0</v>
      </c>
      <c r="U870" s="103" t="s">
        <v>303</v>
      </c>
      <c r="V870" s="105" t="s">
        <v>3059</v>
      </c>
      <c r="W870" s="106" t="s">
        <v>539</v>
      </c>
    </row>
    <row r="871" spans="1:23" s="61" customFormat="1" ht="31.8" customHeight="1">
      <c r="A871" s="46">
        <f>SUBTOTAL(3,$C$11:C871)</f>
        <v>861</v>
      </c>
      <c r="B871" s="100">
        <v>2</v>
      </c>
      <c r="C871" s="100" t="s">
        <v>1041</v>
      </c>
      <c r="D871" s="100" t="s">
        <v>2254</v>
      </c>
      <c r="E871" s="101" t="s">
        <v>726</v>
      </c>
      <c r="F871" s="102" t="s">
        <v>636</v>
      </c>
      <c r="G871" s="100">
        <v>4</v>
      </c>
      <c r="H871" s="103" t="s">
        <v>672</v>
      </c>
      <c r="I871" s="100">
        <v>20</v>
      </c>
      <c r="J871" s="100">
        <v>1</v>
      </c>
      <c r="K871" s="100"/>
      <c r="L871" s="100"/>
      <c r="M871" s="100">
        <v>20</v>
      </c>
      <c r="N871" s="100">
        <v>1</v>
      </c>
      <c r="O871" s="104">
        <v>1050000</v>
      </c>
      <c r="P871" s="104">
        <v>1050000</v>
      </c>
      <c r="Q871" s="104"/>
      <c r="R871" s="104"/>
      <c r="S871" s="104">
        <v>1050000</v>
      </c>
      <c r="T871" s="104">
        <v>0</v>
      </c>
      <c r="U871" s="103" t="s">
        <v>303</v>
      </c>
      <c r="V871" s="105" t="s">
        <v>3060</v>
      </c>
      <c r="W871" s="106" t="s">
        <v>539</v>
      </c>
    </row>
    <row r="872" spans="1:23" s="61" customFormat="1" ht="31.8" customHeight="1">
      <c r="A872" s="46">
        <f>SUBTOTAL(3,$C$11:C872)</f>
        <v>862</v>
      </c>
      <c r="B872" s="100">
        <v>2</v>
      </c>
      <c r="C872" s="100" t="s">
        <v>1041</v>
      </c>
      <c r="D872" s="100" t="s">
        <v>2254</v>
      </c>
      <c r="E872" s="101" t="s">
        <v>726</v>
      </c>
      <c r="F872" s="102" t="s">
        <v>636</v>
      </c>
      <c r="G872" s="100">
        <v>4</v>
      </c>
      <c r="H872" s="103" t="s">
        <v>672</v>
      </c>
      <c r="I872" s="100">
        <v>20</v>
      </c>
      <c r="J872" s="100">
        <v>1</v>
      </c>
      <c r="K872" s="100"/>
      <c r="L872" s="100"/>
      <c r="M872" s="100">
        <v>20</v>
      </c>
      <c r="N872" s="100">
        <v>1</v>
      </c>
      <c r="O872" s="104">
        <v>1050000</v>
      </c>
      <c r="P872" s="104">
        <v>1050000</v>
      </c>
      <c r="Q872" s="104"/>
      <c r="R872" s="104"/>
      <c r="S872" s="104">
        <v>1050000</v>
      </c>
      <c r="T872" s="104">
        <v>0</v>
      </c>
      <c r="U872" s="103" t="s">
        <v>303</v>
      </c>
      <c r="V872" s="105" t="s">
        <v>3061</v>
      </c>
      <c r="W872" s="106" t="s">
        <v>539</v>
      </c>
    </row>
    <row r="873" spans="1:23" s="61" customFormat="1" ht="31.8" customHeight="1">
      <c r="A873" s="46">
        <f>SUBTOTAL(3,$C$11:C873)</f>
        <v>863</v>
      </c>
      <c r="B873" s="100">
        <v>2</v>
      </c>
      <c r="C873" s="100" t="s">
        <v>1041</v>
      </c>
      <c r="D873" s="100" t="s">
        <v>2254</v>
      </c>
      <c r="E873" s="101" t="s">
        <v>726</v>
      </c>
      <c r="F873" s="102" t="s">
        <v>636</v>
      </c>
      <c r="G873" s="100">
        <v>4</v>
      </c>
      <c r="H873" s="103" t="s">
        <v>672</v>
      </c>
      <c r="I873" s="100">
        <v>20</v>
      </c>
      <c r="J873" s="100">
        <v>1</v>
      </c>
      <c r="K873" s="100"/>
      <c r="L873" s="100"/>
      <c r="M873" s="100">
        <v>20</v>
      </c>
      <c r="N873" s="100">
        <v>1</v>
      </c>
      <c r="O873" s="104">
        <v>1050000</v>
      </c>
      <c r="P873" s="104">
        <v>1050000</v>
      </c>
      <c r="Q873" s="104"/>
      <c r="R873" s="104"/>
      <c r="S873" s="104">
        <v>1050000</v>
      </c>
      <c r="T873" s="104">
        <v>0</v>
      </c>
      <c r="U873" s="103" t="s">
        <v>303</v>
      </c>
      <c r="V873" s="105" t="s">
        <v>3062</v>
      </c>
      <c r="W873" s="106" t="s">
        <v>539</v>
      </c>
    </row>
    <row r="874" spans="1:23" s="61" customFormat="1" ht="31.8" customHeight="1">
      <c r="A874" s="46">
        <f>SUBTOTAL(3,$C$11:C874)</f>
        <v>864</v>
      </c>
      <c r="B874" s="46">
        <v>1</v>
      </c>
      <c r="C874" s="46" t="s">
        <v>1042</v>
      </c>
      <c r="D874" s="46" t="s">
        <v>1075</v>
      </c>
      <c r="E874" s="98" t="s">
        <v>638</v>
      </c>
      <c r="F874" s="99" t="s">
        <v>858</v>
      </c>
      <c r="G874" s="46">
        <v>4</v>
      </c>
      <c r="H874" s="78" t="s">
        <v>672</v>
      </c>
      <c r="I874" s="46">
        <v>20</v>
      </c>
      <c r="J874" s="46">
        <v>1</v>
      </c>
      <c r="K874" s="46"/>
      <c r="L874" s="46"/>
      <c r="M874" s="46">
        <v>20</v>
      </c>
      <c r="N874" s="46">
        <v>1</v>
      </c>
      <c r="O874" s="79">
        <v>1050000</v>
      </c>
      <c r="P874" s="79">
        <v>1050000</v>
      </c>
      <c r="Q874" s="79"/>
      <c r="R874" s="79">
        <v>1050000</v>
      </c>
      <c r="S874" s="79">
        <v>0</v>
      </c>
      <c r="T874" s="79">
        <v>0</v>
      </c>
      <c r="U874" s="78" t="s">
        <v>303</v>
      </c>
      <c r="V874" s="80" t="s">
        <v>1153</v>
      </c>
      <c r="W874" s="81" t="s">
        <v>539</v>
      </c>
    </row>
    <row r="875" spans="1:23" s="61" customFormat="1" ht="31.8" customHeight="1">
      <c r="A875" s="46">
        <f>SUBTOTAL(3,$C$11:C875)</f>
        <v>865</v>
      </c>
      <c r="B875" s="100">
        <v>2</v>
      </c>
      <c r="C875" s="100" t="s">
        <v>1042</v>
      </c>
      <c r="D875" s="100" t="s">
        <v>2254</v>
      </c>
      <c r="E875" s="101" t="s">
        <v>638</v>
      </c>
      <c r="F875" s="102" t="s">
        <v>858</v>
      </c>
      <c r="G875" s="100">
        <v>4</v>
      </c>
      <c r="H875" s="103" t="s">
        <v>672</v>
      </c>
      <c r="I875" s="100">
        <v>20</v>
      </c>
      <c r="J875" s="100">
        <v>1</v>
      </c>
      <c r="K875" s="100"/>
      <c r="L875" s="100"/>
      <c r="M875" s="100">
        <v>20</v>
      </c>
      <c r="N875" s="100">
        <v>1</v>
      </c>
      <c r="O875" s="104">
        <v>1050000</v>
      </c>
      <c r="P875" s="104">
        <v>1050000</v>
      </c>
      <c r="Q875" s="104"/>
      <c r="R875" s="104"/>
      <c r="S875" s="104">
        <v>1050000</v>
      </c>
      <c r="T875" s="104">
        <v>0</v>
      </c>
      <c r="U875" s="103" t="s">
        <v>303</v>
      </c>
      <c r="V875" s="105" t="s">
        <v>3063</v>
      </c>
      <c r="W875" s="106" t="s">
        <v>539</v>
      </c>
    </row>
    <row r="876" spans="1:23" s="61" customFormat="1" ht="31.8" customHeight="1">
      <c r="A876" s="46">
        <f>SUBTOTAL(3,$C$11:C876)</f>
        <v>866</v>
      </c>
      <c r="B876" s="100">
        <v>2</v>
      </c>
      <c r="C876" s="100" t="s">
        <v>1042</v>
      </c>
      <c r="D876" s="100" t="s">
        <v>2254</v>
      </c>
      <c r="E876" s="101" t="s">
        <v>638</v>
      </c>
      <c r="F876" s="102" t="s">
        <v>858</v>
      </c>
      <c r="G876" s="100">
        <v>4</v>
      </c>
      <c r="H876" s="103" t="s">
        <v>672</v>
      </c>
      <c r="I876" s="100">
        <v>20</v>
      </c>
      <c r="J876" s="100">
        <v>1</v>
      </c>
      <c r="K876" s="100"/>
      <c r="L876" s="100"/>
      <c r="M876" s="100">
        <v>20</v>
      </c>
      <c r="N876" s="100">
        <v>1</v>
      </c>
      <c r="O876" s="104">
        <v>1050000</v>
      </c>
      <c r="P876" s="104">
        <v>1050000</v>
      </c>
      <c r="Q876" s="104"/>
      <c r="R876" s="104"/>
      <c r="S876" s="104">
        <v>1050000</v>
      </c>
      <c r="T876" s="104">
        <v>0</v>
      </c>
      <c r="U876" s="103" t="s">
        <v>303</v>
      </c>
      <c r="V876" s="105" t="s">
        <v>3064</v>
      </c>
      <c r="W876" s="106" t="s">
        <v>539</v>
      </c>
    </row>
    <row r="877" spans="1:23" s="61" customFormat="1" ht="31.8" customHeight="1">
      <c r="A877" s="46">
        <f>SUBTOTAL(3,$C$11:C877)</f>
        <v>867</v>
      </c>
      <c r="B877" s="46">
        <v>1</v>
      </c>
      <c r="C877" s="46" t="s">
        <v>540</v>
      </c>
      <c r="D877" s="46" t="s">
        <v>830</v>
      </c>
      <c r="E877" s="98" t="s">
        <v>639</v>
      </c>
      <c r="F877" s="99" t="s">
        <v>640</v>
      </c>
      <c r="G877" s="46">
        <v>4</v>
      </c>
      <c r="H877" s="78" t="s">
        <v>672</v>
      </c>
      <c r="I877" s="46">
        <v>20</v>
      </c>
      <c r="J877" s="46">
        <v>1</v>
      </c>
      <c r="K877" s="46"/>
      <c r="L877" s="46"/>
      <c r="M877" s="46">
        <v>20</v>
      </c>
      <c r="N877" s="46">
        <v>1</v>
      </c>
      <c r="O877" s="79">
        <v>1050000</v>
      </c>
      <c r="P877" s="79">
        <v>1050000</v>
      </c>
      <c r="Q877" s="79"/>
      <c r="R877" s="79">
        <v>1050000</v>
      </c>
      <c r="S877" s="79">
        <v>0</v>
      </c>
      <c r="T877" s="79">
        <v>0</v>
      </c>
      <c r="U877" s="78" t="s">
        <v>303</v>
      </c>
      <c r="V877" s="80" t="s">
        <v>1464</v>
      </c>
      <c r="W877" s="81" t="s">
        <v>539</v>
      </c>
    </row>
    <row r="878" spans="1:23" s="61" customFormat="1" ht="31.8" customHeight="1">
      <c r="A878" s="46">
        <f>SUBTOTAL(3,$C$11:C878)</f>
        <v>868</v>
      </c>
      <c r="B878" s="100">
        <v>2</v>
      </c>
      <c r="C878" s="100" t="s">
        <v>540</v>
      </c>
      <c r="D878" s="100" t="s">
        <v>2249</v>
      </c>
      <c r="E878" s="101" t="s">
        <v>639</v>
      </c>
      <c r="F878" s="102" t="s">
        <v>640</v>
      </c>
      <c r="G878" s="100">
        <v>4</v>
      </c>
      <c r="H878" s="103" t="s">
        <v>672</v>
      </c>
      <c r="I878" s="100">
        <v>6</v>
      </c>
      <c r="J878" s="100">
        <v>1</v>
      </c>
      <c r="K878" s="100"/>
      <c r="L878" s="100"/>
      <c r="M878" s="100">
        <v>6</v>
      </c>
      <c r="N878" s="100">
        <v>1</v>
      </c>
      <c r="O878" s="104">
        <v>400000</v>
      </c>
      <c r="P878" s="104">
        <v>400000</v>
      </c>
      <c r="Q878" s="104"/>
      <c r="R878" s="104"/>
      <c r="S878" s="104">
        <v>400000</v>
      </c>
      <c r="T878" s="104">
        <v>0</v>
      </c>
      <c r="U878" s="103" t="s">
        <v>629</v>
      </c>
      <c r="V878" s="105" t="s">
        <v>2893</v>
      </c>
      <c r="W878" s="106" t="s">
        <v>539</v>
      </c>
    </row>
    <row r="879" spans="1:23" s="61" customFormat="1" ht="31.8" customHeight="1">
      <c r="A879" s="46">
        <f>SUBTOTAL(3,$C$11:C879)</f>
        <v>869</v>
      </c>
      <c r="B879" s="100">
        <v>2</v>
      </c>
      <c r="C879" s="100" t="s">
        <v>540</v>
      </c>
      <c r="D879" s="100" t="s">
        <v>2248</v>
      </c>
      <c r="E879" s="101" t="s">
        <v>639</v>
      </c>
      <c r="F879" s="102" t="s">
        <v>640</v>
      </c>
      <c r="G879" s="100">
        <v>4</v>
      </c>
      <c r="H879" s="103" t="s">
        <v>672</v>
      </c>
      <c r="I879" s="100">
        <v>6</v>
      </c>
      <c r="J879" s="100">
        <v>1</v>
      </c>
      <c r="K879" s="100"/>
      <c r="L879" s="100"/>
      <c r="M879" s="100">
        <v>6</v>
      </c>
      <c r="N879" s="100">
        <v>1</v>
      </c>
      <c r="O879" s="104">
        <v>400000</v>
      </c>
      <c r="P879" s="104">
        <v>400000</v>
      </c>
      <c r="Q879" s="104"/>
      <c r="R879" s="104"/>
      <c r="S879" s="104">
        <v>400000</v>
      </c>
      <c r="T879" s="104">
        <v>0</v>
      </c>
      <c r="U879" s="103" t="s">
        <v>629</v>
      </c>
      <c r="V879" s="105" t="s">
        <v>2874</v>
      </c>
      <c r="W879" s="106" t="s">
        <v>539</v>
      </c>
    </row>
    <row r="880" spans="1:23" s="61" customFormat="1" ht="31.8" customHeight="1">
      <c r="A880" s="46">
        <f>SUBTOTAL(3,$C$11:C880)</f>
        <v>870</v>
      </c>
      <c r="B880" s="100">
        <v>2</v>
      </c>
      <c r="C880" s="100" t="s">
        <v>540</v>
      </c>
      <c r="D880" s="100" t="s">
        <v>2249</v>
      </c>
      <c r="E880" s="101" t="s">
        <v>639</v>
      </c>
      <c r="F880" s="102" t="s">
        <v>640</v>
      </c>
      <c r="G880" s="100">
        <v>4</v>
      </c>
      <c r="H880" s="103" t="s">
        <v>672</v>
      </c>
      <c r="I880" s="100">
        <v>6</v>
      </c>
      <c r="J880" s="100">
        <v>1</v>
      </c>
      <c r="K880" s="100"/>
      <c r="L880" s="100"/>
      <c r="M880" s="100">
        <v>6</v>
      </c>
      <c r="N880" s="100">
        <v>1</v>
      </c>
      <c r="O880" s="104">
        <v>400000</v>
      </c>
      <c r="P880" s="104">
        <v>400000</v>
      </c>
      <c r="Q880" s="104"/>
      <c r="R880" s="104"/>
      <c r="S880" s="104">
        <v>400000</v>
      </c>
      <c r="T880" s="104">
        <v>0</v>
      </c>
      <c r="U880" s="103" t="s">
        <v>629</v>
      </c>
      <c r="V880" s="105" t="s">
        <v>2891</v>
      </c>
      <c r="W880" s="106" t="s">
        <v>539</v>
      </c>
    </row>
    <row r="881" spans="1:23" s="61" customFormat="1" ht="31.8" customHeight="1">
      <c r="A881" s="46">
        <f>SUBTOTAL(3,$C$11:C881)</f>
        <v>871</v>
      </c>
      <c r="B881" s="100">
        <v>2</v>
      </c>
      <c r="C881" s="100" t="s">
        <v>540</v>
      </c>
      <c r="D881" s="100" t="s">
        <v>2249</v>
      </c>
      <c r="E881" s="101" t="s">
        <v>639</v>
      </c>
      <c r="F881" s="102" t="s">
        <v>640</v>
      </c>
      <c r="G881" s="100">
        <v>4</v>
      </c>
      <c r="H881" s="103" t="s">
        <v>672</v>
      </c>
      <c r="I881" s="100">
        <v>6</v>
      </c>
      <c r="J881" s="100">
        <v>1</v>
      </c>
      <c r="K881" s="100"/>
      <c r="L881" s="100"/>
      <c r="M881" s="100">
        <v>6</v>
      </c>
      <c r="N881" s="100">
        <v>1</v>
      </c>
      <c r="O881" s="104">
        <v>400000</v>
      </c>
      <c r="P881" s="104">
        <v>400000</v>
      </c>
      <c r="Q881" s="104"/>
      <c r="R881" s="104"/>
      <c r="S881" s="104">
        <v>400000</v>
      </c>
      <c r="T881" s="104">
        <v>0</v>
      </c>
      <c r="U881" s="103" t="s">
        <v>629</v>
      </c>
      <c r="V881" s="105" t="s">
        <v>2878</v>
      </c>
      <c r="W881" s="106" t="s">
        <v>539</v>
      </c>
    </row>
    <row r="882" spans="1:23" s="61" customFormat="1" ht="31.8" customHeight="1">
      <c r="A882" s="46">
        <f>SUBTOTAL(3,$C$11:C882)</f>
        <v>872</v>
      </c>
      <c r="B882" s="100">
        <v>2</v>
      </c>
      <c r="C882" s="100" t="s">
        <v>540</v>
      </c>
      <c r="D882" s="100" t="s">
        <v>2249</v>
      </c>
      <c r="E882" s="101" t="s">
        <v>639</v>
      </c>
      <c r="F882" s="102" t="s">
        <v>640</v>
      </c>
      <c r="G882" s="100">
        <v>4</v>
      </c>
      <c r="H882" s="103" t="s">
        <v>672</v>
      </c>
      <c r="I882" s="100">
        <v>6</v>
      </c>
      <c r="J882" s="100">
        <v>1</v>
      </c>
      <c r="K882" s="100"/>
      <c r="L882" s="100"/>
      <c r="M882" s="100">
        <v>6</v>
      </c>
      <c r="N882" s="100">
        <v>1</v>
      </c>
      <c r="O882" s="104">
        <v>400000</v>
      </c>
      <c r="P882" s="104">
        <v>400000</v>
      </c>
      <c r="Q882" s="104"/>
      <c r="R882" s="104"/>
      <c r="S882" s="104">
        <v>400000</v>
      </c>
      <c r="T882" s="104">
        <v>0</v>
      </c>
      <c r="U882" s="103" t="s">
        <v>629</v>
      </c>
      <c r="V882" s="105" t="s">
        <v>2877</v>
      </c>
      <c r="W882" s="106" t="s">
        <v>539</v>
      </c>
    </row>
    <row r="883" spans="1:23" s="61" customFormat="1" ht="31.8" customHeight="1">
      <c r="A883" s="46">
        <f>SUBTOTAL(3,$C$11:C883)</f>
        <v>873</v>
      </c>
      <c r="B883" s="100">
        <v>2</v>
      </c>
      <c r="C883" s="100" t="s">
        <v>540</v>
      </c>
      <c r="D883" s="100" t="s">
        <v>2249</v>
      </c>
      <c r="E883" s="101" t="s">
        <v>639</v>
      </c>
      <c r="F883" s="102" t="s">
        <v>640</v>
      </c>
      <c r="G883" s="100">
        <v>4</v>
      </c>
      <c r="H883" s="103" t="s">
        <v>672</v>
      </c>
      <c r="I883" s="100">
        <v>6</v>
      </c>
      <c r="J883" s="100">
        <v>1</v>
      </c>
      <c r="K883" s="100"/>
      <c r="L883" s="100"/>
      <c r="M883" s="100">
        <v>6</v>
      </c>
      <c r="N883" s="100">
        <v>1</v>
      </c>
      <c r="O883" s="104">
        <v>400000</v>
      </c>
      <c r="P883" s="104">
        <v>400000</v>
      </c>
      <c r="Q883" s="104"/>
      <c r="R883" s="104"/>
      <c r="S883" s="104">
        <v>400000</v>
      </c>
      <c r="T883" s="104">
        <v>0</v>
      </c>
      <c r="U883" s="103" t="s">
        <v>629</v>
      </c>
      <c r="V883" s="105" t="s">
        <v>2876</v>
      </c>
      <c r="W883" s="106" t="s">
        <v>539</v>
      </c>
    </row>
    <row r="884" spans="1:23" s="61" customFormat="1" ht="31.8" customHeight="1">
      <c r="A884" s="46">
        <f>SUBTOTAL(3,$C$11:C884)</f>
        <v>874</v>
      </c>
      <c r="B884" s="100">
        <v>2</v>
      </c>
      <c r="C884" s="100" t="s">
        <v>540</v>
      </c>
      <c r="D884" s="100" t="s">
        <v>2249</v>
      </c>
      <c r="E884" s="101" t="s">
        <v>639</v>
      </c>
      <c r="F884" s="102" t="s">
        <v>640</v>
      </c>
      <c r="G884" s="100">
        <v>4</v>
      </c>
      <c r="H884" s="103" t="s">
        <v>672</v>
      </c>
      <c r="I884" s="100">
        <v>6</v>
      </c>
      <c r="J884" s="100">
        <v>1</v>
      </c>
      <c r="K884" s="100"/>
      <c r="L884" s="100"/>
      <c r="M884" s="100">
        <v>6</v>
      </c>
      <c r="N884" s="100">
        <v>1</v>
      </c>
      <c r="O884" s="104">
        <v>400000</v>
      </c>
      <c r="P884" s="104">
        <v>400000</v>
      </c>
      <c r="Q884" s="104"/>
      <c r="R884" s="104"/>
      <c r="S884" s="104">
        <v>400000</v>
      </c>
      <c r="T884" s="104">
        <v>0</v>
      </c>
      <c r="U884" s="103" t="s">
        <v>629</v>
      </c>
      <c r="V884" s="105" t="s">
        <v>2875</v>
      </c>
      <c r="W884" s="106" t="s">
        <v>539</v>
      </c>
    </row>
    <row r="885" spans="1:23" s="61" customFormat="1" ht="31.8" customHeight="1">
      <c r="A885" s="46">
        <f>SUBTOTAL(3,$C$11:C885)</f>
        <v>875</v>
      </c>
      <c r="B885" s="100">
        <v>2</v>
      </c>
      <c r="C885" s="100" t="s">
        <v>540</v>
      </c>
      <c r="D885" s="100" t="s">
        <v>2248</v>
      </c>
      <c r="E885" s="101" t="s">
        <v>639</v>
      </c>
      <c r="F885" s="102" t="s">
        <v>640</v>
      </c>
      <c r="G885" s="100">
        <v>4</v>
      </c>
      <c r="H885" s="103" t="s">
        <v>672</v>
      </c>
      <c r="I885" s="100">
        <v>6</v>
      </c>
      <c r="J885" s="100">
        <v>1</v>
      </c>
      <c r="K885" s="100"/>
      <c r="L885" s="100"/>
      <c r="M885" s="100">
        <v>6</v>
      </c>
      <c r="N885" s="100">
        <v>1</v>
      </c>
      <c r="O885" s="104">
        <v>400000</v>
      </c>
      <c r="P885" s="104">
        <v>400000</v>
      </c>
      <c r="Q885" s="104"/>
      <c r="R885" s="104"/>
      <c r="S885" s="104">
        <v>400000</v>
      </c>
      <c r="T885" s="104">
        <v>0</v>
      </c>
      <c r="U885" s="103" t="s">
        <v>629</v>
      </c>
      <c r="V885" s="105" t="s">
        <v>2892</v>
      </c>
      <c r="W885" s="106" t="s">
        <v>539</v>
      </c>
    </row>
    <row r="886" spans="1:23" s="61" customFormat="1" ht="31.8" customHeight="1">
      <c r="A886" s="46">
        <f>SUBTOTAL(3,$C$11:C886)</f>
        <v>876</v>
      </c>
      <c r="B886" s="100">
        <v>2</v>
      </c>
      <c r="C886" s="100" t="s">
        <v>540</v>
      </c>
      <c r="D886" s="100" t="s">
        <v>1099</v>
      </c>
      <c r="E886" s="101" t="s">
        <v>639</v>
      </c>
      <c r="F886" s="102" t="s">
        <v>640</v>
      </c>
      <c r="G886" s="100">
        <v>4</v>
      </c>
      <c r="H886" s="103" t="s">
        <v>672</v>
      </c>
      <c r="I886" s="100">
        <v>6</v>
      </c>
      <c r="J886" s="100">
        <v>1</v>
      </c>
      <c r="K886" s="100"/>
      <c r="L886" s="100"/>
      <c r="M886" s="100">
        <v>6</v>
      </c>
      <c r="N886" s="100">
        <v>1</v>
      </c>
      <c r="O886" s="104">
        <v>400000</v>
      </c>
      <c r="P886" s="104">
        <v>400000</v>
      </c>
      <c r="Q886" s="104"/>
      <c r="R886" s="104"/>
      <c r="S886" s="104">
        <v>400000</v>
      </c>
      <c r="T886" s="104">
        <v>0</v>
      </c>
      <c r="U886" s="103" t="s">
        <v>629</v>
      </c>
      <c r="V886" s="105" t="s">
        <v>2894</v>
      </c>
      <c r="W886" s="106" t="s">
        <v>539</v>
      </c>
    </row>
    <row r="887" spans="1:23" s="61" customFormat="1" ht="31.8" customHeight="1">
      <c r="A887" s="46">
        <f>SUBTOTAL(3,$C$11:C887)</f>
        <v>877</v>
      </c>
      <c r="B887" s="100">
        <v>2</v>
      </c>
      <c r="C887" s="100" t="s">
        <v>540</v>
      </c>
      <c r="D887" s="100" t="s">
        <v>2249</v>
      </c>
      <c r="E887" s="101" t="s">
        <v>639</v>
      </c>
      <c r="F887" s="102" t="s">
        <v>640</v>
      </c>
      <c r="G887" s="100">
        <v>4</v>
      </c>
      <c r="H887" s="103" t="s">
        <v>672</v>
      </c>
      <c r="I887" s="100">
        <v>6</v>
      </c>
      <c r="J887" s="100">
        <v>1</v>
      </c>
      <c r="K887" s="100"/>
      <c r="L887" s="100"/>
      <c r="M887" s="100">
        <v>6</v>
      </c>
      <c r="N887" s="100">
        <v>1</v>
      </c>
      <c r="O887" s="104">
        <v>400000</v>
      </c>
      <c r="P887" s="104">
        <v>400000</v>
      </c>
      <c r="Q887" s="104"/>
      <c r="R887" s="104"/>
      <c r="S887" s="104">
        <v>400000</v>
      </c>
      <c r="T887" s="104">
        <v>0</v>
      </c>
      <c r="U887" s="103" t="s">
        <v>629</v>
      </c>
      <c r="V887" s="105" t="s">
        <v>2879</v>
      </c>
      <c r="W887" s="106" t="s">
        <v>539</v>
      </c>
    </row>
    <row r="888" spans="1:23" s="61" customFormat="1" ht="31.8" customHeight="1">
      <c r="A888" s="46">
        <f>SUBTOTAL(3,$C$11:C888)</f>
        <v>878</v>
      </c>
      <c r="B888" s="100">
        <v>2</v>
      </c>
      <c r="C888" s="100" t="s">
        <v>540</v>
      </c>
      <c r="D888" s="100" t="s">
        <v>2254</v>
      </c>
      <c r="E888" s="101" t="s">
        <v>639</v>
      </c>
      <c r="F888" s="102" t="s">
        <v>640</v>
      </c>
      <c r="G888" s="100">
        <v>4</v>
      </c>
      <c r="H888" s="103" t="s">
        <v>672</v>
      </c>
      <c r="I888" s="100">
        <v>20</v>
      </c>
      <c r="J888" s="100">
        <v>1</v>
      </c>
      <c r="K888" s="100"/>
      <c r="L888" s="100"/>
      <c r="M888" s="100">
        <v>20</v>
      </c>
      <c r="N888" s="100">
        <v>1</v>
      </c>
      <c r="O888" s="104">
        <v>1050000</v>
      </c>
      <c r="P888" s="104">
        <v>1050000</v>
      </c>
      <c r="Q888" s="104"/>
      <c r="R888" s="104"/>
      <c r="S888" s="104">
        <v>1050000</v>
      </c>
      <c r="T888" s="104">
        <v>0</v>
      </c>
      <c r="U888" s="103" t="s">
        <v>303</v>
      </c>
      <c r="V888" s="105" t="s">
        <v>3065</v>
      </c>
      <c r="W888" s="106" t="s">
        <v>539</v>
      </c>
    </row>
    <row r="889" spans="1:23" s="61" customFormat="1" ht="31.8" customHeight="1">
      <c r="A889" s="46">
        <f>SUBTOTAL(3,$C$11:C889)</f>
        <v>879</v>
      </c>
      <c r="B889" s="100">
        <v>2</v>
      </c>
      <c r="C889" s="100" t="s">
        <v>540</v>
      </c>
      <c r="D889" s="100" t="s">
        <v>2254</v>
      </c>
      <c r="E889" s="101" t="s">
        <v>639</v>
      </c>
      <c r="F889" s="102" t="s">
        <v>640</v>
      </c>
      <c r="G889" s="100">
        <v>4</v>
      </c>
      <c r="H889" s="103" t="s">
        <v>672</v>
      </c>
      <c r="I889" s="100">
        <v>20</v>
      </c>
      <c r="J889" s="100">
        <v>1</v>
      </c>
      <c r="K889" s="100"/>
      <c r="L889" s="100"/>
      <c r="M889" s="100">
        <v>20</v>
      </c>
      <c r="N889" s="100">
        <v>1</v>
      </c>
      <c r="O889" s="104">
        <v>1050000</v>
      </c>
      <c r="P889" s="104">
        <v>1050000</v>
      </c>
      <c r="Q889" s="104"/>
      <c r="R889" s="104"/>
      <c r="S889" s="104">
        <v>1050000</v>
      </c>
      <c r="T889" s="104">
        <v>0</v>
      </c>
      <c r="U889" s="103" t="s">
        <v>303</v>
      </c>
      <c r="V889" s="105" t="s">
        <v>3066</v>
      </c>
      <c r="W889" s="106" t="s">
        <v>539</v>
      </c>
    </row>
    <row r="890" spans="1:23" s="61" customFormat="1" ht="31.8" customHeight="1">
      <c r="A890" s="46">
        <f>SUBTOTAL(3,$C$11:C890)</f>
        <v>880</v>
      </c>
      <c r="B890" s="100">
        <v>2</v>
      </c>
      <c r="C890" s="100" t="s">
        <v>540</v>
      </c>
      <c r="D890" s="100" t="s">
        <v>2254</v>
      </c>
      <c r="E890" s="101" t="s">
        <v>639</v>
      </c>
      <c r="F890" s="102" t="s">
        <v>640</v>
      </c>
      <c r="G890" s="100">
        <v>4</v>
      </c>
      <c r="H890" s="103" t="s">
        <v>672</v>
      </c>
      <c r="I890" s="100">
        <v>20</v>
      </c>
      <c r="J890" s="100">
        <v>1</v>
      </c>
      <c r="K890" s="100"/>
      <c r="L890" s="100"/>
      <c r="M890" s="100">
        <v>20</v>
      </c>
      <c r="N890" s="100">
        <v>1</v>
      </c>
      <c r="O890" s="104">
        <v>1050000</v>
      </c>
      <c r="P890" s="104">
        <v>1050000</v>
      </c>
      <c r="Q890" s="104"/>
      <c r="R890" s="104"/>
      <c r="S890" s="104">
        <v>1050000</v>
      </c>
      <c r="T890" s="104">
        <v>0</v>
      </c>
      <c r="U890" s="103" t="s">
        <v>303</v>
      </c>
      <c r="V890" s="105" t="s">
        <v>3067</v>
      </c>
      <c r="W890" s="106" t="s">
        <v>539</v>
      </c>
    </row>
    <row r="891" spans="1:23" s="61" customFormat="1" ht="31.8" customHeight="1">
      <c r="A891" s="46">
        <f>SUBTOTAL(3,$C$11:C891)</f>
        <v>881</v>
      </c>
      <c r="B891" s="100">
        <v>2</v>
      </c>
      <c r="C891" s="100" t="s">
        <v>540</v>
      </c>
      <c r="D891" s="100" t="s">
        <v>114</v>
      </c>
      <c r="E891" s="101" t="s">
        <v>639</v>
      </c>
      <c r="F891" s="102" t="s">
        <v>640</v>
      </c>
      <c r="G891" s="100">
        <v>4</v>
      </c>
      <c r="H891" s="103" t="s">
        <v>672</v>
      </c>
      <c r="I891" s="100">
        <v>20</v>
      </c>
      <c r="J891" s="100">
        <v>1</v>
      </c>
      <c r="K891" s="100"/>
      <c r="L891" s="100"/>
      <c r="M891" s="100">
        <v>20</v>
      </c>
      <c r="N891" s="100">
        <v>1</v>
      </c>
      <c r="O891" s="104">
        <v>1050000</v>
      </c>
      <c r="P891" s="104">
        <v>1050000</v>
      </c>
      <c r="Q891" s="104"/>
      <c r="R891" s="104"/>
      <c r="S891" s="104">
        <v>1050000</v>
      </c>
      <c r="T891" s="104">
        <v>0</v>
      </c>
      <c r="U891" s="103" t="s">
        <v>303</v>
      </c>
      <c r="V891" s="105" t="s">
        <v>3068</v>
      </c>
      <c r="W891" s="106" t="s">
        <v>539</v>
      </c>
    </row>
    <row r="892" spans="1:23" s="61" customFormat="1" ht="31.8" customHeight="1">
      <c r="A892" s="46">
        <f>SUBTOTAL(3,$C$11:C892)</f>
        <v>882</v>
      </c>
      <c r="B892" s="100">
        <v>2</v>
      </c>
      <c r="C892" s="100" t="s">
        <v>2174</v>
      </c>
      <c r="D892" s="100" t="s">
        <v>2254</v>
      </c>
      <c r="E892" s="101" t="s">
        <v>2455</v>
      </c>
      <c r="F892" s="102" t="s">
        <v>544</v>
      </c>
      <c r="G892" s="100">
        <v>4</v>
      </c>
      <c r="H892" s="103" t="s">
        <v>672</v>
      </c>
      <c r="I892" s="100">
        <v>20</v>
      </c>
      <c r="J892" s="100">
        <v>1</v>
      </c>
      <c r="K892" s="100"/>
      <c r="L892" s="100"/>
      <c r="M892" s="100">
        <v>20</v>
      </c>
      <c r="N892" s="100">
        <v>1</v>
      </c>
      <c r="O892" s="104">
        <v>1050000</v>
      </c>
      <c r="P892" s="104">
        <v>1050000</v>
      </c>
      <c r="Q892" s="104"/>
      <c r="R892" s="104"/>
      <c r="S892" s="104">
        <v>1050000</v>
      </c>
      <c r="T892" s="104">
        <v>0</v>
      </c>
      <c r="U892" s="103" t="s">
        <v>303</v>
      </c>
      <c r="V892" s="105" t="s">
        <v>3069</v>
      </c>
      <c r="W892" s="106" t="s">
        <v>539</v>
      </c>
    </row>
    <row r="893" spans="1:23" s="61" customFormat="1" ht="31.8" customHeight="1">
      <c r="A893" s="46">
        <f>SUBTOTAL(3,$C$11:C893)</f>
        <v>883</v>
      </c>
      <c r="B893" s="100">
        <v>2</v>
      </c>
      <c r="C893" s="100" t="s">
        <v>2174</v>
      </c>
      <c r="D893" s="100" t="s">
        <v>2254</v>
      </c>
      <c r="E893" s="101" t="s">
        <v>2455</v>
      </c>
      <c r="F893" s="102" t="s">
        <v>544</v>
      </c>
      <c r="G893" s="100">
        <v>4</v>
      </c>
      <c r="H893" s="103" t="s">
        <v>672</v>
      </c>
      <c r="I893" s="100">
        <v>20</v>
      </c>
      <c r="J893" s="100">
        <v>1</v>
      </c>
      <c r="K893" s="100"/>
      <c r="L893" s="100"/>
      <c r="M893" s="100">
        <v>20</v>
      </c>
      <c r="N893" s="100">
        <v>1</v>
      </c>
      <c r="O893" s="104">
        <v>1050000</v>
      </c>
      <c r="P893" s="104">
        <v>1050000</v>
      </c>
      <c r="Q893" s="104"/>
      <c r="R893" s="104"/>
      <c r="S893" s="104">
        <v>1050000</v>
      </c>
      <c r="T893" s="104">
        <v>0</v>
      </c>
      <c r="U893" s="103" t="s">
        <v>303</v>
      </c>
      <c r="V893" s="105" t="s">
        <v>3070</v>
      </c>
      <c r="W893" s="106" t="s">
        <v>539</v>
      </c>
    </row>
    <row r="894" spans="1:23" s="61" customFormat="1" ht="31.8" customHeight="1">
      <c r="A894" s="46">
        <f>SUBTOTAL(3,$C$11:C894)</f>
        <v>884</v>
      </c>
      <c r="B894" s="100">
        <v>2</v>
      </c>
      <c r="C894" s="100" t="s">
        <v>2174</v>
      </c>
      <c r="D894" s="100" t="s">
        <v>2254</v>
      </c>
      <c r="E894" s="101" t="s">
        <v>2455</v>
      </c>
      <c r="F894" s="102" t="s">
        <v>544</v>
      </c>
      <c r="G894" s="100">
        <v>4</v>
      </c>
      <c r="H894" s="103" t="s">
        <v>672</v>
      </c>
      <c r="I894" s="100">
        <v>20</v>
      </c>
      <c r="J894" s="100">
        <v>1</v>
      </c>
      <c r="K894" s="100"/>
      <c r="L894" s="100"/>
      <c r="M894" s="100">
        <v>20</v>
      </c>
      <c r="N894" s="100">
        <v>1</v>
      </c>
      <c r="O894" s="104">
        <v>1050000</v>
      </c>
      <c r="P894" s="104">
        <v>1050000</v>
      </c>
      <c r="Q894" s="104"/>
      <c r="R894" s="104"/>
      <c r="S894" s="104">
        <v>1050000</v>
      </c>
      <c r="T894" s="104">
        <v>0</v>
      </c>
      <c r="U894" s="103" t="s">
        <v>303</v>
      </c>
      <c r="V894" s="105" t="s">
        <v>3071</v>
      </c>
      <c r="W894" s="106" t="s">
        <v>539</v>
      </c>
    </row>
    <row r="895" spans="1:23" s="61" customFormat="1" ht="31.8" customHeight="1">
      <c r="A895" s="46">
        <f>SUBTOTAL(3,$C$11:C895)</f>
        <v>885</v>
      </c>
      <c r="B895" s="46">
        <v>1</v>
      </c>
      <c r="C895" s="46" t="s">
        <v>545</v>
      </c>
      <c r="D895" s="46" t="s">
        <v>829</v>
      </c>
      <c r="E895" s="98" t="s">
        <v>546</v>
      </c>
      <c r="F895" s="99" t="s">
        <v>547</v>
      </c>
      <c r="G895" s="46">
        <v>4</v>
      </c>
      <c r="H895" s="78" t="s">
        <v>672</v>
      </c>
      <c r="I895" s="46">
        <v>20</v>
      </c>
      <c r="J895" s="46">
        <v>1</v>
      </c>
      <c r="K895" s="46"/>
      <c r="L895" s="46"/>
      <c r="M895" s="46">
        <v>20</v>
      </c>
      <c r="N895" s="46">
        <v>1</v>
      </c>
      <c r="O895" s="79">
        <v>1050000</v>
      </c>
      <c r="P895" s="79">
        <v>1050000</v>
      </c>
      <c r="Q895" s="79"/>
      <c r="R895" s="79">
        <v>1050000</v>
      </c>
      <c r="S895" s="79">
        <v>0</v>
      </c>
      <c r="T895" s="79">
        <v>0</v>
      </c>
      <c r="U895" s="78" t="s">
        <v>303</v>
      </c>
      <c r="V895" s="80" t="s">
        <v>1465</v>
      </c>
      <c r="W895" s="81" t="s">
        <v>539</v>
      </c>
    </row>
    <row r="896" spans="1:23" s="61" customFormat="1" ht="31.8" customHeight="1">
      <c r="A896" s="46">
        <f>SUBTOTAL(3,$C$11:C896)</f>
        <v>886</v>
      </c>
      <c r="B896" s="100">
        <v>2</v>
      </c>
      <c r="C896" s="100" t="s">
        <v>545</v>
      </c>
      <c r="D896" s="100" t="s">
        <v>2254</v>
      </c>
      <c r="E896" s="101" t="s">
        <v>546</v>
      </c>
      <c r="F896" s="102" t="s">
        <v>547</v>
      </c>
      <c r="G896" s="100">
        <v>4</v>
      </c>
      <c r="H896" s="103" t="s">
        <v>672</v>
      </c>
      <c r="I896" s="100">
        <v>20</v>
      </c>
      <c r="J896" s="100">
        <v>1</v>
      </c>
      <c r="K896" s="100"/>
      <c r="L896" s="100"/>
      <c r="M896" s="100">
        <v>20</v>
      </c>
      <c r="N896" s="100">
        <v>1</v>
      </c>
      <c r="O896" s="104">
        <v>1050000</v>
      </c>
      <c r="P896" s="104">
        <v>1050000</v>
      </c>
      <c r="Q896" s="104"/>
      <c r="R896" s="104"/>
      <c r="S896" s="104">
        <v>1050000</v>
      </c>
      <c r="T896" s="104">
        <v>0</v>
      </c>
      <c r="U896" s="103" t="s">
        <v>303</v>
      </c>
      <c r="V896" s="105" t="s">
        <v>3072</v>
      </c>
      <c r="W896" s="106" t="s">
        <v>539</v>
      </c>
    </row>
    <row r="897" spans="1:23" s="61" customFormat="1" ht="31.8" customHeight="1">
      <c r="A897" s="46">
        <f>SUBTOTAL(3,$C$11:C897)</f>
        <v>887</v>
      </c>
      <c r="B897" s="100">
        <v>2</v>
      </c>
      <c r="C897" s="100" t="s">
        <v>545</v>
      </c>
      <c r="D897" s="100" t="s">
        <v>2254</v>
      </c>
      <c r="E897" s="101" t="s">
        <v>546</v>
      </c>
      <c r="F897" s="102" t="s">
        <v>547</v>
      </c>
      <c r="G897" s="100">
        <v>4</v>
      </c>
      <c r="H897" s="103" t="s">
        <v>672</v>
      </c>
      <c r="I897" s="100">
        <v>20</v>
      </c>
      <c r="J897" s="100">
        <v>1</v>
      </c>
      <c r="K897" s="100"/>
      <c r="L897" s="100"/>
      <c r="M897" s="100">
        <v>20</v>
      </c>
      <c r="N897" s="100">
        <v>1</v>
      </c>
      <c r="O897" s="104">
        <v>1050000</v>
      </c>
      <c r="P897" s="104">
        <v>1050000</v>
      </c>
      <c r="Q897" s="104"/>
      <c r="R897" s="104"/>
      <c r="S897" s="104">
        <v>1050000</v>
      </c>
      <c r="T897" s="104">
        <v>0</v>
      </c>
      <c r="U897" s="103" t="s">
        <v>303</v>
      </c>
      <c r="V897" s="105" t="s">
        <v>3073</v>
      </c>
      <c r="W897" s="106" t="s">
        <v>539</v>
      </c>
    </row>
    <row r="898" spans="1:23" s="61" customFormat="1" ht="31.8" customHeight="1">
      <c r="A898" s="46">
        <f>SUBTOTAL(3,$C$11:C898)</f>
        <v>888</v>
      </c>
      <c r="B898" s="46">
        <v>1</v>
      </c>
      <c r="C898" s="46" t="s">
        <v>297</v>
      </c>
      <c r="D898" s="46" t="s">
        <v>912</v>
      </c>
      <c r="E898" s="98" t="s">
        <v>396</v>
      </c>
      <c r="F898" s="99" t="s">
        <v>687</v>
      </c>
      <c r="G898" s="46">
        <v>5</v>
      </c>
      <c r="H898" s="78" t="s">
        <v>650</v>
      </c>
      <c r="I898" s="46">
        <v>20</v>
      </c>
      <c r="J898" s="46">
        <v>1</v>
      </c>
      <c r="K898" s="46"/>
      <c r="L898" s="46"/>
      <c r="M898" s="46">
        <v>20</v>
      </c>
      <c r="N898" s="46">
        <v>1</v>
      </c>
      <c r="O898" s="79">
        <v>1050000</v>
      </c>
      <c r="P898" s="79">
        <v>1050000</v>
      </c>
      <c r="Q898" s="79"/>
      <c r="R898" s="79">
        <v>1050000</v>
      </c>
      <c r="S898" s="79">
        <v>0</v>
      </c>
      <c r="T898" s="79">
        <v>0</v>
      </c>
      <c r="U898" s="78" t="s">
        <v>303</v>
      </c>
      <c r="V898" s="80" t="s">
        <v>1466</v>
      </c>
      <c r="W898" s="81" t="s">
        <v>539</v>
      </c>
    </row>
    <row r="899" spans="1:23" s="61" customFormat="1" ht="31.8" customHeight="1">
      <c r="A899" s="46">
        <f>SUBTOTAL(3,$C$11:C899)</f>
        <v>889</v>
      </c>
      <c r="B899" s="100">
        <v>2</v>
      </c>
      <c r="C899" s="100" t="s">
        <v>297</v>
      </c>
      <c r="D899" s="100" t="s">
        <v>2255</v>
      </c>
      <c r="E899" s="101" t="s">
        <v>396</v>
      </c>
      <c r="F899" s="102" t="s">
        <v>687</v>
      </c>
      <c r="G899" s="100">
        <v>5</v>
      </c>
      <c r="H899" s="103" t="s">
        <v>650</v>
      </c>
      <c r="I899" s="100">
        <v>20</v>
      </c>
      <c r="J899" s="100">
        <v>1</v>
      </c>
      <c r="K899" s="100"/>
      <c r="L899" s="100"/>
      <c r="M899" s="100">
        <v>20</v>
      </c>
      <c r="N899" s="100">
        <v>1</v>
      </c>
      <c r="O899" s="104">
        <v>1050000</v>
      </c>
      <c r="P899" s="104">
        <v>1050000</v>
      </c>
      <c r="Q899" s="104"/>
      <c r="R899" s="104"/>
      <c r="S899" s="104">
        <v>1050000</v>
      </c>
      <c r="T899" s="104">
        <v>0</v>
      </c>
      <c r="U899" s="103" t="s">
        <v>303</v>
      </c>
      <c r="V899" s="105" t="s">
        <v>3074</v>
      </c>
      <c r="W899" s="106" t="s">
        <v>539</v>
      </c>
    </row>
    <row r="900" spans="1:23" s="61" customFormat="1" ht="31.8" customHeight="1">
      <c r="A900" s="46">
        <f>SUBTOTAL(3,$C$11:C900)</f>
        <v>890</v>
      </c>
      <c r="B900" s="100">
        <v>2</v>
      </c>
      <c r="C900" s="100" t="s">
        <v>297</v>
      </c>
      <c r="D900" s="100" t="s">
        <v>2256</v>
      </c>
      <c r="E900" s="101" t="s">
        <v>396</v>
      </c>
      <c r="F900" s="102" t="s">
        <v>687</v>
      </c>
      <c r="G900" s="100">
        <v>5</v>
      </c>
      <c r="H900" s="103" t="s">
        <v>650</v>
      </c>
      <c r="I900" s="100">
        <v>20</v>
      </c>
      <c r="J900" s="100">
        <v>1</v>
      </c>
      <c r="K900" s="100"/>
      <c r="L900" s="100"/>
      <c r="M900" s="100">
        <v>20</v>
      </c>
      <c r="N900" s="100">
        <v>1</v>
      </c>
      <c r="O900" s="104">
        <v>1050000</v>
      </c>
      <c r="P900" s="104">
        <v>1050000</v>
      </c>
      <c r="Q900" s="104"/>
      <c r="R900" s="104"/>
      <c r="S900" s="104">
        <v>1050000</v>
      </c>
      <c r="T900" s="104">
        <v>0</v>
      </c>
      <c r="U900" s="103" t="s">
        <v>303</v>
      </c>
      <c r="V900" s="105" t="s">
        <v>3075</v>
      </c>
      <c r="W900" s="106" t="s">
        <v>539</v>
      </c>
    </row>
    <row r="901" spans="1:23" s="61" customFormat="1" ht="31.8" customHeight="1">
      <c r="A901" s="46">
        <f>SUBTOTAL(3,$C$11:C901)</f>
        <v>891</v>
      </c>
      <c r="B901" s="100">
        <v>2</v>
      </c>
      <c r="C901" s="100" t="s">
        <v>297</v>
      </c>
      <c r="D901" s="100" t="s">
        <v>2256</v>
      </c>
      <c r="E901" s="101" t="s">
        <v>396</v>
      </c>
      <c r="F901" s="102" t="s">
        <v>687</v>
      </c>
      <c r="G901" s="100">
        <v>5</v>
      </c>
      <c r="H901" s="103" t="s">
        <v>650</v>
      </c>
      <c r="I901" s="100">
        <v>20</v>
      </c>
      <c r="J901" s="100">
        <v>1</v>
      </c>
      <c r="K901" s="100"/>
      <c r="L901" s="100"/>
      <c r="M901" s="100">
        <v>20</v>
      </c>
      <c r="N901" s="100">
        <v>1</v>
      </c>
      <c r="O901" s="104">
        <v>1050000</v>
      </c>
      <c r="P901" s="104">
        <v>1050000</v>
      </c>
      <c r="Q901" s="104"/>
      <c r="R901" s="104"/>
      <c r="S901" s="104">
        <v>1050000</v>
      </c>
      <c r="T901" s="104">
        <v>0</v>
      </c>
      <c r="U901" s="103" t="s">
        <v>303</v>
      </c>
      <c r="V901" s="105" t="s">
        <v>3076</v>
      </c>
      <c r="W901" s="106" t="s">
        <v>539</v>
      </c>
    </row>
    <row r="902" spans="1:23" s="61" customFormat="1" ht="31.8" customHeight="1">
      <c r="A902" s="46">
        <f>SUBTOTAL(3,$C$11:C902)</f>
        <v>892</v>
      </c>
      <c r="B902" s="100">
        <v>2</v>
      </c>
      <c r="C902" s="100" t="s">
        <v>297</v>
      </c>
      <c r="D902" s="100" t="s">
        <v>2255</v>
      </c>
      <c r="E902" s="101" t="s">
        <v>396</v>
      </c>
      <c r="F902" s="102" t="s">
        <v>687</v>
      </c>
      <c r="G902" s="100">
        <v>5</v>
      </c>
      <c r="H902" s="103" t="s">
        <v>650</v>
      </c>
      <c r="I902" s="100">
        <v>20</v>
      </c>
      <c r="J902" s="100">
        <v>1</v>
      </c>
      <c r="K902" s="100"/>
      <c r="L902" s="100"/>
      <c r="M902" s="100">
        <v>20</v>
      </c>
      <c r="N902" s="100">
        <v>1</v>
      </c>
      <c r="O902" s="104">
        <v>1050000</v>
      </c>
      <c r="P902" s="104">
        <v>1050000</v>
      </c>
      <c r="Q902" s="104"/>
      <c r="R902" s="104"/>
      <c r="S902" s="104">
        <v>1050000</v>
      </c>
      <c r="T902" s="104">
        <v>0</v>
      </c>
      <c r="U902" s="103" t="s">
        <v>303</v>
      </c>
      <c r="V902" s="105" t="s">
        <v>3077</v>
      </c>
      <c r="W902" s="106" t="s">
        <v>539</v>
      </c>
    </row>
    <row r="903" spans="1:23" s="61" customFormat="1" ht="31.8" customHeight="1">
      <c r="A903" s="46">
        <f>SUBTOTAL(3,$C$11:C903)</f>
        <v>893</v>
      </c>
      <c r="B903" s="100">
        <v>2</v>
      </c>
      <c r="C903" s="100" t="s">
        <v>297</v>
      </c>
      <c r="D903" s="100" t="s">
        <v>2256</v>
      </c>
      <c r="E903" s="101" t="s">
        <v>396</v>
      </c>
      <c r="F903" s="102" t="s">
        <v>687</v>
      </c>
      <c r="G903" s="100">
        <v>5</v>
      </c>
      <c r="H903" s="103" t="s">
        <v>650</v>
      </c>
      <c r="I903" s="100">
        <v>20</v>
      </c>
      <c r="J903" s="100">
        <v>1</v>
      </c>
      <c r="K903" s="100"/>
      <c r="L903" s="100"/>
      <c r="M903" s="100">
        <v>20</v>
      </c>
      <c r="N903" s="100">
        <v>1</v>
      </c>
      <c r="O903" s="104">
        <v>1050000</v>
      </c>
      <c r="P903" s="104">
        <v>1050000</v>
      </c>
      <c r="Q903" s="104"/>
      <c r="R903" s="104"/>
      <c r="S903" s="104">
        <v>1050000</v>
      </c>
      <c r="T903" s="104">
        <v>0</v>
      </c>
      <c r="U903" s="103" t="s">
        <v>303</v>
      </c>
      <c r="V903" s="105" t="s">
        <v>1189</v>
      </c>
      <c r="W903" s="106" t="s">
        <v>539</v>
      </c>
    </row>
    <row r="904" spans="1:23" s="61" customFormat="1" ht="31.8" customHeight="1">
      <c r="A904" s="46">
        <f>SUBTOTAL(3,$C$11:C904)</f>
        <v>894</v>
      </c>
      <c r="B904" s="100">
        <v>2</v>
      </c>
      <c r="C904" s="100" t="s">
        <v>297</v>
      </c>
      <c r="D904" s="100" t="s">
        <v>2255</v>
      </c>
      <c r="E904" s="101" t="s">
        <v>396</v>
      </c>
      <c r="F904" s="102" t="s">
        <v>687</v>
      </c>
      <c r="G904" s="100">
        <v>5</v>
      </c>
      <c r="H904" s="103" t="s">
        <v>650</v>
      </c>
      <c r="I904" s="100">
        <v>20</v>
      </c>
      <c r="J904" s="100">
        <v>1</v>
      </c>
      <c r="K904" s="100"/>
      <c r="L904" s="100"/>
      <c r="M904" s="100">
        <v>20</v>
      </c>
      <c r="N904" s="100">
        <v>1</v>
      </c>
      <c r="O904" s="104">
        <v>1050000</v>
      </c>
      <c r="P904" s="104">
        <v>1050000</v>
      </c>
      <c r="Q904" s="104"/>
      <c r="R904" s="104"/>
      <c r="S904" s="104">
        <v>1050000</v>
      </c>
      <c r="T904" s="104">
        <v>0</v>
      </c>
      <c r="U904" s="103" t="s">
        <v>303</v>
      </c>
      <c r="V904" s="105" t="s">
        <v>3078</v>
      </c>
      <c r="W904" s="106" t="s">
        <v>539</v>
      </c>
    </row>
    <row r="905" spans="1:23" s="61" customFormat="1" ht="31.8" customHeight="1">
      <c r="A905" s="46">
        <f>SUBTOTAL(3,$C$11:C905)</f>
        <v>895</v>
      </c>
      <c r="B905" s="46">
        <v>1</v>
      </c>
      <c r="C905" s="46" t="s">
        <v>410</v>
      </c>
      <c r="D905" s="46" t="s">
        <v>830</v>
      </c>
      <c r="E905" s="98" t="s">
        <v>635</v>
      </c>
      <c r="F905" s="99" t="s">
        <v>398</v>
      </c>
      <c r="G905" s="46">
        <v>5</v>
      </c>
      <c r="H905" s="78" t="s">
        <v>650</v>
      </c>
      <c r="I905" s="46">
        <v>40</v>
      </c>
      <c r="J905" s="46">
        <v>1</v>
      </c>
      <c r="K905" s="46"/>
      <c r="L905" s="46"/>
      <c r="M905" s="46">
        <v>40</v>
      </c>
      <c r="N905" s="46">
        <v>1</v>
      </c>
      <c r="O905" s="79">
        <v>2000000</v>
      </c>
      <c r="P905" s="79">
        <v>2000000</v>
      </c>
      <c r="Q905" s="79"/>
      <c r="R905" s="79">
        <v>2000000</v>
      </c>
      <c r="S905" s="79">
        <v>0</v>
      </c>
      <c r="T905" s="79">
        <v>0</v>
      </c>
      <c r="U905" s="78" t="s">
        <v>302</v>
      </c>
      <c r="V905" s="80" t="s">
        <v>1276</v>
      </c>
      <c r="W905" s="81" t="s">
        <v>539</v>
      </c>
    </row>
    <row r="906" spans="1:23" s="61" customFormat="1" ht="31.8" customHeight="1">
      <c r="A906" s="46">
        <f>SUBTOTAL(3,$C$11:C906)</f>
        <v>896</v>
      </c>
      <c r="B906" s="46">
        <v>1</v>
      </c>
      <c r="C906" s="46" t="s">
        <v>410</v>
      </c>
      <c r="D906" s="46" t="s">
        <v>1076</v>
      </c>
      <c r="E906" s="98" t="s">
        <v>635</v>
      </c>
      <c r="F906" s="99" t="s">
        <v>398</v>
      </c>
      <c r="G906" s="46">
        <v>5</v>
      </c>
      <c r="H906" s="78" t="s">
        <v>650</v>
      </c>
      <c r="I906" s="46">
        <v>20</v>
      </c>
      <c r="J906" s="46">
        <v>1</v>
      </c>
      <c r="K906" s="46"/>
      <c r="L906" s="46"/>
      <c r="M906" s="46">
        <v>20</v>
      </c>
      <c r="N906" s="46">
        <v>1</v>
      </c>
      <c r="O906" s="79">
        <v>1050000</v>
      </c>
      <c r="P906" s="79">
        <v>1050000</v>
      </c>
      <c r="Q906" s="79"/>
      <c r="R906" s="79">
        <v>1050000</v>
      </c>
      <c r="S906" s="79">
        <v>0</v>
      </c>
      <c r="T906" s="79">
        <v>0</v>
      </c>
      <c r="U906" s="78" t="s">
        <v>303</v>
      </c>
      <c r="V906" s="80" t="s">
        <v>1467</v>
      </c>
      <c r="W906" s="81" t="s">
        <v>539</v>
      </c>
    </row>
    <row r="907" spans="1:23" s="61" customFormat="1" ht="31.8" customHeight="1">
      <c r="A907" s="46">
        <f>SUBTOTAL(3,$C$11:C907)</f>
        <v>897</v>
      </c>
      <c r="B907" s="46">
        <v>1</v>
      </c>
      <c r="C907" s="46" t="s">
        <v>410</v>
      </c>
      <c r="D907" s="46" t="s">
        <v>541</v>
      </c>
      <c r="E907" s="98" t="s">
        <v>635</v>
      </c>
      <c r="F907" s="99" t="s">
        <v>398</v>
      </c>
      <c r="G907" s="46">
        <v>5</v>
      </c>
      <c r="H907" s="78" t="s">
        <v>650</v>
      </c>
      <c r="I907" s="46">
        <v>20</v>
      </c>
      <c r="J907" s="46">
        <v>1</v>
      </c>
      <c r="K907" s="46"/>
      <c r="L907" s="46"/>
      <c r="M907" s="46">
        <v>20</v>
      </c>
      <c r="N907" s="46">
        <v>1</v>
      </c>
      <c r="O907" s="79">
        <v>1050000</v>
      </c>
      <c r="P907" s="79">
        <v>1050000</v>
      </c>
      <c r="Q907" s="79"/>
      <c r="R907" s="79">
        <v>1050000</v>
      </c>
      <c r="S907" s="79">
        <v>0</v>
      </c>
      <c r="T907" s="79">
        <v>0</v>
      </c>
      <c r="U907" s="78" t="s">
        <v>303</v>
      </c>
      <c r="V907" s="80" t="s">
        <v>1468</v>
      </c>
      <c r="W907" s="81" t="s">
        <v>539</v>
      </c>
    </row>
    <row r="908" spans="1:23" s="61" customFormat="1" ht="31.8" customHeight="1">
      <c r="A908" s="46">
        <f>SUBTOTAL(3,$C$11:C908)</f>
        <v>898</v>
      </c>
      <c r="B908" s="100">
        <v>2</v>
      </c>
      <c r="C908" s="100" t="s">
        <v>410</v>
      </c>
      <c r="D908" s="100" t="s">
        <v>2257</v>
      </c>
      <c r="E908" s="101" t="s">
        <v>635</v>
      </c>
      <c r="F908" s="102" t="s">
        <v>398</v>
      </c>
      <c r="G908" s="100">
        <v>5</v>
      </c>
      <c r="H908" s="103" t="s">
        <v>650</v>
      </c>
      <c r="I908" s="100">
        <v>20</v>
      </c>
      <c r="J908" s="100">
        <v>1</v>
      </c>
      <c r="K908" s="100"/>
      <c r="L908" s="100"/>
      <c r="M908" s="100">
        <v>20</v>
      </c>
      <c r="N908" s="100">
        <v>1</v>
      </c>
      <c r="O908" s="104">
        <v>1050000</v>
      </c>
      <c r="P908" s="104">
        <v>1050000</v>
      </c>
      <c r="Q908" s="104"/>
      <c r="R908" s="104"/>
      <c r="S908" s="104">
        <v>1050000</v>
      </c>
      <c r="T908" s="104">
        <v>0</v>
      </c>
      <c r="U908" s="103" t="s">
        <v>303</v>
      </c>
      <c r="V908" s="105" t="s">
        <v>1552</v>
      </c>
      <c r="W908" s="106" t="s">
        <v>539</v>
      </c>
    </row>
    <row r="909" spans="1:23" s="61" customFormat="1" ht="31.8" customHeight="1">
      <c r="A909" s="46">
        <f>SUBTOTAL(3,$C$11:C909)</f>
        <v>899</v>
      </c>
      <c r="B909" s="100">
        <v>2</v>
      </c>
      <c r="C909" s="100" t="s">
        <v>410</v>
      </c>
      <c r="D909" s="100" t="s">
        <v>2255</v>
      </c>
      <c r="E909" s="101" t="s">
        <v>635</v>
      </c>
      <c r="F909" s="102" t="s">
        <v>398</v>
      </c>
      <c r="G909" s="100">
        <v>5</v>
      </c>
      <c r="H909" s="103" t="s">
        <v>650</v>
      </c>
      <c r="I909" s="100">
        <v>20</v>
      </c>
      <c r="J909" s="100">
        <v>1</v>
      </c>
      <c r="K909" s="100"/>
      <c r="L909" s="100"/>
      <c r="M909" s="100">
        <v>20</v>
      </c>
      <c r="N909" s="100">
        <v>1</v>
      </c>
      <c r="O909" s="104">
        <v>1050000</v>
      </c>
      <c r="P909" s="104">
        <v>1050000</v>
      </c>
      <c r="Q909" s="104"/>
      <c r="R909" s="104"/>
      <c r="S909" s="104">
        <v>1050000</v>
      </c>
      <c r="T909" s="104">
        <v>0</v>
      </c>
      <c r="U909" s="103" t="s">
        <v>303</v>
      </c>
      <c r="V909" s="105" t="s">
        <v>3079</v>
      </c>
      <c r="W909" s="106" t="s">
        <v>539</v>
      </c>
    </row>
    <row r="910" spans="1:23" s="61" customFormat="1" ht="31.8" customHeight="1">
      <c r="A910" s="46">
        <f>SUBTOTAL(3,$C$11:C910)</f>
        <v>900</v>
      </c>
      <c r="B910" s="100">
        <v>2</v>
      </c>
      <c r="C910" s="100" t="s">
        <v>410</v>
      </c>
      <c r="D910" s="100" t="s">
        <v>2255</v>
      </c>
      <c r="E910" s="101" t="s">
        <v>635</v>
      </c>
      <c r="F910" s="102" t="s">
        <v>398</v>
      </c>
      <c r="G910" s="100">
        <v>5</v>
      </c>
      <c r="H910" s="103" t="s">
        <v>650</v>
      </c>
      <c r="I910" s="100">
        <v>20</v>
      </c>
      <c r="J910" s="100">
        <v>1</v>
      </c>
      <c r="K910" s="100"/>
      <c r="L910" s="100"/>
      <c r="M910" s="100">
        <v>20</v>
      </c>
      <c r="N910" s="100">
        <v>1</v>
      </c>
      <c r="O910" s="104">
        <v>1050000</v>
      </c>
      <c r="P910" s="104">
        <v>1050000</v>
      </c>
      <c r="Q910" s="104"/>
      <c r="R910" s="104"/>
      <c r="S910" s="104">
        <v>1050000</v>
      </c>
      <c r="T910" s="104">
        <v>0</v>
      </c>
      <c r="U910" s="103" t="s">
        <v>303</v>
      </c>
      <c r="V910" s="105" t="s">
        <v>3080</v>
      </c>
      <c r="W910" s="106" t="s">
        <v>539</v>
      </c>
    </row>
    <row r="911" spans="1:23" s="61" customFormat="1" ht="31.8" customHeight="1">
      <c r="A911" s="46">
        <f>SUBTOTAL(3,$C$11:C911)</f>
        <v>901</v>
      </c>
      <c r="B911" s="100">
        <v>2</v>
      </c>
      <c r="C911" s="100" t="s">
        <v>410</v>
      </c>
      <c r="D911" s="100" t="s">
        <v>2255</v>
      </c>
      <c r="E911" s="101" t="s">
        <v>635</v>
      </c>
      <c r="F911" s="102" t="s">
        <v>398</v>
      </c>
      <c r="G911" s="100">
        <v>5</v>
      </c>
      <c r="H911" s="103" t="s">
        <v>650</v>
      </c>
      <c r="I911" s="100">
        <v>20</v>
      </c>
      <c r="J911" s="100">
        <v>1</v>
      </c>
      <c r="K911" s="100"/>
      <c r="L911" s="100"/>
      <c r="M911" s="100">
        <v>20</v>
      </c>
      <c r="N911" s="100">
        <v>1</v>
      </c>
      <c r="O911" s="104">
        <v>1050000</v>
      </c>
      <c r="P911" s="104">
        <v>1050000</v>
      </c>
      <c r="Q911" s="104"/>
      <c r="R911" s="104"/>
      <c r="S911" s="104">
        <v>1050000</v>
      </c>
      <c r="T911" s="104">
        <v>0</v>
      </c>
      <c r="U911" s="103" t="s">
        <v>303</v>
      </c>
      <c r="V911" s="105" t="s">
        <v>3081</v>
      </c>
      <c r="W911" s="106" t="s">
        <v>539</v>
      </c>
    </row>
    <row r="912" spans="1:23" s="61" customFormat="1" ht="31.8" customHeight="1">
      <c r="A912" s="46">
        <f>SUBTOTAL(3,$C$11:C912)</f>
        <v>902</v>
      </c>
      <c r="B912" s="100">
        <v>2</v>
      </c>
      <c r="C912" s="100" t="s">
        <v>410</v>
      </c>
      <c r="D912" s="100" t="s">
        <v>2258</v>
      </c>
      <c r="E912" s="101" t="s">
        <v>635</v>
      </c>
      <c r="F912" s="102" t="s">
        <v>398</v>
      </c>
      <c r="G912" s="100">
        <v>5</v>
      </c>
      <c r="H912" s="103" t="s">
        <v>650</v>
      </c>
      <c r="I912" s="100">
        <v>20</v>
      </c>
      <c r="J912" s="100">
        <v>1</v>
      </c>
      <c r="K912" s="100"/>
      <c r="L912" s="100"/>
      <c r="M912" s="100">
        <v>20</v>
      </c>
      <c r="N912" s="100">
        <v>1</v>
      </c>
      <c r="O912" s="104">
        <v>1050000</v>
      </c>
      <c r="P912" s="104">
        <v>1050000</v>
      </c>
      <c r="Q912" s="104"/>
      <c r="R912" s="104"/>
      <c r="S912" s="104">
        <v>1050000</v>
      </c>
      <c r="T912" s="104">
        <v>0</v>
      </c>
      <c r="U912" s="103" t="s">
        <v>303</v>
      </c>
      <c r="V912" s="105" t="s">
        <v>3082</v>
      </c>
      <c r="W912" s="106" t="s">
        <v>539</v>
      </c>
    </row>
    <row r="913" spans="1:23" s="61" customFormat="1" ht="31.8" customHeight="1">
      <c r="A913" s="46">
        <f>SUBTOTAL(3,$C$11:C913)</f>
        <v>903</v>
      </c>
      <c r="B913" s="100">
        <v>2</v>
      </c>
      <c r="C913" s="100" t="s">
        <v>410</v>
      </c>
      <c r="D913" s="100" t="s">
        <v>2258</v>
      </c>
      <c r="E913" s="101" t="s">
        <v>635</v>
      </c>
      <c r="F913" s="102" t="s">
        <v>398</v>
      </c>
      <c r="G913" s="100">
        <v>5</v>
      </c>
      <c r="H913" s="103" t="s">
        <v>650</v>
      </c>
      <c r="I913" s="100">
        <v>20</v>
      </c>
      <c r="J913" s="100">
        <v>1</v>
      </c>
      <c r="K913" s="100"/>
      <c r="L913" s="100"/>
      <c r="M913" s="100">
        <v>20</v>
      </c>
      <c r="N913" s="100">
        <v>1</v>
      </c>
      <c r="O913" s="104">
        <v>1050000</v>
      </c>
      <c r="P913" s="104">
        <v>1050000</v>
      </c>
      <c r="Q913" s="104"/>
      <c r="R913" s="104"/>
      <c r="S913" s="104">
        <v>1050000</v>
      </c>
      <c r="T913" s="104">
        <v>0</v>
      </c>
      <c r="U913" s="103" t="s">
        <v>303</v>
      </c>
      <c r="V913" s="105" t="s">
        <v>3083</v>
      </c>
      <c r="W913" s="106" t="s">
        <v>539</v>
      </c>
    </row>
    <row r="914" spans="1:23" s="61" customFormat="1" ht="31.8" customHeight="1">
      <c r="A914" s="46">
        <f>SUBTOTAL(3,$C$11:C914)</f>
        <v>904</v>
      </c>
      <c r="B914" s="100">
        <v>2</v>
      </c>
      <c r="C914" s="100" t="s">
        <v>410</v>
      </c>
      <c r="D914" s="100" t="s">
        <v>2256</v>
      </c>
      <c r="E914" s="101" t="s">
        <v>635</v>
      </c>
      <c r="F914" s="102" t="s">
        <v>398</v>
      </c>
      <c r="G914" s="100">
        <v>5</v>
      </c>
      <c r="H914" s="103" t="s">
        <v>650</v>
      </c>
      <c r="I914" s="100">
        <v>20</v>
      </c>
      <c r="J914" s="100">
        <v>1</v>
      </c>
      <c r="K914" s="100"/>
      <c r="L914" s="100"/>
      <c r="M914" s="100">
        <v>20</v>
      </c>
      <c r="N914" s="100">
        <v>1</v>
      </c>
      <c r="O914" s="104">
        <v>1050000</v>
      </c>
      <c r="P914" s="104">
        <v>1050000</v>
      </c>
      <c r="Q914" s="104"/>
      <c r="R914" s="104"/>
      <c r="S914" s="104">
        <v>1050000</v>
      </c>
      <c r="T914" s="104">
        <v>0</v>
      </c>
      <c r="U914" s="103" t="s">
        <v>303</v>
      </c>
      <c r="V914" s="105" t="s">
        <v>1545</v>
      </c>
      <c r="W914" s="106" t="s">
        <v>539</v>
      </c>
    </row>
    <row r="915" spans="1:23" s="61" customFormat="1" ht="31.8" customHeight="1">
      <c r="A915" s="46">
        <f>SUBTOTAL(3,$C$11:C915)</f>
        <v>905</v>
      </c>
      <c r="B915" s="100">
        <v>2</v>
      </c>
      <c r="C915" s="100" t="s">
        <v>410</v>
      </c>
      <c r="D915" s="100" t="s">
        <v>934</v>
      </c>
      <c r="E915" s="101" t="s">
        <v>635</v>
      </c>
      <c r="F915" s="102" t="s">
        <v>398</v>
      </c>
      <c r="G915" s="100">
        <v>5</v>
      </c>
      <c r="H915" s="103" t="s">
        <v>650</v>
      </c>
      <c r="I915" s="100">
        <v>20</v>
      </c>
      <c r="J915" s="100">
        <v>1</v>
      </c>
      <c r="K915" s="100"/>
      <c r="L915" s="100"/>
      <c r="M915" s="100">
        <v>20</v>
      </c>
      <c r="N915" s="100">
        <v>1</v>
      </c>
      <c r="O915" s="104">
        <v>1050000</v>
      </c>
      <c r="P915" s="104">
        <v>1050000</v>
      </c>
      <c r="Q915" s="104"/>
      <c r="R915" s="104"/>
      <c r="S915" s="104">
        <v>1050000</v>
      </c>
      <c r="T915" s="104">
        <v>0</v>
      </c>
      <c r="U915" s="103" t="s">
        <v>303</v>
      </c>
      <c r="V915" s="105" t="s">
        <v>635</v>
      </c>
      <c r="W915" s="106" t="s">
        <v>539</v>
      </c>
    </row>
    <row r="916" spans="1:23" s="61" customFormat="1" ht="31.8" customHeight="1">
      <c r="A916" s="46">
        <f>SUBTOTAL(3,$C$11:C916)</f>
        <v>906</v>
      </c>
      <c r="B916" s="46">
        <v>1</v>
      </c>
      <c r="C916" s="46" t="s">
        <v>411</v>
      </c>
      <c r="D916" s="46" t="s">
        <v>541</v>
      </c>
      <c r="E916" s="98" t="s">
        <v>412</v>
      </c>
      <c r="F916" s="99" t="s">
        <v>692</v>
      </c>
      <c r="G916" s="46">
        <v>5</v>
      </c>
      <c r="H916" s="78" t="s">
        <v>650</v>
      </c>
      <c r="I916" s="46">
        <v>20</v>
      </c>
      <c r="J916" s="46">
        <v>1</v>
      </c>
      <c r="K916" s="46"/>
      <c r="L916" s="46"/>
      <c r="M916" s="46">
        <v>20</v>
      </c>
      <c r="N916" s="46">
        <v>1</v>
      </c>
      <c r="O916" s="79">
        <v>1050000</v>
      </c>
      <c r="P916" s="79">
        <v>1050000</v>
      </c>
      <c r="Q916" s="79"/>
      <c r="R916" s="79">
        <v>1050000</v>
      </c>
      <c r="S916" s="79">
        <v>0</v>
      </c>
      <c r="T916" s="79">
        <v>0</v>
      </c>
      <c r="U916" s="78" t="s">
        <v>303</v>
      </c>
      <c r="V916" s="80" t="s">
        <v>1469</v>
      </c>
      <c r="W916" s="81" t="s">
        <v>539</v>
      </c>
    </row>
    <row r="917" spans="1:23" s="61" customFormat="1" ht="31.8" customHeight="1">
      <c r="A917" s="46">
        <f>SUBTOTAL(3,$C$11:C917)</f>
        <v>907</v>
      </c>
      <c r="B917" s="46">
        <v>1</v>
      </c>
      <c r="C917" s="46" t="s">
        <v>411</v>
      </c>
      <c r="D917" s="46" t="s">
        <v>830</v>
      </c>
      <c r="E917" s="98" t="s">
        <v>412</v>
      </c>
      <c r="F917" s="99" t="s">
        <v>692</v>
      </c>
      <c r="G917" s="46">
        <v>5</v>
      </c>
      <c r="H917" s="78" t="s">
        <v>650</v>
      </c>
      <c r="I917" s="46">
        <v>20</v>
      </c>
      <c r="J917" s="46">
        <v>1</v>
      </c>
      <c r="K917" s="46"/>
      <c r="L917" s="46"/>
      <c r="M917" s="46">
        <v>20</v>
      </c>
      <c r="N917" s="46">
        <v>1</v>
      </c>
      <c r="O917" s="79">
        <v>1050000</v>
      </c>
      <c r="P917" s="79">
        <v>1050000</v>
      </c>
      <c r="Q917" s="79"/>
      <c r="R917" s="79">
        <v>1050000</v>
      </c>
      <c r="S917" s="79">
        <v>0</v>
      </c>
      <c r="T917" s="79">
        <v>0</v>
      </c>
      <c r="U917" s="78" t="s">
        <v>303</v>
      </c>
      <c r="V917" s="80" t="s">
        <v>1470</v>
      </c>
      <c r="W917" s="81" t="s">
        <v>539</v>
      </c>
    </row>
    <row r="918" spans="1:23" s="61" customFormat="1" ht="31.8" customHeight="1">
      <c r="A918" s="46">
        <f>SUBTOTAL(3,$C$11:C918)</f>
        <v>908</v>
      </c>
      <c r="B918" s="100">
        <v>2</v>
      </c>
      <c r="C918" s="100" t="s">
        <v>411</v>
      </c>
      <c r="D918" s="100" t="s">
        <v>2256</v>
      </c>
      <c r="E918" s="101" t="s">
        <v>412</v>
      </c>
      <c r="F918" s="102" t="s">
        <v>692</v>
      </c>
      <c r="G918" s="100">
        <v>5</v>
      </c>
      <c r="H918" s="103" t="s">
        <v>650</v>
      </c>
      <c r="I918" s="100">
        <v>20</v>
      </c>
      <c r="J918" s="100">
        <v>1</v>
      </c>
      <c r="K918" s="100"/>
      <c r="L918" s="100"/>
      <c r="M918" s="100">
        <v>20</v>
      </c>
      <c r="N918" s="100">
        <v>1</v>
      </c>
      <c r="O918" s="104">
        <v>1050000</v>
      </c>
      <c r="P918" s="104">
        <v>1050000</v>
      </c>
      <c r="Q918" s="104"/>
      <c r="R918" s="104"/>
      <c r="S918" s="104">
        <v>1050000</v>
      </c>
      <c r="T918" s="104">
        <v>0</v>
      </c>
      <c r="U918" s="103" t="s">
        <v>303</v>
      </c>
      <c r="V918" s="105" t="s">
        <v>3084</v>
      </c>
      <c r="W918" s="106" t="s">
        <v>539</v>
      </c>
    </row>
    <row r="919" spans="1:23" s="61" customFormat="1" ht="31.8" customHeight="1">
      <c r="A919" s="46">
        <f>SUBTOTAL(3,$C$11:C919)</f>
        <v>909</v>
      </c>
      <c r="B919" s="100">
        <v>2</v>
      </c>
      <c r="C919" s="100" t="s">
        <v>411</v>
      </c>
      <c r="D919" s="100" t="s">
        <v>2255</v>
      </c>
      <c r="E919" s="101" t="s">
        <v>412</v>
      </c>
      <c r="F919" s="102" t="s">
        <v>692</v>
      </c>
      <c r="G919" s="100">
        <v>5</v>
      </c>
      <c r="H919" s="103" t="s">
        <v>650</v>
      </c>
      <c r="I919" s="100">
        <v>20</v>
      </c>
      <c r="J919" s="100">
        <v>1</v>
      </c>
      <c r="K919" s="100"/>
      <c r="L919" s="100"/>
      <c r="M919" s="100">
        <v>20</v>
      </c>
      <c r="N919" s="100">
        <v>1</v>
      </c>
      <c r="O919" s="104">
        <v>1050000</v>
      </c>
      <c r="P919" s="104">
        <v>1050000</v>
      </c>
      <c r="Q919" s="104"/>
      <c r="R919" s="104"/>
      <c r="S919" s="104">
        <v>1050000</v>
      </c>
      <c r="T919" s="104">
        <v>0</v>
      </c>
      <c r="U919" s="103" t="s">
        <v>303</v>
      </c>
      <c r="V919" s="105" t="s">
        <v>3085</v>
      </c>
      <c r="W919" s="106" t="s">
        <v>539</v>
      </c>
    </row>
    <row r="920" spans="1:23" s="61" customFormat="1" ht="31.8" customHeight="1">
      <c r="A920" s="46">
        <f>SUBTOTAL(3,$C$11:C920)</f>
        <v>910</v>
      </c>
      <c r="B920" s="100">
        <v>2</v>
      </c>
      <c r="C920" s="100" t="s">
        <v>411</v>
      </c>
      <c r="D920" s="100" t="s">
        <v>2256</v>
      </c>
      <c r="E920" s="101" t="s">
        <v>412</v>
      </c>
      <c r="F920" s="102" t="s">
        <v>692</v>
      </c>
      <c r="G920" s="100">
        <v>5</v>
      </c>
      <c r="H920" s="103" t="s">
        <v>650</v>
      </c>
      <c r="I920" s="100">
        <v>20</v>
      </c>
      <c r="J920" s="100">
        <v>1</v>
      </c>
      <c r="K920" s="100"/>
      <c r="L920" s="100"/>
      <c r="M920" s="100">
        <v>20</v>
      </c>
      <c r="N920" s="100">
        <v>1</v>
      </c>
      <c r="O920" s="104">
        <v>1050000</v>
      </c>
      <c r="P920" s="104">
        <v>1050000</v>
      </c>
      <c r="Q920" s="104"/>
      <c r="R920" s="104"/>
      <c r="S920" s="104">
        <v>1050000</v>
      </c>
      <c r="T920" s="104">
        <v>0</v>
      </c>
      <c r="U920" s="103" t="s">
        <v>303</v>
      </c>
      <c r="V920" s="105" t="s">
        <v>1509</v>
      </c>
      <c r="W920" s="106" t="s">
        <v>539</v>
      </c>
    </row>
    <row r="921" spans="1:23" s="61" customFormat="1" ht="31.8" customHeight="1">
      <c r="A921" s="46">
        <f>SUBTOTAL(3,$C$11:C921)</f>
        <v>911</v>
      </c>
      <c r="B921" s="100">
        <v>2</v>
      </c>
      <c r="C921" s="100" t="s">
        <v>411</v>
      </c>
      <c r="D921" s="100" t="s">
        <v>2255</v>
      </c>
      <c r="E921" s="101" t="s">
        <v>412</v>
      </c>
      <c r="F921" s="102" t="s">
        <v>692</v>
      </c>
      <c r="G921" s="100">
        <v>5</v>
      </c>
      <c r="H921" s="103" t="s">
        <v>650</v>
      </c>
      <c r="I921" s="100">
        <v>20</v>
      </c>
      <c r="J921" s="100">
        <v>1</v>
      </c>
      <c r="K921" s="100"/>
      <c r="L921" s="100"/>
      <c r="M921" s="100">
        <v>20</v>
      </c>
      <c r="N921" s="100">
        <v>1</v>
      </c>
      <c r="O921" s="104">
        <v>1050000</v>
      </c>
      <c r="P921" s="104">
        <v>1050000</v>
      </c>
      <c r="Q921" s="104"/>
      <c r="R921" s="104"/>
      <c r="S921" s="104">
        <v>1050000</v>
      </c>
      <c r="T921" s="104">
        <v>0</v>
      </c>
      <c r="U921" s="103" t="s">
        <v>303</v>
      </c>
      <c r="V921" s="105" t="s">
        <v>3086</v>
      </c>
      <c r="W921" s="106" t="s">
        <v>539</v>
      </c>
    </row>
    <row r="922" spans="1:23" s="61" customFormat="1" ht="31.8" customHeight="1">
      <c r="A922" s="46">
        <f>SUBTOTAL(3,$C$11:C922)</f>
        <v>912</v>
      </c>
      <c r="B922" s="100">
        <v>2</v>
      </c>
      <c r="C922" s="100" t="s">
        <v>411</v>
      </c>
      <c r="D922" s="100" t="s">
        <v>2256</v>
      </c>
      <c r="E922" s="101" t="s">
        <v>412</v>
      </c>
      <c r="F922" s="102" t="s">
        <v>692</v>
      </c>
      <c r="G922" s="100">
        <v>5</v>
      </c>
      <c r="H922" s="103" t="s">
        <v>650</v>
      </c>
      <c r="I922" s="100">
        <v>20</v>
      </c>
      <c r="J922" s="100">
        <v>1</v>
      </c>
      <c r="K922" s="100"/>
      <c r="L922" s="100"/>
      <c r="M922" s="100">
        <v>20</v>
      </c>
      <c r="N922" s="100">
        <v>1</v>
      </c>
      <c r="O922" s="104">
        <v>1050000</v>
      </c>
      <c r="P922" s="104">
        <v>1050000</v>
      </c>
      <c r="Q922" s="104"/>
      <c r="R922" s="104"/>
      <c r="S922" s="104">
        <v>1050000</v>
      </c>
      <c r="T922" s="104">
        <v>0</v>
      </c>
      <c r="U922" s="103" t="s">
        <v>303</v>
      </c>
      <c r="V922" s="105" t="s">
        <v>3087</v>
      </c>
      <c r="W922" s="106" t="s">
        <v>539</v>
      </c>
    </row>
    <row r="923" spans="1:23" s="61" customFormat="1" ht="31.8" customHeight="1">
      <c r="A923" s="46">
        <f>SUBTOTAL(3,$C$11:C923)</f>
        <v>913</v>
      </c>
      <c r="B923" s="100">
        <v>2</v>
      </c>
      <c r="C923" s="100" t="s">
        <v>411</v>
      </c>
      <c r="D923" s="100" t="s">
        <v>2255</v>
      </c>
      <c r="E923" s="101" t="s">
        <v>412</v>
      </c>
      <c r="F923" s="102" t="s">
        <v>692</v>
      </c>
      <c r="G923" s="100">
        <v>5</v>
      </c>
      <c r="H923" s="103" t="s">
        <v>650</v>
      </c>
      <c r="I923" s="100">
        <v>20</v>
      </c>
      <c r="J923" s="100">
        <v>1</v>
      </c>
      <c r="K923" s="100"/>
      <c r="L923" s="100"/>
      <c r="M923" s="100">
        <v>20</v>
      </c>
      <c r="N923" s="100">
        <v>1</v>
      </c>
      <c r="O923" s="104">
        <v>1050000</v>
      </c>
      <c r="P923" s="104">
        <v>1050000</v>
      </c>
      <c r="Q923" s="104"/>
      <c r="R923" s="104"/>
      <c r="S923" s="104">
        <v>1050000</v>
      </c>
      <c r="T923" s="104">
        <v>0</v>
      </c>
      <c r="U923" s="103" t="s">
        <v>303</v>
      </c>
      <c r="V923" s="105" t="s">
        <v>3088</v>
      </c>
      <c r="W923" s="106" t="s">
        <v>539</v>
      </c>
    </row>
    <row r="924" spans="1:23" s="61" customFormat="1" ht="31.8" customHeight="1">
      <c r="A924" s="46">
        <f>SUBTOTAL(3,$C$11:C924)</f>
        <v>914</v>
      </c>
      <c r="B924" s="100">
        <v>2</v>
      </c>
      <c r="C924" s="100" t="s">
        <v>411</v>
      </c>
      <c r="D924" s="100" t="s">
        <v>2256</v>
      </c>
      <c r="E924" s="101" t="s">
        <v>412</v>
      </c>
      <c r="F924" s="102" t="s">
        <v>692</v>
      </c>
      <c r="G924" s="100">
        <v>5</v>
      </c>
      <c r="H924" s="103" t="s">
        <v>650</v>
      </c>
      <c r="I924" s="100">
        <v>20</v>
      </c>
      <c r="J924" s="100">
        <v>1</v>
      </c>
      <c r="K924" s="100"/>
      <c r="L924" s="100"/>
      <c r="M924" s="100">
        <v>20</v>
      </c>
      <c r="N924" s="100">
        <v>1</v>
      </c>
      <c r="O924" s="104">
        <v>1050000</v>
      </c>
      <c r="P924" s="104">
        <v>1050000</v>
      </c>
      <c r="Q924" s="104"/>
      <c r="R924" s="104"/>
      <c r="S924" s="104">
        <v>1050000</v>
      </c>
      <c r="T924" s="104">
        <v>0</v>
      </c>
      <c r="U924" s="103" t="s">
        <v>303</v>
      </c>
      <c r="V924" s="105" t="s">
        <v>3089</v>
      </c>
      <c r="W924" s="106" t="s">
        <v>539</v>
      </c>
    </row>
    <row r="925" spans="1:23" s="61" customFormat="1" ht="31.8" customHeight="1">
      <c r="A925" s="46">
        <f>SUBTOTAL(3,$C$11:C925)</f>
        <v>915</v>
      </c>
      <c r="B925" s="100">
        <v>2</v>
      </c>
      <c r="C925" s="100" t="s">
        <v>411</v>
      </c>
      <c r="D925" s="100" t="s">
        <v>2256</v>
      </c>
      <c r="E925" s="101" t="s">
        <v>412</v>
      </c>
      <c r="F925" s="102" t="s">
        <v>692</v>
      </c>
      <c r="G925" s="100">
        <v>5</v>
      </c>
      <c r="H925" s="103" t="s">
        <v>650</v>
      </c>
      <c r="I925" s="100">
        <v>20</v>
      </c>
      <c r="J925" s="100">
        <v>1</v>
      </c>
      <c r="K925" s="100"/>
      <c r="L925" s="100"/>
      <c r="M925" s="100">
        <v>20</v>
      </c>
      <c r="N925" s="100">
        <v>1</v>
      </c>
      <c r="O925" s="104">
        <v>1050000</v>
      </c>
      <c r="P925" s="104">
        <v>1050000</v>
      </c>
      <c r="Q925" s="104"/>
      <c r="R925" s="104"/>
      <c r="S925" s="104">
        <v>1050000</v>
      </c>
      <c r="T925" s="104">
        <v>0</v>
      </c>
      <c r="U925" s="103" t="s">
        <v>303</v>
      </c>
      <c r="V925" s="105" t="s">
        <v>3090</v>
      </c>
      <c r="W925" s="106" t="s">
        <v>539</v>
      </c>
    </row>
    <row r="926" spans="1:23" s="61" customFormat="1" ht="31.8" customHeight="1">
      <c r="A926" s="46">
        <f>SUBTOTAL(3,$C$11:C926)</f>
        <v>916</v>
      </c>
      <c r="B926" s="46">
        <v>1</v>
      </c>
      <c r="C926" s="46" t="s">
        <v>47</v>
      </c>
      <c r="D926" s="46" t="s">
        <v>826</v>
      </c>
      <c r="E926" s="98" t="s">
        <v>525</v>
      </c>
      <c r="F926" s="99" t="s">
        <v>78</v>
      </c>
      <c r="G926" s="46">
        <v>5</v>
      </c>
      <c r="H926" s="78" t="s">
        <v>650</v>
      </c>
      <c r="I926" s="46">
        <v>40</v>
      </c>
      <c r="J926" s="46">
        <v>1</v>
      </c>
      <c r="K926" s="46"/>
      <c r="L926" s="46"/>
      <c r="M926" s="46">
        <v>40</v>
      </c>
      <c r="N926" s="46">
        <v>1</v>
      </c>
      <c r="O926" s="79">
        <v>2000000</v>
      </c>
      <c r="P926" s="79">
        <v>2000000</v>
      </c>
      <c r="Q926" s="79"/>
      <c r="R926" s="79">
        <v>2000000</v>
      </c>
      <c r="S926" s="79">
        <v>0</v>
      </c>
      <c r="T926" s="79">
        <v>0</v>
      </c>
      <c r="U926" s="78" t="s">
        <v>302</v>
      </c>
      <c r="V926" s="80" t="s">
        <v>1471</v>
      </c>
      <c r="W926" s="81" t="s">
        <v>539</v>
      </c>
    </row>
    <row r="927" spans="1:23" s="61" customFormat="1" ht="31.8" customHeight="1">
      <c r="A927" s="46">
        <f>SUBTOTAL(3,$C$11:C927)</f>
        <v>917</v>
      </c>
      <c r="B927" s="46">
        <v>1</v>
      </c>
      <c r="C927" s="46" t="s">
        <v>47</v>
      </c>
      <c r="D927" s="46" t="s">
        <v>912</v>
      </c>
      <c r="E927" s="98" t="s">
        <v>525</v>
      </c>
      <c r="F927" s="99" t="s">
        <v>78</v>
      </c>
      <c r="G927" s="46">
        <v>5</v>
      </c>
      <c r="H927" s="78" t="s">
        <v>650</v>
      </c>
      <c r="I927" s="46">
        <v>40</v>
      </c>
      <c r="J927" s="46">
        <v>1</v>
      </c>
      <c r="K927" s="46"/>
      <c r="L927" s="46"/>
      <c r="M927" s="46">
        <v>40</v>
      </c>
      <c r="N927" s="46">
        <v>1</v>
      </c>
      <c r="O927" s="79">
        <v>2000000</v>
      </c>
      <c r="P927" s="79">
        <v>2000000</v>
      </c>
      <c r="Q927" s="79"/>
      <c r="R927" s="79">
        <v>2000000</v>
      </c>
      <c r="S927" s="79">
        <v>0</v>
      </c>
      <c r="T927" s="79">
        <v>0</v>
      </c>
      <c r="U927" s="78" t="s">
        <v>302</v>
      </c>
      <c r="V927" s="80" t="s">
        <v>1472</v>
      </c>
      <c r="W927" s="81" t="s">
        <v>539</v>
      </c>
    </row>
    <row r="928" spans="1:23" s="61" customFormat="1" ht="31.8" customHeight="1">
      <c r="A928" s="46">
        <f>SUBTOTAL(3,$C$11:C928)</f>
        <v>918</v>
      </c>
      <c r="B928" s="46">
        <v>1</v>
      </c>
      <c r="C928" s="46" t="s">
        <v>47</v>
      </c>
      <c r="D928" s="46" t="s">
        <v>912</v>
      </c>
      <c r="E928" s="98" t="s">
        <v>525</v>
      </c>
      <c r="F928" s="99" t="s">
        <v>78</v>
      </c>
      <c r="G928" s="46">
        <v>5</v>
      </c>
      <c r="H928" s="78" t="s">
        <v>650</v>
      </c>
      <c r="I928" s="46">
        <v>20</v>
      </c>
      <c r="J928" s="46">
        <v>1</v>
      </c>
      <c r="K928" s="46"/>
      <c r="L928" s="46"/>
      <c r="M928" s="46">
        <v>20</v>
      </c>
      <c r="N928" s="46">
        <v>1</v>
      </c>
      <c r="O928" s="79">
        <v>1050000</v>
      </c>
      <c r="P928" s="79">
        <v>1050000</v>
      </c>
      <c r="Q928" s="79"/>
      <c r="R928" s="79">
        <v>1050000</v>
      </c>
      <c r="S928" s="79">
        <v>0</v>
      </c>
      <c r="T928" s="79">
        <v>0</v>
      </c>
      <c r="U928" s="78" t="s">
        <v>303</v>
      </c>
      <c r="V928" s="80" t="s">
        <v>1473</v>
      </c>
      <c r="W928" s="81" t="s">
        <v>539</v>
      </c>
    </row>
    <row r="929" spans="1:23" s="61" customFormat="1" ht="31.8" customHeight="1">
      <c r="A929" s="46">
        <f>SUBTOTAL(3,$C$11:C929)</f>
        <v>919</v>
      </c>
      <c r="B929" s="46">
        <v>1</v>
      </c>
      <c r="C929" s="46" t="s">
        <v>47</v>
      </c>
      <c r="D929" s="46" t="s">
        <v>541</v>
      </c>
      <c r="E929" s="98" t="s">
        <v>525</v>
      </c>
      <c r="F929" s="99" t="s">
        <v>78</v>
      </c>
      <c r="G929" s="46">
        <v>5</v>
      </c>
      <c r="H929" s="78" t="s">
        <v>650</v>
      </c>
      <c r="I929" s="46">
        <v>40</v>
      </c>
      <c r="J929" s="46">
        <v>1</v>
      </c>
      <c r="K929" s="46"/>
      <c r="L929" s="46"/>
      <c r="M929" s="46">
        <v>40</v>
      </c>
      <c r="N929" s="46">
        <v>1</v>
      </c>
      <c r="O929" s="79">
        <v>2100000</v>
      </c>
      <c r="P929" s="79">
        <v>2100000</v>
      </c>
      <c r="Q929" s="79"/>
      <c r="R929" s="79">
        <v>2100000</v>
      </c>
      <c r="S929" s="79">
        <v>0</v>
      </c>
      <c r="T929" s="79">
        <v>0</v>
      </c>
      <c r="U929" s="78" t="s">
        <v>304</v>
      </c>
      <c r="V929" s="80" t="s">
        <v>1181</v>
      </c>
      <c r="W929" s="81" t="s">
        <v>539</v>
      </c>
    </row>
    <row r="930" spans="1:23" s="61" customFormat="1" ht="31.8" customHeight="1">
      <c r="A930" s="46">
        <f>SUBTOTAL(3,$C$11:C930)</f>
        <v>920</v>
      </c>
      <c r="B930" s="100">
        <v>2</v>
      </c>
      <c r="C930" s="100" t="s">
        <v>47</v>
      </c>
      <c r="D930" s="100" t="s">
        <v>2258</v>
      </c>
      <c r="E930" s="101" t="s">
        <v>525</v>
      </c>
      <c r="F930" s="102" t="s">
        <v>78</v>
      </c>
      <c r="G930" s="100">
        <v>5</v>
      </c>
      <c r="H930" s="103" t="s">
        <v>650</v>
      </c>
      <c r="I930" s="100">
        <v>20</v>
      </c>
      <c r="J930" s="100">
        <v>1</v>
      </c>
      <c r="K930" s="100"/>
      <c r="L930" s="100"/>
      <c r="M930" s="100">
        <v>20</v>
      </c>
      <c r="N930" s="100">
        <v>1</v>
      </c>
      <c r="O930" s="104">
        <v>1050000</v>
      </c>
      <c r="P930" s="104">
        <v>1050000</v>
      </c>
      <c r="Q930" s="104"/>
      <c r="R930" s="104"/>
      <c r="S930" s="104">
        <v>1050000</v>
      </c>
      <c r="T930" s="104">
        <v>0</v>
      </c>
      <c r="U930" s="103" t="s">
        <v>303</v>
      </c>
      <c r="V930" s="105" t="s">
        <v>3091</v>
      </c>
      <c r="W930" s="106" t="s">
        <v>539</v>
      </c>
    </row>
    <row r="931" spans="1:23" s="61" customFormat="1" ht="31.8" customHeight="1">
      <c r="A931" s="46">
        <f>SUBTOTAL(3,$C$11:C931)</f>
        <v>921</v>
      </c>
      <c r="B931" s="100">
        <v>2</v>
      </c>
      <c r="C931" s="100" t="s">
        <v>47</v>
      </c>
      <c r="D931" s="100" t="s">
        <v>2256</v>
      </c>
      <c r="E931" s="101" t="s">
        <v>525</v>
      </c>
      <c r="F931" s="102" t="s">
        <v>78</v>
      </c>
      <c r="G931" s="100">
        <v>5</v>
      </c>
      <c r="H931" s="103" t="s">
        <v>650</v>
      </c>
      <c r="I931" s="100">
        <v>20</v>
      </c>
      <c r="J931" s="100">
        <v>1</v>
      </c>
      <c r="K931" s="100"/>
      <c r="L931" s="100"/>
      <c r="M931" s="100">
        <v>20</v>
      </c>
      <c r="N931" s="100">
        <v>1</v>
      </c>
      <c r="O931" s="104">
        <v>1050000</v>
      </c>
      <c r="P931" s="104">
        <v>1050000</v>
      </c>
      <c r="Q931" s="104"/>
      <c r="R931" s="104"/>
      <c r="S931" s="104">
        <v>1050000</v>
      </c>
      <c r="T931" s="104">
        <v>0</v>
      </c>
      <c r="U931" s="103" t="s">
        <v>303</v>
      </c>
      <c r="V931" s="105" t="s">
        <v>3092</v>
      </c>
      <c r="W931" s="106" t="s">
        <v>539</v>
      </c>
    </row>
    <row r="932" spans="1:23" s="61" customFormat="1" ht="31.8" customHeight="1">
      <c r="A932" s="46">
        <f>SUBTOTAL(3,$C$11:C932)</f>
        <v>922</v>
      </c>
      <c r="B932" s="100">
        <v>2</v>
      </c>
      <c r="C932" s="100" t="s">
        <v>47</v>
      </c>
      <c r="D932" s="100" t="s">
        <v>2256</v>
      </c>
      <c r="E932" s="101" t="s">
        <v>525</v>
      </c>
      <c r="F932" s="102" t="s">
        <v>78</v>
      </c>
      <c r="G932" s="100">
        <v>5</v>
      </c>
      <c r="H932" s="103" t="s">
        <v>650</v>
      </c>
      <c r="I932" s="100">
        <v>20</v>
      </c>
      <c r="J932" s="100">
        <v>1</v>
      </c>
      <c r="K932" s="100"/>
      <c r="L932" s="100"/>
      <c r="M932" s="100">
        <v>20</v>
      </c>
      <c r="N932" s="100">
        <v>1</v>
      </c>
      <c r="O932" s="104">
        <v>1050000</v>
      </c>
      <c r="P932" s="104">
        <v>1050000</v>
      </c>
      <c r="Q932" s="104"/>
      <c r="R932" s="104"/>
      <c r="S932" s="104">
        <v>1050000</v>
      </c>
      <c r="T932" s="104">
        <v>0</v>
      </c>
      <c r="U932" s="103" t="s">
        <v>303</v>
      </c>
      <c r="V932" s="105" t="s">
        <v>3093</v>
      </c>
      <c r="W932" s="106" t="s">
        <v>539</v>
      </c>
    </row>
    <row r="933" spans="1:23" s="61" customFormat="1" ht="31.8" customHeight="1">
      <c r="A933" s="46">
        <f>SUBTOTAL(3,$C$11:C933)</f>
        <v>923</v>
      </c>
      <c r="B933" s="100">
        <v>2</v>
      </c>
      <c r="C933" s="100" t="s">
        <v>47</v>
      </c>
      <c r="D933" s="100" t="s">
        <v>2256</v>
      </c>
      <c r="E933" s="101" t="s">
        <v>525</v>
      </c>
      <c r="F933" s="102" t="s">
        <v>78</v>
      </c>
      <c r="G933" s="100">
        <v>5</v>
      </c>
      <c r="H933" s="103" t="s">
        <v>650</v>
      </c>
      <c r="I933" s="100">
        <v>20</v>
      </c>
      <c r="J933" s="100">
        <v>1</v>
      </c>
      <c r="K933" s="100"/>
      <c r="L933" s="100"/>
      <c r="M933" s="100">
        <v>20</v>
      </c>
      <c r="N933" s="100">
        <v>1</v>
      </c>
      <c r="O933" s="104">
        <v>1050000</v>
      </c>
      <c r="P933" s="104">
        <v>1050000</v>
      </c>
      <c r="Q933" s="104"/>
      <c r="R933" s="104"/>
      <c r="S933" s="104">
        <v>1050000</v>
      </c>
      <c r="T933" s="104">
        <v>0</v>
      </c>
      <c r="U933" s="103" t="s">
        <v>303</v>
      </c>
      <c r="V933" s="105" t="s">
        <v>2833</v>
      </c>
      <c r="W933" s="106" t="s">
        <v>539</v>
      </c>
    </row>
    <row r="934" spans="1:23" s="61" customFormat="1" ht="31.8" customHeight="1">
      <c r="A934" s="46">
        <f>SUBTOTAL(3,$C$11:C934)</f>
        <v>924</v>
      </c>
      <c r="B934" s="100">
        <v>2</v>
      </c>
      <c r="C934" s="100" t="s">
        <v>47</v>
      </c>
      <c r="D934" s="100" t="s">
        <v>2256</v>
      </c>
      <c r="E934" s="101" t="s">
        <v>525</v>
      </c>
      <c r="F934" s="102" t="s">
        <v>78</v>
      </c>
      <c r="G934" s="100">
        <v>5</v>
      </c>
      <c r="H934" s="103" t="s">
        <v>650</v>
      </c>
      <c r="I934" s="100">
        <v>20</v>
      </c>
      <c r="J934" s="100">
        <v>1</v>
      </c>
      <c r="K934" s="100"/>
      <c r="L934" s="100"/>
      <c r="M934" s="100">
        <v>20</v>
      </c>
      <c r="N934" s="100">
        <v>1</v>
      </c>
      <c r="O934" s="104">
        <v>1050000</v>
      </c>
      <c r="P934" s="104">
        <v>1050000</v>
      </c>
      <c r="Q934" s="104"/>
      <c r="R934" s="104"/>
      <c r="S934" s="104">
        <v>1050000</v>
      </c>
      <c r="T934" s="104">
        <v>0</v>
      </c>
      <c r="U934" s="103" t="s">
        <v>303</v>
      </c>
      <c r="V934" s="105" t="s">
        <v>3094</v>
      </c>
      <c r="W934" s="106" t="s">
        <v>539</v>
      </c>
    </row>
    <row r="935" spans="1:23" s="61" customFormat="1" ht="31.8" customHeight="1">
      <c r="A935" s="46">
        <f>SUBTOTAL(3,$C$11:C935)</f>
        <v>925</v>
      </c>
      <c r="B935" s="46">
        <v>1</v>
      </c>
      <c r="C935" s="46" t="s">
        <v>13</v>
      </c>
      <c r="D935" s="46" t="s">
        <v>541</v>
      </c>
      <c r="E935" s="98" t="s">
        <v>741</v>
      </c>
      <c r="F935" s="99" t="s">
        <v>220</v>
      </c>
      <c r="G935" s="46">
        <v>5</v>
      </c>
      <c r="H935" s="78" t="s">
        <v>650</v>
      </c>
      <c r="I935" s="46">
        <v>20</v>
      </c>
      <c r="J935" s="46">
        <v>1</v>
      </c>
      <c r="K935" s="46"/>
      <c r="L935" s="46"/>
      <c r="M935" s="46">
        <v>20</v>
      </c>
      <c r="N935" s="46">
        <v>1</v>
      </c>
      <c r="O935" s="79">
        <v>1050000</v>
      </c>
      <c r="P935" s="79">
        <v>1050000</v>
      </c>
      <c r="Q935" s="79"/>
      <c r="R935" s="79">
        <v>1050000</v>
      </c>
      <c r="S935" s="79">
        <v>0</v>
      </c>
      <c r="T935" s="79">
        <v>0</v>
      </c>
      <c r="U935" s="78" t="s">
        <v>303</v>
      </c>
      <c r="V935" s="80" t="s">
        <v>1474</v>
      </c>
      <c r="W935" s="81" t="s">
        <v>539</v>
      </c>
    </row>
    <row r="936" spans="1:23" s="61" customFormat="1" ht="31.8" customHeight="1">
      <c r="A936" s="46">
        <f>SUBTOTAL(3,$C$11:C936)</f>
        <v>926</v>
      </c>
      <c r="B936" s="46">
        <v>1</v>
      </c>
      <c r="C936" s="46" t="s">
        <v>13</v>
      </c>
      <c r="D936" s="46" t="s">
        <v>912</v>
      </c>
      <c r="E936" s="98" t="s">
        <v>741</v>
      </c>
      <c r="F936" s="99" t="s">
        <v>220</v>
      </c>
      <c r="G936" s="46">
        <v>5</v>
      </c>
      <c r="H936" s="78" t="s">
        <v>650</v>
      </c>
      <c r="I936" s="46">
        <v>40</v>
      </c>
      <c r="J936" s="46">
        <v>1</v>
      </c>
      <c r="K936" s="46"/>
      <c r="L936" s="46"/>
      <c r="M936" s="46">
        <v>40</v>
      </c>
      <c r="N936" s="46">
        <v>1</v>
      </c>
      <c r="O936" s="79">
        <v>2100000</v>
      </c>
      <c r="P936" s="79">
        <v>2100000</v>
      </c>
      <c r="Q936" s="79"/>
      <c r="R936" s="79">
        <v>2100000</v>
      </c>
      <c r="S936" s="79">
        <v>0</v>
      </c>
      <c r="T936" s="79">
        <v>0</v>
      </c>
      <c r="U936" s="78" t="s">
        <v>304</v>
      </c>
      <c r="V936" s="80" t="s">
        <v>1475</v>
      </c>
      <c r="W936" s="81" t="s">
        <v>539</v>
      </c>
    </row>
    <row r="937" spans="1:23" s="61" customFormat="1" ht="31.8" customHeight="1">
      <c r="A937" s="46">
        <f>SUBTOTAL(3,$C$11:C937)</f>
        <v>927</v>
      </c>
      <c r="B937" s="100">
        <v>2</v>
      </c>
      <c r="C937" s="100" t="s">
        <v>13</v>
      </c>
      <c r="D937" s="100" t="s">
        <v>935</v>
      </c>
      <c r="E937" s="101" t="s">
        <v>741</v>
      </c>
      <c r="F937" s="102" t="s">
        <v>220</v>
      </c>
      <c r="G937" s="100">
        <v>5</v>
      </c>
      <c r="H937" s="103" t="s">
        <v>650</v>
      </c>
      <c r="I937" s="100">
        <v>20</v>
      </c>
      <c r="J937" s="100">
        <v>1</v>
      </c>
      <c r="K937" s="100"/>
      <c r="L937" s="100"/>
      <c r="M937" s="100">
        <v>20</v>
      </c>
      <c r="N937" s="100">
        <v>1</v>
      </c>
      <c r="O937" s="104">
        <v>1050000</v>
      </c>
      <c r="P937" s="104">
        <v>1050000</v>
      </c>
      <c r="Q937" s="104"/>
      <c r="R937" s="104"/>
      <c r="S937" s="104">
        <v>1050000</v>
      </c>
      <c r="T937" s="104">
        <v>0</v>
      </c>
      <c r="U937" s="103" t="s">
        <v>303</v>
      </c>
      <c r="V937" s="105" t="s">
        <v>3095</v>
      </c>
      <c r="W937" s="106" t="s">
        <v>539</v>
      </c>
    </row>
    <row r="938" spans="1:23" s="61" customFormat="1" ht="31.8" customHeight="1">
      <c r="A938" s="46">
        <f>SUBTOTAL(3,$C$11:C938)</f>
        <v>928</v>
      </c>
      <c r="B938" s="100">
        <v>2</v>
      </c>
      <c r="C938" s="100" t="s">
        <v>13</v>
      </c>
      <c r="D938" s="100" t="s">
        <v>2256</v>
      </c>
      <c r="E938" s="101" t="s">
        <v>741</v>
      </c>
      <c r="F938" s="102" t="s">
        <v>220</v>
      </c>
      <c r="G938" s="100">
        <v>5</v>
      </c>
      <c r="H938" s="103" t="s">
        <v>650</v>
      </c>
      <c r="I938" s="100">
        <v>20</v>
      </c>
      <c r="J938" s="100">
        <v>1</v>
      </c>
      <c r="K938" s="100"/>
      <c r="L938" s="100"/>
      <c r="M938" s="100">
        <v>20</v>
      </c>
      <c r="N938" s="100">
        <v>1</v>
      </c>
      <c r="O938" s="104">
        <v>1050000</v>
      </c>
      <c r="P938" s="104">
        <v>1050000</v>
      </c>
      <c r="Q938" s="104"/>
      <c r="R938" s="104"/>
      <c r="S938" s="104">
        <v>1050000</v>
      </c>
      <c r="T938" s="104">
        <v>0</v>
      </c>
      <c r="U938" s="103" t="s">
        <v>303</v>
      </c>
      <c r="V938" s="105" t="s">
        <v>2480</v>
      </c>
      <c r="W938" s="106" t="s">
        <v>539</v>
      </c>
    </row>
    <row r="939" spans="1:23" s="61" customFormat="1" ht="31.8" customHeight="1">
      <c r="A939" s="46">
        <f>SUBTOTAL(3,$C$11:C939)</f>
        <v>929</v>
      </c>
      <c r="B939" s="100">
        <v>2</v>
      </c>
      <c r="C939" s="100" t="s">
        <v>13</v>
      </c>
      <c r="D939" s="100" t="s">
        <v>2255</v>
      </c>
      <c r="E939" s="101" t="s">
        <v>741</v>
      </c>
      <c r="F939" s="102" t="s">
        <v>220</v>
      </c>
      <c r="G939" s="100">
        <v>5</v>
      </c>
      <c r="H939" s="103" t="s">
        <v>650</v>
      </c>
      <c r="I939" s="100">
        <v>20</v>
      </c>
      <c r="J939" s="100">
        <v>1</v>
      </c>
      <c r="K939" s="100"/>
      <c r="L939" s="100"/>
      <c r="M939" s="100">
        <v>20</v>
      </c>
      <c r="N939" s="100">
        <v>1</v>
      </c>
      <c r="O939" s="104">
        <v>1050000</v>
      </c>
      <c r="P939" s="104">
        <v>1050000</v>
      </c>
      <c r="Q939" s="104"/>
      <c r="R939" s="104"/>
      <c r="S939" s="104">
        <v>1050000</v>
      </c>
      <c r="T939" s="104">
        <v>0</v>
      </c>
      <c r="U939" s="103" t="s">
        <v>303</v>
      </c>
      <c r="V939" s="105" t="s">
        <v>3096</v>
      </c>
      <c r="W939" s="106" t="s">
        <v>539</v>
      </c>
    </row>
    <row r="940" spans="1:23" s="61" customFormat="1" ht="31.8" customHeight="1">
      <c r="A940" s="46">
        <f>SUBTOTAL(3,$C$11:C940)</f>
        <v>930</v>
      </c>
      <c r="B940" s="100">
        <v>2</v>
      </c>
      <c r="C940" s="100" t="s">
        <v>13</v>
      </c>
      <c r="D940" s="100" t="s">
        <v>2256</v>
      </c>
      <c r="E940" s="101" t="s">
        <v>741</v>
      </c>
      <c r="F940" s="102" t="s">
        <v>220</v>
      </c>
      <c r="G940" s="100">
        <v>5</v>
      </c>
      <c r="H940" s="103" t="s">
        <v>650</v>
      </c>
      <c r="I940" s="100">
        <v>20</v>
      </c>
      <c r="J940" s="100">
        <v>1</v>
      </c>
      <c r="K940" s="100"/>
      <c r="L940" s="100"/>
      <c r="M940" s="100">
        <v>20</v>
      </c>
      <c r="N940" s="100">
        <v>1</v>
      </c>
      <c r="O940" s="104">
        <v>1050000</v>
      </c>
      <c r="P940" s="104">
        <v>1050000</v>
      </c>
      <c r="Q940" s="104"/>
      <c r="R940" s="104"/>
      <c r="S940" s="104">
        <v>1050000</v>
      </c>
      <c r="T940" s="104">
        <v>0</v>
      </c>
      <c r="U940" s="103" t="s">
        <v>303</v>
      </c>
      <c r="V940" s="105" t="s">
        <v>3097</v>
      </c>
      <c r="W940" s="106" t="s">
        <v>539</v>
      </c>
    </row>
    <row r="941" spans="1:23" s="61" customFormat="1" ht="31.8" customHeight="1">
      <c r="A941" s="46">
        <f>SUBTOTAL(3,$C$11:C941)</f>
        <v>931</v>
      </c>
      <c r="B941" s="100">
        <v>2</v>
      </c>
      <c r="C941" s="100" t="s">
        <v>13</v>
      </c>
      <c r="D941" s="100" t="s">
        <v>2255</v>
      </c>
      <c r="E941" s="101" t="s">
        <v>741</v>
      </c>
      <c r="F941" s="102" t="s">
        <v>220</v>
      </c>
      <c r="G941" s="100">
        <v>5</v>
      </c>
      <c r="H941" s="103" t="s">
        <v>650</v>
      </c>
      <c r="I941" s="100">
        <v>20</v>
      </c>
      <c r="J941" s="100">
        <v>1</v>
      </c>
      <c r="K941" s="100"/>
      <c r="L941" s="100"/>
      <c r="M941" s="100">
        <v>20</v>
      </c>
      <c r="N941" s="100">
        <v>1</v>
      </c>
      <c r="O941" s="104">
        <v>1050000</v>
      </c>
      <c r="P941" s="104">
        <v>1050000</v>
      </c>
      <c r="Q941" s="104"/>
      <c r="R941" s="104"/>
      <c r="S941" s="104">
        <v>1050000</v>
      </c>
      <c r="T941" s="104">
        <v>0</v>
      </c>
      <c r="U941" s="103" t="s">
        <v>303</v>
      </c>
      <c r="V941" s="105" t="s">
        <v>3098</v>
      </c>
      <c r="W941" s="106" t="s">
        <v>539</v>
      </c>
    </row>
    <row r="942" spans="1:23" s="61" customFormat="1" ht="31.8" customHeight="1">
      <c r="A942" s="46">
        <f>SUBTOTAL(3,$C$11:C942)</f>
        <v>932</v>
      </c>
      <c r="B942" s="100">
        <v>2</v>
      </c>
      <c r="C942" s="100" t="s">
        <v>13</v>
      </c>
      <c r="D942" s="100" t="s">
        <v>2258</v>
      </c>
      <c r="E942" s="101" t="s">
        <v>741</v>
      </c>
      <c r="F942" s="102" t="s">
        <v>220</v>
      </c>
      <c r="G942" s="100">
        <v>5</v>
      </c>
      <c r="H942" s="103" t="s">
        <v>650</v>
      </c>
      <c r="I942" s="100">
        <v>20</v>
      </c>
      <c r="J942" s="100">
        <v>1</v>
      </c>
      <c r="K942" s="100"/>
      <c r="L942" s="100"/>
      <c r="M942" s="100">
        <v>20</v>
      </c>
      <c r="N942" s="100">
        <v>1</v>
      </c>
      <c r="O942" s="104">
        <v>1050000</v>
      </c>
      <c r="P942" s="104">
        <v>1050000</v>
      </c>
      <c r="Q942" s="104"/>
      <c r="R942" s="104"/>
      <c r="S942" s="104">
        <v>1050000</v>
      </c>
      <c r="T942" s="104">
        <v>0</v>
      </c>
      <c r="U942" s="103" t="s">
        <v>303</v>
      </c>
      <c r="V942" s="105" t="s">
        <v>3099</v>
      </c>
      <c r="W942" s="106" t="s">
        <v>539</v>
      </c>
    </row>
    <row r="943" spans="1:23" s="61" customFormat="1" ht="31.8" customHeight="1">
      <c r="A943" s="46">
        <f>SUBTOTAL(3,$C$11:C943)</f>
        <v>933</v>
      </c>
      <c r="B943" s="100">
        <v>2</v>
      </c>
      <c r="C943" s="100" t="s">
        <v>13</v>
      </c>
      <c r="D943" s="100" t="s">
        <v>2258</v>
      </c>
      <c r="E943" s="101" t="s">
        <v>741</v>
      </c>
      <c r="F943" s="102" t="s">
        <v>220</v>
      </c>
      <c r="G943" s="100">
        <v>5</v>
      </c>
      <c r="H943" s="103" t="s">
        <v>650</v>
      </c>
      <c r="I943" s="100">
        <v>20</v>
      </c>
      <c r="J943" s="100">
        <v>1</v>
      </c>
      <c r="K943" s="100"/>
      <c r="L943" s="100"/>
      <c r="M943" s="100">
        <v>20</v>
      </c>
      <c r="N943" s="100">
        <v>1</v>
      </c>
      <c r="O943" s="104">
        <v>1050000</v>
      </c>
      <c r="P943" s="104">
        <v>1050000</v>
      </c>
      <c r="Q943" s="104"/>
      <c r="R943" s="104"/>
      <c r="S943" s="104">
        <v>1050000</v>
      </c>
      <c r="T943" s="104">
        <v>0</v>
      </c>
      <c r="U943" s="103" t="s">
        <v>303</v>
      </c>
      <c r="V943" s="105" t="s">
        <v>3100</v>
      </c>
      <c r="W943" s="106" t="s">
        <v>539</v>
      </c>
    </row>
    <row r="944" spans="1:23" s="61" customFormat="1" ht="31.8" customHeight="1">
      <c r="A944" s="46">
        <f>SUBTOTAL(3,$C$11:C944)</f>
        <v>934</v>
      </c>
      <c r="B944" s="100">
        <v>2</v>
      </c>
      <c r="C944" s="100" t="s">
        <v>13</v>
      </c>
      <c r="D944" s="100" t="s">
        <v>2257</v>
      </c>
      <c r="E944" s="101" t="s">
        <v>741</v>
      </c>
      <c r="F944" s="102" t="s">
        <v>220</v>
      </c>
      <c r="G944" s="100">
        <v>5</v>
      </c>
      <c r="H944" s="103" t="s">
        <v>650</v>
      </c>
      <c r="I944" s="100">
        <v>20</v>
      </c>
      <c r="J944" s="100">
        <v>1</v>
      </c>
      <c r="K944" s="100"/>
      <c r="L944" s="100"/>
      <c r="M944" s="100">
        <v>20</v>
      </c>
      <c r="N944" s="100">
        <v>1</v>
      </c>
      <c r="O944" s="104">
        <v>1050000</v>
      </c>
      <c r="P944" s="104">
        <v>1050000</v>
      </c>
      <c r="Q944" s="104"/>
      <c r="R944" s="104"/>
      <c r="S944" s="104">
        <v>1050000</v>
      </c>
      <c r="T944" s="104">
        <v>0</v>
      </c>
      <c r="U944" s="103" t="s">
        <v>303</v>
      </c>
      <c r="V944" s="105" t="s">
        <v>3101</v>
      </c>
      <c r="W944" s="106" t="s">
        <v>539</v>
      </c>
    </row>
    <row r="945" spans="1:23" s="61" customFormat="1" ht="31.8" customHeight="1">
      <c r="A945" s="46">
        <f>SUBTOTAL(3,$C$11:C945)</f>
        <v>935</v>
      </c>
      <c r="B945" s="46">
        <v>1</v>
      </c>
      <c r="C945" s="46" t="s">
        <v>413</v>
      </c>
      <c r="D945" s="46" t="s">
        <v>1062</v>
      </c>
      <c r="E945" s="98" t="s">
        <v>226</v>
      </c>
      <c r="F945" s="99" t="s">
        <v>414</v>
      </c>
      <c r="G945" s="46">
        <v>5</v>
      </c>
      <c r="H945" s="78" t="s">
        <v>650</v>
      </c>
      <c r="I945" s="46">
        <v>40</v>
      </c>
      <c r="J945" s="46">
        <v>1</v>
      </c>
      <c r="K945" s="46"/>
      <c r="L945" s="46"/>
      <c r="M945" s="46">
        <v>40</v>
      </c>
      <c r="N945" s="46">
        <v>1</v>
      </c>
      <c r="O945" s="79">
        <v>2000000</v>
      </c>
      <c r="P945" s="79">
        <v>2000000</v>
      </c>
      <c r="Q945" s="79"/>
      <c r="R945" s="79">
        <v>2000000</v>
      </c>
      <c r="S945" s="79">
        <v>0</v>
      </c>
      <c r="T945" s="79">
        <v>0</v>
      </c>
      <c r="U945" s="78" t="s">
        <v>302</v>
      </c>
      <c r="V945" s="80" t="s">
        <v>635</v>
      </c>
      <c r="W945" s="81" t="s">
        <v>539</v>
      </c>
    </row>
    <row r="946" spans="1:23" s="61" customFormat="1" ht="31.8" customHeight="1">
      <c r="A946" s="46">
        <f>SUBTOTAL(3,$C$11:C946)</f>
        <v>936</v>
      </c>
      <c r="B946" s="46">
        <v>1</v>
      </c>
      <c r="C946" s="46" t="s">
        <v>413</v>
      </c>
      <c r="D946" s="46" t="s">
        <v>1062</v>
      </c>
      <c r="E946" s="98" t="s">
        <v>226</v>
      </c>
      <c r="F946" s="99" t="s">
        <v>414</v>
      </c>
      <c r="G946" s="46">
        <v>5</v>
      </c>
      <c r="H946" s="78" t="s">
        <v>650</v>
      </c>
      <c r="I946" s="46">
        <v>40</v>
      </c>
      <c r="J946" s="46">
        <v>1</v>
      </c>
      <c r="K946" s="46"/>
      <c r="L946" s="46"/>
      <c r="M946" s="46">
        <v>40</v>
      </c>
      <c r="N946" s="46">
        <v>1</v>
      </c>
      <c r="O946" s="79">
        <v>2000000</v>
      </c>
      <c r="P946" s="79">
        <v>2000000</v>
      </c>
      <c r="Q946" s="79"/>
      <c r="R946" s="79">
        <v>2000000</v>
      </c>
      <c r="S946" s="79">
        <v>0</v>
      </c>
      <c r="T946" s="79">
        <v>0</v>
      </c>
      <c r="U946" s="78" t="s">
        <v>302</v>
      </c>
      <c r="V946" s="80" t="s">
        <v>1180</v>
      </c>
      <c r="W946" s="81" t="s">
        <v>539</v>
      </c>
    </row>
    <row r="947" spans="1:23" s="61" customFormat="1" ht="31.8" customHeight="1">
      <c r="A947" s="46">
        <f>SUBTOTAL(3,$C$11:C947)</f>
        <v>937</v>
      </c>
      <c r="B947" s="46">
        <v>1</v>
      </c>
      <c r="C947" s="46" t="s">
        <v>413</v>
      </c>
      <c r="D947" s="46" t="s">
        <v>830</v>
      </c>
      <c r="E947" s="98" t="s">
        <v>226</v>
      </c>
      <c r="F947" s="99" t="s">
        <v>414</v>
      </c>
      <c r="G947" s="46">
        <v>5</v>
      </c>
      <c r="H947" s="78" t="s">
        <v>650</v>
      </c>
      <c r="I947" s="46">
        <v>20</v>
      </c>
      <c r="J947" s="46">
        <v>1</v>
      </c>
      <c r="K947" s="46"/>
      <c r="L947" s="46"/>
      <c r="M947" s="46">
        <v>20</v>
      </c>
      <c r="N947" s="46">
        <v>1</v>
      </c>
      <c r="O947" s="79">
        <v>1050000</v>
      </c>
      <c r="P947" s="79">
        <v>1050000</v>
      </c>
      <c r="Q947" s="79"/>
      <c r="R947" s="79">
        <v>1050000</v>
      </c>
      <c r="S947" s="79">
        <v>0</v>
      </c>
      <c r="T947" s="79">
        <v>0</v>
      </c>
      <c r="U947" s="78" t="s">
        <v>303</v>
      </c>
      <c r="V947" s="80" t="s">
        <v>1476</v>
      </c>
      <c r="W947" s="81" t="s">
        <v>539</v>
      </c>
    </row>
    <row r="948" spans="1:23" s="61" customFormat="1" ht="31.8" customHeight="1">
      <c r="A948" s="46">
        <f>SUBTOTAL(3,$C$11:C948)</f>
        <v>938</v>
      </c>
      <c r="B948" s="46">
        <v>1</v>
      </c>
      <c r="C948" s="46" t="s">
        <v>413</v>
      </c>
      <c r="D948" s="46" t="s">
        <v>1075</v>
      </c>
      <c r="E948" s="98" t="s">
        <v>226</v>
      </c>
      <c r="F948" s="99" t="s">
        <v>414</v>
      </c>
      <c r="G948" s="46">
        <v>5</v>
      </c>
      <c r="H948" s="78" t="s">
        <v>650</v>
      </c>
      <c r="I948" s="46">
        <v>40</v>
      </c>
      <c r="J948" s="46">
        <v>1</v>
      </c>
      <c r="K948" s="46"/>
      <c r="L948" s="46"/>
      <c r="M948" s="46">
        <v>40</v>
      </c>
      <c r="N948" s="46">
        <v>1</v>
      </c>
      <c r="O948" s="79">
        <v>2100000</v>
      </c>
      <c r="P948" s="79">
        <v>2100000</v>
      </c>
      <c r="Q948" s="79"/>
      <c r="R948" s="79">
        <v>2100000</v>
      </c>
      <c r="S948" s="79">
        <v>0</v>
      </c>
      <c r="T948" s="79">
        <v>0</v>
      </c>
      <c r="U948" s="78" t="s">
        <v>304</v>
      </c>
      <c r="V948" s="80" t="s">
        <v>1477</v>
      </c>
      <c r="W948" s="81" t="s">
        <v>539</v>
      </c>
    </row>
    <row r="949" spans="1:23" s="61" customFormat="1" ht="31.8" customHeight="1">
      <c r="A949" s="46">
        <f>SUBTOTAL(3,$C$11:C949)</f>
        <v>939</v>
      </c>
      <c r="B949" s="100">
        <v>2</v>
      </c>
      <c r="C949" s="100" t="s">
        <v>413</v>
      </c>
      <c r="D949" s="100" t="s">
        <v>2256</v>
      </c>
      <c r="E949" s="101" t="s">
        <v>226</v>
      </c>
      <c r="F949" s="102" t="s">
        <v>414</v>
      </c>
      <c r="G949" s="100">
        <v>5</v>
      </c>
      <c r="H949" s="103" t="s">
        <v>650</v>
      </c>
      <c r="I949" s="100">
        <v>20</v>
      </c>
      <c r="J949" s="100">
        <v>1</v>
      </c>
      <c r="K949" s="100"/>
      <c r="L949" s="100"/>
      <c r="M949" s="100">
        <v>20</v>
      </c>
      <c r="N949" s="100">
        <v>1</v>
      </c>
      <c r="O949" s="104">
        <v>1050000</v>
      </c>
      <c r="P949" s="104">
        <v>1050000</v>
      </c>
      <c r="Q949" s="104"/>
      <c r="R949" s="104"/>
      <c r="S949" s="104">
        <v>1050000</v>
      </c>
      <c r="T949" s="104">
        <v>0</v>
      </c>
      <c r="U949" s="103" t="s">
        <v>303</v>
      </c>
      <c r="V949" s="105" t="s">
        <v>3102</v>
      </c>
      <c r="W949" s="106" t="s">
        <v>539</v>
      </c>
    </row>
    <row r="950" spans="1:23" s="61" customFormat="1" ht="31.8" customHeight="1">
      <c r="A950" s="46">
        <f>SUBTOTAL(3,$C$11:C950)</f>
        <v>940</v>
      </c>
      <c r="B950" s="100">
        <v>2</v>
      </c>
      <c r="C950" s="100" t="s">
        <v>413</v>
      </c>
      <c r="D950" s="100" t="s">
        <v>2256</v>
      </c>
      <c r="E950" s="101" t="s">
        <v>226</v>
      </c>
      <c r="F950" s="102" t="s">
        <v>414</v>
      </c>
      <c r="G950" s="100">
        <v>5</v>
      </c>
      <c r="H950" s="103" t="s">
        <v>650</v>
      </c>
      <c r="I950" s="100">
        <v>20</v>
      </c>
      <c r="J950" s="100">
        <v>1</v>
      </c>
      <c r="K950" s="100"/>
      <c r="L950" s="100"/>
      <c r="M950" s="100">
        <v>20</v>
      </c>
      <c r="N950" s="100">
        <v>1</v>
      </c>
      <c r="O950" s="104">
        <v>1050000</v>
      </c>
      <c r="P950" s="104">
        <v>1050000</v>
      </c>
      <c r="Q950" s="104"/>
      <c r="R950" s="104"/>
      <c r="S950" s="104">
        <v>1050000</v>
      </c>
      <c r="T950" s="104">
        <v>0</v>
      </c>
      <c r="U950" s="103" t="s">
        <v>303</v>
      </c>
      <c r="V950" s="105" t="s">
        <v>905</v>
      </c>
      <c r="W950" s="106" t="s">
        <v>539</v>
      </c>
    </row>
    <row r="951" spans="1:23" s="61" customFormat="1" ht="31.8" customHeight="1">
      <c r="A951" s="46">
        <f>SUBTOTAL(3,$C$11:C951)</f>
        <v>941</v>
      </c>
      <c r="B951" s="100">
        <v>2</v>
      </c>
      <c r="C951" s="100" t="s">
        <v>413</v>
      </c>
      <c r="D951" s="100" t="s">
        <v>2256</v>
      </c>
      <c r="E951" s="101" t="s">
        <v>226</v>
      </c>
      <c r="F951" s="102" t="s">
        <v>414</v>
      </c>
      <c r="G951" s="100">
        <v>5</v>
      </c>
      <c r="H951" s="103" t="s">
        <v>650</v>
      </c>
      <c r="I951" s="100">
        <v>20</v>
      </c>
      <c r="J951" s="100">
        <v>1</v>
      </c>
      <c r="K951" s="100"/>
      <c r="L951" s="100"/>
      <c r="M951" s="100">
        <v>20</v>
      </c>
      <c r="N951" s="100">
        <v>1</v>
      </c>
      <c r="O951" s="104">
        <v>1050000</v>
      </c>
      <c r="P951" s="104">
        <v>1050000</v>
      </c>
      <c r="Q951" s="104"/>
      <c r="R951" s="104"/>
      <c r="S951" s="104">
        <v>1050000</v>
      </c>
      <c r="T951" s="104">
        <v>0</v>
      </c>
      <c r="U951" s="103" t="s">
        <v>303</v>
      </c>
      <c r="V951" s="105" t="s">
        <v>3103</v>
      </c>
      <c r="W951" s="106" t="s">
        <v>539</v>
      </c>
    </row>
    <row r="952" spans="1:23" s="61" customFormat="1" ht="31.8" customHeight="1">
      <c r="A952" s="46">
        <f>SUBTOTAL(3,$C$11:C952)</f>
        <v>942</v>
      </c>
      <c r="B952" s="100">
        <v>2</v>
      </c>
      <c r="C952" s="100" t="s">
        <v>413</v>
      </c>
      <c r="D952" s="100" t="s">
        <v>2256</v>
      </c>
      <c r="E952" s="101" t="s">
        <v>226</v>
      </c>
      <c r="F952" s="102" t="s">
        <v>414</v>
      </c>
      <c r="G952" s="100">
        <v>5</v>
      </c>
      <c r="H952" s="103" t="s">
        <v>650</v>
      </c>
      <c r="I952" s="100">
        <v>20</v>
      </c>
      <c r="J952" s="100">
        <v>1</v>
      </c>
      <c r="K952" s="100"/>
      <c r="L952" s="100"/>
      <c r="M952" s="100">
        <v>20</v>
      </c>
      <c r="N952" s="100">
        <v>1</v>
      </c>
      <c r="O952" s="104">
        <v>1050000</v>
      </c>
      <c r="P952" s="104">
        <v>1050000</v>
      </c>
      <c r="Q952" s="104"/>
      <c r="R952" s="104"/>
      <c r="S952" s="104">
        <v>1050000</v>
      </c>
      <c r="T952" s="104">
        <v>0</v>
      </c>
      <c r="U952" s="103" t="s">
        <v>303</v>
      </c>
      <c r="V952" s="105" t="s">
        <v>3104</v>
      </c>
      <c r="W952" s="106" t="s">
        <v>539</v>
      </c>
    </row>
    <row r="953" spans="1:23" s="61" customFormat="1" ht="31.8" customHeight="1">
      <c r="A953" s="46">
        <f>SUBTOTAL(3,$C$11:C953)</f>
        <v>943</v>
      </c>
      <c r="B953" s="100">
        <v>2</v>
      </c>
      <c r="C953" s="100" t="s">
        <v>413</v>
      </c>
      <c r="D953" s="100" t="s">
        <v>2256</v>
      </c>
      <c r="E953" s="101" t="s">
        <v>226</v>
      </c>
      <c r="F953" s="102" t="s">
        <v>414</v>
      </c>
      <c r="G953" s="100">
        <v>5</v>
      </c>
      <c r="H953" s="103" t="s">
        <v>650</v>
      </c>
      <c r="I953" s="100">
        <v>30</v>
      </c>
      <c r="J953" s="100">
        <v>1</v>
      </c>
      <c r="K953" s="100"/>
      <c r="L953" s="100"/>
      <c r="M953" s="100">
        <v>30</v>
      </c>
      <c r="N953" s="100">
        <v>1</v>
      </c>
      <c r="O953" s="104">
        <v>1575000</v>
      </c>
      <c r="P953" s="104">
        <v>1575000</v>
      </c>
      <c r="Q953" s="104"/>
      <c r="R953" s="104"/>
      <c r="S953" s="104">
        <v>1575000</v>
      </c>
      <c r="T953" s="104">
        <v>0</v>
      </c>
      <c r="U953" s="103" t="s">
        <v>865</v>
      </c>
      <c r="V953" s="105" t="s">
        <v>3105</v>
      </c>
      <c r="W953" s="106" t="s">
        <v>539</v>
      </c>
    </row>
    <row r="954" spans="1:23" s="61" customFormat="1" ht="31.8" customHeight="1">
      <c r="A954" s="46">
        <f>SUBTOTAL(3,$C$11:C954)</f>
        <v>944</v>
      </c>
      <c r="B954" s="46">
        <v>1</v>
      </c>
      <c r="C954" s="46" t="s">
        <v>48</v>
      </c>
      <c r="D954" s="46" t="s">
        <v>912</v>
      </c>
      <c r="E954" s="98" t="s">
        <v>79</v>
      </c>
      <c r="F954" s="99" t="s">
        <v>685</v>
      </c>
      <c r="G954" s="46">
        <v>5</v>
      </c>
      <c r="H954" s="78" t="s">
        <v>650</v>
      </c>
      <c r="I954" s="46">
        <v>40</v>
      </c>
      <c r="J954" s="46">
        <v>1</v>
      </c>
      <c r="K954" s="46"/>
      <c r="L954" s="46"/>
      <c r="M954" s="46">
        <v>40</v>
      </c>
      <c r="N954" s="46">
        <v>1</v>
      </c>
      <c r="O954" s="79">
        <v>2000000</v>
      </c>
      <c r="P954" s="79">
        <v>2000000</v>
      </c>
      <c r="Q954" s="79"/>
      <c r="R954" s="79">
        <v>2000000</v>
      </c>
      <c r="S954" s="79">
        <v>0</v>
      </c>
      <c r="T954" s="79">
        <v>0</v>
      </c>
      <c r="U954" s="78" t="s">
        <v>302</v>
      </c>
      <c r="V954" s="80" t="s">
        <v>1478</v>
      </c>
      <c r="W954" s="81" t="s">
        <v>539</v>
      </c>
    </row>
    <row r="955" spans="1:23" s="61" customFormat="1" ht="31.8" customHeight="1">
      <c r="A955" s="46">
        <f>SUBTOTAL(3,$C$11:C955)</f>
        <v>945</v>
      </c>
      <c r="B955" s="46">
        <v>1</v>
      </c>
      <c r="C955" s="46" t="s">
        <v>48</v>
      </c>
      <c r="D955" s="46" t="s">
        <v>830</v>
      </c>
      <c r="E955" s="98" t="s">
        <v>79</v>
      </c>
      <c r="F955" s="99" t="s">
        <v>685</v>
      </c>
      <c r="G955" s="46">
        <v>5</v>
      </c>
      <c r="H955" s="78" t="s">
        <v>650</v>
      </c>
      <c r="I955" s="46">
        <v>40</v>
      </c>
      <c r="J955" s="46">
        <v>1</v>
      </c>
      <c r="K955" s="46"/>
      <c r="L955" s="46"/>
      <c r="M955" s="46">
        <v>40</v>
      </c>
      <c r="N955" s="46">
        <v>1</v>
      </c>
      <c r="O955" s="79">
        <v>2000000</v>
      </c>
      <c r="P955" s="79">
        <v>2000000</v>
      </c>
      <c r="Q955" s="79"/>
      <c r="R955" s="79">
        <v>2000000</v>
      </c>
      <c r="S955" s="79">
        <v>0</v>
      </c>
      <c r="T955" s="79">
        <v>0</v>
      </c>
      <c r="U955" s="78" t="s">
        <v>302</v>
      </c>
      <c r="V955" s="80" t="s">
        <v>1479</v>
      </c>
      <c r="W955" s="81" t="s">
        <v>539</v>
      </c>
    </row>
    <row r="956" spans="1:23" s="61" customFormat="1" ht="31.8" customHeight="1">
      <c r="A956" s="46">
        <f>SUBTOTAL(3,$C$11:C956)</f>
        <v>946</v>
      </c>
      <c r="B956" s="46">
        <v>1</v>
      </c>
      <c r="C956" s="46" t="s">
        <v>48</v>
      </c>
      <c r="D956" s="46" t="s">
        <v>830</v>
      </c>
      <c r="E956" s="98" t="s">
        <v>79</v>
      </c>
      <c r="F956" s="99" t="s">
        <v>685</v>
      </c>
      <c r="G956" s="46">
        <v>5</v>
      </c>
      <c r="H956" s="78" t="s">
        <v>650</v>
      </c>
      <c r="I956" s="46">
        <v>20</v>
      </c>
      <c r="J956" s="46">
        <v>1</v>
      </c>
      <c r="K956" s="46"/>
      <c r="L956" s="46"/>
      <c r="M956" s="46">
        <v>20</v>
      </c>
      <c r="N956" s="46">
        <v>1</v>
      </c>
      <c r="O956" s="79">
        <v>1050000</v>
      </c>
      <c r="P956" s="79">
        <v>1050000</v>
      </c>
      <c r="Q956" s="79"/>
      <c r="R956" s="79">
        <v>1050000</v>
      </c>
      <c r="S956" s="79">
        <v>0</v>
      </c>
      <c r="T956" s="79">
        <v>0</v>
      </c>
      <c r="U956" s="78" t="s">
        <v>303</v>
      </c>
      <c r="V956" s="80" t="s">
        <v>969</v>
      </c>
      <c r="W956" s="81" t="s">
        <v>539</v>
      </c>
    </row>
    <row r="957" spans="1:23" s="61" customFormat="1" ht="31.8" customHeight="1">
      <c r="A957" s="46">
        <f>SUBTOTAL(3,$C$11:C957)</f>
        <v>947</v>
      </c>
      <c r="B957" s="46">
        <v>1</v>
      </c>
      <c r="C957" s="46" t="s">
        <v>48</v>
      </c>
      <c r="D957" s="46" t="s">
        <v>1075</v>
      </c>
      <c r="E957" s="98" t="s">
        <v>79</v>
      </c>
      <c r="F957" s="99" t="s">
        <v>685</v>
      </c>
      <c r="G957" s="46">
        <v>5</v>
      </c>
      <c r="H957" s="78" t="s">
        <v>650</v>
      </c>
      <c r="I957" s="46">
        <v>20</v>
      </c>
      <c r="J957" s="46">
        <v>1</v>
      </c>
      <c r="K957" s="46"/>
      <c r="L957" s="46"/>
      <c r="M957" s="46">
        <v>20</v>
      </c>
      <c r="N957" s="46">
        <v>1</v>
      </c>
      <c r="O957" s="79">
        <v>1050000</v>
      </c>
      <c r="P957" s="79">
        <v>1050000</v>
      </c>
      <c r="Q957" s="79"/>
      <c r="R957" s="79">
        <v>1050000</v>
      </c>
      <c r="S957" s="79">
        <v>0</v>
      </c>
      <c r="T957" s="79">
        <v>0</v>
      </c>
      <c r="U957" s="78" t="s">
        <v>303</v>
      </c>
      <c r="V957" s="80" t="s">
        <v>1480</v>
      </c>
      <c r="W957" s="81" t="s">
        <v>539</v>
      </c>
    </row>
    <row r="958" spans="1:23" s="61" customFormat="1" ht="31.8" customHeight="1">
      <c r="A958" s="46">
        <f>SUBTOTAL(3,$C$11:C958)</f>
        <v>948</v>
      </c>
      <c r="B958" s="100">
        <v>2</v>
      </c>
      <c r="C958" s="100" t="s">
        <v>48</v>
      </c>
      <c r="D958" s="100" t="s">
        <v>2259</v>
      </c>
      <c r="E958" s="101" t="s">
        <v>79</v>
      </c>
      <c r="F958" s="102" t="s">
        <v>685</v>
      </c>
      <c r="G958" s="100">
        <v>5</v>
      </c>
      <c r="H958" s="103" t="s">
        <v>650</v>
      </c>
      <c r="I958" s="100">
        <v>20</v>
      </c>
      <c r="J958" s="100">
        <v>1</v>
      </c>
      <c r="K958" s="100"/>
      <c r="L958" s="100"/>
      <c r="M958" s="100">
        <v>20</v>
      </c>
      <c r="N958" s="100">
        <v>1</v>
      </c>
      <c r="O958" s="104">
        <v>1050000</v>
      </c>
      <c r="P958" s="104">
        <v>1050000</v>
      </c>
      <c r="Q958" s="104"/>
      <c r="R958" s="104"/>
      <c r="S958" s="104">
        <v>1050000</v>
      </c>
      <c r="T958" s="104">
        <v>0</v>
      </c>
      <c r="U958" s="103" t="s">
        <v>303</v>
      </c>
      <c r="V958" s="105" t="s">
        <v>3106</v>
      </c>
      <c r="W958" s="106" t="s">
        <v>539</v>
      </c>
    </row>
    <row r="959" spans="1:23" s="61" customFormat="1" ht="31.8" customHeight="1">
      <c r="A959" s="46">
        <f>SUBTOTAL(3,$C$11:C959)</f>
        <v>949</v>
      </c>
      <c r="B959" s="100">
        <v>2</v>
      </c>
      <c r="C959" s="100" t="s">
        <v>48</v>
      </c>
      <c r="D959" s="100" t="s">
        <v>2256</v>
      </c>
      <c r="E959" s="101" t="s">
        <v>79</v>
      </c>
      <c r="F959" s="102" t="s">
        <v>685</v>
      </c>
      <c r="G959" s="100">
        <v>5</v>
      </c>
      <c r="H959" s="103" t="s">
        <v>650</v>
      </c>
      <c r="I959" s="100">
        <v>20</v>
      </c>
      <c r="J959" s="100">
        <v>1</v>
      </c>
      <c r="K959" s="100"/>
      <c r="L959" s="100"/>
      <c r="M959" s="100">
        <v>20</v>
      </c>
      <c r="N959" s="100">
        <v>1</v>
      </c>
      <c r="O959" s="104">
        <v>1050000</v>
      </c>
      <c r="P959" s="104">
        <v>1050000</v>
      </c>
      <c r="Q959" s="104"/>
      <c r="R959" s="104"/>
      <c r="S959" s="104">
        <v>1050000</v>
      </c>
      <c r="T959" s="104">
        <v>0</v>
      </c>
      <c r="U959" s="103" t="s">
        <v>303</v>
      </c>
      <c r="V959" s="105" t="s">
        <v>3107</v>
      </c>
      <c r="W959" s="106" t="s">
        <v>539</v>
      </c>
    </row>
    <row r="960" spans="1:23" s="61" customFormat="1" ht="31.8" customHeight="1">
      <c r="A960" s="46">
        <f>SUBTOTAL(3,$C$11:C960)</f>
        <v>950</v>
      </c>
      <c r="B960" s="100">
        <v>2</v>
      </c>
      <c r="C960" s="100" t="s">
        <v>48</v>
      </c>
      <c r="D960" s="100" t="s">
        <v>2256</v>
      </c>
      <c r="E960" s="101" t="s">
        <v>79</v>
      </c>
      <c r="F960" s="102" t="s">
        <v>685</v>
      </c>
      <c r="G960" s="100">
        <v>5</v>
      </c>
      <c r="H960" s="103" t="s">
        <v>650</v>
      </c>
      <c r="I960" s="100">
        <v>20</v>
      </c>
      <c r="J960" s="100">
        <v>1</v>
      </c>
      <c r="K960" s="100"/>
      <c r="L960" s="100"/>
      <c r="M960" s="100">
        <v>20</v>
      </c>
      <c r="N960" s="100">
        <v>1</v>
      </c>
      <c r="O960" s="104">
        <v>1050000</v>
      </c>
      <c r="P960" s="104">
        <v>1050000</v>
      </c>
      <c r="Q960" s="104"/>
      <c r="R960" s="104"/>
      <c r="S960" s="104">
        <v>1050000</v>
      </c>
      <c r="T960" s="104">
        <v>0</v>
      </c>
      <c r="U960" s="103" t="s">
        <v>303</v>
      </c>
      <c r="V960" s="105" t="s">
        <v>3108</v>
      </c>
      <c r="W960" s="106" t="s">
        <v>539</v>
      </c>
    </row>
    <row r="961" spans="1:23" s="61" customFormat="1" ht="31.8" customHeight="1">
      <c r="A961" s="46">
        <f>SUBTOTAL(3,$C$11:C961)</f>
        <v>951</v>
      </c>
      <c r="B961" s="100">
        <v>2</v>
      </c>
      <c r="C961" s="100" t="s">
        <v>48</v>
      </c>
      <c r="D961" s="100" t="s">
        <v>946</v>
      </c>
      <c r="E961" s="101" t="s">
        <v>79</v>
      </c>
      <c r="F961" s="102" t="s">
        <v>685</v>
      </c>
      <c r="G961" s="100">
        <v>5</v>
      </c>
      <c r="H961" s="103" t="s">
        <v>650</v>
      </c>
      <c r="I961" s="100">
        <v>20</v>
      </c>
      <c r="J961" s="100">
        <v>1</v>
      </c>
      <c r="K961" s="100"/>
      <c r="L961" s="100"/>
      <c r="M961" s="100">
        <v>20</v>
      </c>
      <c r="N961" s="100">
        <v>1</v>
      </c>
      <c r="O961" s="104">
        <v>1050000</v>
      </c>
      <c r="P961" s="104">
        <v>1050000</v>
      </c>
      <c r="Q961" s="104"/>
      <c r="R961" s="104"/>
      <c r="S961" s="104">
        <v>1050000</v>
      </c>
      <c r="T961" s="104">
        <v>0</v>
      </c>
      <c r="U961" s="103" t="s">
        <v>303</v>
      </c>
      <c r="V961" s="105" t="s">
        <v>894</v>
      </c>
      <c r="W961" s="106" t="s">
        <v>539</v>
      </c>
    </row>
    <row r="962" spans="1:23" s="61" customFormat="1" ht="31.8" customHeight="1">
      <c r="A962" s="46">
        <f>SUBTOTAL(3,$C$11:C962)</f>
        <v>952</v>
      </c>
      <c r="B962" s="100">
        <v>2</v>
      </c>
      <c r="C962" s="100" t="s">
        <v>48</v>
      </c>
      <c r="D962" s="100" t="s">
        <v>2255</v>
      </c>
      <c r="E962" s="101" t="s">
        <v>79</v>
      </c>
      <c r="F962" s="102" t="s">
        <v>685</v>
      </c>
      <c r="G962" s="100">
        <v>5</v>
      </c>
      <c r="H962" s="103" t="s">
        <v>650</v>
      </c>
      <c r="I962" s="100">
        <v>20</v>
      </c>
      <c r="J962" s="100">
        <v>1</v>
      </c>
      <c r="K962" s="100"/>
      <c r="L962" s="100"/>
      <c r="M962" s="100">
        <v>20</v>
      </c>
      <c r="N962" s="100">
        <v>1</v>
      </c>
      <c r="O962" s="104">
        <v>1050000</v>
      </c>
      <c r="P962" s="104">
        <v>1050000</v>
      </c>
      <c r="Q962" s="104"/>
      <c r="R962" s="104"/>
      <c r="S962" s="104">
        <v>1050000</v>
      </c>
      <c r="T962" s="104">
        <v>0</v>
      </c>
      <c r="U962" s="103" t="s">
        <v>303</v>
      </c>
      <c r="V962" s="105" t="s">
        <v>3109</v>
      </c>
      <c r="W962" s="106" t="s">
        <v>539</v>
      </c>
    </row>
    <row r="963" spans="1:23" s="61" customFormat="1" ht="31.8" customHeight="1">
      <c r="A963" s="46">
        <f>SUBTOTAL(3,$C$11:C963)</f>
        <v>953</v>
      </c>
      <c r="B963" s="100">
        <v>2</v>
      </c>
      <c r="C963" s="100" t="s">
        <v>48</v>
      </c>
      <c r="D963" s="100" t="s">
        <v>2255</v>
      </c>
      <c r="E963" s="101" t="s">
        <v>79</v>
      </c>
      <c r="F963" s="102" t="s">
        <v>685</v>
      </c>
      <c r="G963" s="100">
        <v>5</v>
      </c>
      <c r="H963" s="103" t="s">
        <v>650</v>
      </c>
      <c r="I963" s="100">
        <v>20</v>
      </c>
      <c r="J963" s="100">
        <v>1</v>
      </c>
      <c r="K963" s="100"/>
      <c r="L963" s="100"/>
      <c r="M963" s="100">
        <v>20</v>
      </c>
      <c r="N963" s="100">
        <v>1</v>
      </c>
      <c r="O963" s="104">
        <v>1050000</v>
      </c>
      <c r="P963" s="104">
        <v>1050000</v>
      </c>
      <c r="Q963" s="104"/>
      <c r="R963" s="104"/>
      <c r="S963" s="104">
        <v>1050000</v>
      </c>
      <c r="T963" s="104">
        <v>0</v>
      </c>
      <c r="U963" s="103" t="s">
        <v>303</v>
      </c>
      <c r="V963" s="105" t="s">
        <v>1222</v>
      </c>
      <c r="W963" s="106" t="s">
        <v>539</v>
      </c>
    </row>
    <row r="964" spans="1:23" s="61" customFormat="1" ht="31.8" customHeight="1">
      <c r="A964" s="46">
        <f>SUBTOTAL(3,$C$11:C964)</f>
        <v>954</v>
      </c>
      <c r="B964" s="46">
        <v>1</v>
      </c>
      <c r="C964" s="46" t="s">
        <v>49</v>
      </c>
      <c r="D964" s="46" t="s">
        <v>830</v>
      </c>
      <c r="E964" s="98" t="s">
        <v>69</v>
      </c>
      <c r="F964" s="99" t="s">
        <v>679</v>
      </c>
      <c r="G964" s="46">
        <v>5</v>
      </c>
      <c r="H964" s="78" t="s">
        <v>650</v>
      </c>
      <c r="I964" s="46">
        <v>20</v>
      </c>
      <c r="J964" s="46">
        <v>1</v>
      </c>
      <c r="K964" s="46"/>
      <c r="L964" s="46"/>
      <c r="M964" s="46">
        <v>20</v>
      </c>
      <c r="N964" s="46">
        <v>1</v>
      </c>
      <c r="O964" s="79">
        <v>1050000</v>
      </c>
      <c r="P964" s="79">
        <v>1050000</v>
      </c>
      <c r="Q964" s="79"/>
      <c r="R964" s="79">
        <v>1050000</v>
      </c>
      <c r="S964" s="79">
        <v>0</v>
      </c>
      <c r="T964" s="79">
        <v>0</v>
      </c>
      <c r="U964" s="78" t="s">
        <v>303</v>
      </c>
      <c r="V964" s="80" t="s">
        <v>1481</v>
      </c>
      <c r="W964" s="81" t="s">
        <v>539</v>
      </c>
    </row>
    <row r="965" spans="1:23" s="61" customFormat="1" ht="31.8" customHeight="1">
      <c r="A965" s="46">
        <f>SUBTOTAL(3,$C$11:C965)</f>
        <v>955</v>
      </c>
      <c r="B965" s="46">
        <v>1</v>
      </c>
      <c r="C965" s="46" t="s">
        <v>49</v>
      </c>
      <c r="D965" s="46" t="s">
        <v>830</v>
      </c>
      <c r="E965" s="98" t="s">
        <v>69</v>
      </c>
      <c r="F965" s="99" t="s">
        <v>679</v>
      </c>
      <c r="G965" s="46">
        <v>5</v>
      </c>
      <c r="H965" s="78" t="s">
        <v>650</v>
      </c>
      <c r="I965" s="46">
        <v>20</v>
      </c>
      <c r="J965" s="46">
        <v>1</v>
      </c>
      <c r="K965" s="46"/>
      <c r="L965" s="46"/>
      <c r="M965" s="46">
        <v>20</v>
      </c>
      <c r="N965" s="46">
        <v>1</v>
      </c>
      <c r="O965" s="79">
        <v>1050000</v>
      </c>
      <c r="P965" s="79">
        <v>1050000</v>
      </c>
      <c r="Q965" s="79"/>
      <c r="R965" s="79">
        <v>1050000</v>
      </c>
      <c r="S965" s="79">
        <v>0</v>
      </c>
      <c r="T965" s="79">
        <v>0</v>
      </c>
      <c r="U965" s="78" t="s">
        <v>303</v>
      </c>
      <c r="V965" s="80" t="s">
        <v>1000</v>
      </c>
      <c r="W965" s="81" t="s">
        <v>539</v>
      </c>
    </row>
    <row r="966" spans="1:23" s="61" customFormat="1" ht="31.8" customHeight="1">
      <c r="A966" s="46">
        <f>SUBTOTAL(3,$C$11:C966)</f>
        <v>956</v>
      </c>
      <c r="B966" s="46">
        <v>1</v>
      </c>
      <c r="C966" s="46" t="s">
        <v>49</v>
      </c>
      <c r="D966" s="46" t="s">
        <v>1075</v>
      </c>
      <c r="E966" s="98" t="s">
        <v>69</v>
      </c>
      <c r="F966" s="99" t="s">
        <v>679</v>
      </c>
      <c r="G966" s="46">
        <v>5</v>
      </c>
      <c r="H966" s="78" t="s">
        <v>650</v>
      </c>
      <c r="I966" s="46">
        <v>20</v>
      </c>
      <c r="J966" s="46">
        <v>1</v>
      </c>
      <c r="K966" s="46"/>
      <c r="L966" s="46"/>
      <c r="M966" s="46">
        <v>20</v>
      </c>
      <c r="N966" s="46">
        <v>1</v>
      </c>
      <c r="O966" s="79">
        <v>1050000</v>
      </c>
      <c r="P966" s="79">
        <v>1050000</v>
      </c>
      <c r="Q966" s="79"/>
      <c r="R966" s="79">
        <v>1050000</v>
      </c>
      <c r="S966" s="79">
        <v>0</v>
      </c>
      <c r="T966" s="79">
        <v>0</v>
      </c>
      <c r="U966" s="78" t="s">
        <v>303</v>
      </c>
      <c r="V966" s="80" t="s">
        <v>1482</v>
      </c>
      <c r="W966" s="81" t="s">
        <v>539</v>
      </c>
    </row>
    <row r="967" spans="1:23" s="61" customFormat="1" ht="31.8" customHeight="1">
      <c r="A967" s="46">
        <f>SUBTOTAL(3,$C$11:C967)</f>
        <v>957</v>
      </c>
      <c r="B967" s="100">
        <v>2</v>
      </c>
      <c r="C967" s="100" t="s">
        <v>49</v>
      </c>
      <c r="D967" s="100" t="s">
        <v>2259</v>
      </c>
      <c r="E967" s="101" t="s">
        <v>69</v>
      </c>
      <c r="F967" s="102" t="s">
        <v>679</v>
      </c>
      <c r="G967" s="100">
        <v>5</v>
      </c>
      <c r="H967" s="103" t="s">
        <v>650</v>
      </c>
      <c r="I967" s="100">
        <v>20</v>
      </c>
      <c r="J967" s="100">
        <v>1</v>
      </c>
      <c r="K967" s="100"/>
      <c r="L967" s="100"/>
      <c r="M967" s="100">
        <v>20</v>
      </c>
      <c r="N967" s="100">
        <v>1</v>
      </c>
      <c r="O967" s="104">
        <v>1050000</v>
      </c>
      <c r="P967" s="104">
        <v>1050000</v>
      </c>
      <c r="Q967" s="104"/>
      <c r="R967" s="104"/>
      <c r="S967" s="104">
        <v>1050000</v>
      </c>
      <c r="T967" s="104">
        <v>0</v>
      </c>
      <c r="U967" s="103" t="s">
        <v>303</v>
      </c>
      <c r="V967" s="105" t="s">
        <v>3110</v>
      </c>
      <c r="W967" s="106" t="s">
        <v>539</v>
      </c>
    </row>
    <row r="968" spans="1:23" s="61" customFormat="1" ht="31.8" customHeight="1">
      <c r="A968" s="46">
        <f>SUBTOTAL(3,$C$11:C968)</f>
        <v>958</v>
      </c>
      <c r="B968" s="100">
        <v>2</v>
      </c>
      <c r="C968" s="100" t="s">
        <v>49</v>
      </c>
      <c r="D968" s="100" t="s">
        <v>2255</v>
      </c>
      <c r="E968" s="101" t="s">
        <v>69</v>
      </c>
      <c r="F968" s="102" t="s">
        <v>679</v>
      </c>
      <c r="G968" s="100">
        <v>5</v>
      </c>
      <c r="H968" s="103" t="s">
        <v>650</v>
      </c>
      <c r="I968" s="100">
        <v>20</v>
      </c>
      <c r="J968" s="100">
        <v>1</v>
      </c>
      <c r="K968" s="100"/>
      <c r="L968" s="100"/>
      <c r="M968" s="100">
        <v>20</v>
      </c>
      <c r="N968" s="100">
        <v>1</v>
      </c>
      <c r="O968" s="104">
        <v>1050000</v>
      </c>
      <c r="P968" s="104">
        <v>1050000</v>
      </c>
      <c r="Q968" s="104"/>
      <c r="R968" s="104"/>
      <c r="S968" s="104">
        <v>1050000</v>
      </c>
      <c r="T968" s="104">
        <v>0</v>
      </c>
      <c r="U968" s="103" t="s">
        <v>303</v>
      </c>
      <c r="V968" s="105" t="s">
        <v>3111</v>
      </c>
      <c r="W968" s="106" t="s">
        <v>539</v>
      </c>
    </row>
    <row r="969" spans="1:23" s="61" customFormat="1" ht="31.8" customHeight="1">
      <c r="A969" s="46">
        <f>SUBTOTAL(3,$C$11:C969)</f>
        <v>959</v>
      </c>
      <c r="B969" s="100">
        <v>2</v>
      </c>
      <c r="C969" s="100" t="s">
        <v>49</v>
      </c>
      <c r="D969" s="100" t="s">
        <v>2255</v>
      </c>
      <c r="E969" s="101" t="s">
        <v>69</v>
      </c>
      <c r="F969" s="102" t="s">
        <v>679</v>
      </c>
      <c r="G969" s="100">
        <v>5</v>
      </c>
      <c r="H969" s="103" t="s">
        <v>650</v>
      </c>
      <c r="I969" s="100">
        <v>20</v>
      </c>
      <c r="J969" s="100">
        <v>1</v>
      </c>
      <c r="K969" s="100"/>
      <c r="L969" s="100"/>
      <c r="M969" s="100">
        <v>20</v>
      </c>
      <c r="N969" s="100">
        <v>1</v>
      </c>
      <c r="O969" s="104">
        <v>1050000</v>
      </c>
      <c r="P969" s="104">
        <v>1050000</v>
      </c>
      <c r="Q969" s="104"/>
      <c r="R969" s="104"/>
      <c r="S969" s="104">
        <v>1050000</v>
      </c>
      <c r="T969" s="104">
        <v>0</v>
      </c>
      <c r="U969" s="103" t="s">
        <v>303</v>
      </c>
      <c r="V969" s="105" t="s">
        <v>3112</v>
      </c>
      <c r="W969" s="106" t="s">
        <v>539</v>
      </c>
    </row>
    <row r="970" spans="1:23" s="61" customFormat="1" ht="31.8" customHeight="1">
      <c r="A970" s="46">
        <f>SUBTOTAL(3,$C$11:C970)</f>
        <v>960</v>
      </c>
      <c r="B970" s="100">
        <v>2</v>
      </c>
      <c r="C970" s="100" t="s">
        <v>49</v>
      </c>
      <c r="D970" s="100" t="s">
        <v>2255</v>
      </c>
      <c r="E970" s="101" t="s">
        <v>69</v>
      </c>
      <c r="F970" s="102" t="s">
        <v>679</v>
      </c>
      <c r="G970" s="100">
        <v>5</v>
      </c>
      <c r="H970" s="103" t="s">
        <v>650</v>
      </c>
      <c r="I970" s="100">
        <v>20</v>
      </c>
      <c r="J970" s="100">
        <v>1</v>
      </c>
      <c r="K970" s="100"/>
      <c r="L970" s="100"/>
      <c r="M970" s="100">
        <v>20</v>
      </c>
      <c r="N970" s="100">
        <v>1</v>
      </c>
      <c r="O970" s="104">
        <v>1050000</v>
      </c>
      <c r="P970" s="104">
        <v>1050000</v>
      </c>
      <c r="Q970" s="104"/>
      <c r="R970" s="104"/>
      <c r="S970" s="104">
        <v>1050000</v>
      </c>
      <c r="T970" s="104">
        <v>0</v>
      </c>
      <c r="U970" s="103" t="s">
        <v>303</v>
      </c>
      <c r="V970" s="105" t="s">
        <v>1883</v>
      </c>
      <c r="W970" s="106" t="s">
        <v>539</v>
      </c>
    </row>
    <row r="971" spans="1:23" s="61" customFormat="1" ht="31.8" customHeight="1">
      <c r="A971" s="46">
        <f>SUBTOTAL(3,$C$11:C971)</f>
        <v>961</v>
      </c>
      <c r="B971" s="100">
        <v>2</v>
      </c>
      <c r="C971" s="100" t="s">
        <v>49</v>
      </c>
      <c r="D971" s="100" t="s">
        <v>2256</v>
      </c>
      <c r="E971" s="101" t="s">
        <v>69</v>
      </c>
      <c r="F971" s="102" t="s">
        <v>679</v>
      </c>
      <c r="G971" s="100">
        <v>5</v>
      </c>
      <c r="H971" s="103" t="s">
        <v>650</v>
      </c>
      <c r="I971" s="100">
        <v>20</v>
      </c>
      <c r="J971" s="100">
        <v>1</v>
      </c>
      <c r="K971" s="100"/>
      <c r="L971" s="100"/>
      <c r="M971" s="100">
        <v>20</v>
      </c>
      <c r="N971" s="100">
        <v>1</v>
      </c>
      <c r="O971" s="104">
        <v>1050000</v>
      </c>
      <c r="P971" s="104">
        <v>1050000</v>
      </c>
      <c r="Q971" s="104"/>
      <c r="R971" s="104"/>
      <c r="S971" s="104">
        <v>1050000</v>
      </c>
      <c r="T971" s="104">
        <v>0</v>
      </c>
      <c r="U971" s="103" t="s">
        <v>303</v>
      </c>
      <c r="V971" s="105" t="s">
        <v>3113</v>
      </c>
      <c r="W971" s="106" t="s">
        <v>539</v>
      </c>
    </row>
    <row r="972" spans="1:23" s="61" customFormat="1" ht="31.8" customHeight="1">
      <c r="A972" s="46">
        <f>SUBTOTAL(3,$C$11:C972)</f>
        <v>962</v>
      </c>
      <c r="B972" s="100">
        <v>2</v>
      </c>
      <c r="C972" s="100" t="s">
        <v>49</v>
      </c>
      <c r="D972" s="100" t="s">
        <v>2255</v>
      </c>
      <c r="E972" s="101" t="s">
        <v>69</v>
      </c>
      <c r="F972" s="102" t="s">
        <v>679</v>
      </c>
      <c r="G972" s="100">
        <v>5</v>
      </c>
      <c r="H972" s="103" t="s">
        <v>650</v>
      </c>
      <c r="I972" s="100">
        <v>20</v>
      </c>
      <c r="J972" s="100">
        <v>1</v>
      </c>
      <c r="K972" s="100"/>
      <c r="L972" s="100"/>
      <c r="M972" s="100">
        <v>20</v>
      </c>
      <c r="N972" s="100">
        <v>1</v>
      </c>
      <c r="O972" s="104">
        <v>1050000</v>
      </c>
      <c r="P972" s="104">
        <v>1050000</v>
      </c>
      <c r="Q972" s="104"/>
      <c r="R972" s="104"/>
      <c r="S972" s="104">
        <v>1050000</v>
      </c>
      <c r="T972" s="104">
        <v>0</v>
      </c>
      <c r="U972" s="103" t="s">
        <v>303</v>
      </c>
      <c r="V972" s="105" t="s">
        <v>382</v>
      </c>
      <c r="W972" s="106" t="s">
        <v>539</v>
      </c>
    </row>
    <row r="973" spans="1:23" s="61" customFormat="1" ht="31.8" customHeight="1">
      <c r="A973" s="46">
        <f>SUBTOTAL(3,$C$11:C973)</f>
        <v>963</v>
      </c>
      <c r="B973" s="100">
        <v>2</v>
      </c>
      <c r="C973" s="100" t="s">
        <v>49</v>
      </c>
      <c r="D973" s="100" t="s">
        <v>2258</v>
      </c>
      <c r="E973" s="101" t="s">
        <v>69</v>
      </c>
      <c r="F973" s="102" t="s">
        <v>679</v>
      </c>
      <c r="G973" s="100">
        <v>5</v>
      </c>
      <c r="H973" s="103" t="s">
        <v>650</v>
      </c>
      <c r="I973" s="100">
        <v>20</v>
      </c>
      <c r="J973" s="100">
        <v>1</v>
      </c>
      <c r="K973" s="100"/>
      <c r="L973" s="100"/>
      <c r="M973" s="100">
        <v>20</v>
      </c>
      <c r="N973" s="100">
        <v>1</v>
      </c>
      <c r="O973" s="104">
        <v>1050000</v>
      </c>
      <c r="P973" s="104">
        <v>1050000</v>
      </c>
      <c r="Q973" s="104"/>
      <c r="R973" s="104"/>
      <c r="S973" s="104">
        <v>1050000</v>
      </c>
      <c r="T973" s="104">
        <v>0</v>
      </c>
      <c r="U973" s="103" t="s">
        <v>303</v>
      </c>
      <c r="V973" s="105" t="s">
        <v>3114</v>
      </c>
      <c r="W973" s="106" t="s">
        <v>539</v>
      </c>
    </row>
    <row r="974" spans="1:23" s="61" customFormat="1" ht="31.8" customHeight="1">
      <c r="A974" s="46">
        <f>SUBTOTAL(3,$C$11:C974)</f>
        <v>964</v>
      </c>
      <c r="B974" s="46">
        <v>1</v>
      </c>
      <c r="C974" s="46" t="s">
        <v>471</v>
      </c>
      <c r="D974" s="46" t="s">
        <v>1075</v>
      </c>
      <c r="E974" s="98" t="s">
        <v>472</v>
      </c>
      <c r="F974" s="99" t="s">
        <v>243</v>
      </c>
      <c r="G974" s="46">
        <v>5</v>
      </c>
      <c r="H974" s="78" t="s">
        <v>650</v>
      </c>
      <c r="I974" s="46">
        <v>40</v>
      </c>
      <c r="J974" s="46">
        <v>1</v>
      </c>
      <c r="K974" s="46"/>
      <c r="L974" s="46"/>
      <c r="M974" s="46">
        <v>40</v>
      </c>
      <c r="N974" s="46">
        <v>1</v>
      </c>
      <c r="O974" s="79">
        <v>2000000</v>
      </c>
      <c r="P974" s="79">
        <v>2000000</v>
      </c>
      <c r="Q974" s="79"/>
      <c r="R974" s="79">
        <v>2000000</v>
      </c>
      <c r="S974" s="79">
        <v>0</v>
      </c>
      <c r="T974" s="79">
        <v>0</v>
      </c>
      <c r="U974" s="78" t="s">
        <v>302</v>
      </c>
      <c r="V974" s="80" t="s">
        <v>1483</v>
      </c>
      <c r="W974" s="81" t="s">
        <v>539</v>
      </c>
    </row>
    <row r="975" spans="1:23" s="61" customFormat="1" ht="31.8" customHeight="1">
      <c r="A975" s="46">
        <f>SUBTOTAL(3,$C$11:C975)</f>
        <v>965</v>
      </c>
      <c r="B975" s="46">
        <v>1</v>
      </c>
      <c r="C975" s="46" t="s">
        <v>471</v>
      </c>
      <c r="D975" s="46" t="s">
        <v>829</v>
      </c>
      <c r="E975" s="98" t="s">
        <v>472</v>
      </c>
      <c r="F975" s="99" t="s">
        <v>243</v>
      </c>
      <c r="G975" s="46">
        <v>5</v>
      </c>
      <c r="H975" s="78" t="s">
        <v>650</v>
      </c>
      <c r="I975" s="46">
        <v>20</v>
      </c>
      <c r="J975" s="46">
        <v>1</v>
      </c>
      <c r="K975" s="46"/>
      <c r="L975" s="46"/>
      <c r="M975" s="46">
        <v>20</v>
      </c>
      <c r="N975" s="46">
        <v>1</v>
      </c>
      <c r="O975" s="79">
        <v>1050000</v>
      </c>
      <c r="P975" s="79">
        <v>1050000</v>
      </c>
      <c r="Q975" s="79"/>
      <c r="R975" s="79">
        <v>1050000</v>
      </c>
      <c r="S975" s="79">
        <v>0</v>
      </c>
      <c r="T975" s="79">
        <v>0</v>
      </c>
      <c r="U975" s="78" t="s">
        <v>303</v>
      </c>
      <c r="V975" s="80" t="s">
        <v>1166</v>
      </c>
      <c r="W975" s="81" t="s">
        <v>539</v>
      </c>
    </row>
    <row r="976" spans="1:23" s="61" customFormat="1" ht="31.8" customHeight="1">
      <c r="A976" s="46">
        <f>SUBTOTAL(3,$C$11:C976)</f>
        <v>966</v>
      </c>
      <c r="B976" s="46">
        <v>1</v>
      </c>
      <c r="C976" s="46" t="s">
        <v>471</v>
      </c>
      <c r="D976" s="46" t="s">
        <v>1060</v>
      </c>
      <c r="E976" s="98" t="s">
        <v>472</v>
      </c>
      <c r="F976" s="99" t="s">
        <v>243</v>
      </c>
      <c r="G976" s="46">
        <v>5</v>
      </c>
      <c r="H976" s="78" t="s">
        <v>650</v>
      </c>
      <c r="I976" s="46">
        <v>20</v>
      </c>
      <c r="J976" s="46">
        <v>1</v>
      </c>
      <c r="K976" s="46"/>
      <c r="L976" s="46"/>
      <c r="M976" s="46">
        <v>20</v>
      </c>
      <c r="N976" s="46">
        <v>1</v>
      </c>
      <c r="O976" s="79">
        <v>1050000</v>
      </c>
      <c r="P976" s="79">
        <v>1050000</v>
      </c>
      <c r="Q976" s="79"/>
      <c r="R976" s="79">
        <v>1050000</v>
      </c>
      <c r="S976" s="79">
        <v>0</v>
      </c>
      <c r="T976" s="79">
        <v>0</v>
      </c>
      <c r="U976" s="78" t="s">
        <v>303</v>
      </c>
      <c r="V976" s="80" t="s">
        <v>1484</v>
      </c>
      <c r="W976" s="81" t="s">
        <v>539</v>
      </c>
    </row>
    <row r="977" spans="1:23" s="61" customFormat="1" ht="31.8" customHeight="1">
      <c r="A977" s="46">
        <f>SUBTOTAL(3,$C$11:C977)</f>
        <v>967</v>
      </c>
      <c r="B977" s="100">
        <v>2</v>
      </c>
      <c r="C977" s="100" t="s">
        <v>471</v>
      </c>
      <c r="D977" s="100" t="s">
        <v>2255</v>
      </c>
      <c r="E977" s="101" t="s">
        <v>472</v>
      </c>
      <c r="F977" s="102" t="s">
        <v>243</v>
      </c>
      <c r="G977" s="100">
        <v>5</v>
      </c>
      <c r="H977" s="103" t="s">
        <v>650</v>
      </c>
      <c r="I977" s="100">
        <v>20</v>
      </c>
      <c r="J977" s="100">
        <v>1</v>
      </c>
      <c r="K977" s="100"/>
      <c r="L977" s="100"/>
      <c r="M977" s="100">
        <v>20</v>
      </c>
      <c r="N977" s="100">
        <v>1</v>
      </c>
      <c r="O977" s="104">
        <v>1050000</v>
      </c>
      <c r="P977" s="104">
        <v>1050000</v>
      </c>
      <c r="Q977" s="104"/>
      <c r="R977" s="104"/>
      <c r="S977" s="104">
        <v>1050000</v>
      </c>
      <c r="T977" s="104">
        <v>0</v>
      </c>
      <c r="U977" s="103" t="s">
        <v>303</v>
      </c>
      <c r="V977" s="105" t="s">
        <v>3115</v>
      </c>
      <c r="W977" s="106" t="s">
        <v>539</v>
      </c>
    </row>
    <row r="978" spans="1:23" s="61" customFormat="1" ht="31.8" customHeight="1">
      <c r="A978" s="46">
        <f>SUBTOTAL(3,$C$11:C978)</f>
        <v>968</v>
      </c>
      <c r="B978" s="100">
        <v>2</v>
      </c>
      <c r="C978" s="100" t="s">
        <v>471</v>
      </c>
      <c r="D978" s="100" t="s">
        <v>2255</v>
      </c>
      <c r="E978" s="101" t="s">
        <v>472</v>
      </c>
      <c r="F978" s="102" t="s">
        <v>243</v>
      </c>
      <c r="G978" s="100">
        <v>5</v>
      </c>
      <c r="H978" s="103" t="s">
        <v>650</v>
      </c>
      <c r="I978" s="100">
        <v>20</v>
      </c>
      <c r="J978" s="100">
        <v>1</v>
      </c>
      <c r="K978" s="100"/>
      <c r="L978" s="100"/>
      <c r="M978" s="100">
        <v>20</v>
      </c>
      <c r="N978" s="100">
        <v>1</v>
      </c>
      <c r="O978" s="104">
        <v>1050000</v>
      </c>
      <c r="P978" s="104">
        <v>1050000</v>
      </c>
      <c r="Q978" s="104"/>
      <c r="R978" s="104"/>
      <c r="S978" s="104">
        <v>1050000</v>
      </c>
      <c r="T978" s="104">
        <v>0</v>
      </c>
      <c r="U978" s="103" t="s">
        <v>303</v>
      </c>
      <c r="V978" s="105" t="s">
        <v>3116</v>
      </c>
      <c r="W978" s="106" t="s">
        <v>539</v>
      </c>
    </row>
    <row r="979" spans="1:23" s="61" customFormat="1" ht="31.8" customHeight="1">
      <c r="A979" s="46">
        <f>SUBTOTAL(3,$C$11:C979)</f>
        <v>969</v>
      </c>
      <c r="B979" s="100">
        <v>2</v>
      </c>
      <c r="C979" s="100" t="s">
        <v>471</v>
      </c>
      <c r="D979" s="100" t="s">
        <v>2255</v>
      </c>
      <c r="E979" s="101" t="s">
        <v>472</v>
      </c>
      <c r="F979" s="102" t="s">
        <v>243</v>
      </c>
      <c r="G979" s="100">
        <v>5</v>
      </c>
      <c r="H979" s="103" t="s">
        <v>650</v>
      </c>
      <c r="I979" s="100">
        <v>20</v>
      </c>
      <c r="J979" s="100">
        <v>1</v>
      </c>
      <c r="K979" s="100"/>
      <c r="L979" s="100"/>
      <c r="M979" s="100">
        <v>20</v>
      </c>
      <c r="N979" s="100">
        <v>1</v>
      </c>
      <c r="O979" s="104">
        <v>1050000</v>
      </c>
      <c r="P979" s="104">
        <v>1050000</v>
      </c>
      <c r="Q979" s="104"/>
      <c r="R979" s="104"/>
      <c r="S979" s="104">
        <v>1050000</v>
      </c>
      <c r="T979" s="104">
        <v>0</v>
      </c>
      <c r="U979" s="103" t="s">
        <v>303</v>
      </c>
      <c r="V979" s="105" t="s">
        <v>956</v>
      </c>
      <c r="W979" s="106" t="s">
        <v>539</v>
      </c>
    </row>
    <row r="980" spans="1:23" s="61" customFormat="1" ht="31.8" customHeight="1">
      <c r="A980" s="46">
        <f>SUBTOTAL(3,$C$11:C980)</f>
        <v>970</v>
      </c>
      <c r="B980" s="100">
        <v>2</v>
      </c>
      <c r="C980" s="100" t="s">
        <v>471</v>
      </c>
      <c r="D980" s="100" t="s">
        <v>2255</v>
      </c>
      <c r="E980" s="101" t="s">
        <v>472</v>
      </c>
      <c r="F980" s="102" t="s">
        <v>243</v>
      </c>
      <c r="G980" s="100">
        <v>5</v>
      </c>
      <c r="H980" s="103" t="s">
        <v>650</v>
      </c>
      <c r="I980" s="100">
        <v>20</v>
      </c>
      <c r="J980" s="100">
        <v>1</v>
      </c>
      <c r="K980" s="100"/>
      <c r="L980" s="100"/>
      <c r="M980" s="100">
        <v>20</v>
      </c>
      <c r="N980" s="100">
        <v>1</v>
      </c>
      <c r="O980" s="104">
        <v>1050000</v>
      </c>
      <c r="P980" s="104">
        <v>1050000</v>
      </c>
      <c r="Q980" s="104"/>
      <c r="R980" s="104"/>
      <c r="S980" s="104">
        <v>1050000</v>
      </c>
      <c r="T980" s="104">
        <v>0</v>
      </c>
      <c r="U980" s="103" t="s">
        <v>303</v>
      </c>
      <c r="V980" s="105" t="s">
        <v>3117</v>
      </c>
      <c r="W980" s="106" t="s">
        <v>539</v>
      </c>
    </row>
    <row r="981" spans="1:23" s="61" customFormat="1" ht="31.8" customHeight="1">
      <c r="A981" s="46">
        <f>SUBTOTAL(3,$C$11:C981)</f>
        <v>971</v>
      </c>
      <c r="B981" s="100">
        <v>2</v>
      </c>
      <c r="C981" s="100" t="s">
        <v>471</v>
      </c>
      <c r="D981" s="100" t="s">
        <v>2255</v>
      </c>
      <c r="E981" s="101" t="s">
        <v>472</v>
      </c>
      <c r="F981" s="102" t="s">
        <v>243</v>
      </c>
      <c r="G981" s="100">
        <v>5</v>
      </c>
      <c r="H981" s="103" t="s">
        <v>650</v>
      </c>
      <c r="I981" s="100">
        <v>20</v>
      </c>
      <c r="J981" s="100">
        <v>1</v>
      </c>
      <c r="K981" s="100"/>
      <c r="L981" s="100"/>
      <c r="M981" s="100">
        <v>20</v>
      </c>
      <c r="N981" s="100">
        <v>1</v>
      </c>
      <c r="O981" s="104">
        <v>1050000</v>
      </c>
      <c r="P981" s="104">
        <v>1050000</v>
      </c>
      <c r="Q981" s="104"/>
      <c r="R981" s="104"/>
      <c r="S981" s="104">
        <v>1050000</v>
      </c>
      <c r="T981" s="104">
        <v>0</v>
      </c>
      <c r="U981" s="103" t="s">
        <v>303</v>
      </c>
      <c r="V981" s="105" t="s">
        <v>3118</v>
      </c>
      <c r="W981" s="106" t="s">
        <v>539</v>
      </c>
    </row>
    <row r="982" spans="1:23" s="61" customFormat="1" ht="31.8" customHeight="1">
      <c r="A982" s="46">
        <f>SUBTOTAL(3,$C$11:C982)</f>
        <v>972</v>
      </c>
      <c r="B982" s="100">
        <v>2</v>
      </c>
      <c r="C982" s="100" t="s">
        <v>471</v>
      </c>
      <c r="D982" s="100" t="s">
        <v>2257</v>
      </c>
      <c r="E982" s="101" t="s">
        <v>472</v>
      </c>
      <c r="F982" s="102" t="s">
        <v>243</v>
      </c>
      <c r="G982" s="100">
        <v>5</v>
      </c>
      <c r="H982" s="103" t="s">
        <v>650</v>
      </c>
      <c r="I982" s="100">
        <v>20</v>
      </c>
      <c r="J982" s="100">
        <v>1</v>
      </c>
      <c r="K982" s="100"/>
      <c r="L982" s="100"/>
      <c r="M982" s="100">
        <v>20</v>
      </c>
      <c r="N982" s="100">
        <v>1</v>
      </c>
      <c r="O982" s="104">
        <v>1050000</v>
      </c>
      <c r="P982" s="104">
        <v>1050000</v>
      </c>
      <c r="Q982" s="104"/>
      <c r="R982" s="104"/>
      <c r="S982" s="104">
        <v>1050000</v>
      </c>
      <c r="T982" s="104">
        <v>0</v>
      </c>
      <c r="U982" s="103" t="s">
        <v>303</v>
      </c>
      <c r="V982" s="105" t="s">
        <v>3119</v>
      </c>
      <c r="W982" s="106" t="s">
        <v>539</v>
      </c>
    </row>
    <row r="983" spans="1:23" s="61" customFormat="1" ht="31.8" customHeight="1">
      <c r="A983" s="46">
        <f>SUBTOTAL(3,$C$11:C983)</f>
        <v>973</v>
      </c>
      <c r="B983" s="100">
        <v>2</v>
      </c>
      <c r="C983" s="100" t="s">
        <v>471</v>
      </c>
      <c r="D983" s="100" t="s">
        <v>2255</v>
      </c>
      <c r="E983" s="101" t="s">
        <v>472</v>
      </c>
      <c r="F983" s="102" t="s">
        <v>243</v>
      </c>
      <c r="G983" s="100">
        <v>5</v>
      </c>
      <c r="H983" s="103" t="s">
        <v>650</v>
      </c>
      <c r="I983" s="100">
        <v>20</v>
      </c>
      <c r="J983" s="100">
        <v>1</v>
      </c>
      <c r="K983" s="100"/>
      <c r="L983" s="100"/>
      <c r="M983" s="100">
        <v>20</v>
      </c>
      <c r="N983" s="100">
        <v>1</v>
      </c>
      <c r="O983" s="104">
        <v>1050000</v>
      </c>
      <c r="P983" s="104">
        <v>1050000</v>
      </c>
      <c r="Q983" s="104"/>
      <c r="R983" s="104"/>
      <c r="S983" s="104">
        <v>1050000</v>
      </c>
      <c r="T983" s="104">
        <v>0</v>
      </c>
      <c r="U983" s="103" t="s">
        <v>303</v>
      </c>
      <c r="V983" s="105" t="s">
        <v>3120</v>
      </c>
      <c r="W983" s="106" t="s">
        <v>539</v>
      </c>
    </row>
    <row r="984" spans="1:23" s="61" customFormat="1" ht="31.8" customHeight="1">
      <c r="A984" s="46">
        <f>SUBTOTAL(3,$C$11:C984)</f>
        <v>974</v>
      </c>
      <c r="B984" s="100">
        <v>2</v>
      </c>
      <c r="C984" s="100" t="s">
        <v>471</v>
      </c>
      <c r="D984" s="100" t="s">
        <v>2257</v>
      </c>
      <c r="E984" s="101" t="s">
        <v>472</v>
      </c>
      <c r="F984" s="102" t="s">
        <v>243</v>
      </c>
      <c r="G984" s="100">
        <v>5</v>
      </c>
      <c r="H984" s="103" t="s">
        <v>650</v>
      </c>
      <c r="I984" s="100">
        <v>20</v>
      </c>
      <c r="J984" s="100">
        <v>1</v>
      </c>
      <c r="K984" s="100"/>
      <c r="L984" s="100"/>
      <c r="M984" s="100">
        <v>20</v>
      </c>
      <c r="N984" s="100">
        <v>1</v>
      </c>
      <c r="O984" s="104">
        <v>1050000</v>
      </c>
      <c r="P984" s="104">
        <v>1050000</v>
      </c>
      <c r="Q984" s="104"/>
      <c r="R984" s="104"/>
      <c r="S984" s="104">
        <v>1050000</v>
      </c>
      <c r="T984" s="104">
        <v>0</v>
      </c>
      <c r="U984" s="103" t="s">
        <v>303</v>
      </c>
      <c r="V984" s="105" t="s">
        <v>3121</v>
      </c>
      <c r="W984" s="106" t="s">
        <v>539</v>
      </c>
    </row>
    <row r="985" spans="1:23" s="61" customFormat="1" ht="31.8" customHeight="1">
      <c r="A985" s="46">
        <f>SUBTOTAL(3,$C$11:C985)</f>
        <v>975</v>
      </c>
      <c r="B985" s="46">
        <v>1</v>
      </c>
      <c r="C985" s="46" t="s">
        <v>415</v>
      </c>
      <c r="D985" s="46" t="s">
        <v>826</v>
      </c>
      <c r="E985" s="98" t="s">
        <v>416</v>
      </c>
      <c r="F985" s="99" t="s">
        <v>679</v>
      </c>
      <c r="G985" s="46">
        <v>5</v>
      </c>
      <c r="H985" s="78" t="s">
        <v>650</v>
      </c>
      <c r="I985" s="46">
        <v>20</v>
      </c>
      <c r="J985" s="46">
        <v>1</v>
      </c>
      <c r="K985" s="46"/>
      <c r="L985" s="46"/>
      <c r="M985" s="46">
        <v>20</v>
      </c>
      <c r="N985" s="46">
        <v>1</v>
      </c>
      <c r="O985" s="79">
        <v>1050000</v>
      </c>
      <c r="P985" s="79">
        <v>1050000</v>
      </c>
      <c r="Q985" s="79"/>
      <c r="R985" s="79">
        <v>1050000</v>
      </c>
      <c r="S985" s="79">
        <v>0</v>
      </c>
      <c r="T985" s="79">
        <v>0</v>
      </c>
      <c r="U985" s="78" t="s">
        <v>303</v>
      </c>
      <c r="V985" s="80" t="s">
        <v>1249</v>
      </c>
      <c r="W985" s="81" t="s">
        <v>539</v>
      </c>
    </row>
    <row r="986" spans="1:23" s="61" customFormat="1" ht="31.8" customHeight="1">
      <c r="A986" s="46">
        <f>SUBTOTAL(3,$C$11:C986)</f>
        <v>976</v>
      </c>
      <c r="B986" s="46">
        <v>1</v>
      </c>
      <c r="C986" s="46" t="s">
        <v>415</v>
      </c>
      <c r="D986" s="46" t="s">
        <v>1075</v>
      </c>
      <c r="E986" s="98" t="s">
        <v>416</v>
      </c>
      <c r="F986" s="99" t="s">
        <v>679</v>
      </c>
      <c r="G986" s="46">
        <v>5</v>
      </c>
      <c r="H986" s="78" t="s">
        <v>650</v>
      </c>
      <c r="I986" s="46">
        <v>40</v>
      </c>
      <c r="J986" s="46">
        <v>1</v>
      </c>
      <c r="K986" s="46"/>
      <c r="L986" s="46"/>
      <c r="M986" s="46">
        <v>40</v>
      </c>
      <c r="N986" s="46">
        <v>1</v>
      </c>
      <c r="O986" s="79">
        <v>2100000</v>
      </c>
      <c r="P986" s="79">
        <v>2100000</v>
      </c>
      <c r="Q986" s="79"/>
      <c r="R986" s="79">
        <v>2100000</v>
      </c>
      <c r="S986" s="79">
        <v>0</v>
      </c>
      <c r="T986" s="79">
        <v>0</v>
      </c>
      <c r="U986" s="78" t="s">
        <v>304</v>
      </c>
      <c r="V986" s="80" t="s">
        <v>1485</v>
      </c>
      <c r="W986" s="81" t="s">
        <v>539</v>
      </c>
    </row>
    <row r="987" spans="1:23" s="61" customFormat="1" ht="31.8" customHeight="1">
      <c r="A987" s="46">
        <f>SUBTOTAL(3,$C$11:C987)</f>
        <v>977</v>
      </c>
      <c r="B987" s="100">
        <v>2</v>
      </c>
      <c r="C987" s="100" t="s">
        <v>415</v>
      </c>
      <c r="D987" s="100" t="s">
        <v>2256</v>
      </c>
      <c r="E987" s="101" t="s">
        <v>416</v>
      </c>
      <c r="F987" s="102" t="s">
        <v>679</v>
      </c>
      <c r="G987" s="100">
        <v>5</v>
      </c>
      <c r="H987" s="103" t="s">
        <v>650</v>
      </c>
      <c r="I987" s="100">
        <v>20</v>
      </c>
      <c r="J987" s="100">
        <v>1</v>
      </c>
      <c r="K987" s="100"/>
      <c r="L987" s="100"/>
      <c r="M987" s="100">
        <v>20</v>
      </c>
      <c r="N987" s="100">
        <v>1</v>
      </c>
      <c r="O987" s="104">
        <v>1050000</v>
      </c>
      <c r="P987" s="104">
        <v>1050000</v>
      </c>
      <c r="Q987" s="104"/>
      <c r="R987" s="104"/>
      <c r="S987" s="104">
        <v>1050000</v>
      </c>
      <c r="T987" s="104">
        <v>0</v>
      </c>
      <c r="U987" s="103" t="s">
        <v>303</v>
      </c>
      <c r="V987" s="105" t="s">
        <v>3122</v>
      </c>
      <c r="W987" s="106" t="s">
        <v>539</v>
      </c>
    </row>
    <row r="988" spans="1:23" s="61" customFormat="1" ht="31.8" customHeight="1">
      <c r="A988" s="46">
        <f>SUBTOTAL(3,$C$11:C988)</f>
        <v>978</v>
      </c>
      <c r="B988" s="100">
        <v>2</v>
      </c>
      <c r="C988" s="100" t="s">
        <v>415</v>
      </c>
      <c r="D988" s="100" t="s">
        <v>2260</v>
      </c>
      <c r="E988" s="101" t="s">
        <v>416</v>
      </c>
      <c r="F988" s="102" t="s">
        <v>679</v>
      </c>
      <c r="G988" s="100">
        <v>5</v>
      </c>
      <c r="H988" s="103" t="s">
        <v>650</v>
      </c>
      <c r="I988" s="100">
        <v>20</v>
      </c>
      <c r="J988" s="100">
        <v>1</v>
      </c>
      <c r="K988" s="100"/>
      <c r="L988" s="100"/>
      <c r="M988" s="100">
        <v>20</v>
      </c>
      <c r="N988" s="100">
        <v>1</v>
      </c>
      <c r="O988" s="104">
        <v>1050000</v>
      </c>
      <c r="P988" s="104">
        <v>1050000</v>
      </c>
      <c r="Q988" s="104"/>
      <c r="R988" s="104"/>
      <c r="S988" s="104">
        <v>1050000</v>
      </c>
      <c r="T988" s="104">
        <v>0</v>
      </c>
      <c r="U988" s="103" t="s">
        <v>303</v>
      </c>
      <c r="V988" s="105" t="s">
        <v>3123</v>
      </c>
      <c r="W988" s="106" t="s">
        <v>539</v>
      </c>
    </row>
    <row r="989" spans="1:23" s="61" customFormat="1" ht="31.8" customHeight="1">
      <c r="A989" s="46">
        <f>SUBTOTAL(3,$C$11:C989)</f>
        <v>979</v>
      </c>
      <c r="B989" s="100">
        <v>2</v>
      </c>
      <c r="C989" s="100" t="s">
        <v>415</v>
      </c>
      <c r="D989" s="100" t="s">
        <v>2256</v>
      </c>
      <c r="E989" s="101" t="s">
        <v>416</v>
      </c>
      <c r="F989" s="102" t="s">
        <v>679</v>
      </c>
      <c r="G989" s="100">
        <v>5</v>
      </c>
      <c r="H989" s="103" t="s">
        <v>650</v>
      </c>
      <c r="I989" s="100">
        <v>20</v>
      </c>
      <c r="J989" s="100">
        <v>1</v>
      </c>
      <c r="K989" s="100"/>
      <c r="L989" s="100"/>
      <c r="M989" s="100">
        <v>20</v>
      </c>
      <c r="N989" s="100">
        <v>1</v>
      </c>
      <c r="O989" s="104">
        <v>1050000</v>
      </c>
      <c r="P989" s="104">
        <v>1050000</v>
      </c>
      <c r="Q989" s="104"/>
      <c r="R989" s="104"/>
      <c r="S989" s="104">
        <v>1050000</v>
      </c>
      <c r="T989" s="104">
        <v>0</v>
      </c>
      <c r="U989" s="103" t="s">
        <v>303</v>
      </c>
      <c r="V989" s="105" t="s">
        <v>3124</v>
      </c>
      <c r="W989" s="106" t="s">
        <v>539</v>
      </c>
    </row>
    <row r="990" spans="1:23" s="61" customFormat="1" ht="31.8" customHeight="1">
      <c r="A990" s="46">
        <f>SUBTOTAL(3,$C$11:C990)</f>
        <v>980</v>
      </c>
      <c r="B990" s="100">
        <v>2</v>
      </c>
      <c r="C990" s="100" t="s">
        <v>415</v>
      </c>
      <c r="D990" s="100" t="s">
        <v>2255</v>
      </c>
      <c r="E990" s="101" t="s">
        <v>416</v>
      </c>
      <c r="F990" s="102" t="s">
        <v>679</v>
      </c>
      <c r="G990" s="100">
        <v>5</v>
      </c>
      <c r="H990" s="103" t="s">
        <v>650</v>
      </c>
      <c r="I990" s="100">
        <v>20</v>
      </c>
      <c r="J990" s="100">
        <v>1</v>
      </c>
      <c r="K990" s="100"/>
      <c r="L990" s="100"/>
      <c r="M990" s="100">
        <v>20</v>
      </c>
      <c r="N990" s="100">
        <v>1</v>
      </c>
      <c r="O990" s="104">
        <v>1050000</v>
      </c>
      <c r="P990" s="104">
        <v>1050000</v>
      </c>
      <c r="Q990" s="104"/>
      <c r="R990" s="104"/>
      <c r="S990" s="104">
        <v>1050000</v>
      </c>
      <c r="T990" s="104">
        <v>0</v>
      </c>
      <c r="U990" s="103" t="s">
        <v>303</v>
      </c>
      <c r="V990" s="105" t="s">
        <v>2796</v>
      </c>
      <c r="W990" s="106" t="s">
        <v>539</v>
      </c>
    </row>
    <row r="991" spans="1:23" s="61" customFormat="1" ht="31.8" customHeight="1">
      <c r="A991" s="46">
        <f>SUBTOTAL(3,$C$11:C991)</f>
        <v>981</v>
      </c>
      <c r="B991" s="100">
        <v>2</v>
      </c>
      <c r="C991" s="100" t="s">
        <v>415</v>
      </c>
      <c r="D991" s="100" t="s">
        <v>2256</v>
      </c>
      <c r="E991" s="101" t="s">
        <v>416</v>
      </c>
      <c r="F991" s="102" t="s">
        <v>679</v>
      </c>
      <c r="G991" s="100">
        <v>5</v>
      </c>
      <c r="H991" s="103" t="s">
        <v>650</v>
      </c>
      <c r="I991" s="100">
        <v>20</v>
      </c>
      <c r="J991" s="100">
        <v>1</v>
      </c>
      <c r="K991" s="100"/>
      <c r="L991" s="100"/>
      <c r="M991" s="100">
        <v>20</v>
      </c>
      <c r="N991" s="100">
        <v>1</v>
      </c>
      <c r="O991" s="104">
        <v>1050000</v>
      </c>
      <c r="P991" s="104">
        <v>1050000</v>
      </c>
      <c r="Q991" s="104"/>
      <c r="R991" s="104"/>
      <c r="S991" s="104">
        <v>1050000</v>
      </c>
      <c r="T991" s="104">
        <v>0</v>
      </c>
      <c r="U991" s="103" t="s">
        <v>303</v>
      </c>
      <c r="V991" s="105" t="s">
        <v>882</v>
      </c>
      <c r="W991" s="106" t="s">
        <v>539</v>
      </c>
    </row>
    <row r="992" spans="1:23" s="61" customFormat="1" ht="31.8" customHeight="1">
      <c r="A992" s="46">
        <f>SUBTOTAL(3,$C$11:C992)</f>
        <v>982</v>
      </c>
      <c r="B992" s="100">
        <v>2</v>
      </c>
      <c r="C992" s="100" t="s">
        <v>415</v>
      </c>
      <c r="D992" s="100" t="s">
        <v>2255</v>
      </c>
      <c r="E992" s="101" t="s">
        <v>416</v>
      </c>
      <c r="F992" s="102" t="s">
        <v>679</v>
      </c>
      <c r="G992" s="100">
        <v>5</v>
      </c>
      <c r="H992" s="103" t="s">
        <v>650</v>
      </c>
      <c r="I992" s="100">
        <v>20</v>
      </c>
      <c r="J992" s="100">
        <v>1</v>
      </c>
      <c r="K992" s="100"/>
      <c r="L992" s="100"/>
      <c r="M992" s="100">
        <v>20</v>
      </c>
      <c r="N992" s="100">
        <v>1</v>
      </c>
      <c r="O992" s="104">
        <v>1050000</v>
      </c>
      <c r="P992" s="104">
        <v>1050000</v>
      </c>
      <c r="Q992" s="104"/>
      <c r="R992" s="104"/>
      <c r="S992" s="104">
        <v>1050000</v>
      </c>
      <c r="T992" s="104">
        <v>0</v>
      </c>
      <c r="U992" s="103" t="s">
        <v>303</v>
      </c>
      <c r="V992" s="105" t="s">
        <v>3125</v>
      </c>
      <c r="W992" s="106" t="s">
        <v>539</v>
      </c>
    </row>
    <row r="993" spans="1:23" s="61" customFormat="1" ht="31.8" customHeight="1">
      <c r="A993" s="46">
        <f>SUBTOTAL(3,$C$11:C993)</f>
        <v>983</v>
      </c>
      <c r="B993" s="46">
        <v>1</v>
      </c>
      <c r="C993" s="46" t="s">
        <v>1043</v>
      </c>
      <c r="D993" s="46" t="s">
        <v>1075</v>
      </c>
      <c r="E993" s="98" t="s">
        <v>850</v>
      </c>
      <c r="F993" s="99" t="s">
        <v>1137</v>
      </c>
      <c r="G993" s="46">
        <v>5</v>
      </c>
      <c r="H993" s="78" t="s">
        <v>650</v>
      </c>
      <c r="I993" s="46">
        <v>20</v>
      </c>
      <c r="J993" s="46">
        <v>1</v>
      </c>
      <c r="K993" s="46"/>
      <c r="L993" s="46"/>
      <c r="M993" s="46">
        <v>20</v>
      </c>
      <c r="N993" s="46">
        <v>1</v>
      </c>
      <c r="O993" s="79">
        <v>1050000</v>
      </c>
      <c r="P993" s="79">
        <v>1050000</v>
      </c>
      <c r="Q993" s="79"/>
      <c r="R993" s="79">
        <v>1050000</v>
      </c>
      <c r="S993" s="79">
        <v>0</v>
      </c>
      <c r="T993" s="79">
        <v>0</v>
      </c>
      <c r="U993" s="78" t="s">
        <v>303</v>
      </c>
      <c r="V993" s="80" t="s">
        <v>1486</v>
      </c>
      <c r="W993" s="81" t="s">
        <v>539</v>
      </c>
    </row>
    <row r="994" spans="1:23" s="61" customFormat="1" ht="31.8" customHeight="1">
      <c r="A994" s="46">
        <f>SUBTOTAL(3,$C$11:C994)</f>
        <v>984</v>
      </c>
      <c r="B994" s="100">
        <v>2</v>
      </c>
      <c r="C994" s="100" t="s">
        <v>1043</v>
      </c>
      <c r="D994" s="100" t="s">
        <v>2258</v>
      </c>
      <c r="E994" s="101" t="s">
        <v>850</v>
      </c>
      <c r="F994" s="102" t="s">
        <v>1137</v>
      </c>
      <c r="G994" s="100">
        <v>5</v>
      </c>
      <c r="H994" s="103" t="s">
        <v>650</v>
      </c>
      <c r="I994" s="100">
        <v>20</v>
      </c>
      <c r="J994" s="100">
        <v>1</v>
      </c>
      <c r="K994" s="100"/>
      <c r="L994" s="100"/>
      <c r="M994" s="100">
        <v>20</v>
      </c>
      <c r="N994" s="100">
        <v>1</v>
      </c>
      <c r="O994" s="104">
        <v>1050000</v>
      </c>
      <c r="P994" s="104">
        <v>1050000</v>
      </c>
      <c r="Q994" s="104"/>
      <c r="R994" s="104"/>
      <c r="S994" s="104">
        <v>1050000</v>
      </c>
      <c r="T994" s="104">
        <v>0</v>
      </c>
      <c r="U994" s="103" t="s">
        <v>303</v>
      </c>
      <c r="V994" s="105" t="s">
        <v>3126</v>
      </c>
      <c r="W994" s="106" t="s">
        <v>539</v>
      </c>
    </row>
    <row r="995" spans="1:23" s="61" customFormat="1" ht="31.8" customHeight="1">
      <c r="A995" s="46">
        <f>SUBTOTAL(3,$C$11:C995)</f>
        <v>985</v>
      </c>
      <c r="B995" s="100">
        <v>2</v>
      </c>
      <c r="C995" s="100" t="s">
        <v>1043</v>
      </c>
      <c r="D995" s="100" t="s">
        <v>2255</v>
      </c>
      <c r="E995" s="101" t="s">
        <v>850</v>
      </c>
      <c r="F995" s="102" t="s">
        <v>1137</v>
      </c>
      <c r="G995" s="100">
        <v>5</v>
      </c>
      <c r="H995" s="103" t="s">
        <v>650</v>
      </c>
      <c r="I995" s="100">
        <v>20</v>
      </c>
      <c r="J995" s="100">
        <v>1</v>
      </c>
      <c r="K995" s="100"/>
      <c r="L995" s="100"/>
      <c r="M995" s="100">
        <v>20</v>
      </c>
      <c r="N995" s="100">
        <v>1</v>
      </c>
      <c r="O995" s="104">
        <v>1050000</v>
      </c>
      <c r="P995" s="104">
        <v>1050000</v>
      </c>
      <c r="Q995" s="104"/>
      <c r="R995" s="104"/>
      <c r="S995" s="104">
        <v>1050000</v>
      </c>
      <c r="T995" s="104">
        <v>0</v>
      </c>
      <c r="U995" s="103" t="s">
        <v>303</v>
      </c>
      <c r="V995" s="105" t="s">
        <v>1218</v>
      </c>
      <c r="W995" s="106" t="s">
        <v>539</v>
      </c>
    </row>
    <row r="996" spans="1:23" s="61" customFormat="1" ht="31.8" customHeight="1">
      <c r="A996" s="46">
        <f>SUBTOTAL(3,$C$11:C996)</f>
        <v>986</v>
      </c>
      <c r="B996" s="100">
        <v>2</v>
      </c>
      <c r="C996" s="100" t="s">
        <v>1043</v>
      </c>
      <c r="D996" s="100" t="s">
        <v>2256</v>
      </c>
      <c r="E996" s="101" t="s">
        <v>850</v>
      </c>
      <c r="F996" s="102" t="s">
        <v>1137</v>
      </c>
      <c r="G996" s="100">
        <v>5</v>
      </c>
      <c r="H996" s="103" t="s">
        <v>650</v>
      </c>
      <c r="I996" s="100">
        <v>20</v>
      </c>
      <c r="J996" s="100">
        <v>1</v>
      </c>
      <c r="K996" s="100"/>
      <c r="L996" s="100"/>
      <c r="M996" s="100">
        <v>20</v>
      </c>
      <c r="N996" s="100">
        <v>1</v>
      </c>
      <c r="O996" s="104">
        <v>1050000</v>
      </c>
      <c r="P996" s="104">
        <v>1050000</v>
      </c>
      <c r="Q996" s="104"/>
      <c r="R996" s="104"/>
      <c r="S996" s="104">
        <v>1050000</v>
      </c>
      <c r="T996" s="104">
        <v>0</v>
      </c>
      <c r="U996" s="103" t="s">
        <v>303</v>
      </c>
      <c r="V996" s="105" t="s">
        <v>206</v>
      </c>
      <c r="W996" s="106" t="s">
        <v>539</v>
      </c>
    </row>
    <row r="997" spans="1:23" s="61" customFormat="1" ht="31.8" customHeight="1">
      <c r="A997" s="46">
        <f>SUBTOTAL(3,$C$11:C997)</f>
        <v>987</v>
      </c>
      <c r="B997" s="100">
        <v>2</v>
      </c>
      <c r="C997" s="100" t="s">
        <v>1043</v>
      </c>
      <c r="D997" s="100" t="s">
        <v>2256</v>
      </c>
      <c r="E997" s="101" t="s">
        <v>850</v>
      </c>
      <c r="F997" s="102" t="s">
        <v>1137</v>
      </c>
      <c r="G997" s="100">
        <v>5</v>
      </c>
      <c r="H997" s="103" t="s">
        <v>650</v>
      </c>
      <c r="I997" s="100">
        <v>20</v>
      </c>
      <c r="J997" s="100">
        <v>1</v>
      </c>
      <c r="K997" s="100"/>
      <c r="L997" s="100"/>
      <c r="M997" s="100">
        <v>20</v>
      </c>
      <c r="N997" s="100">
        <v>1</v>
      </c>
      <c r="O997" s="104">
        <v>1050000</v>
      </c>
      <c r="P997" s="104">
        <v>1050000</v>
      </c>
      <c r="Q997" s="104"/>
      <c r="R997" s="104"/>
      <c r="S997" s="104">
        <v>1050000</v>
      </c>
      <c r="T997" s="104">
        <v>0</v>
      </c>
      <c r="U997" s="103" t="s">
        <v>303</v>
      </c>
      <c r="V997" s="105" t="s">
        <v>3127</v>
      </c>
      <c r="W997" s="106" t="s">
        <v>539</v>
      </c>
    </row>
    <row r="998" spans="1:23" s="61" customFormat="1" ht="31.8" customHeight="1">
      <c r="A998" s="46">
        <f>SUBTOTAL(3,$C$11:C998)</f>
        <v>988</v>
      </c>
      <c r="B998" s="100">
        <v>2</v>
      </c>
      <c r="C998" s="100" t="s">
        <v>1043</v>
      </c>
      <c r="D998" s="100" t="s">
        <v>2256</v>
      </c>
      <c r="E998" s="101" t="s">
        <v>850</v>
      </c>
      <c r="F998" s="102" t="s">
        <v>1137</v>
      </c>
      <c r="G998" s="100">
        <v>5</v>
      </c>
      <c r="H998" s="103" t="s">
        <v>650</v>
      </c>
      <c r="I998" s="100">
        <v>20</v>
      </c>
      <c r="J998" s="100">
        <v>1</v>
      </c>
      <c r="K998" s="100"/>
      <c r="L998" s="100"/>
      <c r="M998" s="100">
        <v>20</v>
      </c>
      <c r="N998" s="100">
        <v>1</v>
      </c>
      <c r="O998" s="104">
        <v>1050000</v>
      </c>
      <c r="P998" s="104">
        <v>1050000</v>
      </c>
      <c r="Q998" s="104"/>
      <c r="R998" s="104"/>
      <c r="S998" s="104">
        <v>1050000</v>
      </c>
      <c r="T998" s="104">
        <v>0</v>
      </c>
      <c r="U998" s="103" t="s">
        <v>303</v>
      </c>
      <c r="V998" s="105" t="s">
        <v>550</v>
      </c>
      <c r="W998" s="106" t="s">
        <v>539</v>
      </c>
    </row>
    <row r="999" spans="1:23" s="61" customFormat="1" ht="31.8" customHeight="1">
      <c r="A999" s="46">
        <f>SUBTOTAL(3,$C$11:C999)</f>
        <v>989</v>
      </c>
      <c r="B999" s="100">
        <v>2</v>
      </c>
      <c r="C999" s="100" t="s">
        <v>1043</v>
      </c>
      <c r="D999" s="100" t="s">
        <v>2256</v>
      </c>
      <c r="E999" s="101" t="s">
        <v>850</v>
      </c>
      <c r="F999" s="102" t="s">
        <v>1137</v>
      </c>
      <c r="G999" s="100">
        <v>5</v>
      </c>
      <c r="H999" s="103" t="s">
        <v>650</v>
      </c>
      <c r="I999" s="100">
        <v>20</v>
      </c>
      <c r="J999" s="100">
        <v>1</v>
      </c>
      <c r="K999" s="100"/>
      <c r="L999" s="100"/>
      <c r="M999" s="100">
        <v>20</v>
      </c>
      <c r="N999" s="100">
        <v>1</v>
      </c>
      <c r="O999" s="104">
        <v>1050000</v>
      </c>
      <c r="P999" s="104">
        <v>1050000</v>
      </c>
      <c r="Q999" s="104"/>
      <c r="R999" s="104"/>
      <c r="S999" s="104">
        <v>1050000</v>
      </c>
      <c r="T999" s="104">
        <v>0</v>
      </c>
      <c r="U999" s="103" t="s">
        <v>303</v>
      </c>
      <c r="V999" s="105" t="s">
        <v>3128</v>
      </c>
      <c r="W999" s="106" t="s">
        <v>539</v>
      </c>
    </row>
    <row r="1000" spans="1:23" s="61" customFormat="1" ht="31.8" customHeight="1">
      <c r="A1000" s="46">
        <f>SUBTOTAL(3,$C$11:C1000)</f>
        <v>990</v>
      </c>
      <c r="B1000" s="100">
        <v>2</v>
      </c>
      <c r="C1000" s="100" t="s">
        <v>1043</v>
      </c>
      <c r="D1000" s="100" t="s">
        <v>2255</v>
      </c>
      <c r="E1000" s="101" t="s">
        <v>850</v>
      </c>
      <c r="F1000" s="102" t="s">
        <v>1137</v>
      </c>
      <c r="G1000" s="100">
        <v>5</v>
      </c>
      <c r="H1000" s="103" t="s">
        <v>650</v>
      </c>
      <c r="I1000" s="100">
        <v>20</v>
      </c>
      <c r="J1000" s="100">
        <v>1</v>
      </c>
      <c r="K1000" s="100"/>
      <c r="L1000" s="100"/>
      <c r="M1000" s="100">
        <v>20</v>
      </c>
      <c r="N1000" s="100">
        <v>1</v>
      </c>
      <c r="O1000" s="104">
        <v>1050000</v>
      </c>
      <c r="P1000" s="104">
        <v>1050000</v>
      </c>
      <c r="Q1000" s="104"/>
      <c r="R1000" s="104"/>
      <c r="S1000" s="104">
        <v>1050000</v>
      </c>
      <c r="T1000" s="104">
        <v>0</v>
      </c>
      <c r="U1000" s="103" t="s">
        <v>303</v>
      </c>
      <c r="V1000" s="105" t="s">
        <v>3129</v>
      </c>
      <c r="W1000" s="106" t="s">
        <v>539</v>
      </c>
    </row>
    <row r="1001" spans="1:23" s="61" customFormat="1" ht="31.8" customHeight="1">
      <c r="A1001" s="46">
        <f>SUBTOTAL(3,$C$11:C1001)</f>
        <v>991</v>
      </c>
      <c r="B1001" s="100">
        <v>2</v>
      </c>
      <c r="C1001" s="100" t="s">
        <v>1043</v>
      </c>
      <c r="D1001" s="100" t="s">
        <v>2256</v>
      </c>
      <c r="E1001" s="101" t="s">
        <v>850</v>
      </c>
      <c r="F1001" s="102" t="s">
        <v>1137</v>
      </c>
      <c r="G1001" s="100">
        <v>5</v>
      </c>
      <c r="H1001" s="103" t="s">
        <v>650</v>
      </c>
      <c r="I1001" s="100">
        <v>20</v>
      </c>
      <c r="J1001" s="100">
        <v>1</v>
      </c>
      <c r="K1001" s="100"/>
      <c r="L1001" s="100"/>
      <c r="M1001" s="100">
        <v>20</v>
      </c>
      <c r="N1001" s="100">
        <v>1</v>
      </c>
      <c r="O1001" s="104">
        <v>1050000</v>
      </c>
      <c r="P1001" s="104">
        <v>1050000</v>
      </c>
      <c r="Q1001" s="104"/>
      <c r="R1001" s="104"/>
      <c r="S1001" s="104">
        <v>1050000</v>
      </c>
      <c r="T1001" s="104">
        <v>0</v>
      </c>
      <c r="U1001" s="103" t="s">
        <v>303</v>
      </c>
      <c r="V1001" s="105" t="s">
        <v>3130</v>
      </c>
      <c r="W1001" s="106" t="s">
        <v>539</v>
      </c>
    </row>
    <row r="1002" spans="1:23" s="61" customFormat="1" ht="31.8" customHeight="1">
      <c r="A1002" s="46">
        <f>SUBTOTAL(3,$C$11:C1002)</f>
        <v>992</v>
      </c>
      <c r="B1002" s="46">
        <v>1</v>
      </c>
      <c r="C1002" s="46" t="s">
        <v>598</v>
      </c>
      <c r="D1002" s="46" t="s">
        <v>830</v>
      </c>
      <c r="E1002" s="98" t="s">
        <v>599</v>
      </c>
      <c r="F1002" s="99" t="s">
        <v>404</v>
      </c>
      <c r="G1002" s="46">
        <v>5</v>
      </c>
      <c r="H1002" s="78" t="s">
        <v>951</v>
      </c>
      <c r="I1002" s="46">
        <v>40</v>
      </c>
      <c r="J1002" s="46">
        <v>1</v>
      </c>
      <c r="K1002" s="46"/>
      <c r="L1002" s="46"/>
      <c r="M1002" s="46">
        <v>40</v>
      </c>
      <c r="N1002" s="46">
        <v>1</v>
      </c>
      <c r="O1002" s="79">
        <v>2000000</v>
      </c>
      <c r="P1002" s="79">
        <v>2000000</v>
      </c>
      <c r="Q1002" s="79"/>
      <c r="R1002" s="79">
        <v>2000000</v>
      </c>
      <c r="S1002" s="79">
        <v>0</v>
      </c>
      <c r="T1002" s="79">
        <v>0</v>
      </c>
      <c r="U1002" s="78" t="s">
        <v>302</v>
      </c>
      <c r="V1002" s="80" t="s">
        <v>1487</v>
      </c>
      <c r="W1002" s="81" t="s">
        <v>539</v>
      </c>
    </row>
    <row r="1003" spans="1:23" s="61" customFormat="1" ht="31.8" customHeight="1">
      <c r="A1003" s="46">
        <f>SUBTOTAL(3,$C$11:C1003)</f>
        <v>993</v>
      </c>
      <c r="B1003" s="46">
        <v>1</v>
      </c>
      <c r="C1003" s="46" t="s">
        <v>598</v>
      </c>
      <c r="D1003" s="46" t="s">
        <v>1077</v>
      </c>
      <c r="E1003" s="98" t="s">
        <v>599</v>
      </c>
      <c r="F1003" s="99" t="s">
        <v>404</v>
      </c>
      <c r="G1003" s="46">
        <v>5</v>
      </c>
      <c r="H1003" s="78" t="s">
        <v>951</v>
      </c>
      <c r="I1003" s="46">
        <v>40</v>
      </c>
      <c r="J1003" s="46">
        <v>1</v>
      </c>
      <c r="K1003" s="46"/>
      <c r="L1003" s="46"/>
      <c r="M1003" s="46">
        <v>40</v>
      </c>
      <c r="N1003" s="46">
        <v>1</v>
      </c>
      <c r="O1003" s="79">
        <v>2000000</v>
      </c>
      <c r="P1003" s="79">
        <v>2000000</v>
      </c>
      <c r="Q1003" s="79"/>
      <c r="R1003" s="79">
        <v>2000000</v>
      </c>
      <c r="S1003" s="79">
        <v>0</v>
      </c>
      <c r="T1003" s="79">
        <v>0</v>
      </c>
      <c r="U1003" s="78" t="s">
        <v>302</v>
      </c>
      <c r="V1003" s="80" t="s">
        <v>1488</v>
      </c>
      <c r="W1003" s="81" t="s">
        <v>539</v>
      </c>
    </row>
    <row r="1004" spans="1:23" s="61" customFormat="1" ht="31.8" customHeight="1">
      <c r="A1004" s="46">
        <f>SUBTOTAL(3,$C$11:C1004)</f>
        <v>994</v>
      </c>
      <c r="B1004" s="46">
        <v>1</v>
      </c>
      <c r="C1004" s="46" t="s">
        <v>598</v>
      </c>
      <c r="D1004" s="46" t="s">
        <v>830</v>
      </c>
      <c r="E1004" s="98" t="s">
        <v>599</v>
      </c>
      <c r="F1004" s="99" t="s">
        <v>404</v>
      </c>
      <c r="G1004" s="46">
        <v>5</v>
      </c>
      <c r="H1004" s="78" t="s">
        <v>951</v>
      </c>
      <c r="I1004" s="46">
        <v>30</v>
      </c>
      <c r="J1004" s="46">
        <v>1</v>
      </c>
      <c r="K1004" s="46"/>
      <c r="L1004" s="46"/>
      <c r="M1004" s="46">
        <v>30</v>
      </c>
      <c r="N1004" s="46">
        <v>1</v>
      </c>
      <c r="O1004" s="79">
        <v>1500000</v>
      </c>
      <c r="P1004" s="79">
        <v>1500000</v>
      </c>
      <c r="Q1004" s="79"/>
      <c r="R1004" s="79">
        <v>1500000</v>
      </c>
      <c r="S1004" s="79">
        <v>0</v>
      </c>
      <c r="T1004" s="79">
        <v>0</v>
      </c>
      <c r="U1004" s="78" t="s">
        <v>310</v>
      </c>
      <c r="V1004" s="80" t="s">
        <v>967</v>
      </c>
      <c r="W1004" s="81" t="s">
        <v>539</v>
      </c>
    </row>
    <row r="1005" spans="1:23" s="61" customFormat="1" ht="31.8" customHeight="1">
      <c r="A1005" s="46">
        <f>SUBTOTAL(3,$C$11:C1005)</f>
        <v>995</v>
      </c>
      <c r="B1005" s="46">
        <v>1</v>
      </c>
      <c r="C1005" s="46" t="s">
        <v>473</v>
      </c>
      <c r="D1005" s="46" t="s">
        <v>912</v>
      </c>
      <c r="E1005" s="98" t="s">
        <v>474</v>
      </c>
      <c r="F1005" s="99" t="s">
        <v>367</v>
      </c>
      <c r="G1005" s="46">
        <v>5</v>
      </c>
      <c r="H1005" s="78" t="s">
        <v>951</v>
      </c>
      <c r="I1005" s="46">
        <v>20</v>
      </c>
      <c r="J1005" s="46">
        <v>1</v>
      </c>
      <c r="K1005" s="46"/>
      <c r="L1005" s="46"/>
      <c r="M1005" s="46">
        <v>20</v>
      </c>
      <c r="N1005" s="46">
        <v>1</v>
      </c>
      <c r="O1005" s="79">
        <v>1050000</v>
      </c>
      <c r="P1005" s="79">
        <v>1050000</v>
      </c>
      <c r="Q1005" s="79"/>
      <c r="R1005" s="79">
        <v>1050000</v>
      </c>
      <c r="S1005" s="79">
        <v>0</v>
      </c>
      <c r="T1005" s="79">
        <v>0</v>
      </c>
      <c r="U1005" s="78" t="s">
        <v>303</v>
      </c>
      <c r="V1005" s="80" t="s">
        <v>1242</v>
      </c>
      <c r="W1005" s="81" t="s">
        <v>539</v>
      </c>
    </row>
    <row r="1006" spans="1:23" s="61" customFormat="1" ht="31.8" customHeight="1">
      <c r="A1006" s="46">
        <f>SUBTOTAL(3,$C$11:C1006)</f>
        <v>996</v>
      </c>
      <c r="B1006" s="46">
        <v>1</v>
      </c>
      <c r="C1006" s="46" t="s">
        <v>473</v>
      </c>
      <c r="D1006" s="46" t="s">
        <v>912</v>
      </c>
      <c r="E1006" s="98" t="s">
        <v>474</v>
      </c>
      <c r="F1006" s="99" t="s">
        <v>367</v>
      </c>
      <c r="G1006" s="46">
        <v>5</v>
      </c>
      <c r="H1006" s="78" t="s">
        <v>951</v>
      </c>
      <c r="I1006" s="46">
        <v>20</v>
      </c>
      <c r="J1006" s="46">
        <v>1</v>
      </c>
      <c r="K1006" s="46"/>
      <c r="L1006" s="46"/>
      <c r="M1006" s="46">
        <v>20</v>
      </c>
      <c r="N1006" s="46">
        <v>1</v>
      </c>
      <c r="O1006" s="79">
        <v>1050000</v>
      </c>
      <c r="P1006" s="79">
        <v>1050000</v>
      </c>
      <c r="Q1006" s="79"/>
      <c r="R1006" s="79">
        <v>1050000</v>
      </c>
      <c r="S1006" s="79">
        <v>0</v>
      </c>
      <c r="T1006" s="79">
        <v>0</v>
      </c>
      <c r="U1006" s="78" t="s">
        <v>303</v>
      </c>
      <c r="V1006" s="80" t="s">
        <v>1183</v>
      </c>
      <c r="W1006" s="81" t="s">
        <v>539</v>
      </c>
    </row>
    <row r="1007" spans="1:23" s="61" customFormat="1" ht="31.8" customHeight="1">
      <c r="A1007" s="46">
        <f>SUBTOTAL(3,$C$11:C1007)</f>
        <v>997</v>
      </c>
      <c r="B1007" s="46">
        <v>1</v>
      </c>
      <c r="C1007" s="46" t="s">
        <v>473</v>
      </c>
      <c r="D1007" s="46" t="s">
        <v>1075</v>
      </c>
      <c r="E1007" s="98" t="s">
        <v>474</v>
      </c>
      <c r="F1007" s="99" t="s">
        <v>367</v>
      </c>
      <c r="G1007" s="46">
        <v>5</v>
      </c>
      <c r="H1007" s="78" t="s">
        <v>951</v>
      </c>
      <c r="I1007" s="46">
        <v>20</v>
      </c>
      <c r="J1007" s="46">
        <v>1</v>
      </c>
      <c r="K1007" s="46"/>
      <c r="L1007" s="46"/>
      <c r="M1007" s="46">
        <v>20</v>
      </c>
      <c r="N1007" s="46">
        <v>1</v>
      </c>
      <c r="O1007" s="79">
        <v>1050000</v>
      </c>
      <c r="P1007" s="79">
        <v>1050000</v>
      </c>
      <c r="Q1007" s="79"/>
      <c r="R1007" s="79">
        <v>1050000</v>
      </c>
      <c r="S1007" s="79">
        <v>0</v>
      </c>
      <c r="T1007" s="79">
        <v>0</v>
      </c>
      <c r="U1007" s="78" t="s">
        <v>303</v>
      </c>
      <c r="V1007" s="80" t="s">
        <v>1489</v>
      </c>
      <c r="W1007" s="81" t="s">
        <v>539</v>
      </c>
    </row>
    <row r="1008" spans="1:23" s="61" customFormat="1" ht="31.8" customHeight="1">
      <c r="A1008" s="46">
        <f>SUBTOTAL(3,$C$11:C1008)</f>
        <v>998</v>
      </c>
      <c r="B1008" s="100">
        <v>2</v>
      </c>
      <c r="C1008" s="100" t="s">
        <v>473</v>
      </c>
      <c r="D1008" s="100" t="s">
        <v>2258</v>
      </c>
      <c r="E1008" s="101" t="s">
        <v>474</v>
      </c>
      <c r="F1008" s="102" t="s">
        <v>367</v>
      </c>
      <c r="G1008" s="100">
        <v>5</v>
      </c>
      <c r="H1008" s="103" t="s">
        <v>951</v>
      </c>
      <c r="I1008" s="100">
        <v>20</v>
      </c>
      <c r="J1008" s="100">
        <v>1</v>
      </c>
      <c r="K1008" s="100"/>
      <c r="L1008" s="100"/>
      <c r="M1008" s="100">
        <v>20</v>
      </c>
      <c r="N1008" s="100">
        <v>1</v>
      </c>
      <c r="O1008" s="104">
        <v>1050000</v>
      </c>
      <c r="P1008" s="104">
        <v>1050000</v>
      </c>
      <c r="Q1008" s="104"/>
      <c r="R1008" s="104"/>
      <c r="S1008" s="104">
        <v>1050000</v>
      </c>
      <c r="T1008" s="104">
        <v>0</v>
      </c>
      <c r="U1008" s="103" t="s">
        <v>303</v>
      </c>
      <c r="V1008" s="105" t="s">
        <v>2796</v>
      </c>
      <c r="W1008" s="106" t="s">
        <v>539</v>
      </c>
    </row>
    <row r="1009" spans="1:23" s="61" customFormat="1" ht="31.8" customHeight="1">
      <c r="A1009" s="46">
        <f>SUBTOTAL(3,$C$11:C1009)</f>
        <v>999</v>
      </c>
      <c r="B1009" s="100">
        <v>2</v>
      </c>
      <c r="C1009" s="100" t="s">
        <v>473</v>
      </c>
      <c r="D1009" s="100" t="s">
        <v>2259</v>
      </c>
      <c r="E1009" s="101" t="s">
        <v>474</v>
      </c>
      <c r="F1009" s="102" t="s">
        <v>367</v>
      </c>
      <c r="G1009" s="100">
        <v>5</v>
      </c>
      <c r="H1009" s="103" t="s">
        <v>951</v>
      </c>
      <c r="I1009" s="100">
        <v>20</v>
      </c>
      <c r="J1009" s="100">
        <v>1</v>
      </c>
      <c r="K1009" s="100"/>
      <c r="L1009" s="100"/>
      <c r="M1009" s="100">
        <v>20</v>
      </c>
      <c r="N1009" s="100">
        <v>1</v>
      </c>
      <c r="O1009" s="104">
        <v>1050000</v>
      </c>
      <c r="P1009" s="104">
        <v>1050000</v>
      </c>
      <c r="Q1009" s="104"/>
      <c r="R1009" s="104"/>
      <c r="S1009" s="104">
        <v>1050000</v>
      </c>
      <c r="T1009" s="104">
        <v>0</v>
      </c>
      <c r="U1009" s="103" t="s">
        <v>303</v>
      </c>
      <c r="V1009" s="105" t="s">
        <v>3131</v>
      </c>
      <c r="W1009" s="106" t="s">
        <v>539</v>
      </c>
    </row>
    <row r="1010" spans="1:23" s="61" customFormat="1" ht="31.8" customHeight="1">
      <c r="A1010" s="46">
        <f>SUBTOTAL(3,$C$11:C1010)</f>
        <v>1000</v>
      </c>
      <c r="B1010" s="100">
        <v>2</v>
      </c>
      <c r="C1010" s="100" t="s">
        <v>473</v>
      </c>
      <c r="D1010" s="100" t="s">
        <v>2259</v>
      </c>
      <c r="E1010" s="101" t="s">
        <v>474</v>
      </c>
      <c r="F1010" s="102" t="s">
        <v>367</v>
      </c>
      <c r="G1010" s="100">
        <v>5</v>
      </c>
      <c r="H1010" s="103" t="s">
        <v>951</v>
      </c>
      <c r="I1010" s="100">
        <v>20</v>
      </c>
      <c r="J1010" s="100">
        <v>1</v>
      </c>
      <c r="K1010" s="100"/>
      <c r="L1010" s="100"/>
      <c r="M1010" s="100">
        <v>20</v>
      </c>
      <c r="N1010" s="100">
        <v>1</v>
      </c>
      <c r="O1010" s="104">
        <v>1050000</v>
      </c>
      <c r="P1010" s="104">
        <v>1050000</v>
      </c>
      <c r="Q1010" s="104"/>
      <c r="R1010" s="104"/>
      <c r="S1010" s="104">
        <v>1050000</v>
      </c>
      <c r="T1010" s="104">
        <v>0</v>
      </c>
      <c r="U1010" s="103" t="s">
        <v>303</v>
      </c>
      <c r="V1010" s="105" t="s">
        <v>3132</v>
      </c>
      <c r="W1010" s="106" t="s">
        <v>539</v>
      </c>
    </row>
    <row r="1011" spans="1:23" s="61" customFormat="1" ht="31.8" customHeight="1">
      <c r="A1011" s="46">
        <f>SUBTOTAL(3,$C$11:C1011)</f>
        <v>1001</v>
      </c>
      <c r="B1011" s="100">
        <v>2</v>
      </c>
      <c r="C1011" s="100" t="s">
        <v>473</v>
      </c>
      <c r="D1011" s="100" t="s">
        <v>2259</v>
      </c>
      <c r="E1011" s="101" t="s">
        <v>474</v>
      </c>
      <c r="F1011" s="102" t="s">
        <v>367</v>
      </c>
      <c r="G1011" s="100">
        <v>5</v>
      </c>
      <c r="H1011" s="103" t="s">
        <v>951</v>
      </c>
      <c r="I1011" s="100">
        <v>20</v>
      </c>
      <c r="J1011" s="100">
        <v>1</v>
      </c>
      <c r="K1011" s="100"/>
      <c r="L1011" s="100"/>
      <c r="M1011" s="100">
        <v>20</v>
      </c>
      <c r="N1011" s="100">
        <v>1</v>
      </c>
      <c r="O1011" s="104">
        <v>1050000</v>
      </c>
      <c r="P1011" s="104">
        <v>1050000</v>
      </c>
      <c r="Q1011" s="104"/>
      <c r="R1011" s="104"/>
      <c r="S1011" s="104">
        <v>1050000</v>
      </c>
      <c r="T1011" s="104">
        <v>0</v>
      </c>
      <c r="U1011" s="103" t="s">
        <v>303</v>
      </c>
      <c r="V1011" s="105" t="s">
        <v>188</v>
      </c>
      <c r="W1011" s="106" t="s">
        <v>539</v>
      </c>
    </row>
    <row r="1012" spans="1:23" s="61" customFormat="1" ht="31.8" customHeight="1">
      <c r="A1012" s="46">
        <f>SUBTOTAL(3,$C$11:C1012)</f>
        <v>1002</v>
      </c>
      <c r="B1012" s="100">
        <v>2</v>
      </c>
      <c r="C1012" s="100" t="s">
        <v>473</v>
      </c>
      <c r="D1012" s="100" t="s">
        <v>2259</v>
      </c>
      <c r="E1012" s="101" t="s">
        <v>474</v>
      </c>
      <c r="F1012" s="102" t="s">
        <v>367</v>
      </c>
      <c r="G1012" s="100">
        <v>5</v>
      </c>
      <c r="H1012" s="103" t="s">
        <v>951</v>
      </c>
      <c r="I1012" s="100">
        <v>20</v>
      </c>
      <c r="J1012" s="100">
        <v>1</v>
      </c>
      <c r="K1012" s="100"/>
      <c r="L1012" s="100"/>
      <c r="M1012" s="100">
        <v>20</v>
      </c>
      <c r="N1012" s="100">
        <v>1</v>
      </c>
      <c r="O1012" s="104">
        <v>1050000</v>
      </c>
      <c r="P1012" s="104">
        <v>1050000</v>
      </c>
      <c r="Q1012" s="104"/>
      <c r="R1012" s="104"/>
      <c r="S1012" s="104">
        <v>1050000</v>
      </c>
      <c r="T1012" s="104">
        <v>0</v>
      </c>
      <c r="U1012" s="103" t="s">
        <v>303</v>
      </c>
      <c r="V1012" s="105" t="s">
        <v>3133</v>
      </c>
      <c r="W1012" s="106" t="s">
        <v>539</v>
      </c>
    </row>
    <row r="1013" spans="1:23" s="61" customFormat="1" ht="31.8" customHeight="1">
      <c r="A1013" s="46">
        <f>SUBTOTAL(3,$C$11:C1013)</f>
        <v>1003</v>
      </c>
      <c r="B1013" s="100">
        <v>2</v>
      </c>
      <c r="C1013" s="100" t="s">
        <v>473</v>
      </c>
      <c r="D1013" s="100" t="s">
        <v>2258</v>
      </c>
      <c r="E1013" s="101" t="s">
        <v>474</v>
      </c>
      <c r="F1013" s="102" t="s">
        <v>367</v>
      </c>
      <c r="G1013" s="100">
        <v>5</v>
      </c>
      <c r="H1013" s="103" t="s">
        <v>951</v>
      </c>
      <c r="I1013" s="100">
        <v>20</v>
      </c>
      <c r="J1013" s="100">
        <v>1</v>
      </c>
      <c r="K1013" s="100"/>
      <c r="L1013" s="100"/>
      <c r="M1013" s="100">
        <v>20</v>
      </c>
      <c r="N1013" s="100">
        <v>1</v>
      </c>
      <c r="O1013" s="104">
        <v>1050000</v>
      </c>
      <c r="P1013" s="104">
        <v>1050000</v>
      </c>
      <c r="Q1013" s="104"/>
      <c r="R1013" s="104"/>
      <c r="S1013" s="104">
        <v>1050000</v>
      </c>
      <c r="T1013" s="104">
        <v>0</v>
      </c>
      <c r="U1013" s="103" t="s">
        <v>303</v>
      </c>
      <c r="V1013" s="105" t="s">
        <v>3134</v>
      </c>
      <c r="W1013" s="106" t="s">
        <v>539</v>
      </c>
    </row>
    <row r="1014" spans="1:23" s="61" customFormat="1" ht="31.8" customHeight="1">
      <c r="A1014" s="46">
        <f>SUBTOTAL(3,$C$11:C1014)</f>
        <v>1004</v>
      </c>
      <c r="B1014" s="100">
        <v>2</v>
      </c>
      <c r="C1014" s="100" t="s">
        <v>473</v>
      </c>
      <c r="D1014" s="100" t="s">
        <v>2258</v>
      </c>
      <c r="E1014" s="101" t="s">
        <v>474</v>
      </c>
      <c r="F1014" s="102" t="s">
        <v>367</v>
      </c>
      <c r="G1014" s="100">
        <v>5</v>
      </c>
      <c r="H1014" s="103" t="s">
        <v>951</v>
      </c>
      <c r="I1014" s="100">
        <v>20</v>
      </c>
      <c r="J1014" s="100">
        <v>1</v>
      </c>
      <c r="K1014" s="100"/>
      <c r="L1014" s="100"/>
      <c r="M1014" s="100">
        <v>20</v>
      </c>
      <c r="N1014" s="100">
        <v>1</v>
      </c>
      <c r="O1014" s="104">
        <v>1050000</v>
      </c>
      <c r="P1014" s="104">
        <v>1050000</v>
      </c>
      <c r="Q1014" s="104"/>
      <c r="R1014" s="104"/>
      <c r="S1014" s="104">
        <v>1050000</v>
      </c>
      <c r="T1014" s="104">
        <v>0</v>
      </c>
      <c r="U1014" s="103" t="s">
        <v>303</v>
      </c>
      <c r="V1014" s="105" t="s">
        <v>3135</v>
      </c>
      <c r="W1014" s="106" t="s">
        <v>539</v>
      </c>
    </row>
    <row r="1015" spans="1:23" s="61" customFormat="1" ht="31.8" customHeight="1">
      <c r="A1015" s="46">
        <f>SUBTOTAL(3,$C$11:C1015)</f>
        <v>1005</v>
      </c>
      <c r="B1015" s="46">
        <v>1</v>
      </c>
      <c r="C1015" s="46" t="s">
        <v>600</v>
      </c>
      <c r="D1015" s="46" t="s">
        <v>830</v>
      </c>
      <c r="E1015" s="98" t="s">
        <v>393</v>
      </c>
      <c r="F1015" s="99" t="s">
        <v>365</v>
      </c>
      <c r="G1015" s="46">
        <v>5</v>
      </c>
      <c r="H1015" s="78" t="s">
        <v>951</v>
      </c>
      <c r="I1015" s="46">
        <v>40</v>
      </c>
      <c r="J1015" s="46">
        <v>1</v>
      </c>
      <c r="K1015" s="46"/>
      <c r="L1015" s="46"/>
      <c r="M1015" s="46">
        <v>40</v>
      </c>
      <c r="N1015" s="46">
        <v>1</v>
      </c>
      <c r="O1015" s="79">
        <v>2000000</v>
      </c>
      <c r="P1015" s="79">
        <v>2000000</v>
      </c>
      <c r="Q1015" s="79"/>
      <c r="R1015" s="79">
        <v>2000000</v>
      </c>
      <c r="S1015" s="79">
        <v>0</v>
      </c>
      <c r="T1015" s="79">
        <v>0</v>
      </c>
      <c r="U1015" s="78" t="s">
        <v>302</v>
      </c>
      <c r="V1015" s="80" t="s">
        <v>1417</v>
      </c>
      <c r="W1015" s="81" t="s">
        <v>539</v>
      </c>
    </row>
    <row r="1016" spans="1:23" s="61" customFormat="1" ht="31.8" customHeight="1">
      <c r="A1016" s="46">
        <f>SUBTOTAL(3,$C$11:C1016)</f>
        <v>1006</v>
      </c>
      <c r="B1016" s="46">
        <v>1</v>
      </c>
      <c r="C1016" s="46" t="s">
        <v>600</v>
      </c>
      <c r="D1016" s="46" t="s">
        <v>918</v>
      </c>
      <c r="E1016" s="98" t="s">
        <v>393</v>
      </c>
      <c r="F1016" s="99" t="s">
        <v>365</v>
      </c>
      <c r="G1016" s="46">
        <v>5</v>
      </c>
      <c r="H1016" s="78" t="s">
        <v>951</v>
      </c>
      <c r="I1016" s="46">
        <v>40</v>
      </c>
      <c r="J1016" s="46">
        <v>1</v>
      </c>
      <c r="K1016" s="46"/>
      <c r="L1016" s="46"/>
      <c r="M1016" s="46">
        <v>40</v>
      </c>
      <c r="N1016" s="46">
        <v>1</v>
      </c>
      <c r="O1016" s="79">
        <v>2000000</v>
      </c>
      <c r="P1016" s="79">
        <v>2000000</v>
      </c>
      <c r="Q1016" s="79"/>
      <c r="R1016" s="79">
        <v>2000000</v>
      </c>
      <c r="S1016" s="79">
        <v>0</v>
      </c>
      <c r="T1016" s="79">
        <v>0</v>
      </c>
      <c r="U1016" s="78" t="s">
        <v>302</v>
      </c>
      <c r="V1016" s="80" t="s">
        <v>1490</v>
      </c>
      <c r="W1016" s="81" t="s">
        <v>539</v>
      </c>
    </row>
    <row r="1017" spans="1:23" s="61" customFormat="1" ht="31.8" customHeight="1">
      <c r="A1017" s="46">
        <f>SUBTOTAL(3,$C$11:C1017)</f>
        <v>1007</v>
      </c>
      <c r="B1017" s="46">
        <v>1</v>
      </c>
      <c r="C1017" s="46" t="s">
        <v>600</v>
      </c>
      <c r="D1017" s="46" t="s">
        <v>825</v>
      </c>
      <c r="E1017" s="98" t="s">
        <v>393</v>
      </c>
      <c r="F1017" s="99" t="s">
        <v>365</v>
      </c>
      <c r="G1017" s="46">
        <v>5</v>
      </c>
      <c r="H1017" s="78" t="s">
        <v>951</v>
      </c>
      <c r="I1017" s="46">
        <v>10</v>
      </c>
      <c r="J1017" s="46">
        <v>1</v>
      </c>
      <c r="K1017" s="46"/>
      <c r="L1017" s="46"/>
      <c r="M1017" s="46">
        <v>10</v>
      </c>
      <c r="N1017" s="46">
        <v>1</v>
      </c>
      <c r="O1017" s="79">
        <v>500000</v>
      </c>
      <c r="P1017" s="79">
        <v>500000</v>
      </c>
      <c r="Q1017" s="79"/>
      <c r="R1017" s="79">
        <v>500000</v>
      </c>
      <c r="S1017" s="79">
        <v>0</v>
      </c>
      <c r="T1017" s="79">
        <v>0</v>
      </c>
      <c r="U1017" s="78" t="s">
        <v>311</v>
      </c>
      <c r="V1017" s="80" t="s">
        <v>154</v>
      </c>
      <c r="W1017" s="81" t="s">
        <v>539</v>
      </c>
    </row>
    <row r="1018" spans="1:23" s="61" customFormat="1" ht="31.8" customHeight="1">
      <c r="A1018" s="46">
        <f>SUBTOTAL(3,$C$11:C1018)</f>
        <v>1008</v>
      </c>
      <c r="B1018" s="46">
        <v>1</v>
      </c>
      <c r="C1018" s="46" t="s">
        <v>600</v>
      </c>
      <c r="D1018" s="46" t="s">
        <v>912</v>
      </c>
      <c r="E1018" s="98" t="s">
        <v>393</v>
      </c>
      <c r="F1018" s="99" t="s">
        <v>365</v>
      </c>
      <c r="G1018" s="46">
        <v>5</v>
      </c>
      <c r="H1018" s="78" t="s">
        <v>951</v>
      </c>
      <c r="I1018" s="46">
        <v>30</v>
      </c>
      <c r="J1018" s="46">
        <v>1</v>
      </c>
      <c r="K1018" s="46"/>
      <c r="L1018" s="46"/>
      <c r="M1018" s="46">
        <v>30</v>
      </c>
      <c r="N1018" s="46">
        <v>1</v>
      </c>
      <c r="O1018" s="79">
        <v>1500000</v>
      </c>
      <c r="P1018" s="79">
        <v>1500000</v>
      </c>
      <c r="Q1018" s="79"/>
      <c r="R1018" s="79">
        <v>1500000</v>
      </c>
      <c r="S1018" s="79">
        <v>0</v>
      </c>
      <c r="T1018" s="79">
        <v>0</v>
      </c>
      <c r="U1018" s="78" t="s">
        <v>310</v>
      </c>
      <c r="V1018" s="80" t="s">
        <v>1491</v>
      </c>
      <c r="W1018" s="81" t="s">
        <v>539</v>
      </c>
    </row>
    <row r="1019" spans="1:23" s="61" customFormat="1" ht="31.8" customHeight="1">
      <c r="A1019" s="46">
        <f>SUBTOTAL(3,$C$11:C1019)</f>
        <v>1009</v>
      </c>
      <c r="B1019" s="46">
        <v>1</v>
      </c>
      <c r="C1019" s="46" t="s">
        <v>600</v>
      </c>
      <c r="D1019" s="46" t="s">
        <v>1075</v>
      </c>
      <c r="E1019" s="98" t="s">
        <v>393</v>
      </c>
      <c r="F1019" s="99" t="s">
        <v>365</v>
      </c>
      <c r="G1019" s="46">
        <v>5</v>
      </c>
      <c r="H1019" s="78" t="s">
        <v>951</v>
      </c>
      <c r="I1019" s="46">
        <v>30</v>
      </c>
      <c r="J1019" s="46">
        <v>1</v>
      </c>
      <c r="K1019" s="46"/>
      <c r="L1019" s="46"/>
      <c r="M1019" s="46">
        <v>30</v>
      </c>
      <c r="N1019" s="46">
        <v>1</v>
      </c>
      <c r="O1019" s="79">
        <v>1500000</v>
      </c>
      <c r="P1019" s="79">
        <v>1500000</v>
      </c>
      <c r="Q1019" s="79"/>
      <c r="R1019" s="79">
        <v>1500000</v>
      </c>
      <c r="S1019" s="79">
        <v>0</v>
      </c>
      <c r="T1019" s="79">
        <v>0</v>
      </c>
      <c r="U1019" s="78" t="s">
        <v>310</v>
      </c>
      <c r="V1019" s="80" t="s">
        <v>968</v>
      </c>
      <c r="W1019" s="81" t="s">
        <v>539</v>
      </c>
    </row>
    <row r="1020" spans="1:23" s="61" customFormat="1" ht="31.8" customHeight="1">
      <c r="A1020" s="46">
        <f>SUBTOTAL(3,$C$11:C1020)</f>
        <v>1010</v>
      </c>
      <c r="B1020" s="46">
        <v>1</v>
      </c>
      <c r="C1020" s="46" t="s">
        <v>600</v>
      </c>
      <c r="D1020" s="46" t="s">
        <v>830</v>
      </c>
      <c r="E1020" s="98" t="s">
        <v>393</v>
      </c>
      <c r="F1020" s="99" t="s">
        <v>365</v>
      </c>
      <c r="G1020" s="46">
        <v>5</v>
      </c>
      <c r="H1020" s="78" t="s">
        <v>951</v>
      </c>
      <c r="I1020" s="46">
        <v>30</v>
      </c>
      <c r="J1020" s="46">
        <v>1</v>
      </c>
      <c r="K1020" s="46"/>
      <c r="L1020" s="46"/>
      <c r="M1020" s="46">
        <v>30</v>
      </c>
      <c r="N1020" s="46">
        <v>1</v>
      </c>
      <c r="O1020" s="79">
        <v>1500000</v>
      </c>
      <c r="P1020" s="79">
        <v>1500000</v>
      </c>
      <c r="Q1020" s="79"/>
      <c r="R1020" s="79">
        <v>1500000</v>
      </c>
      <c r="S1020" s="79">
        <v>0</v>
      </c>
      <c r="T1020" s="79">
        <v>0</v>
      </c>
      <c r="U1020" s="78" t="s">
        <v>310</v>
      </c>
      <c r="V1020" s="80" t="s">
        <v>957</v>
      </c>
      <c r="W1020" s="81" t="s">
        <v>539</v>
      </c>
    </row>
    <row r="1021" spans="1:23" s="61" customFormat="1" ht="31.8" customHeight="1">
      <c r="A1021" s="46">
        <f>SUBTOTAL(3,$C$11:C1021)</f>
        <v>1011</v>
      </c>
      <c r="B1021" s="46">
        <v>1</v>
      </c>
      <c r="C1021" s="46" t="s">
        <v>600</v>
      </c>
      <c r="D1021" s="46" t="s">
        <v>912</v>
      </c>
      <c r="E1021" s="98" t="s">
        <v>393</v>
      </c>
      <c r="F1021" s="99" t="s">
        <v>365</v>
      </c>
      <c r="G1021" s="46">
        <v>5</v>
      </c>
      <c r="H1021" s="78" t="s">
        <v>951</v>
      </c>
      <c r="I1021" s="46">
        <v>20</v>
      </c>
      <c r="J1021" s="46">
        <v>1</v>
      </c>
      <c r="K1021" s="46"/>
      <c r="L1021" s="46"/>
      <c r="M1021" s="46">
        <v>20</v>
      </c>
      <c r="N1021" s="46">
        <v>1</v>
      </c>
      <c r="O1021" s="79">
        <v>1050000</v>
      </c>
      <c r="P1021" s="79">
        <v>1050000</v>
      </c>
      <c r="Q1021" s="79"/>
      <c r="R1021" s="79">
        <v>1050000</v>
      </c>
      <c r="S1021" s="79">
        <v>0</v>
      </c>
      <c r="T1021" s="79">
        <v>0</v>
      </c>
      <c r="U1021" s="78" t="s">
        <v>303</v>
      </c>
      <c r="V1021" s="80" t="s">
        <v>1492</v>
      </c>
      <c r="W1021" s="81" t="s">
        <v>539</v>
      </c>
    </row>
    <row r="1022" spans="1:23" s="61" customFormat="1" ht="31.8" customHeight="1">
      <c r="A1022" s="46">
        <f>SUBTOTAL(3,$C$11:C1022)</f>
        <v>1012</v>
      </c>
      <c r="B1022" s="100">
        <v>2</v>
      </c>
      <c r="C1022" s="100" t="s">
        <v>600</v>
      </c>
      <c r="D1022" s="100" t="s">
        <v>541</v>
      </c>
      <c r="E1022" s="101" t="s">
        <v>393</v>
      </c>
      <c r="F1022" s="102" t="s">
        <v>365</v>
      </c>
      <c r="G1022" s="100">
        <v>5</v>
      </c>
      <c r="H1022" s="103" t="s">
        <v>951</v>
      </c>
      <c r="I1022" s="100">
        <v>30</v>
      </c>
      <c r="J1022" s="100">
        <v>1</v>
      </c>
      <c r="K1022" s="100"/>
      <c r="L1022" s="100"/>
      <c r="M1022" s="100">
        <v>30</v>
      </c>
      <c r="N1022" s="100">
        <v>1</v>
      </c>
      <c r="O1022" s="104">
        <v>1500000</v>
      </c>
      <c r="P1022" s="104">
        <v>1500000</v>
      </c>
      <c r="Q1022" s="104"/>
      <c r="R1022" s="104"/>
      <c r="S1022" s="104">
        <v>1500000</v>
      </c>
      <c r="T1022" s="104">
        <v>0</v>
      </c>
      <c r="U1022" s="103" t="s">
        <v>310</v>
      </c>
      <c r="V1022" s="105" t="s">
        <v>957</v>
      </c>
      <c r="W1022" s="106" t="s">
        <v>539</v>
      </c>
    </row>
    <row r="1023" spans="1:23" s="61" customFormat="1" ht="31.8" customHeight="1">
      <c r="A1023" s="46">
        <f>SUBTOTAL(3,$C$11:C1023)</f>
        <v>1013</v>
      </c>
      <c r="B1023" s="100">
        <v>2</v>
      </c>
      <c r="C1023" s="100" t="s">
        <v>600</v>
      </c>
      <c r="D1023" s="100" t="s">
        <v>541</v>
      </c>
      <c r="E1023" s="101" t="s">
        <v>393</v>
      </c>
      <c r="F1023" s="102" t="s">
        <v>365</v>
      </c>
      <c r="G1023" s="100">
        <v>5</v>
      </c>
      <c r="H1023" s="103" t="s">
        <v>951</v>
      </c>
      <c r="I1023" s="100">
        <v>30</v>
      </c>
      <c r="J1023" s="100">
        <v>1</v>
      </c>
      <c r="K1023" s="100"/>
      <c r="L1023" s="100"/>
      <c r="M1023" s="100">
        <v>30</v>
      </c>
      <c r="N1023" s="100">
        <v>1</v>
      </c>
      <c r="O1023" s="104">
        <v>1500000</v>
      </c>
      <c r="P1023" s="104">
        <v>1500000</v>
      </c>
      <c r="Q1023" s="104"/>
      <c r="R1023" s="104"/>
      <c r="S1023" s="104">
        <v>1500000</v>
      </c>
      <c r="T1023" s="104">
        <v>0</v>
      </c>
      <c r="U1023" s="103" t="s">
        <v>310</v>
      </c>
      <c r="V1023" s="105" t="s">
        <v>968</v>
      </c>
      <c r="W1023" s="106" t="s">
        <v>539</v>
      </c>
    </row>
    <row r="1024" spans="1:23" s="61" customFormat="1" ht="31.8" customHeight="1">
      <c r="A1024" s="46">
        <f>SUBTOTAL(3,$C$11:C1024)</f>
        <v>1014</v>
      </c>
      <c r="B1024" s="100">
        <v>2</v>
      </c>
      <c r="C1024" s="100" t="s">
        <v>600</v>
      </c>
      <c r="D1024" s="100" t="s">
        <v>541</v>
      </c>
      <c r="E1024" s="101" t="s">
        <v>393</v>
      </c>
      <c r="F1024" s="102" t="s">
        <v>365</v>
      </c>
      <c r="G1024" s="100">
        <v>5</v>
      </c>
      <c r="H1024" s="103" t="s">
        <v>951</v>
      </c>
      <c r="I1024" s="100">
        <v>30</v>
      </c>
      <c r="J1024" s="100">
        <v>1</v>
      </c>
      <c r="K1024" s="100"/>
      <c r="L1024" s="100"/>
      <c r="M1024" s="100">
        <v>30</v>
      </c>
      <c r="N1024" s="100">
        <v>1</v>
      </c>
      <c r="O1024" s="104">
        <v>1500000</v>
      </c>
      <c r="P1024" s="104">
        <v>1500000</v>
      </c>
      <c r="Q1024" s="104"/>
      <c r="R1024" s="104"/>
      <c r="S1024" s="104">
        <v>1500000</v>
      </c>
      <c r="T1024" s="104">
        <v>0</v>
      </c>
      <c r="U1024" s="103" t="s">
        <v>310</v>
      </c>
      <c r="V1024" s="105" t="s">
        <v>1491</v>
      </c>
      <c r="W1024" s="106" t="s">
        <v>539</v>
      </c>
    </row>
    <row r="1025" spans="1:23" s="61" customFormat="1" ht="31.8" customHeight="1">
      <c r="A1025" s="46">
        <f>SUBTOTAL(3,$C$11:C1025)</f>
        <v>1015</v>
      </c>
      <c r="B1025" s="100">
        <v>2</v>
      </c>
      <c r="C1025" s="100" t="s">
        <v>600</v>
      </c>
      <c r="D1025" s="100" t="s">
        <v>2261</v>
      </c>
      <c r="E1025" s="101" t="s">
        <v>393</v>
      </c>
      <c r="F1025" s="102" t="s">
        <v>365</v>
      </c>
      <c r="G1025" s="100">
        <v>5</v>
      </c>
      <c r="H1025" s="103" t="s">
        <v>951</v>
      </c>
      <c r="I1025" s="100">
        <v>20</v>
      </c>
      <c r="J1025" s="100">
        <v>1</v>
      </c>
      <c r="K1025" s="100"/>
      <c r="L1025" s="100"/>
      <c r="M1025" s="100">
        <v>20</v>
      </c>
      <c r="N1025" s="100">
        <v>1</v>
      </c>
      <c r="O1025" s="104">
        <v>1050000</v>
      </c>
      <c r="P1025" s="104">
        <v>1050000</v>
      </c>
      <c r="Q1025" s="104"/>
      <c r="R1025" s="104"/>
      <c r="S1025" s="104">
        <v>1050000</v>
      </c>
      <c r="T1025" s="104">
        <v>0</v>
      </c>
      <c r="U1025" s="103" t="s">
        <v>303</v>
      </c>
      <c r="V1025" s="105" t="s">
        <v>3136</v>
      </c>
      <c r="W1025" s="106" t="s">
        <v>539</v>
      </c>
    </row>
    <row r="1026" spans="1:23" s="61" customFormat="1" ht="31.8" customHeight="1">
      <c r="A1026" s="46">
        <f>SUBTOTAL(3,$C$11:C1026)</f>
        <v>1016</v>
      </c>
      <c r="B1026" s="100">
        <v>2</v>
      </c>
      <c r="C1026" s="100" t="s">
        <v>600</v>
      </c>
      <c r="D1026" s="100" t="s">
        <v>2261</v>
      </c>
      <c r="E1026" s="101" t="s">
        <v>393</v>
      </c>
      <c r="F1026" s="102" t="s">
        <v>365</v>
      </c>
      <c r="G1026" s="100">
        <v>5</v>
      </c>
      <c r="H1026" s="103" t="s">
        <v>951</v>
      </c>
      <c r="I1026" s="100">
        <v>20</v>
      </c>
      <c r="J1026" s="100">
        <v>1</v>
      </c>
      <c r="K1026" s="100"/>
      <c r="L1026" s="100"/>
      <c r="M1026" s="100">
        <v>20</v>
      </c>
      <c r="N1026" s="100">
        <v>1</v>
      </c>
      <c r="O1026" s="104">
        <v>1050000</v>
      </c>
      <c r="P1026" s="104">
        <v>1050000</v>
      </c>
      <c r="Q1026" s="104"/>
      <c r="R1026" s="104"/>
      <c r="S1026" s="104">
        <v>1050000</v>
      </c>
      <c r="T1026" s="104">
        <v>0</v>
      </c>
      <c r="U1026" s="103" t="s">
        <v>303</v>
      </c>
      <c r="V1026" s="105" t="s">
        <v>1610</v>
      </c>
      <c r="W1026" s="106" t="s">
        <v>539</v>
      </c>
    </row>
    <row r="1027" spans="1:23" s="61" customFormat="1" ht="31.8" customHeight="1">
      <c r="A1027" s="46">
        <f>SUBTOTAL(3,$C$11:C1027)</f>
        <v>1017</v>
      </c>
      <c r="B1027" s="100">
        <v>2</v>
      </c>
      <c r="C1027" s="100" t="s">
        <v>600</v>
      </c>
      <c r="D1027" s="100" t="s">
        <v>2261</v>
      </c>
      <c r="E1027" s="101" t="s">
        <v>393</v>
      </c>
      <c r="F1027" s="102" t="s">
        <v>365</v>
      </c>
      <c r="G1027" s="100">
        <v>5</v>
      </c>
      <c r="H1027" s="103" t="s">
        <v>951</v>
      </c>
      <c r="I1027" s="100">
        <v>20</v>
      </c>
      <c r="J1027" s="100">
        <v>1</v>
      </c>
      <c r="K1027" s="100"/>
      <c r="L1027" s="100"/>
      <c r="M1027" s="100">
        <v>20</v>
      </c>
      <c r="N1027" s="100">
        <v>1</v>
      </c>
      <c r="O1027" s="104">
        <v>1050000</v>
      </c>
      <c r="P1027" s="104">
        <v>1050000</v>
      </c>
      <c r="Q1027" s="104"/>
      <c r="R1027" s="104"/>
      <c r="S1027" s="104">
        <v>1050000</v>
      </c>
      <c r="T1027" s="104">
        <v>0</v>
      </c>
      <c r="U1027" s="103" t="s">
        <v>303</v>
      </c>
      <c r="V1027" s="105" t="s">
        <v>1785</v>
      </c>
      <c r="W1027" s="106" t="s">
        <v>539</v>
      </c>
    </row>
    <row r="1028" spans="1:23" s="61" customFormat="1" ht="31.8" customHeight="1">
      <c r="A1028" s="46">
        <f>SUBTOTAL(3,$C$11:C1028)</f>
        <v>1018</v>
      </c>
      <c r="B1028" s="100">
        <v>2</v>
      </c>
      <c r="C1028" s="100" t="s">
        <v>600</v>
      </c>
      <c r="D1028" s="100" t="s">
        <v>2261</v>
      </c>
      <c r="E1028" s="101" t="s">
        <v>393</v>
      </c>
      <c r="F1028" s="102" t="s">
        <v>365</v>
      </c>
      <c r="G1028" s="100">
        <v>5</v>
      </c>
      <c r="H1028" s="103" t="s">
        <v>951</v>
      </c>
      <c r="I1028" s="100">
        <v>20</v>
      </c>
      <c r="J1028" s="100">
        <v>1</v>
      </c>
      <c r="K1028" s="100"/>
      <c r="L1028" s="100"/>
      <c r="M1028" s="100">
        <v>20</v>
      </c>
      <c r="N1028" s="100">
        <v>1</v>
      </c>
      <c r="O1028" s="104">
        <v>1050000</v>
      </c>
      <c r="P1028" s="104">
        <v>1050000</v>
      </c>
      <c r="Q1028" s="104"/>
      <c r="R1028" s="104"/>
      <c r="S1028" s="104">
        <v>1050000</v>
      </c>
      <c r="T1028" s="104">
        <v>0</v>
      </c>
      <c r="U1028" s="103" t="s">
        <v>303</v>
      </c>
      <c r="V1028" s="105" t="s">
        <v>3137</v>
      </c>
      <c r="W1028" s="106" t="s">
        <v>539</v>
      </c>
    </row>
    <row r="1029" spans="1:23" s="61" customFormat="1" ht="31.8" customHeight="1">
      <c r="A1029" s="46">
        <f>SUBTOTAL(3,$C$11:C1029)</f>
        <v>1019</v>
      </c>
      <c r="B1029" s="100">
        <v>2</v>
      </c>
      <c r="C1029" s="100" t="s">
        <v>600</v>
      </c>
      <c r="D1029" s="100" t="s">
        <v>2259</v>
      </c>
      <c r="E1029" s="101" t="s">
        <v>393</v>
      </c>
      <c r="F1029" s="102" t="s">
        <v>365</v>
      </c>
      <c r="G1029" s="100">
        <v>5</v>
      </c>
      <c r="H1029" s="103" t="s">
        <v>951</v>
      </c>
      <c r="I1029" s="100">
        <v>20</v>
      </c>
      <c r="J1029" s="100">
        <v>1</v>
      </c>
      <c r="K1029" s="100"/>
      <c r="L1029" s="100"/>
      <c r="M1029" s="100">
        <v>20</v>
      </c>
      <c r="N1029" s="100">
        <v>1</v>
      </c>
      <c r="O1029" s="104">
        <v>1050000</v>
      </c>
      <c r="P1029" s="104">
        <v>1050000</v>
      </c>
      <c r="Q1029" s="104"/>
      <c r="R1029" s="104"/>
      <c r="S1029" s="104">
        <v>1050000</v>
      </c>
      <c r="T1029" s="104">
        <v>0</v>
      </c>
      <c r="U1029" s="103" t="s">
        <v>303</v>
      </c>
      <c r="V1029" s="105" t="s">
        <v>1674</v>
      </c>
      <c r="W1029" s="106" t="s">
        <v>539</v>
      </c>
    </row>
    <row r="1030" spans="1:23" s="61" customFormat="1" ht="31.8" customHeight="1">
      <c r="A1030" s="46">
        <f>SUBTOTAL(3,$C$11:C1030)</f>
        <v>1020</v>
      </c>
      <c r="B1030" s="100">
        <v>2</v>
      </c>
      <c r="C1030" s="100" t="s">
        <v>600</v>
      </c>
      <c r="D1030" s="100" t="s">
        <v>2259</v>
      </c>
      <c r="E1030" s="101" t="s">
        <v>393</v>
      </c>
      <c r="F1030" s="102" t="s">
        <v>365</v>
      </c>
      <c r="G1030" s="100">
        <v>5</v>
      </c>
      <c r="H1030" s="103" t="s">
        <v>951</v>
      </c>
      <c r="I1030" s="100">
        <v>20</v>
      </c>
      <c r="J1030" s="100">
        <v>1</v>
      </c>
      <c r="K1030" s="100"/>
      <c r="L1030" s="100"/>
      <c r="M1030" s="100">
        <v>20</v>
      </c>
      <c r="N1030" s="100">
        <v>1</v>
      </c>
      <c r="O1030" s="104">
        <v>1050000</v>
      </c>
      <c r="P1030" s="104">
        <v>1050000</v>
      </c>
      <c r="Q1030" s="104"/>
      <c r="R1030" s="104"/>
      <c r="S1030" s="104">
        <v>1050000</v>
      </c>
      <c r="T1030" s="104">
        <v>0</v>
      </c>
      <c r="U1030" s="103" t="s">
        <v>303</v>
      </c>
      <c r="V1030" s="105" t="s">
        <v>1208</v>
      </c>
      <c r="W1030" s="106" t="s">
        <v>539</v>
      </c>
    </row>
    <row r="1031" spans="1:23" s="61" customFormat="1" ht="31.8" customHeight="1">
      <c r="A1031" s="46">
        <f>SUBTOTAL(3,$C$11:C1031)</f>
        <v>1021</v>
      </c>
      <c r="B1031" s="100">
        <v>2</v>
      </c>
      <c r="C1031" s="100" t="s">
        <v>600</v>
      </c>
      <c r="D1031" s="100" t="s">
        <v>2261</v>
      </c>
      <c r="E1031" s="101" t="s">
        <v>393</v>
      </c>
      <c r="F1031" s="102" t="s">
        <v>365</v>
      </c>
      <c r="G1031" s="100">
        <v>5</v>
      </c>
      <c r="H1031" s="103" t="s">
        <v>951</v>
      </c>
      <c r="I1031" s="100">
        <v>20</v>
      </c>
      <c r="J1031" s="100">
        <v>1</v>
      </c>
      <c r="K1031" s="100"/>
      <c r="L1031" s="100"/>
      <c r="M1031" s="100">
        <v>20</v>
      </c>
      <c r="N1031" s="100">
        <v>1</v>
      </c>
      <c r="O1031" s="104">
        <v>1050000</v>
      </c>
      <c r="P1031" s="104">
        <v>1050000</v>
      </c>
      <c r="Q1031" s="104"/>
      <c r="R1031" s="104"/>
      <c r="S1031" s="104">
        <v>1050000</v>
      </c>
      <c r="T1031" s="104">
        <v>0</v>
      </c>
      <c r="U1031" s="103" t="s">
        <v>303</v>
      </c>
      <c r="V1031" s="105" t="s">
        <v>1151</v>
      </c>
      <c r="W1031" s="106" t="s">
        <v>539</v>
      </c>
    </row>
    <row r="1032" spans="1:23" s="61" customFormat="1" ht="31.8" customHeight="1">
      <c r="A1032" s="46">
        <f>SUBTOTAL(3,$C$11:C1032)</f>
        <v>1022</v>
      </c>
      <c r="B1032" s="100">
        <v>2</v>
      </c>
      <c r="C1032" s="100" t="s">
        <v>600</v>
      </c>
      <c r="D1032" s="100" t="s">
        <v>2262</v>
      </c>
      <c r="E1032" s="101" t="s">
        <v>393</v>
      </c>
      <c r="F1032" s="102" t="s">
        <v>365</v>
      </c>
      <c r="G1032" s="100">
        <v>5</v>
      </c>
      <c r="H1032" s="103" t="s">
        <v>951</v>
      </c>
      <c r="I1032" s="100">
        <v>20</v>
      </c>
      <c r="J1032" s="100">
        <v>1</v>
      </c>
      <c r="K1032" s="100"/>
      <c r="L1032" s="100"/>
      <c r="M1032" s="100">
        <v>20</v>
      </c>
      <c r="N1032" s="100">
        <v>1</v>
      </c>
      <c r="O1032" s="104">
        <v>1050000</v>
      </c>
      <c r="P1032" s="104">
        <v>1050000</v>
      </c>
      <c r="Q1032" s="104"/>
      <c r="R1032" s="104"/>
      <c r="S1032" s="104">
        <v>1050000</v>
      </c>
      <c r="T1032" s="104">
        <v>0</v>
      </c>
      <c r="U1032" s="103" t="s">
        <v>303</v>
      </c>
      <c r="V1032" s="105" t="s">
        <v>3138</v>
      </c>
      <c r="W1032" s="106" t="s">
        <v>539</v>
      </c>
    </row>
    <row r="1033" spans="1:23" s="61" customFormat="1" ht="31.8" customHeight="1">
      <c r="A1033" s="46">
        <f>SUBTOTAL(3,$C$11:C1033)</f>
        <v>1023</v>
      </c>
      <c r="B1033" s="46">
        <v>1</v>
      </c>
      <c r="C1033" s="46" t="s">
        <v>601</v>
      </c>
      <c r="D1033" s="46" t="s">
        <v>830</v>
      </c>
      <c r="E1033" s="98" t="s">
        <v>602</v>
      </c>
      <c r="F1033" s="99" t="s">
        <v>355</v>
      </c>
      <c r="G1033" s="46">
        <v>5</v>
      </c>
      <c r="H1033" s="78" t="s">
        <v>951</v>
      </c>
      <c r="I1033" s="46">
        <v>40</v>
      </c>
      <c r="J1033" s="46">
        <v>1</v>
      </c>
      <c r="K1033" s="46"/>
      <c r="L1033" s="46"/>
      <c r="M1033" s="46">
        <v>40</v>
      </c>
      <c r="N1033" s="46">
        <v>1</v>
      </c>
      <c r="O1033" s="79">
        <v>2000000</v>
      </c>
      <c r="P1033" s="79">
        <v>2000000</v>
      </c>
      <c r="Q1033" s="79"/>
      <c r="R1033" s="79">
        <v>2000000</v>
      </c>
      <c r="S1033" s="79">
        <v>0</v>
      </c>
      <c r="T1033" s="79">
        <v>0</v>
      </c>
      <c r="U1033" s="78" t="s">
        <v>302</v>
      </c>
      <c r="V1033" s="80" t="s">
        <v>1493</v>
      </c>
      <c r="W1033" s="81" t="s">
        <v>539</v>
      </c>
    </row>
    <row r="1034" spans="1:23" s="61" customFormat="1" ht="31.8" customHeight="1">
      <c r="A1034" s="46">
        <f>SUBTOTAL(3,$C$11:C1034)</f>
        <v>1024</v>
      </c>
      <c r="B1034" s="46">
        <v>1</v>
      </c>
      <c r="C1034" s="46" t="s">
        <v>601</v>
      </c>
      <c r="D1034" s="46" t="s">
        <v>1075</v>
      </c>
      <c r="E1034" s="98" t="s">
        <v>602</v>
      </c>
      <c r="F1034" s="99" t="s">
        <v>355</v>
      </c>
      <c r="G1034" s="46">
        <v>5</v>
      </c>
      <c r="H1034" s="78" t="s">
        <v>951</v>
      </c>
      <c r="I1034" s="46">
        <v>40</v>
      </c>
      <c r="J1034" s="46">
        <v>1</v>
      </c>
      <c r="K1034" s="46"/>
      <c r="L1034" s="46"/>
      <c r="M1034" s="46">
        <v>40</v>
      </c>
      <c r="N1034" s="46">
        <v>1</v>
      </c>
      <c r="O1034" s="79">
        <v>2000000</v>
      </c>
      <c r="P1034" s="79">
        <v>2000000</v>
      </c>
      <c r="Q1034" s="79"/>
      <c r="R1034" s="79">
        <v>2000000</v>
      </c>
      <c r="S1034" s="79">
        <v>0</v>
      </c>
      <c r="T1034" s="79">
        <v>0</v>
      </c>
      <c r="U1034" s="78" t="s">
        <v>302</v>
      </c>
      <c r="V1034" s="80" t="s">
        <v>1494</v>
      </c>
      <c r="W1034" s="81" t="s">
        <v>539</v>
      </c>
    </row>
    <row r="1035" spans="1:23" s="61" customFormat="1" ht="31.8" customHeight="1">
      <c r="A1035" s="46">
        <f>SUBTOTAL(3,$C$11:C1035)</f>
        <v>1025</v>
      </c>
      <c r="B1035" s="46">
        <v>1</v>
      </c>
      <c r="C1035" s="46" t="s">
        <v>601</v>
      </c>
      <c r="D1035" s="46" t="s">
        <v>824</v>
      </c>
      <c r="E1035" s="98" t="s">
        <v>602</v>
      </c>
      <c r="F1035" s="99" t="s">
        <v>355</v>
      </c>
      <c r="G1035" s="46">
        <v>5</v>
      </c>
      <c r="H1035" s="78" t="s">
        <v>951</v>
      </c>
      <c r="I1035" s="46">
        <v>20</v>
      </c>
      <c r="J1035" s="46">
        <v>1</v>
      </c>
      <c r="K1035" s="46"/>
      <c r="L1035" s="46"/>
      <c r="M1035" s="46">
        <v>20</v>
      </c>
      <c r="N1035" s="46">
        <v>1</v>
      </c>
      <c r="O1035" s="79">
        <v>1050000</v>
      </c>
      <c r="P1035" s="79">
        <v>1050000</v>
      </c>
      <c r="Q1035" s="79"/>
      <c r="R1035" s="79">
        <v>1050000</v>
      </c>
      <c r="S1035" s="79">
        <v>0</v>
      </c>
      <c r="T1035" s="79">
        <v>0</v>
      </c>
      <c r="U1035" s="78" t="s">
        <v>303</v>
      </c>
      <c r="V1035" s="80" t="s">
        <v>1258</v>
      </c>
      <c r="W1035" s="81" t="s">
        <v>539</v>
      </c>
    </row>
    <row r="1036" spans="1:23" s="61" customFormat="1" ht="31.8" customHeight="1">
      <c r="A1036" s="46">
        <f>SUBTOTAL(3,$C$11:C1036)</f>
        <v>1026</v>
      </c>
      <c r="B1036" s="100">
        <v>2</v>
      </c>
      <c r="C1036" s="100" t="s">
        <v>601</v>
      </c>
      <c r="D1036" s="100" t="s">
        <v>2259</v>
      </c>
      <c r="E1036" s="101" t="s">
        <v>602</v>
      </c>
      <c r="F1036" s="102" t="s">
        <v>355</v>
      </c>
      <c r="G1036" s="100">
        <v>5</v>
      </c>
      <c r="H1036" s="103" t="s">
        <v>951</v>
      </c>
      <c r="I1036" s="100">
        <v>20</v>
      </c>
      <c r="J1036" s="100">
        <v>1</v>
      </c>
      <c r="K1036" s="100"/>
      <c r="L1036" s="100"/>
      <c r="M1036" s="100">
        <v>20</v>
      </c>
      <c r="N1036" s="100">
        <v>1</v>
      </c>
      <c r="O1036" s="104">
        <v>1050000</v>
      </c>
      <c r="P1036" s="104">
        <v>1050000</v>
      </c>
      <c r="Q1036" s="104"/>
      <c r="R1036" s="104"/>
      <c r="S1036" s="104">
        <v>1050000</v>
      </c>
      <c r="T1036" s="104">
        <v>0</v>
      </c>
      <c r="U1036" s="103" t="s">
        <v>303</v>
      </c>
      <c r="V1036" s="105" t="s">
        <v>3139</v>
      </c>
      <c r="W1036" s="106" t="s">
        <v>539</v>
      </c>
    </row>
    <row r="1037" spans="1:23" s="61" customFormat="1" ht="31.8" customHeight="1">
      <c r="A1037" s="46">
        <f>SUBTOTAL(3,$C$11:C1037)</f>
        <v>1027</v>
      </c>
      <c r="B1037" s="100">
        <v>2</v>
      </c>
      <c r="C1037" s="100" t="s">
        <v>601</v>
      </c>
      <c r="D1037" s="100" t="s">
        <v>2259</v>
      </c>
      <c r="E1037" s="101" t="s">
        <v>602</v>
      </c>
      <c r="F1037" s="102" t="s">
        <v>355</v>
      </c>
      <c r="G1037" s="100">
        <v>5</v>
      </c>
      <c r="H1037" s="103" t="s">
        <v>951</v>
      </c>
      <c r="I1037" s="100">
        <v>20</v>
      </c>
      <c r="J1037" s="100">
        <v>1</v>
      </c>
      <c r="K1037" s="100"/>
      <c r="L1037" s="100"/>
      <c r="M1037" s="100">
        <v>20</v>
      </c>
      <c r="N1037" s="100">
        <v>1</v>
      </c>
      <c r="O1037" s="104">
        <v>1050000</v>
      </c>
      <c r="P1037" s="104">
        <v>1050000</v>
      </c>
      <c r="Q1037" s="104"/>
      <c r="R1037" s="104"/>
      <c r="S1037" s="104">
        <v>1050000</v>
      </c>
      <c r="T1037" s="104">
        <v>0</v>
      </c>
      <c r="U1037" s="103" t="s">
        <v>303</v>
      </c>
      <c r="V1037" s="105" t="s">
        <v>3140</v>
      </c>
      <c r="W1037" s="106" t="s">
        <v>539</v>
      </c>
    </row>
    <row r="1038" spans="1:23" s="61" customFormat="1" ht="31.8" customHeight="1">
      <c r="A1038" s="46">
        <f>SUBTOTAL(3,$C$11:C1038)</f>
        <v>1028</v>
      </c>
      <c r="B1038" s="100">
        <v>2</v>
      </c>
      <c r="C1038" s="100" t="s">
        <v>601</v>
      </c>
      <c r="D1038" s="100" t="s">
        <v>2259</v>
      </c>
      <c r="E1038" s="101" t="s">
        <v>602</v>
      </c>
      <c r="F1038" s="102" t="s">
        <v>355</v>
      </c>
      <c r="G1038" s="100">
        <v>5</v>
      </c>
      <c r="H1038" s="103" t="s">
        <v>951</v>
      </c>
      <c r="I1038" s="100">
        <v>20</v>
      </c>
      <c r="J1038" s="100">
        <v>1</v>
      </c>
      <c r="K1038" s="100"/>
      <c r="L1038" s="100"/>
      <c r="M1038" s="100">
        <v>20</v>
      </c>
      <c r="N1038" s="100">
        <v>1</v>
      </c>
      <c r="O1038" s="104">
        <v>1050000</v>
      </c>
      <c r="P1038" s="104">
        <v>1050000</v>
      </c>
      <c r="Q1038" s="104"/>
      <c r="R1038" s="104"/>
      <c r="S1038" s="104">
        <v>1050000</v>
      </c>
      <c r="T1038" s="104">
        <v>0</v>
      </c>
      <c r="U1038" s="103" t="s">
        <v>303</v>
      </c>
      <c r="V1038" s="105" t="s">
        <v>3141</v>
      </c>
      <c r="W1038" s="106" t="s">
        <v>539</v>
      </c>
    </row>
    <row r="1039" spans="1:23" s="61" customFormat="1" ht="31.8" customHeight="1">
      <c r="A1039" s="46">
        <f>SUBTOTAL(3,$C$11:C1039)</f>
        <v>1029</v>
      </c>
      <c r="B1039" s="100">
        <v>2</v>
      </c>
      <c r="C1039" s="100" t="s">
        <v>601</v>
      </c>
      <c r="D1039" s="100" t="s">
        <v>2258</v>
      </c>
      <c r="E1039" s="101" t="s">
        <v>602</v>
      </c>
      <c r="F1039" s="102" t="s">
        <v>355</v>
      </c>
      <c r="G1039" s="100">
        <v>5</v>
      </c>
      <c r="H1039" s="103" t="s">
        <v>951</v>
      </c>
      <c r="I1039" s="100">
        <v>20</v>
      </c>
      <c r="J1039" s="100">
        <v>1</v>
      </c>
      <c r="K1039" s="100"/>
      <c r="L1039" s="100"/>
      <c r="M1039" s="100">
        <v>20</v>
      </c>
      <c r="N1039" s="100">
        <v>1</v>
      </c>
      <c r="O1039" s="104">
        <v>1050000</v>
      </c>
      <c r="P1039" s="104">
        <v>1050000</v>
      </c>
      <c r="Q1039" s="104"/>
      <c r="R1039" s="104"/>
      <c r="S1039" s="104">
        <v>1050000</v>
      </c>
      <c r="T1039" s="104">
        <v>0</v>
      </c>
      <c r="U1039" s="103" t="s">
        <v>303</v>
      </c>
      <c r="V1039" s="105" t="s">
        <v>3142</v>
      </c>
      <c r="W1039" s="106" t="s">
        <v>539</v>
      </c>
    </row>
    <row r="1040" spans="1:23" s="61" customFormat="1" ht="31.8" customHeight="1">
      <c r="A1040" s="46">
        <f>SUBTOTAL(3,$C$11:C1040)</f>
        <v>1030</v>
      </c>
      <c r="B1040" s="100">
        <v>2</v>
      </c>
      <c r="C1040" s="100" t="s">
        <v>601</v>
      </c>
      <c r="D1040" s="100" t="s">
        <v>2258</v>
      </c>
      <c r="E1040" s="101" t="s">
        <v>602</v>
      </c>
      <c r="F1040" s="102" t="s">
        <v>355</v>
      </c>
      <c r="G1040" s="100">
        <v>5</v>
      </c>
      <c r="H1040" s="103" t="s">
        <v>951</v>
      </c>
      <c r="I1040" s="100">
        <v>20</v>
      </c>
      <c r="J1040" s="100">
        <v>1</v>
      </c>
      <c r="K1040" s="100"/>
      <c r="L1040" s="100"/>
      <c r="M1040" s="100">
        <v>20</v>
      </c>
      <c r="N1040" s="100">
        <v>1</v>
      </c>
      <c r="O1040" s="104">
        <v>1050000</v>
      </c>
      <c r="P1040" s="104">
        <v>1050000</v>
      </c>
      <c r="Q1040" s="104"/>
      <c r="R1040" s="104"/>
      <c r="S1040" s="104">
        <v>1050000</v>
      </c>
      <c r="T1040" s="104">
        <v>0</v>
      </c>
      <c r="U1040" s="103" t="s">
        <v>303</v>
      </c>
      <c r="V1040" s="105" t="s">
        <v>3143</v>
      </c>
      <c r="W1040" s="106" t="s">
        <v>539</v>
      </c>
    </row>
    <row r="1041" spans="1:23" s="61" customFormat="1" ht="31.8" customHeight="1">
      <c r="A1041" s="46">
        <f>SUBTOTAL(3,$C$11:C1041)</f>
        <v>1031</v>
      </c>
      <c r="B1041" s="100">
        <v>2</v>
      </c>
      <c r="C1041" s="100" t="s">
        <v>601</v>
      </c>
      <c r="D1041" s="100" t="s">
        <v>2257</v>
      </c>
      <c r="E1041" s="101" t="s">
        <v>602</v>
      </c>
      <c r="F1041" s="102" t="s">
        <v>355</v>
      </c>
      <c r="G1041" s="100">
        <v>5</v>
      </c>
      <c r="H1041" s="103" t="s">
        <v>951</v>
      </c>
      <c r="I1041" s="100">
        <v>20</v>
      </c>
      <c r="J1041" s="100">
        <v>1</v>
      </c>
      <c r="K1041" s="100"/>
      <c r="L1041" s="100"/>
      <c r="M1041" s="100">
        <v>20</v>
      </c>
      <c r="N1041" s="100">
        <v>1</v>
      </c>
      <c r="O1041" s="104">
        <v>1050000</v>
      </c>
      <c r="P1041" s="104">
        <v>1050000</v>
      </c>
      <c r="Q1041" s="104"/>
      <c r="R1041" s="104"/>
      <c r="S1041" s="104">
        <v>1050000</v>
      </c>
      <c r="T1041" s="104">
        <v>0</v>
      </c>
      <c r="U1041" s="103" t="s">
        <v>303</v>
      </c>
      <c r="V1041" s="105" t="s">
        <v>3144</v>
      </c>
      <c r="W1041" s="106" t="s">
        <v>539</v>
      </c>
    </row>
    <row r="1042" spans="1:23" s="61" customFormat="1" ht="31.8" customHeight="1">
      <c r="A1042" s="46">
        <f>SUBTOTAL(3,$C$11:C1042)</f>
        <v>1032</v>
      </c>
      <c r="B1042" s="100">
        <v>2</v>
      </c>
      <c r="C1042" s="100" t="s">
        <v>601</v>
      </c>
      <c r="D1042" s="100" t="s">
        <v>2260</v>
      </c>
      <c r="E1042" s="101" t="s">
        <v>602</v>
      </c>
      <c r="F1042" s="102" t="s">
        <v>355</v>
      </c>
      <c r="G1042" s="100">
        <v>5</v>
      </c>
      <c r="H1042" s="103" t="s">
        <v>951</v>
      </c>
      <c r="I1042" s="100">
        <v>20</v>
      </c>
      <c r="J1042" s="100">
        <v>1</v>
      </c>
      <c r="K1042" s="100"/>
      <c r="L1042" s="100"/>
      <c r="M1042" s="100">
        <v>20</v>
      </c>
      <c r="N1042" s="100">
        <v>1</v>
      </c>
      <c r="O1042" s="104">
        <v>1050000</v>
      </c>
      <c r="P1042" s="104">
        <v>1050000</v>
      </c>
      <c r="Q1042" s="104"/>
      <c r="R1042" s="104"/>
      <c r="S1042" s="104">
        <v>1050000</v>
      </c>
      <c r="T1042" s="104">
        <v>0</v>
      </c>
      <c r="U1042" s="103" t="s">
        <v>303</v>
      </c>
      <c r="V1042" s="105" t="s">
        <v>3145</v>
      </c>
      <c r="W1042" s="106" t="s">
        <v>539</v>
      </c>
    </row>
    <row r="1043" spans="1:23" s="61" customFormat="1" ht="31.8" customHeight="1">
      <c r="A1043" s="46">
        <f>SUBTOTAL(3,$C$11:C1043)</f>
        <v>1033</v>
      </c>
      <c r="B1043" s="46">
        <v>1</v>
      </c>
      <c r="C1043" s="46" t="s">
        <v>207</v>
      </c>
      <c r="D1043" s="46" t="s">
        <v>919</v>
      </c>
      <c r="E1043" s="98" t="s">
        <v>718</v>
      </c>
      <c r="F1043" s="99" t="s">
        <v>644</v>
      </c>
      <c r="G1043" s="46">
        <v>5</v>
      </c>
      <c r="H1043" s="78" t="s">
        <v>951</v>
      </c>
      <c r="I1043" s="46">
        <v>40</v>
      </c>
      <c r="J1043" s="46">
        <v>1</v>
      </c>
      <c r="K1043" s="46"/>
      <c r="L1043" s="46"/>
      <c r="M1043" s="46">
        <v>40</v>
      </c>
      <c r="N1043" s="46">
        <v>1</v>
      </c>
      <c r="O1043" s="79">
        <v>2000000</v>
      </c>
      <c r="P1043" s="79">
        <v>2000000</v>
      </c>
      <c r="Q1043" s="79"/>
      <c r="R1043" s="79">
        <v>2000000</v>
      </c>
      <c r="S1043" s="79">
        <v>0</v>
      </c>
      <c r="T1043" s="79">
        <v>0</v>
      </c>
      <c r="U1043" s="78" t="s">
        <v>302</v>
      </c>
      <c r="V1043" s="80" t="s">
        <v>1495</v>
      </c>
      <c r="W1043" s="81" t="s">
        <v>539</v>
      </c>
    </row>
    <row r="1044" spans="1:23" s="61" customFormat="1" ht="31.8" customHeight="1">
      <c r="A1044" s="46">
        <f>SUBTOTAL(3,$C$11:C1044)</f>
        <v>1034</v>
      </c>
      <c r="B1044" s="46">
        <v>1</v>
      </c>
      <c r="C1044" s="46" t="s">
        <v>207</v>
      </c>
      <c r="D1044" s="46" t="s">
        <v>127</v>
      </c>
      <c r="E1044" s="98" t="s">
        <v>718</v>
      </c>
      <c r="F1044" s="99" t="s">
        <v>644</v>
      </c>
      <c r="G1044" s="46">
        <v>5</v>
      </c>
      <c r="H1044" s="78" t="s">
        <v>951</v>
      </c>
      <c r="I1044" s="46">
        <v>40</v>
      </c>
      <c r="J1044" s="46">
        <v>1</v>
      </c>
      <c r="K1044" s="46"/>
      <c r="L1044" s="46"/>
      <c r="M1044" s="46">
        <v>40</v>
      </c>
      <c r="N1044" s="46">
        <v>1</v>
      </c>
      <c r="O1044" s="79">
        <v>2000000</v>
      </c>
      <c r="P1044" s="79">
        <v>2000000</v>
      </c>
      <c r="Q1044" s="79"/>
      <c r="R1044" s="79">
        <v>2000000</v>
      </c>
      <c r="S1044" s="79">
        <v>0</v>
      </c>
      <c r="T1044" s="79">
        <v>0</v>
      </c>
      <c r="U1044" s="78" t="s">
        <v>302</v>
      </c>
      <c r="V1044" s="80" t="s">
        <v>1496</v>
      </c>
      <c r="W1044" s="81" t="s">
        <v>539</v>
      </c>
    </row>
    <row r="1045" spans="1:23" s="61" customFormat="1" ht="31.8" customHeight="1">
      <c r="A1045" s="46">
        <f>SUBTOTAL(3,$C$11:C1045)</f>
        <v>1035</v>
      </c>
      <c r="B1045" s="46">
        <v>1</v>
      </c>
      <c r="C1045" s="46" t="s">
        <v>207</v>
      </c>
      <c r="D1045" s="46" t="s">
        <v>830</v>
      </c>
      <c r="E1045" s="98" t="s">
        <v>718</v>
      </c>
      <c r="F1045" s="99" t="s">
        <v>644</v>
      </c>
      <c r="G1045" s="46">
        <v>5</v>
      </c>
      <c r="H1045" s="78" t="s">
        <v>951</v>
      </c>
      <c r="I1045" s="46">
        <v>40</v>
      </c>
      <c r="J1045" s="46">
        <v>1</v>
      </c>
      <c r="K1045" s="46"/>
      <c r="L1045" s="46"/>
      <c r="M1045" s="46">
        <v>40</v>
      </c>
      <c r="N1045" s="46">
        <v>1</v>
      </c>
      <c r="O1045" s="79">
        <v>2000000</v>
      </c>
      <c r="P1045" s="79">
        <v>2000000</v>
      </c>
      <c r="Q1045" s="79"/>
      <c r="R1045" s="79">
        <v>2000000</v>
      </c>
      <c r="S1045" s="79">
        <v>0</v>
      </c>
      <c r="T1045" s="79">
        <v>0</v>
      </c>
      <c r="U1045" s="78" t="s">
        <v>302</v>
      </c>
      <c r="V1045" s="80" t="s">
        <v>1497</v>
      </c>
      <c r="W1045" s="81" t="s">
        <v>539</v>
      </c>
    </row>
    <row r="1046" spans="1:23" s="61" customFormat="1" ht="31.8" customHeight="1">
      <c r="A1046" s="46">
        <f>SUBTOTAL(3,$C$11:C1046)</f>
        <v>1036</v>
      </c>
      <c r="B1046" s="46">
        <v>1</v>
      </c>
      <c r="C1046" s="46" t="s">
        <v>207</v>
      </c>
      <c r="D1046" s="46" t="s">
        <v>950</v>
      </c>
      <c r="E1046" s="98" t="s">
        <v>718</v>
      </c>
      <c r="F1046" s="99" t="s">
        <v>644</v>
      </c>
      <c r="G1046" s="46">
        <v>5</v>
      </c>
      <c r="H1046" s="78" t="s">
        <v>951</v>
      </c>
      <c r="I1046" s="46">
        <v>20</v>
      </c>
      <c r="J1046" s="46">
        <v>1</v>
      </c>
      <c r="K1046" s="46"/>
      <c r="L1046" s="46"/>
      <c r="M1046" s="46">
        <v>20</v>
      </c>
      <c r="N1046" s="46">
        <v>1</v>
      </c>
      <c r="O1046" s="79">
        <v>1050000</v>
      </c>
      <c r="P1046" s="79">
        <v>1050000</v>
      </c>
      <c r="Q1046" s="79"/>
      <c r="R1046" s="79">
        <v>1050000</v>
      </c>
      <c r="S1046" s="79">
        <v>0</v>
      </c>
      <c r="T1046" s="79">
        <v>0</v>
      </c>
      <c r="U1046" s="78" t="s">
        <v>303</v>
      </c>
      <c r="V1046" s="80" t="s">
        <v>1498</v>
      </c>
      <c r="W1046" s="81" t="s">
        <v>539</v>
      </c>
    </row>
    <row r="1047" spans="1:23" s="61" customFormat="1" ht="31.8" customHeight="1">
      <c r="A1047" s="46">
        <f>SUBTOTAL(3,$C$11:C1047)</f>
        <v>1037</v>
      </c>
      <c r="B1047" s="46">
        <v>1</v>
      </c>
      <c r="C1047" s="46" t="s">
        <v>207</v>
      </c>
      <c r="D1047" s="46" t="s">
        <v>950</v>
      </c>
      <c r="E1047" s="98" t="s">
        <v>718</v>
      </c>
      <c r="F1047" s="99" t="s">
        <v>644</v>
      </c>
      <c r="G1047" s="46">
        <v>5</v>
      </c>
      <c r="H1047" s="78" t="s">
        <v>951</v>
      </c>
      <c r="I1047" s="46">
        <v>40</v>
      </c>
      <c r="J1047" s="46">
        <v>1</v>
      </c>
      <c r="K1047" s="46"/>
      <c r="L1047" s="46"/>
      <c r="M1047" s="46">
        <v>40</v>
      </c>
      <c r="N1047" s="46">
        <v>1</v>
      </c>
      <c r="O1047" s="79">
        <v>2100000</v>
      </c>
      <c r="P1047" s="79">
        <v>2100000</v>
      </c>
      <c r="Q1047" s="79"/>
      <c r="R1047" s="79">
        <v>2100000</v>
      </c>
      <c r="S1047" s="79">
        <v>0</v>
      </c>
      <c r="T1047" s="79">
        <v>0</v>
      </c>
      <c r="U1047" s="78" t="s">
        <v>304</v>
      </c>
      <c r="V1047" s="80" t="s">
        <v>1499</v>
      </c>
      <c r="W1047" s="81" t="s">
        <v>539</v>
      </c>
    </row>
    <row r="1048" spans="1:23" s="61" customFormat="1" ht="31.8" customHeight="1">
      <c r="A1048" s="46">
        <f>SUBTOTAL(3,$C$11:C1048)</f>
        <v>1038</v>
      </c>
      <c r="B1048" s="100">
        <v>2</v>
      </c>
      <c r="C1048" s="100" t="s">
        <v>207</v>
      </c>
      <c r="D1048" s="100" t="s">
        <v>2258</v>
      </c>
      <c r="E1048" s="101" t="s">
        <v>718</v>
      </c>
      <c r="F1048" s="102" t="s">
        <v>644</v>
      </c>
      <c r="G1048" s="100">
        <v>5</v>
      </c>
      <c r="H1048" s="103" t="s">
        <v>951</v>
      </c>
      <c r="I1048" s="100">
        <v>20</v>
      </c>
      <c r="J1048" s="100">
        <v>1</v>
      </c>
      <c r="K1048" s="100"/>
      <c r="L1048" s="100"/>
      <c r="M1048" s="100">
        <v>20</v>
      </c>
      <c r="N1048" s="100">
        <v>1</v>
      </c>
      <c r="O1048" s="104">
        <v>1050000</v>
      </c>
      <c r="P1048" s="104">
        <v>1050000</v>
      </c>
      <c r="Q1048" s="104"/>
      <c r="R1048" s="104"/>
      <c r="S1048" s="104">
        <v>1050000</v>
      </c>
      <c r="T1048" s="104">
        <v>0</v>
      </c>
      <c r="U1048" s="103" t="s">
        <v>303</v>
      </c>
      <c r="V1048" s="105" t="s">
        <v>3146</v>
      </c>
      <c r="W1048" s="106" t="s">
        <v>539</v>
      </c>
    </row>
    <row r="1049" spans="1:23" s="61" customFormat="1" ht="31.8" customHeight="1">
      <c r="A1049" s="46">
        <f>SUBTOTAL(3,$C$11:C1049)</f>
        <v>1039</v>
      </c>
      <c r="B1049" s="100">
        <v>2</v>
      </c>
      <c r="C1049" s="100" t="s">
        <v>207</v>
      </c>
      <c r="D1049" s="100" t="s">
        <v>2262</v>
      </c>
      <c r="E1049" s="101" t="s">
        <v>718</v>
      </c>
      <c r="F1049" s="102" t="s">
        <v>644</v>
      </c>
      <c r="G1049" s="100">
        <v>5</v>
      </c>
      <c r="H1049" s="103" t="s">
        <v>951</v>
      </c>
      <c r="I1049" s="100">
        <v>20</v>
      </c>
      <c r="J1049" s="100">
        <v>1</v>
      </c>
      <c r="K1049" s="100"/>
      <c r="L1049" s="100"/>
      <c r="M1049" s="100">
        <v>20</v>
      </c>
      <c r="N1049" s="100">
        <v>1</v>
      </c>
      <c r="O1049" s="104">
        <v>1050000</v>
      </c>
      <c r="P1049" s="104">
        <v>1050000</v>
      </c>
      <c r="Q1049" s="104"/>
      <c r="R1049" s="104"/>
      <c r="S1049" s="104">
        <v>1050000</v>
      </c>
      <c r="T1049" s="104">
        <v>0</v>
      </c>
      <c r="U1049" s="103" t="s">
        <v>303</v>
      </c>
      <c r="V1049" s="105" t="s">
        <v>341</v>
      </c>
      <c r="W1049" s="106" t="s">
        <v>539</v>
      </c>
    </row>
    <row r="1050" spans="1:23" s="61" customFormat="1" ht="31.8" customHeight="1">
      <c r="A1050" s="46">
        <f>SUBTOTAL(3,$C$11:C1050)</f>
        <v>1040</v>
      </c>
      <c r="B1050" s="100">
        <v>2</v>
      </c>
      <c r="C1050" s="100" t="s">
        <v>207</v>
      </c>
      <c r="D1050" s="100" t="s">
        <v>2258</v>
      </c>
      <c r="E1050" s="101" t="s">
        <v>718</v>
      </c>
      <c r="F1050" s="102" t="s">
        <v>644</v>
      </c>
      <c r="G1050" s="100">
        <v>5</v>
      </c>
      <c r="H1050" s="103" t="s">
        <v>951</v>
      </c>
      <c r="I1050" s="100">
        <v>20</v>
      </c>
      <c r="J1050" s="100">
        <v>1</v>
      </c>
      <c r="K1050" s="100"/>
      <c r="L1050" s="100"/>
      <c r="M1050" s="100">
        <v>20</v>
      </c>
      <c r="N1050" s="100">
        <v>1</v>
      </c>
      <c r="O1050" s="104">
        <v>1050000</v>
      </c>
      <c r="P1050" s="104">
        <v>1050000</v>
      </c>
      <c r="Q1050" s="104"/>
      <c r="R1050" s="104"/>
      <c r="S1050" s="104">
        <v>1050000</v>
      </c>
      <c r="T1050" s="104">
        <v>0</v>
      </c>
      <c r="U1050" s="103" t="s">
        <v>303</v>
      </c>
      <c r="V1050" s="105" t="s">
        <v>3147</v>
      </c>
      <c r="W1050" s="106" t="s">
        <v>539</v>
      </c>
    </row>
    <row r="1051" spans="1:23" s="61" customFormat="1" ht="31.8" customHeight="1">
      <c r="A1051" s="46">
        <f>SUBTOTAL(3,$C$11:C1051)</f>
        <v>1041</v>
      </c>
      <c r="B1051" s="100">
        <v>2</v>
      </c>
      <c r="C1051" s="100" t="s">
        <v>207</v>
      </c>
      <c r="D1051" s="100" t="s">
        <v>2262</v>
      </c>
      <c r="E1051" s="101" t="s">
        <v>718</v>
      </c>
      <c r="F1051" s="102" t="s">
        <v>644</v>
      </c>
      <c r="G1051" s="100">
        <v>5</v>
      </c>
      <c r="H1051" s="103" t="s">
        <v>951</v>
      </c>
      <c r="I1051" s="100">
        <v>20</v>
      </c>
      <c r="J1051" s="100">
        <v>1</v>
      </c>
      <c r="K1051" s="100"/>
      <c r="L1051" s="100"/>
      <c r="M1051" s="100">
        <v>20</v>
      </c>
      <c r="N1051" s="100">
        <v>1</v>
      </c>
      <c r="O1051" s="104">
        <v>1050000</v>
      </c>
      <c r="P1051" s="104">
        <v>1050000</v>
      </c>
      <c r="Q1051" s="104"/>
      <c r="R1051" s="104"/>
      <c r="S1051" s="104">
        <v>1050000</v>
      </c>
      <c r="T1051" s="104">
        <v>0</v>
      </c>
      <c r="U1051" s="103" t="s">
        <v>303</v>
      </c>
      <c r="V1051" s="105" t="s">
        <v>3148</v>
      </c>
      <c r="W1051" s="106" t="s">
        <v>539</v>
      </c>
    </row>
    <row r="1052" spans="1:23" s="61" customFormat="1" ht="31.8" customHeight="1">
      <c r="A1052" s="46">
        <f>SUBTOTAL(3,$C$11:C1052)</f>
        <v>1042</v>
      </c>
      <c r="B1052" s="100">
        <v>2</v>
      </c>
      <c r="C1052" s="100" t="s">
        <v>207</v>
      </c>
      <c r="D1052" s="100" t="s">
        <v>2262</v>
      </c>
      <c r="E1052" s="101" t="s">
        <v>718</v>
      </c>
      <c r="F1052" s="102" t="s">
        <v>644</v>
      </c>
      <c r="G1052" s="100">
        <v>5</v>
      </c>
      <c r="H1052" s="103" t="s">
        <v>951</v>
      </c>
      <c r="I1052" s="100">
        <v>20</v>
      </c>
      <c r="J1052" s="100">
        <v>1</v>
      </c>
      <c r="K1052" s="100"/>
      <c r="L1052" s="100"/>
      <c r="M1052" s="100">
        <v>20</v>
      </c>
      <c r="N1052" s="100">
        <v>1</v>
      </c>
      <c r="O1052" s="104">
        <v>1050000</v>
      </c>
      <c r="P1052" s="104">
        <v>1050000</v>
      </c>
      <c r="Q1052" s="104"/>
      <c r="R1052" s="104"/>
      <c r="S1052" s="104">
        <v>1050000</v>
      </c>
      <c r="T1052" s="104">
        <v>0</v>
      </c>
      <c r="U1052" s="103" t="s">
        <v>303</v>
      </c>
      <c r="V1052" s="105" t="s">
        <v>3149</v>
      </c>
      <c r="W1052" s="106" t="s">
        <v>539</v>
      </c>
    </row>
    <row r="1053" spans="1:23" s="61" customFormat="1" ht="31.8" customHeight="1">
      <c r="A1053" s="46">
        <f>SUBTOTAL(3,$C$11:C1053)</f>
        <v>1043</v>
      </c>
      <c r="B1053" s="100">
        <v>2</v>
      </c>
      <c r="C1053" s="100" t="s">
        <v>207</v>
      </c>
      <c r="D1053" s="100" t="s">
        <v>2258</v>
      </c>
      <c r="E1053" s="101" t="s">
        <v>718</v>
      </c>
      <c r="F1053" s="102" t="s">
        <v>644</v>
      </c>
      <c r="G1053" s="100">
        <v>5</v>
      </c>
      <c r="H1053" s="103" t="s">
        <v>951</v>
      </c>
      <c r="I1053" s="100">
        <v>20</v>
      </c>
      <c r="J1053" s="100">
        <v>1</v>
      </c>
      <c r="K1053" s="100"/>
      <c r="L1053" s="100"/>
      <c r="M1053" s="100">
        <v>20</v>
      </c>
      <c r="N1053" s="100">
        <v>1</v>
      </c>
      <c r="O1053" s="104">
        <v>1050000</v>
      </c>
      <c r="P1053" s="104">
        <v>1050000</v>
      </c>
      <c r="Q1053" s="104"/>
      <c r="R1053" s="104"/>
      <c r="S1053" s="104">
        <v>1050000</v>
      </c>
      <c r="T1053" s="104">
        <v>0</v>
      </c>
      <c r="U1053" s="103" t="s">
        <v>303</v>
      </c>
      <c r="V1053" s="105" t="s">
        <v>3150</v>
      </c>
      <c r="W1053" s="106" t="s">
        <v>539</v>
      </c>
    </row>
    <row r="1054" spans="1:23" s="61" customFormat="1" ht="31.8" customHeight="1">
      <c r="A1054" s="46">
        <f>SUBTOTAL(3,$C$11:C1054)</f>
        <v>1044</v>
      </c>
      <c r="B1054" s="100">
        <v>2</v>
      </c>
      <c r="C1054" s="100" t="s">
        <v>207</v>
      </c>
      <c r="D1054" s="100" t="s">
        <v>2258</v>
      </c>
      <c r="E1054" s="101" t="s">
        <v>718</v>
      </c>
      <c r="F1054" s="102" t="s">
        <v>644</v>
      </c>
      <c r="G1054" s="100">
        <v>5</v>
      </c>
      <c r="H1054" s="103" t="s">
        <v>951</v>
      </c>
      <c r="I1054" s="100">
        <v>20</v>
      </c>
      <c r="J1054" s="100">
        <v>1</v>
      </c>
      <c r="K1054" s="100"/>
      <c r="L1054" s="100"/>
      <c r="M1054" s="100">
        <v>20</v>
      </c>
      <c r="N1054" s="100">
        <v>1</v>
      </c>
      <c r="O1054" s="104">
        <v>1050000</v>
      </c>
      <c r="P1054" s="104">
        <v>1050000</v>
      </c>
      <c r="Q1054" s="104"/>
      <c r="R1054" s="104"/>
      <c r="S1054" s="104">
        <v>1050000</v>
      </c>
      <c r="T1054" s="104">
        <v>0</v>
      </c>
      <c r="U1054" s="103" t="s">
        <v>303</v>
      </c>
      <c r="V1054" s="105" t="s">
        <v>3151</v>
      </c>
      <c r="W1054" s="106" t="s">
        <v>539</v>
      </c>
    </row>
    <row r="1055" spans="1:23" s="61" customFormat="1" ht="31.8" customHeight="1">
      <c r="A1055" s="46">
        <f>SUBTOTAL(3,$C$11:C1055)</f>
        <v>1045</v>
      </c>
      <c r="B1055" s="46">
        <v>1</v>
      </c>
      <c r="C1055" s="46" t="s">
        <v>560</v>
      </c>
      <c r="D1055" s="46" t="s">
        <v>950</v>
      </c>
      <c r="E1055" s="98" t="s">
        <v>567</v>
      </c>
      <c r="F1055" s="99" t="s">
        <v>685</v>
      </c>
      <c r="G1055" s="46">
        <v>5</v>
      </c>
      <c r="H1055" s="78" t="s">
        <v>951</v>
      </c>
      <c r="I1055" s="46">
        <v>40</v>
      </c>
      <c r="J1055" s="46">
        <v>1</v>
      </c>
      <c r="K1055" s="46"/>
      <c r="L1055" s="46"/>
      <c r="M1055" s="46">
        <v>40</v>
      </c>
      <c r="N1055" s="46">
        <v>1</v>
      </c>
      <c r="O1055" s="79">
        <v>2000000</v>
      </c>
      <c r="P1055" s="79">
        <v>2000000</v>
      </c>
      <c r="Q1055" s="79"/>
      <c r="R1055" s="79">
        <v>2000000</v>
      </c>
      <c r="S1055" s="79">
        <v>0</v>
      </c>
      <c r="T1055" s="79">
        <v>0</v>
      </c>
      <c r="U1055" s="78" t="s">
        <v>302</v>
      </c>
      <c r="V1055" s="80" t="s">
        <v>1500</v>
      </c>
      <c r="W1055" s="81" t="s">
        <v>539</v>
      </c>
    </row>
    <row r="1056" spans="1:23" s="61" customFormat="1" ht="31.8" customHeight="1">
      <c r="A1056" s="46">
        <f>SUBTOTAL(3,$C$11:C1056)</f>
        <v>1046</v>
      </c>
      <c r="B1056" s="46">
        <v>1</v>
      </c>
      <c r="C1056" s="46" t="s">
        <v>560</v>
      </c>
      <c r="D1056" s="46" t="s">
        <v>950</v>
      </c>
      <c r="E1056" s="98" t="s">
        <v>567</v>
      </c>
      <c r="F1056" s="99" t="s">
        <v>685</v>
      </c>
      <c r="G1056" s="46">
        <v>5</v>
      </c>
      <c r="H1056" s="78" t="s">
        <v>951</v>
      </c>
      <c r="I1056" s="46">
        <v>40</v>
      </c>
      <c r="J1056" s="46">
        <v>1</v>
      </c>
      <c r="K1056" s="46"/>
      <c r="L1056" s="46"/>
      <c r="M1056" s="46">
        <v>40</v>
      </c>
      <c r="N1056" s="46">
        <v>1</v>
      </c>
      <c r="O1056" s="79">
        <v>2000000</v>
      </c>
      <c r="P1056" s="79">
        <v>2000000</v>
      </c>
      <c r="Q1056" s="79"/>
      <c r="R1056" s="79">
        <v>2000000</v>
      </c>
      <c r="S1056" s="79">
        <v>0</v>
      </c>
      <c r="T1056" s="79">
        <v>0</v>
      </c>
      <c r="U1056" s="78" t="s">
        <v>302</v>
      </c>
      <c r="V1056" s="80" t="s">
        <v>1501</v>
      </c>
      <c r="W1056" s="81" t="s">
        <v>539</v>
      </c>
    </row>
    <row r="1057" spans="1:23" s="61" customFormat="1" ht="31.8" customHeight="1">
      <c r="A1057" s="46">
        <f>SUBTOTAL(3,$C$11:C1057)</f>
        <v>1047</v>
      </c>
      <c r="B1057" s="46">
        <v>1</v>
      </c>
      <c r="C1057" s="46" t="s">
        <v>560</v>
      </c>
      <c r="D1057" s="46" t="s">
        <v>1075</v>
      </c>
      <c r="E1057" s="98" t="s">
        <v>567</v>
      </c>
      <c r="F1057" s="99" t="s">
        <v>685</v>
      </c>
      <c r="G1057" s="46">
        <v>5</v>
      </c>
      <c r="H1057" s="78" t="s">
        <v>951</v>
      </c>
      <c r="I1057" s="46">
        <v>20</v>
      </c>
      <c r="J1057" s="46">
        <v>1</v>
      </c>
      <c r="K1057" s="46"/>
      <c r="L1057" s="46"/>
      <c r="M1057" s="46">
        <v>20</v>
      </c>
      <c r="N1057" s="46">
        <v>1</v>
      </c>
      <c r="O1057" s="79">
        <v>1050000</v>
      </c>
      <c r="P1057" s="79">
        <v>1050000</v>
      </c>
      <c r="Q1057" s="79"/>
      <c r="R1057" s="79">
        <v>1050000</v>
      </c>
      <c r="S1057" s="79">
        <v>0</v>
      </c>
      <c r="T1057" s="79">
        <v>0</v>
      </c>
      <c r="U1057" s="78" t="s">
        <v>303</v>
      </c>
      <c r="V1057" s="80" t="s">
        <v>1159</v>
      </c>
      <c r="W1057" s="81" t="s">
        <v>539</v>
      </c>
    </row>
    <row r="1058" spans="1:23" s="61" customFormat="1" ht="31.8" customHeight="1">
      <c r="A1058" s="46">
        <f>SUBTOTAL(3,$C$11:C1058)</f>
        <v>1048</v>
      </c>
      <c r="B1058" s="46">
        <v>1</v>
      </c>
      <c r="C1058" s="46" t="s">
        <v>560</v>
      </c>
      <c r="D1058" s="46" t="s">
        <v>1075</v>
      </c>
      <c r="E1058" s="98" t="s">
        <v>567</v>
      </c>
      <c r="F1058" s="99" t="s">
        <v>685</v>
      </c>
      <c r="G1058" s="46">
        <v>5</v>
      </c>
      <c r="H1058" s="78" t="s">
        <v>951</v>
      </c>
      <c r="I1058" s="46">
        <v>20</v>
      </c>
      <c r="J1058" s="46">
        <v>1</v>
      </c>
      <c r="K1058" s="46"/>
      <c r="L1058" s="46"/>
      <c r="M1058" s="46">
        <v>20</v>
      </c>
      <c r="N1058" s="46">
        <v>1</v>
      </c>
      <c r="O1058" s="79">
        <v>1050000</v>
      </c>
      <c r="P1058" s="79">
        <v>1050000</v>
      </c>
      <c r="Q1058" s="79"/>
      <c r="R1058" s="79">
        <v>1050000</v>
      </c>
      <c r="S1058" s="79">
        <v>0</v>
      </c>
      <c r="T1058" s="79">
        <v>0</v>
      </c>
      <c r="U1058" s="78" t="s">
        <v>303</v>
      </c>
      <c r="V1058" s="80" t="s">
        <v>1502</v>
      </c>
      <c r="W1058" s="81" t="s">
        <v>539</v>
      </c>
    </row>
    <row r="1059" spans="1:23" s="61" customFormat="1" ht="31.8" customHeight="1">
      <c r="A1059" s="46">
        <f>SUBTOTAL(3,$C$11:C1059)</f>
        <v>1049</v>
      </c>
      <c r="B1059" s="46">
        <v>1</v>
      </c>
      <c r="C1059" s="46" t="s">
        <v>560</v>
      </c>
      <c r="D1059" s="46" t="s">
        <v>830</v>
      </c>
      <c r="E1059" s="98" t="s">
        <v>567</v>
      </c>
      <c r="F1059" s="99" t="s">
        <v>685</v>
      </c>
      <c r="G1059" s="46">
        <v>5</v>
      </c>
      <c r="H1059" s="78" t="s">
        <v>951</v>
      </c>
      <c r="I1059" s="46">
        <v>20</v>
      </c>
      <c r="J1059" s="46">
        <v>1</v>
      </c>
      <c r="K1059" s="46"/>
      <c r="L1059" s="46"/>
      <c r="M1059" s="46">
        <v>20</v>
      </c>
      <c r="N1059" s="46">
        <v>1</v>
      </c>
      <c r="O1059" s="79">
        <v>1050000</v>
      </c>
      <c r="P1059" s="79">
        <v>1050000</v>
      </c>
      <c r="Q1059" s="79"/>
      <c r="R1059" s="79">
        <v>1050000</v>
      </c>
      <c r="S1059" s="79">
        <v>0</v>
      </c>
      <c r="T1059" s="79">
        <v>0</v>
      </c>
      <c r="U1059" s="78" t="s">
        <v>303</v>
      </c>
      <c r="V1059" s="80" t="s">
        <v>1010</v>
      </c>
      <c r="W1059" s="81" t="s">
        <v>539</v>
      </c>
    </row>
    <row r="1060" spans="1:23" s="61" customFormat="1" ht="31.8" customHeight="1">
      <c r="A1060" s="46">
        <f>SUBTOTAL(3,$C$11:C1060)</f>
        <v>1050</v>
      </c>
      <c r="B1060" s="100">
        <v>2</v>
      </c>
      <c r="C1060" s="100" t="s">
        <v>560</v>
      </c>
      <c r="D1060" s="100" t="s">
        <v>2259</v>
      </c>
      <c r="E1060" s="101" t="s">
        <v>567</v>
      </c>
      <c r="F1060" s="102" t="s">
        <v>685</v>
      </c>
      <c r="G1060" s="100">
        <v>5</v>
      </c>
      <c r="H1060" s="103" t="s">
        <v>951</v>
      </c>
      <c r="I1060" s="100">
        <v>20</v>
      </c>
      <c r="J1060" s="100">
        <v>1</v>
      </c>
      <c r="K1060" s="100"/>
      <c r="L1060" s="100"/>
      <c r="M1060" s="100">
        <v>20</v>
      </c>
      <c r="N1060" s="100">
        <v>1</v>
      </c>
      <c r="O1060" s="104">
        <v>1050000</v>
      </c>
      <c r="P1060" s="104">
        <v>1050000</v>
      </c>
      <c r="Q1060" s="104"/>
      <c r="R1060" s="104"/>
      <c r="S1060" s="104">
        <v>1050000</v>
      </c>
      <c r="T1060" s="104">
        <v>0</v>
      </c>
      <c r="U1060" s="103" t="s">
        <v>303</v>
      </c>
      <c r="V1060" s="105" t="s">
        <v>3152</v>
      </c>
      <c r="W1060" s="106" t="s">
        <v>539</v>
      </c>
    </row>
    <row r="1061" spans="1:23" s="61" customFormat="1" ht="31.8" customHeight="1">
      <c r="A1061" s="46">
        <f>SUBTOTAL(3,$C$11:C1061)</f>
        <v>1051</v>
      </c>
      <c r="B1061" s="100">
        <v>2</v>
      </c>
      <c r="C1061" s="100" t="s">
        <v>560</v>
      </c>
      <c r="D1061" s="100" t="s">
        <v>2259</v>
      </c>
      <c r="E1061" s="101" t="s">
        <v>567</v>
      </c>
      <c r="F1061" s="102" t="s">
        <v>685</v>
      </c>
      <c r="G1061" s="100">
        <v>5</v>
      </c>
      <c r="H1061" s="103" t="s">
        <v>951</v>
      </c>
      <c r="I1061" s="100">
        <v>20</v>
      </c>
      <c r="J1061" s="100">
        <v>1</v>
      </c>
      <c r="K1061" s="100"/>
      <c r="L1061" s="100"/>
      <c r="M1061" s="100">
        <v>20</v>
      </c>
      <c r="N1061" s="100">
        <v>1</v>
      </c>
      <c r="O1061" s="104">
        <v>1050000</v>
      </c>
      <c r="P1061" s="104">
        <v>1050000</v>
      </c>
      <c r="Q1061" s="104"/>
      <c r="R1061" s="104"/>
      <c r="S1061" s="104">
        <v>1050000</v>
      </c>
      <c r="T1061" s="104">
        <v>0</v>
      </c>
      <c r="U1061" s="103" t="s">
        <v>303</v>
      </c>
      <c r="V1061" s="105" t="s">
        <v>1619</v>
      </c>
      <c r="W1061" s="106" t="s">
        <v>539</v>
      </c>
    </row>
    <row r="1062" spans="1:23" s="61" customFormat="1" ht="31.8" customHeight="1">
      <c r="A1062" s="46">
        <f>SUBTOTAL(3,$C$11:C1062)</f>
        <v>1052</v>
      </c>
      <c r="B1062" s="100">
        <v>2</v>
      </c>
      <c r="C1062" s="100" t="s">
        <v>560</v>
      </c>
      <c r="D1062" s="100" t="s">
        <v>2259</v>
      </c>
      <c r="E1062" s="101" t="s">
        <v>567</v>
      </c>
      <c r="F1062" s="102" t="s">
        <v>685</v>
      </c>
      <c r="G1062" s="100">
        <v>5</v>
      </c>
      <c r="H1062" s="103" t="s">
        <v>951</v>
      </c>
      <c r="I1062" s="100">
        <v>20</v>
      </c>
      <c r="J1062" s="100">
        <v>1</v>
      </c>
      <c r="K1062" s="100"/>
      <c r="L1062" s="100"/>
      <c r="M1062" s="100">
        <v>20</v>
      </c>
      <c r="N1062" s="100">
        <v>1</v>
      </c>
      <c r="O1062" s="104">
        <v>1050000</v>
      </c>
      <c r="P1062" s="104">
        <v>1050000</v>
      </c>
      <c r="Q1062" s="104"/>
      <c r="R1062" s="104"/>
      <c r="S1062" s="104">
        <v>1050000</v>
      </c>
      <c r="T1062" s="104">
        <v>0</v>
      </c>
      <c r="U1062" s="103" t="s">
        <v>303</v>
      </c>
      <c r="V1062" s="105" t="s">
        <v>1493</v>
      </c>
      <c r="W1062" s="106" t="s">
        <v>539</v>
      </c>
    </row>
    <row r="1063" spans="1:23" s="61" customFormat="1" ht="31.8" customHeight="1">
      <c r="A1063" s="46">
        <f>SUBTOTAL(3,$C$11:C1063)</f>
        <v>1053</v>
      </c>
      <c r="B1063" s="100">
        <v>2</v>
      </c>
      <c r="C1063" s="100" t="s">
        <v>560</v>
      </c>
      <c r="D1063" s="100" t="s">
        <v>2261</v>
      </c>
      <c r="E1063" s="101" t="s">
        <v>567</v>
      </c>
      <c r="F1063" s="102" t="s">
        <v>685</v>
      </c>
      <c r="G1063" s="100">
        <v>5</v>
      </c>
      <c r="H1063" s="103" t="s">
        <v>951</v>
      </c>
      <c r="I1063" s="100">
        <v>20</v>
      </c>
      <c r="J1063" s="100">
        <v>1</v>
      </c>
      <c r="K1063" s="100"/>
      <c r="L1063" s="100"/>
      <c r="M1063" s="100">
        <v>20</v>
      </c>
      <c r="N1063" s="100">
        <v>1</v>
      </c>
      <c r="O1063" s="104">
        <v>1050000</v>
      </c>
      <c r="P1063" s="104">
        <v>1050000</v>
      </c>
      <c r="Q1063" s="104"/>
      <c r="R1063" s="104"/>
      <c r="S1063" s="104">
        <v>1050000</v>
      </c>
      <c r="T1063" s="104">
        <v>0</v>
      </c>
      <c r="U1063" s="103" t="s">
        <v>303</v>
      </c>
      <c r="V1063" s="105" t="s">
        <v>3153</v>
      </c>
      <c r="W1063" s="106" t="s">
        <v>539</v>
      </c>
    </row>
    <row r="1064" spans="1:23" s="61" customFormat="1" ht="31.8" customHeight="1">
      <c r="A1064" s="46">
        <f>SUBTOTAL(3,$C$11:C1064)</f>
        <v>1054</v>
      </c>
      <c r="B1064" s="100">
        <v>2</v>
      </c>
      <c r="C1064" s="100" t="s">
        <v>560</v>
      </c>
      <c r="D1064" s="100" t="s">
        <v>2259</v>
      </c>
      <c r="E1064" s="101" t="s">
        <v>567</v>
      </c>
      <c r="F1064" s="102" t="s">
        <v>685</v>
      </c>
      <c r="G1064" s="100">
        <v>5</v>
      </c>
      <c r="H1064" s="103" t="s">
        <v>951</v>
      </c>
      <c r="I1064" s="100">
        <v>20</v>
      </c>
      <c r="J1064" s="100">
        <v>1</v>
      </c>
      <c r="K1064" s="100"/>
      <c r="L1064" s="100"/>
      <c r="M1064" s="100">
        <v>20</v>
      </c>
      <c r="N1064" s="100">
        <v>1</v>
      </c>
      <c r="O1064" s="104">
        <v>1050000</v>
      </c>
      <c r="P1064" s="104">
        <v>1050000</v>
      </c>
      <c r="Q1064" s="104"/>
      <c r="R1064" s="104"/>
      <c r="S1064" s="104">
        <v>1050000</v>
      </c>
      <c r="T1064" s="104">
        <v>0</v>
      </c>
      <c r="U1064" s="103" t="s">
        <v>303</v>
      </c>
      <c r="V1064" s="105" t="s">
        <v>3154</v>
      </c>
      <c r="W1064" s="106" t="s">
        <v>539</v>
      </c>
    </row>
    <row r="1065" spans="1:23" s="61" customFormat="1" ht="31.8" customHeight="1">
      <c r="A1065" s="46">
        <f>SUBTOTAL(3,$C$11:C1065)</f>
        <v>1055</v>
      </c>
      <c r="B1065" s="100">
        <v>2</v>
      </c>
      <c r="C1065" s="100" t="s">
        <v>560</v>
      </c>
      <c r="D1065" s="100" t="s">
        <v>2259</v>
      </c>
      <c r="E1065" s="101" t="s">
        <v>567</v>
      </c>
      <c r="F1065" s="102" t="s">
        <v>685</v>
      </c>
      <c r="G1065" s="100">
        <v>5</v>
      </c>
      <c r="H1065" s="103" t="s">
        <v>951</v>
      </c>
      <c r="I1065" s="100">
        <v>20</v>
      </c>
      <c r="J1065" s="100">
        <v>1</v>
      </c>
      <c r="K1065" s="100"/>
      <c r="L1065" s="100"/>
      <c r="M1065" s="100">
        <v>20</v>
      </c>
      <c r="N1065" s="100">
        <v>1</v>
      </c>
      <c r="O1065" s="104">
        <v>1050000</v>
      </c>
      <c r="P1065" s="104">
        <v>1050000</v>
      </c>
      <c r="Q1065" s="104"/>
      <c r="R1065" s="104"/>
      <c r="S1065" s="104">
        <v>1050000</v>
      </c>
      <c r="T1065" s="104">
        <v>0</v>
      </c>
      <c r="U1065" s="103" t="s">
        <v>303</v>
      </c>
      <c r="V1065" s="105" t="s">
        <v>2625</v>
      </c>
      <c r="W1065" s="106" t="s">
        <v>539</v>
      </c>
    </row>
    <row r="1066" spans="1:23" s="61" customFormat="1" ht="31.8" customHeight="1">
      <c r="A1066" s="46">
        <f>SUBTOTAL(3,$C$11:C1066)</f>
        <v>1056</v>
      </c>
      <c r="B1066" s="100">
        <v>2</v>
      </c>
      <c r="C1066" s="100" t="s">
        <v>560</v>
      </c>
      <c r="D1066" s="100" t="s">
        <v>2259</v>
      </c>
      <c r="E1066" s="101" t="s">
        <v>567</v>
      </c>
      <c r="F1066" s="102" t="s">
        <v>685</v>
      </c>
      <c r="G1066" s="100">
        <v>5</v>
      </c>
      <c r="H1066" s="103" t="s">
        <v>951</v>
      </c>
      <c r="I1066" s="100">
        <v>20</v>
      </c>
      <c r="J1066" s="100">
        <v>1</v>
      </c>
      <c r="K1066" s="100"/>
      <c r="L1066" s="100"/>
      <c r="M1066" s="100">
        <v>20</v>
      </c>
      <c r="N1066" s="100">
        <v>1</v>
      </c>
      <c r="O1066" s="104">
        <v>1050000</v>
      </c>
      <c r="P1066" s="104">
        <v>1050000</v>
      </c>
      <c r="Q1066" s="104"/>
      <c r="R1066" s="104"/>
      <c r="S1066" s="104">
        <v>1050000</v>
      </c>
      <c r="T1066" s="104">
        <v>0</v>
      </c>
      <c r="U1066" s="103" t="s">
        <v>303</v>
      </c>
      <c r="V1066" s="105" t="s">
        <v>3155</v>
      </c>
      <c r="W1066" s="106" t="s">
        <v>539</v>
      </c>
    </row>
    <row r="1067" spans="1:23" s="61" customFormat="1" ht="31.8" customHeight="1">
      <c r="A1067" s="46">
        <f>SUBTOTAL(3,$C$11:C1067)</f>
        <v>1057</v>
      </c>
      <c r="B1067" s="46">
        <v>1</v>
      </c>
      <c r="C1067" s="46" t="s">
        <v>429</v>
      </c>
      <c r="D1067" s="46" t="s">
        <v>1075</v>
      </c>
      <c r="E1067" s="98" t="s">
        <v>350</v>
      </c>
      <c r="F1067" s="99" t="s">
        <v>430</v>
      </c>
      <c r="G1067" s="46">
        <v>5</v>
      </c>
      <c r="H1067" s="78" t="s">
        <v>951</v>
      </c>
      <c r="I1067" s="46">
        <v>20</v>
      </c>
      <c r="J1067" s="46">
        <v>1</v>
      </c>
      <c r="K1067" s="46"/>
      <c r="L1067" s="46"/>
      <c r="M1067" s="46">
        <v>20</v>
      </c>
      <c r="N1067" s="46">
        <v>1</v>
      </c>
      <c r="O1067" s="79">
        <v>1050000</v>
      </c>
      <c r="P1067" s="79">
        <v>1050000</v>
      </c>
      <c r="Q1067" s="79"/>
      <c r="R1067" s="79">
        <v>1050000</v>
      </c>
      <c r="S1067" s="79">
        <v>0</v>
      </c>
      <c r="T1067" s="79">
        <v>0</v>
      </c>
      <c r="U1067" s="78" t="s">
        <v>303</v>
      </c>
      <c r="V1067" s="80" t="s">
        <v>1503</v>
      </c>
      <c r="W1067" s="81" t="s">
        <v>539</v>
      </c>
    </row>
    <row r="1068" spans="1:23" s="61" customFormat="1" ht="31.8" customHeight="1">
      <c r="A1068" s="46">
        <f>SUBTOTAL(3,$C$11:C1068)</f>
        <v>1058</v>
      </c>
      <c r="B1068" s="46">
        <v>1</v>
      </c>
      <c r="C1068" s="46" t="s">
        <v>429</v>
      </c>
      <c r="D1068" s="46" t="s">
        <v>914</v>
      </c>
      <c r="E1068" s="98" t="s">
        <v>350</v>
      </c>
      <c r="F1068" s="99" t="s">
        <v>430</v>
      </c>
      <c r="G1068" s="46">
        <v>5</v>
      </c>
      <c r="H1068" s="78" t="s">
        <v>951</v>
      </c>
      <c r="I1068" s="46">
        <v>20</v>
      </c>
      <c r="J1068" s="46">
        <v>1</v>
      </c>
      <c r="K1068" s="46"/>
      <c r="L1068" s="46"/>
      <c r="M1068" s="46">
        <v>20</v>
      </c>
      <c r="N1068" s="46">
        <v>1</v>
      </c>
      <c r="O1068" s="79">
        <v>1050000</v>
      </c>
      <c r="P1068" s="79">
        <v>1050000</v>
      </c>
      <c r="Q1068" s="79"/>
      <c r="R1068" s="79">
        <v>1050000</v>
      </c>
      <c r="S1068" s="79">
        <v>0</v>
      </c>
      <c r="T1068" s="79">
        <v>0</v>
      </c>
      <c r="U1068" s="78" t="s">
        <v>303</v>
      </c>
      <c r="V1068" s="80" t="s">
        <v>1504</v>
      </c>
      <c r="W1068" s="81" t="s">
        <v>539</v>
      </c>
    </row>
    <row r="1069" spans="1:23" s="61" customFormat="1" ht="31.8" customHeight="1">
      <c r="A1069" s="46">
        <f>SUBTOTAL(3,$C$11:C1069)</f>
        <v>1059</v>
      </c>
      <c r="B1069" s="46">
        <v>1</v>
      </c>
      <c r="C1069" s="46" t="s">
        <v>429</v>
      </c>
      <c r="D1069" s="46" t="s">
        <v>131</v>
      </c>
      <c r="E1069" s="98" t="s">
        <v>350</v>
      </c>
      <c r="F1069" s="99" t="s">
        <v>430</v>
      </c>
      <c r="G1069" s="46">
        <v>5</v>
      </c>
      <c r="H1069" s="78" t="s">
        <v>951</v>
      </c>
      <c r="I1069" s="46">
        <v>20</v>
      </c>
      <c r="J1069" s="46">
        <v>1</v>
      </c>
      <c r="K1069" s="46"/>
      <c r="L1069" s="46"/>
      <c r="M1069" s="46">
        <v>20</v>
      </c>
      <c r="N1069" s="46">
        <v>1</v>
      </c>
      <c r="O1069" s="79">
        <v>1050000</v>
      </c>
      <c r="P1069" s="79">
        <v>1050000</v>
      </c>
      <c r="Q1069" s="79"/>
      <c r="R1069" s="79">
        <v>1050000</v>
      </c>
      <c r="S1069" s="79">
        <v>0</v>
      </c>
      <c r="T1069" s="79">
        <v>0</v>
      </c>
      <c r="U1069" s="78" t="s">
        <v>303</v>
      </c>
      <c r="V1069" s="80" t="s">
        <v>1505</v>
      </c>
      <c r="W1069" s="81" t="s">
        <v>539</v>
      </c>
    </row>
    <row r="1070" spans="1:23" s="61" customFormat="1" ht="31.8" customHeight="1">
      <c r="A1070" s="46">
        <f>SUBTOTAL(3,$C$11:C1070)</f>
        <v>1060</v>
      </c>
      <c r="B1070" s="100">
        <v>2</v>
      </c>
      <c r="C1070" s="100" t="s">
        <v>429</v>
      </c>
      <c r="D1070" s="100" t="s">
        <v>2259</v>
      </c>
      <c r="E1070" s="101" t="s">
        <v>350</v>
      </c>
      <c r="F1070" s="102" t="s">
        <v>430</v>
      </c>
      <c r="G1070" s="100">
        <v>5</v>
      </c>
      <c r="H1070" s="103" t="s">
        <v>951</v>
      </c>
      <c r="I1070" s="100">
        <v>20</v>
      </c>
      <c r="J1070" s="100">
        <v>1</v>
      </c>
      <c r="K1070" s="100"/>
      <c r="L1070" s="100"/>
      <c r="M1070" s="100">
        <v>20</v>
      </c>
      <c r="N1070" s="100">
        <v>1</v>
      </c>
      <c r="O1070" s="104">
        <v>1050000</v>
      </c>
      <c r="P1070" s="104">
        <v>1050000</v>
      </c>
      <c r="Q1070" s="104"/>
      <c r="R1070" s="104"/>
      <c r="S1070" s="104">
        <v>1050000</v>
      </c>
      <c r="T1070" s="104">
        <v>0</v>
      </c>
      <c r="U1070" s="103" t="s">
        <v>303</v>
      </c>
      <c r="V1070" s="105" t="s">
        <v>3156</v>
      </c>
      <c r="W1070" s="106" t="s">
        <v>539</v>
      </c>
    </row>
    <row r="1071" spans="1:23" s="61" customFormat="1" ht="31.8" customHeight="1">
      <c r="A1071" s="46">
        <f>SUBTOTAL(3,$C$11:C1071)</f>
        <v>1061</v>
      </c>
      <c r="B1071" s="100">
        <v>2</v>
      </c>
      <c r="C1071" s="100" t="s">
        <v>429</v>
      </c>
      <c r="D1071" s="100" t="s">
        <v>2259</v>
      </c>
      <c r="E1071" s="101" t="s">
        <v>350</v>
      </c>
      <c r="F1071" s="102" t="s">
        <v>430</v>
      </c>
      <c r="G1071" s="100">
        <v>5</v>
      </c>
      <c r="H1071" s="103" t="s">
        <v>951</v>
      </c>
      <c r="I1071" s="100">
        <v>20</v>
      </c>
      <c r="J1071" s="100">
        <v>1</v>
      </c>
      <c r="K1071" s="100"/>
      <c r="L1071" s="100"/>
      <c r="M1071" s="100">
        <v>20</v>
      </c>
      <c r="N1071" s="100">
        <v>1</v>
      </c>
      <c r="O1071" s="104">
        <v>1050000</v>
      </c>
      <c r="P1071" s="104">
        <v>1050000</v>
      </c>
      <c r="Q1071" s="104"/>
      <c r="R1071" s="104"/>
      <c r="S1071" s="104">
        <v>1050000</v>
      </c>
      <c r="T1071" s="104">
        <v>0</v>
      </c>
      <c r="U1071" s="103" t="s">
        <v>303</v>
      </c>
      <c r="V1071" s="105" t="s">
        <v>3157</v>
      </c>
      <c r="W1071" s="106" t="s">
        <v>539</v>
      </c>
    </row>
    <row r="1072" spans="1:23" s="61" customFormat="1" ht="31.8" customHeight="1">
      <c r="A1072" s="46">
        <f>SUBTOTAL(3,$C$11:C1072)</f>
        <v>1062</v>
      </c>
      <c r="B1072" s="100">
        <v>2</v>
      </c>
      <c r="C1072" s="100" t="s">
        <v>429</v>
      </c>
      <c r="D1072" s="100" t="s">
        <v>2258</v>
      </c>
      <c r="E1072" s="101" t="s">
        <v>350</v>
      </c>
      <c r="F1072" s="102" t="s">
        <v>430</v>
      </c>
      <c r="G1072" s="100">
        <v>5</v>
      </c>
      <c r="H1072" s="103" t="s">
        <v>951</v>
      </c>
      <c r="I1072" s="100">
        <v>20</v>
      </c>
      <c r="J1072" s="100">
        <v>1</v>
      </c>
      <c r="K1072" s="100"/>
      <c r="L1072" s="100"/>
      <c r="M1072" s="100">
        <v>20</v>
      </c>
      <c r="N1072" s="100">
        <v>1</v>
      </c>
      <c r="O1072" s="104">
        <v>1050000</v>
      </c>
      <c r="P1072" s="104">
        <v>1050000</v>
      </c>
      <c r="Q1072" s="104"/>
      <c r="R1072" s="104"/>
      <c r="S1072" s="104">
        <v>1050000</v>
      </c>
      <c r="T1072" s="104">
        <v>0</v>
      </c>
      <c r="U1072" s="103" t="s">
        <v>303</v>
      </c>
      <c r="V1072" s="105" t="s">
        <v>3158</v>
      </c>
      <c r="W1072" s="106" t="s">
        <v>539</v>
      </c>
    </row>
    <row r="1073" spans="1:23" s="61" customFormat="1" ht="31.8" customHeight="1">
      <c r="A1073" s="46">
        <f>SUBTOTAL(3,$C$11:C1073)</f>
        <v>1063</v>
      </c>
      <c r="B1073" s="100">
        <v>2</v>
      </c>
      <c r="C1073" s="100" t="s">
        <v>429</v>
      </c>
      <c r="D1073" s="100" t="s">
        <v>2259</v>
      </c>
      <c r="E1073" s="101" t="s">
        <v>350</v>
      </c>
      <c r="F1073" s="102" t="s">
        <v>430</v>
      </c>
      <c r="G1073" s="100">
        <v>5</v>
      </c>
      <c r="H1073" s="103" t="s">
        <v>951</v>
      </c>
      <c r="I1073" s="100">
        <v>20</v>
      </c>
      <c r="J1073" s="100">
        <v>1</v>
      </c>
      <c r="K1073" s="100"/>
      <c r="L1073" s="100"/>
      <c r="M1073" s="100">
        <v>20</v>
      </c>
      <c r="N1073" s="100">
        <v>1</v>
      </c>
      <c r="O1073" s="104">
        <v>1050000</v>
      </c>
      <c r="P1073" s="104">
        <v>1050000</v>
      </c>
      <c r="Q1073" s="104"/>
      <c r="R1073" s="104"/>
      <c r="S1073" s="104">
        <v>1050000</v>
      </c>
      <c r="T1073" s="104">
        <v>0</v>
      </c>
      <c r="U1073" s="103" t="s">
        <v>303</v>
      </c>
      <c r="V1073" s="105" t="s">
        <v>3159</v>
      </c>
      <c r="W1073" s="106" t="s">
        <v>539</v>
      </c>
    </row>
    <row r="1074" spans="1:23" s="61" customFormat="1" ht="31.8" customHeight="1">
      <c r="A1074" s="46">
        <f>SUBTOTAL(3,$C$11:C1074)</f>
        <v>1064</v>
      </c>
      <c r="B1074" s="100">
        <v>2</v>
      </c>
      <c r="C1074" s="100" t="s">
        <v>429</v>
      </c>
      <c r="D1074" s="100" t="s">
        <v>2261</v>
      </c>
      <c r="E1074" s="101" t="s">
        <v>350</v>
      </c>
      <c r="F1074" s="102" t="s">
        <v>430</v>
      </c>
      <c r="G1074" s="100">
        <v>5</v>
      </c>
      <c r="H1074" s="103" t="s">
        <v>951</v>
      </c>
      <c r="I1074" s="100">
        <v>20</v>
      </c>
      <c r="J1074" s="100">
        <v>1</v>
      </c>
      <c r="K1074" s="100"/>
      <c r="L1074" s="100"/>
      <c r="M1074" s="100">
        <v>20</v>
      </c>
      <c r="N1074" s="100">
        <v>1</v>
      </c>
      <c r="O1074" s="104">
        <v>1050000</v>
      </c>
      <c r="P1074" s="104">
        <v>1050000</v>
      </c>
      <c r="Q1074" s="104"/>
      <c r="R1074" s="104"/>
      <c r="S1074" s="104">
        <v>1050000</v>
      </c>
      <c r="T1074" s="104">
        <v>0</v>
      </c>
      <c r="U1074" s="103" t="s">
        <v>303</v>
      </c>
      <c r="V1074" s="105" t="s">
        <v>3160</v>
      </c>
      <c r="W1074" s="106" t="s">
        <v>539</v>
      </c>
    </row>
    <row r="1075" spans="1:23" s="61" customFormat="1" ht="31.8" customHeight="1">
      <c r="A1075" s="46">
        <f>SUBTOTAL(3,$C$11:C1075)</f>
        <v>1065</v>
      </c>
      <c r="B1075" s="100">
        <v>2</v>
      </c>
      <c r="C1075" s="100" t="s">
        <v>429</v>
      </c>
      <c r="D1075" s="100" t="s">
        <v>2258</v>
      </c>
      <c r="E1075" s="101" t="s">
        <v>350</v>
      </c>
      <c r="F1075" s="102" t="s">
        <v>430</v>
      </c>
      <c r="G1075" s="100">
        <v>5</v>
      </c>
      <c r="H1075" s="103" t="s">
        <v>951</v>
      </c>
      <c r="I1075" s="100">
        <v>20</v>
      </c>
      <c r="J1075" s="100">
        <v>1</v>
      </c>
      <c r="K1075" s="100"/>
      <c r="L1075" s="100"/>
      <c r="M1075" s="100">
        <v>20</v>
      </c>
      <c r="N1075" s="100">
        <v>1</v>
      </c>
      <c r="O1075" s="104">
        <v>1050000</v>
      </c>
      <c r="P1075" s="104">
        <v>1050000</v>
      </c>
      <c r="Q1075" s="104"/>
      <c r="R1075" s="104"/>
      <c r="S1075" s="104">
        <v>1050000</v>
      </c>
      <c r="T1075" s="104">
        <v>0</v>
      </c>
      <c r="U1075" s="103" t="s">
        <v>303</v>
      </c>
      <c r="V1075" s="105" t="s">
        <v>3161</v>
      </c>
      <c r="W1075" s="106" t="s">
        <v>539</v>
      </c>
    </row>
    <row r="1076" spans="1:23" s="61" customFormat="1" ht="31.8" customHeight="1">
      <c r="A1076" s="46">
        <f>SUBTOTAL(3,$C$11:C1076)</f>
        <v>1066</v>
      </c>
      <c r="B1076" s="100">
        <v>2</v>
      </c>
      <c r="C1076" s="100" t="s">
        <v>429</v>
      </c>
      <c r="D1076" s="100" t="s">
        <v>2258</v>
      </c>
      <c r="E1076" s="101" t="s">
        <v>350</v>
      </c>
      <c r="F1076" s="102" t="s">
        <v>430</v>
      </c>
      <c r="G1076" s="100">
        <v>5</v>
      </c>
      <c r="H1076" s="103" t="s">
        <v>951</v>
      </c>
      <c r="I1076" s="100">
        <v>20</v>
      </c>
      <c r="J1076" s="100">
        <v>1</v>
      </c>
      <c r="K1076" s="100"/>
      <c r="L1076" s="100"/>
      <c r="M1076" s="100">
        <v>20</v>
      </c>
      <c r="N1076" s="100">
        <v>1</v>
      </c>
      <c r="O1076" s="104">
        <v>1050000</v>
      </c>
      <c r="P1076" s="104">
        <v>1050000</v>
      </c>
      <c r="Q1076" s="104"/>
      <c r="R1076" s="104"/>
      <c r="S1076" s="104">
        <v>1050000</v>
      </c>
      <c r="T1076" s="104">
        <v>0</v>
      </c>
      <c r="U1076" s="103" t="s">
        <v>303</v>
      </c>
      <c r="V1076" s="105" t="s">
        <v>3162</v>
      </c>
      <c r="W1076" s="106" t="s">
        <v>539</v>
      </c>
    </row>
    <row r="1077" spans="1:23" s="61" customFormat="1" ht="31.8" customHeight="1">
      <c r="A1077" s="46">
        <f>SUBTOTAL(3,$C$11:C1077)</f>
        <v>1067</v>
      </c>
      <c r="B1077" s="100">
        <v>2</v>
      </c>
      <c r="C1077" s="100" t="s">
        <v>429</v>
      </c>
      <c r="D1077" s="100" t="s">
        <v>2258</v>
      </c>
      <c r="E1077" s="101" t="s">
        <v>350</v>
      </c>
      <c r="F1077" s="102" t="s">
        <v>430</v>
      </c>
      <c r="G1077" s="100">
        <v>5</v>
      </c>
      <c r="H1077" s="103" t="s">
        <v>951</v>
      </c>
      <c r="I1077" s="100">
        <v>20</v>
      </c>
      <c r="J1077" s="100">
        <v>1</v>
      </c>
      <c r="K1077" s="100"/>
      <c r="L1077" s="100"/>
      <c r="M1077" s="100">
        <v>20</v>
      </c>
      <c r="N1077" s="100">
        <v>1</v>
      </c>
      <c r="O1077" s="104">
        <v>1050000</v>
      </c>
      <c r="P1077" s="104">
        <v>1050000</v>
      </c>
      <c r="Q1077" s="104"/>
      <c r="R1077" s="104"/>
      <c r="S1077" s="104">
        <v>1050000</v>
      </c>
      <c r="T1077" s="104">
        <v>0</v>
      </c>
      <c r="U1077" s="103" t="s">
        <v>303</v>
      </c>
      <c r="V1077" s="105" t="s">
        <v>3163</v>
      </c>
      <c r="W1077" s="106" t="s">
        <v>539</v>
      </c>
    </row>
    <row r="1078" spans="1:23" s="61" customFormat="1" ht="31.8" customHeight="1">
      <c r="A1078" s="46">
        <f>SUBTOTAL(3,$C$11:C1078)</f>
        <v>1068</v>
      </c>
      <c r="B1078" s="46">
        <v>1</v>
      </c>
      <c r="C1078" s="46" t="s">
        <v>208</v>
      </c>
      <c r="D1078" s="46" t="s">
        <v>830</v>
      </c>
      <c r="E1078" s="98" t="s">
        <v>638</v>
      </c>
      <c r="F1078" s="99" t="s">
        <v>355</v>
      </c>
      <c r="G1078" s="46">
        <v>5</v>
      </c>
      <c r="H1078" s="78" t="s">
        <v>951</v>
      </c>
      <c r="I1078" s="46">
        <v>20</v>
      </c>
      <c r="J1078" s="46">
        <v>1</v>
      </c>
      <c r="K1078" s="46"/>
      <c r="L1078" s="46"/>
      <c r="M1078" s="46">
        <v>20</v>
      </c>
      <c r="N1078" s="46">
        <v>1</v>
      </c>
      <c r="O1078" s="79">
        <v>1050000</v>
      </c>
      <c r="P1078" s="79">
        <v>1050000</v>
      </c>
      <c r="Q1078" s="79"/>
      <c r="R1078" s="79">
        <v>1050000</v>
      </c>
      <c r="S1078" s="79">
        <v>0</v>
      </c>
      <c r="T1078" s="79">
        <v>0</v>
      </c>
      <c r="U1078" s="78" t="s">
        <v>303</v>
      </c>
      <c r="V1078" s="80" t="s">
        <v>1209</v>
      </c>
      <c r="W1078" s="81" t="s">
        <v>539</v>
      </c>
    </row>
    <row r="1079" spans="1:23" s="61" customFormat="1" ht="31.8" customHeight="1">
      <c r="A1079" s="46">
        <f>SUBTOTAL(3,$C$11:C1079)</f>
        <v>1069</v>
      </c>
      <c r="B1079" s="46">
        <v>1</v>
      </c>
      <c r="C1079" s="46" t="s">
        <v>208</v>
      </c>
      <c r="D1079" s="46" t="s">
        <v>824</v>
      </c>
      <c r="E1079" s="98" t="s">
        <v>638</v>
      </c>
      <c r="F1079" s="99" t="s">
        <v>355</v>
      </c>
      <c r="G1079" s="46">
        <v>5</v>
      </c>
      <c r="H1079" s="78" t="s">
        <v>951</v>
      </c>
      <c r="I1079" s="46">
        <v>20</v>
      </c>
      <c r="J1079" s="46">
        <v>1</v>
      </c>
      <c r="K1079" s="46"/>
      <c r="L1079" s="46"/>
      <c r="M1079" s="46">
        <v>20</v>
      </c>
      <c r="N1079" s="46">
        <v>1</v>
      </c>
      <c r="O1079" s="79">
        <v>1050000</v>
      </c>
      <c r="P1079" s="79">
        <v>1050000</v>
      </c>
      <c r="Q1079" s="79"/>
      <c r="R1079" s="79">
        <v>1050000</v>
      </c>
      <c r="S1079" s="79">
        <v>0</v>
      </c>
      <c r="T1079" s="79">
        <v>0</v>
      </c>
      <c r="U1079" s="78" t="s">
        <v>303</v>
      </c>
      <c r="V1079" s="80" t="s">
        <v>1195</v>
      </c>
      <c r="W1079" s="81" t="s">
        <v>539</v>
      </c>
    </row>
    <row r="1080" spans="1:23" s="61" customFormat="1" ht="31.8" customHeight="1">
      <c r="A1080" s="46">
        <f>SUBTOTAL(3,$C$11:C1080)</f>
        <v>1070</v>
      </c>
      <c r="B1080" s="46">
        <v>1</v>
      </c>
      <c r="C1080" s="46" t="s">
        <v>208</v>
      </c>
      <c r="D1080" s="46" t="s">
        <v>1063</v>
      </c>
      <c r="E1080" s="98" t="s">
        <v>638</v>
      </c>
      <c r="F1080" s="99" t="s">
        <v>355</v>
      </c>
      <c r="G1080" s="46">
        <v>5</v>
      </c>
      <c r="H1080" s="78" t="s">
        <v>951</v>
      </c>
      <c r="I1080" s="46">
        <v>20</v>
      </c>
      <c r="J1080" s="46">
        <v>1</v>
      </c>
      <c r="K1080" s="46"/>
      <c r="L1080" s="46"/>
      <c r="M1080" s="46">
        <v>20</v>
      </c>
      <c r="N1080" s="46">
        <v>1</v>
      </c>
      <c r="O1080" s="79">
        <v>1050000</v>
      </c>
      <c r="P1080" s="79">
        <v>1050000</v>
      </c>
      <c r="Q1080" s="79"/>
      <c r="R1080" s="79">
        <v>1050000</v>
      </c>
      <c r="S1080" s="79">
        <v>0</v>
      </c>
      <c r="T1080" s="79">
        <v>0</v>
      </c>
      <c r="U1080" s="78" t="s">
        <v>303</v>
      </c>
      <c r="V1080" s="80" t="s">
        <v>1506</v>
      </c>
      <c r="W1080" s="81" t="s">
        <v>539</v>
      </c>
    </row>
    <row r="1081" spans="1:23" s="61" customFormat="1" ht="31.8" customHeight="1">
      <c r="A1081" s="46">
        <f>SUBTOTAL(3,$C$11:C1081)</f>
        <v>1071</v>
      </c>
      <c r="B1081" s="100">
        <v>2</v>
      </c>
      <c r="C1081" s="100" t="s">
        <v>208</v>
      </c>
      <c r="D1081" s="100" t="s">
        <v>2259</v>
      </c>
      <c r="E1081" s="101" t="s">
        <v>638</v>
      </c>
      <c r="F1081" s="102" t="s">
        <v>355</v>
      </c>
      <c r="G1081" s="100">
        <v>5</v>
      </c>
      <c r="H1081" s="103" t="s">
        <v>951</v>
      </c>
      <c r="I1081" s="100">
        <v>20</v>
      </c>
      <c r="J1081" s="100">
        <v>1</v>
      </c>
      <c r="K1081" s="100"/>
      <c r="L1081" s="100"/>
      <c r="M1081" s="100">
        <v>20</v>
      </c>
      <c r="N1081" s="100">
        <v>1</v>
      </c>
      <c r="O1081" s="104">
        <v>1050000</v>
      </c>
      <c r="P1081" s="104">
        <v>1050000</v>
      </c>
      <c r="Q1081" s="104"/>
      <c r="R1081" s="104"/>
      <c r="S1081" s="104">
        <v>1050000</v>
      </c>
      <c r="T1081" s="104">
        <v>0</v>
      </c>
      <c r="U1081" s="103" t="s">
        <v>303</v>
      </c>
      <c r="V1081" s="105" t="s">
        <v>3164</v>
      </c>
      <c r="W1081" s="106" t="s">
        <v>539</v>
      </c>
    </row>
    <row r="1082" spans="1:23" s="61" customFormat="1" ht="31.8" customHeight="1">
      <c r="A1082" s="46">
        <f>SUBTOTAL(3,$C$11:C1082)</f>
        <v>1072</v>
      </c>
      <c r="B1082" s="100">
        <v>2</v>
      </c>
      <c r="C1082" s="100" t="s">
        <v>208</v>
      </c>
      <c r="D1082" s="100" t="s">
        <v>2261</v>
      </c>
      <c r="E1082" s="101" t="s">
        <v>638</v>
      </c>
      <c r="F1082" s="102" t="s">
        <v>355</v>
      </c>
      <c r="G1082" s="100">
        <v>5</v>
      </c>
      <c r="H1082" s="103" t="s">
        <v>951</v>
      </c>
      <c r="I1082" s="100">
        <v>20</v>
      </c>
      <c r="J1082" s="100">
        <v>1</v>
      </c>
      <c r="K1082" s="100"/>
      <c r="L1082" s="100"/>
      <c r="M1082" s="100">
        <v>20</v>
      </c>
      <c r="N1082" s="100">
        <v>1</v>
      </c>
      <c r="O1082" s="104">
        <v>1050000</v>
      </c>
      <c r="P1082" s="104">
        <v>1050000</v>
      </c>
      <c r="Q1082" s="104"/>
      <c r="R1082" s="104"/>
      <c r="S1082" s="104">
        <v>1050000</v>
      </c>
      <c r="T1082" s="104">
        <v>0</v>
      </c>
      <c r="U1082" s="103" t="s">
        <v>303</v>
      </c>
      <c r="V1082" s="105" t="s">
        <v>3073</v>
      </c>
      <c r="W1082" s="106" t="s">
        <v>539</v>
      </c>
    </row>
    <row r="1083" spans="1:23" s="61" customFormat="1" ht="31.8" customHeight="1">
      <c r="A1083" s="46">
        <f>SUBTOTAL(3,$C$11:C1083)</f>
        <v>1073</v>
      </c>
      <c r="B1083" s="100">
        <v>2</v>
      </c>
      <c r="C1083" s="100" t="s">
        <v>208</v>
      </c>
      <c r="D1083" s="100" t="s">
        <v>2260</v>
      </c>
      <c r="E1083" s="101" t="s">
        <v>638</v>
      </c>
      <c r="F1083" s="102" t="s">
        <v>355</v>
      </c>
      <c r="G1083" s="100">
        <v>5</v>
      </c>
      <c r="H1083" s="103" t="s">
        <v>951</v>
      </c>
      <c r="I1083" s="100">
        <v>20</v>
      </c>
      <c r="J1083" s="100">
        <v>1</v>
      </c>
      <c r="K1083" s="100"/>
      <c r="L1083" s="100"/>
      <c r="M1083" s="100">
        <v>20</v>
      </c>
      <c r="N1083" s="100">
        <v>1</v>
      </c>
      <c r="O1083" s="104">
        <v>1050000</v>
      </c>
      <c r="P1083" s="104">
        <v>1050000</v>
      </c>
      <c r="Q1083" s="104"/>
      <c r="R1083" s="104"/>
      <c r="S1083" s="104">
        <v>1050000</v>
      </c>
      <c r="T1083" s="104">
        <v>0</v>
      </c>
      <c r="U1083" s="103" t="s">
        <v>303</v>
      </c>
      <c r="V1083" s="105" t="s">
        <v>873</v>
      </c>
      <c r="W1083" s="106" t="s">
        <v>539</v>
      </c>
    </row>
    <row r="1084" spans="1:23" s="61" customFormat="1" ht="31.8" customHeight="1">
      <c r="A1084" s="46">
        <f>SUBTOTAL(3,$C$11:C1084)</f>
        <v>1074</v>
      </c>
      <c r="B1084" s="100">
        <v>2</v>
      </c>
      <c r="C1084" s="100" t="s">
        <v>208</v>
      </c>
      <c r="D1084" s="100" t="s">
        <v>2262</v>
      </c>
      <c r="E1084" s="101" t="s">
        <v>638</v>
      </c>
      <c r="F1084" s="102" t="s">
        <v>355</v>
      </c>
      <c r="G1084" s="100">
        <v>5</v>
      </c>
      <c r="H1084" s="103" t="s">
        <v>951</v>
      </c>
      <c r="I1084" s="100">
        <v>20</v>
      </c>
      <c r="J1084" s="100">
        <v>1</v>
      </c>
      <c r="K1084" s="100"/>
      <c r="L1084" s="100"/>
      <c r="M1084" s="100">
        <v>20</v>
      </c>
      <c r="N1084" s="100">
        <v>1</v>
      </c>
      <c r="O1084" s="104">
        <v>1050000</v>
      </c>
      <c r="P1084" s="104">
        <v>1050000</v>
      </c>
      <c r="Q1084" s="104"/>
      <c r="R1084" s="104"/>
      <c r="S1084" s="104">
        <v>1050000</v>
      </c>
      <c r="T1084" s="104">
        <v>0</v>
      </c>
      <c r="U1084" s="103" t="s">
        <v>303</v>
      </c>
      <c r="V1084" s="105" t="s">
        <v>3165</v>
      </c>
      <c r="W1084" s="106" t="s">
        <v>539</v>
      </c>
    </row>
    <row r="1085" spans="1:23" s="61" customFormat="1" ht="31.8" customHeight="1">
      <c r="A1085" s="46">
        <f>SUBTOTAL(3,$C$11:C1085)</f>
        <v>1075</v>
      </c>
      <c r="B1085" s="100">
        <v>2</v>
      </c>
      <c r="C1085" s="100" t="s">
        <v>208</v>
      </c>
      <c r="D1085" s="100" t="s">
        <v>2258</v>
      </c>
      <c r="E1085" s="101" t="s">
        <v>638</v>
      </c>
      <c r="F1085" s="102" t="s">
        <v>355</v>
      </c>
      <c r="G1085" s="100">
        <v>5</v>
      </c>
      <c r="H1085" s="103" t="s">
        <v>951</v>
      </c>
      <c r="I1085" s="100">
        <v>20</v>
      </c>
      <c r="J1085" s="100">
        <v>1</v>
      </c>
      <c r="K1085" s="100"/>
      <c r="L1085" s="100"/>
      <c r="M1085" s="100">
        <v>20</v>
      </c>
      <c r="N1085" s="100">
        <v>1</v>
      </c>
      <c r="O1085" s="104">
        <v>1050000</v>
      </c>
      <c r="P1085" s="104">
        <v>1050000</v>
      </c>
      <c r="Q1085" s="104"/>
      <c r="R1085" s="104"/>
      <c r="S1085" s="104">
        <v>1050000</v>
      </c>
      <c r="T1085" s="104">
        <v>0</v>
      </c>
      <c r="U1085" s="103" t="s">
        <v>303</v>
      </c>
      <c r="V1085" s="105" t="s">
        <v>3166</v>
      </c>
      <c r="W1085" s="106" t="s">
        <v>539</v>
      </c>
    </row>
    <row r="1086" spans="1:23" s="61" customFormat="1" ht="31.8" customHeight="1">
      <c r="A1086" s="46">
        <f>SUBTOTAL(3,$C$11:C1086)</f>
        <v>1076</v>
      </c>
      <c r="B1086" s="100">
        <v>2</v>
      </c>
      <c r="C1086" s="100" t="s">
        <v>208</v>
      </c>
      <c r="D1086" s="100" t="s">
        <v>2259</v>
      </c>
      <c r="E1086" s="101" t="s">
        <v>638</v>
      </c>
      <c r="F1086" s="102" t="s">
        <v>355</v>
      </c>
      <c r="G1086" s="100">
        <v>5</v>
      </c>
      <c r="H1086" s="103" t="s">
        <v>951</v>
      </c>
      <c r="I1086" s="100">
        <v>20</v>
      </c>
      <c r="J1086" s="100">
        <v>1</v>
      </c>
      <c r="K1086" s="100"/>
      <c r="L1086" s="100"/>
      <c r="M1086" s="100">
        <v>20</v>
      </c>
      <c r="N1086" s="100">
        <v>1</v>
      </c>
      <c r="O1086" s="104">
        <v>1050000</v>
      </c>
      <c r="P1086" s="104">
        <v>1050000</v>
      </c>
      <c r="Q1086" s="104"/>
      <c r="R1086" s="104"/>
      <c r="S1086" s="104">
        <v>1050000</v>
      </c>
      <c r="T1086" s="104">
        <v>0</v>
      </c>
      <c r="U1086" s="103" t="s">
        <v>303</v>
      </c>
      <c r="V1086" s="105" t="s">
        <v>3167</v>
      </c>
      <c r="W1086" s="106" t="s">
        <v>539</v>
      </c>
    </row>
    <row r="1087" spans="1:23" s="61" customFormat="1" ht="31.8" customHeight="1">
      <c r="A1087" s="46">
        <f>SUBTOTAL(3,$C$11:C1087)</f>
        <v>1077</v>
      </c>
      <c r="B1087" s="100">
        <v>2</v>
      </c>
      <c r="C1087" s="100" t="s">
        <v>208</v>
      </c>
      <c r="D1087" s="100" t="s">
        <v>2261</v>
      </c>
      <c r="E1087" s="101" t="s">
        <v>638</v>
      </c>
      <c r="F1087" s="102" t="s">
        <v>355</v>
      </c>
      <c r="G1087" s="100">
        <v>5</v>
      </c>
      <c r="H1087" s="103" t="s">
        <v>951</v>
      </c>
      <c r="I1087" s="100">
        <v>20</v>
      </c>
      <c r="J1087" s="100">
        <v>1</v>
      </c>
      <c r="K1087" s="100"/>
      <c r="L1087" s="100"/>
      <c r="M1087" s="100">
        <v>20</v>
      </c>
      <c r="N1087" s="100">
        <v>1</v>
      </c>
      <c r="O1087" s="104">
        <v>1050000</v>
      </c>
      <c r="P1087" s="104">
        <v>1050000</v>
      </c>
      <c r="Q1087" s="104"/>
      <c r="R1087" s="104"/>
      <c r="S1087" s="104">
        <v>1050000</v>
      </c>
      <c r="T1087" s="104">
        <v>0</v>
      </c>
      <c r="U1087" s="103" t="s">
        <v>303</v>
      </c>
      <c r="V1087" s="105" t="s">
        <v>3168</v>
      </c>
      <c r="W1087" s="106" t="s">
        <v>539</v>
      </c>
    </row>
    <row r="1088" spans="1:23" s="61" customFormat="1" ht="31.8" customHeight="1">
      <c r="A1088" s="46">
        <f>SUBTOTAL(3,$C$11:C1088)</f>
        <v>1078</v>
      </c>
      <c r="B1088" s="46">
        <v>1</v>
      </c>
      <c r="C1088" s="46" t="s">
        <v>603</v>
      </c>
      <c r="D1088" s="46" t="s">
        <v>831</v>
      </c>
      <c r="E1088" s="98" t="s">
        <v>405</v>
      </c>
      <c r="F1088" s="99" t="s">
        <v>359</v>
      </c>
      <c r="G1088" s="46">
        <v>5</v>
      </c>
      <c r="H1088" s="78" t="s">
        <v>951</v>
      </c>
      <c r="I1088" s="46">
        <v>40</v>
      </c>
      <c r="J1088" s="46">
        <v>1</v>
      </c>
      <c r="K1088" s="46"/>
      <c r="L1088" s="46"/>
      <c r="M1088" s="46">
        <v>40</v>
      </c>
      <c r="N1088" s="46">
        <v>1</v>
      </c>
      <c r="O1088" s="79">
        <v>2000000</v>
      </c>
      <c r="P1088" s="79">
        <v>2000000</v>
      </c>
      <c r="Q1088" s="79"/>
      <c r="R1088" s="79">
        <v>2000000</v>
      </c>
      <c r="S1088" s="79">
        <v>0</v>
      </c>
      <c r="T1088" s="79">
        <v>0</v>
      </c>
      <c r="U1088" s="78" t="s">
        <v>302</v>
      </c>
      <c r="V1088" s="80" t="s">
        <v>1507</v>
      </c>
      <c r="W1088" s="81" t="s">
        <v>539</v>
      </c>
    </row>
    <row r="1089" spans="1:23" s="61" customFormat="1" ht="31.8" customHeight="1">
      <c r="A1089" s="46">
        <f>SUBTOTAL(3,$C$11:C1089)</f>
        <v>1079</v>
      </c>
      <c r="B1089" s="46">
        <v>1</v>
      </c>
      <c r="C1089" s="46" t="s">
        <v>603</v>
      </c>
      <c r="D1089" s="46" t="s">
        <v>1078</v>
      </c>
      <c r="E1089" s="98" t="s">
        <v>405</v>
      </c>
      <c r="F1089" s="99" t="s">
        <v>359</v>
      </c>
      <c r="G1089" s="46">
        <v>5</v>
      </c>
      <c r="H1089" s="78" t="s">
        <v>951</v>
      </c>
      <c r="I1089" s="46">
        <v>40</v>
      </c>
      <c r="J1089" s="46">
        <v>1</v>
      </c>
      <c r="K1089" s="46"/>
      <c r="L1089" s="46"/>
      <c r="M1089" s="46">
        <v>40</v>
      </c>
      <c r="N1089" s="46">
        <v>1</v>
      </c>
      <c r="O1089" s="79">
        <v>2000000</v>
      </c>
      <c r="P1089" s="79">
        <v>2000000</v>
      </c>
      <c r="Q1089" s="79"/>
      <c r="R1089" s="79">
        <v>2000000</v>
      </c>
      <c r="S1089" s="79">
        <v>0</v>
      </c>
      <c r="T1089" s="79">
        <v>0</v>
      </c>
      <c r="U1089" s="78" t="s">
        <v>302</v>
      </c>
      <c r="V1089" s="80" t="s">
        <v>1508</v>
      </c>
      <c r="W1089" s="81" t="s">
        <v>539</v>
      </c>
    </row>
    <row r="1090" spans="1:23" s="61" customFormat="1" ht="31.8" customHeight="1">
      <c r="A1090" s="46">
        <f>SUBTOTAL(3,$C$11:C1090)</f>
        <v>1080</v>
      </c>
      <c r="B1090" s="46">
        <v>1</v>
      </c>
      <c r="C1090" s="46" t="s">
        <v>603</v>
      </c>
      <c r="D1090" s="46" t="s">
        <v>1078</v>
      </c>
      <c r="E1090" s="98" t="s">
        <v>405</v>
      </c>
      <c r="F1090" s="99" t="s">
        <v>359</v>
      </c>
      <c r="G1090" s="46">
        <v>5</v>
      </c>
      <c r="H1090" s="78" t="s">
        <v>951</v>
      </c>
      <c r="I1090" s="46">
        <v>40</v>
      </c>
      <c r="J1090" s="46">
        <v>1</v>
      </c>
      <c r="K1090" s="46"/>
      <c r="L1090" s="46"/>
      <c r="M1090" s="46">
        <v>40</v>
      </c>
      <c r="N1090" s="46">
        <v>1</v>
      </c>
      <c r="O1090" s="79">
        <v>2100000</v>
      </c>
      <c r="P1090" s="79">
        <v>2100000</v>
      </c>
      <c r="Q1090" s="79"/>
      <c r="R1090" s="79">
        <v>2100000</v>
      </c>
      <c r="S1090" s="79">
        <v>0</v>
      </c>
      <c r="T1090" s="79">
        <v>0</v>
      </c>
      <c r="U1090" s="78" t="s">
        <v>304</v>
      </c>
      <c r="V1090" s="80" t="s">
        <v>1405</v>
      </c>
      <c r="W1090" s="81" t="s">
        <v>539</v>
      </c>
    </row>
    <row r="1091" spans="1:23" s="61" customFormat="1" ht="31.8" customHeight="1">
      <c r="A1091" s="46">
        <f>SUBTOTAL(3,$C$11:C1091)</f>
        <v>1081</v>
      </c>
      <c r="B1091" s="100">
        <v>2</v>
      </c>
      <c r="C1091" s="100" t="s">
        <v>603</v>
      </c>
      <c r="D1091" s="100" t="s">
        <v>2259</v>
      </c>
      <c r="E1091" s="101" t="s">
        <v>405</v>
      </c>
      <c r="F1091" s="102" t="s">
        <v>359</v>
      </c>
      <c r="G1091" s="100">
        <v>5</v>
      </c>
      <c r="H1091" s="103" t="s">
        <v>951</v>
      </c>
      <c r="I1091" s="100">
        <v>20</v>
      </c>
      <c r="J1091" s="100">
        <v>1</v>
      </c>
      <c r="K1091" s="100"/>
      <c r="L1091" s="100"/>
      <c r="M1091" s="100">
        <v>20</v>
      </c>
      <c r="N1091" s="100">
        <v>1</v>
      </c>
      <c r="O1091" s="104">
        <v>1050000</v>
      </c>
      <c r="P1091" s="104">
        <v>1050000</v>
      </c>
      <c r="Q1091" s="104"/>
      <c r="R1091" s="104"/>
      <c r="S1091" s="104">
        <v>1050000</v>
      </c>
      <c r="T1091" s="104">
        <v>0</v>
      </c>
      <c r="U1091" s="103" t="s">
        <v>303</v>
      </c>
      <c r="V1091" s="105" t="s">
        <v>3169</v>
      </c>
      <c r="W1091" s="106" t="s">
        <v>539</v>
      </c>
    </row>
    <row r="1092" spans="1:23" s="61" customFormat="1" ht="31.8" customHeight="1">
      <c r="A1092" s="46">
        <f>SUBTOTAL(3,$C$11:C1092)</f>
        <v>1082</v>
      </c>
      <c r="B1092" s="100">
        <v>2</v>
      </c>
      <c r="C1092" s="100" t="s">
        <v>603</v>
      </c>
      <c r="D1092" s="100" t="s">
        <v>2258</v>
      </c>
      <c r="E1092" s="101" t="s">
        <v>405</v>
      </c>
      <c r="F1092" s="102" t="s">
        <v>359</v>
      </c>
      <c r="G1092" s="100">
        <v>5</v>
      </c>
      <c r="H1092" s="103" t="s">
        <v>951</v>
      </c>
      <c r="I1092" s="100">
        <v>20</v>
      </c>
      <c r="J1092" s="100">
        <v>1</v>
      </c>
      <c r="K1092" s="100"/>
      <c r="L1092" s="100"/>
      <c r="M1092" s="100">
        <v>20</v>
      </c>
      <c r="N1092" s="100">
        <v>1</v>
      </c>
      <c r="O1092" s="104">
        <v>1050000</v>
      </c>
      <c r="P1092" s="104">
        <v>1050000</v>
      </c>
      <c r="Q1092" s="104"/>
      <c r="R1092" s="104"/>
      <c r="S1092" s="104">
        <v>1050000</v>
      </c>
      <c r="T1092" s="104">
        <v>0</v>
      </c>
      <c r="U1092" s="103" t="s">
        <v>303</v>
      </c>
      <c r="V1092" s="105" t="s">
        <v>2701</v>
      </c>
      <c r="W1092" s="106" t="s">
        <v>539</v>
      </c>
    </row>
    <row r="1093" spans="1:23" s="61" customFormat="1" ht="31.8" customHeight="1">
      <c r="A1093" s="46">
        <f>SUBTOTAL(3,$C$11:C1093)</f>
        <v>1083</v>
      </c>
      <c r="B1093" s="100">
        <v>2</v>
      </c>
      <c r="C1093" s="100" t="s">
        <v>603</v>
      </c>
      <c r="D1093" s="100" t="s">
        <v>2259</v>
      </c>
      <c r="E1093" s="101" t="s">
        <v>405</v>
      </c>
      <c r="F1093" s="102" t="s">
        <v>359</v>
      </c>
      <c r="G1093" s="100">
        <v>5</v>
      </c>
      <c r="H1093" s="103" t="s">
        <v>951</v>
      </c>
      <c r="I1093" s="100">
        <v>20</v>
      </c>
      <c r="J1093" s="100">
        <v>1</v>
      </c>
      <c r="K1093" s="100"/>
      <c r="L1093" s="100"/>
      <c r="M1093" s="100">
        <v>20</v>
      </c>
      <c r="N1093" s="100">
        <v>1</v>
      </c>
      <c r="O1093" s="104">
        <v>1050000</v>
      </c>
      <c r="P1093" s="104">
        <v>1050000</v>
      </c>
      <c r="Q1093" s="104"/>
      <c r="R1093" s="104"/>
      <c r="S1093" s="104">
        <v>1050000</v>
      </c>
      <c r="T1093" s="104">
        <v>0</v>
      </c>
      <c r="U1093" s="103" t="s">
        <v>303</v>
      </c>
      <c r="V1093" s="105" t="s">
        <v>3170</v>
      </c>
      <c r="W1093" s="106" t="s">
        <v>539</v>
      </c>
    </row>
    <row r="1094" spans="1:23" s="61" customFormat="1" ht="31.8" customHeight="1">
      <c r="A1094" s="46">
        <f>SUBTOTAL(3,$C$11:C1094)</f>
        <v>1084</v>
      </c>
      <c r="B1094" s="100">
        <v>2</v>
      </c>
      <c r="C1094" s="100" t="s">
        <v>603</v>
      </c>
      <c r="D1094" s="100" t="s">
        <v>2257</v>
      </c>
      <c r="E1094" s="101" t="s">
        <v>405</v>
      </c>
      <c r="F1094" s="102" t="s">
        <v>359</v>
      </c>
      <c r="G1094" s="100">
        <v>5</v>
      </c>
      <c r="H1094" s="103" t="s">
        <v>951</v>
      </c>
      <c r="I1094" s="100">
        <v>20</v>
      </c>
      <c r="J1094" s="100">
        <v>1</v>
      </c>
      <c r="K1094" s="100"/>
      <c r="L1094" s="100"/>
      <c r="M1094" s="100">
        <v>20</v>
      </c>
      <c r="N1094" s="100">
        <v>1</v>
      </c>
      <c r="O1094" s="104">
        <v>1050000</v>
      </c>
      <c r="P1094" s="104">
        <v>1050000</v>
      </c>
      <c r="Q1094" s="104"/>
      <c r="R1094" s="104"/>
      <c r="S1094" s="104">
        <v>1050000</v>
      </c>
      <c r="T1094" s="104">
        <v>0</v>
      </c>
      <c r="U1094" s="103" t="s">
        <v>303</v>
      </c>
      <c r="V1094" s="105" t="s">
        <v>3171</v>
      </c>
      <c r="W1094" s="106" t="s">
        <v>539</v>
      </c>
    </row>
    <row r="1095" spans="1:23" s="61" customFormat="1" ht="31.8" customHeight="1">
      <c r="A1095" s="46">
        <f>SUBTOTAL(3,$C$11:C1095)</f>
        <v>1085</v>
      </c>
      <c r="B1095" s="100">
        <v>2</v>
      </c>
      <c r="C1095" s="100" t="s">
        <v>603</v>
      </c>
      <c r="D1095" s="100" t="s">
        <v>2258</v>
      </c>
      <c r="E1095" s="101" t="s">
        <v>405</v>
      </c>
      <c r="F1095" s="102" t="s">
        <v>359</v>
      </c>
      <c r="G1095" s="100">
        <v>5</v>
      </c>
      <c r="H1095" s="103" t="s">
        <v>951</v>
      </c>
      <c r="I1095" s="100">
        <v>20</v>
      </c>
      <c r="J1095" s="100">
        <v>1</v>
      </c>
      <c r="K1095" s="100"/>
      <c r="L1095" s="100"/>
      <c r="M1095" s="100">
        <v>20</v>
      </c>
      <c r="N1095" s="100">
        <v>1</v>
      </c>
      <c r="O1095" s="104">
        <v>1050000</v>
      </c>
      <c r="P1095" s="104">
        <v>1050000</v>
      </c>
      <c r="Q1095" s="104"/>
      <c r="R1095" s="104"/>
      <c r="S1095" s="104">
        <v>1050000</v>
      </c>
      <c r="T1095" s="104">
        <v>0</v>
      </c>
      <c r="U1095" s="103" t="s">
        <v>303</v>
      </c>
      <c r="V1095" s="105" t="s">
        <v>873</v>
      </c>
      <c r="W1095" s="106" t="s">
        <v>539</v>
      </c>
    </row>
    <row r="1096" spans="1:23" s="61" customFormat="1" ht="31.8" customHeight="1">
      <c r="A1096" s="46">
        <f>SUBTOTAL(3,$C$11:C1096)</f>
        <v>1086</v>
      </c>
      <c r="B1096" s="100">
        <v>2</v>
      </c>
      <c r="C1096" s="100" t="s">
        <v>603</v>
      </c>
      <c r="D1096" s="100" t="s">
        <v>935</v>
      </c>
      <c r="E1096" s="101" t="s">
        <v>405</v>
      </c>
      <c r="F1096" s="102" t="s">
        <v>359</v>
      </c>
      <c r="G1096" s="100">
        <v>5</v>
      </c>
      <c r="H1096" s="103" t="s">
        <v>951</v>
      </c>
      <c r="I1096" s="100">
        <v>20</v>
      </c>
      <c r="J1096" s="100">
        <v>1</v>
      </c>
      <c r="K1096" s="100"/>
      <c r="L1096" s="100"/>
      <c r="M1096" s="100">
        <v>20</v>
      </c>
      <c r="N1096" s="100">
        <v>1</v>
      </c>
      <c r="O1096" s="104">
        <v>1050000</v>
      </c>
      <c r="P1096" s="104">
        <v>1050000</v>
      </c>
      <c r="Q1096" s="104"/>
      <c r="R1096" s="104"/>
      <c r="S1096" s="104">
        <v>1050000</v>
      </c>
      <c r="T1096" s="104">
        <v>0</v>
      </c>
      <c r="U1096" s="103" t="s">
        <v>303</v>
      </c>
      <c r="V1096" s="105" t="s">
        <v>3172</v>
      </c>
      <c r="W1096" s="106" t="s">
        <v>539</v>
      </c>
    </row>
    <row r="1097" spans="1:23" s="61" customFormat="1" ht="31.8" customHeight="1">
      <c r="A1097" s="46">
        <f>SUBTOTAL(3,$C$11:C1097)</f>
        <v>1087</v>
      </c>
      <c r="B1097" s="100">
        <v>2</v>
      </c>
      <c r="C1097" s="100" t="s">
        <v>603</v>
      </c>
      <c r="D1097" s="100" t="s">
        <v>2259</v>
      </c>
      <c r="E1097" s="101" t="s">
        <v>405</v>
      </c>
      <c r="F1097" s="102" t="s">
        <v>359</v>
      </c>
      <c r="G1097" s="100">
        <v>5</v>
      </c>
      <c r="H1097" s="103" t="s">
        <v>951</v>
      </c>
      <c r="I1097" s="100">
        <v>20</v>
      </c>
      <c r="J1097" s="100">
        <v>1</v>
      </c>
      <c r="K1097" s="100"/>
      <c r="L1097" s="100"/>
      <c r="M1097" s="100">
        <v>20</v>
      </c>
      <c r="N1097" s="100">
        <v>1</v>
      </c>
      <c r="O1097" s="104">
        <v>1050000</v>
      </c>
      <c r="P1097" s="104">
        <v>1050000</v>
      </c>
      <c r="Q1097" s="104"/>
      <c r="R1097" s="104"/>
      <c r="S1097" s="104">
        <v>1050000</v>
      </c>
      <c r="T1097" s="104">
        <v>0</v>
      </c>
      <c r="U1097" s="103" t="s">
        <v>303</v>
      </c>
      <c r="V1097" s="105" t="s">
        <v>3173</v>
      </c>
      <c r="W1097" s="106" t="s">
        <v>539</v>
      </c>
    </row>
    <row r="1098" spans="1:23" s="61" customFormat="1" ht="31.8" customHeight="1">
      <c r="A1098" s="46">
        <f>SUBTOTAL(3,$C$11:C1098)</f>
        <v>1088</v>
      </c>
      <c r="B1098" s="100">
        <v>2</v>
      </c>
      <c r="C1098" s="100" t="s">
        <v>603</v>
      </c>
      <c r="D1098" s="100" t="s">
        <v>2256</v>
      </c>
      <c r="E1098" s="101" t="s">
        <v>405</v>
      </c>
      <c r="F1098" s="102" t="s">
        <v>359</v>
      </c>
      <c r="G1098" s="100">
        <v>5</v>
      </c>
      <c r="H1098" s="103" t="s">
        <v>951</v>
      </c>
      <c r="I1098" s="100">
        <v>20</v>
      </c>
      <c r="J1098" s="100">
        <v>1</v>
      </c>
      <c r="K1098" s="100"/>
      <c r="L1098" s="100"/>
      <c r="M1098" s="100">
        <v>20</v>
      </c>
      <c r="N1098" s="100">
        <v>1</v>
      </c>
      <c r="O1098" s="104">
        <v>1050000</v>
      </c>
      <c r="P1098" s="104">
        <v>1050000</v>
      </c>
      <c r="Q1098" s="104"/>
      <c r="R1098" s="104"/>
      <c r="S1098" s="104">
        <v>1050000</v>
      </c>
      <c r="T1098" s="104">
        <v>0</v>
      </c>
      <c r="U1098" s="103" t="s">
        <v>303</v>
      </c>
      <c r="V1098" s="105" t="s">
        <v>3174</v>
      </c>
      <c r="W1098" s="106" t="s">
        <v>539</v>
      </c>
    </row>
    <row r="1099" spans="1:23" s="61" customFormat="1" ht="31.8" customHeight="1">
      <c r="A1099" s="46">
        <f>SUBTOTAL(3,$C$11:C1099)</f>
        <v>1089</v>
      </c>
      <c r="B1099" s="100">
        <v>2</v>
      </c>
      <c r="C1099" s="100" t="s">
        <v>603</v>
      </c>
      <c r="D1099" s="100" t="s">
        <v>2258</v>
      </c>
      <c r="E1099" s="101" t="s">
        <v>405</v>
      </c>
      <c r="F1099" s="102" t="s">
        <v>359</v>
      </c>
      <c r="G1099" s="100">
        <v>5</v>
      </c>
      <c r="H1099" s="103" t="s">
        <v>951</v>
      </c>
      <c r="I1099" s="100">
        <v>20</v>
      </c>
      <c r="J1099" s="100">
        <v>1</v>
      </c>
      <c r="K1099" s="100"/>
      <c r="L1099" s="100"/>
      <c r="M1099" s="100">
        <v>20</v>
      </c>
      <c r="N1099" s="100">
        <v>1</v>
      </c>
      <c r="O1099" s="104">
        <v>1050000</v>
      </c>
      <c r="P1099" s="104">
        <v>1050000</v>
      </c>
      <c r="Q1099" s="104"/>
      <c r="R1099" s="104"/>
      <c r="S1099" s="104">
        <v>1050000</v>
      </c>
      <c r="T1099" s="104">
        <v>0</v>
      </c>
      <c r="U1099" s="103" t="s">
        <v>303</v>
      </c>
      <c r="V1099" s="105" t="s">
        <v>3175</v>
      </c>
      <c r="W1099" s="106" t="s">
        <v>539</v>
      </c>
    </row>
    <row r="1100" spans="1:23" s="61" customFormat="1" ht="31.8" customHeight="1">
      <c r="A1100" s="46">
        <f>SUBTOTAL(3,$C$11:C1100)</f>
        <v>1090</v>
      </c>
      <c r="B1100" s="46">
        <v>1</v>
      </c>
      <c r="C1100" s="46" t="s">
        <v>431</v>
      </c>
      <c r="D1100" s="46" t="s">
        <v>832</v>
      </c>
      <c r="E1100" s="98" t="s">
        <v>226</v>
      </c>
      <c r="F1100" s="99" t="s">
        <v>355</v>
      </c>
      <c r="G1100" s="46">
        <v>5</v>
      </c>
      <c r="H1100" s="78" t="s">
        <v>951</v>
      </c>
      <c r="I1100" s="46">
        <v>40</v>
      </c>
      <c r="J1100" s="46">
        <v>1</v>
      </c>
      <c r="K1100" s="46"/>
      <c r="L1100" s="46"/>
      <c r="M1100" s="46">
        <v>40</v>
      </c>
      <c r="N1100" s="46">
        <v>1</v>
      </c>
      <c r="O1100" s="79">
        <v>2000000</v>
      </c>
      <c r="P1100" s="79">
        <v>2000000</v>
      </c>
      <c r="Q1100" s="79"/>
      <c r="R1100" s="79">
        <v>2000000</v>
      </c>
      <c r="S1100" s="79">
        <v>0</v>
      </c>
      <c r="T1100" s="79">
        <v>0</v>
      </c>
      <c r="U1100" s="78" t="s">
        <v>302</v>
      </c>
      <c r="V1100" s="80" t="s">
        <v>1509</v>
      </c>
      <c r="W1100" s="81" t="s">
        <v>539</v>
      </c>
    </row>
    <row r="1101" spans="1:23" s="61" customFormat="1" ht="31.8" customHeight="1">
      <c r="A1101" s="46">
        <f>SUBTOTAL(3,$C$11:C1101)</f>
        <v>1091</v>
      </c>
      <c r="B1101" s="46">
        <v>1</v>
      </c>
      <c r="C1101" s="46" t="s">
        <v>431</v>
      </c>
      <c r="D1101" s="46" t="s">
        <v>1079</v>
      </c>
      <c r="E1101" s="98" t="s">
        <v>226</v>
      </c>
      <c r="F1101" s="99" t="s">
        <v>355</v>
      </c>
      <c r="G1101" s="46">
        <v>5</v>
      </c>
      <c r="H1101" s="78" t="s">
        <v>951</v>
      </c>
      <c r="I1101" s="46">
        <v>40</v>
      </c>
      <c r="J1101" s="46">
        <v>1</v>
      </c>
      <c r="K1101" s="46"/>
      <c r="L1101" s="46"/>
      <c r="M1101" s="46">
        <v>40</v>
      </c>
      <c r="N1101" s="46">
        <v>1</v>
      </c>
      <c r="O1101" s="79">
        <v>2000000</v>
      </c>
      <c r="P1101" s="79">
        <v>2000000</v>
      </c>
      <c r="Q1101" s="79"/>
      <c r="R1101" s="79">
        <v>2000000</v>
      </c>
      <c r="S1101" s="79">
        <v>0</v>
      </c>
      <c r="T1101" s="79">
        <v>0</v>
      </c>
      <c r="U1101" s="78" t="s">
        <v>302</v>
      </c>
      <c r="V1101" s="80" t="s">
        <v>180</v>
      </c>
      <c r="W1101" s="81" t="s">
        <v>539</v>
      </c>
    </row>
    <row r="1102" spans="1:23" s="61" customFormat="1" ht="31.8" customHeight="1">
      <c r="A1102" s="46">
        <f>SUBTOTAL(3,$C$11:C1102)</f>
        <v>1092</v>
      </c>
      <c r="B1102" s="46">
        <v>1</v>
      </c>
      <c r="C1102" s="46" t="s">
        <v>431</v>
      </c>
      <c r="D1102" s="46" t="s">
        <v>1078</v>
      </c>
      <c r="E1102" s="98" t="s">
        <v>226</v>
      </c>
      <c r="F1102" s="99" t="s">
        <v>355</v>
      </c>
      <c r="G1102" s="46">
        <v>5</v>
      </c>
      <c r="H1102" s="78" t="s">
        <v>951</v>
      </c>
      <c r="I1102" s="46">
        <v>20</v>
      </c>
      <c r="J1102" s="46">
        <v>1</v>
      </c>
      <c r="K1102" s="46"/>
      <c r="L1102" s="46"/>
      <c r="M1102" s="46">
        <v>20</v>
      </c>
      <c r="N1102" s="46">
        <v>1</v>
      </c>
      <c r="O1102" s="79">
        <v>1050000</v>
      </c>
      <c r="P1102" s="79">
        <v>1050000</v>
      </c>
      <c r="Q1102" s="79"/>
      <c r="R1102" s="79">
        <v>1050000</v>
      </c>
      <c r="S1102" s="79">
        <v>0</v>
      </c>
      <c r="T1102" s="79">
        <v>0</v>
      </c>
      <c r="U1102" s="78" t="s">
        <v>303</v>
      </c>
      <c r="V1102" s="80" t="s">
        <v>1510</v>
      </c>
      <c r="W1102" s="81" t="s">
        <v>539</v>
      </c>
    </row>
    <row r="1103" spans="1:23" s="61" customFormat="1" ht="31.8" customHeight="1">
      <c r="A1103" s="46">
        <f>SUBTOTAL(3,$C$11:C1103)</f>
        <v>1093</v>
      </c>
      <c r="B1103" s="46">
        <v>1</v>
      </c>
      <c r="C1103" s="46" t="s">
        <v>431</v>
      </c>
      <c r="D1103" s="46" t="s">
        <v>1080</v>
      </c>
      <c r="E1103" s="98" t="s">
        <v>226</v>
      </c>
      <c r="F1103" s="99" t="s">
        <v>355</v>
      </c>
      <c r="G1103" s="46">
        <v>5</v>
      </c>
      <c r="H1103" s="78" t="s">
        <v>951</v>
      </c>
      <c r="I1103" s="46">
        <v>40</v>
      </c>
      <c r="J1103" s="46">
        <v>1</v>
      </c>
      <c r="K1103" s="46"/>
      <c r="L1103" s="46"/>
      <c r="M1103" s="46">
        <v>40</v>
      </c>
      <c r="N1103" s="46">
        <v>1</v>
      </c>
      <c r="O1103" s="79">
        <v>2100000</v>
      </c>
      <c r="P1103" s="79">
        <v>2100000</v>
      </c>
      <c r="Q1103" s="79"/>
      <c r="R1103" s="79">
        <v>2100000</v>
      </c>
      <c r="S1103" s="79">
        <v>0</v>
      </c>
      <c r="T1103" s="79">
        <v>0</v>
      </c>
      <c r="U1103" s="78" t="s">
        <v>304</v>
      </c>
      <c r="V1103" s="80" t="s">
        <v>1168</v>
      </c>
      <c r="W1103" s="81" t="s">
        <v>539</v>
      </c>
    </row>
    <row r="1104" spans="1:23" s="61" customFormat="1" ht="31.8" customHeight="1">
      <c r="A1104" s="46">
        <f>SUBTOTAL(3,$C$11:C1104)</f>
        <v>1094</v>
      </c>
      <c r="B1104" s="100">
        <v>2</v>
      </c>
      <c r="C1104" s="100" t="s">
        <v>431</v>
      </c>
      <c r="D1104" s="100" t="s">
        <v>930</v>
      </c>
      <c r="E1104" s="101" t="s">
        <v>226</v>
      </c>
      <c r="F1104" s="102" t="s">
        <v>355</v>
      </c>
      <c r="G1104" s="100">
        <v>5</v>
      </c>
      <c r="H1104" s="103" t="s">
        <v>951</v>
      </c>
      <c r="I1104" s="100">
        <v>20</v>
      </c>
      <c r="J1104" s="100">
        <v>1</v>
      </c>
      <c r="K1104" s="100"/>
      <c r="L1104" s="100"/>
      <c r="M1104" s="100">
        <v>20</v>
      </c>
      <c r="N1104" s="100">
        <v>1</v>
      </c>
      <c r="O1104" s="104">
        <v>1050000</v>
      </c>
      <c r="P1104" s="104">
        <v>1050000</v>
      </c>
      <c r="Q1104" s="104"/>
      <c r="R1104" s="104"/>
      <c r="S1104" s="104">
        <v>1050000</v>
      </c>
      <c r="T1104" s="104">
        <v>0</v>
      </c>
      <c r="U1104" s="103" t="s">
        <v>303</v>
      </c>
      <c r="V1104" s="105" t="s">
        <v>3176</v>
      </c>
      <c r="W1104" s="106" t="s">
        <v>539</v>
      </c>
    </row>
    <row r="1105" spans="1:23" s="61" customFormat="1" ht="31.8" customHeight="1">
      <c r="A1105" s="46">
        <f>SUBTOTAL(3,$C$11:C1105)</f>
        <v>1095</v>
      </c>
      <c r="B1105" s="100">
        <v>2</v>
      </c>
      <c r="C1105" s="100" t="s">
        <v>431</v>
      </c>
      <c r="D1105" s="100" t="s">
        <v>2258</v>
      </c>
      <c r="E1105" s="101" t="s">
        <v>226</v>
      </c>
      <c r="F1105" s="102" t="s">
        <v>355</v>
      </c>
      <c r="G1105" s="100">
        <v>5</v>
      </c>
      <c r="H1105" s="103" t="s">
        <v>951</v>
      </c>
      <c r="I1105" s="100">
        <v>20</v>
      </c>
      <c r="J1105" s="100">
        <v>1</v>
      </c>
      <c r="K1105" s="100"/>
      <c r="L1105" s="100"/>
      <c r="M1105" s="100">
        <v>20</v>
      </c>
      <c r="N1105" s="100">
        <v>1</v>
      </c>
      <c r="O1105" s="104">
        <v>1050000</v>
      </c>
      <c r="P1105" s="104">
        <v>1050000</v>
      </c>
      <c r="Q1105" s="104"/>
      <c r="R1105" s="104"/>
      <c r="S1105" s="104">
        <v>1050000</v>
      </c>
      <c r="T1105" s="104">
        <v>0</v>
      </c>
      <c r="U1105" s="103" t="s">
        <v>303</v>
      </c>
      <c r="V1105" s="105" t="s">
        <v>3177</v>
      </c>
      <c r="W1105" s="106" t="s">
        <v>539</v>
      </c>
    </row>
    <row r="1106" spans="1:23" s="61" customFormat="1" ht="31.8" customHeight="1">
      <c r="A1106" s="46">
        <f>SUBTOTAL(3,$C$11:C1106)</f>
        <v>1096</v>
      </c>
      <c r="B1106" s="100">
        <v>2</v>
      </c>
      <c r="C1106" s="100" t="s">
        <v>431</v>
      </c>
      <c r="D1106" s="100" t="s">
        <v>2258</v>
      </c>
      <c r="E1106" s="101" t="s">
        <v>226</v>
      </c>
      <c r="F1106" s="102" t="s">
        <v>355</v>
      </c>
      <c r="G1106" s="100">
        <v>5</v>
      </c>
      <c r="H1106" s="103" t="s">
        <v>951</v>
      </c>
      <c r="I1106" s="100">
        <v>20</v>
      </c>
      <c r="J1106" s="100">
        <v>1</v>
      </c>
      <c r="K1106" s="100"/>
      <c r="L1106" s="100"/>
      <c r="M1106" s="100">
        <v>20</v>
      </c>
      <c r="N1106" s="100">
        <v>1</v>
      </c>
      <c r="O1106" s="104">
        <v>1050000</v>
      </c>
      <c r="P1106" s="104">
        <v>1050000</v>
      </c>
      <c r="Q1106" s="104"/>
      <c r="R1106" s="104"/>
      <c r="S1106" s="104">
        <v>1050000</v>
      </c>
      <c r="T1106" s="104">
        <v>0</v>
      </c>
      <c r="U1106" s="103" t="s">
        <v>303</v>
      </c>
      <c r="V1106" s="105" t="s">
        <v>3161</v>
      </c>
      <c r="W1106" s="106" t="s">
        <v>539</v>
      </c>
    </row>
    <row r="1107" spans="1:23" s="61" customFormat="1" ht="31.8" customHeight="1">
      <c r="A1107" s="46">
        <f>SUBTOTAL(3,$C$11:C1107)</f>
        <v>1097</v>
      </c>
      <c r="B1107" s="100">
        <v>2</v>
      </c>
      <c r="C1107" s="100" t="s">
        <v>431</v>
      </c>
      <c r="D1107" s="100" t="s">
        <v>2258</v>
      </c>
      <c r="E1107" s="101" t="s">
        <v>226</v>
      </c>
      <c r="F1107" s="102" t="s">
        <v>355</v>
      </c>
      <c r="G1107" s="100">
        <v>5</v>
      </c>
      <c r="H1107" s="103" t="s">
        <v>951</v>
      </c>
      <c r="I1107" s="100">
        <v>20</v>
      </c>
      <c r="J1107" s="100">
        <v>1</v>
      </c>
      <c r="K1107" s="100"/>
      <c r="L1107" s="100"/>
      <c r="M1107" s="100">
        <v>20</v>
      </c>
      <c r="N1107" s="100">
        <v>1</v>
      </c>
      <c r="O1107" s="104">
        <v>1050000</v>
      </c>
      <c r="P1107" s="104">
        <v>1050000</v>
      </c>
      <c r="Q1107" s="104"/>
      <c r="R1107" s="104"/>
      <c r="S1107" s="104">
        <v>1050000</v>
      </c>
      <c r="T1107" s="104">
        <v>0</v>
      </c>
      <c r="U1107" s="103" t="s">
        <v>303</v>
      </c>
      <c r="V1107" s="105" t="s">
        <v>3178</v>
      </c>
      <c r="W1107" s="106" t="s">
        <v>539</v>
      </c>
    </row>
    <row r="1108" spans="1:23" s="61" customFormat="1" ht="31.8" customHeight="1">
      <c r="A1108" s="46">
        <f>SUBTOTAL(3,$C$11:C1108)</f>
        <v>1098</v>
      </c>
      <c r="B1108" s="100">
        <v>2</v>
      </c>
      <c r="C1108" s="100" t="s">
        <v>431</v>
      </c>
      <c r="D1108" s="100" t="s">
        <v>2258</v>
      </c>
      <c r="E1108" s="101" t="s">
        <v>226</v>
      </c>
      <c r="F1108" s="102" t="s">
        <v>355</v>
      </c>
      <c r="G1108" s="100">
        <v>5</v>
      </c>
      <c r="H1108" s="103" t="s">
        <v>951</v>
      </c>
      <c r="I1108" s="100">
        <v>20</v>
      </c>
      <c r="J1108" s="100">
        <v>1</v>
      </c>
      <c r="K1108" s="100"/>
      <c r="L1108" s="100"/>
      <c r="M1108" s="100">
        <v>20</v>
      </c>
      <c r="N1108" s="100">
        <v>1</v>
      </c>
      <c r="O1108" s="104">
        <v>1050000</v>
      </c>
      <c r="P1108" s="104">
        <v>1050000</v>
      </c>
      <c r="Q1108" s="104"/>
      <c r="R1108" s="104"/>
      <c r="S1108" s="104">
        <v>1050000</v>
      </c>
      <c r="T1108" s="104">
        <v>0</v>
      </c>
      <c r="U1108" s="103" t="s">
        <v>303</v>
      </c>
      <c r="V1108" s="105" t="s">
        <v>3179</v>
      </c>
      <c r="W1108" s="106" t="s">
        <v>539</v>
      </c>
    </row>
    <row r="1109" spans="1:23" s="61" customFormat="1" ht="31.8" customHeight="1">
      <c r="A1109" s="46">
        <f>SUBTOTAL(3,$C$11:C1109)</f>
        <v>1099</v>
      </c>
      <c r="B1109" s="100">
        <v>2</v>
      </c>
      <c r="C1109" s="100" t="s">
        <v>431</v>
      </c>
      <c r="D1109" s="100" t="s">
        <v>2258</v>
      </c>
      <c r="E1109" s="101" t="s">
        <v>226</v>
      </c>
      <c r="F1109" s="102" t="s">
        <v>355</v>
      </c>
      <c r="G1109" s="100">
        <v>5</v>
      </c>
      <c r="H1109" s="103" t="s">
        <v>951</v>
      </c>
      <c r="I1109" s="100">
        <v>20</v>
      </c>
      <c r="J1109" s="100">
        <v>1</v>
      </c>
      <c r="K1109" s="100"/>
      <c r="L1109" s="100"/>
      <c r="M1109" s="100">
        <v>20</v>
      </c>
      <c r="N1109" s="100">
        <v>1</v>
      </c>
      <c r="O1109" s="104">
        <v>1050000</v>
      </c>
      <c r="P1109" s="104">
        <v>1050000</v>
      </c>
      <c r="Q1109" s="104"/>
      <c r="R1109" s="104"/>
      <c r="S1109" s="104">
        <v>1050000</v>
      </c>
      <c r="T1109" s="104">
        <v>0</v>
      </c>
      <c r="U1109" s="103" t="s">
        <v>303</v>
      </c>
      <c r="V1109" s="105" t="s">
        <v>3180</v>
      </c>
      <c r="W1109" s="106" t="s">
        <v>539</v>
      </c>
    </row>
    <row r="1110" spans="1:23" s="61" customFormat="1" ht="31.8" customHeight="1">
      <c r="A1110" s="46">
        <f>SUBTOTAL(3,$C$11:C1110)</f>
        <v>1100</v>
      </c>
      <c r="B1110" s="100">
        <v>2</v>
      </c>
      <c r="C1110" s="100" t="s">
        <v>431</v>
      </c>
      <c r="D1110" s="100" t="s">
        <v>2258</v>
      </c>
      <c r="E1110" s="101" t="s">
        <v>226</v>
      </c>
      <c r="F1110" s="102" t="s">
        <v>355</v>
      </c>
      <c r="G1110" s="100">
        <v>5</v>
      </c>
      <c r="H1110" s="103" t="s">
        <v>951</v>
      </c>
      <c r="I1110" s="100">
        <v>20</v>
      </c>
      <c r="J1110" s="100">
        <v>1</v>
      </c>
      <c r="K1110" s="100"/>
      <c r="L1110" s="100"/>
      <c r="M1110" s="100">
        <v>20</v>
      </c>
      <c r="N1110" s="100">
        <v>1</v>
      </c>
      <c r="O1110" s="104">
        <v>1050000</v>
      </c>
      <c r="P1110" s="104">
        <v>1050000</v>
      </c>
      <c r="Q1110" s="104"/>
      <c r="R1110" s="104"/>
      <c r="S1110" s="104">
        <v>1050000</v>
      </c>
      <c r="T1110" s="104">
        <v>0</v>
      </c>
      <c r="U1110" s="103" t="s">
        <v>303</v>
      </c>
      <c r="V1110" s="105" t="s">
        <v>3181</v>
      </c>
      <c r="W1110" s="106" t="s">
        <v>539</v>
      </c>
    </row>
    <row r="1111" spans="1:23" s="61" customFormat="1" ht="31.8" customHeight="1">
      <c r="A1111" s="46">
        <f>SUBTOTAL(3,$C$11:C1111)</f>
        <v>1101</v>
      </c>
      <c r="B1111" s="100">
        <v>2</v>
      </c>
      <c r="C1111" s="100" t="s">
        <v>431</v>
      </c>
      <c r="D1111" s="100" t="s">
        <v>930</v>
      </c>
      <c r="E1111" s="101" t="s">
        <v>226</v>
      </c>
      <c r="F1111" s="102" t="s">
        <v>355</v>
      </c>
      <c r="G1111" s="100">
        <v>5</v>
      </c>
      <c r="H1111" s="103" t="s">
        <v>951</v>
      </c>
      <c r="I1111" s="100">
        <v>20</v>
      </c>
      <c r="J1111" s="100">
        <v>1</v>
      </c>
      <c r="K1111" s="100"/>
      <c r="L1111" s="100"/>
      <c r="M1111" s="100">
        <v>20</v>
      </c>
      <c r="N1111" s="100">
        <v>1</v>
      </c>
      <c r="O1111" s="104">
        <v>1050000</v>
      </c>
      <c r="P1111" s="104">
        <v>1050000</v>
      </c>
      <c r="Q1111" s="104"/>
      <c r="R1111" s="104"/>
      <c r="S1111" s="104">
        <v>1050000</v>
      </c>
      <c r="T1111" s="104">
        <v>0</v>
      </c>
      <c r="U1111" s="103" t="s">
        <v>303</v>
      </c>
      <c r="V1111" s="105" t="s">
        <v>3182</v>
      </c>
      <c r="W1111" s="106" t="s">
        <v>539</v>
      </c>
    </row>
    <row r="1112" spans="1:23" s="61" customFormat="1" ht="31.8" customHeight="1">
      <c r="A1112" s="46">
        <f>SUBTOTAL(3,$C$11:C1112)</f>
        <v>1102</v>
      </c>
      <c r="B1112" s="100">
        <v>2</v>
      </c>
      <c r="C1112" s="100" t="s">
        <v>431</v>
      </c>
      <c r="D1112" s="100" t="s">
        <v>2258</v>
      </c>
      <c r="E1112" s="101" t="s">
        <v>226</v>
      </c>
      <c r="F1112" s="102" t="s">
        <v>355</v>
      </c>
      <c r="G1112" s="100">
        <v>5</v>
      </c>
      <c r="H1112" s="103" t="s">
        <v>951</v>
      </c>
      <c r="I1112" s="100">
        <v>20</v>
      </c>
      <c r="J1112" s="100">
        <v>1</v>
      </c>
      <c r="K1112" s="100"/>
      <c r="L1112" s="100"/>
      <c r="M1112" s="100">
        <v>20</v>
      </c>
      <c r="N1112" s="100">
        <v>1</v>
      </c>
      <c r="O1112" s="104">
        <v>1050000</v>
      </c>
      <c r="P1112" s="104">
        <v>1050000</v>
      </c>
      <c r="Q1112" s="104"/>
      <c r="R1112" s="104"/>
      <c r="S1112" s="104">
        <v>1050000</v>
      </c>
      <c r="T1112" s="104">
        <v>0</v>
      </c>
      <c r="U1112" s="103" t="s">
        <v>303</v>
      </c>
      <c r="V1112" s="105" t="s">
        <v>3127</v>
      </c>
      <c r="W1112" s="106" t="s">
        <v>539</v>
      </c>
    </row>
    <row r="1113" spans="1:23" s="61" customFormat="1" ht="31.8" customHeight="1">
      <c r="A1113" s="46">
        <f>SUBTOTAL(3,$C$11:C1113)</f>
        <v>1103</v>
      </c>
      <c r="B1113" s="46">
        <v>1</v>
      </c>
      <c r="C1113" s="46" t="s">
        <v>423</v>
      </c>
      <c r="D1113" s="46" t="s">
        <v>1081</v>
      </c>
      <c r="E1113" s="98" t="s">
        <v>641</v>
      </c>
      <c r="F1113" s="99" t="s">
        <v>402</v>
      </c>
      <c r="G1113" s="46">
        <v>5</v>
      </c>
      <c r="H1113" s="78" t="s">
        <v>759</v>
      </c>
      <c r="I1113" s="46">
        <v>40</v>
      </c>
      <c r="J1113" s="46">
        <v>1</v>
      </c>
      <c r="K1113" s="46"/>
      <c r="L1113" s="46"/>
      <c r="M1113" s="46">
        <v>40</v>
      </c>
      <c r="N1113" s="46">
        <v>1</v>
      </c>
      <c r="O1113" s="79">
        <v>2000000</v>
      </c>
      <c r="P1113" s="79">
        <v>2000000</v>
      </c>
      <c r="Q1113" s="79"/>
      <c r="R1113" s="79">
        <v>2000000</v>
      </c>
      <c r="S1113" s="79">
        <v>0</v>
      </c>
      <c r="T1113" s="79">
        <v>0</v>
      </c>
      <c r="U1113" s="78" t="s">
        <v>302</v>
      </c>
      <c r="V1113" s="80" t="s">
        <v>1511</v>
      </c>
      <c r="W1113" s="81" t="s">
        <v>539</v>
      </c>
    </row>
    <row r="1114" spans="1:23" s="61" customFormat="1" ht="31.8" customHeight="1">
      <c r="A1114" s="46">
        <f>SUBTOTAL(3,$C$11:C1114)</f>
        <v>1104</v>
      </c>
      <c r="B1114" s="46">
        <v>1</v>
      </c>
      <c r="C1114" s="46" t="s">
        <v>423</v>
      </c>
      <c r="D1114" s="46" t="s">
        <v>1080</v>
      </c>
      <c r="E1114" s="98" t="s">
        <v>641</v>
      </c>
      <c r="F1114" s="99" t="s">
        <v>402</v>
      </c>
      <c r="G1114" s="46">
        <v>5</v>
      </c>
      <c r="H1114" s="78" t="s">
        <v>759</v>
      </c>
      <c r="I1114" s="46">
        <v>20</v>
      </c>
      <c r="J1114" s="46">
        <v>1</v>
      </c>
      <c r="K1114" s="46"/>
      <c r="L1114" s="46"/>
      <c r="M1114" s="46">
        <v>20</v>
      </c>
      <c r="N1114" s="46">
        <v>1</v>
      </c>
      <c r="O1114" s="79">
        <v>1050000</v>
      </c>
      <c r="P1114" s="79">
        <v>1050000</v>
      </c>
      <c r="Q1114" s="79"/>
      <c r="R1114" s="79">
        <v>1050000</v>
      </c>
      <c r="S1114" s="79">
        <v>0</v>
      </c>
      <c r="T1114" s="79">
        <v>0</v>
      </c>
      <c r="U1114" s="78" t="s">
        <v>303</v>
      </c>
      <c r="V1114" s="80" t="s">
        <v>1512</v>
      </c>
      <c r="W1114" s="81" t="s">
        <v>539</v>
      </c>
    </row>
    <row r="1115" spans="1:23" s="61" customFormat="1" ht="31.8" customHeight="1">
      <c r="A1115" s="46">
        <f>SUBTOTAL(3,$C$11:C1115)</f>
        <v>1105</v>
      </c>
      <c r="B1115" s="46">
        <v>1</v>
      </c>
      <c r="C1115" s="46" t="s">
        <v>423</v>
      </c>
      <c r="D1115" s="46" t="s">
        <v>1079</v>
      </c>
      <c r="E1115" s="98" t="s">
        <v>641</v>
      </c>
      <c r="F1115" s="99" t="s">
        <v>402</v>
      </c>
      <c r="G1115" s="46">
        <v>5</v>
      </c>
      <c r="H1115" s="78" t="s">
        <v>759</v>
      </c>
      <c r="I1115" s="46">
        <v>20</v>
      </c>
      <c r="J1115" s="46">
        <v>1</v>
      </c>
      <c r="K1115" s="46"/>
      <c r="L1115" s="46"/>
      <c r="M1115" s="46">
        <v>20</v>
      </c>
      <c r="N1115" s="46">
        <v>1</v>
      </c>
      <c r="O1115" s="79">
        <v>1050000</v>
      </c>
      <c r="P1115" s="79">
        <v>1050000</v>
      </c>
      <c r="Q1115" s="79"/>
      <c r="R1115" s="79">
        <v>1050000</v>
      </c>
      <c r="S1115" s="79">
        <v>0</v>
      </c>
      <c r="T1115" s="79">
        <v>0</v>
      </c>
      <c r="U1115" s="78" t="s">
        <v>303</v>
      </c>
      <c r="V1115" s="80" t="s">
        <v>1513</v>
      </c>
      <c r="W1115" s="81" t="s">
        <v>539</v>
      </c>
    </row>
    <row r="1116" spans="1:23" s="61" customFormat="1" ht="31.8" customHeight="1">
      <c r="A1116" s="46">
        <f>SUBTOTAL(3,$C$11:C1116)</f>
        <v>1106</v>
      </c>
      <c r="B1116" s="100">
        <v>2</v>
      </c>
      <c r="C1116" s="100" t="s">
        <v>423</v>
      </c>
      <c r="D1116" s="100" t="s">
        <v>2262</v>
      </c>
      <c r="E1116" s="101" t="s">
        <v>641</v>
      </c>
      <c r="F1116" s="102" t="s">
        <v>402</v>
      </c>
      <c r="G1116" s="100">
        <v>5</v>
      </c>
      <c r="H1116" s="103" t="s">
        <v>759</v>
      </c>
      <c r="I1116" s="100">
        <v>20</v>
      </c>
      <c r="J1116" s="100">
        <v>1</v>
      </c>
      <c r="K1116" s="100"/>
      <c r="L1116" s="100"/>
      <c r="M1116" s="100">
        <v>20</v>
      </c>
      <c r="N1116" s="100">
        <v>1</v>
      </c>
      <c r="O1116" s="104">
        <v>1050000</v>
      </c>
      <c r="P1116" s="104">
        <v>1050000</v>
      </c>
      <c r="Q1116" s="104"/>
      <c r="R1116" s="104"/>
      <c r="S1116" s="104">
        <v>1050000</v>
      </c>
      <c r="T1116" s="104">
        <v>0</v>
      </c>
      <c r="U1116" s="103" t="s">
        <v>303</v>
      </c>
      <c r="V1116" s="105" t="s">
        <v>888</v>
      </c>
      <c r="W1116" s="106" t="s">
        <v>539</v>
      </c>
    </row>
    <row r="1117" spans="1:23" s="61" customFormat="1" ht="31.8" customHeight="1">
      <c r="A1117" s="46">
        <f>SUBTOTAL(3,$C$11:C1117)</f>
        <v>1107</v>
      </c>
      <c r="B1117" s="100">
        <v>2</v>
      </c>
      <c r="C1117" s="100" t="s">
        <v>423</v>
      </c>
      <c r="D1117" s="100" t="s">
        <v>2262</v>
      </c>
      <c r="E1117" s="101" t="s">
        <v>641</v>
      </c>
      <c r="F1117" s="102" t="s">
        <v>402</v>
      </c>
      <c r="G1117" s="100">
        <v>5</v>
      </c>
      <c r="H1117" s="103" t="s">
        <v>759</v>
      </c>
      <c r="I1117" s="100">
        <v>20</v>
      </c>
      <c r="J1117" s="100">
        <v>1</v>
      </c>
      <c r="K1117" s="100"/>
      <c r="L1117" s="100"/>
      <c r="M1117" s="100">
        <v>20</v>
      </c>
      <c r="N1117" s="100">
        <v>1</v>
      </c>
      <c r="O1117" s="104">
        <v>1050000</v>
      </c>
      <c r="P1117" s="104">
        <v>1050000</v>
      </c>
      <c r="Q1117" s="104"/>
      <c r="R1117" s="104"/>
      <c r="S1117" s="104">
        <v>1050000</v>
      </c>
      <c r="T1117" s="104">
        <v>0</v>
      </c>
      <c r="U1117" s="103" t="s">
        <v>303</v>
      </c>
      <c r="V1117" s="105" t="s">
        <v>3183</v>
      </c>
      <c r="W1117" s="106" t="s">
        <v>539</v>
      </c>
    </row>
    <row r="1118" spans="1:23" s="61" customFormat="1" ht="31.8" customHeight="1">
      <c r="A1118" s="46">
        <f>SUBTOTAL(3,$C$11:C1118)</f>
        <v>1108</v>
      </c>
      <c r="B1118" s="100">
        <v>2</v>
      </c>
      <c r="C1118" s="100" t="s">
        <v>423</v>
      </c>
      <c r="D1118" s="100" t="s">
        <v>2262</v>
      </c>
      <c r="E1118" s="101" t="s">
        <v>641</v>
      </c>
      <c r="F1118" s="102" t="s">
        <v>402</v>
      </c>
      <c r="G1118" s="100">
        <v>5</v>
      </c>
      <c r="H1118" s="103" t="s">
        <v>759</v>
      </c>
      <c r="I1118" s="100">
        <v>20</v>
      </c>
      <c r="J1118" s="100">
        <v>1</v>
      </c>
      <c r="K1118" s="100"/>
      <c r="L1118" s="100"/>
      <c r="M1118" s="100">
        <v>20</v>
      </c>
      <c r="N1118" s="100">
        <v>1</v>
      </c>
      <c r="O1118" s="104">
        <v>1050000</v>
      </c>
      <c r="P1118" s="104">
        <v>1050000</v>
      </c>
      <c r="Q1118" s="104"/>
      <c r="R1118" s="104"/>
      <c r="S1118" s="104">
        <v>1050000</v>
      </c>
      <c r="T1118" s="104">
        <v>0</v>
      </c>
      <c r="U1118" s="103" t="s">
        <v>303</v>
      </c>
      <c r="V1118" s="105" t="s">
        <v>3184</v>
      </c>
      <c r="W1118" s="106" t="s">
        <v>539</v>
      </c>
    </row>
    <row r="1119" spans="1:23" s="61" customFormat="1" ht="31.8" customHeight="1">
      <c r="A1119" s="46">
        <f>SUBTOTAL(3,$C$11:C1119)</f>
        <v>1109</v>
      </c>
      <c r="B1119" s="100">
        <v>2</v>
      </c>
      <c r="C1119" s="100" t="s">
        <v>423</v>
      </c>
      <c r="D1119" s="100" t="s">
        <v>2262</v>
      </c>
      <c r="E1119" s="101" t="s">
        <v>641</v>
      </c>
      <c r="F1119" s="102" t="s">
        <v>402</v>
      </c>
      <c r="G1119" s="100">
        <v>5</v>
      </c>
      <c r="H1119" s="103" t="s">
        <v>759</v>
      </c>
      <c r="I1119" s="100">
        <v>20</v>
      </c>
      <c r="J1119" s="100">
        <v>1</v>
      </c>
      <c r="K1119" s="100"/>
      <c r="L1119" s="100"/>
      <c r="M1119" s="100">
        <v>20</v>
      </c>
      <c r="N1119" s="100">
        <v>1</v>
      </c>
      <c r="O1119" s="104">
        <v>1050000</v>
      </c>
      <c r="P1119" s="104">
        <v>1050000</v>
      </c>
      <c r="Q1119" s="104"/>
      <c r="R1119" s="104"/>
      <c r="S1119" s="104">
        <v>1050000</v>
      </c>
      <c r="T1119" s="104">
        <v>0</v>
      </c>
      <c r="U1119" s="103" t="s">
        <v>303</v>
      </c>
      <c r="V1119" s="105" t="s">
        <v>3185</v>
      </c>
      <c r="W1119" s="106" t="s">
        <v>539</v>
      </c>
    </row>
    <row r="1120" spans="1:23" s="61" customFormat="1" ht="31.8" customHeight="1">
      <c r="A1120" s="46">
        <f>SUBTOTAL(3,$C$11:C1120)</f>
        <v>1110</v>
      </c>
      <c r="B1120" s="100">
        <v>2</v>
      </c>
      <c r="C1120" s="100" t="s">
        <v>423</v>
      </c>
      <c r="D1120" s="100" t="s">
        <v>2262</v>
      </c>
      <c r="E1120" s="101" t="s">
        <v>641</v>
      </c>
      <c r="F1120" s="102" t="s">
        <v>402</v>
      </c>
      <c r="G1120" s="100">
        <v>5</v>
      </c>
      <c r="H1120" s="103" t="s">
        <v>759</v>
      </c>
      <c r="I1120" s="100">
        <v>20</v>
      </c>
      <c r="J1120" s="100">
        <v>1</v>
      </c>
      <c r="K1120" s="100"/>
      <c r="L1120" s="100"/>
      <c r="M1120" s="100">
        <v>20</v>
      </c>
      <c r="N1120" s="100">
        <v>1</v>
      </c>
      <c r="O1120" s="104">
        <v>1050000</v>
      </c>
      <c r="P1120" s="104">
        <v>1050000</v>
      </c>
      <c r="Q1120" s="104"/>
      <c r="R1120" s="104"/>
      <c r="S1120" s="104">
        <v>1050000</v>
      </c>
      <c r="T1120" s="104">
        <v>0</v>
      </c>
      <c r="U1120" s="103" t="s">
        <v>303</v>
      </c>
      <c r="V1120" s="105" t="s">
        <v>3186</v>
      </c>
      <c r="W1120" s="106" t="s">
        <v>539</v>
      </c>
    </row>
    <row r="1121" spans="1:23" s="61" customFormat="1" ht="31.8" customHeight="1">
      <c r="A1121" s="46">
        <f>SUBTOTAL(3,$C$11:C1121)</f>
        <v>1111</v>
      </c>
      <c r="B1121" s="100">
        <v>2</v>
      </c>
      <c r="C1121" s="100" t="s">
        <v>423</v>
      </c>
      <c r="D1121" s="100" t="s">
        <v>2262</v>
      </c>
      <c r="E1121" s="101" t="s">
        <v>641</v>
      </c>
      <c r="F1121" s="102" t="s">
        <v>402</v>
      </c>
      <c r="G1121" s="100">
        <v>5</v>
      </c>
      <c r="H1121" s="103" t="s">
        <v>759</v>
      </c>
      <c r="I1121" s="100">
        <v>20</v>
      </c>
      <c r="J1121" s="100">
        <v>1</v>
      </c>
      <c r="K1121" s="100"/>
      <c r="L1121" s="100"/>
      <c r="M1121" s="100">
        <v>20</v>
      </c>
      <c r="N1121" s="100">
        <v>1</v>
      </c>
      <c r="O1121" s="104">
        <v>1050000</v>
      </c>
      <c r="P1121" s="104">
        <v>1050000</v>
      </c>
      <c r="Q1121" s="104"/>
      <c r="R1121" s="104"/>
      <c r="S1121" s="104">
        <v>1050000</v>
      </c>
      <c r="T1121" s="104">
        <v>0</v>
      </c>
      <c r="U1121" s="103" t="s">
        <v>303</v>
      </c>
      <c r="V1121" s="105" t="s">
        <v>3187</v>
      </c>
      <c r="W1121" s="106" t="s">
        <v>539</v>
      </c>
    </row>
    <row r="1122" spans="1:23" s="61" customFormat="1" ht="31.8" customHeight="1">
      <c r="A1122" s="46">
        <f>SUBTOTAL(3,$C$11:C1122)</f>
        <v>1112</v>
      </c>
      <c r="B1122" s="100">
        <v>2</v>
      </c>
      <c r="C1122" s="100" t="s">
        <v>423</v>
      </c>
      <c r="D1122" s="100" t="s">
        <v>2262</v>
      </c>
      <c r="E1122" s="101" t="s">
        <v>641</v>
      </c>
      <c r="F1122" s="102" t="s">
        <v>402</v>
      </c>
      <c r="G1122" s="100">
        <v>5</v>
      </c>
      <c r="H1122" s="103" t="s">
        <v>759</v>
      </c>
      <c r="I1122" s="100">
        <v>20</v>
      </c>
      <c r="J1122" s="100">
        <v>1</v>
      </c>
      <c r="K1122" s="100"/>
      <c r="L1122" s="100"/>
      <c r="M1122" s="100">
        <v>20</v>
      </c>
      <c r="N1122" s="100">
        <v>1</v>
      </c>
      <c r="O1122" s="104">
        <v>1050000</v>
      </c>
      <c r="P1122" s="104">
        <v>1050000</v>
      </c>
      <c r="Q1122" s="104"/>
      <c r="R1122" s="104"/>
      <c r="S1122" s="104">
        <v>1050000</v>
      </c>
      <c r="T1122" s="104">
        <v>0</v>
      </c>
      <c r="U1122" s="103" t="s">
        <v>303</v>
      </c>
      <c r="V1122" s="105" t="s">
        <v>337</v>
      </c>
      <c r="W1122" s="106" t="s">
        <v>539</v>
      </c>
    </row>
    <row r="1123" spans="1:23" s="61" customFormat="1" ht="31.8" customHeight="1">
      <c r="A1123" s="46">
        <f>SUBTOTAL(3,$C$11:C1123)</f>
        <v>1113</v>
      </c>
      <c r="B1123" s="46">
        <v>1</v>
      </c>
      <c r="C1123" s="46" t="s">
        <v>559</v>
      </c>
      <c r="D1123" s="46" t="s">
        <v>1080</v>
      </c>
      <c r="E1123" s="98" t="s">
        <v>392</v>
      </c>
      <c r="F1123" s="99" t="s">
        <v>682</v>
      </c>
      <c r="G1123" s="46">
        <v>5</v>
      </c>
      <c r="H1123" s="78" t="s">
        <v>759</v>
      </c>
      <c r="I1123" s="46">
        <v>40</v>
      </c>
      <c r="J1123" s="46">
        <v>1</v>
      </c>
      <c r="K1123" s="46"/>
      <c r="L1123" s="46"/>
      <c r="M1123" s="46">
        <v>40</v>
      </c>
      <c r="N1123" s="46">
        <v>1</v>
      </c>
      <c r="O1123" s="79">
        <v>2000000</v>
      </c>
      <c r="P1123" s="79">
        <v>2000000</v>
      </c>
      <c r="Q1123" s="79"/>
      <c r="R1123" s="79">
        <v>2000000</v>
      </c>
      <c r="S1123" s="79">
        <v>0</v>
      </c>
      <c r="T1123" s="79">
        <v>0</v>
      </c>
      <c r="U1123" s="78" t="s">
        <v>302</v>
      </c>
      <c r="V1123" s="80" t="s">
        <v>1514</v>
      </c>
      <c r="W1123" s="81" t="s">
        <v>539</v>
      </c>
    </row>
    <row r="1124" spans="1:23" s="61" customFormat="1" ht="31.8" customHeight="1">
      <c r="A1124" s="46">
        <f>SUBTOTAL(3,$C$11:C1124)</f>
        <v>1114</v>
      </c>
      <c r="B1124" s="46">
        <v>1</v>
      </c>
      <c r="C1124" s="46" t="s">
        <v>559</v>
      </c>
      <c r="D1124" s="46" t="s">
        <v>1078</v>
      </c>
      <c r="E1124" s="98" t="s">
        <v>392</v>
      </c>
      <c r="F1124" s="99" t="s">
        <v>682</v>
      </c>
      <c r="G1124" s="46">
        <v>5</v>
      </c>
      <c r="H1124" s="78" t="s">
        <v>759</v>
      </c>
      <c r="I1124" s="46">
        <v>40</v>
      </c>
      <c r="J1124" s="46">
        <v>1</v>
      </c>
      <c r="K1124" s="46"/>
      <c r="L1124" s="46"/>
      <c r="M1124" s="46">
        <v>40</v>
      </c>
      <c r="N1124" s="46">
        <v>1</v>
      </c>
      <c r="O1124" s="79">
        <v>2000000</v>
      </c>
      <c r="P1124" s="79">
        <v>2000000</v>
      </c>
      <c r="Q1124" s="79"/>
      <c r="R1124" s="79">
        <v>2000000</v>
      </c>
      <c r="S1124" s="79">
        <v>0</v>
      </c>
      <c r="T1124" s="79">
        <v>0</v>
      </c>
      <c r="U1124" s="78" t="s">
        <v>302</v>
      </c>
      <c r="V1124" s="80" t="s">
        <v>1515</v>
      </c>
      <c r="W1124" s="81" t="s">
        <v>539</v>
      </c>
    </row>
    <row r="1125" spans="1:23" s="61" customFormat="1" ht="31.8" customHeight="1">
      <c r="A1125" s="46">
        <f>SUBTOTAL(3,$C$11:C1125)</f>
        <v>1115</v>
      </c>
      <c r="B1125" s="46">
        <v>1</v>
      </c>
      <c r="C1125" s="46" t="s">
        <v>559</v>
      </c>
      <c r="D1125" s="46" t="s">
        <v>1079</v>
      </c>
      <c r="E1125" s="98" t="s">
        <v>392</v>
      </c>
      <c r="F1125" s="99" t="s">
        <v>682</v>
      </c>
      <c r="G1125" s="46">
        <v>5</v>
      </c>
      <c r="H1125" s="78" t="s">
        <v>759</v>
      </c>
      <c r="I1125" s="46">
        <v>20</v>
      </c>
      <c r="J1125" s="46">
        <v>1</v>
      </c>
      <c r="K1125" s="46"/>
      <c r="L1125" s="46"/>
      <c r="M1125" s="46">
        <v>20</v>
      </c>
      <c r="N1125" s="46">
        <v>1</v>
      </c>
      <c r="O1125" s="79">
        <v>1050000</v>
      </c>
      <c r="P1125" s="79">
        <v>1050000</v>
      </c>
      <c r="Q1125" s="79"/>
      <c r="R1125" s="79">
        <v>1050000</v>
      </c>
      <c r="S1125" s="79">
        <v>0</v>
      </c>
      <c r="T1125" s="79">
        <v>0</v>
      </c>
      <c r="U1125" s="78" t="s">
        <v>303</v>
      </c>
      <c r="V1125" s="80" t="s">
        <v>1516</v>
      </c>
      <c r="W1125" s="81" t="s">
        <v>539</v>
      </c>
    </row>
    <row r="1126" spans="1:23" s="61" customFormat="1" ht="31.8" customHeight="1">
      <c r="A1126" s="46">
        <f>SUBTOTAL(3,$C$11:C1126)</f>
        <v>1116</v>
      </c>
      <c r="B1126" s="46">
        <v>1</v>
      </c>
      <c r="C1126" s="46" t="s">
        <v>559</v>
      </c>
      <c r="D1126" s="46" t="s">
        <v>1079</v>
      </c>
      <c r="E1126" s="98" t="s">
        <v>392</v>
      </c>
      <c r="F1126" s="99" t="s">
        <v>682</v>
      </c>
      <c r="G1126" s="46">
        <v>5</v>
      </c>
      <c r="H1126" s="78" t="s">
        <v>759</v>
      </c>
      <c r="I1126" s="46">
        <v>20</v>
      </c>
      <c r="J1126" s="46">
        <v>1</v>
      </c>
      <c r="K1126" s="46"/>
      <c r="L1126" s="46"/>
      <c r="M1126" s="46">
        <v>20</v>
      </c>
      <c r="N1126" s="46">
        <v>1</v>
      </c>
      <c r="O1126" s="79">
        <v>1050000</v>
      </c>
      <c r="P1126" s="79">
        <v>1050000</v>
      </c>
      <c r="Q1126" s="79"/>
      <c r="R1126" s="79">
        <v>1050000</v>
      </c>
      <c r="S1126" s="79">
        <v>0</v>
      </c>
      <c r="T1126" s="79">
        <v>0</v>
      </c>
      <c r="U1126" s="78" t="s">
        <v>303</v>
      </c>
      <c r="V1126" s="80" t="s">
        <v>1517</v>
      </c>
      <c r="W1126" s="81" t="s">
        <v>539</v>
      </c>
    </row>
    <row r="1127" spans="1:23" s="61" customFormat="1" ht="31.8" customHeight="1">
      <c r="A1127" s="46">
        <f>SUBTOTAL(3,$C$11:C1127)</f>
        <v>1117</v>
      </c>
      <c r="B1127" s="100">
        <v>2</v>
      </c>
      <c r="C1127" s="100" t="s">
        <v>559</v>
      </c>
      <c r="D1127" s="100" t="s">
        <v>2260</v>
      </c>
      <c r="E1127" s="101" t="s">
        <v>392</v>
      </c>
      <c r="F1127" s="102" t="s">
        <v>682</v>
      </c>
      <c r="G1127" s="100">
        <v>5</v>
      </c>
      <c r="H1127" s="103" t="s">
        <v>759</v>
      </c>
      <c r="I1127" s="100">
        <v>20</v>
      </c>
      <c r="J1127" s="100">
        <v>1</v>
      </c>
      <c r="K1127" s="100"/>
      <c r="L1127" s="100"/>
      <c r="M1127" s="100">
        <v>20</v>
      </c>
      <c r="N1127" s="100">
        <v>1</v>
      </c>
      <c r="O1127" s="104">
        <v>1050000</v>
      </c>
      <c r="P1127" s="104">
        <v>1050000</v>
      </c>
      <c r="Q1127" s="104"/>
      <c r="R1127" s="104"/>
      <c r="S1127" s="104">
        <v>1050000</v>
      </c>
      <c r="T1127" s="104">
        <v>0</v>
      </c>
      <c r="U1127" s="103" t="s">
        <v>303</v>
      </c>
      <c r="V1127" s="105" t="s">
        <v>3188</v>
      </c>
      <c r="W1127" s="106" t="s">
        <v>539</v>
      </c>
    </row>
    <row r="1128" spans="1:23" s="61" customFormat="1" ht="31.8" customHeight="1">
      <c r="A1128" s="46">
        <f>SUBTOTAL(3,$C$11:C1128)</f>
        <v>1118</v>
      </c>
      <c r="B1128" s="100">
        <v>2</v>
      </c>
      <c r="C1128" s="100" t="s">
        <v>559</v>
      </c>
      <c r="D1128" s="100" t="s">
        <v>121</v>
      </c>
      <c r="E1128" s="101" t="s">
        <v>392</v>
      </c>
      <c r="F1128" s="102" t="s">
        <v>682</v>
      </c>
      <c r="G1128" s="100">
        <v>5</v>
      </c>
      <c r="H1128" s="103" t="s">
        <v>759</v>
      </c>
      <c r="I1128" s="100">
        <v>20</v>
      </c>
      <c r="J1128" s="100">
        <v>1</v>
      </c>
      <c r="K1128" s="100"/>
      <c r="L1128" s="100"/>
      <c r="M1128" s="100">
        <v>20</v>
      </c>
      <c r="N1128" s="100">
        <v>1</v>
      </c>
      <c r="O1128" s="104">
        <v>1050000</v>
      </c>
      <c r="P1128" s="104">
        <v>1050000</v>
      </c>
      <c r="Q1128" s="104"/>
      <c r="R1128" s="104"/>
      <c r="S1128" s="104">
        <v>1050000</v>
      </c>
      <c r="T1128" s="104">
        <v>0</v>
      </c>
      <c r="U1128" s="103" t="s">
        <v>303</v>
      </c>
      <c r="V1128" s="105" t="s">
        <v>3189</v>
      </c>
      <c r="W1128" s="106" t="s">
        <v>539</v>
      </c>
    </row>
    <row r="1129" spans="1:23" s="61" customFormat="1" ht="31.8" customHeight="1">
      <c r="A1129" s="46">
        <f>SUBTOTAL(3,$C$11:C1129)</f>
        <v>1119</v>
      </c>
      <c r="B1129" s="100">
        <v>2</v>
      </c>
      <c r="C1129" s="100" t="s">
        <v>559</v>
      </c>
      <c r="D1129" s="100" t="s">
        <v>2256</v>
      </c>
      <c r="E1129" s="101" t="s">
        <v>392</v>
      </c>
      <c r="F1129" s="102" t="s">
        <v>682</v>
      </c>
      <c r="G1129" s="100">
        <v>5</v>
      </c>
      <c r="H1129" s="103" t="s">
        <v>759</v>
      </c>
      <c r="I1129" s="100">
        <v>20</v>
      </c>
      <c r="J1129" s="100">
        <v>1</v>
      </c>
      <c r="K1129" s="100"/>
      <c r="L1129" s="100"/>
      <c r="M1129" s="100">
        <v>20</v>
      </c>
      <c r="N1129" s="100">
        <v>1</v>
      </c>
      <c r="O1129" s="104">
        <v>1050000</v>
      </c>
      <c r="P1129" s="104">
        <v>1050000</v>
      </c>
      <c r="Q1129" s="104"/>
      <c r="R1129" s="104"/>
      <c r="S1129" s="104">
        <v>1050000</v>
      </c>
      <c r="T1129" s="104">
        <v>0</v>
      </c>
      <c r="U1129" s="103" t="s">
        <v>303</v>
      </c>
      <c r="V1129" s="105" t="s">
        <v>3190</v>
      </c>
      <c r="W1129" s="106" t="s">
        <v>539</v>
      </c>
    </row>
    <row r="1130" spans="1:23" s="61" customFormat="1" ht="31.8" customHeight="1">
      <c r="A1130" s="46">
        <f>SUBTOTAL(3,$C$11:C1130)</f>
        <v>1120</v>
      </c>
      <c r="B1130" s="100">
        <v>2</v>
      </c>
      <c r="C1130" s="100" t="s">
        <v>559</v>
      </c>
      <c r="D1130" s="100" t="s">
        <v>2256</v>
      </c>
      <c r="E1130" s="101" t="s">
        <v>392</v>
      </c>
      <c r="F1130" s="102" t="s">
        <v>682</v>
      </c>
      <c r="G1130" s="100">
        <v>5</v>
      </c>
      <c r="H1130" s="103" t="s">
        <v>759</v>
      </c>
      <c r="I1130" s="100">
        <v>20</v>
      </c>
      <c r="J1130" s="100">
        <v>1</v>
      </c>
      <c r="K1130" s="100"/>
      <c r="L1130" s="100"/>
      <c r="M1130" s="100">
        <v>20</v>
      </c>
      <c r="N1130" s="100">
        <v>1</v>
      </c>
      <c r="O1130" s="104">
        <v>1050000</v>
      </c>
      <c r="P1130" s="104">
        <v>1050000</v>
      </c>
      <c r="Q1130" s="104"/>
      <c r="R1130" s="104"/>
      <c r="S1130" s="104">
        <v>1050000</v>
      </c>
      <c r="T1130" s="104">
        <v>0</v>
      </c>
      <c r="U1130" s="103" t="s">
        <v>303</v>
      </c>
      <c r="V1130" s="105" t="s">
        <v>3191</v>
      </c>
      <c r="W1130" s="106" t="s">
        <v>539</v>
      </c>
    </row>
    <row r="1131" spans="1:23" s="61" customFormat="1" ht="31.8" customHeight="1">
      <c r="A1131" s="46">
        <f>SUBTOTAL(3,$C$11:C1131)</f>
        <v>1121</v>
      </c>
      <c r="B1131" s="100">
        <v>2</v>
      </c>
      <c r="C1131" s="100" t="s">
        <v>559</v>
      </c>
      <c r="D1131" s="100" t="s">
        <v>2256</v>
      </c>
      <c r="E1131" s="101" t="s">
        <v>392</v>
      </c>
      <c r="F1131" s="102" t="s">
        <v>682</v>
      </c>
      <c r="G1131" s="100">
        <v>5</v>
      </c>
      <c r="H1131" s="103" t="s">
        <v>759</v>
      </c>
      <c r="I1131" s="100">
        <v>20</v>
      </c>
      <c r="J1131" s="100">
        <v>1</v>
      </c>
      <c r="K1131" s="100"/>
      <c r="L1131" s="100"/>
      <c r="M1131" s="100">
        <v>20</v>
      </c>
      <c r="N1131" s="100">
        <v>1</v>
      </c>
      <c r="O1131" s="104">
        <v>1050000</v>
      </c>
      <c r="P1131" s="104">
        <v>1050000</v>
      </c>
      <c r="Q1131" s="104"/>
      <c r="R1131" s="104"/>
      <c r="S1131" s="104">
        <v>1050000</v>
      </c>
      <c r="T1131" s="104">
        <v>0</v>
      </c>
      <c r="U1131" s="103" t="s">
        <v>303</v>
      </c>
      <c r="V1131" s="105" t="s">
        <v>3192</v>
      </c>
      <c r="W1131" s="106" t="s">
        <v>539</v>
      </c>
    </row>
    <row r="1132" spans="1:23" s="61" customFormat="1" ht="31.8" customHeight="1">
      <c r="A1132" s="46">
        <f>SUBTOTAL(3,$C$11:C1132)</f>
        <v>1122</v>
      </c>
      <c r="B1132" s="100">
        <v>2</v>
      </c>
      <c r="C1132" s="100" t="s">
        <v>559</v>
      </c>
      <c r="D1132" s="100" t="s">
        <v>2257</v>
      </c>
      <c r="E1132" s="101" t="s">
        <v>392</v>
      </c>
      <c r="F1132" s="102" t="s">
        <v>682</v>
      </c>
      <c r="G1132" s="100">
        <v>5</v>
      </c>
      <c r="H1132" s="103" t="s">
        <v>759</v>
      </c>
      <c r="I1132" s="100">
        <v>20</v>
      </c>
      <c r="J1132" s="100">
        <v>1</v>
      </c>
      <c r="K1132" s="100"/>
      <c r="L1132" s="100"/>
      <c r="M1132" s="100">
        <v>20</v>
      </c>
      <c r="N1132" s="100">
        <v>1</v>
      </c>
      <c r="O1132" s="104">
        <v>1050000</v>
      </c>
      <c r="P1132" s="104">
        <v>1050000</v>
      </c>
      <c r="Q1132" s="104"/>
      <c r="R1132" s="104"/>
      <c r="S1132" s="104">
        <v>1050000</v>
      </c>
      <c r="T1132" s="104">
        <v>0</v>
      </c>
      <c r="U1132" s="103" t="s">
        <v>303</v>
      </c>
      <c r="V1132" s="105" t="s">
        <v>3193</v>
      </c>
      <c r="W1132" s="106" t="s">
        <v>539</v>
      </c>
    </row>
    <row r="1133" spans="1:23" s="61" customFormat="1" ht="31.8" customHeight="1">
      <c r="A1133" s="46">
        <f>SUBTOTAL(3,$C$11:C1133)</f>
        <v>1123</v>
      </c>
      <c r="B1133" s="100">
        <v>2</v>
      </c>
      <c r="C1133" s="100" t="s">
        <v>559</v>
      </c>
      <c r="D1133" s="100" t="s">
        <v>2256</v>
      </c>
      <c r="E1133" s="101" t="s">
        <v>392</v>
      </c>
      <c r="F1133" s="102" t="s">
        <v>682</v>
      </c>
      <c r="G1133" s="100">
        <v>5</v>
      </c>
      <c r="H1133" s="103" t="s">
        <v>759</v>
      </c>
      <c r="I1133" s="100">
        <v>20</v>
      </c>
      <c r="J1133" s="100">
        <v>1</v>
      </c>
      <c r="K1133" s="100"/>
      <c r="L1133" s="100"/>
      <c r="M1133" s="100">
        <v>20</v>
      </c>
      <c r="N1133" s="100">
        <v>1</v>
      </c>
      <c r="O1133" s="104">
        <v>1050000</v>
      </c>
      <c r="P1133" s="104">
        <v>1050000</v>
      </c>
      <c r="Q1133" s="104"/>
      <c r="R1133" s="104"/>
      <c r="S1133" s="104">
        <v>1050000</v>
      </c>
      <c r="T1133" s="104">
        <v>0</v>
      </c>
      <c r="U1133" s="103" t="s">
        <v>303</v>
      </c>
      <c r="V1133" s="105" t="s">
        <v>3194</v>
      </c>
      <c r="W1133" s="106" t="s">
        <v>539</v>
      </c>
    </row>
    <row r="1134" spans="1:23" s="61" customFormat="1" ht="31.8" customHeight="1">
      <c r="A1134" s="46">
        <f>SUBTOTAL(3,$C$11:C1134)</f>
        <v>1124</v>
      </c>
      <c r="B1134" s="46">
        <v>1</v>
      </c>
      <c r="C1134" s="46" t="s">
        <v>596</v>
      </c>
      <c r="D1134" s="46" t="s">
        <v>1080</v>
      </c>
      <c r="E1134" s="98" t="s">
        <v>645</v>
      </c>
      <c r="F1134" s="99" t="s">
        <v>40</v>
      </c>
      <c r="G1134" s="46">
        <v>5</v>
      </c>
      <c r="H1134" s="78" t="s">
        <v>759</v>
      </c>
      <c r="I1134" s="46">
        <v>40</v>
      </c>
      <c r="J1134" s="46">
        <v>1</v>
      </c>
      <c r="K1134" s="46"/>
      <c r="L1134" s="46"/>
      <c r="M1134" s="46">
        <v>40</v>
      </c>
      <c r="N1134" s="46">
        <v>1</v>
      </c>
      <c r="O1134" s="79">
        <v>2000000</v>
      </c>
      <c r="P1134" s="79">
        <v>2000000</v>
      </c>
      <c r="Q1134" s="79"/>
      <c r="R1134" s="79">
        <v>2000000</v>
      </c>
      <c r="S1134" s="79">
        <v>0</v>
      </c>
      <c r="T1134" s="79">
        <v>0</v>
      </c>
      <c r="U1134" s="78" t="s">
        <v>302</v>
      </c>
      <c r="V1134" s="80" t="s">
        <v>1298</v>
      </c>
      <c r="W1134" s="81" t="s">
        <v>539</v>
      </c>
    </row>
    <row r="1135" spans="1:23" s="61" customFormat="1" ht="31.8" customHeight="1">
      <c r="A1135" s="46">
        <f>SUBTOTAL(3,$C$11:C1135)</f>
        <v>1125</v>
      </c>
      <c r="B1135" s="46">
        <v>1</v>
      </c>
      <c r="C1135" s="46" t="s">
        <v>596</v>
      </c>
      <c r="D1135" s="46" t="s">
        <v>1078</v>
      </c>
      <c r="E1135" s="98" t="s">
        <v>645</v>
      </c>
      <c r="F1135" s="99" t="s">
        <v>40</v>
      </c>
      <c r="G1135" s="46">
        <v>5</v>
      </c>
      <c r="H1135" s="78" t="s">
        <v>759</v>
      </c>
      <c r="I1135" s="46">
        <v>20</v>
      </c>
      <c r="J1135" s="46">
        <v>1</v>
      </c>
      <c r="K1135" s="46"/>
      <c r="L1135" s="46"/>
      <c r="M1135" s="46">
        <v>20</v>
      </c>
      <c r="N1135" s="46">
        <v>1</v>
      </c>
      <c r="O1135" s="79">
        <v>1000000</v>
      </c>
      <c r="P1135" s="79">
        <v>1000000</v>
      </c>
      <c r="Q1135" s="79"/>
      <c r="R1135" s="79">
        <v>1000000</v>
      </c>
      <c r="S1135" s="79">
        <v>0</v>
      </c>
      <c r="T1135" s="79">
        <v>0</v>
      </c>
      <c r="U1135" s="78" t="s">
        <v>305</v>
      </c>
      <c r="V1135" s="80" t="s">
        <v>882</v>
      </c>
      <c r="W1135" s="81" t="s">
        <v>539</v>
      </c>
    </row>
    <row r="1136" spans="1:23" s="61" customFormat="1" ht="31.8" customHeight="1">
      <c r="A1136" s="46">
        <f>SUBTOTAL(3,$C$11:C1136)</f>
        <v>1126</v>
      </c>
      <c r="B1136" s="46">
        <v>1</v>
      </c>
      <c r="C1136" s="46" t="s">
        <v>596</v>
      </c>
      <c r="D1136" s="46" t="s">
        <v>1078</v>
      </c>
      <c r="E1136" s="98" t="s">
        <v>645</v>
      </c>
      <c r="F1136" s="99" t="s">
        <v>40</v>
      </c>
      <c r="G1136" s="46">
        <v>5</v>
      </c>
      <c r="H1136" s="78" t="s">
        <v>759</v>
      </c>
      <c r="I1136" s="46">
        <v>20</v>
      </c>
      <c r="J1136" s="46">
        <v>1</v>
      </c>
      <c r="K1136" s="46"/>
      <c r="L1136" s="46"/>
      <c r="M1136" s="46">
        <v>20</v>
      </c>
      <c r="N1136" s="46">
        <v>1</v>
      </c>
      <c r="O1136" s="79">
        <v>1050000</v>
      </c>
      <c r="P1136" s="79">
        <v>1050000</v>
      </c>
      <c r="Q1136" s="79"/>
      <c r="R1136" s="79">
        <v>1050000</v>
      </c>
      <c r="S1136" s="79">
        <v>0</v>
      </c>
      <c r="T1136" s="79">
        <v>0</v>
      </c>
      <c r="U1136" s="78" t="s">
        <v>303</v>
      </c>
      <c r="V1136" s="80" t="s">
        <v>1246</v>
      </c>
      <c r="W1136" s="81" t="s">
        <v>539</v>
      </c>
    </row>
    <row r="1137" spans="1:23" s="61" customFormat="1" ht="31.8" customHeight="1">
      <c r="A1137" s="46">
        <f>SUBTOTAL(3,$C$11:C1137)</f>
        <v>1127</v>
      </c>
      <c r="B1137" s="100">
        <v>2</v>
      </c>
      <c r="C1137" s="100" t="s">
        <v>596</v>
      </c>
      <c r="D1137" s="100" t="s">
        <v>541</v>
      </c>
      <c r="E1137" s="101" t="s">
        <v>645</v>
      </c>
      <c r="F1137" s="102" t="s">
        <v>40</v>
      </c>
      <c r="G1137" s="100">
        <v>5</v>
      </c>
      <c r="H1137" s="103" t="s">
        <v>759</v>
      </c>
      <c r="I1137" s="100">
        <v>20</v>
      </c>
      <c r="J1137" s="100">
        <v>1</v>
      </c>
      <c r="K1137" s="100"/>
      <c r="L1137" s="100"/>
      <c r="M1137" s="100">
        <v>20</v>
      </c>
      <c r="N1137" s="100">
        <v>1</v>
      </c>
      <c r="O1137" s="104">
        <v>1000000</v>
      </c>
      <c r="P1137" s="104">
        <v>1000000</v>
      </c>
      <c r="Q1137" s="104"/>
      <c r="R1137" s="104"/>
      <c r="S1137" s="104">
        <v>1000000</v>
      </c>
      <c r="T1137" s="104">
        <v>0</v>
      </c>
      <c r="U1137" s="103" t="s">
        <v>305</v>
      </c>
      <c r="V1137" s="105" t="s">
        <v>882</v>
      </c>
      <c r="W1137" s="106" t="s">
        <v>539</v>
      </c>
    </row>
    <row r="1138" spans="1:23" s="61" customFormat="1" ht="31.8" customHeight="1">
      <c r="A1138" s="46">
        <f>SUBTOTAL(3,$C$11:C1138)</f>
        <v>1128</v>
      </c>
      <c r="B1138" s="100">
        <v>2</v>
      </c>
      <c r="C1138" s="100" t="s">
        <v>596</v>
      </c>
      <c r="D1138" s="100" t="s">
        <v>2258</v>
      </c>
      <c r="E1138" s="101" t="s">
        <v>645</v>
      </c>
      <c r="F1138" s="102" t="s">
        <v>40</v>
      </c>
      <c r="G1138" s="100">
        <v>5</v>
      </c>
      <c r="H1138" s="103" t="s">
        <v>759</v>
      </c>
      <c r="I1138" s="100">
        <v>20</v>
      </c>
      <c r="J1138" s="100">
        <v>1</v>
      </c>
      <c r="K1138" s="100"/>
      <c r="L1138" s="100"/>
      <c r="M1138" s="100">
        <v>20</v>
      </c>
      <c r="N1138" s="100">
        <v>1</v>
      </c>
      <c r="O1138" s="104">
        <v>1050000</v>
      </c>
      <c r="P1138" s="104">
        <v>1050000</v>
      </c>
      <c r="Q1138" s="104"/>
      <c r="R1138" s="104"/>
      <c r="S1138" s="104">
        <v>1050000</v>
      </c>
      <c r="T1138" s="104">
        <v>0</v>
      </c>
      <c r="U1138" s="103" t="s">
        <v>303</v>
      </c>
      <c r="V1138" s="105" t="s">
        <v>3195</v>
      </c>
      <c r="W1138" s="106" t="s">
        <v>539</v>
      </c>
    </row>
    <row r="1139" spans="1:23" s="61" customFormat="1" ht="31.8" customHeight="1">
      <c r="A1139" s="46">
        <f>SUBTOTAL(3,$C$11:C1139)</f>
        <v>1129</v>
      </c>
      <c r="B1139" s="100">
        <v>2</v>
      </c>
      <c r="C1139" s="100" t="s">
        <v>596</v>
      </c>
      <c r="D1139" s="100" t="s">
        <v>2258</v>
      </c>
      <c r="E1139" s="101" t="s">
        <v>645</v>
      </c>
      <c r="F1139" s="102" t="s">
        <v>40</v>
      </c>
      <c r="G1139" s="100">
        <v>5</v>
      </c>
      <c r="H1139" s="103" t="s">
        <v>759</v>
      </c>
      <c r="I1139" s="100">
        <v>20</v>
      </c>
      <c r="J1139" s="100">
        <v>1</v>
      </c>
      <c r="K1139" s="100"/>
      <c r="L1139" s="100"/>
      <c r="M1139" s="100">
        <v>20</v>
      </c>
      <c r="N1139" s="100">
        <v>1</v>
      </c>
      <c r="O1139" s="104">
        <v>1050000</v>
      </c>
      <c r="P1139" s="104">
        <v>1050000</v>
      </c>
      <c r="Q1139" s="104"/>
      <c r="R1139" s="104"/>
      <c r="S1139" s="104">
        <v>1050000</v>
      </c>
      <c r="T1139" s="104">
        <v>0</v>
      </c>
      <c r="U1139" s="103" t="s">
        <v>303</v>
      </c>
      <c r="V1139" s="105" t="s">
        <v>3196</v>
      </c>
      <c r="W1139" s="106" t="s">
        <v>539</v>
      </c>
    </row>
    <row r="1140" spans="1:23" s="61" customFormat="1" ht="31.8" customHeight="1">
      <c r="A1140" s="46">
        <f>SUBTOTAL(3,$C$11:C1140)</f>
        <v>1130</v>
      </c>
      <c r="B1140" s="100">
        <v>2</v>
      </c>
      <c r="C1140" s="100" t="s">
        <v>596</v>
      </c>
      <c r="D1140" s="100" t="s">
        <v>2258</v>
      </c>
      <c r="E1140" s="101" t="s">
        <v>645</v>
      </c>
      <c r="F1140" s="102" t="s">
        <v>40</v>
      </c>
      <c r="G1140" s="100">
        <v>5</v>
      </c>
      <c r="H1140" s="103" t="s">
        <v>759</v>
      </c>
      <c r="I1140" s="100">
        <v>20</v>
      </c>
      <c r="J1140" s="100">
        <v>1</v>
      </c>
      <c r="K1140" s="100"/>
      <c r="L1140" s="100"/>
      <c r="M1140" s="100">
        <v>20</v>
      </c>
      <c r="N1140" s="100">
        <v>1</v>
      </c>
      <c r="O1140" s="104">
        <v>1050000</v>
      </c>
      <c r="P1140" s="104">
        <v>1050000</v>
      </c>
      <c r="Q1140" s="104"/>
      <c r="R1140" s="104"/>
      <c r="S1140" s="104">
        <v>1050000</v>
      </c>
      <c r="T1140" s="104">
        <v>0</v>
      </c>
      <c r="U1140" s="103" t="s">
        <v>303</v>
      </c>
      <c r="V1140" s="105" t="s">
        <v>3197</v>
      </c>
      <c r="W1140" s="106" t="s">
        <v>539</v>
      </c>
    </row>
    <row r="1141" spans="1:23" s="61" customFormat="1" ht="31.8" customHeight="1">
      <c r="A1141" s="46">
        <f>SUBTOTAL(3,$C$11:C1141)</f>
        <v>1131</v>
      </c>
      <c r="B1141" s="100">
        <v>2</v>
      </c>
      <c r="C1141" s="100" t="s">
        <v>596</v>
      </c>
      <c r="D1141" s="100" t="s">
        <v>2262</v>
      </c>
      <c r="E1141" s="101" t="s">
        <v>645</v>
      </c>
      <c r="F1141" s="102" t="s">
        <v>40</v>
      </c>
      <c r="G1141" s="100">
        <v>5</v>
      </c>
      <c r="H1141" s="103" t="s">
        <v>759</v>
      </c>
      <c r="I1141" s="100">
        <v>20</v>
      </c>
      <c r="J1141" s="100">
        <v>1</v>
      </c>
      <c r="K1141" s="100"/>
      <c r="L1141" s="100"/>
      <c r="M1141" s="100">
        <v>20</v>
      </c>
      <c r="N1141" s="100">
        <v>1</v>
      </c>
      <c r="O1141" s="104">
        <v>1050000</v>
      </c>
      <c r="P1141" s="104">
        <v>1050000</v>
      </c>
      <c r="Q1141" s="104"/>
      <c r="R1141" s="104"/>
      <c r="S1141" s="104">
        <v>1050000</v>
      </c>
      <c r="T1141" s="104">
        <v>0</v>
      </c>
      <c r="U1141" s="103" t="s">
        <v>303</v>
      </c>
      <c r="V1141" s="105" t="s">
        <v>3198</v>
      </c>
      <c r="W1141" s="106" t="s">
        <v>539</v>
      </c>
    </row>
    <row r="1142" spans="1:23" s="61" customFormat="1" ht="31.8" customHeight="1">
      <c r="A1142" s="46">
        <f>SUBTOTAL(3,$C$11:C1142)</f>
        <v>1132</v>
      </c>
      <c r="B1142" s="100">
        <v>2</v>
      </c>
      <c r="C1142" s="100" t="s">
        <v>596</v>
      </c>
      <c r="D1142" s="100" t="s">
        <v>2258</v>
      </c>
      <c r="E1142" s="101" t="s">
        <v>645</v>
      </c>
      <c r="F1142" s="102" t="s">
        <v>40</v>
      </c>
      <c r="G1142" s="100">
        <v>5</v>
      </c>
      <c r="H1142" s="103" t="s">
        <v>759</v>
      </c>
      <c r="I1142" s="100">
        <v>20</v>
      </c>
      <c r="J1142" s="100">
        <v>1</v>
      </c>
      <c r="K1142" s="100"/>
      <c r="L1142" s="100"/>
      <c r="M1142" s="100">
        <v>20</v>
      </c>
      <c r="N1142" s="100">
        <v>1</v>
      </c>
      <c r="O1142" s="104">
        <v>1050000</v>
      </c>
      <c r="P1142" s="104">
        <v>1050000</v>
      </c>
      <c r="Q1142" s="104"/>
      <c r="R1142" s="104"/>
      <c r="S1142" s="104">
        <v>1050000</v>
      </c>
      <c r="T1142" s="104">
        <v>0</v>
      </c>
      <c r="U1142" s="103" t="s">
        <v>303</v>
      </c>
      <c r="V1142" s="105" t="s">
        <v>3199</v>
      </c>
      <c r="W1142" s="106" t="s">
        <v>539</v>
      </c>
    </row>
    <row r="1143" spans="1:23" s="61" customFormat="1" ht="31.8" customHeight="1">
      <c r="A1143" s="46">
        <f>SUBTOTAL(3,$C$11:C1143)</f>
        <v>1133</v>
      </c>
      <c r="B1143" s="100">
        <v>2</v>
      </c>
      <c r="C1143" s="100" t="s">
        <v>596</v>
      </c>
      <c r="D1143" s="100" t="s">
        <v>2258</v>
      </c>
      <c r="E1143" s="101" t="s">
        <v>645</v>
      </c>
      <c r="F1143" s="102" t="s">
        <v>40</v>
      </c>
      <c r="G1143" s="100">
        <v>5</v>
      </c>
      <c r="H1143" s="103" t="s">
        <v>759</v>
      </c>
      <c r="I1143" s="100">
        <v>20</v>
      </c>
      <c r="J1143" s="100">
        <v>1</v>
      </c>
      <c r="K1143" s="100"/>
      <c r="L1143" s="100"/>
      <c r="M1143" s="100">
        <v>20</v>
      </c>
      <c r="N1143" s="100">
        <v>1</v>
      </c>
      <c r="O1143" s="104">
        <v>1050000</v>
      </c>
      <c r="P1143" s="104">
        <v>1050000</v>
      </c>
      <c r="Q1143" s="104"/>
      <c r="R1143" s="104"/>
      <c r="S1143" s="104">
        <v>1050000</v>
      </c>
      <c r="T1143" s="104">
        <v>0</v>
      </c>
      <c r="U1143" s="103" t="s">
        <v>303</v>
      </c>
      <c r="V1143" s="105" t="s">
        <v>3200</v>
      </c>
      <c r="W1143" s="106" t="s">
        <v>539</v>
      </c>
    </row>
    <row r="1144" spans="1:23" s="61" customFormat="1" ht="31.8" customHeight="1">
      <c r="A1144" s="46">
        <f>SUBTOTAL(3,$C$11:C1144)</f>
        <v>1134</v>
      </c>
      <c r="B1144" s="100">
        <v>2</v>
      </c>
      <c r="C1144" s="100" t="s">
        <v>596</v>
      </c>
      <c r="D1144" s="100" t="s">
        <v>2258</v>
      </c>
      <c r="E1144" s="101" t="s">
        <v>645</v>
      </c>
      <c r="F1144" s="102" t="s">
        <v>40</v>
      </c>
      <c r="G1144" s="100">
        <v>5</v>
      </c>
      <c r="H1144" s="103" t="s">
        <v>759</v>
      </c>
      <c r="I1144" s="100">
        <v>20</v>
      </c>
      <c r="J1144" s="100">
        <v>1</v>
      </c>
      <c r="K1144" s="100"/>
      <c r="L1144" s="100"/>
      <c r="M1144" s="100">
        <v>20</v>
      </c>
      <c r="N1144" s="100">
        <v>1</v>
      </c>
      <c r="O1144" s="104">
        <v>1050000</v>
      </c>
      <c r="P1144" s="104">
        <v>1050000</v>
      </c>
      <c r="Q1144" s="104"/>
      <c r="R1144" s="104"/>
      <c r="S1144" s="104">
        <v>1050000</v>
      </c>
      <c r="T1144" s="104">
        <v>0</v>
      </c>
      <c r="U1144" s="103" t="s">
        <v>303</v>
      </c>
      <c r="V1144" s="105" t="s">
        <v>3201</v>
      </c>
      <c r="W1144" s="106" t="s">
        <v>539</v>
      </c>
    </row>
    <row r="1145" spans="1:23" s="61" customFormat="1" ht="31.8" customHeight="1">
      <c r="A1145" s="46">
        <f>SUBTOTAL(3,$C$11:C1145)</f>
        <v>1135</v>
      </c>
      <c r="B1145" s="46">
        <v>1</v>
      </c>
      <c r="C1145" s="46" t="s">
        <v>597</v>
      </c>
      <c r="D1145" s="46" t="s">
        <v>1079</v>
      </c>
      <c r="E1145" s="98" t="s">
        <v>403</v>
      </c>
      <c r="F1145" s="99" t="s">
        <v>370</v>
      </c>
      <c r="G1145" s="46">
        <v>5</v>
      </c>
      <c r="H1145" s="78" t="s">
        <v>759</v>
      </c>
      <c r="I1145" s="46">
        <v>40</v>
      </c>
      <c r="J1145" s="46">
        <v>1</v>
      </c>
      <c r="K1145" s="46"/>
      <c r="L1145" s="46"/>
      <c r="M1145" s="46">
        <v>40</v>
      </c>
      <c r="N1145" s="46">
        <v>1</v>
      </c>
      <c r="O1145" s="79">
        <v>2000000</v>
      </c>
      <c r="P1145" s="79">
        <v>2000000</v>
      </c>
      <c r="Q1145" s="79"/>
      <c r="R1145" s="79">
        <v>2000000</v>
      </c>
      <c r="S1145" s="79">
        <v>0</v>
      </c>
      <c r="T1145" s="79">
        <v>0</v>
      </c>
      <c r="U1145" s="78" t="s">
        <v>302</v>
      </c>
      <c r="V1145" s="80" t="s">
        <v>1518</v>
      </c>
      <c r="W1145" s="81" t="s">
        <v>539</v>
      </c>
    </row>
    <row r="1146" spans="1:23" s="61" customFormat="1" ht="31.8" customHeight="1">
      <c r="A1146" s="46">
        <f>SUBTOTAL(3,$C$11:C1146)</f>
        <v>1136</v>
      </c>
      <c r="B1146" s="46">
        <v>1</v>
      </c>
      <c r="C1146" s="46" t="s">
        <v>597</v>
      </c>
      <c r="D1146" s="46" t="s">
        <v>1080</v>
      </c>
      <c r="E1146" s="98" t="s">
        <v>403</v>
      </c>
      <c r="F1146" s="99" t="s">
        <v>370</v>
      </c>
      <c r="G1146" s="46">
        <v>5</v>
      </c>
      <c r="H1146" s="78" t="s">
        <v>759</v>
      </c>
      <c r="I1146" s="46">
        <v>40</v>
      </c>
      <c r="J1146" s="46">
        <v>1</v>
      </c>
      <c r="K1146" s="46"/>
      <c r="L1146" s="46"/>
      <c r="M1146" s="46">
        <v>40</v>
      </c>
      <c r="N1146" s="46">
        <v>1</v>
      </c>
      <c r="O1146" s="79">
        <v>2000000</v>
      </c>
      <c r="P1146" s="79">
        <v>2000000</v>
      </c>
      <c r="Q1146" s="79"/>
      <c r="R1146" s="79">
        <v>2000000</v>
      </c>
      <c r="S1146" s="79">
        <v>0</v>
      </c>
      <c r="T1146" s="79">
        <v>0</v>
      </c>
      <c r="U1146" s="78" t="s">
        <v>302</v>
      </c>
      <c r="V1146" s="80" t="s">
        <v>1519</v>
      </c>
      <c r="W1146" s="81" t="s">
        <v>539</v>
      </c>
    </row>
    <row r="1147" spans="1:23" s="61" customFormat="1" ht="31.8" customHeight="1">
      <c r="A1147" s="46">
        <f>SUBTOTAL(3,$C$11:C1147)</f>
        <v>1137</v>
      </c>
      <c r="B1147" s="46">
        <v>1</v>
      </c>
      <c r="C1147" s="46" t="s">
        <v>597</v>
      </c>
      <c r="D1147" s="46" t="s">
        <v>1081</v>
      </c>
      <c r="E1147" s="98" t="s">
        <v>403</v>
      </c>
      <c r="F1147" s="99" t="s">
        <v>370</v>
      </c>
      <c r="G1147" s="46">
        <v>5</v>
      </c>
      <c r="H1147" s="78" t="s">
        <v>759</v>
      </c>
      <c r="I1147" s="46">
        <v>20</v>
      </c>
      <c r="J1147" s="46">
        <v>1</v>
      </c>
      <c r="K1147" s="46"/>
      <c r="L1147" s="46"/>
      <c r="M1147" s="46">
        <v>20</v>
      </c>
      <c r="N1147" s="46">
        <v>1</v>
      </c>
      <c r="O1147" s="79">
        <v>1000000</v>
      </c>
      <c r="P1147" s="79">
        <v>1000000</v>
      </c>
      <c r="Q1147" s="79"/>
      <c r="R1147" s="79">
        <v>1000000</v>
      </c>
      <c r="S1147" s="79">
        <v>0</v>
      </c>
      <c r="T1147" s="79">
        <v>0</v>
      </c>
      <c r="U1147" s="78" t="s">
        <v>305</v>
      </c>
      <c r="V1147" s="80" t="s">
        <v>899</v>
      </c>
      <c r="W1147" s="81" t="s">
        <v>539</v>
      </c>
    </row>
    <row r="1148" spans="1:23" s="61" customFormat="1" ht="31.8" customHeight="1">
      <c r="A1148" s="46">
        <f>SUBTOTAL(3,$C$11:C1148)</f>
        <v>1138</v>
      </c>
      <c r="B1148" s="46">
        <v>1</v>
      </c>
      <c r="C1148" s="46" t="s">
        <v>597</v>
      </c>
      <c r="D1148" s="46" t="s">
        <v>541</v>
      </c>
      <c r="E1148" s="98" t="s">
        <v>403</v>
      </c>
      <c r="F1148" s="99" t="s">
        <v>370</v>
      </c>
      <c r="G1148" s="46">
        <v>5</v>
      </c>
      <c r="H1148" s="78" t="s">
        <v>759</v>
      </c>
      <c r="I1148" s="46">
        <v>20</v>
      </c>
      <c r="J1148" s="46">
        <v>1</v>
      </c>
      <c r="K1148" s="46"/>
      <c r="L1148" s="46"/>
      <c r="M1148" s="46">
        <v>20</v>
      </c>
      <c r="N1148" s="46">
        <v>1</v>
      </c>
      <c r="O1148" s="79">
        <v>1000000</v>
      </c>
      <c r="P1148" s="79">
        <v>1000000</v>
      </c>
      <c r="Q1148" s="79"/>
      <c r="R1148" s="79">
        <v>1000000</v>
      </c>
      <c r="S1148" s="79">
        <v>0</v>
      </c>
      <c r="T1148" s="79">
        <v>0</v>
      </c>
      <c r="U1148" s="78" t="s">
        <v>305</v>
      </c>
      <c r="V1148" s="80" t="s">
        <v>1520</v>
      </c>
      <c r="W1148" s="81" t="s">
        <v>539</v>
      </c>
    </row>
    <row r="1149" spans="1:23" s="61" customFormat="1" ht="31.8" customHeight="1">
      <c r="A1149" s="46">
        <f>SUBTOTAL(3,$C$11:C1149)</f>
        <v>1139</v>
      </c>
      <c r="B1149" s="46">
        <v>1</v>
      </c>
      <c r="C1149" s="46" t="s">
        <v>597</v>
      </c>
      <c r="D1149" s="46" t="s">
        <v>831</v>
      </c>
      <c r="E1149" s="98" t="s">
        <v>403</v>
      </c>
      <c r="F1149" s="99" t="s">
        <v>370</v>
      </c>
      <c r="G1149" s="46">
        <v>5</v>
      </c>
      <c r="H1149" s="78" t="s">
        <v>759</v>
      </c>
      <c r="I1149" s="46">
        <v>20</v>
      </c>
      <c r="J1149" s="46">
        <v>1</v>
      </c>
      <c r="K1149" s="46"/>
      <c r="L1149" s="46"/>
      <c r="M1149" s="46">
        <v>20</v>
      </c>
      <c r="N1149" s="46">
        <v>1</v>
      </c>
      <c r="O1149" s="79">
        <v>1000000</v>
      </c>
      <c r="P1149" s="79">
        <v>1000000</v>
      </c>
      <c r="Q1149" s="79"/>
      <c r="R1149" s="79">
        <v>1000000</v>
      </c>
      <c r="S1149" s="79">
        <v>0</v>
      </c>
      <c r="T1149" s="79">
        <v>0</v>
      </c>
      <c r="U1149" s="78" t="s">
        <v>305</v>
      </c>
      <c r="V1149" s="80" t="s">
        <v>878</v>
      </c>
      <c r="W1149" s="81" t="s">
        <v>539</v>
      </c>
    </row>
    <row r="1150" spans="1:23" s="61" customFormat="1" ht="31.8" customHeight="1">
      <c r="A1150" s="46">
        <f>SUBTOTAL(3,$C$11:C1150)</f>
        <v>1140</v>
      </c>
      <c r="B1150" s="46">
        <v>1</v>
      </c>
      <c r="C1150" s="46" t="s">
        <v>597</v>
      </c>
      <c r="D1150" s="46" t="s">
        <v>1078</v>
      </c>
      <c r="E1150" s="98" t="s">
        <v>403</v>
      </c>
      <c r="F1150" s="99" t="s">
        <v>370</v>
      </c>
      <c r="G1150" s="46">
        <v>5</v>
      </c>
      <c r="H1150" s="78" t="s">
        <v>759</v>
      </c>
      <c r="I1150" s="46">
        <v>30</v>
      </c>
      <c r="J1150" s="46">
        <v>1</v>
      </c>
      <c r="K1150" s="46"/>
      <c r="L1150" s="46"/>
      <c r="M1150" s="46">
        <v>30</v>
      </c>
      <c r="N1150" s="46">
        <v>1</v>
      </c>
      <c r="O1150" s="79">
        <v>1500000</v>
      </c>
      <c r="P1150" s="79">
        <v>1500000</v>
      </c>
      <c r="Q1150" s="79"/>
      <c r="R1150" s="79">
        <v>1500000</v>
      </c>
      <c r="S1150" s="79">
        <v>0</v>
      </c>
      <c r="T1150" s="79">
        <v>0</v>
      </c>
      <c r="U1150" s="78" t="s">
        <v>310</v>
      </c>
      <c r="V1150" s="80" t="s">
        <v>877</v>
      </c>
      <c r="W1150" s="81" t="s">
        <v>539</v>
      </c>
    </row>
    <row r="1151" spans="1:23" s="61" customFormat="1" ht="31.8" customHeight="1">
      <c r="A1151" s="46">
        <f>SUBTOTAL(3,$C$11:C1151)</f>
        <v>1141</v>
      </c>
      <c r="B1151" s="46">
        <v>1</v>
      </c>
      <c r="C1151" s="46" t="s">
        <v>597</v>
      </c>
      <c r="D1151" s="46" t="s">
        <v>1079</v>
      </c>
      <c r="E1151" s="98" t="s">
        <v>403</v>
      </c>
      <c r="F1151" s="99" t="s">
        <v>370</v>
      </c>
      <c r="G1151" s="46">
        <v>5</v>
      </c>
      <c r="H1151" s="78" t="s">
        <v>759</v>
      </c>
      <c r="I1151" s="46">
        <v>30</v>
      </c>
      <c r="J1151" s="46">
        <v>1</v>
      </c>
      <c r="K1151" s="46"/>
      <c r="L1151" s="46"/>
      <c r="M1151" s="46">
        <v>30</v>
      </c>
      <c r="N1151" s="46">
        <v>1</v>
      </c>
      <c r="O1151" s="79">
        <v>1500000</v>
      </c>
      <c r="P1151" s="79">
        <v>1500000</v>
      </c>
      <c r="Q1151" s="79"/>
      <c r="R1151" s="79">
        <v>1500000</v>
      </c>
      <c r="S1151" s="79">
        <v>0</v>
      </c>
      <c r="T1151" s="79">
        <v>0</v>
      </c>
      <c r="U1151" s="78" t="s">
        <v>310</v>
      </c>
      <c r="V1151" s="80" t="s">
        <v>876</v>
      </c>
      <c r="W1151" s="81" t="s">
        <v>539</v>
      </c>
    </row>
    <row r="1152" spans="1:23" s="61" customFormat="1" ht="31.8" customHeight="1">
      <c r="A1152" s="46">
        <f>SUBTOTAL(3,$C$11:C1152)</f>
        <v>1142</v>
      </c>
      <c r="B1152" s="46">
        <v>1</v>
      </c>
      <c r="C1152" s="46" t="s">
        <v>597</v>
      </c>
      <c r="D1152" s="46" t="s">
        <v>1078</v>
      </c>
      <c r="E1152" s="98" t="s">
        <v>403</v>
      </c>
      <c r="F1152" s="99" t="s">
        <v>370</v>
      </c>
      <c r="G1152" s="46">
        <v>5</v>
      </c>
      <c r="H1152" s="78" t="s">
        <v>759</v>
      </c>
      <c r="I1152" s="46">
        <v>30</v>
      </c>
      <c r="J1152" s="46">
        <v>1</v>
      </c>
      <c r="K1152" s="46"/>
      <c r="L1152" s="46"/>
      <c r="M1152" s="46">
        <v>30</v>
      </c>
      <c r="N1152" s="46">
        <v>1</v>
      </c>
      <c r="O1152" s="79">
        <v>1500000</v>
      </c>
      <c r="P1152" s="79">
        <v>1500000</v>
      </c>
      <c r="Q1152" s="79"/>
      <c r="R1152" s="79">
        <v>1500000</v>
      </c>
      <c r="S1152" s="79">
        <v>0</v>
      </c>
      <c r="T1152" s="79">
        <v>0</v>
      </c>
      <c r="U1152" s="78" t="s">
        <v>310</v>
      </c>
      <c r="V1152" s="80" t="s">
        <v>970</v>
      </c>
      <c r="W1152" s="81" t="s">
        <v>539</v>
      </c>
    </row>
    <row r="1153" spans="1:23" s="61" customFormat="1" ht="31.8" customHeight="1">
      <c r="A1153" s="46">
        <f>SUBTOTAL(3,$C$11:C1153)</f>
        <v>1143</v>
      </c>
      <c r="B1153" s="46">
        <v>1</v>
      </c>
      <c r="C1153" s="46" t="s">
        <v>597</v>
      </c>
      <c r="D1153" s="46" t="s">
        <v>1080</v>
      </c>
      <c r="E1153" s="98" t="s">
        <v>403</v>
      </c>
      <c r="F1153" s="99" t="s">
        <v>370</v>
      </c>
      <c r="G1153" s="46">
        <v>5</v>
      </c>
      <c r="H1153" s="78" t="s">
        <v>759</v>
      </c>
      <c r="I1153" s="46">
        <v>20</v>
      </c>
      <c r="J1153" s="46">
        <v>1</v>
      </c>
      <c r="K1153" s="46"/>
      <c r="L1153" s="46"/>
      <c r="M1153" s="46">
        <v>20</v>
      </c>
      <c r="N1153" s="46">
        <v>1</v>
      </c>
      <c r="O1153" s="79">
        <v>1050000</v>
      </c>
      <c r="P1153" s="79">
        <v>1050000</v>
      </c>
      <c r="Q1153" s="79"/>
      <c r="R1153" s="79">
        <v>1050000</v>
      </c>
      <c r="S1153" s="79">
        <v>0</v>
      </c>
      <c r="T1153" s="79">
        <v>0</v>
      </c>
      <c r="U1153" s="78" t="s">
        <v>303</v>
      </c>
      <c r="V1153" s="80" t="s">
        <v>1521</v>
      </c>
      <c r="W1153" s="81" t="s">
        <v>539</v>
      </c>
    </row>
    <row r="1154" spans="1:23" s="61" customFormat="1" ht="31.8" customHeight="1">
      <c r="A1154" s="46">
        <f>SUBTOTAL(3,$C$11:C1154)</f>
        <v>1144</v>
      </c>
      <c r="B1154" s="100">
        <v>2</v>
      </c>
      <c r="C1154" s="100" t="s">
        <v>597</v>
      </c>
      <c r="D1154" s="100" t="s">
        <v>541</v>
      </c>
      <c r="E1154" s="101" t="s">
        <v>403</v>
      </c>
      <c r="F1154" s="102" t="s">
        <v>370</v>
      </c>
      <c r="G1154" s="100">
        <v>5</v>
      </c>
      <c r="H1154" s="103" t="s">
        <v>759</v>
      </c>
      <c r="I1154" s="100">
        <v>20</v>
      </c>
      <c r="J1154" s="100">
        <v>1</v>
      </c>
      <c r="K1154" s="100"/>
      <c r="L1154" s="100"/>
      <c r="M1154" s="100">
        <v>20</v>
      </c>
      <c r="N1154" s="100">
        <v>1</v>
      </c>
      <c r="O1154" s="104">
        <v>1000000</v>
      </c>
      <c r="P1154" s="104">
        <v>1000000</v>
      </c>
      <c r="Q1154" s="104"/>
      <c r="R1154" s="104"/>
      <c r="S1154" s="104">
        <v>1000000</v>
      </c>
      <c r="T1154" s="104">
        <v>0</v>
      </c>
      <c r="U1154" s="103" t="s">
        <v>305</v>
      </c>
      <c r="V1154" s="105" t="s">
        <v>899</v>
      </c>
      <c r="W1154" s="106" t="s">
        <v>539</v>
      </c>
    </row>
    <row r="1155" spans="1:23" s="61" customFormat="1" ht="31.8" customHeight="1">
      <c r="A1155" s="46">
        <f>SUBTOTAL(3,$C$11:C1155)</f>
        <v>1145</v>
      </c>
      <c r="B1155" s="100">
        <v>2</v>
      </c>
      <c r="C1155" s="100" t="s">
        <v>597</v>
      </c>
      <c r="D1155" s="100" t="s">
        <v>541</v>
      </c>
      <c r="E1155" s="101" t="s">
        <v>403</v>
      </c>
      <c r="F1155" s="102" t="s">
        <v>370</v>
      </c>
      <c r="G1155" s="100">
        <v>5</v>
      </c>
      <c r="H1155" s="103" t="s">
        <v>759</v>
      </c>
      <c r="I1155" s="100">
        <v>20</v>
      </c>
      <c r="J1155" s="100">
        <v>1</v>
      </c>
      <c r="K1155" s="100"/>
      <c r="L1155" s="100"/>
      <c r="M1155" s="100">
        <v>20</v>
      </c>
      <c r="N1155" s="100">
        <v>1</v>
      </c>
      <c r="O1155" s="104">
        <v>1000000</v>
      </c>
      <c r="P1155" s="104">
        <v>1000000</v>
      </c>
      <c r="Q1155" s="104"/>
      <c r="R1155" s="104"/>
      <c r="S1155" s="104">
        <v>1000000</v>
      </c>
      <c r="T1155" s="104">
        <v>0</v>
      </c>
      <c r="U1155" s="103" t="s">
        <v>305</v>
      </c>
      <c r="V1155" s="105" t="s">
        <v>1520</v>
      </c>
      <c r="W1155" s="106" t="s">
        <v>539</v>
      </c>
    </row>
    <row r="1156" spans="1:23" s="61" customFormat="1" ht="31.8" customHeight="1">
      <c r="A1156" s="46">
        <f>SUBTOTAL(3,$C$11:C1156)</f>
        <v>1146</v>
      </c>
      <c r="B1156" s="100">
        <v>2</v>
      </c>
      <c r="C1156" s="100" t="s">
        <v>597</v>
      </c>
      <c r="D1156" s="100" t="s">
        <v>541</v>
      </c>
      <c r="E1156" s="101" t="s">
        <v>403</v>
      </c>
      <c r="F1156" s="102" t="s">
        <v>370</v>
      </c>
      <c r="G1156" s="100">
        <v>5</v>
      </c>
      <c r="H1156" s="103" t="s">
        <v>759</v>
      </c>
      <c r="I1156" s="100">
        <v>20</v>
      </c>
      <c r="J1156" s="100">
        <v>1</v>
      </c>
      <c r="K1156" s="100"/>
      <c r="L1156" s="100"/>
      <c r="M1156" s="100">
        <v>20</v>
      </c>
      <c r="N1156" s="100">
        <v>1</v>
      </c>
      <c r="O1156" s="104">
        <v>1000000</v>
      </c>
      <c r="P1156" s="104">
        <v>1000000</v>
      </c>
      <c r="Q1156" s="104"/>
      <c r="R1156" s="104"/>
      <c r="S1156" s="104">
        <v>1000000</v>
      </c>
      <c r="T1156" s="104">
        <v>0</v>
      </c>
      <c r="U1156" s="103" t="s">
        <v>305</v>
      </c>
      <c r="V1156" s="105" t="s">
        <v>878</v>
      </c>
      <c r="W1156" s="106" t="s">
        <v>539</v>
      </c>
    </row>
    <row r="1157" spans="1:23" s="61" customFormat="1" ht="31.8" customHeight="1">
      <c r="A1157" s="46">
        <f>SUBTOTAL(3,$C$11:C1157)</f>
        <v>1147</v>
      </c>
      <c r="B1157" s="100">
        <v>2</v>
      </c>
      <c r="C1157" s="100" t="s">
        <v>597</v>
      </c>
      <c r="D1157" s="100" t="s">
        <v>541</v>
      </c>
      <c r="E1157" s="101" t="s">
        <v>403</v>
      </c>
      <c r="F1157" s="102" t="s">
        <v>370</v>
      </c>
      <c r="G1157" s="100">
        <v>5</v>
      </c>
      <c r="H1157" s="103" t="s">
        <v>759</v>
      </c>
      <c r="I1157" s="100">
        <v>30</v>
      </c>
      <c r="J1157" s="100">
        <v>1</v>
      </c>
      <c r="K1157" s="100"/>
      <c r="L1157" s="100"/>
      <c r="M1157" s="100">
        <v>30</v>
      </c>
      <c r="N1157" s="100">
        <v>1</v>
      </c>
      <c r="O1157" s="104">
        <v>1500000</v>
      </c>
      <c r="P1157" s="104">
        <v>1500000</v>
      </c>
      <c r="Q1157" s="104"/>
      <c r="R1157" s="104"/>
      <c r="S1157" s="104">
        <v>1500000</v>
      </c>
      <c r="T1157" s="104">
        <v>0</v>
      </c>
      <c r="U1157" s="103" t="s">
        <v>310</v>
      </c>
      <c r="V1157" s="105" t="s">
        <v>877</v>
      </c>
      <c r="W1157" s="106" t="s">
        <v>539</v>
      </c>
    </row>
    <row r="1158" spans="1:23" s="61" customFormat="1" ht="31.8" customHeight="1">
      <c r="A1158" s="46">
        <f>SUBTOTAL(3,$C$11:C1158)</f>
        <v>1148</v>
      </c>
      <c r="B1158" s="100">
        <v>2</v>
      </c>
      <c r="C1158" s="100" t="s">
        <v>597</v>
      </c>
      <c r="D1158" s="100" t="s">
        <v>541</v>
      </c>
      <c r="E1158" s="101" t="s">
        <v>403</v>
      </c>
      <c r="F1158" s="102" t="s">
        <v>370</v>
      </c>
      <c r="G1158" s="100">
        <v>5</v>
      </c>
      <c r="H1158" s="103" t="s">
        <v>759</v>
      </c>
      <c r="I1158" s="100">
        <v>30</v>
      </c>
      <c r="J1158" s="100">
        <v>1</v>
      </c>
      <c r="K1158" s="100"/>
      <c r="L1158" s="100"/>
      <c r="M1158" s="100">
        <v>30</v>
      </c>
      <c r="N1158" s="100">
        <v>1</v>
      </c>
      <c r="O1158" s="104">
        <v>1500000</v>
      </c>
      <c r="P1158" s="104">
        <v>1500000</v>
      </c>
      <c r="Q1158" s="104"/>
      <c r="R1158" s="104"/>
      <c r="S1158" s="104">
        <v>1500000</v>
      </c>
      <c r="T1158" s="104">
        <v>0</v>
      </c>
      <c r="U1158" s="103" t="s">
        <v>310</v>
      </c>
      <c r="V1158" s="105" t="s">
        <v>970</v>
      </c>
      <c r="W1158" s="106" t="s">
        <v>539</v>
      </c>
    </row>
    <row r="1159" spans="1:23" s="61" customFormat="1" ht="31.8" customHeight="1">
      <c r="A1159" s="46">
        <f>SUBTOTAL(3,$C$11:C1159)</f>
        <v>1149</v>
      </c>
      <c r="B1159" s="100">
        <v>2</v>
      </c>
      <c r="C1159" s="100" t="s">
        <v>597</v>
      </c>
      <c r="D1159" s="100" t="s">
        <v>541</v>
      </c>
      <c r="E1159" s="101" t="s">
        <v>403</v>
      </c>
      <c r="F1159" s="102" t="s">
        <v>370</v>
      </c>
      <c r="G1159" s="100">
        <v>5</v>
      </c>
      <c r="H1159" s="103" t="s">
        <v>759</v>
      </c>
      <c r="I1159" s="100">
        <v>30</v>
      </c>
      <c r="J1159" s="100">
        <v>1</v>
      </c>
      <c r="K1159" s="100"/>
      <c r="L1159" s="100"/>
      <c r="M1159" s="100">
        <v>30</v>
      </c>
      <c r="N1159" s="100">
        <v>1</v>
      </c>
      <c r="O1159" s="104">
        <v>1500000</v>
      </c>
      <c r="P1159" s="104">
        <v>1500000</v>
      </c>
      <c r="Q1159" s="104"/>
      <c r="R1159" s="104"/>
      <c r="S1159" s="104">
        <v>1500000</v>
      </c>
      <c r="T1159" s="104">
        <v>0</v>
      </c>
      <c r="U1159" s="103" t="s">
        <v>310</v>
      </c>
      <c r="V1159" s="105" t="s">
        <v>876</v>
      </c>
      <c r="W1159" s="106" t="s">
        <v>539</v>
      </c>
    </row>
    <row r="1160" spans="1:23" s="61" customFormat="1" ht="31.8" customHeight="1">
      <c r="A1160" s="46">
        <f>SUBTOTAL(3,$C$11:C1160)</f>
        <v>1150</v>
      </c>
      <c r="B1160" s="100">
        <v>2</v>
      </c>
      <c r="C1160" s="100" t="s">
        <v>597</v>
      </c>
      <c r="D1160" s="100" t="s">
        <v>2256</v>
      </c>
      <c r="E1160" s="101" t="s">
        <v>403</v>
      </c>
      <c r="F1160" s="102" t="s">
        <v>370</v>
      </c>
      <c r="G1160" s="100">
        <v>5</v>
      </c>
      <c r="H1160" s="103" t="s">
        <v>759</v>
      </c>
      <c r="I1160" s="100">
        <v>20</v>
      </c>
      <c r="J1160" s="100">
        <v>1</v>
      </c>
      <c r="K1160" s="100"/>
      <c r="L1160" s="100"/>
      <c r="M1160" s="100">
        <v>20</v>
      </c>
      <c r="N1160" s="100">
        <v>1</v>
      </c>
      <c r="O1160" s="104">
        <v>1050000</v>
      </c>
      <c r="P1160" s="104">
        <v>1050000</v>
      </c>
      <c r="Q1160" s="104"/>
      <c r="R1160" s="104"/>
      <c r="S1160" s="104">
        <v>1050000</v>
      </c>
      <c r="T1160" s="104">
        <v>0</v>
      </c>
      <c r="U1160" s="103" t="s">
        <v>303</v>
      </c>
      <c r="V1160" s="105" t="s">
        <v>3202</v>
      </c>
      <c r="W1160" s="106" t="s">
        <v>539</v>
      </c>
    </row>
    <row r="1161" spans="1:23" s="61" customFormat="1" ht="31.8" customHeight="1">
      <c r="A1161" s="46">
        <f>SUBTOTAL(3,$C$11:C1161)</f>
        <v>1151</v>
      </c>
      <c r="B1161" s="100">
        <v>2</v>
      </c>
      <c r="C1161" s="100" t="s">
        <v>597</v>
      </c>
      <c r="D1161" s="100" t="s">
        <v>2258</v>
      </c>
      <c r="E1161" s="101" t="s">
        <v>403</v>
      </c>
      <c r="F1161" s="102" t="s">
        <v>370</v>
      </c>
      <c r="G1161" s="100">
        <v>5</v>
      </c>
      <c r="H1161" s="103" t="s">
        <v>759</v>
      </c>
      <c r="I1161" s="100">
        <v>20</v>
      </c>
      <c r="J1161" s="100">
        <v>1</v>
      </c>
      <c r="K1161" s="100"/>
      <c r="L1161" s="100"/>
      <c r="M1161" s="100">
        <v>20</v>
      </c>
      <c r="N1161" s="100">
        <v>1</v>
      </c>
      <c r="O1161" s="104">
        <v>1050000</v>
      </c>
      <c r="P1161" s="104">
        <v>1050000</v>
      </c>
      <c r="Q1161" s="104"/>
      <c r="R1161" s="104"/>
      <c r="S1161" s="104">
        <v>1050000</v>
      </c>
      <c r="T1161" s="104">
        <v>0</v>
      </c>
      <c r="U1161" s="103" t="s">
        <v>303</v>
      </c>
      <c r="V1161" s="105" t="s">
        <v>3203</v>
      </c>
      <c r="W1161" s="106" t="s">
        <v>539</v>
      </c>
    </row>
    <row r="1162" spans="1:23" s="61" customFormat="1" ht="31.8" customHeight="1">
      <c r="A1162" s="46">
        <f>SUBTOTAL(3,$C$11:C1162)</f>
        <v>1152</v>
      </c>
      <c r="B1162" s="100">
        <v>2</v>
      </c>
      <c r="C1162" s="100" t="s">
        <v>597</v>
      </c>
      <c r="D1162" s="100" t="s">
        <v>2259</v>
      </c>
      <c r="E1162" s="101" t="s">
        <v>403</v>
      </c>
      <c r="F1162" s="102" t="s">
        <v>370</v>
      </c>
      <c r="G1162" s="100">
        <v>5</v>
      </c>
      <c r="H1162" s="103" t="s">
        <v>759</v>
      </c>
      <c r="I1162" s="100">
        <v>20</v>
      </c>
      <c r="J1162" s="100">
        <v>1</v>
      </c>
      <c r="K1162" s="100"/>
      <c r="L1162" s="100"/>
      <c r="M1162" s="100">
        <v>20</v>
      </c>
      <c r="N1162" s="100">
        <v>1</v>
      </c>
      <c r="O1162" s="104">
        <v>1050000</v>
      </c>
      <c r="P1162" s="104">
        <v>1050000</v>
      </c>
      <c r="Q1162" s="104"/>
      <c r="R1162" s="104"/>
      <c r="S1162" s="104">
        <v>1050000</v>
      </c>
      <c r="T1162" s="104">
        <v>0</v>
      </c>
      <c r="U1162" s="103" t="s">
        <v>303</v>
      </c>
      <c r="V1162" s="105" t="s">
        <v>3204</v>
      </c>
      <c r="W1162" s="106" t="s">
        <v>539</v>
      </c>
    </row>
    <row r="1163" spans="1:23" s="61" customFormat="1" ht="31.8" customHeight="1">
      <c r="A1163" s="46">
        <f>SUBTOTAL(3,$C$11:C1163)</f>
        <v>1153</v>
      </c>
      <c r="B1163" s="100">
        <v>2</v>
      </c>
      <c r="C1163" s="100" t="s">
        <v>597</v>
      </c>
      <c r="D1163" s="100" t="s">
        <v>2259</v>
      </c>
      <c r="E1163" s="101" t="s">
        <v>403</v>
      </c>
      <c r="F1163" s="102" t="s">
        <v>370</v>
      </c>
      <c r="G1163" s="100">
        <v>5</v>
      </c>
      <c r="H1163" s="103" t="s">
        <v>759</v>
      </c>
      <c r="I1163" s="100">
        <v>20</v>
      </c>
      <c r="J1163" s="100">
        <v>1</v>
      </c>
      <c r="K1163" s="100"/>
      <c r="L1163" s="100"/>
      <c r="M1163" s="100">
        <v>20</v>
      </c>
      <c r="N1163" s="100">
        <v>1</v>
      </c>
      <c r="O1163" s="104">
        <v>1050000</v>
      </c>
      <c r="P1163" s="104">
        <v>1050000</v>
      </c>
      <c r="Q1163" s="104"/>
      <c r="R1163" s="104"/>
      <c r="S1163" s="104">
        <v>1050000</v>
      </c>
      <c r="T1163" s="104">
        <v>0</v>
      </c>
      <c r="U1163" s="103" t="s">
        <v>303</v>
      </c>
      <c r="V1163" s="105" t="s">
        <v>3205</v>
      </c>
      <c r="W1163" s="106" t="s">
        <v>539</v>
      </c>
    </row>
    <row r="1164" spans="1:23" s="61" customFormat="1" ht="31.8" customHeight="1">
      <c r="A1164" s="46">
        <f>SUBTOTAL(3,$C$11:C1164)</f>
        <v>1154</v>
      </c>
      <c r="B1164" s="100">
        <v>2</v>
      </c>
      <c r="C1164" s="100" t="s">
        <v>597</v>
      </c>
      <c r="D1164" s="100" t="s">
        <v>2258</v>
      </c>
      <c r="E1164" s="101" t="s">
        <v>403</v>
      </c>
      <c r="F1164" s="102" t="s">
        <v>370</v>
      </c>
      <c r="G1164" s="100">
        <v>5</v>
      </c>
      <c r="H1164" s="103" t="s">
        <v>759</v>
      </c>
      <c r="I1164" s="100">
        <v>20</v>
      </c>
      <c r="J1164" s="100">
        <v>1</v>
      </c>
      <c r="K1164" s="100"/>
      <c r="L1164" s="100"/>
      <c r="M1164" s="100">
        <v>20</v>
      </c>
      <c r="N1164" s="100">
        <v>1</v>
      </c>
      <c r="O1164" s="104">
        <v>1050000</v>
      </c>
      <c r="P1164" s="104">
        <v>1050000</v>
      </c>
      <c r="Q1164" s="104"/>
      <c r="R1164" s="104"/>
      <c r="S1164" s="104">
        <v>1050000</v>
      </c>
      <c r="T1164" s="104">
        <v>0</v>
      </c>
      <c r="U1164" s="103" t="s">
        <v>303</v>
      </c>
      <c r="V1164" s="105" t="s">
        <v>3206</v>
      </c>
      <c r="W1164" s="106" t="s">
        <v>539</v>
      </c>
    </row>
    <row r="1165" spans="1:23" s="61" customFormat="1" ht="31.8" customHeight="1">
      <c r="A1165" s="46">
        <f>SUBTOTAL(3,$C$11:C1165)</f>
        <v>1155</v>
      </c>
      <c r="B1165" s="46">
        <v>1</v>
      </c>
      <c r="C1165" s="46" t="s">
        <v>424</v>
      </c>
      <c r="D1165" s="46" t="s">
        <v>1079</v>
      </c>
      <c r="E1165" s="98" t="s">
        <v>425</v>
      </c>
      <c r="F1165" s="99" t="s">
        <v>280</v>
      </c>
      <c r="G1165" s="46">
        <v>5</v>
      </c>
      <c r="H1165" s="78" t="s">
        <v>759</v>
      </c>
      <c r="I1165" s="46">
        <v>40</v>
      </c>
      <c r="J1165" s="46">
        <v>1</v>
      </c>
      <c r="K1165" s="46"/>
      <c r="L1165" s="46"/>
      <c r="M1165" s="46">
        <v>40</v>
      </c>
      <c r="N1165" s="46">
        <v>1</v>
      </c>
      <c r="O1165" s="79">
        <v>2000000</v>
      </c>
      <c r="P1165" s="79">
        <v>2000000</v>
      </c>
      <c r="Q1165" s="79"/>
      <c r="R1165" s="79">
        <v>2000000</v>
      </c>
      <c r="S1165" s="79">
        <v>0</v>
      </c>
      <c r="T1165" s="79">
        <v>0</v>
      </c>
      <c r="U1165" s="78" t="s">
        <v>302</v>
      </c>
      <c r="V1165" s="80" t="s">
        <v>1522</v>
      </c>
      <c r="W1165" s="81" t="s">
        <v>539</v>
      </c>
    </row>
    <row r="1166" spans="1:23" s="61" customFormat="1" ht="31.8" customHeight="1">
      <c r="A1166" s="46">
        <f>SUBTOTAL(3,$C$11:C1166)</f>
        <v>1156</v>
      </c>
      <c r="B1166" s="46">
        <v>1</v>
      </c>
      <c r="C1166" s="46" t="s">
        <v>424</v>
      </c>
      <c r="D1166" s="46" t="s">
        <v>1081</v>
      </c>
      <c r="E1166" s="98" t="s">
        <v>425</v>
      </c>
      <c r="F1166" s="99" t="s">
        <v>280</v>
      </c>
      <c r="G1166" s="46">
        <v>5</v>
      </c>
      <c r="H1166" s="78" t="s">
        <v>759</v>
      </c>
      <c r="I1166" s="46">
        <v>40</v>
      </c>
      <c r="J1166" s="46">
        <v>1</v>
      </c>
      <c r="K1166" s="46"/>
      <c r="L1166" s="46"/>
      <c r="M1166" s="46">
        <v>40</v>
      </c>
      <c r="N1166" s="46">
        <v>1</v>
      </c>
      <c r="O1166" s="79">
        <v>2000000</v>
      </c>
      <c r="P1166" s="79">
        <v>2000000</v>
      </c>
      <c r="Q1166" s="79"/>
      <c r="R1166" s="79">
        <v>2000000</v>
      </c>
      <c r="S1166" s="79">
        <v>0</v>
      </c>
      <c r="T1166" s="79">
        <v>0</v>
      </c>
      <c r="U1166" s="78" t="s">
        <v>302</v>
      </c>
      <c r="V1166" s="80" t="s">
        <v>1523</v>
      </c>
      <c r="W1166" s="81" t="s">
        <v>539</v>
      </c>
    </row>
    <row r="1167" spans="1:23" s="61" customFormat="1" ht="31.8" customHeight="1">
      <c r="A1167" s="46">
        <f>SUBTOTAL(3,$C$11:C1167)</f>
        <v>1157</v>
      </c>
      <c r="B1167" s="46">
        <v>1</v>
      </c>
      <c r="C1167" s="46" t="s">
        <v>424</v>
      </c>
      <c r="D1167" s="46" t="s">
        <v>1079</v>
      </c>
      <c r="E1167" s="98" t="s">
        <v>425</v>
      </c>
      <c r="F1167" s="99" t="s">
        <v>280</v>
      </c>
      <c r="G1167" s="46">
        <v>5</v>
      </c>
      <c r="H1167" s="78" t="s">
        <v>759</v>
      </c>
      <c r="I1167" s="46">
        <v>10</v>
      </c>
      <c r="J1167" s="46">
        <v>1</v>
      </c>
      <c r="K1167" s="46"/>
      <c r="L1167" s="46"/>
      <c r="M1167" s="46">
        <v>10</v>
      </c>
      <c r="N1167" s="46">
        <v>1</v>
      </c>
      <c r="O1167" s="79">
        <v>500000</v>
      </c>
      <c r="P1167" s="79">
        <v>500000</v>
      </c>
      <c r="Q1167" s="79"/>
      <c r="R1167" s="79">
        <v>500000</v>
      </c>
      <c r="S1167" s="79">
        <v>0</v>
      </c>
      <c r="T1167" s="79">
        <v>0</v>
      </c>
      <c r="U1167" s="78" t="s">
        <v>311</v>
      </c>
      <c r="V1167" s="80" t="s">
        <v>899</v>
      </c>
      <c r="W1167" s="81" t="s">
        <v>539</v>
      </c>
    </row>
    <row r="1168" spans="1:23" s="61" customFormat="1" ht="31.8" customHeight="1">
      <c r="A1168" s="46">
        <f>SUBTOTAL(3,$C$11:C1168)</f>
        <v>1158</v>
      </c>
      <c r="B1168" s="46">
        <v>1</v>
      </c>
      <c r="C1168" s="46" t="s">
        <v>424</v>
      </c>
      <c r="D1168" s="46" t="s">
        <v>1078</v>
      </c>
      <c r="E1168" s="98" t="s">
        <v>425</v>
      </c>
      <c r="F1168" s="99" t="s">
        <v>280</v>
      </c>
      <c r="G1168" s="46">
        <v>5</v>
      </c>
      <c r="H1168" s="78" t="s">
        <v>759</v>
      </c>
      <c r="I1168" s="46">
        <v>40</v>
      </c>
      <c r="J1168" s="46">
        <v>1</v>
      </c>
      <c r="K1168" s="46"/>
      <c r="L1168" s="46"/>
      <c r="M1168" s="46">
        <v>40</v>
      </c>
      <c r="N1168" s="46">
        <v>1</v>
      </c>
      <c r="O1168" s="79">
        <v>2100000</v>
      </c>
      <c r="P1168" s="79">
        <v>2100000</v>
      </c>
      <c r="Q1168" s="79"/>
      <c r="R1168" s="79">
        <v>2100000</v>
      </c>
      <c r="S1168" s="79">
        <v>0</v>
      </c>
      <c r="T1168" s="79">
        <v>0</v>
      </c>
      <c r="U1168" s="78" t="s">
        <v>304</v>
      </c>
      <c r="V1168" s="80" t="s">
        <v>173</v>
      </c>
      <c r="W1168" s="81" t="s">
        <v>539</v>
      </c>
    </row>
    <row r="1169" spans="1:23" s="61" customFormat="1" ht="31.8" customHeight="1">
      <c r="A1169" s="46">
        <f>SUBTOTAL(3,$C$11:C1169)</f>
        <v>1159</v>
      </c>
      <c r="B1169" s="100">
        <v>2</v>
      </c>
      <c r="C1169" s="100" t="s">
        <v>424</v>
      </c>
      <c r="D1169" s="100" t="s">
        <v>541</v>
      </c>
      <c r="E1169" s="101" t="s">
        <v>425</v>
      </c>
      <c r="F1169" s="102" t="s">
        <v>280</v>
      </c>
      <c r="G1169" s="100">
        <v>5</v>
      </c>
      <c r="H1169" s="103" t="s">
        <v>759</v>
      </c>
      <c r="I1169" s="100">
        <v>10</v>
      </c>
      <c r="J1169" s="100">
        <v>1</v>
      </c>
      <c r="K1169" s="100"/>
      <c r="L1169" s="100"/>
      <c r="M1169" s="100">
        <v>10</v>
      </c>
      <c r="N1169" s="100">
        <v>1</v>
      </c>
      <c r="O1169" s="104">
        <v>500000</v>
      </c>
      <c r="P1169" s="104">
        <v>500000</v>
      </c>
      <c r="Q1169" s="104"/>
      <c r="R1169" s="104"/>
      <c r="S1169" s="104">
        <v>500000</v>
      </c>
      <c r="T1169" s="104">
        <v>0</v>
      </c>
      <c r="U1169" s="103" t="s">
        <v>311</v>
      </c>
      <c r="V1169" s="105" t="s">
        <v>899</v>
      </c>
      <c r="W1169" s="106" t="s">
        <v>539</v>
      </c>
    </row>
    <row r="1170" spans="1:23" s="61" customFormat="1" ht="31.8" customHeight="1">
      <c r="A1170" s="46">
        <f>SUBTOTAL(3,$C$11:C1170)</f>
        <v>1160</v>
      </c>
      <c r="B1170" s="100">
        <v>2</v>
      </c>
      <c r="C1170" s="100" t="s">
        <v>424</v>
      </c>
      <c r="D1170" s="100" t="s">
        <v>2255</v>
      </c>
      <c r="E1170" s="101" t="s">
        <v>425</v>
      </c>
      <c r="F1170" s="102" t="s">
        <v>280</v>
      </c>
      <c r="G1170" s="100">
        <v>5</v>
      </c>
      <c r="H1170" s="103" t="s">
        <v>759</v>
      </c>
      <c r="I1170" s="100">
        <v>20</v>
      </c>
      <c r="J1170" s="100">
        <v>1</v>
      </c>
      <c r="K1170" s="100"/>
      <c r="L1170" s="100"/>
      <c r="M1170" s="100">
        <v>20</v>
      </c>
      <c r="N1170" s="100">
        <v>1</v>
      </c>
      <c r="O1170" s="104">
        <v>1050000</v>
      </c>
      <c r="P1170" s="104">
        <v>1050000</v>
      </c>
      <c r="Q1170" s="104"/>
      <c r="R1170" s="104"/>
      <c r="S1170" s="104">
        <v>1050000</v>
      </c>
      <c r="T1170" s="104">
        <v>0</v>
      </c>
      <c r="U1170" s="103" t="s">
        <v>303</v>
      </c>
      <c r="V1170" s="105" t="s">
        <v>3207</v>
      </c>
      <c r="W1170" s="106" t="s">
        <v>539</v>
      </c>
    </row>
    <row r="1171" spans="1:23" s="61" customFormat="1" ht="31.8" customHeight="1">
      <c r="A1171" s="46">
        <f>SUBTOTAL(3,$C$11:C1171)</f>
        <v>1161</v>
      </c>
      <c r="B1171" s="100">
        <v>2</v>
      </c>
      <c r="C1171" s="100" t="s">
        <v>424</v>
      </c>
      <c r="D1171" s="100" t="s">
        <v>2262</v>
      </c>
      <c r="E1171" s="101" t="s">
        <v>425</v>
      </c>
      <c r="F1171" s="102" t="s">
        <v>280</v>
      </c>
      <c r="G1171" s="100">
        <v>5</v>
      </c>
      <c r="H1171" s="103" t="s">
        <v>759</v>
      </c>
      <c r="I1171" s="100">
        <v>20</v>
      </c>
      <c r="J1171" s="100">
        <v>1</v>
      </c>
      <c r="K1171" s="100"/>
      <c r="L1171" s="100"/>
      <c r="M1171" s="100">
        <v>20</v>
      </c>
      <c r="N1171" s="100">
        <v>1</v>
      </c>
      <c r="O1171" s="104">
        <v>1050000</v>
      </c>
      <c r="P1171" s="104">
        <v>1050000</v>
      </c>
      <c r="Q1171" s="104"/>
      <c r="R1171" s="104"/>
      <c r="S1171" s="104">
        <v>1050000</v>
      </c>
      <c r="T1171" s="104">
        <v>0</v>
      </c>
      <c r="U1171" s="103" t="s">
        <v>303</v>
      </c>
      <c r="V1171" s="105" t="s">
        <v>3208</v>
      </c>
      <c r="W1171" s="106" t="s">
        <v>539</v>
      </c>
    </row>
    <row r="1172" spans="1:23" s="61" customFormat="1" ht="31.8" customHeight="1">
      <c r="A1172" s="46">
        <f>SUBTOTAL(3,$C$11:C1172)</f>
        <v>1162</v>
      </c>
      <c r="B1172" s="100">
        <v>2</v>
      </c>
      <c r="C1172" s="100" t="s">
        <v>424</v>
      </c>
      <c r="D1172" s="100" t="s">
        <v>2262</v>
      </c>
      <c r="E1172" s="101" t="s">
        <v>425</v>
      </c>
      <c r="F1172" s="102" t="s">
        <v>280</v>
      </c>
      <c r="G1172" s="100">
        <v>5</v>
      </c>
      <c r="H1172" s="103" t="s">
        <v>759</v>
      </c>
      <c r="I1172" s="100">
        <v>20</v>
      </c>
      <c r="J1172" s="100">
        <v>1</v>
      </c>
      <c r="K1172" s="100"/>
      <c r="L1172" s="100"/>
      <c r="M1172" s="100">
        <v>20</v>
      </c>
      <c r="N1172" s="100">
        <v>1</v>
      </c>
      <c r="O1172" s="104">
        <v>1050000</v>
      </c>
      <c r="P1172" s="104">
        <v>1050000</v>
      </c>
      <c r="Q1172" s="104"/>
      <c r="R1172" s="104"/>
      <c r="S1172" s="104">
        <v>1050000</v>
      </c>
      <c r="T1172" s="104">
        <v>0</v>
      </c>
      <c r="U1172" s="103" t="s">
        <v>303</v>
      </c>
      <c r="V1172" s="105" t="s">
        <v>3209</v>
      </c>
      <c r="W1172" s="106" t="s">
        <v>539</v>
      </c>
    </row>
    <row r="1173" spans="1:23" s="61" customFormat="1" ht="31.8" customHeight="1">
      <c r="A1173" s="46">
        <f>SUBTOTAL(3,$C$11:C1173)</f>
        <v>1163</v>
      </c>
      <c r="B1173" s="100">
        <v>2</v>
      </c>
      <c r="C1173" s="100" t="s">
        <v>424</v>
      </c>
      <c r="D1173" s="100" t="s">
        <v>2262</v>
      </c>
      <c r="E1173" s="101" t="s">
        <v>425</v>
      </c>
      <c r="F1173" s="102" t="s">
        <v>280</v>
      </c>
      <c r="G1173" s="100">
        <v>5</v>
      </c>
      <c r="H1173" s="103" t="s">
        <v>759</v>
      </c>
      <c r="I1173" s="100">
        <v>20</v>
      </c>
      <c r="J1173" s="100">
        <v>1</v>
      </c>
      <c r="K1173" s="100"/>
      <c r="L1173" s="100"/>
      <c r="M1173" s="100">
        <v>20</v>
      </c>
      <c r="N1173" s="100">
        <v>1</v>
      </c>
      <c r="O1173" s="104">
        <v>1050000</v>
      </c>
      <c r="P1173" s="104">
        <v>1050000</v>
      </c>
      <c r="Q1173" s="104"/>
      <c r="R1173" s="104"/>
      <c r="S1173" s="104">
        <v>1050000</v>
      </c>
      <c r="T1173" s="104">
        <v>0</v>
      </c>
      <c r="U1173" s="103" t="s">
        <v>303</v>
      </c>
      <c r="V1173" s="105" t="s">
        <v>2597</v>
      </c>
      <c r="W1173" s="106" t="s">
        <v>539</v>
      </c>
    </row>
    <row r="1174" spans="1:23" s="61" customFormat="1" ht="31.8" customHeight="1">
      <c r="A1174" s="46">
        <f>SUBTOTAL(3,$C$11:C1174)</f>
        <v>1164</v>
      </c>
      <c r="B1174" s="100">
        <v>2</v>
      </c>
      <c r="C1174" s="100" t="s">
        <v>424</v>
      </c>
      <c r="D1174" s="100" t="s">
        <v>2262</v>
      </c>
      <c r="E1174" s="101" t="s">
        <v>425</v>
      </c>
      <c r="F1174" s="102" t="s">
        <v>280</v>
      </c>
      <c r="G1174" s="100">
        <v>5</v>
      </c>
      <c r="H1174" s="103" t="s">
        <v>759</v>
      </c>
      <c r="I1174" s="100">
        <v>20</v>
      </c>
      <c r="J1174" s="100">
        <v>1</v>
      </c>
      <c r="K1174" s="100"/>
      <c r="L1174" s="100"/>
      <c r="M1174" s="100">
        <v>20</v>
      </c>
      <c r="N1174" s="100">
        <v>1</v>
      </c>
      <c r="O1174" s="104">
        <v>1050000</v>
      </c>
      <c r="P1174" s="104">
        <v>1050000</v>
      </c>
      <c r="Q1174" s="104"/>
      <c r="R1174" s="104"/>
      <c r="S1174" s="104">
        <v>1050000</v>
      </c>
      <c r="T1174" s="104">
        <v>0</v>
      </c>
      <c r="U1174" s="103" t="s">
        <v>303</v>
      </c>
      <c r="V1174" s="105" t="s">
        <v>3210</v>
      </c>
      <c r="W1174" s="106" t="s">
        <v>539</v>
      </c>
    </row>
    <row r="1175" spans="1:23" s="61" customFormat="1" ht="31.8" customHeight="1">
      <c r="A1175" s="46">
        <f>SUBTOTAL(3,$C$11:C1175)</f>
        <v>1165</v>
      </c>
      <c r="B1175" s="100">
        <v>2</v>
      </c>
      <c r="C1175" s="100" t="s">
        <v>424</v>
      </c>
      <c r="D1175" s="100" t="s">
        <v>2262</v>
      </c>
      <c r="E1175" s="101" t="s">
        <v>425</v>
      </c>
      <c r="F1175" s="102" t="s">
        <v>280</v>
      </c>
      <c r="G1175" s="100">
        <v>5</v>
      </c>
      <c r="H1175" s="103" t="s">
        <v>759</v>
      </c>
      <c r="I1175" s="100">
        <v>20</v>
      </c>
      <c r="J1175" s="100">
        <v>1</v>
      </c>
      <c r="K1175" s="100"/>
      <c r="L1175" s="100"/>
      <c r="M1175" s="100">
        <v>20</v>
      </c>
      <c r="N1175" s="100">
        <v>1</v>
      </c>
      <c r="O1175" s="104">
        <v>1050000</v>
      </c>
      <c r="P1175" s="104">
        <v>1050000</v>
      </c>
      <c r="Q1175" s="104"/>
      <c r="R1175" s="104"/>
      <c r="S1175" s="104">
        <v>1050000</v>
      </c>
      <c r="T1175" s="104">
        <v>0</v>
      </c>
      <c r="U1175" s="103" t="s">
        <v>303</v>
      </c>
      <c r="V1175" s="105" t="s">
        <v>3211</v>
      </c>
      <c r="W1175" s="106" t="s">
        <v>539</v>
      </c>
    </row>
    <row r="1176" spans="1:23" s="61" customFormat="1" ht="31.8" customHeight="1">
      <c r="A1176" s="46">
        <f>SUBTOTAL(3,$C$11:C1176)</f>
        <v>1166</v>
      </c>
      <c r="B1176" s="46">
        <v>1</v>
      </c>
      <c r="C1176" s="46" t="s">
        <v>586</v>
      </c>
      <c r="D1176" s="46" t="s">
        <v>1079</v>
      </c>
      <c r="E1176" s="98" t="s">
        <v>350</v>
      </c>
      <c r="F1176" s="99" t="s">
        <v>587</v>
      </c>
      <c r="G1176" s="46">
        <v>5</v>
      </c>
      <c r="H1176" s="78" t="s">
        <v>759</v>
      </c>
      <c r="I1176" s="46">
        <v>40</v>
      </c>
      <c r="J1176" s="46">
        <v>1</v>
      </c>
      <c r="K1176" s="46"/>
      <c r="L1176" s="46"/>
      <c r="M1176" s="46">
        <v>40</v>
      </c>
      <c r="N1176" s="46">
        <v>1</v>
      </c>
      <c r="O1176" s="79">
        <v>2000000</v>
      </c>
      <c r="P1176" s="79">
        <v>2000000</v>
      </c>
      <c r="Q1176" s="79"/>
      <c r="R1176" s="79">
        <v>2000000</v>
      </c>
      <c r="S1176" s="79">
        <v>0</v>
      </c>
      <c r="T1176" s="79">
        <v>0</v>
      </c>
      <c r="U1176" s="78" t="s">
        <v>302</v>
      </c>
      <c r="V1176" s="80" t="s">
        <v>1524</v>
      </c>
      <c r="W1176" s="81" t="s">
        <v>539</v>
      </c>
    </row>
    <row r="1177" spans="1:23" s="61" customFormat="1" ht="31.8" customHeight="1">
      <c r="A1177" s="46">
        <f>SUBTOTAL(3,$C$11:C1177)</f>
        <v>1167</v>
      </c>
      <c r="B1177" s="46">
        <v>1</v>
      </c>
      <c r="C1177" s="46" t="s">
        <v>586</v>
      </c>
      <c r="D1177" s="46" t="s">
        <v>1079</v>
      </c>
      <c r="E1177" s="98" t="s">
        <v>350</v>
      </c>
      <c r="F1177" s="99" t="s">
        <v>587</v>
      </c>
      <c r="G1177" s="46">
        <v>5</v>
      </c>
      <c r="H1177" s="78" t="s">
        <v>759</v>
      </c>
      <c r="I1177" s="46">
        <v>40</v>
      </c>
      <c r="J1177" s="46">
        <v>1</v>
      </c>
      <c r="K1177" s="46"/>
      <c r="L1177" s="46"/>
      <c r="M1177" s="46">
        <v>40</v>
      </c>
      <c r="N1177" s="46">
        <v>1</v>
      </c>
      <c r="O1177" s="79">
        <v>2000000</v>
      </c>
      <c r="P1177" s="79">
        <v>2000000</v>
      </c>
      <c r="Q1177" s="79"/>
      <c r="R1177" s="79">
        <v>2000000</v>
      </c>
      <c r="S1177" s="79">
        <v>0</v>
      </c>
      <c r="T1177" s="79">
        <v>0</v>
      </c>
      <c r="U1177" s="78" t="s">
        <v>302</v>
      </c>
      <c r="V1177" s="80" t="s">
        <v>1525</v>
      </c>
      <c r="W1177" s="81" t="s">
        <v>539</v>
      </c>
    </row>
    <row r="1178" spans="1:23" s="61" customFormat="1" ht="31.8" customHeight="1">
      <c r="A1178" s="46">
        <f>SUBTOTAL(3,$C$11:C1178)</f>
        <v>1168</v>
      </c>
      <c r="B1178" s="46">
        <v>1</v>
      </c>
      <c r="C1178" s="46" t="s">
        <v>586</v>
      </c>
      <c r="D1178" s="46" t="s">
        <v>117</v>
      </c>
      <c r="E1178" s="98" t="s">
        <v>350</v>
      </c>
      <c r="F1178" s="99" t="s">
        <v>587</v>
      </c>
      <c r="G1178" s="46">
        <v>5</v>
      </c>
      <c r="H1178" s="78" t="s">
        <v>759</v>
      </c>
      <c r="I1178" s="46">
        <v>10</v>
      </c>
      <c r="J1178" s="46">
        <v>1</v>
      </c>
      <c r="K1178" s="46"/>
      <c r="L1178" s="46"/>
      <c r="M1178" s="46">
        <v>10</v>
      </c>
      <c r="N1178" s="46">
        <v>1</v>
      </c>
      <c r="O1178" s="79">
        <v>500000</v>
      </c>
      <c r="P1178" s="79">
        <v>500000</v>
      </c>
      <c r="Q1178" s="79"/>
      <c r="R1178" s="79">
        <v>500000</v>
      </c>
      <c r="S1178" s="79">
        <v>0</v>
      </c>
      <c r="T1178" s="79">
        <v>0</v>
      </c>
      <c r="U1178" s="78" t="s">
        <v>311</v>
      </c>
      <c r="V1178" s="80" t="s">
        <v>505</v>
      </c>
      <c r="W1178" s="81" t="s">
        <v>539</v>
      </c>
    </row>
    <row r="1179" spans="1:23" s="61" customFormat="1" ht="31.8" customHeight="1">
      <c r="A1179" s="46">
        <f>SUBTOTAL(3,$C$11:C1179)</f>
        <v>1169</v>
      </c>
      <c r="B1179" s="46">
        <v>1</v>
      </c>
      <c r="C1179" s="46" t="s">
        <v>586</v>
      </c>
      <c r="D1179" s="46" t="s">
        <v>1080</v>
      </c>
      <c r="E1179" s="98" t="s">
        <v>350</v>
      </c>
      <c r="F1179" s="99" t="s">
        <v>587</v>
      </c>
      <c r="G1179" s="46">
        <v>5</v>
      </c>
      <c r="H1179" s="78" t="s">
        <v>759</v>
      </c>
      <c r="I1179" s="46">
        <v>20</v>
      </c>
      <c r="J1179" s="46">
        <v>1</v>
      </c>
      <c r="K1179" s="46"/>
      <c r="L1179" s="46"/>
      <c r="M1179" s="46">
        <v>20</v>
      </c>
      <c r="N1179" s="46">
        <v>1</v>
      </c>
      <c r="O1179" s="79">
        <v>1050000</v>
      </c>
      <c r="P1179" s="79">
        <v>1050000</v>
      </c>
      <c r="Q1179" s="79"/>
      <c r="R1179" s="79">
        <v>1050000</v>
      </c>
      <c r="S1179" s="79">
        <v>0</v>
      </c>
      <c r="T1179" s="79">
        <v>0</v>
      </c>
      <c r="U1179" s="78" t="s">
        <v>303</v>
      </c>
      <c r="V1179" s="80" t="s">
        <v>1526</v>
      </c>
      <c r="W1179" s="81" t="s">
        <v>539</v>
      </c>
    </row>
    <row r="1180" spans="1:23" s="61" customFormat="1" ht="31.8" customHeight="1">
      <c r="A1180" s="46">
        <f>SUBTOTAL(3,$C$11:C1180)</f>
        <v>1170</v>
      </c>
      <c r="B1180" s="46">
        <v>1</v>
      </c>
      <c r="C1180" s="46" t="s">
        <v>586</v>
      </c>
      <c r="D1180" s="46" t="s">
        <v>1080</v>
      </c>
      <c r="E1180" s="98" t="s">
        <v>350</v>
      </c>
      <c r="F1180" s="99" t="s">
        <v>587</v>
      </c>
      <c r="G1180" s="46">
        <v>5</v>
      </c>
      <c r="H1180" s="78" t="s">
        <v>759</v>
      </c>
      <c r="I1180" s="46">
        <v>20</v>
      </c>
      <c r="J1180" s="46">
        <v>1</v>
      </c>
      <c r="K1180" s="46"/>
      <c r="L1180" s="46"/>
      <c r="M1180" s="46">
        <v>20</v>
      </c>
      <c r="N1180" s="46">
        <v>1</v>
      </c>
      <c r="O1180" s="79">
        <v>1050000</v>
      </c>
      <c r="P1180" s="79">
        <v>1050000</v>
      </c>
      <c r="Q1180" s="79"/>
      <c r="R1180" s="79">
        <v>1050000</v>
      </c>
      <c r="S1180" s="79">
        <v>0</v>
      </c>
      <c r="T1180" s="79">
        <v>0</v>
      </c>
      <c r="U1180" s="78" t="s">
        <v>303</v>
      </c>
      <c r="V1180" s="80" t="s">
        <v>1527</v>
      </c>
      <c r="W1180" s="81" t="s">
        <v>539</v>
      </c>
    </row>
    <row r="1181" spans="1:23" s="61" customFormat="1" ht="31.8" customHeight="1">
      <c r="A1181" s="46">
        <f>SUBTOTAL(3,$C$11:C1181)</f>
        <v>1171</v>
      </c>
      <c r="B1181" s="46">
        <v>1</v>
      </c>
      <c r="C1181" s="46" t="s">
        <v>586</v>
      </c>
      <c r="D1181" s="46" t="s">
        <v>1078</v>
      </c>
      <c r="E1181" s="98" t="s">
        <v>350</v>
      </c>
      <c r="F1181" s="99" t="s">
        <v>587</v>
      </c>
      <c r="G1181" s="46">
        <v>5</v>
      </c>
      <c r="H1181" s="78" t="s">
        <v>759</v>
      </c>
      <c r="I1181" s="46">
        <v>20</v>
      </c>
      <c r="J1181" s="46">
        <v>1</v>
      </c>
      <c r="K1181" s="46"/>
      <c r="L1181" s="46"/>
      <c r="M1181" s="46">
        <v>20</v>
      </c>
      <c r="N1181" s="46">
        <v>1</v>
      </c>
      <c r="O1181" s="79">
        <v>1050000</v>
      </c>
      <c r="P1181" s="79">
        <v>1050000</v>
      </c>
      <c r="Q1181" s="79"/>
      <c r="R1181" s="79">
        <v>1050000</v>
      </c>
      <c r="S1181" s="79">
        <v>0</v>
      </c>
      <c r="T1181" s="79">
        <v>0</v>
      </c>
      <c r="U1181" s="78" t="s">
        <v>303</v>
      </c>
      <c r="V1181" s="80" t="s">
        <v>1528</v>
      </c>
      <c r="W1181" s="81" t="s">
        <v>539</v>
      </c>
    </row>
    <row r="1182" spans="1:23" s="61" customFormat="1" ht="31.8" customHeight="1">
      <c r="A1182" s="46">
        <f>SUBTOTAL(3,$C$11:C1182)</f>
        <v>1172</v>
      </c>
      <c r="B1182" s="100">
        <v>2</v>
      </c>
      <c r="C1182" s="100" t="s">
        <v>586</v>
      </c>
      <c r="D1182" s="100" t="s">
        <v>541</v>
      </c>
      <c r="E1182" s="101" t="s">
        <v>350</v>
      </c>
      <c r="F1182" s="102" t="s">
        <v>587</v>
      </c>
      <c r="G1182" s="100">
        <v>5</v>
      </c>
      <c r="H1182" s="103" t="s">
        <v>759</v>
      </c>
      <c r="I1182" s="100">
        <v>10</v>
      </c>
      <c r="J1182" s="100">
        <v>1</v>
      </c>
      <c r="K1182" s="100"/>
      <c r="L1182" s="100"/>
      <c r="M1182" s="100">
        <v>10</v>
      </c>
      <c r="N1182" s="100">
        <v>1</v>
      </c>
      <c r="O1182" s="104">
        <v>500000</v>
      </c>
      <c r="P1182" s="104">
        <v>500000</v>
      </c>
      <c r="Q1182" s="104"/>
      <c r="R1182" s="104"/>
      <c r="S1182" s="104">
        <v>500000</v>
      </c>
      <c r="T1182" s="104">
        <v>0</v>
      </c>
      <c r="U1182" s="103" t="s">
        <v>311</v>
      </c>
      <c r="V1182" s="105" t="s">
        <v>505</v>
      </c>
      <c r="W1182" s="106" t="s">
        <v>539</v>
      </c>
    </row>
    <row r="1183" spans="1:23" s="61" customFormat="1" ht="31.8" customHeight="1">
      <c r="A1183" s="46">
        <f>SUBTOTAL(3,$C$11:C1183)</f>
        <v>1173</v>
      </c>
      <c r="B1183" s="100">
        <v>2</v>
      </c>
      <c r="C1183" s="100" t="s">
        <v>586</v>
      </c>
      <c r="D1183" s="100" t="s">
        <v>2258</v>
      </c>
      <c r="E1183" s="101" t="s">
        <v>350</v>
      </c>
      <c r="F1183" s="102" t="s">
        <v>587</v>
      </c>
      <c r="G1183" s="100">
        <v>5</v>
      </c>
      <c r="H1183" s="103" t="s">
        <v>759</v>
      </c>
      <c r="I1183" s="100">
        <v>20</v>
      </c>
      <c r="J1183" s="100">
        <v>1</v>
      </c>
      <c r="K1183" s="100"/>
      <c r="L1183" s="100"/>
      <c r="M1183" s="100">
        <v>20</v>
      </c>
      <c r="N1183" s="100">
        <v>1</v>
      </c>
      <c r="O1183" s="104">
        <v>1050000</v>
      </c>
      <c r="P1183" s="104">
        <v>1050000</v>
      </c>
      <c r="Q1183" s="104"/>
      <c r="R1183" s="104"/>
      <c r="S1183" s="104">
        <v>1050000</v>
      </c>
      <c r="T1183" s="104">
        <v>0</v>
      </c>
      <c r="U1183" s="103" t="s">
        <v>303</v>
      </c>
      <c r="V1183" s="105" t="s">
        <v>3212</v>
      </c>
      <c r="W1183" s="106" t="s">
        <v>539</v>
      </c>
    </row>
    <row r="1184" spans="1:23" s="61" customFormat="1" ht="31.8" customHeight="1">
      <c r="A1184" s="46">
        <f>SUBTOTAL(3,$C$11:C1184)</f>
        <v>1174</v>
      </c>
      <c r="B1184" s="100">
        <v>2</v>
      </c>
      <c r="C1184" s="100" t="s">
        <v>586</v>
      </c>
      <c r="D1184" s="100" t="s">
        <v>2261</v>
      </c>
      <c r="E1184" s="101" t="s">
        <v>350</v>
      </c>
      <c r="F1184" s="102" t="s">
        <v>587</v>
      </c>
      <c r="G1184" s="100">
        <v>5</v>
      </c>
      <c r="H1184" s="103" t="s">
        <v>759</v>
      </c>
      <c r="I1184" s="100">
        <v>20</v>
      </c>
      <c r="J1184" s="100">
        <v>1</v>
      </c>
      <c r="K1184" s="100"/>
      <c r="L1184" s="100"/>
      <c r="M1184" s="100">
        <v>20</v>
      </c>
      <c r="N1184" s="100">
        <v>1</v>
      </c>
      <c r="O1184" s="104">
        <v>1050000</v>
      </c>
      <c r="P1184" s="104">
        <v>1050000</v>
      </c>
      <c r="Q1184" s="104"/>
      <c r="R1184" s="104"/>
      <c r="S1184" s="104">
        <v>1050000</v>
      </c>
      <c r="T1184" s="104">
        <v>0</v>
      </c>
      <c r="U1184" s="103" t="s">
        <v>303</v>
      </c>
      <c r="V1184" s="105" t="s">
        <v>3213</v>
      </c>
      <c r="W1184" s="106" t="s">
        <v>539</v>
      </c>
    </row>
    <row r="1185" spans="1:23" s="61" customFormat="1" ht="31.8" customHeight="1">
      <c r="A1185" s="46">
        <f>SUBTOTAL(3,$C$11:C1185)</f>
        <v>1175</v>
      </c>
      <c r="B1185" s="100">
        <v>2</v>
      </c>
      <c r="C1185" s="100" t="s">
        <v>586</v>
      </c>
      <c r="D1185" s="100" t="s">
        <v>2262</v>
      </c>
      <c r="E1185" s="101" t="s">
        <v>350</v>
      </c>
      <c r="F1185" s="102" t="s">
        <v>587</v>
      </c>
      <c r="G1185" s="100">
        <v>5</v>
      </c>
      <c r="H1185" s="103" t="s">
        <v>759</v>
      </c>
      <c r="I1185" s="100">
        <v>20</v>
      </c>
      <c r="J1185" s="100">
        <v>1</v>
      </c>
      <c r="K1185" s="100"/>
      <c r="L1185" s="100"/>
      <c r="M1185" s="100">
        <v>20</v>
      </c>
      <c r="N1185" s="100">
        <v>1</v>
      </c>
      <c r="O1185" s="104">
        <v>1050000</v>
      </c>
      <c r="P1185" s="104">
        <v>1050000</v>
      </c>
      <c r="Q1185" s="104"/>
      <c r="R1185" s="104"/>
      <c r="S1185" s="104">
        <v>1050000</v>
      </c>
      <c r="T1185" s="104">
        <v>0</v>
      </c>
      <c r="U1185" s="103" t="s">
        <v>303</v>
      </c>
      <c r="V1185" s="105" t="s">
        <v>3214</v>
      </c>
      <c r="W1185" s="106" t="s">
        <v>539</v>
      </c>
    </row>
    <row r="1186" spans="1:23" s="61" customFormat="1" ht="31.8" customHeight="1">
      <c r="A1186" s="46">
        <f>SUBTOTAL(3,$C$11:C1186)</f>
        <v>1176</v>
      </c>
      <c r="B1186" s="100">
        <v>2</v>
      </c>
      <c r="C1186" s="100" t="s">
        <v>586</v>
      </c>
      <c r="D1186" s="100" t="s">
        <v>2258</v>
      </c>
      <c r="E1186" s="101" t="s">
        <v>350</v>
      </c>
      <c r="F1186" s="102" t="s">
        <v>587</v>
      </c>
      <c r="G1186" s="100">
        <v>5</v>
      </c>
      <c r="H1186" s="103" t="s">
        <v>759</v>
      </c>
      <c r="I1186" s="100">
        <v>20</v>
      </c>
      <c r="J1186" s="100">
        <v>1</v>
      </c>
      <c r="K1186" s="100"/>
      <c r="L1186" s="100"/>
      <c r="M1186" s="100">
        <v>20</v>
      </c>
      <c r="N1186" s="100">
        <v>1</v>
      </c>
      <c r="O1186" s="104">
        <v>1050000</v>
      </c>
      <c r="P1186" s="104">
        <v>1050000</v>
      </c>
      <c r="Q1186" s="104"/>
      <c r="R1186" s="104"/>
      <c r="S1186" s="104">
        <v>1050000</v>
      </c>
      <c r="T1186" s="104">
        <v>0</v>
      </c>
      <c r="U1186" s="103" t="s">
        <v>303</v>
      </c>
      <c r="V1186" s="105" t="s">
        <v>3023</v>
      </c>
      <c r="W1186" s="106" t="s">
        <v>539</v>
      </c>
    </row>
    <row r="1187" spans="1:23" s="61" customFormat="1" ht="31.8" customHeight="1">
      <c r="A1187" s="46">
        <f>SUBTOTAL(3,$C$11:C1187)</f>
        <v>1177</v>
      </c>
      <c r="B1187" s="100">
        <v>2</v>
      </c>
      <c r="C1187" s="100" t="s">
        <v>586</v>
      </c>
      <c r="D1187" s="100" t="s">
        <v>2258</v>
      </c>
      <c r="E1187" s="101" t="s">
        <v>350</v>
      </c>
      <c r="F1187" s="102" t="s">
        <v>587</v>
      </c>
      <c r="G1187" s="100">
        <v>5</v>
      </c>
      <c r="H1187" s="103" t="s">
        <v>759</v>
      </c>
      <c r="I1187" s="100">
        <v>20</v>
      </c>
      <c r="J1187" s="100">
        <v>1</v>
      </c>
      <c r="K1187" s="100"/>
      <c r="L1187" s="100"/>
      <c r="M1187" s="100">
        <v>20</v>
      </c>
      <c r="N1187" s="100">
        <v>1</v>
      </c>
      <c r="O1187" s="104">
        <v>1050000</v>
      </c>
      <c r="P1187" s="104">
        <v>1050000</v>
      </c>
      <c r="Q1187" s="104"/>
      <c r="R1187" s="104"/>
      <c r="S1187" s="104">
        <v>1050000</v>
      </c>
      <c r="T1187" s="104">
        <v>0</v>
      </c>
      <c r="U1187" s="103" t="s">
        <v>303</v>
      </c>
      <c r="V1187" s="105" t="s">
        <v>3215</v>
      </c>
      <c r="W1187" s="106" t="s">
        <v>539</v>
      </c>
    </row>
    <row r="1188" spans="1:23" s="61" customFormat="1" ht="31.8" customHeight="1">
      <c r="A1188" s="46">
        <f>SUBTOTAL(3,$C$11:C1188)</f>
        <v>1178</v>
      </c>
      <c r="B1188" s="100">
        <v>2</v>
      </c>
      <c r="C1188" s="100" t="s">
        <v>586</v>
      </c>
      <c r="D1188" s="100" t="s">
        <v>2257</v>
      </c>
      <c r="E1188" s="101" t="s">
        <v>350</v>
      </c>
      <c r="F1188" s="102" t="s">
        <v>587</v>
      </c>
      <c r="G1188" s="100">
        <v>5</v>
      </c>
      <c r="H1188" s="103" t="s">
        <v>759</v>
      </c>
      <c r="I1188" s="100">
        <v>20</v>
      </c>
      <c r="J1188" s="100">
        <v>1</v>
      </c>
      <c r="K1188" s="100"/>
      <c r="L1188" s="100"/>
      <c r="M1188" s="100">
        <v>20</v>
      </c>
      <c r="N1188" s="100">
        <v>1</v>
      </c>
      <c r="O1188" s="104">
        <v>1050000</v>
      </c>
      <c r="P1188" s="104">
        <v>1050000</v>
      </c>
      <c r="Q1188" s="104"/>
      <c r="R1188" s="104"/>
      <c r="S1188" s="104">
        <v>1050000</v>
      </c>
      <c r="T1188" s="104">
        <v>0</v>
      </c>
      <c r="U1188" s="103" t="s">
        <v>303</v>
      </c>
      <c r="V1188" s="105" t="s">
        <v>166</v>
      </c>
      <c r="W1188" s="106" t="s">
        <v>539</v>
      </c>
    </row>
    <row r="1189" spans="1:23" s="61" customFormat="1" ht="31.8" customHeight="1">
      <c r="A1189" s="46">
        <f>SUBTOTAL(3,$C$11:C1189)</f>
        <v>1179</v>
      </c>
      <c r="B1189" s="100">
        <v>2</v>
      </c>
      <c r="C1189" s="100" t="s">
        <v>586</v>
      </c>
      <c r="D1189" s="100" t="s">
        <v>2258</v>
      </c>
      <c r="E1189" s="101" t="s">
        <v>350</v>
      </c>
      <c r="F1189" s="102" t="s">
        <v>587</v>
      </c>
      <c r="G1189" s="100">
        <v>5</v>
      </c>
      <c r="H1189" s="103" t="s">
        <v>759</v>
      </c>
      <c r="I1189" s="100">
        <v>20</v>
      </c>
      <c r="J1189" s="100">
        <v>1</v>
      </c>
      <c r="K1189" s="100"/>
      <c r="L1189" s="100"/>
      <c r="M1189" s="100">
        <v>20</v>
      </c>
      <c r="N1189" s="100">
        <v>1</v>
      </c>
      <c r="O1189" s="104">
        <v>1050000</v>
      </c>
      <c r="P1189" s="104">
        <v>1050000</v>
      </c>
      <c r="Q1189" s="104"/>
      <c r="R1189" s="104"/>
      <c r="S1189" s="104">
        <v>1050000</v>
      </c>
      <c r="T1189" s="104">
        <v>0</v>
      </c>
      <c r="U1189" s="103" t="s">
        <v>303</v>
      </c>
      <c r="V1189" s="105" t="s">
        <v>3216</v>
      </c>
      <c r="W1189" s="106" t="s">
        <v>539</v>
      </c>
    </row>
    <row r="1190" spans="1:23" s="61" customFormat="1" ht="31.8" customHeight="1">
      <c r="A1190" s="46">
        <f>SUBTOTAL(3,$C$11:C1190)</f>
        <v>1180</v>
      </c>
      <c r="B1190" s="100">
        <v>2</v>
      </c>
      <c r="C1190" s="100" t="s">
        <v>586</v>
      </c>
      <c r="D1190" s="100" t="s">
        <v>2262</v>
      </c>
      <c r="E1190" s="101" t="s">
        <v>350</v>
      </c>
      <c r="F1190" s="102" t="s">
        <v>587</v>
      </c>
      <c r="G1190" s="100">
        <v>5</v>
      </c>
      <c r="H1190" s="103" t="s">
        <v>759</v>
      </c>
      <c r="I1190" s="100">
        <v>20</v>
      </c>
      <c r="J1190" s="100">
        <v>1</v>
      </c>
      <c r="K1190" s="100"/>
      <c r="L1190" s="100"/>
      <c r="M1190" s="100">
        <v>20</v>
      </c>
      <c r="N1190" s="100">
        <v>1</v>
      </c>
      <c r="O1190" s="104">
        <v>1050000</v>
      </c>
      <c r="P1190" s="104">
        <v>1050000</v>
      </c>
      <c r="Q1190" s="104"/>
      <c r="R1190" s="104"/>
      <c r="S1190" s="104">
        <v>1050000</v>
      </c>
      <c r="T1190" s="104">
        <v>0</v>
      </c>
      <c r="U1190" s="103" t="s">
        <v>303</v>
      </c>
      <c r="V1190" s="105" t="s">
        <v>3217</v>
      </c>
      <c r="W1190" s="106" t="s">
        <v>539</v>
      </c>
    </row>
    <row r="1191" spans="1:23" s="61" customFormat="1" ht="31.8" customHeight="1">
      <c r="A1191" s="46">
        <f>SUBTOTAL(3,$C$11:C1191)</f>
        <v>1181</v>
      </c>
      <c r="B1191" s="46">
        <v>1</v>
      </c>
      <c r="C1191" s="46" t="s">
        <v>5</v>
      </c>
      <c r="D1191" s="46" t="s">
        <v>1079</v>
      </c>
      <c r="E1191" s="98" t="s">
        <v>362</v>
      </c>
      <c r="F1191" s="99" t="s">
        <v>543</v>
      </c>
      <c r="G1191" s="46">
        <v>5</v>
      </c>
      <c r="H1191" s="78" t="s">
        <v>759</v>
      </c>
      <c r="I1191" s="46">
        <v>40</v>
      </c>
      <c r="J1191" s="46">
        <v>1</v>
      </c>
      <c r="K1191" s="46"/>
      <c r="L1191" s="46"/>
      <c r="M1191" s="46">
        <v>40</v>
      </c>
      <c r="N1191" s="46">
        <v>1</v>
      </c>
      <c r="O1191" s="79">
        <v>2000000</v>
      </c>
      <c r="P1191" s="79">
        <v>2000000</v>
      </c>
      <c r="Q1191" s="79"/>
      <c r="R1191" s="79">
        <v>2000000</v>
      </c>
      <c r="S1191" s="79">
        <v>0</v>
      </c>
      <c r="T1191" s="79">
        <v>0</v>
      </c>
      <c r="U1191" s="78" t="s">
        <v>302</v>
      </c>
      <c r="V1191" s="80" t="s">
        <v>1521</v>
      </c>
      <c r="W1191" s="81" t="s">
        <v>539</v>
      </c>
    </row>
    <row r="1192" spans="1:23" s="61" customFormat="1" ht="31.8" customHeight="1">
      <c r="A1192" s="46">
        <f>SUBTOTAL(3,$C$11:C1192)</f>
        <v>1182</v>
      </c>
      <c r="B1192" s="46">
        <v>1</v>
      </c>
      <c r="C1192" s="46" t="s">
        <v>5</v>
      </c>
      <c r="D1192" s="46" t="s">
        <v>1080</v>
      </c>
      <c r="E1192" s="98" t="s">
        <v>362</v>
      </c>
      <c r="F1192" s="99" t="s">
        <v>543</v>
      </c>
      <c r="G1192" s="46">
        <v>5</v>
      </c>
      <c r="H1192" s="78" t="s">
        <v>759</v>
      </c>
      <c r="I1192" s="46">
        <v>40</v>
      </c>
      <c r="J1192" s="46">
        <v>1</v>
      </c>
      <c r="K1192" s="46"/>
      <c r="L1192" s="46"/>
      <c r="M1192" s="46">
        <v>40</v>
      </c>
      <c r="N1192" s="46">
        <v>1</v>
      </c>
      <c r="O1192" s="79">
        <v>2000000</v>
      </c>
      <c r="P1192" s="79">
        <v>2000000</v>
      </c>
      <c r="Q1192" s="79"/>
      <c r="R1192" s="79">
        <v>2000000</v>
      </c>
      <c r="S1192" s="79">
        <v>0</v>
      </c>
      <c r="T1192" s="79">
        <v>0</v>
      </c>
      <c r="U1192" s="78" t="s">
        <v>302</v>
      </c>
      <c r="V1192" s="80" t="s">
        <v>1529</v>
      </c>
      <c r="W1192" s="81" t="s">
        <v>539</v>
      </c>
    </row>
    <row r="1193" spans="1:23" s="61" customFormat="1" ht="31.8" customHeight="1">
      <c r="A1193" s="46">
        <f>SUBTOTAL(3,$C$11:C1193)</f>
        <v>1183</v>
      </c>
      <c r="B1193" s="46">
        <v>1</v>
      </c>
      <c r="C1193" s="46" t="s">
        <v>5</v>
      </c>
      <c r="D1193" s="46" t="s">
        <v>1080</v>
      </c>
      <c r="E1193" s="98" t="s">
        <v>362</v>
      </c>
      <c r="F1193" s="99" t="s">
        <v>543</v>
      </c>
      <c r="G1193" s="46">
        <v>5</v>
      </c>
      <c r="H1193" s="78" t="s">
        <v>759</v>
      </c>
      <c r="I1193" s="46">
        <v>20</v>
      </c>
      <c r="J1193" s="46">
        <v>1</v>
      </c>
      <c r="K1193" s="46"/>
      <c r="L1193" s="46"/>
      <c r="M1193" s="46">
        <v>20</v>
      </c>
      <c r="N1193" s="46">
        <v>1</v>
      </c>
      <c r="O1193" s="79">
        <v>1050000</v>
      </c>
      <c r="P1193" s="79">
        <v>1050000</v>
      </c>
      <c r="Q1193" s="79"/>
      <c r="R1193" s="79">
        <v>1050000</v>
      </c>
      <c r="S1193" s="79">
        <v>0</v>
      </c>
      <c r="T1193" s="79">
        <v>0</v>
      </c>
      <c r="U1193" s="78" t="s">
        <v>303</v>
      </c>
      <c r="V1193" s="80" t="s">
        <v>979</v>
      </c>
      <c r="W1193" s="81" t="s">
        <v>539</v>
      </c>
    </row>
    <row r="1194" spans="1:23" s="61" customFormat="1" ht="31.8" customHeight="1">
      <c r="A1194" s="46">
        <f>SUBTOTAL(3,$C$11:C1194)</f>
        <v>1184</v>
      </c>
      <c r="B1194" s="100">
        <v>2</v>
      </c>
      <c r="C1194" s="100" t="s">
        <v>5</v>
      </c>
      <c r="D1194" s="100" t="s">
        <v>2256</v>
      </c>
      <c r="E1194" s="101" t="s">
        <v>362</v>
      </c>
      <c r="F1194" s="102" t="s">
        <v>543</v>
      </c>
      <c r="G1194" s="100">
        <v>5</v>
      </c>
      <c r="H1194" s="103" t="s">
        <v>759</v>
      </c>
      <c r="I1194" s="100">
        <v>20</v>
      </c>
      <c r="J1194" s="100">
        <v>1</v>
      </c>
      <c r="K1194" s="100"/>
      <c r="L1194" s="100"/>
      <c r="M1194" s="100">
        <v>20</v>
      </c>
      <c r="N1194" s="100">
        <v>1</v>
      </c>
      <c r="O1194" s="104">
        <v>1050000</v>
      </c>
      <c r="P1194" s="104">
        <v>1050000</v>
      </c>
      <c r="Q1194" s="104"/>
      <c r="R1194" s="104"/>
      <c r="S1194" s="104">
        <v>1050000</v>
      </c>
      <c r="T1194" s="104">
        <v>0</v>
      </c>
      <c r="U1194" s="103" t="s">
        <v>303</v>
      </c>
      <c r="V1194" s="105" t="s">
        <v>3218</v>
      </c>
      <c r="W1194" s="106" t="s">
        <v>539</v>
      </c>
    </row>
    <row r="1195" spans="1:23" s="61" customFormat="1" ht="31.8" customHeight="1">
      <c r="A1195" s="46">
        <f>SUBTOTAL(3,$C$11:C1195)</f>
        <v>1185</v>
      </c>
      <c r="B1195" s="100">
        <v>2</v>
      </c>
      <c r="C1195" s="100" t="s">
        <v>5</v>
      </c>
      <c r="D1195" s="100" t="s">
        <v>2262</v>
      </c>
      <c r="E1195" s="101" t="s">
        <v>362</v>
      </c>
      <c r="F1195" s="102" t="s">
        <v>543</v>
      </c>
      <c r="G1195" s="100">
        <v>5</v>
      </c>
      <c r="H1195" s="103" t="s">
        <v>759</v>
      </c>
      <c r="I1195" s="100">
        <v>20</v>
      </c>
      <c r="J1195" s="100">
        <v>1</v>
      </c>
      <c r="K1195" s="100"/>
      <c r="L1195" s="100"/>
      <c r="M1195" s="100">
        <v>20</v>
      </c>
      <c r="N1195" s="100">
        <v>1</v>
      </c>
      <c r="O1195" s="104">
        <v>1050000</v>
      </c>
      <c r="P1195" s="104">
        <v>1050000</v>
      </c>
      <c r="Q1195" s="104"/>
      <c r="R1195" s="104"/>
      <c r="S1195" s="104">
        <v>1050000</v>
      </c>
      <c r="T1195" s="104">
        <v>0</v>
      </c>
      <c r="U1195" s="103" t="s">
        <v>303</v>
      </c>
      <c r="V1195" s="105" t="s">
        <v>3219</v>
      </c>
      <c r="W1195" s="106" t="s">
        <v>539</v>
      </c>
    </row>
    <row r="1196" spans="1:23" s="61" customFormat="1" ht="31.8" customHeight="1">
      <c r="A1196" s="46">
        <f>SUBTOTAL(3,$C$11:C1196)</f>
        <v>1186</v>
      </c>
      <c r="B1196" s="100">
        <v>2</v>
      </c>
      <c r="C1196" s="100" t="s">
        <v>5</v>
      </c>
      <c r="D1196" s="100" t="s">
        <v>2262</v>
      </c>
      <c r="E1196" s="101" t="s">
        <v>362</v>
      </c>
      <c r="F1196" s="102" t="s">
        <v>543</v>
      </c>
      <c r="G1196" s="100">
        <v>5</v>
      </c>
      <c r="H1196" s="103" t="s">
        <v>759</v>
      </c>
      <c r="I1196" s="100">
        <v>20</v>
      </c>
      <c r="J1196" s="100">
        <v>1</v>
      </c>
      <c r="K1196" s="100"/>
      <c r="L1196" s="100"/>
      <c r="M1196" s="100">
        <v>20</v>
      </c>
      <c r="N1196" s="100">
        <v>1</v>
      </c>
      <c r="O1196" s="104">
        <v>1050000</v>
      </c>
      <c r="P1196" s="104">
        <v>1050000</v>
      </c>
      <c r="Q1196" s="104"/>
      <c r="R1196" s="104"/>
      <c r="S1196" s="104">
        <v>1050000</v>
      </c>
      <c r="T1196" s="104">
        <v>0</v>
      </c>
      <c r="U1196" s="103" t="s">
        <v>303</v>
      </c>
      <c r="V1196" s="105" t="s">
        <v>1149</v>
      </c>
      <c r="W1196" s="106" t="s">
        <v>539</v>
      </c>
    </row>
    <row r="1197" spans="1:23" s="61" customFormat="1" ht="31.8" customHeight="1">
      <c r="A1197" s="46">
        <f>SUBTOTAL(3,$C$11:C1197)</f>
        <v>1187</v>
      </c>
      <c r="B1197" s="100">
        <v>2</v>
      </c>
      <c r="C1197" s="100" t="s">
        <v>5</v>
      </c>
      <c r="D1197" s="100" t="s">
        <v>2262</v>
      </c>
      <c r="E1197" s="101" t="s">
        <v>362</v>
      </c>
      <c r="F1197" s="102" t="s">
        <v>543</v>
      </c>
      <c r="G1197" s="100">
        <v>5</v>
      </c>
      <c r="H1197" s="103" t="s">
        <v>759</v>
      </c>
      <c r="I1197" s="100">
        <v>20</v>
      </c>
      <c r="J1197" s="100">
        <v>1</v>
      </c>
      <c r="K1197" s="100"/>
      <c r="L1197" s="100"/>
      <c r="M1197" s="100">
        <v>20</v>
      </c>
      <c r="N1197" s="100">
        <v>1</v>
      </c>
      <c r="O1197" s="104">
        <v>1050000</v>
      </c>
      <c r="P1197" s="104">
        <v>1050000</v>
      </c>
      <c r="Q1197" s="104"/>
      <c r="R1197" s="104"/>
      <c r="S1197" s="104">
        <v>1050000</v>
      </c>
      <c r="T1197" s="104">
        <v>0</v>
      </c>
      <c r="U1197" s="103" t="s">
        <v>303</v>
      </c>
      <c r="V1197" s="105" t="s">
        <v>3220</v>
      </c>
      <c r="W1197" s="106" t="s">
        <v>539</v>
      </c>
    </row>
    <row r="1198" spans="1:23" s="61" customFormat="1" ht="31.8" customHeight="1">
      <c r="A1198" s="46">
        <f>SUBTOTAL(3,$C$11:C1198)</f>
        <v>1188</v>
      </c>
      <c r="B1198" s="100">
        <v>2</v>
      </c>
      <c r="C1198" s="100" t="s">
        <v>5</v>
      </c>
      <c r="D1198" s="100" t="s">
        <v>2256</v>
      </c>
      <c r="E1198" s="101" t="s">
        <v>362</v>
      </c>
      <c r="F1198" s="102" t="s">
        <v>543</v>
      </c>
      <c r="G1198" s="100">
        <v>5</v>
      </c>
      <c r="H1198" s="103" t="s">
        <v>759</v>
      </c>
      <c r="I1198" s="100">
        <v>20</v>
      </c>
      <c r="J1198" s="100">
        <v>1</v>
      </c>
      <c r="K1198" s="100"/>
      <c r="L1198" s="100"/>
      <c r="M1198" s="100">
        <v>20</v>
      </c>
      <c r="N1198" s="100">
        <v>1</v>
      </c>
      <c r="O1198" s="104">
        <v>1050000</v>
      </c>
      <c r="P1198" s="104">
        <v>1050000</v>
      </c>
      <c r="Q1198" s="104"/>
      <c r="R1198" s="104"/>
      <c r="S1198" s="104">
        <v>1050000</v>
      </c>
      <c r="T1198" s="104">
        <v>0</v>
      </c>
      <c r="U1198" s="103" t="s">
        <v>303</v>
      </c>
      <c r="V1198" s="105" t="s">
        <v>3221</v>
      </c>
      <c r="W1198" s="106" t="s">
        <v>539</v>
      </c>
    </row>
    <row r="1199" spans="1:23" s="61" customFormat="1" ht="31.8" customHeight="1">
      <c r="A1199" s="46">
        <f>SUBTOTAL(3,$C$11:C1199)</f>
        <v>1189</v>
      </c>
      <c r="B1199" s="100">
        <v>2</v>
      </c>
      <c r="C1199" s="100" t="s">
        <v>5</v>
      </c>
      <c r="D1199" s="100" t="s">
        <v>2262</v>
      </c>
      <c r="E1199" s="101" t="s">
        <v>362</v>
      </c>
      <c r="F1199" s="102" t="s">
        <v>543</v>
      </c>
      <c r="G1199" s="100">
        <v>5</v>
      </c>
      <c r="H1199" s="103" t="s">
        <v>759</v>
      </c>
      <c r="I1199" s="100">
        <v>20</v>
      </c>
      <c r="J1199" s="100">
        <v>1</v>
      </c>
      <c r="K1199" s="100"/>
      <c r="L1199" s="100"/>
      <c r="M1199" s="100">
        <v>20</v>
      </c>
      <c r="N1199" s="100">
        <v>1</v>
      </c>
      <c r="O1199" s="104">
        <v>1050000</v>
      </c>
      <c r="P1199" s="104">
        <v>1050000</v>
      </c>
      <c r="Q1199" s="104"/>
      <c r="R1199" s="104"/>
      <c r="S1199" s="104">
        <v>1050000</v>
      </c>
      <c r="T1199" s="104">
        <v>0</v>
      </c>
      <c r="U1199" s="103" t="s">
        <v>303</v>
      </c>
      <c r="V1199" s="105" t="s">
        <v>2796</v>
      </c>
      <c r="W1199" s="106" t="s">
        <v>539</v>
      </c>
    </row>
    <row r="1200" spans="1:23" s="61" customFormat="1" ht="31.8" customHeight="1">
      <c r="A1200" s="46">
        <f>SUBTOTAL(3,$C$11:C1200)</f>
        <v>1190</v>
      </c>
      <c r="B1200" s="100">
        <v>2</v>
      </c>
      <c r="C1200" s="100" t="s">
        <v>5</v>
      </c>
      <c r="D1200" s="100" t="s">
        <v>2262</v>
      </c>
      <c r="E1200" s="101" t="s">
        <v>362</v>
      </c>
      <c r="F1200" s="102" t="s">
        <v>543</v>
      </c>
      <c r="G1200" s="100">
        <v>5</v>
      </c>
      <c r="H1200" s="103" t="s">
        <v>759</v>
      </c>
      <c r="I1200" s="100">
        <v>20</v>
      </c>
      <c r="J1200" s="100">
        <v>1</v>
      </c>
      <c r="K1200" s="100"/>
      <c r="L1200" s="100"/>
      <c r="M1200" s="100">
        <v>20</v>
      </c>
      <c r="N1200" s="100">
        <v>1</v>
      </c>
      <c r="O1200" s="104">
        <v>1050000</v>
      </c>
      <c r="P1200" s="104">
        <v>1050000</v>
      </c>
      <c r="Q1200" s="104"/>
      <c r="R1200" s="104"/>
      <c r="S1200" s="104">
        <v>1050000</v>
      </c>
      <c r="T1200" s="104">
        <v>0</v>
      </c>
      <c r="U1200" s="103" t="s">
        <v>303</v>
      </c>
      <c r="V1200" s="105" t="s">
        <v>3222</v>
      </c>
      <c r="W1200" s="106" t="s">
        <v>539</v>
      </c>
    </row>
    <row r="1201" spans="1:23" s="61" customFormat="1" ht="31.8" customHeight="1">
      <c r="A1201" s="46">
        <f>SUBTOTAL(3,$C$11:C1201)</f>
        <v>1191</v>
      </c>
      <c r="B1201" s="100">
        <v>2</v>
      </c>
      <c r="C1201" s="100" t="s">
        <v>5</v>
      </c>
      <c r="D1201" s="100" t="s">
        <v>2262</v>
      </c>
      <c r="E1201" s="101" t="s">
        <v>362</v>
      </c>
      <c r="F1201" s="102" t="s">
        <v>543</v>
      </c>
      <c r="G1201" s="100">
        <v>5</v>
      </c>
      <c r="H1201" s="103" t="s">
        <v>759</v>
      </c>
      <c r="I1201" s="100">
        <v>20</v>
      </c>
      <c r="J1201" s="100">
        <v>1</v>
      </c>
      <c r="K1201" s="100"/>
      <c r="L1201" s="100"/>
      <c r="M1201" s="100">
        <v>20</v>
      </c>
      <c r="N1201" s="100">
        <v>1</v>
      </c>
      <c r="O1201" s="104">
        <v>1050000</v>
      </c>
      <c r="P1201" s="104">
        <v>1050000</v>
      </c>
      <c r="Q1201" s="104"/>
      <c r="R1201" s="104"/>
      <c r="S1201" s="104">
        <v>1050000</v>
      </c>
      <c r="T1201" s="104">
        <v>0</v>
      </c>
      <c r="U1201" s="103" t="s">
        <v>303</v>
      </c>
      <c r="V1201" s="105" t="s">
        <v>3223</v>
      </c>
      <c r="W1201" s="106" t="s">
        <v>539</v>
      </c>
    </row>
    <row r="1202" spans="1:23" s="61" customFormat="1" ht="31.8" customHeight="1">
      <c r="A1202" s="46">
        <f>SUBTOTAL(3,$C$11:C1202)</f>
        <v>1192</v>
      </c>
      <c r="B1202" s="100">
        <v>2</v>
      </c>
      <c r="C1202" s="100" t="s">
        <v>5</v>
      </c>
      <c r="D1202" s="100" t="s">
        <v>2262</v>
      </c>
      <c r="E1202" s="101" t="s">
        <v>362</v>
      </c>
      <c r="F1202" s="102" t="s">
        <v>543</v>
      </c>
      <c r="G1202" s="100">
        <v>5</v>
      </c>
      <c r="H1202" s="103" t="s">
        <v>759</v>
      </c>
      <c r="I1202" s="100">
        <v>20</v>
      </c>
      <c r="J1202" s="100">
        <v>1</v>
      </c>
      <c r="K1202" s="100"/>
      <c r="L1202" s="100"/>
      <c r="M1202" s="100">
        <v>20</v>
      </c>
      <c r="N1202" s="100">
        <v>1</v>
      </c>
      <c r="O1202" s="104">
        <v>1050000</v>
      </c>
      <c r="P1202" s="104">
        <v>1050000</v>
      </c>
      <c r="Q1202" s="104"/>
      <c r="R1202" s="104"/>
      <c r="S1202" s="104">
        <v>1050000</v>
      </c>
      <c r="T1202" s="104">
        <v>0</v>
      </c>
      <c r="U1202" s="103" t="s">
        <v>303</v>
      </c>
      <c r="V1202" s="105" t="s">
        <v>3224</v>
      </c>
      <c r="W1202" s="106" t="s">
        <v>539</v>
      </c>
    </row>
    <row r="1203" spans="1:23" s="61" customFormat="1" ht="31.8" customHeight="1">
      <c r="A1203" s="46">
        <f>SUBTOTAL(3,$C$11:C1203)</f>
        <v>1193</v>
      </c>
      <c r="B1203" s="46">
        <v>1</v>
      </c>
      <c r="C1203" s="46" t="s">
        <v>442</v>
      </c>
      <c r="D1203" s="46" t="s">
        <v>1080</v>
      </c>
      <c r="E1203" s="98" t="s">
        <v>341</v>
      </c>
      <c r="F1203" s="99" t="s">
        <v>740</v>
      </c>
      <c r="G1203" s="46">
        <v>5</v>
      </c>
      <c r="H1203" s="78" t="s">
        <v>759</v>
      </c>
      <c r="I1203" s="46">
        <v>40</v>
      </c>
      <c r="J1203" s="46">
        <v>1</v>
      </c>
      <c r="K1203" s="46"/>
      <c r="L1203" s="46"/>
      <c r="M1203" s="46">
        <v>40</v>
      </c>
      <c r="N1203" s="46">
        <v>1</v>
      </c>
      <c r="O1203" s="79">
        <v>2000000</v>
      </c>
      <c r="P1203" s="79">
        <v>2000000</v>
      </c>
      <c r="Q1203" s="79"/>
      <c r="R1203" s="79">
        <v>2000000</v>
      </c>
      <c r="S1203" s="79">
        <v>0</v>
      </c>
      <c r="T1203" s="79">
        <v>0</v>
      </c>
      <c r="U1203" s="78" t="s">
        <v>302</v>
      </c>
      <c r="V1203" s="80" t="s">
        <v>1530</v>
      </c>
      <c r="W1203" s="81" t="s">
        <v>539</v>
      </c>
    </row>
    <row r="1204" spans="1:23" s="61" customFormat="1" ht="31.8" customHeight="1">
      <c r="A1204" s="46">
        <f>SUBTOTAL(3,$C$11:C1204)</f>
        <v>1194</v>
      </c>
      <c r="B1204" s="46">
        <v>1</v>
      </c>
      <c r="C1204" s="46" t="s">
        <v>442</v>
      </c>
      <c r="D1204" s="46" t="s">
        <v>1079</v>
      </c>
      <c r="E1204" s="98" t="s">
        <v>341</v>
      </c>
      <c r="F1204" s="99" t="s">
        <v>740</v>
      </c>
      <c r="G1204" s="46">
        <v>5</v>
      </c>
      <c r="H1204" s="78" t="s">
        <v>759</v>
      </c>
      <c r="I1204" s="46">
        <v>40</v>
      </c>
      <c r="J1204" s="46">
        <v>1</v>
      </c>
      <c r="K1204" s="46"/>
      <c r="L1204" s="46"/>
      <c r="M1204" s="46">
        <v>40</v>
      </c>
      <c r="N1204" s="46">
        <v>1</v>
      </c>
      <c r="O1204" s="79">
        <v>2000000</v>
      </c>
      <c r="P1204" s="79">
        <v>2000000</v>
      </c>
      <c r="Q1204" s="79"/>
      <c r="R1204" s="79">
        <v>2000000</v>
      </c>
      <c r="S1204" s="79">
        <v>0</v>
      </c>
      <c r="T1204" s="79">
        <v>0</v>
      </c>
      <c r="U1204" s="78" t="s">
        <v>302</v>
      </c>
      <c r="V1204" s="80" t="s">
        <v>1531</v>
      </c>
      <c r="W1204" s="81" t="s">
        <v>539</v>
      </c>
    </row>
    <row r="1205" spans="1:23" s="61" customFormat="1" ht="31.8" customHeight="1">
      <c r="A1205" s="46">
        <f>SUBTOTAL(3,$C$11:C1205)</f>
        <v>1195</v>
      </c>
      <c r="B1205" s="46">
        <v>1</v>
      </c>
      <c r="C1205" s="46" t="s">
        <v>442</v>
      </c>
      <c r="D1205" s="46" t="s">
        <v>1082</v>
      </c>
      <c r="E1205" s="98" t="s">
        <v>341</v>
      </c>
      <c r="F1205" s="99" t="s">
        <v>740</v>
      </c>
      <c r="G1205" s="46">
        <v>5</v>
      </c>
      <c r="H1205" s="78" t="s">
        <v>759</v>
      </c>
      <c r="I1205" s="46">
        <v>20</v>
      </c>
      <c r="J1205" s="46">
        <v>1</v>
      </c>
      <c r="K1205" s="46"/>
      <c r="L1205" s="46"/>
      <c r="M1205" s="46">
        <v>20</v>
      </c>
      <c r="N1205" s="46">
        <v>1</v>
      </c>
      <c r="O1205" s="79">
        <v>1050000</v>
      </c>
      <c r="P1205" s="79">
        <v>1050000</v>
      </c>
      <c r="Q1205" s="79"/>
      <c r="R1205" s="79">
        <v>1050000</v>
      </c>
      <c r="S1205" s="79">
        <v>0</v>
      </c>
      <c r="T1205" s="79">
        <v>0</v>
      </c>
      <c r="U1205" s="78" t="s">
        <v>303</v>
      </c>
      <c r="V1205" s="80" t="s">
        <v>1532</v>
      </c>
      <c r="W1205" s="81" t="s">
        <v>539</v>
      </c>
    </row>
    <row r="1206" spans="1:23" s="61" customFormat="1" ht="31.8" customHeight="1">
      <c r="A1206" s="46">
        <f>SUBTOTAL(3,$C$11:C1206)</f>
        <v>1196</v>
      </c>
      <c r="B1206" s="46">
        <v>1</v>
      </c>
      <c r="C1206" s="46" t="s">
        <v>442</v>
      </c>
      <c r="D1206" s="46" t="s">
        <v>1080</v>
      </c>
      <c r="E1206" s="98" t="s">
        <v>341</v>
      </c>
      <c r="F1206" s="99" t="s">
        <v>740</v>
      </c>
      <c r="G1206" s="46">
        <v>5</v>
      </c>
      <c r="H1206" s="78" t="s">
        <v>759</v>
      </c>
      <c r="I1206" s="46">
        <v>40</v>
      </c>
      <c r="J1206" s="46">
        <v>1</v>
      </c>
      <c r="K1206" s="46"/>
      <c r="L1206" s="46"/>
      <c r="M1206" s="46">
        <v>40</v>
      </c>
      <c r="N1206" s="46">
        <v>1</v>
      </c>
      <c r="O1206" s="79">
        <v>2100000</v>
      </c>
      <c r="P1206" s="79">
        <v>2100000</v>
      </c>
      <c r="Q1206" s="79"/>
      <c r="R1206" s="79">
        <v>2100000</v>
      </c>
      <c r="S1206" s="79">
        <v>0</v>
      </c>
      <c r="T1206" s="79">
        <v>0</v>
      </c>
      <c r="U1206" s="78" t="s">
        <v>304</v>
      </c>
      <c r="V1206" s="80" t="s">
        <v>1533</v>
      </c>
      <c r="W1206" s="81" t="s">
        <v>539</v>
      </c>
    </row>
    <row r="1207" spans="1:23" s="61" customFormat="1" ht="31.8" customHeight="1">
      <c r="A1207" s="46">
        <f>SUBTOTAL(3,$C$11:C1207)</f>
        <v>1197</v>
      </c>
      <c r="B1207" s="100">
        <v>2</v>
      </c>
      <c r="C1207" s="100" t="s">
        <v>442</v>
      </c>
      <c r="D1207" s="100" t="s">
        <v>2260</v>
      </c>
      <c r="E1207" s="101" t="s">
        <v>341</v>
      </c>
      <c r="F1207" s="102" t="s">
        <v>740</v>
      </c>
      <c r="G1207" s="100">
        <v>5</v>
      </c>
      <c r="H1207" s="103" t="s">
        <v>759</v>
      </c>
      <c r="I1207" s="100">
        <v>20</v>
      </c>
      <c r="J1207" s="100">
        <v>1</v>
      </c>
      <c r="K1207" s="100"/>
      <c r="L1207" s="100"/>
      <c r="M1207" s="100">
        <v>20</v>
      </c>
      <c r="N1207" s="100">
        <v>1</v>
      </c>
      <c r="O1207" s="104">
        <v>1050000</v>
      </c>
      <c r="P1207" s="104">
        <v>1050000</v>
      </c>
      <c r="Q1207" s="104"/>
      <c r="R1207" s="104"/>
      <c r="S1207" s="104">
        <v>1050000</v>
      </c>
      <c r="T1207" s="104">
        <v>0</v>
      </c>
      <c r="U1207" s="103" t="s">
        <v>303</v>
      </c>
      <c r="V1207" s="105" t="s">
        <v>2833</v>
      </c>
      <c r="W1207" s="106" t="s">
        <v>539</v>
      </c>
    </row>
    <row r="1208" spans="1:23" s="61" customFormat="1" ht="31.8" customHeight="1">
      <c r="A1208" s="46">
        <f>SUBTOTAL(3,$C$11:C1208)</f>
        <v>1198</v>
      </c>
      <c r="B1208" s="100">
        <v>2</v>
      </c>
      <c r="C1208" s="100" t="s">
        <v>442</v>
      </c>
      <c r="D1208" s="100" t="s">
        <v>2255</v>
      </c>
      <c r="E1208" s="101" t="s">
        <v>341</v>
      </c>
      <c r="F1208" s="102" t="s">
        <v>740</v>
      </c>
      <c r="G1208" s="100">
        <v>5</v>
      </c>
      <c r="H1208" s="103" t="s">
        <v>759</v>
      </c>
      <c r="I1208" s="100">
        <v>20</v>
      </c>
      <c r="J1208" s="100">
        <v>1</v>
      </c>
      <c r="K1208" s="100"/>
      <c r="L1208" s="100"/>
      <c r="M1208" s="100">
        <v>20</v>
      </c>
      <c r="N1208" s="100">
        <v>1</v>
      </c>
      <c r="O1208" s="104">
        <v>1050000</v>
      </c>
      <c r="P1208" s="104">
        <v>1050000</v>
      </c>
      <c r="Q1208" s="104"/>
      <c r="R1208" s="104"/>
      <c r="S1208" s="104">
        <v>1050000</v>
      </c>
      <c r="T1208" s="104">
        <v>0</v>
      </c>
      <c r="U1208" s="103" t="s">
        <v>303</v>
      </c>
      <c r="V1208" s="105" t="s">
        <v>3225</v>
      </c>
      <c r="W1208" s="106" t="s">
        <v>539</v>
      </c>
    </row>
    <row r="1209" spans="1:23" s="61" customFormat="1" ht="31.8" customHeight="1">
      <c r="A1209" s="46">
        <f>SUBTOTAL(3,$C$11:C1209)</f>
        <v>1199</v>
      </c>
      <c r="B1209" s="100">
        <v>2</v>
      </c>
      <c r="C1209" s="100" t="s">
        <v>442</v>
      </c>
      <c r="D1209" s="100" t="s">
        <v>2262</v>
      </c>
      <c r="E1209" s="101" t="s">
        <v>341</v>
      </c>
      <c r="F1209" s="102" t="s">
        <v>740</v>
      </c>
      <c r="G1209" s="100">
        <v>5</v>
      </c>
      <c r="H1209" s="103" t="s">
        <v>759</v>
      </c>
      <c r="I1209" s="100">
        <v>20</v>
      </c>
      <c r="J1209" s="100">
        <v>1</v>
      </c>
      <c r="K1209" s="100"/>
      <c r="L1209" s="100"/>
      <c r="M1209" s="100">
        <v>20</v>
      </c>
      <c r="N1209" s="100">
        <v>1</v>
      </c>
      <c r="O1209" s="104">
        <v>1050000</v>
      </c>
      <c r="P1209" s="104">
        <v>1050000</v>
      </c>
      <c r="Q1209" s="104"/>
      <c r="R1209" s="104"/>
      <c r="S1209" s="104">
        <v>1050000</v>
      </c>
      <c r="T1209" s="104">
        <v>0</v>
      </c>
      <c r="U1209" s="103" t="s">
        <v>303</v>
      </c>
      <c r="V1209" s="105" t="s">
        <v>3226</v>
      </c>
      <c r="W1209" s="106" t="s">
        <v>539</v>
      </c>
    </row>
    <row r="1210" spans="1:23" s="61" customFormat="1" ht="31.8" customHeight="1">
      <c r="A1210" s="46">
        <f>SUBTOTAL(3,$C$11:C1210)</f>
        <v>1200</v>
      </c>
      <c r="B1210" s="100">
        <v>2</v>
      </c>
      <c r="C1210" s="100" t="s">
        <v>442</v>
      </c>
      <c r="D1210" s="100" t="s">
        <v>2255</v>
      </c>
      <c r="E1210" s="101" t="s">
        <v>341</v>
      </c>
      <c r="F1210" s="102" t="s">
        <v>740</v>
      </c>
      <c r="G1210" s="100">
        <v>5</v>
      </c>
      <c r="H1210" s="103" t="s">
        <v>759</v>
      </c>
      <c r="I1210" s="100">
        <v>20</v>
      </c>
      <c r="J1210" s="100">
        <v>1</v>
      </c>
      <c r="K1210" s="100"/>
      <c r="L1210" s="100"/>
      <c r="M1210" s="100">
        <v>20</v>
      </c>
      <c r="N1210" s="100">
        <v>1</v>
      </c>
      <c r="O1210" s="104">
        <v>1050000</v>
      </c>
      <c r="P1210" s="104">
        <v>1050000</v>
      </c>
      <c r="Q1210" s="104"/>
      <c r="R1210" s="104"/>
      <c r="S1210" s="104">
        <v>1050000</v>
      </c>
      <c r="T1210" s="104">
        <v>0</v>
      </c>
      <c r="U1210" s="103" t="s">
        <v>303</v>
      </c>
      <c r="V1210" s="105" t="s">
        <v>3227</v>
      </c>
      <c r="W1210" s="106" t="s">
        <v>539</v>
      </c>
    </row>
    <row r="1211" spans="1:23" s="61" customFormat="1" ht="31.8" customHeight="1">
      <c r="A1211" s="46">
        <f>SUBTOTAL(3,$C$11:C1211)</f>
        <v>1201</v>
      </c>
      <c r="B1211" s="100">
        <v>2</v>
      </c>
      <c r="C1211" s="100" t="s">
        <v>442</v>
      </c>
      <c r="D1211" s="100" t="s">
        <v>2256</v>
      </c>
      <c r="E1211" s="101" t="s">
        <v>341</v>
      </c>
      <c r="F1211" s="102" t="s">
        <v>740</v>
      </c>
      <c r="G1211" s="100">
        <v>5</v>
      </c>
      <c r="H1211" s="103" t="s">
        <v>759</v>
      </c>
      <c r="I1211" s="100">
        <v>20</v>
      </c>
      <c r="J1211" s="100">
        <v>1</v>
      </c>
      <c r="K1211" s="100"/>
      <c r="L1211" s="100"/>
      <c r="M1211" s="100">
        <v>20</v>
      </c>
      <c r="N1211" s="100">
        <v>1</v>
      </c>
      <c r="O1211" s="104">
        <v>1050000</v>
      </c>
      <c r="P1211" s="104">
        <v>1050000</v>
      </c>
      <c r="Q1211" s="104"/>
      <c r="R1211" s="104"/>
      <c r="S1211" s="104">
        <v>1050000</v>
      </c>
      <c r="T1211" s="104">
        <v>0</v>
      </c>
      <c r="U1211" s="103" t="s">
        <v>303</v>
      </c>
      <c r="V1211" s="105" t="s">
        <v>3228</v>
      </c>
      <c r="W1211" s="106" t="s">
        <v>539</v>
      </c>
    </row>
    <row r="1212" spans="1:23" s="61" customFormat="1" ht="31.8" customHeight="1">
      <c r="A1212" s="46">
        <f>SUBTOTAL(3,$C$11:C1212)</f>
        <v>1202</v>
      </c>
      <c r="B1212" s="100">
        <v>2</v>
      </c>
      <c r="C1212" s="100" t="s">
        <v>442</v>
      </c>
      <c r="D1212" s="100" t="s">
        <v>2257</v>
      </c>
      <c r="E1212" s="101" t="s">
        <v>341</v>
      </c>
      <c r="F1212" s="102" t="s">
        <v>740</v>
      </c>
      <c r="G1212" s="100">
        <v>5</v>
      </c>
      <c r="H1212" s="103" t="s">
        <v>759</v>
      </c>
      <c r="I1212" s="100">
        <v>20</v>
      </c>
      <c r="J1212" s="100">
        <v>1</v>
      </c>
      <c r="K1212" s="100"/>
      <c r="L1212" s="100"/>
      <c r="M1212" s="100">
        <v>20</v>
      </c>
      <c r="N1212" s="100">
        <v>1</v>
      </c>
      <c r="O1212" s="104">
        <v>1050000</v>
      </c>
      <c r="P1212" s="104">
        <v>1050000</v>
      </c>
      <c r="Q1212" s="104"/>
      <c r="R1212" s="104"/>
      <c r="S1212" s="104">
        <v>1050000</v>
      </c>
      <c r="T1212" s="104">
        <v>0</v>
      </c>
      <c r="U1212" s="103" t="s">
        <v>303</v>
      </c>
      <c r="V1212" s="105" t="s">
        <v>3229</v>
      </c>
      <c r="W1212" s="106" t="s">
        <v>539</v>
      </c>
    </row>
    <row r="1213" spans="1:23" s="61" customFormat="1" ht="31.8" customHeight="1">
      <c r="A1213" s="46">
        <f>SUBTOTAL(3,$C$11:C1213)</f>
        <v>1203</v>
      </c>
      <c r="B1213" s="100">
        <v>2</v>
      </c>
      <c r="C1213" s="100" t="s">
        <v>442</v>
      </c>
      <c r="D1213" s="100" t="s">
        <v>2257</v>
      </c>
      <c r="E1213" s="101" t="s">
        <v>341</v>
      </c>
      <c r="F1213" s="102" t="s">
        <v>740</v>
      </c>
      <c r="G1213" s="100">
        <v>5</v>
      </c>
      <c r="H1213" s="103" t="s">
        <v>759</v>
      </c>
      <c r="I1213" s="100">
        <v>20</v>
      </c>
      <c r="J1213" s="100">
        <v>1</v>
      </c>
      <c r="K1213" s="100"/>
      <c r="L1213" s="100"/>
      <c r="M1213" s="100">
        <v>20</v>
      </c>
      <c r="N1213" s="100">
        <v>1</v>
      </c>
      <c r="O1213" s="104">
        <v>1050000</v>
      </c>
      <c r="P1213" s="104">
        <v>1050000</v>
      </c>
      <c r="Q1213" s="104"/>
      <c r="R1213" s="104"/>
      <c r="S1213" s="104">
        <v>1050000</v>
      </c>
      <c r="T1213" s="104">
        <v>0</v>
      </c>
      <c r="U1213" s="103" t="s">
        <v>303</v>
      </c>
      <c r="V1213" s="105" t="s">
        <v>3230</v>
      </c>
      <c r="W1213" s="106" t="s">
        <v>539</v>
      </c>
    </row>
    <row r="1214" spans="1:23" s="61" customFormat="1" ht="31.8" customHeight="1">
      <c r="A1214" s="46">
        <f>SUBTOTAL(3,$C$11:C1214)</f>
        <v>1204</v>
      </c>
      <c r="B1214" s="100">
        <v>2</v>
      </c>
      <c r="C1214" s="100" t="s">
        <v>442</v>
      </c>
      <c r="D1214" s="100" t="s">
        <v>2255</v>
      </c>
      <c r="E1214" s="101" t="s">
        <v>341</v>
      </c>
      <c r="F1214" s="102" t="s">
        <v>740</v>
      </c>
      <c r="G1214" s="100">
        <v>5</v>
      </c>
      <c r="H1214" s="103" t="s">
        <v>759</v>
      </c>
      <c r="I1214" s="100">
        <v>20</v>
      </c>
      <c r="J1214" s="100">
        <v>1</v>
      </c>
      <c r="K1214" s="100"/>
      <c r="L1214" s="100"/>
      <c r="M1214" s="100">
        <v>20</v>
      </c>
      <c r="N1214" s="100">
        <v>1</v>
      </c>
      <c r="O1214" s="104">
        <v>1050000</v>
      </c>
      <c r="P1214" s="104">
        <v>1050000</v>
      </c>
      <c r="Q1214" s="104"/>
      <c r="R1214" s="104"/>
      <c r="S1214" s="104">
        <v>1050000</v>
      </c>
      <c r="T1214" s="104">
        <v>0</v>
      </c>
      <c r="U1214" s="103" t="s">
        <v>303</v>
      </c>
      <c r="V1214" s="105" t="s">
        <v>3231</v>
      </c>
      <c r="W1214" s="106" t="s">
        <v>539</v>
      </c>
    </row>
    <row r="1215" spans="1:23" s="61" customFormat="1" ht="31.8" customHeight="1">
      <c r="A1215" s="46">
        <f>SUBTOTAL(3,$C$11:C1215)</f>
        <v>1205</v>
      </c>
      <c r="B1215" s="46">
        <v>1</v>
      </c>
      <c r="C1215" s="46" t="s">
        <v>475</v>
      </c>
      <c r="D1215" s="46" t="s">
        <v>1079</v>
      </c>
      <c r="E1215" s="98" t="s">
        <v>476</v>
      </c>
      <c r="F1215" s="99" t="s">
        <v>289</v>
      </c>
      <c r="G1215" s="46">
        <v>5</v>
      </c>
      <c r="H1215" s="78" t="s">
        <v>759</v>
      </c>
      <c r="I1215" s="46">
        <v>40</v>
      </c>
      <c r="J1215" s="46">
        <v>1</v>
      </c>
      <c r="K1215" s="46"/>
      <c r="L1215" s="46"/>
      <c r="M1215" s="46">
        <v>40</v>
      </c>
      <c r="N1215" s="46">
        <v>1</v>
      </c>
      <c r="O1215" s="79">
        <v>2000000</v>
      </c>
      <c r="P1215" s="79">
        <v>2000000</v>
      </c>
      <c r="Q1215" s="79"/>
      <c r="R1215" s="79">
        <v>2000000</v>
      </c>
      <c r="S1215" s="79">
        <v>0</v>
      </c>
      <c r="T1215" s="79">
        <v>0</v>
      </c>
      <c r="U1215" s="78" t="s">
        <v>302</v>
      </c>
      <c r="V1215" s="80" t="s">
        <v>869</v>
      </c>
      <c r="W1215" s="81" t="s">
        <v>539</v>
      </c>
    </row>
    <row r="1216" spans="1:23" s="61" customFormat="1" ht="31.8" customHeight="1">
      <c r="A1216" s="46">
        <f>SUBTOTAL(3,$C$11:C1216)</f>
        <v>1206</v>
      </c>
      <c r="B1216" s="46">
        <v>1</v>
      </c>
      <c r="C1216" s="46" t="s">
        <v>475</v>
      </c>
      <c r="D1216" s="46" t="s">
        <v>1081</v>
      </c>
      <c r="E1216" s="98" t="s">
        <v>476</v>
      </c>
      <c r="F1216" s="99" t="s">
        <v>289</v>
      </c>
      <c r="G1216" s="46">
        <v>5</v>
      </c>
      <c r="H1216" s="78" t="s">
        <v>759</v>
      </c>
      <c r="I1216" s="46">
        <v>40</v>
      </c>
      <c r="J1216" s="46">
        <v>1</v>
      </c>
      <c r="K1216" s="46"/>
      <c r="L1216" s="46"/>
      <c r="M1216" s="46">
        <v>40</v>
      </c>
      <c r="N1216" s="46">
        <v>1</v>
      </c>
      <c r="O1216" s="79">
        <v>2000000</v>
      </c>
      <c r="P1216" s="79">
        <v>2000000</v>
      </c>
      <c r="Q1216" s="79"/>
      <c r="R1216" s="79">
        <v>2000000</v>
      </c>
      <c r="S1216" s="79">
        <v>0</v>
      </c>
      <c r="T1216" s="79">
        <v>0</v>
      </c>
      <c r="U1216" s="78" t="s">
        <v>302</v>
      </c>
      <c r="V1216" s="80" t="s">
        <v>1534</v>
      </c>
      <c r="W1216" s="81" t="s">
        <v>539</v>
      </c>
    </row>
    <row r="1217" spans="1:23" s="61" customFormat="1" ht="31.8" customHeight="1">
      <c r="A1217" s="46">
        <f>SUBTOTAL(3,$C$11:C1217)</f>
        <v>1207</v>
      </c>
      <c r="B1217" s="46">
        <v>1</v>
      </c>
      <c r="C1217" s="46" t="s">
        <v>475</v>
      </c>
      <c r="D1217" s="46" t="s">
        <v>1078</v>
      </c>
      <c r="E1217" s="98" t="s">
        <v>476</v>
      </c>
      <c r="F1217" s="99" t="s">
        <v>289</v>
      </c>
      <c r="G1217" s="46">
        <v>5</v>
      </c>
      <c r="H1217" s="78" t="s">
        <v>759</v>
      </c>
      <c r="I1217" s="46">
        <v>20</v>
      </c>
      <c r="J1217" s="46">
        <v>1</v>
      </c>
      <c r="K1217" s="46"/>
      <c r="L1217" s="46"/>
      <c r="M1217" s="46">
        <v>20</v>
      </c>
      <c r="N1217" s="46">
        <v>1</v>
      </c>
      <c r="O1217" s="79">
        <v>1050000</v>
      </c>
      <c r="P1217" s="79">
        <v>1050000</v>
      </c>
      <c r="Q1217" s="79"/>
      <c r="R1217" s="79">
        <v>1050000</v>
      </c>
      <c r="S1217" s="79">
        <v>0</v>
      </c>
      <c r="T1217" s="79">
        <v>0</v>
      </c>
      <c r="U1217" s="78" t="s">
        <v>303</v>
      </c>
      <c r="V1217" s="80" t="s">
        <v>1535</v>
      </c>
      <c r="W1217" s="81" t="s">
        <v>539</v>
      </c>
    </row>
    <row r="1218" spans="1:23" s="61" customFormat="1" ht="31.8" customHeight="1">
      <c r="A1218" s="46">
        <f>SUBTOTAL(3,$C$11:C1218)</f>
        <v>1208</v>
      </c>
      <c r="B1218" s="46">
        <v>1</v>
      </c>
      <c r="C1218" s="46" t="s">
        <v>475</v>
      </c>
      <c r="D1218" s="46" t="s">
        <v>1079</v>
      </c>
      <c r="E1218" s="98" t="s">
        <v>476</v>
      </c>
      <c r="F1218" s="99" t="s">
        <v>289</v>
      </c>
      <c r="G1218" s="46">
        <v>5</v>
      </c>
      <c r="H1218" s="78" t="s">
        <v>759</v>
      </c>
      <c r="I1218" s="46">
        <v>40</v>
      </c>
      <c r="J1218" s="46">
        <v>1</v>
      </c>
      <c r="K1218" s="46"/>
      <c r="L1218" s="46"/>
      <c r="M1218" s="46">
        <v>40</v>
      </c>
      <c r="N1218" s="46">
        <v>1</v>
      </c>
      <c r="O1218" s="79">
        <v>2100000</v>
      </c>
      <c r="P1218" s="79">
        <v>2100000</v>
      </c>
      <c r="Q1218" s="79"/>
      <c r="R1218" s="79">
        <v>2100000</v>
      </c>
      <c r="S1218" s="79">
        <v>0</v>
      </c>
      <c r="T1218" s="79">
        <v>0</v>
      </c>
      <c r="U1218" s="78" t="s">
        <v>304</v>
      </c>
      <c r="V1218" s="80" t="s">
        <v>1536</v>
      </c>
      <c r="W1218" s="81" t="s">
        <v>539</v>
      </c>
    </row>
    <row r="1219" spans="1:23" s="61" customFormat="1" ht="31.8" customHeight="1">
      <c r="A1219" s="46">
        <f>SUBTOTAL(3,$C$11:C1219)</f>
        <v>1209</v>
      </c>
      <c r="B1219" s="100">
        <v>2</v>
      </c>
      <c r="C1219" s="100" t="s">
        <v>475</v>
      </c>
      <c r="D1219" s="100" t="s">
        <v>2261</v>
      </c>
      <c r="E1219" s="101" t="s">
        <v>476</v>
      </c>
      <c r="F1219" s="102" t="s">
        <v>289</v>
      </c>
      <c r="G1219" s="100">
        <v>5</v>
      </c>
      <c r="H1219" s="103" t="s">
        <v>759</v>
      </c>
      <c r="I1219" s="100">
        <v>20</v>
      </c>
      <c r="J1219" s="100">
        <v>1</v>
      </c>
      <c r="K1219" s="100"/>
      <c r="L1219" s="100"/>
      <c r="M1219" s="100">
        <v>20</v>
      </c>
      <c r="N1219" s="100">
        <v>1</v>
      </c>
      <c r="O1219" s="104">
        <v>1050000</v>
      </c>
      <c r="P1219" s="104">
        <v>1050000</v>
      </c>
      <c r="Q1219" s="104"/>
      <c r="R1219" s="104"/>
      <c r="S1219" s="104">
        <v>1050000</v>
      </c>
      <c r="T1219" s="104">
        <v>0</v>
      </c>
      <c r="U1219" s="103" t="s">
        <v>303</v>
      </c>
      <c r="V1219" s="105" t="s">
        <v>1279</v>
      </c>
      <c r="W1219" s="106" t="s">
        <v>539</v>
      </c>
    </row>
    <row r="1220" spans="1:23" s="61" customFormat="1" ht="31.8" customHeight="1">
      <c r="A1220" s="46">
        <f>SUBTOTAL(3,$C$11:C1220)</f>
        <v>1210</v>
      </c>
      <c r="B1220" s="100">
        <v>2</v>
      </c>
      <c r="C1220" s="100" t="s">
        <v>475</v>
      </c>
      <c r="D1220" s="100" t="s">
        <v>2261</v>
      </c>
      <c r="E1220" s="101" t="s">
        <v>476</v>
      </c>
      <c r="F1220" s="102" t="s">
        <v>289</v>
      </c>
      <c r="G1220" s="100">
        <v>5</v>
      </c>
      <c r="H1220" s="103" t="s">
        <v>759</v>
      </c>
      <c r="I1220" s="100">
        <v>20</v>
      </c>
      <c r="J1220" s="100">
        <v>1</v>
      </c>
      <c r="K1220" s="100"/>
      <c r="L1220" s="100"/>
      <c r="M1220" s="100">
        <v>20</v>
      </c>
      <c r="N1220" s="100">
        <v>1</v>
      </c>
      <c r="O1220" s="104">
        <v>1050000</v>
      </c>
      <c r="P1220" s="104">
        <v>1050000</v>
      </c>
      <c r="Q1220" s="104"/>
      <c r="R1220" s="104"/>
      <c r="S1220" s="104">
        <v>1050000</v>
      </c>
      <c r="T1220" s="104">
        <v>0</v>
      </c>
      <c r="U1220" s="103" t="s">
        <v>303</v>
      </c>
      <c r="V1220" s="105" t="s">
        <v>3232</v>
      </c>
      <c r="W1220" s="106" t="s">
        <v>539</v>
      </c>
    </row>
    <row r="1221" spans="1:23" s="61" customFormat="1" ht="31.8" customHeight="1">
      <c r="A1221" s="46">
        <f>SUBTOTAL(3,$C$11:C1221)</f>
        <v>1211</v>
      </c>
      <c r="B1221" s="100">
        <v>2</v>
      </c>
      <c r="C1221" s="100" t="s">
        <v>475</v>
      </c>
      <c r="D1221" s="100" t="s">
        <v>2263</v>
      </c>
      <c r="E1221" s="101" t="s">
        <v>476</v>
      </c>
      <c r="F1221" s="102" t="s">
        <v>289</v>
      </c>
      <c r="G1221" s="100">
        <v>5</v>
      </c>
      <c r="H1221" s="103" t="s">
        <v>759</v>
      </c>
      <c r="I1221" s="100">
        <v>20</v>
      </c>
      <c r="J1221" s="100">
        <v>1</v>
      </c>
      <c r="K1221" s="100"/>
      <c r="L1221" s="100"/>
      <c r="M1221" s="100">
        <v>20</v>
      </c>
      <c r="N1221" s="100">
        <v>1</v>
      </c>
      <c r="O1221" s="104">
        <v>1050000</v>
      </c>
      <c r="P1221" s="104">
        <v>1050000</v>
      </c>
      <c r="Q1221" s="104"/>
      <c r="R1221" s="104"/>
      <c r="S1221" s="104">
        <v>1050000</v>
      </c>
      <c r="T1221" s="104">
        <v>0</v>
      </c>
      <c r="U1221" s="103" t="s">
        <v>303</v>
      </c>
      <c r="V1221" s="105" t="s">
        <v>3233</v>
      </c>
      <c r="W1221" s="106" t="s">
        <v>539</v>
      </c>
    </row>
    <row r="1222" spans="1:23" s="61" customFormat="1" ht="31.8" customHeight="1">
      <c r="A1222" s="46">
        <f>SUBTOTAL(3,$C$11:C1222)</f>
        <v>1212</v>
      </c>
      <c r="B1222" s="100">
        <v>2</v>
      </c>
      <c r="C1222" s="100" t="s">
        <v>475</v>
      </c>
      <c r="D1222" s="100" t="s">
        <v>2255</v>
      </c>
      <c r="E1222" s="101" t="s">
        <v>476</v>
      </c>
      <c r="F1222" s="102" t="s">
        <v>289</v>
      </c>
      <c r="G1222" s="100">
        <v>5</v>
      </c>
      <c r="H1222" s="103" t="s">
        <v>759</v>
      </c>
      <c r="I1222" s="100">
        <v>20</v>
      </c>
      <c r="J1222" s="100">
        <v>1</v>
      </c>
      <c r="K1222" s="100"/>
      <c r="L1222" s="100"/>
      <c r="M1222" s="100">
        <v>20</v>
      </c>
      <c r="N1222" s="100">
        <v>1</v>
      </c>
      <c r="O1222" s="104">
        <v>1050000</v>
      </c>
      <c r="P1222" s="104">
        <v>1050000</v>
      </c>
      <c r="Q1222" s="104"/>
      <c r="R1222" s="104"/>
      <c r="S1222" s="104">
        <v>1050000</v>
      </c>
      <c r="T1222" s="104">
        <v>0</v>
      </c>
      <c r="U1222" s="103" t="s">
        <v>303</v>
      </c>
      <c r="V1222" s="105" t="s">
        <v>3234</v>
      </c>
      <c r="W1222" s="106" t="s">
        <v>539</v>
      </c>
    </row>
    <row r="1223" spans="1:23" s="61" customFormat="1" ht="31.8" customHeight="1">
      <c r="A1223" s="46">
        <f>SUBTOTAL(3,$C$11:C1223)</f>
        <v>1213</v>
      </c>
      <c r="B1223" s="100">
        <v>2</v>
      </c>
      <c r="C1223" s="100" t="s">
        <v>475</v>
      </c>
      <c r="D1223" s="100" t="s">
        <v>2264</v>
      </c>
      <c r="E1223" s="101" t="s">
        <v>476</v>
      </c>
      <c r="F1223" s="102" t="s">
        <v>289</v>
      </c>
      <c r="G1223" s="100">
        <v>5</v>
      </c>
      <c r="H1223" s="103" t="s">
        <v>759</v>
      </c>
      <c r="I1223" s="100">
        <v>20</v>
      </c>
      <c r="J1223" s="100">
        <v>1</v>
      </c>
      <c r="K1223" s="100"/>
      <c r="L1223" s="100"/>
      <c r="M1223" s="100">
        <v>20</v>
      </c>
      <c r="N1223" s="100">
        <v>1</v>
      </c>
      <c r="O1223" s="104">
        <v>1050000</v>
      </c>
      <c r="P1223" s="104">
        <v>1050000</v>
      </c>
      <c r="Q1223" s="104"/>
      <c r="R1223" s="104"/>
      <c r="S1223" s="104">
        <v>1050000</v>
      </c>
      <c r="T1223" s="104">
        <v>0</v>
      </c>
      <c r="U1223" s="103" t="s">
        <v>303</v>
      </c>
      <c r="V1223" s="105" t="s">
        <v>3235</v>
      </c>
      <c r="W1223" s="106" t="s">
        <v>539</v>
      </c>
    </row>
    <row r="1224" spans="1:23" s="61" customFormat="1" ht="31.8" customHeight="1">
      <c r="A1224" s="46">
        <f>SUBTOTAL(3,$C$11:C1224)</f>
        <v>1214</v>
      </c>
      <c r="B1224" s="100">
        <v>2</v>
      </c>
      <c r="C1224" s="100" t="s">
        <v>475</v>
      </c>
      <c r="D1224" s="100" t="s">
        <v>2263</v>
      </c>
      <c r="E1224" s="101" t="s">
        <v>476</v>
      </c>
      <c r="F1224" s="102" t="s">
        <v>289</v>
      </c>
      <c r="G1224" s="100">
        <v>5</v>
      </c>
      <c r="H1224" s="103" t="s">
        <v>759</v>
      </c>
      <c r="I1224" s="100">
        <v>20</v>
      </c>
      <c r="J1224" s="100">
        <v>1</v>
      </c>
      <c r="K1224" s="100"/>
      <c r="L1224" s="100"/>
      <c r="M1224" s="100">
        <v>20</v>
      </c>
      <c r="N1224" s="100">
        <v>1</v>
      </c>
      <c r="O1224" s="104">
        <v>1050000</v>
      </c>
      <c r="P1224" s="104">
        <v>1050000</v>
      </c>
      <c r="Q1224" s="104"/>
      <c r="R1224" s="104"/>
      <c r="S1224" s="104">
        <v>1050000</v>
      </c>
      <c r="T1224" s="104">
        <v>0</v>
      </c>
      <c r="U1224" s="103" t="s">
        <v>303</v>
      </c>
      <c r="V1224" s="105" t="s">
        <v>2995</v>
      </c>
      <c r="W1224" s="106" t="s">
        <v>539</v>
      </c>
    </row>
    <row r="1225" spans="1:23" s="61" customFormat="1" ht="31.8" customHeight="1">
      <c r="A1225" s="46">
        <f>SUBTOTAL(3,$C$11:C1225)</f>
        <v>1215</v>
      </c>
      <c r="B1225" s="100">
        <v>2</v>
      </c>
      <c r="C1225" s="100" t="s">
        <v>475</v>
      </c>
      <c r="D1225" s="100" t="s">
        <v>2264</v>
      </c>
      <c r="E1225" s="101" t="s">
        <v>476</v>
      </c>
      <c r="F1225" s="102" t="s">
        <v>289</v>
      </c>
      <c r="G1225" s="100">
        <v>5</v>
      </c>
      <c r="H1225" s="103" t="s">
        <v>759</v>
      </c>
      <c r="I1225" s="100">
        <v>20</v>
      </c>
      <c r="J1225" s="100">
        <v>1</v>
      </c>
      <c r="K1225" s="100"/>
      <c r="L1225" s="100"/>
      <c r="M1225" s="100">
        <v>20</v>
      </c>
      <c r="N1225" s="100">
        <v>1</v>
      </c>
      <c r="O1225" s="104">
        <v>1050000</v>
      </c>
      <c r="P1225" s="104">
        <v>1050000</v>
      </c>
      <c r="Q1225" s="104"/>
      <c r="R1225" s="104"/>
      <c r="S1225" s="104">
        <v>1050000</v>
      </c>
      <c r="T1225" s="104">
        <v>0</v>
      </c>
      <c r="U1225" s="103" t="s">
        <v>303</v>
      </c>
      <c r="V1225" s="105" t="s">
        <v>2482</v>
      </c>
      <c r="W1225" s="106" t="s">
        <v>539</v>
      </c>
    </row>
    <row r="1226" spans="1:23" s="61" customFormat="1" ht="31.8" customHeight="1">
      <c r="A1226" s="46">
        <f>SUBTOTAL(3,$C$11:C1226)</f>
        <v>1216</v>
      </c>
      <c r="B1226" s="100">
        <v>2</v>
      </c>
      <c r="C1226" s="100" t="s">
        <v>475</v>
      </c>
      <c r="D1226" s="100" t="s">
        <v>2255</v>
      </c>
      <c r="E1226" s="101" t="s">
        <v>476</v>
      </c>
      <c r="F1226" s="102" t="s">
        <v>289</v>
      </c>
      <c r="G1226" s="100">
        <v>5</v>
      </c>
      <c r="H1226" s="103" t="s">
        <v>759</v>
      </c>
      <c r="I1226" s="100">
        <v>20</v>
      </c>
      <c r="J1226" s="100">
        <v>1</v>
      </c>
      <c r="K1226" s="100"/>
      <c r="L1226" s="100"/>
      <c r="M1226" s="100">
        <v>20</v>
      </c>
      <c r="N1226" s="100">
        <v>1</v>
      </c>
      <c r="O1226" s="104">
        <v>1050000</v>
      </c>
      <c r="P1226" s="104">
        <v>1050000</v>
      </c>
      <c r="Q1226" s="104"/>
      <c r="R1226" s="104"/>
      <c r="S1226" s="104">
        <v>1050000</v>
      </c>
      <c r="T1226" s="104">
        <v>0</v>
      </c>
      <c r="U1226" s="103" t="s">
        <v>303</v>
      </c>
      <c r="V1226" s="105" t="s">
        <v>3236</v>
      </c>
      <c r="W1226" s="106" t="s">
        <v>539</v>
      </c>
    </row>
    <row r="1227" spans="1:23" s="61" customFormat="1" ht="31.8" customHeight="1">
      <c r="A1227" s="46">
        <f>SUBTOTAL(3,$C$11:C1227)</f>
        <v>1217</v>
      </c>
      <c r="B1227" s="46">
        <v>1</v>
      </c>
      <c r="C1227" s="46" t="s">
        <v>443</v>
      </c>
      <c r="D1227" s="46" t="s">
        <v>541</v>
      </c>
      <c r="E1227" s="98" t="s">
        <v>373</v>
      </c>
      <c r="F1227" s="99" t="s">
        <v>295</v>
      </c>
      <c r="G1227" s="46">
        <v>5</v>
      </c>
      <c r="H1227" s="78" t="s">
        <v>759</v>
      </c>
      <c r="I1227" s="46">
        <v>40</v>
      </c>
      <c r="J1227" s="46">
        <v>1</v>
      </c>
      <c r="K1227" s="46"/>
      <c r="L1227" s="46"/>
      <c r="M1227" s="46">
        <v>40</v>
      </c>
      <c r="N1227" s="46">
        <v>1</v>
      </c>
      <c r="O1227" s="79">
        <v>2000000</v>
      </c>
      <c r="P1227" s="79">
        <v>2000000</v>
      </c>
      <c r="Q1227" s="79"/>
      <c r="R1227" s="79">
        <v>2000000</v>
      </c>
      <c r="S1227" s="79">
        <v>0</v>
      </c>
      <c r="T1227" s="79">
        <v>0</v>
      </c>
      <c r="U1227" s="78" t="s">
        <v>302</v>
      </c>
      <c r="V1227" s="80" t="s">
        <v>1537</v>
      </c>
      <c r="W1227" s="81" t="s">
        <v>539</v>
      </c>
    </row>
    <row r="1228" spans="1:23" s="61" customFormat="1" ht="31.8" customHeight="1">
      <c r="A1228" s="46">
        <f>SUBTOTAL(3,$C$11:C1228)</f>
        <v>1218</v>
      </c>
      <c r="B1228" s="46">
        <v>1</v>
      </c>
      <c r="C1228" s="46" t="s">
        <v>443</v>
      </c>
      <c r="D1228" s="46" t="s">
        <v>1078</v>
      </c>
      <c r="E1228" s="98" t="s">
        <v>373</v>
      </c>
      <c r="F1228" s="99" t="s">
        <v>295</v>
      </c>
      <c r="G1228" s="46">
        <v>5</v>
      </c>
      <c r="H1228" s="78" t="s">
        <v>759</v>
      </c>
      <c r="I1228" s="46">
        <v>40</v>
      </c>
      <c r="J1228" s="46">
        <v>1</v>
      </c>
      <c r="K1228" s="46"/>
      <c r="L1228" s="46"/>
      <c r="M1228" s="46">
        <v>40</v>
      </c>
      <c r="N1228" s="46">
        <v>1</v>
      </c>
      <c r="O1228" s="79">
        <v>2000000</v>
      </c>
      <c r="P1228" s="79">
        <v>2000000</v>
      </c>
      <c r="Q1228" s="79"/>
      <c r="R1228" s="79">
        <v>2000000</v>
      </c>
      <c r="S1228" s="79">
        <v>0</v>
      </c>
      <c r="T1228" s="79">
        <v>0</v>
      </c>
      <c r="U1228" s="78" t="s">
        <v>302</v>
      </c>
      <c r="V1228" s="80" t="s">
        <v>1538</v>
      </c>
      <c r="W1228" s="81" t="s">
        <v>539</v>
      </c>
    </row>
    <row r="1229" spans="1:23" s="61" customFormat="1" ht="31.8" customHeight="1">
      <c r="A1229" s="46">
        <f>SUBTOTAL(3,$C$11:C1229)</f>
        <v>1219</v>
      </c>
      <c r="B1229" s="46">
        <v>1</v>
      </c>
      <c r="C1229" s="46" t="s">
        <v>443</v>
      </c>
      <c r="D1229" s="46" t="s">
        <v>1082</v>
      </c>
      <c r="E1229" s="98" t="s">
        <v>373</v>
      </c>
      <c r="F1229" s="99" t="s">
        <v>295</v>
      </c>
      <c r="G1229" s="46">
        <v>5</v>
      </c>
      <c r="H1229" s="78" t="s">
        <v>759</v>
      </c>
      <c r="I1229" s="46">
        <v>10</v>
      </c>
      <c r="J1229" s="46">
        <v>1</v>
      </c>
      <c r="K1229" s="46"/>
      <c r="L1229" s="46"/>
      <c r="M1229" s="46">
        <v>10</v>
      </c>
      <c r="N1229" s="46">
        <v>1</v>
      </c>
      <c r="O1229" s="79">
        <v>500000</v>
      </c>
      <c r="P1229" s="79">
        <v>500000</v>
      </c>
      <c r="Q1229" s="79"/>
      <c r="R1229" s="79">
        <v>500000</v>
      </c>
      <c r="S1229" s="79">
        <v>0</v>
      </c>
      <c r="T1229" s="79">
        <v>0</v>
      </c>
      <c r="U1229" s="78" t="s">
        <v>311</v>
      </c>
      <c r="V1229" s="80" t="s">
        <v>878</v>
      </c>
      <c r="W1229" s="81" t="s">
        <v>539</v>
      </c>
    </row>
    <row r="1230" spans="1:23" s="61" customFormat="1" ht="31.8" customHeight="1">
      <c r="A1230" s="46">
        <f>SUBTOTAL(3,$C$11:C1230)</f>
        <v>1220</v>
      </c>
      <c r="B1230" s="46">
        <v>1</v>
      </c>
      <c r="C1230" s="46" t="s">
        <v>443</v>
      </c>
      <c r="D1230" s="46" t="s">
        <v>1078</v>
      </c>
      <c r="E1230" s="98" t="s">
        <v>373</v>
      </c>
      <c r="F1230" s="99" t="s">
        <v>295</v>
      </c>
      <c r="G1230" s="46">
        <v>5</v>
      </c>
      <c r="H1230" s="78" t="s">
        <v>759</v>
      </c>
      <c r="I1230" s="46">
        <v>10</v>
      </c>
      <c r="J1230" s="46">
        <v>1</v>
      </c>
      <c r="K1230" s="46"/>
      <c r="L1230" s="46"/>
      <c r="M1230" s="46">
        <v>10</v>
      </c>
      <c r="N1230" s="46">
        <v>1</v>
      </c>
      <c r="O1230" s="79">
        <v>500000</v>
      </c>
      <c r="P1230" s="79">
        <v>500000</v>
      </c>
      <c r="Q1230" s="79"/>
      <c r="R1230" s="79">
        <v>500000</v>
      </c>
      <c r="S1230" s="79">
        <v>0</v>
      </c>
      <c r="T1230" s="79">
        <v>0</v>
      </c>
      <c r="U1230" s="78" t="s">
        <v>311</v>
      </c>
      <c r="V1230" s="80" t="s">
        <v>971</v>
      </c>
      <c r="W1230" s="81" t="s">
        <v>539</v>
      </c>
    </row>
    <row r="1231" spans="1:23" s="61" customFormat="1" ht="31.8" customHeight="1">
      <c r="A1231" s="46">
        <f>SUBTOTAL(3,$C$11:C1231)</f>
        <v>1221</v>
      </c>
      <c r="B1231" s="46">
        <v>1</v>
      </c>
      <c r="C1231" s="46" t="s">
        <v>443</v>
      </c>
      <c r="D1231" s="46" t="s">
        <v>831</v>
      </c>
      <c r="E1231" s="98" t="s">
        <v>373</v>
      </c>
      <c r="F1231" s="99" t="s">
        <v>295</v>
      </c>
      <c r="G1231" s="46">
        <v>5</v>
      </c>
      <c r="H1231" s="78" t="s">
        <v>759</v>
      </c>
      <c r="I1231" s="46">
        <v>20</v>
      </c>
      <c r="J1231" s="46">
        <v>1</v>
      </c>
      <c r="K1231" s="46"/>
      <c r="L1231" s="46"/>
      <c r="M1231" s="46">
        <v>20</v>
      </c>
      <c r="N1231" s="46">
        <v>1</v>
      </c>
      <c r="O1231" s="79">
        <v>1050000</v>
      </c>
      <c r="P1231" s="79">
        <v>1050000</v>
      </c>
      <c r="Q1231" s="79"/>
      <c r="R1231" s="79">
        <v>1050000</v>
      </c>
      <c r="S1231" s="79">
        <v>0</v>
      </c>
      <c r="T1231" s="79">
        <v>0</v>
      </c>
      <c r="U1231" s="78" t="s">
        <v>303</v>
      </c>
      <c r="V1231" s="80" t="s">
        <v>1539</v>
      </c>
      <c r="W1231" s="81" t="s">
        <v>539</v>
      </c>
    </row>
    <row r="1232" spans="1:23" s="61" customFormat="1" ht="31.8" customHeight="1">
      <c r="A1232" s="46">
        <f>SUBTOTAL(3,$C$11:C1232)</f>
        <v>1222</v>
      </c>
      <c r="B1232" s="46">
        <v>1</v>
      </c>
      <c r="C1232" s="46" t="s">
        <v>443</v>
      </c>
      <c r="D1232" s="46" t="s">
        <v>1081</v>
      </c>
      <c r="E1232" s="98" t="s">
        <v>373</v>
      </c>
      <c r="F1232" s="99" t="s">
        <v>295</v>
      </c>
      <c r="G1232" s="46">
        <v>5</v>
      </c>
      <c r="H1232" s="78" t="s">
        <v>759</v>
      </c>
      <c r="I1232" s="46">
        <v>40</v>
      </c>
      <c r="J1232" s="46">
        <v>1</v>
      </c>
      <c r="K1232" s="46"/>
      <c r="L1232" s="46"/>
      <c r="M1232" s="46">
        <v>40</v>
      </c>
      <c r="N1232" s="46">
        <v>1</v>
      </c>
      <c r="O1232" s="79">
        <v>2100000</v>
      </c>
      <c r="P1232" s="79">
        <v>2100000</v>
      </c>
      <c r="Q1232" s="79"/>
      <c r="R1232" s="79">
        <v>2100000</v>
      </c>
      <c r="S1232" s="79">
        <v>0</v>
      </c>
      <c r="T1232" s="79">
        <v>0</v>
      </c>
      <c r="U1232" s="78" t="s">
        <v>304</v>
      </c>
      <c r="V1232" s="80" t="s">
        <v>1540</v>
      </c>
      <c r="W1232" s="81" t="s">
        <v>539</v>
      </c>
    </row>
    <row r="1233" spans="1:23" s="61" customFormat="1" ht="31.8" customHeight="1">
      <c r="A1233" s="46">
        <f>SUBTOTAL(3,$C$11:C1233)</f>
        <v>1223</v>
      </c>
      <c r="B1233" s="100">
        <v>2</v>
      </c>
      <c r="C1233" s="100" t="s">
        <v>443</v>
      </c>
      <c r="D1233" s="100" t="s">
        <v>541</v>
      </c>
      <c r="E1233" s="101" t="s">
        <v>373</v>
      </c>
      <c r="F1233" s="102" t="s">
        <v>295</v>
      </c>
      <c r="G1233" s="100">
        <v>5</v>
      </c>
      <c r="H1233" s="103" t="s">
        <v>759</v>
      </c>
      <c r="I1233" s="100">
        <v>10</v>
      </c>
      <c r="J1233" s="100">
        <v>1</v>
      </c>
      <c r="K1233" s="100"/>
      <c r="L1233" s="100"/>
      <c r="M1233" s="100">
        <v>10</v>
      </c>
      <c r="N1233" s="100">
        <v>1</v>
      </c>
      <c r="O1233" s="104">
        <v>500000</v>
      </c>
      <c r="P1233" s="104">
        <v>500000</v>
      </c>
      <c r="Q1233" s="104"/>
      <c r="R1233" s="104"/>
      <c r="S1233" s="104">
        <v>500000</v>
      </c>
      <c r="T1233" s="104">
        <v>0</v>
      </c>
      <c r="U1233" s="103" t="s">
        <v>311</v>
      </c>
      <c r="V1233" s="105" t="s">
        <v>878</v>
      </c>
      <c r="W1233" s="106" t="s">
        <v>539</v>
      </c>
    </row>
    <row r="1234" spans="1:23" s="61" customFormat="1" ht="31.8" customHeight="1">
      <c r="A1234" s="46">
        <f>SUBTOTAL(3,$C$11:C1234)</f>
        <v>1224</v>
      </c>
      <c r="B1234" s="100">
        <v>2</v>
      </c>
      <c r="C1234" s="100" t="s">
        <v>443</v>
      </c>
      <c r="D1234" s="100" t="s">
        <v>541</v>
      </c>
      <c r="E1234" s="101" t="s">
        <v>373</v>
      </c>
      <c r="F1234" s="102" t="s">
        <v>295</v>
      </c>
      <c r="G1234" s="100">
        <v>5</v>
      </c>
      <c r="H1234" s="103" t="s">
        <v>759</v>
      </c>
      <c r="I1234" s="100">
        <v>10</v>
      </c>
      <c r="J1234" s="100">
        <v>1</v>
      </c>
      <c r="K1234" s="100"/>
      <c r="L1234" s="100"/>
      <c r="M1234" s="100">
        <v>10</v>
      </c>
      <c r="N1234" s="100">
        <v>1</v>
      </c>
      <c r="O1234" s="104">
        <v>500000</v>
      </c>
      <c r="P1234" s="104">
        <v>500000</v>
      </c>
      <c r="Q1234" s="104"/>
      <c r="R1234" s="104"/>
      <c r="S1234" s="104">
        <v>500000</v>
      </c>
      <c r="T1234" s="104">
        <v>0</v>
      </c>
      <c r="U1234" s="103" t="s">
        <v>311</v>
      </c>
      <c r="V1234" s="105" t="s">
        <v>971</v>
      </c>
      <c r="W1234" s="106" t="s">
        <v>539</v>
      </c>
    </row>
    <row r="1235" spans="1:23" s="61" customFormat="1" ht="31.8" customHeight="1">
      <c r="A1235" s="46">
        <f>SUBTOTAL(3,$C$11:C1235)</f>
        <v>1225</v>
      </c>
      <c r="B1235" s="100">
        <v>2</v>
      </c>
      <c r="C1235" s="100" t="s">
        <v>443</v>
      </c>
      <c r="D1235" s="100" t="s">
        <v>2262</v>
      </c>
      <c r="E1235" s="101" t="s">
        <v>373</v>
      </c>
      <c r="F1235" s="102" t="s">
        <v>295</v>
      </c>
      <c r="G1235" s="100">
        <v>5</v>
      </c>
      <c r="H1235" s="103" t="s">
        <v>759</v>
      </c>
      <c r="I1235" s="100">
        <v>20</v>
      </c>
      <c r="J1235" s="100">
        <v>1</v>
      </c>
      <c r="K1235" s="100"/>
      <c r="L1235" s="100"/>
      <c r="M1235" s="100">
        <v>20</v>
      </c>
      <c r="N1235" s="100">
        <v>1</v>
      </c>
      <c r="O1235" s="104">
        <v>1050000</v>
      </c>
      <c r="P1235" s="104">
        <v>1050000</v>
      </c>
      <c r="Q1235" s="104"/>
      <c r="R1235" s="104"/>
      <c r="S1235" s="104">
        <v>1050000</v>
      </c>
      <c r="T1235" s="104">
        <v>0</v>
      </c>
      <c r="U1235" s="103" t="s">
        <v>303</v>
      </c>
      <c r="V1235" s="105" t="s">
        <v>428</v>
      </c>
      <c r="W1235" s="106" t="s">
        <v>539</v>
      </c>
    </row>
    <row r="1236" spans="1:23" s="61" customFormat="1" ht="31.8" customHeight="1">
      <c r="A1236" s="46">
        <f>SUBTOTAL(3,$C$11:C1236)</f>
        <v>1226</v>
      </c>
      <c r="B1236" s="100">
        <v>2</v>
      </c>
      <c r="C1236" s="100" t="s">
        <v>443</v>
      </c>
      <c r="D1236" s="100" t="s">
        <v>2262</v>
      </c>
      <c r="E1236" s="101" t="s">
        <v>373</v>
      </c>
      <c r="F1236" s="102" t="s">
        <v>295</v>
      </c>
      <c r="G1236" s="100">
        <v>5</v>
      </c>
      <c r="H1236" s="103" t="s">
        <v>759</v>
      </c>
      <c r="I1236" s="100">
        <v>20</v>
      </c>
      <c r="J1236" s="100">
        <v>1</v>
      </c>
      <c r="K1236" s="100"/>
      <c r="L1236" s="100"/>
      <c r="M1236" s="100">
        <v>20</v>
      </c>
      <c r="N1236" s="100">
        <v>1</v>
      </c>
      <c r="O1236" s="104">
        <v>1050000</v>
      </c>
      <c r="P1236" s="104">
        <v>1050000</v>
      </c>
      <c r="Q1236" s="104"/>
      <c r="R1236" s="104"/>
      <c r="S1236" s="104">
        <v>1050000</v>
      </c>
      <c r="T1236" s="104">
        <v>0</v>
      </c>
      <c r="U1236" s="103" t="s">
        <v>303</v>
      </c>
      <c r="V1236" s="105" t="s">
        <v>3237</v>
      </c>
      <c r="W1236" s="106" t="s">
        <v>539</v>
      </c>
    </row>
    <row r="1237" spans="1:23" s="61" customFormat="1" ht="31.8" customHeight="1">
      <c r="A1237" s="46">
        <f>SUBTOTAL(3,$C$11:C1237)</f>
        <v>1227</v>
      </c>
      <c r="B1237" s="100">
        <v>2</v>
      </c>
      <c r="C1237" s="100" t="s">
        <v>443</v>
      </c>
      <c r="D1237" s="100" t="s">
        <v>2262</v>
      </c>
      <c r="E1237" s="101" t="s">
        <v>373</v>
      </c>
      <c r="F1237" s="102" t="s">
        <v>295</v>
      </c>
      <c r="G1237" s="100">
        <v>5</v>
      </c>
      <c r="H1237" s="103" t="s">
        <v>759</v>
      </c>
      <c r="I1237" s="100">
        <v>20</v>
      </c>
      <c r="J1237" s="100">
        <v>1</v>
      </c>
      <c r="K1237" s="100"/>
      <c r="L1237" s="100"/>
      <c r="M1237" s="100">
        <v>20</v>
      </c>
      <c r="N1237" s="100">
        <v>1</v>
      </c>
      <c r="O1237" s="104">
        <v>1050000</v>
      </c>
      <c r="P1237" s="104">
        <v>1050000</v>
      </c>
      <c r="Q1237" s="104"/>
      <c r="R1237" s="104"/>
      <c r="S1237" s="104">
        <v>1050000</v>
      </c>
      <c r="T1237" s="104">
        <v>0</v>
      </c>
      <c r="U1237" s="103" t="s">
        <v>303</v>
      </c>
      <c r="V1237" s="105" t="s">
        <v>3238</v>
      </c>
      <c r="W1237" s="106" t="s">
        <v>539</v>
      </c>
    </row>
    <row r="1238" spans="1:23" s="61" customFormat="1" ht="31.8" customHeight="1">
      <c r="A1238" s="46">
        <f>SUBTOTAL(3,$C$11:C1238)</f>
        <v>1228</v>
      </c>
      <c r="B1238" s="100">
        <v>2</v>
      </c>
      <c r="C1238" s="100" t="s">
        <v>443</v>
      </c>
      <c r="D1238" s="100" t="s">
        <v>2262</v>
      </c>
      <c r="E1238" s="101" t="s">
        <v>373</v>
      </c>
      <c r="F1238" s="102" t="s">
        <v>295</v>
      </c>
      <c r="G1238" s="100">
        <v>5</v>
      </c>
      <c r="H1238" s="103" t="s">
        <v>759</v>
      </c>
      <c r="I1238" s="100">
        <v>20</v>
      </c>
      <c r="J1238" s="100">
        <v>1</v>
      </c>
      <c r="K1238" s="100"/>
      <c r="L1238" s="100"/>
      <c r="M1238" s="100">
        <v>20</v>
      </c>
      <c r="N1238" s="100">
        <v>1</v>
      </c>
      <c r="O1238" s="104">
        <v>1050000</v>
      </c>
      <c r="P1238" s="104">
        <v>1050000</v>
      </c>
      <c r="Q1238" s="104"/>
      <c r="R1238" s="104"/>
      <c r="S1238" s="104">
        <v>1050000</v>
      </c>
      <c r="T1238" s="104">
        <v>0</v>
      </c>
      <c r="U1238" s="103" t="s">
        <v>303</v>
      </c>
      <c r="V1238" s="105" t="s">
        <v>3239</v>
      </c>
      <c r="W1238" s="106" t="s">
        <v>539</v>
      </c>
    </row>
    <row r="1239" spans="1:23" s="61" customFormat="1" ht="31.8" customHeight="1">
      <c r="A1239" s="46">
        <f>SUBTOTAL(3,$C$11:C1239)</f>
        <v>1229</v>
      </c>
      <c r="B1239" s="100">
        <v>2</v>
      </c>
      <c r="C1239" s="100" t="s">
        <v>443</v>
      </c>
      <c r="D1239" s="100" t="s">
        <v>2262</v>
      </c>
      <c r="E1239" s="101" t="s">
        <v>373</v>
      </c>
      <c r="F1239" s="102" t="s">
        <v>295</v>
      </c>
      <c r="G1239" s="100">
        <v>5</v>
      </c>
      <c r="H1239" s="103" t="s">
        <v>759</v>
      </c>
      <c r="I1239" s="100">
        <v>20</v>
      </c>
      <c r="J1239" s="100">
        <v>1</v>
      </c>
      <c r="K1239" s="100"/>
      <c r="L1239" s="100"/>
      <c r="M1239" s="100">
        <v>20</v>
      </c>
      <c r="N1239" s="100">
        <v>1</v>
      </c>
      <c r="O1239" s="104">
        <v>1050000</v>
      </c>
      <c r="P1239" s="104">
        <v>1050000</v>
      </c>
      <c r="Q1239" s="104"/>
      <c r="R1239" s="104"/>
      <c r="S1239" s="104">
        <v>1050000</v>
      </c>
      <c r="T1239" s="104">
        <v>0</v>
      </c>
      <c r="U1239" s="103" t="s">
        <v>303</v>
      </c>
      <c r="V1239" s="105" t="s">
        <v>3240</v>
      </c>
      <c r="W1239" s="106" t="s">
        <v>539</v>
      </c>
    </row>
    <row r="1240" spans="1:23" s="61" customFormat="1" ht="31.8" customHeight="1">
      <c r="A1240" s="46">
        <f>SUBTOTAL(3,$C$11:C1240)</f>
        <v>1230</v>
      </c>
      <c r="B1240" s="100">
        <v>2</v>
      </c>
      <c r="C1240" s="100" t="s">
        <v>443</v>
      </c>
      <c r="D1240" s="100" t="s">
        <v>2262</v>
      </c>
      <c r="E1240" s="101" t="s">
        <v>373</v>
      </c>
      <c r="F1240" s="102" t="s">
        <v>295</v>
      </c>
      <c r="G1240" s="100">
        <v>5</v>
      </c>
      <c r="H1240" s="103" t="s">
        <v>759</v>
      </c>
      <c r="I1240" s="100">
        <v>20</v>
      </c>
      <c r="J1240" s="100">
        <v>1</v>
      </c>
      <c r="K1240" s="100"/>
      <c r="L1240" s="100"/>
      <c r="M1240" s="100">
        <v>20</v>
      </c>
      <c r="N1240" s="100">
        <v>1</v>
      </c>
      <c r="O1240" s="104">
        <v>1050000</v>
      </c>
      <c r="P1240" s="104">
        <v>1050000</v>
      </c>
      <c r="Q1240" s="104"/>
      <c r="R1240" s="104"/>
      <c r="S1240" s="104">
        <v>1050000</v>
      </c>
      <c r="T1240" s="104">
        <v>0</v>
      </c>
      <c r="U1240" s="103" t="s">
        <v>303</v>
      </c>
      <c r="V1240" s="105" t="s">
        <v>3241</v>
      </c>
      <c r="W1240" s="106" t="s">
        <v>539</v>
      </c>
    </row>
    <row r="1241" spans="1:23" s="61" customFormat="1" ht="31.8" customHeight="1">
      <c r="A1241" s="46">
        <f>SUBTOTAL(3,$C$11:C1241)</f>
        <v>1231</v>
      </c>
      <c r="B1241" s="46">
        <v>1</v>
      </c>
      <c r="C1241" s="46" t="s">
        <v>14</v>
      </c>
      <c r="D1241" s="46" t="s">
        <v>1078</v>
      </c>
      <c r="E1241" s="98" t="s">
        <v>795</v>
      </c>
      <c r="F1241" s="99" t="s">
        <v>213</v>
      </c>
      <c r="G1241" s="46">
        <v>5</v>
      </c>
      <c r="H1241" s="78" t="s">
        <v>759</v>
      </c>
      <c r="I1241" s="46">
        <v>20</v>
      </c>
      <c r="J1241" s="46">
        <v>1</v>
      </c>
      <c r="K1241" s="46"/>
      <c r="L1241" s="46"/>
      <c r="M1241" s="46">
        <v>20</v>
      </c>
      <c r="N1241" s="46">
        <v>1</v>
      </c>
      <c r="O1241" s="79">
        <v>1050000</v>
      </c>
      <c r="P1241" s="79">
        <v>1050000</v>
      </c>
      <c r="Q1241" s="79"/>
      <c r="R1241" s="79">
        <v>1050000</v>
      </c>
      <c r="S1241" s="79">
        <v>0</v>
      </c>
      <c r="T1241" s="79">
        <v>0</v>
      </c>
      <c r="U1241" s="78" t="s">
        <v>303</v>
      </c>
      <c r="V1241" s="80" t="s">
        <v>1014</v>
      </c>
      <c r="W1241" s="81" t="s">
        <v>539</v>
      </c>
    </row>
    <row r="1242" spans="1:23" s="61" customFormat="1" ht="31.8" customHeight="1">
      <c r="A1242" s="46">
        <f>SUBTOTAL(3,$C$11:C1242)</f>
        <v>1232</v>
      </c>
      <c r="B1242" s="46">
        <v>1</v>
      </c>
      <c r="C1242" s="46" t="s">
        <v>14</v>
      </c>
      <c r="D1242" s="46" t="s">
        <v>1079</v>
      </c>
      <c r="E1242" s="98" t="s">
        <v>795</v>
      </c>
      <c r="F1242" s="99" t="s">
        <v>213</v>
      </c>
      <c r="G1242" s="46">
        <v>5</v>
      </c>
      <c r="H1242" s="78" t="s">
        <v>759</v>
      </c>
      <c r="I1242" s="46">
        <v>20</v>
      </c>
      <c r="J1242" s="46">
        <v>1</v>
      </c>
      <c r="K1242" s="46"/>
      <c r="L1242" s="46"/>
      <c r="M1242" s="46">
        <v>20</v>
      </c>
      <c r="N1242" s="46">
        <v>1</v>
      </c>
      <c r="O1242" s="79">
        <v>1050000</v>
      </c>
      <c r="P1242" s="79">
        <v>1050000</v>
      </c>
      <c r="Q1242" s="79"/>
      <c r="R1242" s="79">
        <v>1050000</v>
      </c>
      <c r="S1242" s="79">
        <v>0</v>
      </c>
      <c r="T1242" s="79">
        <v>0</v>
      </c>
      <c r="U1242" s="78" t="s">
        <v>303</v>
      </c>
      <c r="V1242" s="80" t="s">
        <v>1541</v>
      </c>
      <c r="W1242" s="81" t="s">
        <v>539</v>
      </c>
    </row>
    <row r="1243" spans="1:23" s="61" customFormat="1" ht="31.8" customHeight="1">
      <c r="A1243" s="46">
        <f>SUBTOTAL(3,$C$11:C1243)</f>
        <v>1233</v>
      </c>
      <c r="B1243" s="46">
        <v>1</v>
      </c>
      <c r="C1243" s="46" t="s">
        <v>14</v>
      </c>
      <c r="D1243" s="46" t="s">
        <v>1079</v>
      </c>
      <c r="E1243" s="98" t="s">
        <v>795</v>
      </c>
      <c r="F1243" s="99" t="s">
        <v>213</v>
      </c>
      <c r="G1243" s="46">
        <v>5</v>
      </c>
      <c r="H1243" s="78" t="s">
        <v>759</v>
      </c>
      <c r="I1243" s="46">
        <v>20</v>
      </c>
      <c r="J1243" s="46">
        <v>1</v>
      </c>
      <c r="K1243" s="46"/>
      <c r="L1243" s="46"/>
      <c r="M1243" s="46">
        <v>20</v>
      </c>
      <c r="N1243" s="46">
        <v>1</v>
      </c>
      <c r="O1243" s="79">
        <v>1050000</v>
      </c>
      <c r="P1243" s="79">
        <v>1050000</v>
      </c>
      <c r="Q1243" s="79"/>
      <c r="R1243" s="79">
        <v>1050000</v>
      </c>
      <c r="S1243" s="79">
        <v>0</v>
      </c>
      <c r="T1243" s="79">
        <v>0</v>
      </c>
      <c r="U1243" s="78" t="s">
        <v>303</v>
      </c>
      <c r="V1243" s="80" t="s">
        <v>670</v>
      </c>
      <c r="W1243" s="81" t="s">
        <v>539</v>
      </c>
    </row>
    <row r="1244" spans="1:23" s="61" customFormat="1" ht="31.8" customHeight="1">
      <c r="A1244" s="46">
        <f>SUBTOTAL(3,$C$11:C1244)</f>
        <v>1234</v>
      </c>
      <c r="B1244" s="100">
        <v>2</v>
      </c>
      <c r="C1244" s="100" t="s">
        <v>14</v>
      </c>
      <c r="D1244" s="100" t="s">
        <v>2257</v>
      </c>
      <c r="E1244" s="101" t="s">
        <v>795</v>
      </c>
      <c r="F1244" s="102" t="s">
        <v>213</v>
      </c>
      <c r="G1244" s="100">
        <v>5</v>
      </c>
      <c r="H1244" s="103" t="s">
        <v>759</v>
      </c>
      <c r="I1244" s="100">
        <v>20</v>
      </c>
      <c r="J1244" s="100">
        <v>1</v>
      </c>
      <c r="K1244" s="100"/>
      <c r="L1244" s="100"/>
      <c r="M1244" s="100">
        <v>20</v>
      </c>
      <c r="N1244" s="100">
        <v>1</v>
      </c>
      <c r="O1244" s="104">
        <v>1050000</v>
      </c>
      <c r="P1244" s="104">
        <v>1050000</v>
      </c>
      <c r="Q1244" s="104"/>
      <c r="R1244" s="104"/>
      <c r="S1244" s="104">
        <v>1050000</v>
      </c>
      <c r="T1244" s="104">
        <v>0</v>
      </c>
      <c r="U1244" s="103" t="s">
        <v>303</v>
      </c>
      <c r="V1244" s="105" t="s">
        <v>3242</v>
      </c>
      <c r="W1244" s="106" t="s">
        <v>539</v>
      </c>
    </row>
    <row r="1245" spans="1:23" s="61" customFormat="1" ht="31.8" customHeight="1">
      <c r="A1245" s="46">
        <f>SUBTOTAL(3,$C$11:C1245)</f>
        <v>1235</v>
      </c>
      <c r="B1245" s="100">
        <v>2</v>
      </c>
      <c r="C1245" s="100" t="s">
        <v>14</v>
      </c>
      <c r="D1245" s="100" t="s">
        <v>2260</v>
      </c>
      <c r="E1245" s="101" t="s">
        <v>795</v>
      </c>
      <c r="F1245" s="102" t="s">
        <v>213</v>
      </c>
      <c r="G1245" s="100">
        <v>5</v>
      </c>
      <c r="H1245" s="103" t="s">
        <v>759</v>
      </c>
      <c r="I1245" s="100">
        <v>20</v>
      </c>
      <c r="J1245" s="100">
        <v>1</v>
      </c>
      <c r="K1245" s="100"/>
      <c r="L1245" s="100"/>
      <c r="M1245" s="100">
        <v>20</v>
      </c>
      <c r="N1245" s="100">
        <v>1</v>
      </c>
      <c r="O1245" s="104">
        <v>1050000</v>
      </c>
      <c r="P1245" s="104">
        <v>1050000</v>
      </c>
      <c r="Q1245" s="104"/>
      <c r="R1245" s="104"/>
      <c r="S1245" s="104">
        <v>1050000</v>
      </c>
      <c r="T1245" s="104">
        <v>0</v>
      </c>
      <c r="U1245" s="103" t="s">
        <v>303</v>
      </c>
      <c r="V1245" s="105" t="s">
        <v>341</v>
      </c>
      <c r="W1245" s="106" t="s">
        <v>539</v>
      </c>
    </row>
    <row r="1246" spans="1:23" s="61" customFormat="1" ht="31.8" customHeight="1">
      <c r="A1246" s="46">
        <f>SUBTOTAL(3,$C$11:C1246)</f>
        <v>1236</v>
      </c>
      <c r="B1246" s="100">
        <v>2</v>
      </c>
      <c r="C1246" s="100" t="s">
        <v>14</v>
      </c>
      <c r="D1246" s="100" t="s">
        <v>2259</v>
      </c>
      <c r="E1246" s="101" t="s">
        <v>795</v>
      </c>
      <c r="F1246" s="102" t="s">
        <v>213</v>
      </c>
      <c r="G1246" s="100">
        <v>5</v>
      </c>
      <c r="H1246" s="103" t="s">
        <v>759</v>
      </c>
      <c r="I1246" s="100">
        <v>20</v>
      </c>
      <c r="J1246" s="100">
        <v>1</v>
      </c>
      <c r="K1246" s="100"/>
      <c r="L1246" s="100"/>
      <c r="M1246" s="100">
        <v>20</v>
      </c>
      <c r="N1246" s="100">
        <v>1</v>
      </c>
      <c r="O1246" s="104">
        <v>1050000</v>
      </c>
      <c r="P1246" s="104">
        <v>1050000</v>
      </c>
      <c r="Q1246" s="104"/>
      <c r="R1246" s="104"/>
      <c r="S1246" s="104">
        <v>1050000</v>
      </c>
      <c r="T1246" s="104">
        <v>0</v>
      </c>
      <c r="U1246" s="103" t="s">
        <v>303</v>
      </c>
      <c r="V1246" s="105" t="s">
        <v>3243</v>
      </c>
      <c r="W1246" s="106" t="s">
        <v>539</v>
      </c>
    </row>
    <row r="1247" spans="1:23" s="61" customFormat="1" ht="31.8" customHeight="1">
      <c r="A1247" s="46">
        <f>SUBTOTAL(3,$C$11:C1247)</f>
        <v>1237</v>
      </c>
      <c r="B1247" s="100">
        <v>2</v>
      </c>
      <c r="C1247" s="100" t="s">
        <v>14</v>
      </c>
      <c r="D1247" s="100" t="s">
        <v>2260</v>
      </c>
      <c r="E1247" s="101" t="s">
        <v>795</v>
      </c>
      <c r="F1247" s="102" t="s">
        <v>213</v>
      </c>
      <c r="G1247" s="100">
        <v>5</v>
      </c>
      <c r="H1247" s="103" t="s">
        <v>759</v>
      </c>
      <c r="I1247" s="100">
        <v>20</v>
      </c>
      <c r="J1247" s="100">
        <v>1</v>
      </c>
      <c r="K1247" s="100"/>
      <c r="L1247" s="100"/>
      <c r="M1247" s="100">
        <v>20</v>
      </c>
      <c r="N1247" s="100">
        <v>1</v>
      </c>
      <c r="O1247" s="104">
        <v>1050000</v>
      </c>
      <c r="P1247" s="104">
        <v>1050000</v>
      </c>
      <c r="Q1247" s="104"/>
      <c r="R1247" s="104"/>
      <c r="S1247" s="104">
        <v>1050000</v>
      </c>
      <c r="T1247" s="104">
        <v>0</v>
      </c>
      <c r="U1247" s="103" t="s">
        <v>303</v>
      </c>
      <c r="V1247" s="105" t="s">
        <v>3244</v>
      </c>
      <c r="W1247" s="106" t="s">
        <v>539</v>
      </c>
    </row>
    <row r="1248" spans="1:23" s="61" customFormat="1" ht="31.8" customHeight="1">
      <c r="A1248" s="46">
        <f>SUBTOTAL(3,$C$11:C1248)</f>
        <v>1238</v>
      </c>
      <c r="B1248" s="100">
        <v>2</v>
      </c>
      <c r="C1248" s="100" t="s">
        <v>14</v>
      </c>
      <c r="D1248" s="100" t="s">
        <v>2263</v>
      </c>
      <c r="E1248" s="101" t="s">
        <v>795</v>
      </c>
      <c r="F1248" s="102" t="s">
        <v>213</v>
      </c>
      <c r="G1248" s="100">
        <v>5</v>
      </c>
      <c r="H1248" s="103" t="s">
        <v>759</v>
      </c>
      <c r="I1248" s="100">
        <v>20</v>
      </c>
      <c r="J1248" s="100">
        <v>1</v>
      </c>
      <c r="K1248" s="100"/>
      <c r="L1248" s="100"/>
      <c r="M1248" s="100">
        <v>20</v>
      </c>
      <c r="N1248" s="100">
        <v>1</v>
      </c>
      <c r="O1248" s="104">
        <v>1050000</v>
      </c>
      <c r="P1248" s="104">
        <v>1050000</v>
      </c>
      <c r="Q1248" s="104"/>
      <c r="R1248" s="104"/>
      <c r="S1248" s="104">
        <v>1050000</v>
      </c>
      <c r="T1248" s="104">
        <v>0</v>
      </c>
      <c r="U1248" s="103" t="s">
        <v>303</v>
      </c>
      <c r="V1248" s="105" t="s">
        <v>2705</v>
      </c>
      <c r="W1248" s="106" t="s">
        <v>539</v>
      </c>
    </row>
    <row r="1249" spans="1:23" s="61" customFormat="1" ht="31.8" customHeight="1">
      <c r="A1249" s="46">
        <f>SUBTOTAL(3,$C$11:C1249)</f>
        <v>1239</v>
      </c>
      <c r="B1249" s="100">
        <v>2</v>
      </c>
      <c r="C1249" s="100" t="s">
        <v>14</v>
      </c>
      <c r="D1249" s="100" t="s">
        <v>2257</v>
      </c>
      <c r="E1249" s="101" t="s">
        <v>795</v>
      </c>
      <c r="F1249" s="102" t="s">
        <v>213</v>
      </c>
      <c r="G1249" s="100">
        <v>5</v>
      </c>
      <c r="H1249" s="103" t="s">
        <v>759</v>
      </c>
      <c r="I1249" s="100">
        <v>20</v>
      </c>
      <c r="J1249" s="100">
        <v>1</v>
      </c>
      <c r="K1249" s="100"/>
      <c r="L1249" s="100"/>
      <c r="M1249" s="100">
        <v>20</v>
      </c>
      <c r="N1249" s="100">
        <v>1</v>
      </c>
      <c r="O1249" s="104">
        <v>1050000</v>
      </c>
      <c r="P1249" s="104">
        <v>1050000</v>
      </c>
      <c r="Q1249" s="104"/>
      <c r="R1249" s="104"/>
      <c r="S1249" s="104">
        <v>1050000</v>
      </c>
      <c r="T1249" s="104">
        <v>0</v>
      </c>
      <c r="U1249" s="103" t="s">
        <v>303</v>
      </c>
      <c r="V1249" s="105" t="s">
        <v>3245</v>
      </c>
      <c r="W1249" s="106" t="s">
        <v>539</v>
      </c>
    </row>
    <row r="1250" spans="1:23" s="61" customFormat="1" ht="31.8" customHeight="1">
      <c r="A1250" s="46">
        <f>SUBTOTAL(3,$C$11:C1250)</f>
        <v>1240</v>
      </c>
      <c r="B1250" s="100">
        <v>2</v>
      </c>
      <c r="C1250" s="100" t="s">
        <v>14</v>
      </c>
      <c r="D1250" s="100" t="s">
        <v>2260</v>
      </c>
      <c r="E1250" s="101" t="s">
        <v>795</v>
      </c>
      <c r="F1250" s="102" t="s">
        <v>213</v>
      </c>
      <c r="G1250" s="100">
        <v>5</v>
      </c>
      <c r="H1250" s="103" t="s">
        <v>759</v>
      </c>
      <c r="I1250" s="100">
        <v>20</v>
      </c>
      <c r="J1250" s="100">
        <v>1</v>
      </c>
      <c r="K1250" s="100"/>
      <c r="L1250" s="100"/>
      <c r="M1250" s="100">
        <v>20</v>
      </c>
      <c r="N1250" s="100">
        <v>1</v>
      </c>
      <c r="O1250" s="104">
        <v>1050000</v>
      </c>
      <c r="P1250" s="104">
        <v>1050000</v>
      </c>
      <c r="Q1250" s="104"/>
      <c r="R1250" s="104"/>
      <c r="S1250" s="104">
        <v>1050000</v>
      </c>
      <c r="T1250" s="104">
        <v>0</v>
      </c>
      <c r="U1250" s="103" t="s">
        <v>303</v>
      </c>
      <c r="V1250" s="105" t="s">
        <v>3246</v>
      </c>
      <c r="W1250" s="106" t="s">
        <v>539</v>
      </c>
    </row>
    <row r="1251" spans="1:23" s="61" customFormat="1" ht="31.8" customHeight="1">
      <c r="A1251" s="46">
        <f>SUBTOTAL(3,$C$11:C1251)</f>
        <v>1241</v>
      </c>
      <c r="B1251" s="100">
        <v>2</v>
      </c>
      <c r="C1251" s="100" t="s">
        <v>14</v>
      </c>
      <c r="D1251" s="100" t="s">
        <v>2256</v>
      </c>
      <c r="E1251" s="101" t="s">
        <v>795</v>
      </c>
      <c r="F1251" s="102" t="s">
        <v>213</v>
      </c>
      <c r="G1251" s="100">
        <v>5</v>
      </c>
      <c r="H1251" s="103" t="s">
        <v>759</v>
      </c>
      <c r="I1251" s="100">
        <v>20</v>
      </c>
      <c r="J1251" s="100">
        <v>1</v>
      </c>
      <c r="K1251" s="100"/>
      <c r="L1251" s="100"/>
      <c r="M1251" s="100">
        <v>20</v>
      </c>
      <c r="N1251" s="100">
        <v>1</v>
      </c>
      <c r="O1251" s="104">
        <v>1050000</v>
      </c>
      <c r="P1251" s="104">
        <v>1050000</v>
      </c>
      <c r="Q1251" s="104"/>
      <c r="R1251" s="104"/>
      <c r="S1251" s="104">
        <v>1050000</v>
      </c>
      <c r="T1251" s="104">
        <v>0</v>
      </c>
      <c r="U1251" s="103" t="s">
        <v>303</v>
      </c>
      <c r="V1251" s="105" t="s">
        <v>417</v>
      </c>
      <c r="W1251" s="106" t="s">
        <v>539</v>
      </c>
    </row>
    <row r="1252" spans="1:23" s="61" customFormat="1" ht="31.8" customHeight="1">
      <c r="A1252" s="46">
        <f>SUBTOTAL(3,$C$11:C1252)</f>
        <v>1242</v>
      </c>
      <c r="B1252" s="46">
        <v>1</v>
      </c>
      <c r="C1252" s="46" t="s">
        <v>432</v>
      </c>
      <c r="D1252" s="46" t="s">
        <v>1078</v>
      </c>
      <c r="E1252" s="98" t="s">
        <v>226</v>
      </c>
      <c r="F1252" s="99" t="s">
        <v>644</v>
      </c>
      <c r="G1252" s="46">
        <v>5</v>
      </c>
      <c r="H1252" s="78" t="s">
        <v>952</v>
      </c>
      <c r="I1252" s="46">
        <v>40</v>
      </c>
      <c r="J1252" s="46">
        <v>1</v>
      </c>
      <c r="K1252" s="46"/>
      <c r="L1252" s="46"/>
      <c r="M1252" s="46">
        <v>40</v>
      </c>
      <c r="N1252" s="46">
        <v>1</v>
      </c>
      <c r="O1252" s="79">
        <v>2000000</v>
      </c>
      <c r="P1252" s="79">
        <v>2000000</v>
      </c>
      <c r="Q1252" s="79"/>
      <c r="R1252" s="79">
        <v>2000000</v>
      </c>
      <c r="S1252" s="79">
        <v>0</v>
      </c>
      <c r="T1252" s="79">
        <v>0</v>
      </c>
      <c r="U1252" s="78" t="s">
        <v>302</v>
      </c>
      <c r="V1252" s="80" t="s">
        <v>1542</v>
      </c>
      <c r="W1252" s="81" t="s">
        <v>539</v>
      </c>
    </row>
    <row r="1253" spans="1:23" s="61" customFormat="1" ht="31.8" customHeight="1">
      <c r="A1253" s="46">
        <f>SUBTOTAL(3,$C$11:C1253)</f>
        <v>1243</v>
      </c>
      <c r="B1253" s="46">
        <v>1</v>
      </c>
      <c r="C1253" s="46" t="s">
        <v>432</v>
      </c>
      <c r="D1253" s="46" t="s">
        <v>1080</v>
      </c>
      <c r="E1253" s="98" t="s">
        <v>226</v>
      </c>
      <c r="F1253" s="99" t="s">
        <v>644</v>
      </c>
      <c r="G1253" s="46">
        <v>5</v>
      </c>
      <c r="H1253" s="78" t="s">
        <v>952</v>
      </c>
      <c r="I1253" s="46">
        <v>40</v>
      </c>
      <c r="J1253" s="46">
        <v>1</v>
      </c>
      <c r="K1253" s="46"/>
      <c r="L1253" s="46"/>
      <c r="M1253" s="46">
        <v>40</v>
      </c>
      <c r="N1253" s="46">
        <v>1</v>
      </c>
      <c r="O1253" s="79">
        <v>2000000</v>
      </c>
      <c r="P1253" s="79">
        <v>2000000</v>
      </c>
      <c r="Q1253" s="79"/>
      <c r="R1253" s="79">
        <v>2000000</v>
      </c>
      <c r="S1253" s="79">
        <v>0</v>
      </c>
      <c r="T1253" s="79">
        <v>0</v>
      </c>
      <c r="U1253" s="78" t="s">
        <v>302</v>
      </c>
      <c r="V1253" s="80" t="s">
        <v>1543</v>
      </c>
      <c r="W1253" s="81" t="s">
        <v>539</v>
      </c>
    </row>
    <row r="1254" spans="1:23" s="61" customFormat="1" ht="31.8" customHeight="1">
      <c r="A1254" s="46">
        <f>SUBTOTAL(3,$C$11:C1254)</f>
        <v>1244</v>
      </c>
      <c r="B1254" s="46">
        <v>1</v>
      </c>
      <c r="C1254" s="46" t="s">
        <v>432</v>
      </c>
      <c r="D1254" s="46" t="s">
        <v>1080</v>
      </c>
      <c r="E1254" s="98" t="s">
        <v>226</v>
      </c>
      <c r="F1254" s="99" t="s">
        <v>644</v>
      </c>
      <c r="G1254" s="46">
        <v>5</v>
      </c>
      <c r="H1254" s="78" t="s">
        <v>952</v>
      </c>
      <c r="I1254" s="46">
        <v>40</v>
      </c>
      <c r="J1254" s="46">
        <v>1</v>
      </c>
      <c r="K1254" s="46"/>
      <c r="L1254" s="46"/>
      <c r="M1254" s="46">
        <v>40</v>
      </c>
      <c r="N1254" s="46">
        <v>1</v>
      </c>
      <c r="O1254" s="79">
        <v>2100000</v>
      </c>
      <c r="P1254" s="79">
        <v>2100000</v>
      </c>
      <c r="Q1254" s="79"/>
      <c r="R1254" s="79">
        <v>2100000</v>
      </c>
      <c r="S1254" s="79">
        <v>0</v>
      </c>
      <c r="T1254" s="79">
        <v>0</v>
      </c>
      <c r="U1254" s="78" t="s">
        <v>304</v>
      </c>
      <c r="V1254" s="80" t="s">
        <v>1544</v>
      </c>
      <c r="W1254" s="81" t="s">
        <v>539</v>
      </c>
    </row>
    <row r="1255" spans="1:23" s="61" customFormat="1" ht="31.8" customHeight="1">
      <c r="A1255" s="46">
        <f>SUBTOTAL(3,$C$11:C1255)</f>
        <v>1245</v>
      </c>
      <c r="B1255" s="46">
        <v>1</v>
      </c>
      <c r="C1255" s="46" t="s">
        <v>432</v>
      </c>
      <c r="D1255" s="46" t="s">
        <v>541</v>
      </c>
      <c r="E1255" s="98" t="s">
        <v>226</v>
      </c>
      <c r="F1255" s="99" t="s">
        <v>644</v>
      </c>
      <c r="G1255" s="46">
        <v>5</v>
      </c>
      <c r="H1255" s="78" t="s">
        <v>952</v>
      </c>
      <c r="I1255" s="46">
        <v>40</v>
      </c>
      <c r="J1255" s="46">
        <v>1</v>
      </c>
      <c r="K1255" s="46"/>
      <c r="L1255" s="46"/>
      <c r="M1255" s="46">
        <v>40</v>
      </c>
      <c r="N1255" s="46">
        <v>1</v>
      </c>
      <c r="O1255" s="79">
        <v>2100000</v>
      </c>
      <c r="P1255" s="79">
        <v>2100000</v>
      </c>
      <c r="Q1255" s="79"/>
      <c r="R1255" s="79">
        <v>2100000</v>
      </c>
      <c r="S1255" s="79">
        <v>0</v>
      </c>
      <c r="T1255" s="79">
        <v>0</v>
      </c>
      <c r="U1255" s="78" t="s">
        <v>304</v>
      </c>
      <c r="V1255" s="80" t="s">
        <v>1545</v>
      </c>
      <c r="W1255" s="81" t="s">
        <v>539</v>
      </c>
    </row>
    <row r="1256" spans="1:23" s="61" customFormat="1" ht="31.8" customHeight="1">
      <c r="A1256" s="46">
        <f>SUBTOTAL(3,$C$11:C1256)</f>
        <v>1246</v>
      </c>
      <c r="B1256" s="100">
        <v>2</v>
      </c>
      <c r="C1256" s="100" t="s">
        <v>432</v>
      </c>
      <c r="D1256" s="100" t="s">
        <v>2257</v>
      </c>
      <c r="E1256" s="101" t="s">
        <v>226</v>
      </c>
      <c r="F1256" s="102" t="s">
        <v>644</v>
      </c>
      <c r="G1256" s="100">
        <v>5</v>
      </c>
      <c r="H1256" s="103" t="s">
        <v>952</v>
      </c>
      <c r="I1256" s="100">
        <v>20</v>
      </c>
      <c r="J1256" s="100">
        <v>1</v>
      </c>
      <c r="K1256" s="100"/>
      <c r="L1256" s="100"/>
      <c r="M1256" s="100">
        <v>20</v>
      </c>
      <c r="N1256" s="100">
        <v>1</v>
      </c>
      <c r="O1256" s="104">
        <v>1050000</v>
      </c>
      <c r="P1256" s="104">
        <v>1050000</v>
      </c>
      <c r="Q1256" s="104"/>
      <c r="R1256" s="104"/>
      <c r="S1256" s="104">
        <v>1050000</v>
      </c>
      <c r="T1256" s="104">
        <v>0</v>
      </c>
      <c r="U1256" s="103" t="s">
        <v>303</v>
      </c>
      <c r="V1256" s="105" t="s">
        <v>3247</v>
      </c>
      <c r="W1256" s="106" t="s">
        <v>539</v>
      </c>
    </row>
    <row r="1257" spans="1:23" s="61" customFormat="1" ht="31.8" customHeight="1">
      <c r="A1257" s="46">
        <f>SUBTOTAL(3,$C$11:C1257)</f>
        <v>1247</v>
      </c>
      <c r="B1257" s="100">
        <v>2</v>
      </c>
      <c r="C1257" s="100" t="s">
        <v>432</v>
      </c>
      <c r="D1257" s="100" t="s">
        <v>2261</v>
      </c>
      <c r="E1257" s="101" t="s">
        <v>226</v>
      </c>
      <c r="F1257" s="102" t="s">
        <v>644</v>
      </c>
      <c r="G1257" s="100">
        <v>5</v>
      </c>
      <c r="H1257" s="103" t="s">
        <v>952</v>
      </c>
      <c r="I1257" s="100">
        <v>20</v>
      </c>
      <c r="J1257" s="100">
        <v>1</v>
      </c>
      <c r="K1257" s="100"/>
      <c r="L1257" s="100"/>
      <c r="M1257" s="100">
        <v>20</v>
      </c>
      <c r="N1257" s="100">
        <v>1</v>
      </c>
      <c r="O1257" s="104">
        <v>1050000</v>
      </c>
      <c r="P1257" s="104">
        <v>1050000</v>
      </c>
      <c r="Q1257" s="104"/>
      <c r="R1257" s="104"/>
      <c r="S1257" s="104">
        <v>1050000</v>
      </c>
      <c r="T1257" s="104">
        <v>0</v>
      </c>
      <c r="U1257" s="103" t="s">
        <v>303</v>
      </c>
      <c r="V1257" s="105" t="s">
        <v>3248</v>
      </c>
      <c r="W1257" s="106" t="s">
        <v>539</v>
      </c>
    </row>
    <row r="1258" spans="1:23" s="61" customFormat="1" ht="31.8" customHeight="1">
      <c r="A1258" s="46">
        <f>SUBTOTAL(3,$C$11:C1258)</f>
        <v>1248</v>
      </c>
      <c r="B1258" s="100">
        <v>2</v>
      </c>
      <c r="C1258" s="100" t="s">
        <v>432</v>
      </c>
      <c r="D1258" s="100" t="s">
        <v>2260</v>
      </c>
      <c r="E1258" s="101" t="s">
        <v>226</v>
      </c>
      <c r="F1258" s="102" t="s">
        <v>644</v>
      </c>
      <c r="G1258" s="100">
        <v>5</v>
      </c>
      <c r="H1258" s="103" t="s">
        <v>952</v>
      </c>
      <c r="I1258" s="100">
        <v>20</v>
      </c>
      <c r="J1258" s="100">
        <v>1</v>
      </c>
      <c r="K1258" s="100"/>
      <c r="L1258" s="100"/>
      <c r="M1258" s="100">
        <v>20</v>
      </c>
      <c r="N1258" s="100">
        <v>1</v>
      </c>
      <c r="O1258" s="104">
        <v>1050000</v>
      </c>
      <c r="P1258" s="104">
        <v>1050000</v>
      </c>
      <c r="Q1258" s="104"/>
      <c r="R1258" s="104"/>
      <c r="S1258" s="104">
        <v>1050000</v>
      </c>
      <c r="T1258" s="104">
        <v>0</v>
      </c>
      <c r="U1258" s="103" t="s">
        <v>303</v>
      </c>
      <c r="V1258" s="105" t="s">
        <v>1936</v>
      </c>
      <c r="W1258" s="106" t="s">
        <v>539</v>
      </c>
    </row>
    <row r="1259" spans="1:23" s="61" customFormat="1" ht="31.8" customHeight="1">
      <c r="A1259" s="46">
        <f>SUBTOTAL(3,$C$11:C1259)</f>
        <v>1249</v>
      </c>
      <c r="B1259" s="100">
        <v>2</v>
      </c>
      <c r="C1259" s="100" t="s">
        <v>432</v>
      </c>
      <c r="D1259" s="100" t="s">
        <v>2258</v>
      </c>
      <c r="E1259" s="101" t="s">
        <v>226</v>
      </c>
      <c r="F1259" s="102" t="s">
        <v>644</v>
      </c>
      <c r="G1259" s="100">
        <v>5</v>
      </c>
      <c r="H1259" s="103" t="s">
        <v>952</v>
      </c>
      <c r="I1259" s="100">
        <v>20</v>
      </c>
      <c r="J1259" s="100">
        <v>1</v>
      </c>
      <c r="K1259" s="100"/>
      <c r="L1259" s="100"/>
      <c r="M1259" s="100">
        <v>20</v>
      </c>
      <c r="N1259" s="100">
        <v>1</v>
      </c>
      <c r="O1259" s="104">
        <v>1050000</v>
      </c>
      <c r="P1259" s="104">
        <v>1050000</v>
      </c>
      <c r="Q1259" s="104"/>
      <c r="R1259" s="104"/>
      <c r="S1259" s="104">
        <v>1050000</v>
      </c>
      <c r="T1259" s="104">
        <v>0</v>
      </c>
      <c r="U1259" s="103" t="s">
        <v>303</v>
      </c>
      <c r="V1259" s="105" t="s">
        <v>3249</v>
      </c>
      <c r="W1259" s="106" t="s">
        <v>539</v>
      </c>
    </row>
    <row r="1260" spans="1:23" s="61" customFormat="1" ht="31.8" customHeight="1">
      <c r="A1260" s="46">
        <f>SUBTOTAL(3,$C$11:C1260)</f>
        <v>1250</v>
      </c>
      <c r="B1260" s="100">
        <v>2</v>
      </c>
      <c r="C1260" s="100" t="s">
        <v>432</v>
      </c>
      <c r="D1260" s="100" t="s">
        <v>2263</v>
      </c>
      <c r="E1260" s="101" t="s">
        <v>226</v>
      </c>
      <c r="F1260" s="102" t="s">
        <v>644</v>
      </c>
      <c r="G1260" s="100">
        <v>5</v>
      </c>
      <c r="H1260" s="103" t="s">
        <v>952</v>
      </c>
      <c r="I1260" s="100">
        <v>20</v>
      </c>
      <c r="J1260" s="100">
        <v>1</v>
      </c>
      <c r="K1260" s="100"/>
      <c r="L1260" s="100"/>
      <c r="M1260" s="100">
        <v>20</v>
      </c>
      <c r="N1260" s="100">
        <v>1</v>
      </c>
      <c r="O1260" s="104">
        <v>1050000</v>
      </c>
      <c r="P1260" s="104">
        <v>1050000</v>
      </c>
      <c r="Q1260" s="104"/>
      <c r="R1260" s="104"/>
      <c r="S1260" s="104">
        <v>1050000</v>
      </c>
      <c r="T1260" s="104">
        <v>0</v>
      </c>
      <c r="U1260" s="103" t="s">
        <v>303</v>
      </c>
      <c r="V1260" s="105" t="s">
        <v>3250</v>
      </c>
      <c r="W1260" s="106" t="s">
        <v>539</v>
      </c>
    </row>
    <row r="1261" spans="1:23" s="61" customFormat="1" ht="31.8" customHeight="1">
      <c r="A1261" s="46">
        <f>SUBTOTAL(3,$C$11:C1261)</f>
        <v>1251</v>
      </c>
      <c r="B1261" s="100">
        <v>2</v>
      </c>
      <c r="C1261" s="100" t="s">
        <v>432</v>
      </c>
      <c r="D1261" s="100" t="s">
        <v>2256</v>
      </c>
      <c r="E1261" s="101" t="s">
        <v>226</v>
      </c>
      <c r="F1261" s="102" t="s">
        <v>644</v>
      </c>
      <c r="G1261" s="100">
        <v>5</v>
      </c>
      <c r="H1261" s="103" t="s">
        <v>952</v>
      </c>
      <c r="I1261" s="100">
        <v>20</v>
      </c>
      <c r="J1261" s="100">
        <v>1</v>
      </c>
      <c r="K1261" s="100"/>
      <c r="L1261" s="100"/>
      <c r="M1261" s="100">
        <v>20</v>
      </c>
      <c r="N1261" s="100">
        <v>1</v>
      </c>
      <c r="O1261" s="104">
        <v>1050000</v>
      </c>
      <c r="P1261" s="104">
        <v>1050000</v>
      </c>
      <c r="Q1261" s="104"/>
      <c r="R1261" s="104"/>
      <c r="S1261" s="104">
        <v>1050000</v>
      </c>
      <c r="T1261" s="104">
        <v>0</v>
      </c>
      <c r="U1261" s="103" t="s">
        <v>303</v>
      </c>
      <c r="V1261" s="105" t="s">
        <v>3251</v>
      </c>
      <c r="W1261" s="106" t="s">
        <v>539</v>
      </c>
    </row>
    <row r="1262" spans="1:23" s="61" customFormat="1" ht="31.8" customHeight="1">
      <c r="A1262" s="46">
        <f>SUBTOTAL(3,$C$11:C1262)</f>
        <v>1252</v>
      </c>
      <c r="B1262" s="100">
        <v>2</v>
      </c>
      <c r="C1262" s="100" t="s">
        <v>432</v>
      </c>
      <c r="D1262" s="100" t="s">
        <v>2261</v>
      </c>
      <c r="E1262" s="101" t="s">
        <v>226</v>
      </c>
      <c r="F1262" s="102" t="s">
        <v>644</v>
      </c>
      <c r="G1262" s="100">
        <v>5</v>
      </c>
      <c r="H1262" s="103" t="s">
        <v>952</v>
      </c>
      <c r="I1262" s="100">
        <v>20</v>
      </c>
      <c r="J1262" s="100">
        <v>1</v>
      </c>
      <c r="K1262" s="100"/>
      <c r="L1262" s="100"/>
      <c r="M1262" s="100">
        <v>20</v>
      </c>
      <c r="N1262" s="100">
        <v>1</v>
      </c>
      <c r="O1262" s="104">
        <v>1050000</v>
      </c>
      <c r="P1262" s="104">
        <v>1050000</v>
      </c>
      <c r="Q1262" s="104"/>
      <c r="R1262" s="104"/>
      <c r="S1262" s="104">
        <v>1050000</v>
      </c>
      <c r="T1262" s="104">
        <v>0</v>
      </c>
      <c r="U1262" s="103" t="s">
        <v>303</v>
      </c>
      <c r="V1262" s="105" t="s">
        <v>3252</v>
      </c>
      <c r="W1262" s="106" t="s">
        <v>539</v>
      </c>
    </row>
    <row r="1263" spans="1:23" s="61" customFormat="1" ht="31.8" customHeight="1">
      <c r="A1263" s="46">
        <f>SUBTOTAL(3,$C$11:C1263)</f>
        <v>1253</v>
      </c>
      <c r="B1263" s="100">
        <v>2</v>
      </c>
      <c r="C1263" s="100" t="s">
        <v>432</v>
      </c>
      <c r="D1263" s="100" t="s">
        <v>2256</v>
      </c>
      <c r="E1263" s="101" t="s">
        <v>226</v>
      </c>
      <c r="F1263" s="102" t="s">
        <v>644</v>
      </c>
      <c r="G1263" s="100">
        <v>5</v>
      </c>
      <c r="H1263" s="103" t="s">
        <v>952</v>
      </c>
      <c r="I1263" s="100">
        <v>20</v>
      </c>
      <c r="J1263" s="100">
        <v>1</v>
      </c>
      <c r="K1263" s="100"/>
      <c r="L1263" s="100"/>
      <c r="M1263" s="100">
        <v>20</v>
      </c>
      <c r="N1263" s="100">
        <v>1</v>
      </c>
      <c r="O1263" s="104">
        <v>1050000</v>
      </c>
      <c r="P1263" s="104">
        <v>1050000</v>
      </c>
      <c r="Q1263" s="104"/>
      <c r="R1263" s="104"/>
      <c r="S1263" s="104">
        <v>1050000</v>
      </c>
      <c r="T1263" s="104">
        <v>0</v>
      </c>
      <c r="U1263" s="103" t="s">
        <v>303</v>
      </c>
      <c r="V1263" s="105" t="s">
        <v>883</v>
      </c>
      <c r="W1263" s="106" t="s">
        <v>539</v>
      </c>
    </row>
    <row r="1264" spans="1:23" s="61" customFormat="1" ht="31.8" customHeight="1">
      <c r="A1264" s="46">
        <f>SUBTOTAL(3,$C$11:C1264)</f>
        <v>1254</v>
      </c>
      <c r="B1264" s="100">
        <v>2</v>
      </c>
      <c r="C1264" s="100" t="s">
        <v>432</v>
      </c>
      <c r="D1264" s="100" t="s">
        <v>946</v>
      </c>
      <c r="E1264" s="101" t="s">
        <v>226</v>
      </c>
      <c r="F1264" s="102" t="s">
        <v>644</v>
      </c>
      <c r="G1264" s="100">
        <v>5</v>
      </c>
      <c r="H1264" s="103" t="s">
        <v>952</v>
      </c>
      <c r="I1264" s="100">
        <v>20</v>
      </c>
      <c r="J1264" s="100">
        <v>1</v>
      </c>
      <c r="K1264" s="100"/>
      <c r="L1264" s="100"/>
      <c r="M1264" s="100">
        <v>20</v>
      </c>
      <c r="N1264" s="100">
        <v>1</v>
      </c>
      <c r="O1264" s="104">
        <v>1050000</v>
      </c>
      <c r="P1264" s="104">
        <v>1050000</v>
      </c>
      <c r="Q1264" s="104"/>
      <c r="R1264" s="104"/>
      <c r="S1264" s="104">
        <v>1050000</v>
      </c>
      <c r="T1264" s="104">
        <v>0</v>
      </c>
      <c r="U1264" s="103" t="s">
        <v>303</v>
      </c>
      <c r="V1264" s="105" t="s">
        <v>3253</v>
      </c>
      <c r="W1264" s="106" t="s">
        <v>539</v>
      </c>
    </row>
    <row r="1265" spans="1:23" s="61" customFormat="1" ht="31.8" customHeight="1">
      <c r="A1265" s="46">
        <f>SUBTOTAL(3,$C$11:C1265)</f>
        <v>1255</v>
      </c>
      <c r="B1265" s="46">
        <v>1</v>
      </c>
      <c r="C1265" s="46" t="s">
        <v>604</v>
      </c>
      <c r="D1265" s="46" t="s">
        <v>541</v>
      </c>
      <c r="E1265" s="98" t="s">
        <v>632</v>
      </c>
      <c r="F1265" s="99" t="s">
        <v>18</v>
      </c>
      <c r="G1265" s="46">
        <v>5</v>
      </c>
      <c r="H1265" s="78" t="s">
        <v>952</v>
      </c>
      <c r="I1265" s="46">
        <v>40</v>
      </c>
      <c r="J1265" s="46">
        <v>1</v>
      </c>
      <c r="K1265" s="46"/>
      <c r="L1265" s="46"/>
      <c r="M1265" s="46">
        <v>40</v>
      </c>
      <c r="N1265" s="46">
        <v>1</v>
      </c>
      <c r="O1265" s="79">
        <v>2000000</v>
      </c>
      <c r="P1265" s="79">
        <v>2000000</v>
      </c>
      <c r="Q1265" s="79"/>
      <c r="R1265" s="79">
        <v>2000000</v>
      </c>
      <c r="S1265" s="79">
        <v>0</v>
      </c>
      <c r="T1265" s="79">
        <v>0</v>
      </c>
      <c r="U1265" s="78" t="s">
        <v>302</v>
      </c>
      <c r="V1265" s="80" t="s">
        <v>1211</v>
      </c>
      <c r="W1265" s="81" t="s">
        <v>539</v>
      </c>
    </row>
    <row r="1266" spans="1:23" s="61" customFormat="1" ht="31.8" customHeight="1">
      <c r="A1266" s="46">
        <f>SUBTOTAL(3,$C$11:C1266)</f>
        <v>1256</v>
      </c>
      <c r="B1266" s="46">
        <v>1</v>
      </c>
      <c r="C1266" s="46" t="s">
        <v>604</v>
      </c>
      <c r="D1266" s="46" t="s">
        <v>541</v>
      </c>
      <c r="E1266" s="98" t="s">
        <v>632</v>
      </c>
      <c r="F1266" s="99" t="s">
        <v>18</v>
      </c>
      <c r="G1266" s="46">
        <v>5</v>
      </c>
      <c r="H1266" s="78" t="s">
        <v>952</v>
      </c>
      <c r="I1266" s="46">
        <v>40</v>
      </c>
      <c r="J1266" s="46">
        <v>1</v>
      </c>
      <c r="K1266" s="46"/>
      <c r="L1266" s="46"/>
      <c r="M1266" s="46">
        <v>40</v>
      </c>
      <c r="N1266" s="46">
        <v>1</v>
      </c>
      <c r="O1266" s="79">
        <v>2000000</v>
      </c>
      <c r="P1266" s="79">
        <v>2000000</v>
      </c>
      <c r="Q1266" s="79"/>
      <c r="R1266" s="79">
        <v>2000000</v>
      </c>
      <c r="S1266" s="79">
        <v>0</v>
      </c>
      <c r="T1266" s="79">
        <v>0</v>
      </c>
      <c r="U1266" s="78" t="s">
        <v>302</v>
      </c>
      <c r="V1266" s="80" t="s">
        <v>1546</v>
      </c>
      <c r="W1266" s="81" t="s">
        <v>539</v>
      </c>
    </row>
    <row r="1267" spans="1:23" s="61" customFormat="1" ht="31.8" customHeight="1">
      <c r="A1267" s="46">
        <f>SUBTOTAL(3,$C$11:C1267)</f>
        <v>1257</v>
      </c>
      <c r="B1267" s="46">
        <v>1</v>
      </c>
      <c r="C1267" s="46" t="s">
        <v>604</v>
      </c>
      <c r="D1267" s="46" t="s">
        <v>541</v>
      </c>
      <c r="E1267" s="98" t="s">
        <v>632</v>
      </c>
      <c r="F1267" s="99" t="s">
        <v>18</v>
      </c>
      <c r="G1267" s="46">
        <v>5</v>
      </c>
      <c r="H1267" s="78" t="s">
        <v>952</v>
      </c>
      <c r="I1267" s="46">
        <v>20</v>
      </c>
      <c r="J1267" s="46">
        <v>1</v>
      </c>
      <c r="K1267" s="46"/>
      <c r="L1267" s="46"/>
      <c r="M1267" s="46">
        <v>20</v>
      </c>
      <c r="N1267" s="46">
        <v>1</v>
      </c>
      <c r="O1267" s="79">
        <v>1050000</v>
      </c>
      <c r="P1267" s="79">
        <v>1050000</v>
      </c>
      <c r="Q1267" s="79"/>
      <c r="R1267" s="79">
        <v>1050000</v>
      </c>
      <c r="S1267" s="79">
        <v>0</v>
      </c>
      <c r="T1267" s="79">
        <v>0</v>
      </c>
      <c r="U1267" s="78" t="s">
        <v>303</v>
      </c>
      <c r="V1267" s="80" t="s">
        <v>1184</v>
      </c>
      <c r="W1267" s="81" t="s">
        <v>539</v>
      </c>
    </row>
    <row r="1268" spans="1:23" s="61" customFormat="1" ht="31.8" customHeight="1">
      <c r="A1268" s="46">
        <f>SUBTOTAL(3,$C$11:C1268)</f>
        <v>1258</v>
      </c>
      <c r="B1268" s="46">
        <v>1</v>
      </c>
      <c r="C1268" s="46" t="s">
        <v>604</v>
      </c>
      <c r="D1268" s="46" t="s">
        <v>1078</v>
      </c>
      <c r="E1268" s="98" t="s">
        <v>632</v>
      </c>
      <c r="F1268" s="99" t="s">
        <v>18</v>
      </c>
      <c r="G1268" s="46">
        <v>5</v>
      </c>
      <c r="H1268" s="78" t="s">
        <v>952</v>
      </c>
      <c r="I1268" s="46">
        <v>20</v>
      </c>
      <c r="J1268" s="46">
        <v>1</v>
      </c>
      <c r="K1268" s="46"/>
      <c r="L1268" s="46"/>
      <c r="M1268" s="46">
        <v>20</v>
      </c>
      <c r="N1268" s="46">
        <v>1</v>
      </c>
      <c r="O1268" s="79">
        <v>1050000</v>
      </c>
      <c r="P1268" s="79">
        <v>1050000</v>
      </c>
      <c r="Q1268" s="79"/>
      <c r="R1268" s="79">
        <v>1050000</v>
      </c>
      <c r="S1268" s="79">
        <v>0</v>
      </c>
      <c r="T1268" s="79">
        <v>0</v>
      </c>
      <c r="U1268" s="78" t="s">
        <v>303</v>
      </c>
      <c r="V1268" s="80" t="s">
        <v>188</v>
      </c>
      <c r="W1268" s="81" t="s">
        <v>539</v>
      </c>
    </row>
    <row r="1269" spans="1:23" s="61" customFormat="1" ht="31.8" customHeight="1">
      <c r="A1269" s="46">
        <f>SUBTOTAL(3,$C$11:C1269)</f>
        <v>1259</v>
      </c>
      <c r="B1269" s="100">
        <v>2</v>
      </c>
      <c r="C1269" s="100" t="s">
        <v>604</v>
      </c>
      <c r="D1269" s="100" t="s">
        <v>2257</v>
      </c>
      <c r="E1269" s="101" t="s">
        <v>632</v>
      </c>
      <c r="F1269" s="102" t="s">
        <v>18</v>
      </c>
      <c r="G1269" s="100">
        <v>5</v>
      </c>
      <c r="H1269" s="103" t="s">
        <v>952</v>
      </c>
      <c r="I1269" s="100">
        <v>20</v>
      </c>
      <c r="J1269" s="100">
        <v>1</v>
      </c>
      <c r="K1269" s="100"/>
      <c r="L1269" s="100"/>
      <c r="M1269" s="100">
        <v>20</v>
      </c>
      <c r="N1269" s="100">
        <v>1</v>
      </c>
      <c r="O1269" s="104">
        <v>1050000</v>
      </c>
      <c r="P1269" s="104">
        <v>1050000</v>
      </c>
      <c r="Q1269" s="104"/>
      <c r="R1269" s="104"/>
      <c r="S1269" s="104">
        <v>1050000</v>
      </c>
      <c r="T1269" s="104">
        <v>0</v>
      </c>
      <c r="U1269" s="103" t="s">
        <v>303</v>
      </c>
      <c r="V1269" s="105" t="s">
        <v>3254</v>
      </c>
      <c r="W1269" s="106" t="s">
        <v>539</v>
      </c>
    </row>
    <row r="1270" spans="1:23" s="61" customFormat="1" ht="31.8" customHeight="1">
      <c r="A1270" s="46">
        <f>SUBTOTAL(3,$C$11:C1270)</f>
        <v>1260</v>
      </c>
      <c r="B1270" s="100">
        <v>2</v>
      </c>
      <c r="C1270" s="100" t="s">
        <v>604</v>
      </c>
      <c r="D1270" s="100" t="s">
        <v>2257</v>
      </c>
      <c r="E1270" s="101" t="s">
        <v>632</v>
      </c>
      <c r="F1270" s="102" t="s">
        <v>18</v>
      </c>
      <c r="G1270" s="100">
        <v>5</v>
      </c>
      <c r="H1270" s="103" t="s">
        <v>952</v>
      </c>
      <c r="I1270" s="100">
        <v>20</v>
      </c>
      <c r="J1270" s="100">
        <v>1</v>
      </c>
      <c r="K1270" s="100"/>
      <c r="L1270" s="100"/>
      <c r="M1270" s="100">
        <v>20</v>
      </c>
      <c r="N1270" s="100">
        <v>1</v>
      </c>
      <c r="O1270" s="104">
        <v>1050000</v>
      </c>
      <c r="P1270" s="104">
        <v>1050000</v>
      </c>
      <c r="Q1270" s="104"/>
      <c r="R1270" s="104"/>
      <c r="S1270" s="104">
        <v>1050000</v>
      </c>
      <c r="T1270" s="104">
        <v>0</v>
      </c>
      <c r="U1270" s="103" t="s">
        <v>303</v>
      </c>
      <c r="V1270" s="105" t="s">
        <v>3255</v>
      </c>
      <c r="W1270" s="106" t="s">
        <v>539</v>
      </c>
    </row>
    <row r="1271" spans="1:23" s="61" customFormat="1" ht="31.8" customHeight="1">
      <c r="A1271" s="46">
        <f>SUBTOTAL(3,$C$11:C1271)</f>
        <v>1261</v>
      </c>
      <c r="B1271" s="100">
        <v>2</v>
      </c>
      <c r="C1271" s="100" t="s">
        <v>604</v>
      </c>
      <c r="D1271" s="100" t="s">
        <v>2257</v>
      </c>
      <c r="E1271" s="101" t="s">
        <v>632</v>
      </c>
      <c r="F1271" s="102" t="s">
        <v>18</v>
      </c>
      <c r="G1271" s="100">
        <v>5</v>
      </c>
      <c r="H1271" s="103" t="s">
        <v>952</v>
      </c>
      <c r="I1271" s="100">
        <v>20</v>
      </c>
      <c r="J1271" s="100">
        <v>1</v>
      </c>
      <c r="K1271" s="100"/>
      <c r="L1271" s="100"/>
      <c r="M1271" s="100">
        <v>20</v>
      </c>
      <c r="N1271" s="100">
        <v>1</v>
      </c>
      <c r="O1271" s="104">
        <v>1050000</v>
      </c>
      <c r="P1271" s="104">
        <v>1050000</v>
      </c>
      <c r="Q1271" s="104"/>
      <c r="R1271" s="104"/>
      <c r="S1271" s="104">
        <v>1050000</v>
      </c>
      <c r="T1271" s="104">
        <v>0</v>
      </c>
      <c r="U1271" s="103" t="s">
        <v>303</v>
      </c>
      <c r="V1271" s="105" t="s">
        <v>2597</v>
      </c>
      <c r="W1271" s="106" t="s">
        <v>539</v>
      </c>
    </row>
    <row r="1272" spans="1:23" s="61" customFormat="1" ht="31.8" customHeight="1">
      <c r="A1272" s="46">
        <f>SUBTOTAL(3,$C$11:C1272)</f>
        <v>1262</v>
      </c>
      <c r="B1272" s="100">
        <v>2</v>
      </c>
      <c r="C1272" s="100" t="s">
        <v>604</v>
      </c>
      <c r="D1272" s="100" t="s">
        <v>2257</v>
      </c>
      <c r="E1272" s="101" t="s">
        <v>632</v>
      </c>
      <c r="F1272" s="102" t="s">
        <v>18</v>
      </c>
      <c r="G1272" s="100">
        <v>5</v>
      </c>
      <c r="H1272" s="103" t="s">
        <v>952</v>
      </c>
      <c r="I1272" s="100">
        <v>20</v>
      </c>
      <c r="J1272" s="100">
        <v>1</v>
      </c>
      <c r="K1272" s="100"/>
      <c r="L1272" s="100"/>
      <c r="M1272" s="100">
        <v>20</v>
      </c>
      <c r="N1272" s="100">
        <v>1</v>
      </c>
      <c r="O1272" s="104">
        <v>1050000</v>
      </c>
      <c r="P1272" s="104">
        <v>1050000</v>
      </c>
      <c r="Q1272" s="104"/>
      <c r="R1272" s="104"/>
      <c r="S1272" s="104">
        <v>1050000</v>
      </c>
      <c r="T1272" s="104">
        <v>0</v>
      </c>
      <c r="U1272" s="103" t="s">
        <v>303</v>
      </c>
      <c r="V1272" s="105" t="s">
        <v>3256</v>
      </c>
      <c r="W1272" s="106" t="s">
        <v>539</v>
      </c>
    </row>
    <row r="1273" spans="1:23" s="61" customFormat="1" ht="31.8" customHeight="1">
      <c r="A1273" s="46">
        <f>SUBTOTAL(3,$C$11:C1273)</f>
        <v>1263</v>
      </c>
      <c r="B1273" s="100">
        <v>2</v>
      </c>
      <c r="C1273" s="100" t="s">
        <v>604</v>
      </c>
      <c r="D1273" s="100" t="s">
        <v>2257</v>
      </c>
      <c r="E1273" s="101" t="s">
        <v>632</v>
      </c>
      <c r="F1273" s="102" t="s">
        <v>18</v>
      </c>
      <c r="G1273" s="100">
        <v>5</v>
      </c>
      <c r="H1273" s="103" t="s">
        <v>952</v>
      </c>
      <c r="I1273" s="100">
        <v>20</v>
      </c>
      <c r="J1273" s="100">
        <v>1</v>
      </c>
      <c r="K1273" s="100"/>
      <c r="L1273" s="100"/>
      <c r="M1273" s="100">
        <v>20</v>
      </c>
      <c r="N1273" s="100">
        <v>1</v>
      </c>
      <c r="O1273" s="104">
        <v>1050000</v>
      </c>
      <c r="P1273" s="104">
        <v>1050000</v>
      </c>
      <c r="Q1273" s="104"/>
      <c r="R1273" s="104"/>
      <c r="S1273" s="104">
        <v>1050000</v>
      </c>
      <c r="T1273" s="104">
        <v>0</v>
      </c>
      <c r="U1273" s="103" t="s">
        <v>303</v>
      </c>
      <c r="V1273" s="105" t="s">
        <v>226</v>
      </c>
      <c r="W1273" s="106" t="s">
        <v>539</v>
      </c>
    </row>
    <row r="1274" spans="1:23" s="61" customFormat="1" ht="31.8" customHeight="1">
      <c r="A1274" s="46">
        <f>SUBTOTAL(3,$C$11:C1274)</f>
        <v>1264</v>
      </c>
      <c r="B1274" s="100">
        <v>2</v>
      </c>
      <c r="C1274" s="100" t="s">
        <v>604</v>
      </c>
      <c r="D1274" s="100" t="s">
        <v>2257</v>
      </c>
      <c r="E1274" s="101" t="s">
        <v>632</v>
      </c>
      <c r="F1274" s="102" t="s">
        <v>18</v>
      </c>
      <c r="G1274" s="100">
        <v>5</v>
      </c>
      <c r="H1274" s="103" t="s">
        <v>952</v>
      </c>
      <c r="I1274" s="100">
        <v>20</v>
      </c>
      <c r="J1274" s="100">
        <v>1</v>
      </c>
      <c r="K1274" s="100"/>
      <c r="L1274" s="100"/>
      <c r="M1274" s="100">
        <v>20</v>
      </c>
      <c r="N1274" s="100">
        <v>1</v>
      </c>
      <c r="O1274" s="104">
        <v>1050000</v>
      </c>
      <c r="P1274" s="104">
        <v>1050000</v>
      </c>
      <c r="Q1274" s="104"/>
      <c r="R1274" s="104"/>
      <c r="S1274" s="104">
        <v>1050000</v>
      </c>
      <c r="T1274" s="104">
        <v>0</v>
      </c>
      <c r="U1274" s="103" t="s">
        <v>303</v>
      </c>
      <c r="V1274" s="105" t="s">
        <v>1184</v>
      </c>
      <c r="W1274" s="106" t="s">
        <v>539</v>
      </c>
    </row>
    <row r="1275" spans="1:23" s="61" customFormat="1" ht="31.8" customHeight="1">
      <c r="A1275" s="46">
        <f>SUBTOTAL(3,$C$11:C1275)</f>
        <v>1265</v>
      </c>
      <c r="B1275" s="100">
        <v>2</v>
      </c>
      <c r="C1275" s="100" t="s">
        <v>604</v>
      </c>
      <c r="D1275" s="100" t="s">
        <v>2257</v>
      </c>
      <c r="E1275" s="101" t="s">
        <v>632</v>
      </c>
      <c r="F1275" s="102" t="s">
        <v>18</v>
      </c>
      <c r="G1275" s="100">
        <v>5</v>
      </c>
      <c r="H1275" s="103" t="s">
        <v>952</v>
      </c>
      <c r="I1275" s="100">
        <v>20</v>
      </c>
      <c r="J1275" s="100">
        <v>1</v>
      </c>
      <c r="K1275" s="100"/>
      <c r="L1275" s="100"/>
      <c r="M1275" s="100">
        <v>20</v>
      </c>
      <c r="N1275" s="100">
        <v>1</v>
      </c>
      <c r="O1275" s="104">
        <v>1050000</v>
      </c>
      <c r="P1275" s="104">
        <v>1050000</v>
      </c>
      <c r="Q1275" s="104"/>
      <c r="R1275" s="104"/>
      <c r="S1275" s="104">
        <v>1050000</v>
      </c>
      <c r="T1275" s="104">
        <v>0</v>
      </c>
      <c r="U1275" s="103" t="s">
        <v>303</v>
      </c>
      <c r="V1275" s="105" t="s">
        <v>3257</v>
      </c>
      <c r="W1275" s="106" t="s">
        <v>539</v>
      </c>
    </row>
    <row r="1276" spans="1:23" s="61" customFormat="1" ht="31.8" customHeight="1">
      <c r="A1276" s="46">
        <f>SUBTOTAL(3,$C$11:C1276)</f>
        <v>1266</v>
      </c>
      <c r="B1276" s="100">
        <v>2</v>
      </c>
      <c r="C1276" s="100" t="s">
        <v>604</v>
      </c>
      <c r="D1276" s="100" t="s">
        <v>2257</v>
      </c>
      <c r="E1276" s="101" t="s">
        <v>632</v>
      </c>
      <c r="F1276" s="102" t="s">
        <v>18</v>
      </c>
      <c r="G1276" s="100">
        <v>5</v>
      </c>
      <c r="H1276" s="103" t="s">
        <v>952</v>
      </c>
      <c r="I1276" s="100">
        <v>20</v>
      </c>
      <c r="J1276" s="100">
        <v>1</v>
      </c>
      <c r="K1276" s="100"/>
      <c r="L1276" s="100"/>
      <c r="M1276" s="100">
        <v>20</v>
      </c>
      <c r="N1276" s="100">
        <v>1</v>
      </c>
      <c r="O1276" s="104">
        <v>1050000</v>
      </c>
      <c r="P1276" s="104">
        <v>1050000</v>
      </c>
      <c r="Q1276" s="104"/>
      <c r="R1276" s="104"/>
      <c r="S1276" s="104">
        <v>1050000</v>
      </c>
      <c r="T1276" s="104">
        <v>0</v>
      </c>
      <c r="U1276" s="103" t="s">
        <v>303</v>
      </c>
      <c r="V1276" s="105" t="s">
        <v>3258</v>
      </c>
      <c r="W1276" s="106" t="s">
        <v>539</v>
      </c>
    </row>
    <row r="1277" spans="1:23" s="107" customFormat="1" ht="31.8" customHeight="1">
      <c r="A1277" s="46">
        <f>SUBTOTAL(3,$C$11:C1277)</f>
        <v>1267</v>
      </c>
      <c r="B1277" s="46">
        <v>1</v>
      </c>
      <c r="C1277" s="46" t="s">
        <v>477</v>
      </c>
      <c r="D1277" s="46" t="s">
        <v>1080</v>
      </c>
      <c r="E1277" s="98" t="s">
        <v>200</v>
      </c>
      <c r="F1277" s="99" t="s">
        <v>636</v>
      </c>
      <c r="G1277" s="46">
        <v>5</v>
      </c>
      <c r="H1277" s="78" t="s">
        <v>952</v>
      </c>
      <c r="I1277" s="46">
        <v>20</v>
      </c>
      <c r="J1277" s="46">
        <v>1</v>
      </c>
      <c r="K1277" s="46"/>
      <c r="L1277" s="46"/>
      <c r="M1277" s="46">
        <v>20</v>
      </c>
      <c r="N1277" s="46">
        <v>1</v>
      </c>
      <c r="O1277" s="79">
        <v>1050000</v>
      </c>
      <c r="P1277" s="79">
        <v>1050000</v>
      </c>
      <c r="Q1277" s="79"/>
      <c r="R1277" s="79">
        <v>1050000</v>
      </c>
      <c r="S1277" s="79">
        <v>0</v>
      </c>
      <c r="T1277" s="79">
        <v>0</v>
      </c>
      <c r="U1277" s="78" t="s">
        <v>303</v>
      </c>
      <c r="V1277" s="80" t="s">
        <v>1149</v>
      </c>
      <c r="W1277" s="81" t="s">
        <v>539</v>
      </c>
    </row>
    <row r="1278" spans="1:23" s="107" customFormat="1" ht="31.8" customHeight="1">
      <c r="A1278" s="46">
        <f>SUBTOTAL(3,$C$11:C1278)</f>
        <v>1268</v>
      </c>
      <c r="B1278" s="46">
        <v>1</v>
      </c>
      <c r="C1278" s="46" t="s">
        <v>477</v>
      </c>
      <c r="D1278" s="46" t="s">
        <v>1080</v>
      </c>
      <c r="E1278" s="98" t="s">
        <v>200</v>
      </c>
      <c r="F1278" s="99" t="s">
        <v>636</v>
      </c>
      <c r="G1278" s="46">
        <v>5</v>
      </c>
      <c r="H1278" s="78" t="s">
        <v>952</v>
      </c>
      <c r="I1278" s="46">
        <v>20</v>
      </c>
      <c r="J1278" s="46">
        <v>1</v>
      </c>
      <c r="K1278" s="46"/>
      <c r="L1278" s="46"/>
      <c r="M1278" s="46">
        <v>20</v>
      </c>
      <c r="N1278" s="46">
        <v>1</v>
      </c>
      <c r="O1278" s="79">
        <v>1050000</v>
      </c>
      <c r="P1278" s="79">
        <v>1050000</v>
      </c>
      <c r="Q1278" s="79"/>
      <c r="R1278" s="79">
        <v>1050000</v>
      </c>
      <c r="S1278" s="79">
        <v>0</v>
      </c>
      <c r="T1278" s="79">
        <v>0</v>
      </c>
      <c r="U1278" s="78" t="s">
        <v>303</v>
      </c>
      <c r="V1278" s="80" t="s">
        <v>1547</v>
      </c>
      <c r="W1278" s="81" t="s">
        <v>539</v>
      </c>
    </row>
    <row r="1279" spans="1:23" s="107" customFormat="1" ht="31.8" customHeight="1">
      <c r="A1279" s="46">
        <f>SUBTOTAL(3,$C$11:C1279)</f>
        <v>1269</v>
      </c>
      <c r="B1279" s="46">
        <v>1</v>
      </c>
      <c r="C1279" s="46" t="s">
        <v>477</v>
      </c>
      <c r="D1279" s="46" t="s">
        <v>1078</v>
      </c>
      <c r="E1279" s="98" t="s">
        <v>200</v>
      </c>
      <c r="F1279" s="99" t="s">
        <v>636</v>
      </c>
      <c r="G1279" s="46">
        <v>5</v>
      </c>
      <c r="H1279" s="78" t="s">
        <v>952</v>
      </c>
      <c r="I1279" s="46">
        <v>20</v>
      </c>
      <c r="J1279" s="46">
        <v>1</v>
      </c>
      <c r="K1279" s="46"/>
      <c r="L1279" s="46"/>
      <c r="M1279" s="46">
        <v>20</v>
      </c>
      <c r="N1279" s="46">
        <v>1</v>
      </c>
      <c r="O1279" s="79">
        <v>1050000</v>
      </c>
      <c r="P1279" s="79">
        <v>1050000</v>
      </c>
      <c r="Q1279" s="79"/>
      <c r="R1279" s="79">
        <v>1050000</v>
      </c>
      <c r="S1279" s="79">
        <v>0</v>
      </c>
      <c r="T1279" s="79">
        <v>0</v>
      </c>
      <c r="U1279" s="78" t="s">
        <v>303</v>
      </c>
      <c r="V1279" s="80" t="s">
        <v>1256</v>
      </c>
      <c r="W1279" s="81" t="s">
        <v>539</v>
      </c>
    </row>
    <row r="1280" spans="1:23" s="107" customFormat="1" ht="31.8" customHeight="1">
      <c r="A1280" s="46">
        <f>SUBTOTAL(3,$C$11:C1280)</f>
        <v>1270</v>
      </c>
      <c r="B1280" s="100">
        <v>2</v>
      </c>
      <c r="C1280" s="100" t="s">
        <v>477</v>
      </c>
      <c r="D1280" s="100" t="s">
        <v>2257</v>
      </c>
      <c r="E1280" s="101" t="s">
        <v>200</v>
      </c>
      <c r="F1280" s="102" t="s">
        <v>636</v>
      </c>
      <c r="G1280" s="100">
        <v>5</v>
      </c>
      <c r="H1280" s="103" t="s">
        <v>952</v>
      </c>
      <c r="I1280" s="100">
        <v>20</v>
      </c>
      <c r="J1280" s="100">
        <v>1</v>
      </c>
      <c r="K1280" s="100"/>
      <c r="L1280" s="100"/>
      <c r="M1280" s="100">
        <v>20</v>
      </c>
      <c r="N1280" s="100">
        <v>1</v>
      </c>
      <c r="O1280" s="104">
        <v>1050000</v>
      </c>
      <c r="P1280" s="104">
        <v>1050000</v>
      </c>
      <c r="Q1280" s="104"/>
      <c r="R1280" s="104"/>
      <c r="S1280" s="104">
        <v>1050000</v>
      </c>
      <c r="T1280" s="104">
        <v>0</v>
      </c>
      <c r="U1280" s="103" t="s">
        <v>303</v>
      </c>
      <c r="V1280" s="105" t="s">
        <v>3259</v>
      </c>
      <c r="W1280" s="106" t="s">
        <v>539</v>
      </c>
    </row>
    <row r="1281" spans="1:23" s="107" customFormat="1" ht="31.8" customHeight="1">
      <c r="A1281" s="46">
        <f>SUBTOTAL(3,$C$11:C1281)</f>
        <v>1271</v>
      </c>
      <c r="B1281" s="100">
        <v>2</v>
      </c>
      <c r="C1281" s="100" t="s">
        <v>477</v>
      </c>
      <c r="D1281" s="100" t="s">
        <v>2257</v>
      </c>
      <c r="E1281" s="101" t="s">
        <v>200</v>
      </c>
      <c r="F1281" s="102" t="s">
        <v>636</v>
      </c>
      <c r="G1281" s="100">
        <v>5</v>
      </c>
      <c r="H1281" s="103" t="s">
        <v>952</v>
      </c>
      <c r="I1281" s="100">
        <v>20</v>
      </c>
      <c r="J1281" s="100">
        <v>1</v>
      </c>
      <c r="K1281" s="100"/>
      <c r="L1281" s="100"/>
      <c r="M1281" s="100">
        <v>20</v>
      </c>
      <c r="N1281" s="100">
        <v>1</v>
      </c>
      <c r="O1281" s="104">
        <v>1050000</v>
      </c>
      <c r="P1281" s="104">
        <v>1050000</v>
      </c>
      <c r="Q1281" s="104"/>
      <c r="R1281" s="104"/>
      <c r="S1281" s="104">
        <v>1050000</v>
      </c>
      <c r="T1281" s="104">
        <v>0</v>
      </c>
      <c r="U1281" s="103" t="s">
        <v>303</v>
      </c>
      <c r="V1281" s="105" t="s">
        <v>3260</v>
      </c>
      <c r="W1281" s="106" t="s">
        <v>539</v>
      </c>
    </row>
    <row r="1282" spans="1:23" s="107" customFormat="1" ht="31.8" customHeight="1">
      <c r="A1282" s="46">
        <f>SUBTOTAL(3,$C$11:C1282)</f>
        <v>1272</v>
      </c>
      <c r="B1282" s="100">
        <v>2</v>
      </c>
      <c r="C1282" s="100" t="s">
        <v>477</v>
      </c>
      <c r="D1282" s="100" t="s">
        <v>2257</v>
      </c>
      <c r="E1282" s="101" t="s">
        <v>200</v>
      </c>
      <c r="F1282" s="102" t="s">
        <v>636</v>
      </c>
      <c r="G1282" s="100">
        <v>5</v>
      </c>
      <c r="H1282" s="103" t="s">
        <v>952</v>
      </c>
      <c r="I1282" s="100">
        <v>20</v>
      </c>
      <c r="J1282" s="100">
        <v>1</v>
      </c>
      <c r="K1282" s="100"/>
      <c r="L1282" s="100"/>
      <c r="M1282" s="100">
        <v>20</v>
      </c>
      <c r="N1282" s="100">
        <v>1</v>
      </c>
      <c r="O1282" s="104">
        <v>1050000</v>
      </c>
      <c r="P1282" s="104">
        <v>1050000</v>
      </c>
      <c r="Q1282" s="104"/>
      <c r="R1282" s="104"/>
      <c r="S1282" s="104">
        <v>1050000</v>
      </c>
      <c r="T1282" s="104">
        <v>0</v>
      </c>
      <c r="U1282" s="103" t="s">
        <v>303</v>
      </c>
      <c r="V1282" s="105" t="s">
        <v>3261</v>
      </c>
      <c r="W1282" s="106" t="s">
        <v>539</v>
      </c>
    </row>
    <row r="1283" spans="1:23" s="107" customFormat="1" ht="31.8" customHeight="1">
      <c r="A1283" s="46">
        <f>SUBTOTAL(3,$C$11:C1283)</f>
        <v>1273</v>
      </c>
      <c r="B1283" s="100">
        <v>2</v>
      </c>
      <c r="C1283" s="100" t="s">
        <v>477</v>
      </c>
      <c r="D1283" s="100" t="s">
        <v>2255</v>
      </c>
      <c r="E1283" s="101" t="s">
        <v>200</v>
      </c>
      <c r="F1283" s="102" t="s">
        <v>636</v>
      </c>
      <c r="G1283" s="100">
        <v>5</v>
      </c>
      <c r="H1283" s="103" t="s">
        <v>952</v>
      </c>
      <c r="I1283" s="100">
        <v>20</v>
      </c>
      <c r="J1283" s="100">
        <v>1</v>
      </c>
      <c r="K1283" s="100"/>
      <c r="L1283" s="100"/>
      <c r="M1283" s="100">
        <v>20</v>
      </c>
      <c r="N1283" s="100">
        <v>1</v>
      </c>
      <c r="O1283" s="104">
        <v>1050000</v>
      </c>
      <c r="P1283" s="104">
        <v>1050000</v>
      </c>
      <c r="Q1283" s="104"/>
      <c r="R1283" s="104"/>
      <c r="S1283" s="104">
        <v>1050000</v>
      </c>
      <c r="T1283" s="104">
        <v>0</v>
      </c>
      <c r="U1283" s="103" t="s">
        <v>303</v>
      </c>
      <c r="V1283" s="105" t="s">
        <v>873</v>
      </c>
      <c r="W1283" s="106" t="s">
        <v>539</v>
      </c>
    </row>
    <row r="1284" spans="1:23" s="107" customFormat="1" ht="31.8" customHeight="1">
      <c r="A1284" s="46">
        <f>SUBTOTAL(3,$C$11:C1284)</f>
        <v>1274</v>
      </c>
      <c r="B1284" s="100">
        <v>2</v>
      </c>
      <c r="C1284" s="100" t="s">
        <v>477</v>
      </c>
      <c r="D1284" s="100" t="s">
        <v>2257</v>
      </c>
      <c r="E1284" s="101" t="s">
        <v>200</v>
      </c>
      <c r="F1284" s="102" t="s">
        <v>636</v>
      </c>
      <c r="G1284" s="100">
        <v>5</v>
      </c>
      <c r="H1284" s="103" t="s">
        <v>952</v>
      </c>
      <c r="I1284" s="100">
        <v>20</v>
      </c>
      <c r="J1284" s="100">
        <v>1</v>
      </c>
      <c r="K1284" s="100"/>
      <c r="L1284" s="100"/>
      <c r="M1284" s="100">
        <v>20</v>
      </c>
      <c r="N1284" s="100">
        <v>1</v>
      </c>
      <c r="O1284" s="104">
        <v>1050000</v>
      </c>
      <c r="P1284" s="104">
        <v>1050000</v>
      </c>
      <c r="Q1284" s="104"/>
      <c r="R1284" s="104"/>
      <c r="S1284" s="104">
        <v>1050000</v>
      </c>
      <c r="T1284" s="104">
        <v>0</v>
      </c>
      <c r="U1284" s="103" t="s">
        <v>303</v>
      </c>
      <c r="V1284" s="105" t="s">
        <v>3262</v>
      </c>
      <c r="W1284" s="106" t="s">
        <v>539</v>
      </c>
    </row>
    <row r="1285" spans="1:23" s="107" customFormat="1" ht="31.8" customHeight="1">
      <c r="A1285" s="46">
        <f>SUBTOTAL(3,$C$11:C1285)</f>
        <v>1275</v>
      </c>
      <c r="B1285" s="100">
        <v>2</v>
      </c>
      <c r="C1285" s="100" t="s">
        <v>477</v>
      </c>
      <c r="D1285" s="100" t="s">
        <v>2261</v>
      </c>
      <c r="E1285" s="101" t="s">
        <v>200</v>
      </c>
      <c r="F1285" s="102" t="s">
        <v>636</v>
      </c>
      <c r="G1285" s="100">
        <v>5</v>
      </c>
      <c r="H1285" s="103" t="s">
        <v>952</v>
      </c>
      <c r="I1285" s="100">
        <v>20</v>
      </c>
      <c r="J1285" s="100">
        <v>1</v>
      </c>
      <c r="K1285" s="100"/>
      <c r="L1285" s="100"/>
      <c r="M1285" s="100">
        <v>20</v>
      </c>
      <c r="N1285" s="100">
        <v>1</v>
      </c>
      <c r="O1285" s="104">
        <v>1050000</v>
      </c>
      <c r="P1285" s="104">
        <v>1050000</v>
      </c>
      <c r="Q1285" s="104"/>
      <c r="R1285" s="104"/>
      <c r="S1285" s="104">
        <v>1050000</v>
      </c>
      <c r="T1285" s="104">
        <v>0</v>
      </c>
      <c r="U1285" s="103" t="s">
        <v>303</v>
      </c>
      <c r="V1285" s="105" t="s">
        <v>3263</v>
      </c>
      <c r="W1285" s="106" t="s">
        <v>539</v>
      </c>
    </row>
    <row r="1286" spans="1:23" s="107" customFormat="1" ht="31.8" customHeight="1">
      <c r="A1286" s="46">
        <f>SUBTOTAL(3,$C$11:C1286)</f>
        <v>1276</v>
      </c>
      <c r="B1286" s="100">
        <v>2</v>
      </c>
      <c r="C1286" s="100" t="s">
        <v>477</v>
      </c>
      <c r="D1286" s="100" t="s">
        <v>2257</v>
      </c>
      <c r="E1286" s="101" t="s">
        <v>200</v>
      </c>
      <c r="F1286" s="102" t="s">
        <v>636</v>
      </c>
      <c r="G1286" s="100">
        <v>5</v>
      </c>
      <c r="H1286" s="103" t="s">
        <v>952</v>
      </c>
      <c r="I1286" s="100">
        <v>20</v>
      </c>
      <c r="J1286" s="100">
        <v>1</v>
      </c>
      <c r="K1286" s="100"/>
      <c r="L1286" s="100"/>
      <c r="M1286" s="100">
        <v>20</v>
      </c>
      <c r="N1286" s="100">
        <v>1</v>
      </c>
      <c r="O1286" s="104">
        <v>1050000</v>
      </c>
      <c r="P1286" s="104">
        <v>1050000</v>
      </c>
      <c r="Q1286" s="104"/>
      <c r="R1286" s="104"/>
      <c r="S1286" s="104">
        <v>1050000</v>
      </c>
      <c r="T1286" s="104">
        <v>0</v>
      </c>
      <c r="U1286" s="103" t="s">
        <v>303</v>
      </c>
      <c r="V1286" s="105" t="s">
        <v>3264</v>
      </c>
      <c r="W1286" s="106" t="s">
        <v>539</v>
      </c>
    </row>
    <row r="1287" spans="1:23" s="107" customFormat="1" ht="31.8" customHeight="1">
      <c r="A1287" s="46">
        <f>SUBTOTAL(3,$C$11:C1287)</f>
        <v>1277</v>
      </c>
      <c r="B1287" s="100">
        <v>2</v>
      </c>
      <c r="C1287" s="100" t="s">
        <v>477</v>
      </c>
      <c r="D1287" s="100" t="s">
        <v>2256</v>
      </c>
      <c r="E1287" s="101" t="s">
        <v>200</v>
      </c>
      <c r="F1287" s="102" t="s">
        <v>636</v>
      </c>
      <c r="G1287" s="100">
        <v>5</v>
      </c>
      <c r="H1287" s="103" t="s">
        <v>952</v>
      </c>
      <c r="I1287" s="100">
        <v>20</v>
      </c>
      <c r="J1287" s="100">
        <v>1</v>
      </c>
      <c r="K1287" s="100"/>
      <c r="L1287" s="100"/>
      <c r="M1287" s="100">
        <v>20</v>
      </c>
      <c r="N1287" s="100">
        <v>1</v>
      </c>
      <c r="O1287" s="104">
        <v>1050000</v>
      </c>
      <c r="P1287" s="104">
        <v>1050000</v>
      </c>
      <c r="Q1287" s="104"/>
      <c r="R1287" s="104"/>
      <c r="S1287" s="104">
        <v>1050000</v>
      </c>
      <c r="T1287" s="104">
        <v>0</v>
      </c>
      <c r="U1287" s="103" t="s">
        <v>303</v>
      </c>
      <c r="V1287" s="105" t="s">
        <v>3265</v>
      </c>
      <c r="W1287" s="106" t="s">
        <v>539</v>
      </c>
    </row>
    <row r="1288" spans="1:23" s="107" customFormat="1" ht="31.8" customHeight="1">
      <c r="A1288" s="46">
        <f>SUBTOTAL(3,$C$11:C1288)</f>
        <v>1278</v>
      </c>
      <c r="B1288" s="46">
        <v>1</v>
      </c>
      <c r="C1288" s="46" t="s">
        <v>605</v>
      </c>
      <c r="D1288" s="46" t="s">
        <v>1078</v>
      </c>
      <c r="E1288" s="98" t="s">
        <v>688</v>
      </c>
      <c r="F1288" s="99" t="s">
        <v>277</v>
      </c>
      <c r="G1288" s="46">
        <v>5</v>
      </c>
      <c r="H1288" s="78" t="s">
        <v>952</v>
      </c>
      <c r="I1288" s="46">
        <v>40</v>
      </c>
      <c r="J1288" s="46">
        <v>1</v>
      </c>
      <c r="K1288" s="46"/>
      <c r="L1288" s="46"/>
      <c r="M1288" s="46">
        <v>40</v>
      </c>
      <c r="N1288" s="46">
        <v>1</v>
      </c>
      <c r="O1288" s="79">
        <v>2000000</v>
      </c>
      <c r="P1288" s="79">
        <v>2000000</v>
      </c>
      <c r="Q1288" s="79"/>
      <c r="R1288" s="79">
        <v>2000000</v>
      </c>
      <c r="S1288" s="79">
        <v>0</v>
      </c>
      <c r="T1288" s="79">
        <v>0</v>
      </c>
      <c r="U1288" s="78" t="s">
        <v>302</v>
      </c>
      <c r="V1288" s="80" t="s">
        <v>1548</v>
      </c>
      <c r="W1288" s="81" t="s">
        <v>539</v>
      </c>
    </row>
    <row r="1289" spans="1:23" s="107" customFormat="1" ht="31.8" customHeight="1">
      <c r="A1289" s="46">
        <f>SUBTOTAL(3,$C$11:C1289)</f>
        <v>1279</v>
      </c>
      <c r="B1289" s="46">
        <v>1</v>
      </c>
      <c r="C1289" s="46" t="s">
        <v>605</v>
      </c>
      <c r="D1289" s="46" t="s">
        <v>1079</v>
      </c>
      <c r="E1289" s="98" t="s">
        <v>688</v>
      </c>
      <c r="F1289" s="99" t="s">
        <v>277</v>
      </c>
      <c r="G1289" s="46">
        <v>5</v>
      </c>
      <c r="H1289" s="78" t="s">
        <v>952</v>
      </c>
      <c r="I1289" s="46">
        <v>40</v>
      </c>
      <c r="J1289" s="46">
        <v>1</v>
      </c>
      <c r="K1289" s="46"/>
      <c r="L1289" s="46"/>
      <c r="M1289" s="46">
        <v>40</v>
      </c>
      <c r="N1289" s="46">
        <v>1</v>
      </c>
      <c r="O1289" s="79">
        <v>2000000</v>
      </c>
      <c r="P1289" s="79">
        <v>2000000</v>
      </c>
      <c r="Q1289" s="79"/>
      <c r="R1289" s="79">
        <v>2000000</v>
      </c>
      <c r="S1289" s="79">
        <v>0</v>
      </c>
      <c r="T1289" s="79">
        <v>0</v>
      </c>
      <c r="U1289" s="78" t="s">
        <v>302</v>
      </c>
      <c r="V1289" s="80" t="s">
        <v>1549</v>
      </c>
      <c r="W1289" s="81" t="s">
        <v>539</v>
      </c>
    </row>
    <row r="1290" spans="1:23" s="107" customFormat="1" ht="31.8" customHeight="1">
      <c r="A1290" s="46">
        <f>SUBTOTAL(3,$C$11:C1290)</f>
        <v>1280</v>
      </c>
      <c r="B1290" s="46">
        <v>1</v>
      </c>
      <c r="C1290" s="46" t="s">
        <v>605</v>
      </c>
      <c r="D1290" s="46" t="s">
        <v>1081</v>
      </c>
      <c r="E1290" s="98" t="s">
        <v>688</v>
      </c>
      <c r="F1290" s="99" t="s">
        <v>277</v>
      </c>
      <c r="G1290" s="46">
        <v>5</v>
      </c>
      <c r="H1290" s="78" t="s">
        <v>952</v>
      </c>
      <c r="I1290" s="46">
        <v>20</v>
      </c>
      <c r="J1290" s="46">
        <v>1</v>
      </c>
      <c r="K1290" s="46"/>
      <c r="L1290" s="46"/>
      <c r="M1290" s="46">
        <v>20</v>
      </c>
      <c r="N1290" s="46">
        <v>1</v>
      </c>
      <c r="O1290" s="79">
        <v>1000000</v>
      </c>
      <c r="P1290" s="79">
        <v>1000000</v>
      </c>
      <c r="Q1290" s="79"/>
      <c r="R1290" s="79">
        <v>1000000</v>
      </c>
      <c r="S1290" s="79">
        <v>0</v>
      </c>
      <c r="T1290" s="79">
        <v>0</v>
      </c>
      <c r="U1290" s="78" t="s">
        <v>305</v>
      </c>
      <c r="V1290" s="80" t="s">
        <v>973</v>
      </c>
      <c r="W1290" s="81" t="s">
        <v>539</v>
      </c>
    </row>
    <row r="1291" spans="1:23" s="107" customFormat="1" ht="31.8" customHeight="1">
      <c r="A1291" s="46">
        <f>SUBTOTAL(3,$C$11:C1291)</f>
        <v>1281</v>
      </c>
      <c r="B1291" s="46">
        <v>1</v>
      </c>
      <c r="C1291" s="46" t="s">
        <v>605</v>
      </c>
      <c r="D1291" s="46" t="s">
        <v>1079</v>
      </c>
      <c r="E1291" s="98" t="s">
        <v>688</v>
      </c>
      <c r="F1291" s="99" t="s">
        <v>277</v>
      </c>
      <c r="G1291" s="46">
        <v>5</v>
      </c>
      <c r="H1291" s="78" t="s">
        <v>952</v>
      </c>
      <c r="I1291" s="46">
        <v>20</v>
      </c>
      <c r="J1291" s="46">
        <v>1</v>
      </c>
      <c r="K1291" s="46"/>
      <c r="L1291" s="46"/>
      <c r="M1291" s="46">
        <v>20</v>
      </c>
      <c r="N1291" s="46">
        <v>1</v>
      </c>
      <c r="O1291" s="79">
        <v>1000000</v>
      </c>
      <c r="P1291" s="79">
        <v>1000000</v>
      </c>
      <c r="Q1291" s="79"/>
      <c r="R1291" s="79">
        <v>1000000</v>
      </c>
      <c r="S1291" s="79">
        <v>0</v>
      </c>
      <c r="T1291" s="79">
        <v>0</v>
      </c>
      <c r="U1291" s="78" t="s">
        <v>305</v>
      </c>
      <c r="V1291" s="80" t="s">
        <v>972</v>
      </c>
      <c r="W1291" s="81" t="s">
        <v>539</v>
      </c>
    </row>
    <row r="1292" spans="1:23" s="107" customFormat="1" ht="31.8" customHeight="1">
      <c r="A1292" s="46">
        <f>SUBTOTAL(3,$C$11:C1292)</f>
        <v>1282</v>
      </c>
      <c r="B1292" s="46">
        <v>1</v>
      </c>
      <c r="C1292" s="46" t="s">
        <v>605</v>
      </c>
      <c r="D1292" s="46" t="s">
        <v>1083</v>
      </c>
      <c r="E1292" s="98" t="s">
        <v>688</v>
      </c>
      <c r="F1292" s="99" t="s">
        <v>277</v>
      </c>
      <c r="G1292" s="46">
        <v>5</v>
      </c>
      <c r="H1292" s="78" t="s">
        <v>952</v>
      </c>
      <c r="I1292" s="46">
        <v>10</v>
      </c>
      <c r="J1292" s="46">
        <v>1</v>
      </c>
      <c r="K1292" s="46"/>
      <c r="L1292" s="46"/>
      <c r="M1292" s="46">
        <v>10</v>
      </c>
      <c r="N1292" s="46">
        <v>1</v>
      </c>
      <c r="O1292" s="79">
        <v>500000</v>
      </c>
      <c r="P1292" s="79">
        <v>500000</v>
      </c>
      <c r="Q1292" s="79"/>
      <c r="R1292" s="79">
        <v>500000</v>
      </c>
      <c r="S1292" s="79">
        <v>0</v>
      </c>
      <c r="T1292" s="79">
        <v>0</v>
      </c>
      <c r="U1292" s="78" t="s">
        <v>311</v>
      </c>
      <c r="V1292" s="80" t="s">
        <v>879</v>
      </c>
      <c r="W1292" s="81" t="s">
        <v>539</v>
      </c>
    </row>
    <row r="1293" spans="1:23" s="107" customFormat="1" ht="31.8" customHeight="1">
      <c r="A1293" s="46">
        <f>SUBTOTAL(3,$C$11:C1293)</f>
        <v>1283</v>
      </c>
      <c r="B1293" s="46">
        <v>1</v>
      </c>
      <c r="C1293" s="46" t="s">
        <v>605</v>
      </c>
      <c r="D1293" s="46" t="s">
        <v>831</v>
      </c>
      <c r="E1293" s="98" t="s">
        <v>688</v>
      </c>
      <c r="F1293" s="99" t="s">
        <v>277</v>
      </c>
      <c r="G1293" s="46">
        <v>5</v>
      </c>
      <c r="H1293" s="78" t="s">
        <v>952</v>
      </c>
      <c r="I1293" s="46">
        <v>30</v>
      </c>
      <c r="J1293" s="46">
        <v>1</v>
      </c>
      <c r="K1293" s="46"/>
      <c r="L1293" s="46"/>
      <c r="M1293" s="46">
        <v>30</v>
      </c>
      <c r="N1293" s="46">
        <v>1</v>
      </c>
      <c r="O1293" s="79">
        <v>1500000</v>
      </c>
      <c r="P1293" s="79">
        <v>1500000</v>
      </c>
      <c r="Q1293" s="79"/>
      <c r="R1293" s="79">
        <v>1500000</v>
      </c>
      <c r="S1293" s="79">
        <v>0</v>
      </c>
      <c r="T1293" s="79">
        <v>0</v>
      </c>
      <c r="U1293" s="78" t="s">
        <v>310</v>
      </c>
      <c r="V1293" s="80" t="s">
        <v>1550</v>
      </c>
      <c r="W1293" s="81" t="s">
        <v>539</v>
      </c>
    </row>
    <row r="1294" spans="1:23" s="107" customFormat="1" ht="31.8" customHeight="1">
      <c r="A1294" s="46">
        <f>SUBTOTAL(3,$C$11:C1294)</f>
        <v>1284</v>
      </c>
      <c r="B1294" s="46">
        <v>1</v>
      </c>
      <c r="C1294" s="46" t="s">
        <v>605</v>
      </c>
      <c r="D1294" s="46" t="s">
        <v>1079</v>
      </c>
      <c r="E1294" s="98" t="s">
        <v>688</v>
      </c>
      <c r="F1294" s="99" t="s">
        <v>277</v>
      </c>
      <c r="G1294" s="46">
        <v>5</v>
      </c>
      <c r="H1294" s="78" t="s">
        <v>952</v>
      </c>
      <c r="I1294" s="46">
        <v>40</v>
      </c>
      <c r="J1294" s="46">
        <v>1</v>
      </c>
      <c r="K1294" s="46"/>
      <c r="L1294" s="46"/>
      <c r="M1294" s="46">
        <v>40</v>
      </c>
      <c r="N1294" s="46">
        <v>1</v>
      </c>
      <c r="O1294" s="79">
        <v>2100000</v>
      </c>
      <c r="P1294" s="79">
        <v>2100000</v>
      </c>
      <c r="Q1294" s="79"/>
      <c r="R1294" s="79">
        <v>2100000</v>
      </c>
      <c r="S1294" s="79">
        <v>0</v>
      </c>
      <c r="T1294" s="79">
        <v>0</v>
      </c>
      <c r="U1294" s="78" t="s">
        <v>304</v>
      </c>
      <c r="V1294" s="80" t="s">
        <v>993</v>
      </c>
      <c r="W1294" s="81" t="s">
        <v>539</v>
      </c>
    </row>
    <row r="1295" spans="1:23" s="107" customFormat="1" ht="31.8" customHeight="1">
      <c r="A1295" s="46">
        <f>SUBTOTAL(3,$C$11:C1295)</f>
        <v>1285</v>
      </c>
      <c r="B1295" s="46">
        <v>1</v>
      </c>
      <c r="C1295" s="46" t="s">
        <v>605</v>
      </c>
      <c r="D1295" s="46" t="s">
        <v>1078</v>
      </c>
      <c r="E1295" s="98" t="s">
        <v>688</v>
      </c>
      <c r="F1295" s="99" t="s">
        <v>277</v>
      </c>
      <c r="G1295" s="46">
        <v>5</v>
      </c>
      <c r="H1295" s="78" t="s">
        <v>952</v>
      </c>
      <c r="I1295" s="46">
        <v>40</v>
      </c>
      <c r="J1295" s="46">
        <v>1</v>
      </c>
      <c r="K1295" s="46"/>
      <c r="L1295" s="46"/>
      <c r="M1295" s="46">
        <v>40</v>
      </c>
      <c r="N1295" s="46">
        <v>1</v>
      </c>
      <c r="O1295" s="79">
        <v>2100000</v>
      </c>
      <c r="P1295" s="79">
        <v>2100000</v>
      </c>
      <c r="Q1295" s="79"/>
      <c r="R1295" s="79">
        <v>2100000</v>
      </c>
      <c r="S1295" s="79">
        <v>0</v>
      </c>
      <c r="T1295" s="79">
        <v>0</v>
      </c>
      <c r="U1295" s="78" t="s">
        <v>304</v>
      </c>
      <c r="V1295" s="80" t="s">
        <v>1551</v>
      </c>
      <c r="W1295" s="81" t="s">
        <v>539</v>
      </c>
    </row>
    <row r="1296" spans="1:23" s="107" customFormat="1" ht="31.8" customHeight="1">
      <c r="A1296" s="46">
        <f>SUBTOTAL(3,$C$11:C1296)</f>
        <v>1286</v>
      </c>
      <c r="B1296" s="100">
        <v>2</v>
      </c>
      <c r="C1296" s="100" t="s">
        <v>605</v>
      </c>
      <c r="D1296" s="100" t="s">
        <v>541</v>
      </c>
      <c r="E1296" s="101" t="s">
        <v>688</v>
      </c>
      <c r="F1296" s="102" t="s">
        <v>277</v>
      </c>
      <c r="G1296" s="100">
        <v>5</v>
      </c>
      <c r="H1296" s="103" t="s">
        <v>952</v>
      </c>
      <c r="I1296" s="100">
        <v>20</v>
      </c>
      <c r="J1296" s="100">
        <v>1</v>
      </c>
      <c r="K1296" s="100"/>
      <c r="L1296" s="100"/>
      <c r="M1296" s="100">
        <v>20</v>
      </c>
      <c r="N1296" s="100">
        <v>1</v>
      </c>
      <c r="O1296" s="104">
        <v>1000000</v>
      </c>
      <c r="P1296" s="104">
        <v>1000000</v>
      </c>
      <c r="Q1296" s="104"/>
      <c r="R1296" s="104"/>
      <c r="S1296" s="104">
        <v>1000000</v>
      </c>
      <c r="T1296" s="104">
        <v>0</v>
      </c>
      <c r="U1296" s="103" t="s">
        <v>305</v>
      </c>
      <c r="V1296" s="105" t="s">
        <v>973</v>
      </c>
      <c r="W1296" s="106" t="s">
        <v>539</v>
      </c>
    </row>
    <row r="1297" spans="1:23" s="107" customFormat="1" ht="31.8" customHeight="1">
      <c r="A1297" s="46">
        <f>SUBTOTAL(3,$C$11:C1297)</f>
        <v>1287</v>
      </c>
      <c r="B1297" s="100">
        <v>2</v>
      </c>
      <c r="C1297" s="100" t="s">
        <v>605</v>
      </c>
      <c r="D1297" s="100" t="s">
        <v>541</v>
      </c>
      <c r="E1297" s="101" t="s">
        <v>688</v>
      </c>
      <c r="F1297" s="102" t="s">
        <v>277</v>
      </c>
      <c r="G1297" s="100">
        <v>5</v>
      </c>
      <c r="H1297" s="103" t="s">
        <v>952</v>
      </c>
      <c r="I1297" s="100">
        <v>20</v>
      </c>
      <c r="J1297" s="100">
        <v>1</v>
      </c>
      <c r="K1297" s="100"/>
      <c r="L1297" s="100"/>
      <c r="M1297" s="100">
        <v>20</v>
      </c>
      <c r="N1297" s="100">
        <v>1</v>
      </c>
      <c r="O1297" s="104">
        <v>1000000</v>
      </c>
      <c r="P1297" s="104">
        <v>1000000</v>
      </c>
      <c r="Q1297" s="104"/>
      <c r="R1297" s="104"/>
      <c r="S1297" s="104">
        <v>1000000</v>
      </c>
      <c r="T1297" s="104">
        <v>0</v>
      </c>
      <c r="U1297" s="103" t="s">
        <v>305</v>
      </c>
      <c r="V1297" s="105" t="s">
        <v>972</v>
      </c>
      <c r="W1297" s="106" t="s">
        <v>539</v>
      </c>
    </row>
    <row r="1298" spans="1:23" s="107" customFormat="1" ht="31.8" customHeight="1">
      <c r="A1298" s="46">
        <f>SUBTOTAL(3,$C$11:C1298)</f>
        <v>1288</v>
      </c>
      <c r="B1298" s="100">
        <v>2</v>
      </c>
      <c r="C1298" s="100" t="s">
        <v>605</v>
      </c>
      <c r="D1298" s="100" t="s">
        <v>541</v>
      </c>
      <c r="E1298" s="101" t="s">
        <v>688</v>
      </c>
      <c r="F1298" s="102" t="s">
        <v>277</v>
      </c>
      <c r="G1298" s="100">
        <v>5</v>
      </c>
      <c r="H1298" s="103" t="s">
        <v>952</v>
      </c>
      <c r="I1298" s="100">
        <v>20</v>
      </c>
      <c r="J1298" s="100">
        <v>1</v>
      </c>
      <c r="K1298" s="100"/>
      <c r="L1298" s="100"/>
      <c r="M1298" s="100">
        <v>20</v>
      </c>
      <c r="N1298" s="100">
        <v>1</v>
      </c>
      <c r="O1298" s="104">
        <v>1000000</v>
      </c>
      <c r="P1298" s="104">
        <v>1000000</v>
      </c>
      <c r="Q1298" s="104"/>
      <c r="R1298" s="104"/>
      <c r="S1298" s="104">
        <v>1000000</v>
      </c>
      <c r="T1298" s="104">
        <v>0</v>
      </c>
      <c r="U1298" s="103" t="s">
        <v>311</v>
      </c>
      <c r="V1298" s="105" t="s">
        <v>3266</v>
      </c>
      <c r="W1298" s="106" t="s">
        <v>347</v>
      </c>
    </row>
    <row r="1299" spans="1:23" s="107" customFormat="1" ht="31.8" customHeight="1">
      <c r="A1299" s="46">
        <f>SUBTOTAL(3,$C$11:C1299)</f>
        <v>1289</v>
      </c>
      <c r="B1299" s="100">
        <v>2</v>
      </c>
      <c r="C1299" s="100" t="s">
        <v>605</v>
      </c>
      <c r="D1299" s="100" t="s">
        <v>541</v>
      </c>
      <c r="E1299" s="101" t="s">
        <v>688</v>
      </c>
      <c r="F1299" s="102" t="s">
        <v>277</v>
      </c>
      <c r="G1299" s="100">
        <v>5</v>
      </c>
      <c r="H1299" s="103" t="s">
        <v>952</v>
      </c>
      <c r="I1299" s="100">
        <v>10</v>
      </c>
      <c r="J1299" s="100">
        <v>1</v>
      </c>
      <c r="K1299" s="100"/>
      <c r="L1299" s="100"/>
      <c r="M1299" s="100">
        <v>10</v>
      </c>
      <c r="N1299" s="100">
        <v>1</v>
      </c>
      <c r="O1299" s="104">
        <v>500000</v>
      </c>
      <c r="P1299" s="104">
        <v>500000</v>
      </c>
      <c r="Q1299" s="104"/>
      <c r="R1299" s="104"/>
      <c r="S1299" s="104">
        <v>500000</v>
      </c>
      <c r="T1299" s="104">
        <v>0</v>
      </c>
      <c r="U1299" s="103" t="s">
        <v>311</v>
      </c>
      <c r="V1299" s="105" t="s">
        <v>3267</v>
      </c>
      <c r="W1299" s="106" t="s">
        <v>539</v>
      </c>
    </row>
    <row r="1300" spans="1:23" s="107" customFormat="1" ht="31.8" customHeight="1">
      <c r="A1300" s="46">
        <f>SUBTOTAL(3,$C$11:C1300)</f>
        <v>1290</v>
      </c>
      <c r="B1300" s="100">
        <v>2</v>
      </c>
      <c r="C1300" s="100" t="s">
        <v>605</v>
      </c>
      <c r="D1300" s="100" t="s">
        <v>541</v>
      </c>
      <c r="E1300" s="101" t="s">
        <v>688</v>
      </c>
      <c r="F1300" s="102" t="s">
        <v>277</v>
      </c>
      <c r="G1300" s="100">
        <v>5</v>
      </c>
      <c r="H1300" s="103" t="s">
        <v>952</v>
      </c>
      <c r="I1300" s="100">
        <v>10</v>
      </c>
      <c r="J1300" s="100">
        <v>1</v>
      </c>
      <c r="K1300" s="100"/>
      <c r="L1300" s="100"/>
      <c r="M1300" s="100">
        <v>10</v>
      </c>
      <c r="N1300" s="100">
        <v>1</v>
      </c>
      <c r="O1300" s="104">
        <v>500000</v>
      </c>
      <c r="P1300" s="104">
        <v>500000</v>
      </c>
      <c r="Q1300" s="104"/>
      <c r="R1300" s="104"/>
      <c r="S1300" s="104">
        <v>500000</v>
      </c>
      <c r="T1300" s="104">
        <v>0</v>
      </c>
      <c r="U1300" s="103" t="s">
        <v>311</v>
      </c>
      <c r="V1300" s="105" t="s">
        <v>879</v>
      </c>
      <c r="W1300" s="106" t="s">
        <v>539</v>
      </c>
    </row>
    <row r="1301" spans="1:23" s="107" customFormat="1" ht="31.8" customHeight="1">
      <c r="A1301" s="46">
        <f>SUBTOTAL(3,$C$11:C1301)</f>
        <v>1291</v>
      </c>
      <c r="B1301" s="100">
        <v>2</v>
      </c>
      <c r="C1301" s="100" t="s">
        <v>605</v>
      </c>
      <c r="D1301" s="100" t="s">
        <v>541</v>
      </c>
      <c r="E1301" s="101" t="s">
        <v>688</v>
      </c>
      <c r="F1301" s="102" t="s">
        <v>277</v>
      </c>
      <c r="G1301" s="100">
        <v>5</v>
      </c>
      <c r="H1301" s="103" t="s">
        <v>952</v>
      </c>
      <c r="I1301" s="100">
        <v>30</v>
      </c>
      <c r="J1301" s="100">
        <v>1</v>
      </c>
      <c r="K1301" s="100"/>
      <c r="L1301" s="100"/>
      <c r="M1301" s="100">
        <v>30</v>
      </c>
      <c r="N1301" s="100">
        <v>1</v>
      </c>
      <c r="O1301" s="104">
        <v>1500000</v>
      </c>
      <c r="P1301" s="104">
        <v>1500000</v>
      </c>
      <c r="Q1301" s="104"/>
      <c r="R1301" s="104"/>
      <c r="S1301" s="104">
        <v>1500000</v>
      </c>
      <c r="T1301" s="104">
        <v>0</v>
      </c>
      <c r="U1301" s="103" t="s">
        <v>310</v>
      </c>
      <c r="V1301" s="105" t="s">
        <v>1550</v>
      </c>
      <c r="W1301" s="106" t="s">
        <v>539</v>
      </c>
    </row>
    <row r="1302" spans="1:23" s="107" customFormat="1" ht="31.8" customHeight="1">
      <c r="A1302" s="46">
        <f>SUBTOTAL(3,$C$11:C1302)</f>
        <v>1292</v>
      </c>
      <c r="B1302" s="100">
        <v>2</v>
      </c>
      <c r="C1302" s="100" t="s">
        <v>605</v>
      </c>
      <c r="D1302" s="100" t="s">
        <v>2255</v>
      </c>
      <c r="E1302" s="101" t="s">
        <v>688</v>
      </c>
      <c r="F1302" s="102" t="s">
        <v>277</v>
      </c>
      <c r="G1302" s="100">
        <v>5</v>
      </c>
      <c r="H1302" s="103" t="s">
        <v>952</v>
      </c>
      <c r="I1302" s="100">
        <v>20</v>
      </c>
      <c r="J1302" s="100">
        <v>1</v>
      </c>
      <c r="K1302" s="100"/>
      <c r="L1302" s="100"/>
      <c r="M1302" s="100">
        <v>20</v>
      </c>
      <c r="N1302" s="100">
        <v>1</v>
      </c>
      <c r="O1302" s="104">
        <v>1050000</v>
      </c>
      <c r="P1302" s="104">
        <v>1050000</v>
      </c>
      <c r="Q1302" s="104"/>
      <c r="R1302" s="104"/>
      <c r="S1302" s="104">
        <v>1050000</v>
      </c>
      <c r="T1302" s="104">
        <v>0</v>
      </c>
      <c r="U1302" s="103" t="s">
        <v>303</v>
      </c>
      <c r="V1302" s="105" t="s">
        <v>3268</v>
      </c>
      <c r="W1302" s="106" t="s">
        <v>539</v>
      </c>
    </row>
    <row r="1303" spans="1:23" s="107" customFormat="1" ht="31.8" customHeight="1">
      <c r="A1303" s="46">
        <f>SUBTOTAL(3,$C$11:C1303)</f>
        <v>1293</v>
      </c>
      <c r="B1303" s="100">
        <v>2</v>
      </c>
      <c r="C1303" s="100" t="s">
        <v>605</v>
      </c>
      <c r="D1303" s="100" t="s">
        <v>2257</v>
      </c>
      <c r="E1303" s="101" t="s">
        <v>688</v>
      </c>
      <c r="F1303" s="102" t="s">
        <v>277</v>
      </c>
      <c r="G1303" s="100">
        <v>5</v>
      </c>
      <c r="H1303" s="103" t="s">
        <v>952</v>
      </c>
      <c r="I1303" s="100">
        <v>20</v>
      </c>
      <c r="J1303" s="100">
        <v>1</v>
      </c>
      <c r="K1303" s="100"/>
      <c r="L1303" s="100"/>
      <c r="M1303" s="100">
        <v>20</v>
      </c>
      <c r="N1303" s="100">
        <v>1</v>
      </c>
      <c r="O1303" s="104">
        <v>1050000</v>
      </c>
      <c r="P1303" s="104">
        <v>1050000</v>
      </c>
      <c r="Q1303" s="104"/>
      <c r="R1303" s="104"/>
      <c r="S1303" s="104">
        <v>1050000</v>
      </c>
      <c r="T1303" s="104">
        <v>0</v>
      </c>
      <c r="U1303" s="103" t="s">
        <v>303</v>
      </c>
      <c r="V1303" s="105" t="s">
        <v>3269</v>
      </c>
      <c r="W1303" s="106" t="s">
        <v>539</v>
      </c>
    </row>
    <row r="1304" spans="1:23" s="107" customFormat="1" ht="31.8" customHeight="1">
      <c r="A1304" s="46">
        <f>SUBTOTAL(3,$C$11:C1304)</f>
        <v>1294</v>
      </c>
      <c r="B1304" s="100">
        <v>2</v>
      </c>
      <c r="C1304" s="100" t="s">
        <v>605</v>
      </c>
      <c r="D1304" s="100" t="s">
        <v>2256</v>
      </c>
      <c r="E1304" s="101" t="s">
        <v>688</v>
      </c>
      <c r="F1304" s="102" t="s">
        <v>277</v>
      </c>
      <c r="G1304" s="100">
        <v>5</v>
      </c>
      <c r="H1304" s="103" t="s">
        <v>952</v>
      </c>
      <c r="I1304" s="100">
        <v>20</v>
      </c>
      <c r="J1304" s="100">
        <v>1</v>
      </c>
      <c r="K1304" s="100"/>
      <c r="L1304" s="100"/>
      <c r="M1304" s="100">
        <v>20</v>
      </c>
      <c r="N1304" s="100">
        <v>1</v>
      </c>
      <c r="O1304" s="104">
        <v>1050000</v>
      </c>
      <c r="P1304" s="104">
        <v>1050000</v>
      </c>
      <c r="Q1304" s="104"/>
      <c r="R1304" s="104"/>
      <c r="S1304" s="104">
        <v>1050000</v>
      </c>
      <c r="T1304" s="104">
        <v>0</v>
      </c>
      <c r="U1304" s="103" t="s">
        <v>303</v>
      </c>
      <c r="V1304" s="105" t="s">
        <v>3270</v>
      </c>
      <c r="W1304" s="106" t="s">
        <v>539</v>
      </c>
    </row>
    <row r="1305" spans="1:23" s="107" customFormat="1" ht="31.8" customHeight="1">
      <c r="A1305" s="46">
        <f>SUBTOTAL(3,$C$11:C1305)</f>
        <v>1295</v>
      </c>
      <c r="B1305" s="100">
        <v>2</v>
      </c>
      <c r="C1305" s="100" t="s">
        <v>605</v>
      </c>
      <c r="D1305" s="100" t="s">
        <v>2257</v>
      </c>
      <c r="E1305" s="101" t="s">
        <v>688</v>
      </c>
      <c r="F1305" s="102" t="s">
        <v>277</v>
      </c>
      <c r="G1305" s="100">
        <v>5</v>
      </c>
      <c r="H1305" s="103" t="s">
        <v>952</v>
      </c>
      <c r="I1305" s="100">
        <v>20</v>
      </c>
      <c r="J1305" s="100">
        <v>1</v>
      </c>
      <c r="K1305" s="100"/>
      <c r="L1305" s="100"/>
      <c r="M1305" s="100">
        <v>20</v>
      </c>
      <c r="N1305" s="100">
        <v>1</v>
      </c>
      <c r="O1305" s="104">
        <v>1050000</v>
      </c>
      <c r="P1305" s="104">
        <v>1050000</v>
      </c>
      <c r="Q1305" s="104"/>
      <c r="R1305" s="104"/>
      <c r="S1305" s="104">
        <v>1050000</v>
      </c>
      <c r="T1305" s="104">
        <v>0</v>
      </c>
      <c r="U1305" s="103" t="s">
        <v>303</v>
      </c>
      <c r="V1305" s="105" t="s">
        <v>3271</v>
      </c>
      <c r="W1305" s="106" t="s">
        <v>539</v>
      </c>
    </row>
    <row r="1306" spans="1:23" s="107" customFormat="1" ht="31.8" customHeight="1">
      <c r="A1306" s="46">
        <f>SUBTOTAL(3,$C$11:C1306)</f>
        <v>1296</v>
      </c>
      <c r="B1306" s="100">
        <v>2</v>
      </c>
      <c r="C1306" s="100" t="s">
        <v>605</v>
      </c>
      <c r="D1306" s="100" t="s">
        <v>2256</v>
      </c>
      <c r="E1306" s="101" t="s">
        <v>688</v>
      </c>
      <c r="F1306" s="102" t="s">
        <v>277</v>
      </c>
      <c r="G1306" s="100">
        <v>5</v>
      </c>
      <c r="H1306" s="103" t="s">
        <v>952</v>
      </c>
      <c r="I1306" s="100">
        <v>20</v>
      </c>
      <c r="J1306" s="100">
        <v>1</v>
      </c>
      <c r="K1306" s="100"/>
      <c r="L1306" s="100"/>
      <c r="M1306" s="100">
        <v>20</v>
      </c>
      <c r="N1306" s="100">
        <v>1</v>
      </c>
      <c r="O1306" s="104">
        <v>1050000</v>
      </c>
      <c r="P1306" s="104">
        <v>1050000</v>
      </c>
      <c r="Q1306" s="104"/>
      <c r="R1306" s="104"/>
      <c r="S1306" s="104">
        <v>1050000</v>
      </c>
      <c r="T1306" s="104">
        <v>0</v>
      </c>
      <c r="U1306" s="103" t="s">
        <v>303</v>
      </c>
      <c r="V1306" s="105" t="s">
        <v>3272</v>
      </c>
      <c r="W1306" s="106" t="s">
        <v>539</v>
      </c>
    </row>
    <row r="1307" spans="1:23" s="107" customFormat="1" ht="31.8" customHeight="1">
      <c r="A1307" s="46">
        <f>SUBTOTAL(3,$C$11:C1307)</f>
        <v>1297</v>
      </c>
      <c r="B1307" s="100">
        <v>2</v>
      </c>
      <c r="C1307" s="100" t="s">
        <v>605</v>
      </c>
      <c r="D1307" s="100" t="s">
        <v>2255</v>
      </c>
      <c r="E1307" s="101" t="s">
        <v>688</v>
      </c>
      <c r="F1307" s="102" t="s">
        <v>277</v>
      </c>
      <c r="G1307" s="100">
        <v>5</v>
      </c>
      <c r="H1307" s="103" t="s">
        <v>952</v>
      </c>
      <c r="I1307" s="100">
        <v>20</v>
      </c>
      <c r="J1307" s="100">
        <v>1</v>
      </c>
      <c r="K1307" s="100"/>
      <c r="L1307" s="100"/>
      <c r="M1307" s="100">
        <v>20</v>
      </c>
      <c r="N1307" s="100">
        <v>1</v>
      </c>
      <c r="O1307" s="104">
        <v>1050000</v>
      </c>
      <c r="P1307" s="104">
        <v>1050000</v>
      </c>
      <c r="Q1307" s="104"/>
      <c r="R1307" s="104"/>
      <c r="S1307" s="104">
        <v>1050000</v>
      </c>
      <c r="T1307" s="104">
        <v>0</v>
      </c>
      <c r="U1307" s="103" t="s">
        <v>303</v>
      </c>
      <c r="V1307" s="105" t="s">
        <v>170</v>
      </c>
      <c r="W1307" s="106" t="s">
        <v>539</v>
      </c>
    </row>
    <row r="1308" spans="1:23" s="107" customFormat="1" ht="31.8" customHeight="1">
      <c r="A1308" s="46">
        <f>SUBTOTAL(3,$C$11:C1308)</f>
        <v>1298</v>
      </c>
      <c r="B1308" s="46">
        <v>1</v>
      </c>
      <c r="C1308" s="46" t="s">
        <v>433</v>
      </c>
      <c r="D1308" s="46" t="s">
        <v>1078</v>
      </c>
      <c r="E1308" s="98" t="s">
        <v>434</v>
      </c>
      <c r="F1308" s="99" t="s">
        <v>218</v>
      </c>
      <c r="G1308" s="46">
        <v>5</v>
      </c>
      <c r="H1308" s="78" t="s">
        <v>952</v>
      </c>
      <c r="I1308" s="46">
        <v>20</v>
      </c>
      <c r="J1308" s="46">
        <v>1</v>
      </c>
      <c r="K1308" s="46"/>
      <c r="L1308" s="46"/>
      <c r="M1308" s="46">
        <v>20</v>
      </c>
      <c r="N1308" s="46">
        <v>1</v>
      </c>
      <c r="O1308" s="79">
        <v>1050000</v>
      </c>
      <c r="P1308" s="79">
        <v>1050000</v>
      </c>
      <c r="Q1308" s="79"/>
      <c r="R1308" s="79">
        <v>1050000</v>
      </c>
      <c r="S1308" s="79">
        <v>0</v>
      </c>
      <c r="T1308" s="79">
        <v>0</v>
      </c>
      <c r="U1308" s="78" t="s">
        <v>303</v>
      </c>
      <c r="V1308" s="80" t="s">
        <v>1552</v>
      </c>
      <c r="W1308" s="81" t="s">
        <v>539</v>
      </c>
    </row>
    <row r="1309" spans="1:23" s="107" customFormat="1" ht="31.8" customHeight="1">
      <c r="A1309" s="46">
        <f>SUBTOTAL(3,$C$11:C1309)</f>
        <v>1299</v>
      </c>
      <c r="B1309" s="46">
        <v>1</v>
      </c>
      <c r="C1309" s="46" t="s">
        <v>433</v>
      </c>
      <c r="D1309" s="46" t="s">
        <v>1080</v>
      </c>
      <c r="E1309" s="98" t="s">
        <v>434</v>
      </c>
      <c r="F1309" s="99" t="s">
        <v>218</v>
      </c>
      <c r="G1309" s="46">
        <v>5</v>
      </c>
      <c r="H1309" s="78" t="s">
        <v>952</v>
      </c>
      <c r="I1309" s="46">
        <v>20</v>
      </c>
      <c r="J1309" s="46">
        <v>1</v>
      </c>
      <c r="K1309" s="46"/>
      <c r="L1309" s="46"/>
      <c r="M1309" s="46">
        <v>20</v>
      </c>
      <c r="N1309" s="46">
        <v>1</v>
      </c>
      <c r="O1309" s="79">
        <v>1050000</v>
      </c>
      <c r="P1309" s="79">
        <v>1050000</v>
      </c>
      <c r="Q1309" s="79"/>
      <c r="R1309" s="79">
        <v>1050000</v>
      </c>
      <c r="S1309" s="79">
        <v>0</v>
      </c>
      <c r="T1309" s="79">
        <v>0</v>
      </c>
      <c r="U1309" s="78" t="s">
        <v>303</v>
      </c>
      <c r="V1309" s="80" t="s">
        <v>1553</v>
      </c>
      <c r="W1309" s="81" t="s">
        <v>539</v>
      </c>
    </row>
    <row r="1310" spans="1:23" s="107" customFormat="1" ht="31.8" customHeight="1">
      <c r="A1310" s="46">
        <f>SUBTOTAL(3,$C$11:C1310)</f>
        <v>1300</v>
      </c>
      <c r="B1310" s="46">
        <v>1</v>
      </c>
      <c r="C1310" s="46" t="s">
        <v>433</v>
      </c>
      <c r="D1310" s="46" t="s">
        <v>1078</v>
      </c>
      <c r="E1310" s="98" t="s">
        <v>434</v>
      </c>
      <c r="F1310" s="99" t="s">
        <v>218</v>
      </c>
      <c r="G1310" s="46">
        <v>5</v>
      </c>
      <c r="H1310" s="78" t="s">
        <v>952</v>
      </c>
      <c r="I1310" s="46">
        <v>20</v>
      </c>
      <c r="J1310" s="46">
        <v>1</v>
      </c>
      <c r="K1310" s="46"/>
      <c r="L1310" s="46"/>
      <c r="M1310" s="46">
        <v>20</v>
      </c>
      <c r="N1310" s="46">
        <v>1</v>
      </c>
      <c r="O1310" s="79">
        <v>1050000</v>
      </c>
      <c r="P1310" s="79">
        <v>1050000</v>
      </c>
      <c r="Q1310" s="79"/>
      <c r="R1310" s="79">
        <v>1050000</v>
      </c>
      <c r="S1310" s="79">
        <v>0</v>
      </c>
      <c r="T1310" s="79">
        <v>0</v>
      </c>
      <c r="U1310" s="78" t="s">
        <v>303</v>
      </c>
      <c r="V1310" s="80" t="s">
        <v>1554</v>
      </c>
      <c r="W1310" s="81" t="s">
        <v>539</v>
      </c>
    </row>
    <row r="1311" spans="1:23" s="107" customFormat="1" ht="31.8" customHeight="1">
      <c r="A1311" s="46">
        <f>SUBTOTAL(3,$C$11:C1311)</f>
        <v>1301</v>
      </c>
      <c r="B1311" s="100">
        <v>2</v>
      </c>
      <c r="C1311" s="100" t="s">
        <v>433</v>
      </c>
      <c r="D1311" s="100" t="s">
        <v>2262</v>
      </c>
      <c r="E1311" s="101" t="s">
        <v>434</v>
      </c>
      <c r="F1311" s="102" t="s">
        <v>218</v>
      </c>
      <c r="G1311" s="100">
        <v>5</v>
      </c>
      <c r="H1311" s="103" t="s">
        <v>952</v>
      </c>
      <c r="I1311" s="100">
        <v>20</v>
      </c>
      <c r="J1311" s="100">
        <v>1</v>
      </c>
      <c r="K1311" s="100"/>
      <c r="L1311" s="100"/>
      <c r="M1311" s="100">
        <v>20</v>
      </c>
      <c r="N1311" s="100">
        <v>1</v>
      </c>
      <c r="O1311" s="104">
        <v>1050000</v>
      </c>
      <c r="P1311" s="104">
        <v>1050000</v>
      </c>
      <c r="Q1311" s="104"/>
      <c r="R1311" s="104"/>
      <c r="S1311" s="104">
        <v>1050000</v>
      </c>
      <c r="T1311" s="104">
        <v>0</v>
      </c>
      <c r="U1311" s="103" t="s">
        <v>303</v>
      </c>
      <c r="V1311" s="105" t="s">
        <v>3273</v>
      </c>
      <c r="W1311" s="106" t="s">
        <v>539</v>
      </c>
    </row>
    <row r="1312" spans="1:23" s="107" customFormat="1" ht="31.8" customHeight="1">
      <c r="A1312" s="46">
        <f>SUBTOTAL(3,$C$11:C1312)</f>
        <v>1302</v>
      </c>
      <c r="B1312" s="100">
        <v>2</v>
      </c>
      <c r="C1312" s="100" t="s">
        <v>433</v>
      </c>
      <c r="D1312" s="100" t="s">
        <v>2259</v>
      </c>
      <c r="E1312" s="101" t="s">
        <v>434</v>
      </c>
      <c r="F1312" s="102" t="s">
        <v>218</v>
      </c>
      <c r="G1312" s="100">
        <v>5</v>
      </c>
      <c r="H1312" s="103" t="s">
        <v>952</v>
      </c>
      <c r="I1312" s="100">
        <v>20</v>
      </c>
      <c r="J1312" s="100">
        <v>1</v>
      </c>
      <c r="K1312" s="100"/>
      <c r="L1312" s="100"/>
      <c r="M1312" s="100">
        <v>20</v>
      </c>
      <c r="N1312" s="100">
        <v>1</v>
      </c>
      <c r="O1312" s="104">
        <v>1050000</v>
      </c>
      <c r="P1312" s="104">
        <v>1050000</v>
      </c>
      <c r="Q1312" s="104"/>
      <c r="R1312" s="104"/>
      <c r="S1312" s="104">
        <v>1050000</v>
      </c>
      <c r="T1312" s="104">
        <v>0</v>
      </c>
      <c r="U1312" s="103" t="s">
        <v>303</v>
      </c>
      <c r="V1312" s="105" t="s">
        <v>3274</v>
      </c>
      <c r="W1312" s="106" t="s">
        <v>539</v>
      </c>
    </row>
    <row r="1313" spans="1:23" s="107" customFormat="1" ht="31.8" customHeight="1">
      <c r="A1313" s="46">
        <f>SUBTOTAL(3,$C$11:C1313)</f>
        <v>1303</v>
      </c>
      <c r="B1313" s="100">
        <v>2</v>
      </c>
      <c r="C1313" s="100" t="s">
        <v>433</v>
      </c>
      <c r="D1313" s="100" t="s">
        <v>2255</v>
      </c>
      <c r="E1313" s="101" t="s">
        <v>434</v>
      </c>
      <c r="F1313" s="102" t="s">
        <v>218</v>
      </c>
      <c r="G1313" s="100">
        <v>5</v>
      </c>
      <c r="H1313" s="103" t="s">
        <v>952</v>
      </c>
      <c r="I1313" s="100">
        <v>20</v>
      </c>
      <c r="J1313" s="100">
        <v>1</v>
      </c>
      <c r="K1313" s="100"/>
      <c r="L1313" s="100"/>
      <c r="M1313" s="100">
        <v>20</v>
      </c>
      <c r="N1313" s="100">
        <v>1</v>
      </c>
      <c r="O1313" s="104">
        <v>1050000</v>
      </c>
      <c r="P1313" s="104">
        <v>1050000</v>
      </c>
      <c r="Q1313" s="104"/>
      <c r="R1313" s="104"/>
      <c r="S1313" s="104">
        <v>1050000</v>
      </c>
      <c r="T1313" s="104">
        <v>0</v>
      </c>
      <c r="U1313" s="103" t="s">
        <v>303</v>
      </c>
      <c r="V1313" s="105" t="s">
        <v>3275</v>
      </c>
      <c r="W1313" s="106" t="s">
        <v>539</v>
      </c>
    </row>
    <row r="1314" spans="1:23" s="107" customFormat="1" ht="31.8" customHeight="1">
      <c r="A1314" s="46">
        <f>SUBTOTAL(3,$C$11:C1314)</f>
        <v>1304</v>
      </c>
      <c r="B1314" s="100">
        <v>2</v>
      </c>
      <c r="C1314" s="100" t="s">
        <v>433</v>
      </c>
      <c r="D1314" s="100" t="s">
        <v>2261</v>
      </c>
      <c r="E1314" s="101" t="s">
        <v>434</v>
      </c>
      <c r="F1314" s="102" t="s">
        <v>218</v>
      </c>
      <c r="G1314" s="100">
        <v>5</v>
      </c>
      <c r="H1314" s="103" t="s">
        <v>952</v>
      </c>
      <c r="I1314" s="100">
        <v>20</v>
      </c>
      <c r="J1314" s="100">
        <v>1</v>
      </c>
      <c r="K1314" s="100"/>
      <c r="L1314" s="100"/>
      <c r="M1314" s="100">
        <v>20</v>
      </c>
      <c r="N1314" s="100">
        <v>1</v>
      </c>
      <c r="O1314" s="104">
        <v>1050000</v>
      </c>
      <c r="P1314" s="104">
        <v>1050000</v>
      </c>
      <c r="Q1314" s="104"/>
      <c r="R1314" s="104"/>
      <c r="S1314" s="104">
        <v>1050000</v>
      </c>
      <c r="T1314" s="104">
        <v>0</v>
      </c>
      <c r="U1314" s="103" t="s">
        <v>303</v>
      </c>
      <c r="V1314" s="105" t="s">
        <v>3276</v>
      </c>
      <c r="W1314" s="106" t="s">
        <v>539</v>
      </c>
    </row>
    <row r="1315" spans="1:23" s="107" customFormat="1" ht="31.8" customHeight="1">
      <c r="A1315" s="46">
        <f>SUBTOTAL(3,$C$11:C1315)</f>
        <v>1305</v>
      </c>
      <c r="B1315" s="100">
        <v>2</v>
      </c>
      <c r="C1315" s="100" t="s">
        <v>433</v>
      </c>
      <c r="D1315" s="100" t="s">
        <v>2258</v>
      </c>
      <c r="E1315" s="101" t="s">
        <v>434</v>
      </c>
      <c r="F1315" s="102" t="s">
        <v>218</v>
      </c>
      <c r="G1315" s="100">
        <v>5</v>
      </c>
      <c r="H1315" s="103" t="s">
        <v>952</v>
      </c>
      <c r="I1315" s="100">
        <v>20</v>
      </c>
      <c r="J1315" s="100">
        <v>1</v>
      </c>
      <c r="K1315" s="100"/>
      <c r="L1315" s="100"/>
      <c r="M1315" s="100">
        <v>20</v>
      </c>
      <c r="N1315" s="100">
        <v>1</v>
      </c>
      <c r="O1315" s="104">
        <v>1050000</v>
      </c>
      <c r="P1315" s="104">
        <v>1050000</v>
      </c>
      <c r="Q1315" s="104"/>
      <c r="R1315" s="104"/>
      <c r="S1315" s="104">
        <v>1050000</v>
      </c>
      <c r="T1315" s="104">
        <v>0</v>
      </c>
      <c r="U1315" s="103" t="s">
        <v>303</v>
      </c>
      <c r="V1315" s="105" t="s">
        <v>3277</v>
      </c>
      <c r="W1315" s="106" t="s">
        <v>539</v>
      </c>
    </row>
    <row r="1316" spans="1:23" s="107" customFormat="1" ht="31.8" customHeight="1">
      <c r="A1316" s="46">
        <f>SUBTOTAL(3,$C$11:C1316)</f>
        <v>1306</v>
      </c>
      <c r="B1316" s="100">
        <v>2</v>
      </c>
      <c r="C1316" s="100" t="s">
        <v>433</v>
      </c>
      <c r="D1316" s="100" t="s">
        <v>2257</v>
      </c>
      <c r="E1316" s="101" t="s">
        <v>434</v>
      </c>
      <c r="F1316" s="102" t="s">
        <v>218</v>
      </c>
      <c r="G1316" s="100">
        <v>5</v>
      </c>
      <c r="H1316" s="103" t="s">
        <v>952</v>
      </c>
      <c r="I1316" s="100">
        <v>20</v>
      </c>
      <c r="J1316" s="100">
        <v>1</v>
      </c>
      <c r="K1316" s="100"/>
      <c r="L1316" s="100"/>
      <c r="M1316" s="100">
        <v>20</v>
      </c>
      <c r="N1316" s="100">
        <v>1</v>
      </c>
      <c r="O1316" s="104">
        <v>1050000</v>
      </c>
      <c r="P1316" s="104">
        <v>1050000</v>
      </c>
      <c r="Q1316" s="104"/>
      <c r="R1316" s="104"/>
      <c r="S1316" s="104">
        <v>1050000</v>
      </c>
      <c r="T1316" s="104">
        <v>0</v>
      </c>
      <c r="U1316" s="103" t="s">
        <v>303</v>
      </c>
      <c r="V1316" s="105" t="s">
        <v>3278</v>
      </c>
      <c r="W1316" s="106" t="s">
        <v>539</v>
      </c>
    </row>
    <row r="1317" spans="1:23" s="107" customFormat="1" ht="31.8" customHeight="1">
      <c r="A1317" s="46">
        <f>SUBTOTAL(3,$C$11:C1317)</f>
        <v>1307</v>
      </c>
      <c r="B1317" s="46">
        <v>1</v>
      </c>
      <c r="C1317" s="46" t="s">
        <v>606</v>
      </c>
      <c r="D1317" s="46" t="s">
        <v>1080</v>
      </c>
      <c r="E1317" s="98" t="s">
        <v>19</v>
      </c>
      <c r="F1317" s="99" t="s">
        <v>20</v>
      </c>
      <c r="G1317" s="46">
        <v>5</v>
      </c>
      <c r="H1317" s="78" t="s">
        <v>952</v>
      </c>
      <c r="I1317" s="46">
        <v>40</v>
      </c>
      <c r="J1317" s="46">
        <v>1</v>
      </c>
      <c r="K1317" s="46"/>
      <c r="L1317" s="46"/>
      <c r="M1317" s="46">
        <v>40</v>
      </c>
      <c r="N1317" s="46">
        <v>1</v>
      </c>
      <c r="O1317" s="79">
        <v>2000000</v>
      </c>
      <c r="P1317" s="79">
        <v>2000000</v>
      </c>
      <c r="Q1317" s="79"/>
      <c r="R1317" s="79">
        <v>2000000</v>
      </c>
      <c r="S1317" s="79">
        <v>0</v>
      </c>
      <c r="T1317" s="79">
        <v>0</v>
      </c>
      <c r="U1317" s="78" t="s">
        <v>302</v>
      </c>
      <c r="V1317" s="80" t="s">
        <v>1555</v>
      </c>
      <c r="W1317" s="81" t="s">
        <v>539</v>
      </c>
    </row>
    <row r="1318" spans="1:23" s="107" customFormat="1" ht="31.8" customHeight="1">
      <c r="A1318" s="46">
        <f>SUBTOTAL(3,$C$11:C1318)</f>
        <v>1308</v>
      </c>
      <c r="B1318" s="46">
        <v>1</v>
      </c>
      <c r="C1318" s="46" t="s">
        <v>606</v>
      </c>
      <c r="D1318" s="46" t="s">
        <v>1081</v>
      </c>
      <c r="E1318" s="98" t="s">
        <v>19</v>
      </c>
      <c r="F1318" s="99" t="s">
        <v>20</v>
      </c>
      <c r="G1318" s="46">
        <v>5</v>
      </c>
      <c r="H1318" s="78" t="s">
        <v>952</v>
      </c>
      <c r="I1318" s="46">
        <v>40</v>
      </c>
      <c r="J1318" s="46">
        <v>1</v>
      </c>
      <c r="K1318" s="46"/>
      <c r="L1318" s="46"/>
      <c r="M1318" s="46">
        <v>40</v>
      </c>
      <c r="N1318" s="46">
        <v>1</v>
      </c>
      <c r="O1318" s="79">
        <v>2000000</v>
      </c>
      <c r="P1318" s="79">
        <v>2000000</v>
      </c>
      <c r="Q1318" s="79"/>
      <c r="R1318" s="79">
        <v>2000000</v>
      </c>
      <c r="S1318" s="79">
        <v>0</v>
      </c>
      <c r="T1318" s="79">
        <v>0</v>
      </c>
      <c r="U1318" s="78" t="s">
        <v>302</v>
      </c>
      <c r="V1318" s="80" t="s">
        <v>1556</v>
      </c>
      <c r="W1318" s="81" t="s">
        <v>539</v>
      </c>
    </row>
    <row r="1319" spans="1:23" s="107" customFormat="1" ht="31.8" customHeight="1">
      <c r="A1319" s="46">
        <f>SUBTOTAL(3,$C$11:C1319)</f>
        <v>1309</v>
      </c>
      <c r="B1319" s="46">
        <v>1</v>
      </c>
      <c r="C1319" s="46" t="s">
        <v>606</v>
      </c>
      <c r="D1319" s="46" t="s">
        <v>1079</v>
      </c>
      <c r="E1319" s="98" t="s">
        <v>19</v>
      </c>
      <c r="F1319" s="99" t="s">
        <v>20</v>
      </c>
      <c r="G1319" s="46">
        <v>5</v>
      </c>
      <c r="H1319" s="78" t="s">
        <v>952</v>
      </c>
      <c r="I1319" s="46">
        <v>30</v>
      </c>
      <c r="J1319" s="46">
        <v>1</v>
      </c>
      <c r="K1319" s="46"/>
      <c r="L1319" s="46"/>
      <c r="M1319" s="46">
        <v>30</v>
      </c>
      <c r="N1319" s="46">
        <v>1</v>
      </c>
      <c r="O1319" s="79">
        <v>1500000</v>
      </c>
      <c r="P1319" s="79">
        <v>1500000</v>
      </c>
      <c r="Q1319" s="79"/>
      <c r="R1319" s="79">
        <v>1500000</v>
      </c>
      <c r="S1319" s="79">
        <v>0</v>
      </c>
      <c r="T1319" s="79">
        <v>0</v>
      </c>
      <c r="U1319" s="78" t="s">
        <v>310</v>
      </c>
      <c r="V1319" s="80" t="s">
        <v>157</v>
      </c>
      <c r="W1319" s="81" t="s">
        <v>539</v>
      </c>
    </row>
    <row r="1320" spans="1:23" s="107" customFormat="1" ht="31.8" customHeight="1">
      <c r="A1320" s="46">
        <f>SUBTOTAL(3,$C$11:C1320)</f>
        <v>1310</v>
      </c>
      <c r="B1320" s="46">
        <v>1</v>
      </c>
      <c r="C1320" s="46" t="s">
        <v>606</v>
      </c>
      <c r="D1320" s="46" t="s">
        <v>1081</v>
      </c>
      <c r="E1320" s="98" t="s">
        <v>19</v>
      </c>
      <c r="F1320" s="99" t="s">
        <v>20</v>
      </c>
      <c r="G1320" s="46">
        <v>5</v>
      </c>
      <c r="H1320" s="78" t="s">
        <v>952</v>
      </c>
      <c r="I1320" s="46">
        <v>20</v>
      </c>
      <c r="J1320" s="46">
        <v>1</v>
      </c>
      <c r="K1320" s="46"/>
      <c r="L1320" s="46"/>
      <c r="M1320" s="46">
        <v>20</v>
      </c>
      <c r="N1320" s="46">
        <v>1</v>
      </c>
      <c r="O1320" s="79">
        <v>1050000</v>
      </c>
      <c r="P1320" s="79">
        <v>1050000</v>
      </c>
      <c r="Q1320" s="79"/>
      <c r="R1320" s="79">
        <v>1050000</v>
      </c>
      <c r="S1320" s="79">
        <v>0</v>
      </c>
      <c r="T1320" s="79">
        <v>0</v>
      </c>
      <c r="U1320" s="78" t="s">
        <v>303</v>
      </c>
      <c r="V1320" s="80" t="s">
        <v>1259</v>
      </c>
      <c r="W1320" s="81" t="s">
        <v>539</v>
      </c>
    </row>
    <row r="1321" spans="1:23" s="107" customFormat="1" ht="31.8" customHeight="1">
      <c r="A1321" s="46">
        <f>SUBTOTAL(3,$C$11:C1321)</f>
        <v>1311</v>
      </c>
      <c r="B1321" s="100">
        <v>2</v>
      </c>
      <c r="C1321" s="100" t="s">
        <v>606</v>
      </c>
      <c r="D1321" s="100" t="s">
        <v>2256</v>
      </c>
      <c r="E1321" s="101" t="s">
        <v>19</v>
      </c>
      <c r="F1321" s="102" t="s">
        <v>20</v>
      </c>
      <c r="G1321" s="100">
        <v>5</v>
      </c>
      <c r="H1321" s="103" t="s">
        <v>952</v>
      </c>
      <c r="I1321" s="100">
        <v>20</v>
      </c>
      <c r="J1321" s="100">
        <v>1</v>
      </c>
      <c r="K1321" s="100"/>
      <c r="L1321" s="100"/>
      <c r="M1321" s="100">
        <v>20</v>
      </c>
      <c r="N1321" s="100">
        <v>1</v>
      </c>
      <c r="O1321" s="104">
        <v>1050000</v>
      </c>
      <c r="P1321" s="104">
        <v>1050000</v>
      </c>
      <c r="Q1321" s="104"/>
      <c r="R1321" s="104"/>
      <c r="S1321" s="104">
        <v>1050000</v>
      </c>
      <c r="T1321" s="104">
        <v>0</v>
      </c>
      <c r="U1321" s="103" t="s">
        <v>303</v>
      </c>
      <c r="V1321" s="105" t="s">
        <v>3279</v>
      </c>
      <c r="W1321" s="106" t="s">
        <v>539</v>
      </c>
    </row>
    <row r="1322" spans="1:23" s="107" customFormat="1" ht="31.8" customHeight="1">
      <c r="A1322" s="46">
        <f>SUBTOTAL(3,$C$11:C1322)</f>
        <v>1312</v>
      </c>
      <c r="B1322" s="100">
        <v>2</v>
      </c>
      <c r="C1322" s="100" t="s">
        <v>606</v>
      </c>
      <c r="D1322" s="100" t="s">
        <v>2256</v>
      </c>
      <c r="E1322" s="101" t="s">
        <v>19</v>
      </c>
      <c r="F1322" s="102" t="s">
        <v>20</v>
      </c>
      <c r="G1322" s="100">
        <v>5</v>
      </c>
      <c r="H1322" s="103" t="s">
        <v>952</v>
      </c>
      <c r="I1322" s="100">
        <v>20</v>
      </c>
      <c r="J1322" s="100">
        <v>1</v>
      </c>
      <c r="K1322" s="100"/>
      <c r="L1322" s="100"/>
      <c r="M1322" s="100">
        <v>20</v>
      </c>
      <c r="N1322" s="100">
        <v>1</v>
      </c>
      <c r="O1322" s="104">
        <v>1050000</v>
      </c>
      <c r="P1322" s="104">
        <v>1050000</v>
      </c>
      <c r="Q1322" s="104"/>
      <c r="R1322" s="104"/>
      <c r="S1322" s="104">
        <v>1050000</v>
      </c>
      <c r="T1322" s="104">
        <v>0</v>
      </c>
      <c r="U1322" s="103" t="s">
        <v>303</v>
      </c>
      <c r="V1322" s="105" t="s">
        <v>3280</v>
      </c>
      <c r="W1322" s="106" t="s">
        <v>539</v>
      </c>
    </row>
    <row r="1323" spans="1:23" s="107" customFormat="1" ht="31.8" customHeight="1">
      <c r="A1323" s="46">
        <f>SUBTOTAL(3,$C$11:C1323)</f>
        <v>1313</v>
      </c>
      <c r="B1323" s="100">
        <v>2</v>
      </c>
      <c r="C1323" s="100" t="s">
        <v>606</v>
      </c>
      <c r="D1323" s="100" t="s">
        <v>2258</v>
      </c>
      <c r="E1323" s="101" t="s">
        <v>19</v>
      </c>
      <c r="F1323" s="102" t="s">
        <v>20</v>
      </c>
      <c r="G1323" s="100">
        <v>5</v>
      </c>
      <c r="H1323" s="103" t="s">
        <v>952</v>
      </c>
      <c r="I1323" s="100">
        <v>20</v>
      </c>
      <c r="J1323" s="100">
        <v>1</v>
      </c>
      <c r="K1323" s="100"/>
      <c r="L1323" s="100"/>
      <c r="M1323" s="100">
        <v>20</v>
      </c>
      <c r="N1323" s="100">
        <v>1</v>
      </c>
      <c r="O1323" s="104">
        <v>1050000</v>
      </c>
      <c r="P1323" s="104">
        <v>1050000</v>
      </c>
      <c r="Q1323" s="104"/>
      <c r="R1323" s="104"/>
      <c r="S1323" s="104">
        <v>1050000</v>
      </c>
      <c r="T1323" s="104">
        <v>0</v>
      </c>
      <c r="U1323" s="103" t="s">
        <v>303</v>
      </c>
      <c r="V1323" s="105" t="s">
        <v>1236</v>
      </c>
      <c r="W1323" s="106" t="s">
        <v>539</v>
      </c>
    </row>
    <row r="1324" spans="1:23" s="107" customFormat="1" ht="31.8" customHeight="1">
      <c r="A1324" s="46">
        <f>SUBTOTAL(3,$C$11:C1324)</f>
        <v>1314</v>
      </c>
      <c r="B1324" s="100">
        <v>2</v>
      </c>
      <c r="C1324" s="100" t="s">
        <v>606</v>
      </c>
      <c r="D1324" s="100" t="s">
        <v>2255</v>
      </c>
      <c r="E1324" s="101" t="s">
        <v>19</v>
      </c>
      <c r="F1324" s="102" t="s">
        <v>20</v>
      </c>
      <c r="G1324" s="100">
        <v>5</v>
      </c>
      <c r="H1324" s="103" t="s">
        <v>952</v>
      </c>
      <c r="I1324" s="100">
        <v>20</v>
      </c>
      <c r="J1324" s="100">
        <v>1</v>
      </c>
      <c r="K1324" s="100"/>
      <c r="L1324" s="100"/>
      <c r="M1324" s="100">
        <v>20</v>
      </c>
      <c r="N1324" s="100">
        <v>1</v>
      </c>
      <c r="O1324" s="104">
        <v>1050000</v>
      </c>
      <c r="P1324" s="104">
        <v>1050000</v>
      </c>
      <c r="Q1324" s="104"/>
      <c r="R1324" s="104"/>
      <c r="S1324" s="104">
        <v>1050000</v>
      </c>
      <c r="T1324" s="104">
        <v>0</v>
      </c>
      <c r="U1324" s="103" t="s">
        <v>303</v>
      </c>
      <c r="V1324" s="105" t="s">
        <v>3281</v>
      </c>
      <c r="W1324" s="106" t="s">
        <v>539</v>
      </c>
    </row>
    <row r="1325" spans="1:23" s="107" customFormat="1" ht="31.8" customHeight="1">
      <c r="A1325" s="46">
        <f>SUBTOTAL(3,$C$11:C1325)</f>
        <v>1315</v>
      </c>
      <c r="B1325" s="100">
        <v>2</v>
      </c>
      <c r="C1325" s="100" t="s">
        <v>606</v>
      </c>
      <c r="D1325" s="100" t="s">
        <v>2258</v>
      </c>
      <c r="E1325" s="101" t="s">
        <v>19</v>
      </c>
      <c r="F1325" s="102" t="s">
        <v>20</v>
      </c>
      <c r="G1325" s="100">
        <v>5</v>
      </c>
      <c r="H1325" s="103" t="s">
        <v>952</v>
      </c>
      <c r="I1325" s="100">
        <v>20</v>
      </c>
      <c r="J1325" s="100">
        <v>1</v>
      </c>
      <c r="K1325" s="100"/>
      <c r="L1325" s="100"/>
      <c r="M1325" s="100">
        <v>20</v>
      </c>
      <c r="N1325" s="100">
        <v>1</v>
      </c>
      <c r="O1325" s="104">
        <v>1050000</v>
      </c>
      <c r="P1325" s="104">
        <v>1050000</v>
      </c>
      <c r="Q1325" s="104"/>
      <c r="R1325" s="104"/>
      <c r="S1325" s="104">
        <v>1050000</v>
      </c>
      <c r="T1325" s="104">
        <v>0</v>
      </c>
      <c r="U1325" s="103" t="s">
        <v>303</v>
      </c>
      <c r="V1325" s="105" t="s">
        <v>3282</v>
      </c>
      <c r="W1325" s="106" t="s">
        <v>539</v>
      </c>
    </row>
    <row r="1326" spans="1:23" s="107" customFormat="1" ht="31.8" customHeight="1">
      <c r="A1326" s="46">
        <f>SUBTOTAL(3,$C$11:C1326)</f>
        <v>1316</v>
      </c>
      <c r="B1326" s="100">
        <v>2</v>
      </c>
      <c r="C1326" s="100" t="s">
        <v>606</v>
      </c>
      <c r="D1326" s="100" t="s">
        <v>2258</v>
      </c>
      <c r="E1326" s="101" t="s">
        <v>19</v>
      </c>
      <c r="F1326" s="102" t="s">
        <v>20</v>
      </c>
      <c r="G1326" s="100">
        <v>5</v>
      </c>
      <c r="H1326" s="103" t="s">
        <v>952</v>
      </c>
      <c r="I1326" s="100">
        <v>20</v>
      </c>
      <c r="J1326" s="100">
        <v>1</v>
      </c>
      <c r="K1326" s="100"/>
      <c r="L1326" s="100"/>
      <c r="M1326" s="100">
        <v>20</v>
      </c>
      <c r="N1326" s="100">
        <v>1</v>
      </c>
      <c r="O1326" s="104">
        <v>1050000</v>
      </c>
      <c r="P1326" s="104">
        <v>1050000</v>
      </c>
      <c r="Q1326" s="104"/>
      <c r="R1326" s="104"/>
      <c r="S1326" s="104">
        <v>1050000</v>
      </c>
      <c r="T1326" s="104">
        <v>0</v>
      </c>
      <c r="U1326" s="103" t="s">
        <v>303</v>
      </c>
      <c r="V1326" s="105" t="s">
        <v>3283</v>
      </c>
      <c r="W1326" s="106" t="s">
        <v>539</v>
      </c>
    </row>
    <row r="1327" spans="1:23" s="107" customFormat="1" ht="31.8" customHeight="1">
      <c r="A1327" s="46">
        <f>SUBTOTAL(3,$C$11:C1327)</f>
        <v>1317</v>
      </c>
      <c r="B1327" s="46">
        <v>1</v>
      </c>
      <c r="C1327" s="46" t="s">
        <v>607</v>
      </c>
      <c r="D1327" s="46" t="s">
        <v>541</v>
      </c>
      <c r="E1327" s="98" t="s">
        <v>21</v>
      </c>
      <c r="F1327" s="99" t="s">
        <v>22</v>
      </c>
      <c r="G1327" s="46">
        <v>5</v>
      </c>
      <c r="H1327" s="78" t="s">
        <v>952</v>
      </c>
      <c r="I1327" s="46">
        <v>20</v>
      </c>
      <c r="J1327" s="46">
        <v>1</v>
      </c>
      <c r="K1327" s="46"/>
      <c r="L1327" s="46"/>
      <c r="M1327" s="46">
        <v>20</v>
      </c>
      <c r="N1327" s="46">
        <v>1</v>
      </c>
      <c r="O1327" s="79">
        <v>1050000</v>
      </c>
      <c r="P1327" s="79">
        <v>1050000</v>
      </c>
      <c r="Q1327" s="79"/>
      <c r="R1327" s="79">
        <v>1050000</v>
      </c>
      <c r="S1327" s="79">
        <v>0</v>
      </c>
      <c r="T1327" s="79">
        <v>0</v>
      </c>
      <c r="U1327" s="78" t="s">
        <v>303</v>
      </c>
      <c r="V1327" s="80" t="s">
        <v>1557</v>
      </c>
      <c r="W1327" s="81" t="s">
        <v>539</v>
      </c>
    </row>
    <row r="1328" spans="1:23" s="107" customFormat="1" ht="31.8" customHeight="1">
      <c r="A1328" s="46">
        <f>SUBTOTAL(3,$C$11:C1328)</f>
        <v>1318</v>
      </c>
      <c r="B1328" s="46">
        <v>1</v>
      </c>
      <c r="C1328" s="46" t="s">
        <v>607</v>
      </c>
      <c r="D1328" s="46" t="s">
        <v>541</v>
      </c>
      <c r="E1328" s="98" t="s">
        <v>21</v>
      </c>
      <c r="F1328" s="99" t="s">
        <v>22</v>
      </c>
      <c r="G1328" s="46">
        <v>5</v>
      </c>
      <c r="H1328" s="78" t="s">
        <v>952</v>
      </c>
      <c r="I1328" s="46">
        <v>20</v>
      </c>
      <c r="J1328" s="46">
        <v>1</v>
      </c>
      <c r="K1328" s="46"/>
      <c r="L1328" s="46"/>
      <c r="M1328" s="46">
        <v>20</v>
      </c>
      <c r="N1328" s="46">
        <v>1</v>
      </c>
      <c r="O1328" s="79">
        <v>1050000</v>
      </c>
      <c r="P1328" s="79">
        <v>1050000</v>
      </c>
      <c r="Q1328" s="79"/>
      <c r="R1328" s="79">
        <v>1050000</v>
      </c>
      <c r="S1328" s="79">
        <v>0</v>
      </c>
      <c r="T1328" s="79">
        <v>0</v>
      </c>
      <c r="U1328" s="78" t="s">
        <v>303</v>
      </c>
      <c r="V1328" s="80" t="s">
        <v>1558</v>
      </c>
      <c r="W1328" s="81" t="s">
        <v>539</v>
      </c>
    </row>
    <row r="1329" spans="1:23" s="107" customFormat="1" ht="31.8" customHeight="1">
      <c r="A1329" s="46">
        <f>SUBTOTAL(3,$C$11:C1329)</f>
        <v>1319</v>
      </c>
      <c r="B1329" s="100">
        <v>2</v>
      </c>
      <c r="C1329" s="100" t="s">
        <v>607</v>
      </c>
      <c r="D1329" s="100" t="s">
        <v>2256</v>
      </c>
      <c r="E1329" s="101" t="s">
        <v>21</v>
      </c>
      <c r="F1329" s="102" t="s">
        <v>22</v>
      </c>
      <c r="G1329" s="100">
        <v>5</v>
      </c>
      <c r="H1329" s="103" t="s">
        <v>952</v>
      </c>
      <c r="I1329" s="100">
        <v>20</v>
      </c>
      <c r="J1329" s="100">
        <v>1</v>
      </c>
      <c r="K1329" s="100"/>
      <c r="L1329" s="100"/>
      <c r="M1329" s="100">
        <v>20</v>
      </c>
      <c r="N1329" s="100">
        <v>1</v>
      </c>
      <c r="O1329" s="104">
        <v>1050000</v>
      </c>
      <c r="P1329" s="104">
        <v>1050000</v>
      </c>
      <c r="Q1329" s="104"/>
      <c r="R1329" s="104"/>
      <c r="S1329" s="104">
        <v>1050000</v>
      </c>
      <c r="T1329" s="104">
        <v>0</v>
      </c>
      <c r="U1329" s="103" t="s">
        <v>303</v>
      </c>
      <c r="V1329" s="105" t="s">
        <v>3284</v>
      </c>
      <c r="W1329" s="106" t="s">
        <v>539</v>
      </c>
    </row>
    <row r="1330" spans="1:23" s="107" customFormat="1" ht="31.8" customHeight="1">
      <c r="A1330" s="46">
        <f>SUBTOTAL(3,$C$11:C1330)</f>
        <v>1320</v>
      </c>
      <c r="B1330" s="100">
        <v>2</v>
      </c>
      <c r="C1330" s="100" t="s">
        <v>607</v>
      </c>
      <c r="D1330" s="100" t="s">
        <v>2257</v>
      </c>
      <c r="E1330" s="101" t="s">
        <v>21</v>
      </c>
      <c r="F1330" s="102" t="s">
        <v>22</v>
      </c>
      <c r="G1330" s="100">
        <v>5</v>
      </c>
      <c r="H1330" s="103" t="s">
        <v>952</v>
      </c>
      <c r="I1330" s="100">
        <v>20</v>
      </c>
      <c r="J1330" s="100">
        <v>1</v>
      </c>
      <c r="K1330" s="100"/>
      <c r="L1330" s="100"/>
      <c r="M1330" s="100">
        <v>20</v>
      </c>
      <c r="N1330" s="100">
        <v>1</v>
      </c>
      <c r="O1330" s="104">
        <v>1050000</v>
      </c>
      <c r="P1330" s="104">
        <v>1050000</v>
      </c>
      <c r="Q1330" s="104"/>
      <c r="R1330" s="104"/>
      <c r="S1330" s="104">
        <v>1050000</v>
      </c>
      <c r="T1330" s="104">
        <v>0</v>
      </c>
      <c r="U1330" s="103" t="s">
        <v>303</v>
      </c>
      <c r="V1330" s="105" t="s">
        <v>3285</v>
      </c>
      <c r="W1330" s="106" t="s">
        <v>539</v>
      </c>
    </row>
    <row r="1331" spans="1:23" s="107" customFormat="1" ht="31.8" customHeight="1">
      <c r="A1331" s="46">
        <f>SUBTOTAL(3,$C$11:C1331)</f>
        <v>1321</v>
      </c>
      <c r="B1331" s="100">
        <v>2</v>
      </c>
      <c r="C1331" s="100" t="s">
        <v>607</v>
      </c>
      <c r="D1331" s="100" t="s">
        <v>2257</v>
      </c>
      <c r="E1331" s="101" t="s">
        <v>21</v>
      </c>
      <c r="F1331" s="102" t="s">
        <v>22</v>
      </c>
      <c r="G1331" s="100">
        <v>5</v>
      </c>
      <c r="H1331" s="103" t="s">
        <v>952</v>
      </c>
      <c r="I1331" s="100">
        <v>20</v>
      </c>
      <c r="J1331" s="100">
        <v>1</v>
      </c>
      <c r="K1331" s="100"/>
      <c r="L1331" s="100"/>
      <c r="M1331" s="100">
        <v>20</v>
      </c>
      <c r="N1331" s="100">
        <v>1</v>
      </c>
      <c r="O1331" s="104">
        <v>1050000</v>
      </c>
      <c r="P1331" s="104">
        <v>1050000</v>
      </c>
      <c r="Q1331" s="104"/>
      <c r="R1331" s="104"/>
      <c r="S1331" s="104">
        <v>1050000</v>
      </c>
      <c r="T1331" s="104">
        <v>0</v>
      </c>
      <c r="U1331" s="103" t="s">
        <v>303</v>
      </c>
      <c r="V1331" s="105" t="s">
        <v>3286</v>
      </c>
      <c r="W1331" s="106" t="s">
        <v>539</v>
      </c>
    </row>
    <row r="1332" spans="1:23" s="107" customFormat="1" ht="31.8" customHeight="1">
      <c r="A1332" s="46">
        <f>SUBTOTAL(3,$C$11:C1332)</f>
        <v>1322</v>
      </c>
      <c r="B1332" s="100">
        <v>2</v>
      </c>
      <c r="C1332" s="100" t="s">
        <v>607</v>
      </c>
      <c r="D1332" s="100" t="s">
        <v>2257</v>
      </c>
      <c r="E1332" s="101" t="s">
        <v>21</v>
      </c>
      <c r="F1332" s="102" t="s">
        <v>22</v>
      </c>
      <c r="G1332" s="100">
        <v>5</v>
      </c>
      <c r="H1332" s="103" t="s">
        <v>952</v>
      </c>
      <c r="I1332" s="100">
        <v>20</v>
      </c>
      <c r="J1332" s="100">
        <v>1</v>
      </c>
      <c r="K1332" s="100"/>
      <c r="L1332" s="100"/>
      <c r="M1332" s="100">
        <v>20</v>
      </c>
      <c r="N1332" s="100">
        <v>1</v>
      </c>
      <c r="O1332" s="104">
        <v>1050000</v>
      </c>
      <c r="P1332" s="104">
        <v>1050000</v>
      </c>
      <c r="Q1332" s="104"/>
      <c r="R1332" s="104"/>
      <c r="S1332" s="104">
        <v>1050000</v>
      </c>
      <c r="T1332" s="104">
        <v>0</v>
      </c>
      <c r="U1332" s="103" t="s">
        <v>303</v>
      </c>
      <c r="V1332" s="105" t="s">
        <v>3287</v>
      </c>
      <c r="W1332" s="106" t="s">
        <v>539</v>
      </c>
    </row>
    <row r="1333" spans="1:23" s="107" customFormat="1" ht="31.8" customHeight="1">
      <c r="A1333" s="46">
        <f>SUBTOTAL(3,$C$11:C1333)</f>
        <v>1323</v>
      </c>
      <c r="B1333" s="100">
        <v>2</v>
      </c>
      <c r="C1333" s="100" t="s">
        <v>607</v>
      </c>
      <c r="D1333" s="100" t="s">
        <v>2257</v>
      </c>
      <c r="E1333" s="101" t="s">
        <v>21</v>
      </c>
      <c r="F1333" s="102" t="s">
        <v>22</v>
      </c>
      <c r="G1333" s="100">
        <v>5</v>
      </c>
      <c r="H1333" s="103" t="s">
        <v>952</v>
      </c>
      <c r="I1333" s="100">
        <v>20</v>
      </c>
      <c r="J1333" s="100">
        <v>1</v>
      </c>
      <c r="K1333" s="100"/>
      <c r="L1333" s="100"/>
      <c r="M1333" s="100">
        <v>20</v>
      </c>
      <c r="N1333" s="100">
        <v>1</v>
      </c>
      <c r="O1333" s="104">
        <v>1050000</v>
      </c>
      <c r="P1333" s="104">
        <v>1050000</v>
      </c>
      <c r="Q1333" s="104"/>
      <c r="R1333" s="104"/>
      <c r="S1333" s="104">
        <v>1050000</v>
      </c>
      <c r="T1333" s="104">
        <v>0</v>
      </c>
      <c r="U1333" s="103" t="s">
        <v>303</v>
      </c>
      <c r="V1333" s="105" t="s">
        <v>3288</v>
      </c>
      <c r="W1333" s="106" t="s">
        <v>539</v>
      </c>
    </row>
    <row r="1334" spans="1:23" s="107" customFormat="1" ht="31.8" customHeight="1">
      <c r="A1334" s="46">
        <f>SUBTOTAL(3,$C$11:C1334)</f>
        <v>1324</v>
      </c>
      <c r="B1334" s="100">
        <v>2</v>
      </c>
      <c r="C1334" s="100" t="s">
        <v>607</v>
      </c>
      <c r="D1334" s="100" t="s">
        <v>2257</v>
      </c>
      <c r="E1334" s="101" t="s">
        <v>21</v>
      </c>
      <c r="F1334" s="102" t="s">
        <v>22</v>
      </c>
      <c r="G1334" s="100">
        <v>5</v>
      </c>
      <c r="H1334" s="103" t="s">
        <v>952</v>
      </c>
      <c r="I1334" s="100">
        <v>20</v>
      </c>
      <c r="J1334" s="100">
        <v>1</v>
      </c>
      <c r="K1334" s="100"/>
      <c r="L1334" s="100"/>
      <c r="M1334" s="100">
        <v>20</v>
      </c>
      <c r="N1334" s="100">
        <v>1</v>
      </c>
      <c r="O1334" s="104">
        <v>1050000</v>
      </c>
      <c r="P1334" s="104">
        <v>1050000</v>
      </c>
      <c r="Q1334" s="104"/>
      <c r="R1334" s="104"/>
      <c r="S1334" s="104">
        <v>1050000</v>
      </c>
      <c r="T1334" s="104">
        <v>0</v>
      </c>
      <c r="U1334" s="103" t="s">
        <v>303</v>
      </c>
      <c r="V1334" s="105" t="s">
        <v>3289</v>
      </c>
      <c r="W1334" s="106" t="s">
        <v>539</v>
      </c>
    </row>
    <row r="1335" spans="1:23" s="107" customFormat="1" ht="31.8" customHeight="1">
      <c r="A1335" s="46">
        <f>SUBTOTAL(3,$C$11:C1335)</f>
        <v>1325</v>
      </c>
      <c r="B1335" s="100">
        <v>2</v>
      </c>
      <c r="C1335" s="100" t="s">
        <v>607</v>
      </c>
      <c r="D1335" s="100" t="s">
        <v>2257</v>
      </c>
      <c r="E1335" s="101" t="s">
        <v>21</v>
      </c>
      <c r="F1335" s="102" t="s">
        <v>22</v>
      </c>
      <c r="G1335" s="100">
        <v>5</v>
      </c>
      <c r="H1335" s="103" t="s">
        <v>952</v>
      </c>
      <c r="I1335" s="100">
        <v>20</v>
      </c>
      <c r="J1335" s="100">
        <v>1</v>
      </c>
      <c r="K1335" s="100"/>
      <c r="L1335" s="100"/>
      <c r="M1335" s="100">
        <v>20</v>
      </c>
      <c r="N1335" s="100">
        <v>1</v>
      </c>
      <c r="O1335" s="104">
        <v>1050000</v>
      </c>
      <c r="P1335" s="104">
        <v>1050000</v>
      </c>
      <c r="Q1335" s="104"/>
      <c r="R1335" s="104"/>
      <c r="S1335" s="104">
        <v>1050000</v>
      </c>
      <c r="T1335" s="104">
        <v>0</v>
      </c>
      <c r="U1335" s="103" t="s">
        <v>303</v>
      </c>
      <c r="V1335" s="105" t="s">
        <v>3290</v>
      </c>
      <c r="W1335" s="106" t="s">
        <v>539</v>
      </c>
    </row>
    <row r="1336" spans="1:23" s="107" customFormat="1" ht="31.8" customHeight="1">
      <c r="A1336" s="46">
        <f>SUBTOTAL(3,$C$11:C1336)</f>
        <v>1326</v>
      </c>
      <c r="B1336" s="100">
        <v>2</v>
      </c>
      <c r="C1336" s="100" t="s">
        <v>607</v>
      </c>
      <c r="D1336" s="100" t="s">
        <v>939</v>
      </c>
      <c r="E1336" s="101" t="s">
        <v>21</v>
      </c>
      <c r="F1336" s="102" t="s">
        <v>22</v>
      </c>
      <c r="G1336" s="100">
        <v>5</v>
      </c>
      <c r="H1336" s="103" t="s">
        <v>952</v>
      </c>
      <c r="I1336" s="100">
        <v>40</v>
      </c>
      <c r="J1336" s="100">
        <v>1</v>
      </c>
      <c r="K1336" s="100"/>
      <c r="L1336" s="100"/>
      <c r="M1336" s="100">
        <v>40</v>
      </c>
      <c r="N1336" s="100">
        <v>1</v>
      </c>
      <c r="O1336" s="104">
        <v>2000000</v>
      </c>
      <c r="P1336" s="104">
        <v>2000000</v>
      </c>
      <c r="Q1336" s="104"/>
      <c r="R1336" s="104"/>
      <c r="S1336" s="104">
        <v>2000000</v>
      </c>
      <c r="T1336" s="104">
        <v>0</v>
      </c>
      <c r="U1336" s="103" t="s">
        <v>302</v>
      </c>
      <c r="V1336" s="105" t="s">
        <v>3291</v>
      </c>
      <c r="W1336" s="106" t="s">
        <v>539</v>
      </c>
    </row>
    <row r="1337" spans="1:23" s="107" customFormat="1" ht="31.8" customHeight="1">
      <c r="A1337" s="46">
        <f>SUBTOTAL(3,$C$11:C1337)</f>
        <v>1327</v>
      </c>
      <c r="B1337" s="46">
        <v>1</v>
      </c>
      <c r="C1337" s="46" t="s">
        <v>435</v>
      </c>
      <c r="D1337" s="46" t="s">
        <v>541</v>
      </c>
      <c r="E1337" s="98" t="s">
        <v>641</v>
      </c>
      <c r="F1337" s="99" t="s">
        <v>436</v>
      </c>
      <c r="G1337" s="46">
        <v>5</v>
      </c>
      <c r="H1337" s="78" t="s">
        <v>952</v>
      </c>
      <c r="I1337" s="46">
        <v>40</v>
      </c>
      <c r="J1337" s="46">
        <v>1</v>
      </c>
      <c r="K1337" s="46"/>
      <c r="L1337" s="46"/>
      <c r="M1337" s="46">
        <v>40</v>
      </c>
      <c r="N1337" s="46">
        <v>1</v>
      </c>
      <c r="O1337" s="79">
        <v>2000000</v>
      </c>
      <c r="P1337" s="79">
        <v>2000000</v>
      </c>
      <c r="Q1337" s="79"/>
      <c r="R1337" s="79">
        <v>2000000</v>
      </c>
      <c r="S1337" s="79">
        <v>0</v>
      </c>
      <c r="T1337" s="79">
        <v>0</v>
      </c>
      <c r="U1337" s="78" t="s">
        <v>302</v>
      </c>
      <c r="V1337" s="80" t="s">
        <v>1559</v>
      </c>
      <c r="W1337" s="81" t="s">
        <v>539</v>
      </c>
    </row>
    <row r="1338" spans="1:23" s="107" customFormat="1" ht="31.8" customHeight="1">
      <c r="A1338" s="46">
        <f>SUBTOTAL(3,$C$11:C1338)</f>
        <v>1328</v>
      </c>
      <c r="B1338" s="46">
        <v>1</v>
      </c>
      <c r="C1338" s="46" t="s">
        <v>435</v>
      </c>
      <c r="D1338" s="46" t="s">
        <v>541</v>
      </c>
      <c r="E1338" s="98" t="s">
        <v>641</v>
      </c>
      <c r="F1338" s="99" t="s">
        <v>436</v>
      </c>
      <c r="G1338" s="46">
        <v>5</v>
      </c>
      <c r="H1338" s="78" t="s">
        <v>952</v>
      </c>
      <c r="I1338" s="46">
        <v>40</v>
      </c>
      <c r="J1338" s="46">
        <v>1</v>
      </c>
      <c r="K1338" s="46"/>
      <c r="L1338" s="46"/>
      <c r="M1338" s="46">
        <v>40</v>
      </c>
      <c r="N1338" s="46">
        <v>1</v>
      </c>
      <c r="O1338" s="79">
        <v>2000000</v>
      </c>
      <c r="P1338" s="79">
        <v>2000000</v>
      </c>
      <c r="Q1338" s="79"/>
      <c r="R1338" s="79">
        <v>2000000</v>
      </c>
      <c r="S1338" s="79">
        <v>0</v>
      </c>
      <c r="T1338" s="79">
        <v>0</v>
      </c>
      <c r="U1338" s="78" t="s">
        <v>302</v>
      </c>
      <c r="V1338" s="80" t="s">
        <v>1560</v>
      </c>
      <c r="W1338" s="81" t="s">
        <v>539</v>
      </c>
    </row>
    <row r="1339" spans="1:23" s="107" customFormat="1" ht="31.8" customHeight="1">
      <c r="A1339" s="46">
        <f>SUBTOTAL(3,$C$11:C1339)</f>
        <v>1329</v>
      </c>
      <c r="B1339" s="46">
        <v>1</v>
      </c>
      <c r="C1339" s="46" t="s">
        <v>435</v>
      </c>
      <c r="D1339" s="46" t="s">
        <v>831</v>
      </c>
      <c r="E1339" s="98" t="s">
        <v>641</v>
      </c>
      <c r="F1339" s="99" t="s">
        <v>436</v>
      </c>
      <c r="G1339" s="46">
        <v>5</v>
      </c>
      <c r="H1339" s="78" t="s">
        <v>952</v>
      </c>
      <c r="I1339" s="46">
        <v>20</v>
      </c>
      <c r="J1339" s="46">
        <v>1</v>
      </c>
      <c r="K1339" s="46"/>
      <c r="L1339" s="46"/>
      <c r="M1339" s="46">
        <v>20</v>
      </c>
      <c r="N1339" s="46">
        <v>1</v>
      </c>
      <c r="O1339" s="79">
        <v>1000000</v>
      </c>
      <c r="P1339" s="79">
        <v>1000000</v>
      </c>
      <c r="Q1339" s="79"/>
      <c r="R1339" s="79">
        <v>1000000</v>
      </c>
      <c r="S1339" s="79">
        <v>0</v>
      </c>
      <c r="T1339" s="79">
        <v>0</v>
      </c>
      <c r="U1339" s="78" t="s">
        <v>305</v>
      </c>
      <c r="V1339" s="80" t="s">
        <v>505</v>
      </c>
      <c r="W1339" s="81" t="s">
        <v>539</v>
      </c>
    </row>
    <row r="1340" spans="1:23" s="107" customFormat="1" ht="31.8" customHeight="1">
      <c r="A1340" s="46">
        <f>SUBTOTAL(3,$C$11:C1340)</f>
        <v>1330</v>
      </c>
      <c r="B1340" s="46">
        <v>1</v>
      </c>
      <c r="C1340" s="46" t="s">
        <v>435</v>
      </c>
      <c r="D1340" s="46" t="s">
        <v>541</v>
      </c>
      <c r="E1340" s="98" t="s">
        <v>641</v>
      </c>
      <c r="F1340" s="99" t="s">
        <v>436</v>
      </c>
      <c r="G1340" s="46">
        <v>5</v>
      </c>
      <c r="H1340" s="78" t="s">
        <v>952</v>
      </c>
      <c r="I1340" s="46">
        <v>20</v>
      </c>
      <c r="J1340" s="46">
        <v>1</v>
      </c>
      <c r="K1340" s="46"/>
      <c r="L1340" s="46"/>
      <c r="M1340" s="46">
        <v>20</v>
      </c>
      <c r="N1340" s="46">
        <v>1</v>
      </c>
      <c r="O1340" s="79">
        <v>1000000</v>
      </c>
      <c r="P1340" s="79">
        <v>1000000</v>
      </c>
      <c r="Q1340" s="79"/>
      <c r="R1340" s="79">
        <v>1000000</v>
      </c>
      <c r="S1340" s="79">
        <v>0</v>
      </c>
      <c r="T1340" s="79">
        <v>0</v>
      </c>
      <c r="U1340" s="78" t="s">
        <v>305</v>
      </c>
      <c r="V1340" s="80" t="s">
        <v>1561</v>
      </c>
      <c r="W1340" s="81" t="s">
        <v>539</v>
      </c>
    </row>
    <row r="1341" spans="1:23" s="107" customFormat="1" ht="31.8" customHeight="1">
      <c r="A1341" s="46">
        <f>SUBTOTAL(3,$C$11:C1341)</f>
        <v>1331</v>
      </c>
      <c r="B1341" s="46">
        <v>1</v>
      </c>
      <c r="C1341" s="46" t="s">
        <v>435</v>
      </c>
      <c r="D1341" s="46" t="s">
        <v>541</v>
      </c>
      <c r="E1341" s="98" t="s">
        <v>641</v>
      </c>
      <c r="F1341" s="99" t="s">
        <v>436</v>
      </c>
      <c r="G1341" s="46">
        <v>5</v>
      </c>
      <c r="H1341" s="78" t="s">
        <v>952</v>
      </c>
      <c r="I1341" s="46">
        <v>20</v>
      </c>
      <c r="J1341" s="46">
        <v>1</v>
      </c>
      <c r="K1341" s="46"/>
      <c r="L1341" s="46"/>
      <c r="M1341" s="46">
        <v>20</v>
      </c>
      <c r="N1341" s="46">
        <v>1</v>
      </c>
      <c r="O1341" s="79">
        <v>1000000</v>
      </c>
      <c r="P1341" s="79">
        <v>1000000</v>
      </c>
      <c r="Q1341" s="79"/>
      <c r="R1341" s="79">
        <v>1000000</v>
      </c>
      <c r="S1341" s="79">
        <v>0</v>
      </c>
      <c r="T1341" s="79">
        <v>0</v>
      </c>
      <c r="U1341" s="78" t="s">
        <v>305</v>
      </c>
      <c r="V1341" s="80" t="s">
        <v>158</v>
      </c>
      <c r="W1341" s="81" t="s">
        <v>539</v>
      </c>
    </row>
    <row r="1342" spans="1:23" s="107" customFormat="1" ht="31.8" customHeight="1">
      <c r="A1342" s="46">
        <f>SUBTOTAL(3,$C$11:C1342)</f>
        <v>1332</v>
      </c>
      <c r="B1342" s="46">
        <v>1</v>
      </c>
      <c r="C1342" s="46" t="s">
        <v>435</v>
      </c>
      <c r="D1342" s="46" t="s">
        <v>1078</v>
      </c>
      <c r="E1342" s="98" t="s">
        <v>641</v>
      </c>
      <c r="F1342" s="99" t="s">
        <v>436</v>
      </c>
      <c r="G1342" s="46">
        <v>5</v>
      </c>
      <c r="H1342" s="78" t="s">
        <v>952</v>
      </c>
      <c r="I1342" s="46">
        <v>20</v>
      </c>
      <c r="J1342" s="46">
        <v>1</v>
      </c>
      <c r="K1342" s="46"/>
      <c r="L1342" s="46"/>
      <c r="M1342" s="46">
        <v>20</v>
      </c>
      <c r="N1342" s="46">
        <v>1</v>
      </c>
      <c r="O1342" s="79">
        <v>1000000</v>
      </c>
      <c r="P1342" s="79">
        <v>1000000</v>
      </c>
      <c r="Q1342" s="79"/>
      <c r="R1342" s="79">
        <v>1000000</v>
      </c>
      <c r="S1342" s="79">
        <v>0</v>
      </c>
      <c r="T1342" s="79">
        <v>0</v>
      </c>
      <c r="U1342" s="78" t="s">
        <v>305</v>
      </c>
      <c r="V1342" s="80" t="s">
        <v>879</v>
      </c>
      <c r="W1342" s="81" t="s">
        <v>539</v>
      </c>
    </row>
    <row r="1343" spans="1:23" s="107" customFormat="1" ht="31.8" customHeight="1">
      <c r="A1343" s="46">
        <f>SUBTOTAL(3,$C$11:C1343)</f>
        <v>1333</v>
      </c>
      <c r="B1343" s="46">
        <v>1</v>
      </c>
      <c r="C1343" s="46" t="s">
        <v>435</v>
      </c>
      <c r="D1343" s="46" t="s">
        <v>1081</v>
      </c>
      <c r="E1343" s="98" t="s">
        <v>641</v>
      </c>
      <c r="F1343" s="99" t="s">
        <v>436</v>
      </c>
      <c r="G1343" s="46">
        <v>5</v>
      </c>
      <c r="H1343" s="78" t="s">
        <v>952</v>
      </c>
      <c r="I1343" s="46">
        <v>20</v>
      </c>
      <c r="J1343" s="46">
        <v>1</v>
      </c>
      <c r="K1343" s="46"/>
      <c r="L1343" s="46"/>
      <c r="M1343" s="46">
        <v>20</v>
      </c>
      <c r="N1343" s="46">
        <v>1</v>
      </c>
      <c r="O1343" s="79">
        <v>1000000</v>
      </c>
      <c r="P1343" s="79">
        <v>1000000</v>
      </c>
      <c r="Q1343" s="79"/>
      <c r="R1343" s="79">
        <v>1000000</v>
      </c>
      <c r="S1343" s="79">
        <v>0</v>
      </c>
      <c r="T1343" s="79">
        <v>0</v>
      </c>
      <c r="U1343" s="78" t="s">
        <v>305</v>
      </c>
      <c r="V1343" s="80" t="s">
        <v>159</v>
      </c>
      <c r="W1343" s="81" t="s">
        <v>539</v>
      </c>
    </row>
    <row r="1344" spans="1:23" s="107" customFormat="1" ht="31.8" customHeight="1">
      <c r="A1344" s="46">
        <f>SUBTOTAL(3,$C$11:C1344)</f>
        <v>1334</v>
      </c>
      <c r="B1344" s="100">
        <v>2</v>
      </c>
      <c r="C1344" s="100" t="s">
        <v>435</v>
      </c>
      <c r="D1344" s="100" t="s">
        <v>541</v>
      </c>
      <c r="E1344" s="101" t="s">
        <v>641</v>
      </c>
      <c r="F1344" s="102" t="s">
        <v>436</v>
      </c>
      <c r="G1344" s="100">
        <v>5</v>
      </c>
      <c r="H1344" s="103" t="s">
        <v>952</v>
      </c>
      <c r="I1344" s="100">
        <v>20</v>
      </c>
      <c r="J1344" s="100">
        <v>1</v>
      </c>
      <c r="K1344" s="100"/>
      <c r="L1344" s="100"/>
      <c r="M1344" s="100">
        <v>20</v>
      </c>
      <c r="N1344" s="100">
        <v>1</v>
      </c>
      <c r="O1344" s="104">
        <v>1000000</v>
      </c>
      <c r="P1344" s="104">
        <v>1000000</v>
      </c>
      <c r="Q1344" s="104"/>
      <c r="R1344" s="104"/>
      <c r="S1344" s="104">
        <v>1000000</v>
      </c>
      <c r="T1344" s="104">
        <v>0</v>
      </c>
      <c r="U1344" s="103" t="s">
        <v>305</v>
      </c>
      <c r="V1344" s="105" t="s">
        <v>159</v>
      </c>
      <c r="W1344" s="106" t="s">
        <v>539</v>
      </c>
    </row>
    <row r="1345" spans="1:23" s="107" customFormat="1" ht="31.8" customHeight="1">
      <c r="A1345" s="46">
        <f>SUBTOTAL(3,$C$11:C1345)</f>
        <v>1335</v>
      </c>
      <c r="B1345" s="100">
        <v>2</v>
      </c>
      <c r="C1345" s="100" t="s">
        <v>435</v>
      </c>
      <c r="D1345" s="100" t="s">
        <v>541</v>
      </c>
      <c r="E1345" s="101" t="s">
        <v>641</v>
      </c>
      <c r="F1345" s="102" t="s">
        <v>436</v>
      </c>
      <c r="G1345" s="100">
        <v>5</v>
      </c>
      <c r="H1345" s="103" t="s">
        <v>952</v>
      </c>
      <c r="I1345" s="100">
        <v>20</v>
      </c>
      <c r="J1345" s="100">
        <v>1</v>
      </c>
      <c r="K1345" s="100"/>
      <c r="L1345" s="100"/>
      <c r="M1345" s="100">
        <v>20</v>
      </c>
      <c r="N1345" s="100">
        <v>1</v>
      </c>
      <c r="O1345" s="104">
        <v>1000000</v>
      </c>
      <c r="P1345" s="104">
        <v>1000000</v>
      </c>
      <c r="Q1345" s="104"/>
      <c r="R1345" s="104"/>
      <c r="S1345" s="104">
        <v>1000000</v>
      </c>
      <c r="T1345" s="104">
        <v>0</v>
      </c>
      <c r="U1345" s="103" t="s">
        <v>305</v>
      </c>
      <c r="V1345" s="105" t="s">
        <v>1561</v>
      </c>
      <c r="W1345" s="106" t="s">
        <v>539</v>
      </c>
    </row>
    <row r="1346" spans="1:23" s="107" customFormat="1" ht="31.8" customHeight="1">
      <c r="A1346" s="46">
        <f>SUBTOTAL(3,$C$11:C1346)</f>
        <v>1336</v>
      </c>
      <c r="B1346" s="100">
        <v>2</v>
      </c>
      <c r="C1346" s="100" t="s">
        <v>435</v>
      </c>
      <c r="D1346" s="100" t="s">
        <v>541</v>
      </c>
      <c r="E1346" s="101" t="s">
        <v>641</v>
      </c>
      <c r="F1346" s="102" t="s">
        <v>436</v>
      </c>
      <c r="G1346" s="100">
        <v>5</v>
      </c>
      <c r="H1346" s="103" t="s">
        <v>952</v>
      </c>
      <c r="I1346" s="100">
        <v>20</v>
      </c>
      <c r="J1346" s="100">
        <v>1</v>
      </c>
      <c r="K1346" s="100"/>
      <c r="L1346" s="100"/>
      <c r="M1346" s="100">
        <v>20</v>
      </c>
      <c r="N1346" s="100">
        <v>1</v>
      </c>
      <c r="O1346" s="104">
        <v>1000000</v>
      </c>
      <c r="P1346" s="104">
        <v>1000000</v>
      </c>
      <c r="Q1346" s="104"/>
      <c r="R1346" s="104"/>
      <c r="S1346" s="104">
        <v>1000000</v>
      </c>
      <c r="T1346" s="104">
        <v>0</v>
      </c>
      <c r="U1346" s="103" t="s">
        <v>305</v>
      </c>
      <c r="V1346" s="105" t="s">
        <v>505</v>
      </c>
      <c r="W1346" s="106" t="s">
        <v>539</v>
      </c>
    </row>
    <row r="1347" spans="1:23" s="107" customFormat="1" ht="31.8" customHeight="1">
      <c r="A1347" s="46">
        <f>SUBTOTAL(3,$C$11:C1347)</f>
        <v>1337</v>
      </c>
      <c r="B1347" s="100">
        <v>2</v>
      </c>
      <c r="C1347" s="100" t="s">
        <v>435</v>
      </c>
      <c r="D1347" s="100" t="s">
        <v>541</v>
      </c>
      <c r="E1347" s="101" t="s">
        <v>641</v>
      </c>
      <c r="F1347" s="102" t="s">
        <v>436</v>
      </c>
      <c r="G1347" s="100">
        <v>5</v>
      </c>
      <c r="H1347" s="103" t="s">
        <v>952</v>
      </c>
      <c r="I1347" s="100">
        <v>20</v>
      </c>
      <c r="J1347" s="100">
        <v>1</v>
      </c>
      <c r="K1347" s="100"/>
      <c r="L1347" s="100"/>
      <c r="M1347" s="100">
        <v>20</v>
      </c>
      <c r="N1347" s="100">
        <v>1</v>
      </c>
      <c r="O1347" s="104">
        <v>1000000</v>
      </c>
      <c r="P1347" s="104">
        <v>1000000</v>
      </c>
      <c r="Q1347" s="104"/>
      <c r="R1347" s="104"/>
      <c r="S1347" s="104">
        <v>1000000</v>
      </c>
      <c r="T1347" s="104">
        <v>0</v>
      </c>
      <c r="U1347" s="103" t="s">
        <v>305</v>
      </c>
      <c r="V1347" s="105" t="s">
        <v>879</v>
      </c>
      <c r="W1347" s="106" t="s">
        <v>539</v>
      </c>
    </row>
    <row r="1348" spans="1:23" s="107" customFormat="1" ht="31.8" customHeight="1">
      <c r="A1348" s="46">
        <f>SUBTOTAL(3,$C$11:C1348)</f>
        <v>1338</v>
      </c>
      <c r="B1348" s="100">
        <v>2</v>
      </c>
      <c r="C1348" s="100" t="s">
        <v>435</v>
      </c>
      <c r="D1348" s="100" t="s">
        <v>2261</v>
      </c>
      <c r="E1348" s="101" t="s">
        <v>641</v>
      </c>
      <c r="F1348" s="102" t="s">
        <v>436</v>
      </c>
      <c r="G1348" s="100">
        <v>5</v>
      </c>
      <c r="H1348" s="103" t="s">
        <v>952</v>
      </c>
      <c r="I1348" s="100">
        <v>20</v>
      </c>
      <c r="J1348" s="100">
        <v>1</v>
      </c>
      <c r="K1348" s="100"/>
      <c r="L1348" s="100"/>
      <c r="M1348" s="100">
        <v>20</v>
      </c>
      <c r="N1348" s="100">
        <v>1</v>
      </c>
      <c r="O1348" s="104">
        <v>1050000</v>
      </c>
      <c r="P1348" s="104">
        <v>1050000</v>
      </c>
      <c r="Q1348" s="104"/>
      <c r="R1348" s="104"/>
      <c r="S1348" s="104">
        <v>1050000</v>
      </c>
      <c r="T1348" s="104">
        <v>0</v>
      </c>
      <c r="U1348" s="103" t="s">
        <v>303</v>
      </c>
      <c r="V1348" s="105" t="s">
        <v>3292</v>
      </c>
      <c r="W1348" s="106" t="s">
        <v>539</v>
      </c>
    </row>
    <row r="1349" spans="1:23" s="107" customFormat="1" ht="31.8" customHeight="1">
      <c r="A1349" s="46">
        <f>SUBTOTAL(3,$C$11:C1349)</f>
        <v>1339</v>
      </c>
      <c r="B1349" s="100">
        <v>2</v>
      </c>
      <c r="C1349" s="100" t="s">
        <v>435</v>
      </c>
      <c r="D1349" s="100" t="s">
        <v>2260</v>
      </c>
      <c r="E1349" s="101" t="s">
        <v>641</v>
      </c>
      <c r="F1349" s="102" t="s">
        <v>436</v>
      </c>
      <c r="G1349" s="100">
        <v>5</v>
      </c>
      <c r="H1349" s="103" t="s">
        <v>952</v>
      </c>
      <c r="I1349" s="100">
        <v>20</v>
      </c>
      <c r="J1349" s="100">
        <v>1</v>
      </c>
      <c r="K1349" s="100"/>
      <c r="L1349" s="100"/>
      <c r="M1349" s="100">
        <v>20</v>
      </c>
      <c r="N1349" s="100">
        <v>1</v>
      </c>
      <c r="O1349" s="104">
        <v>1050000</v>
      </c>
      <c r="P1349" s="104">
        <v>1050000</v>
      </c>
      <c r="Q1349" s="104"/>
      <c r="R1349" s="104"/>
      <c r="S1349" s="104">
        <v>1050000</v>
      </c>
      <c r="T1349" s="104">
        <v>0</v>
      </c>
      <c r="U1349" s="103" t="s">
        <v>303</v>
      </c>
      <c r="V1349" s="105" t="s">
        <v>3293</v>
      </c>
      <c r="W1349" s="106" t="s">
        <v>539</v>
      </c>
    </row>
    <row r="1350" spans="1:23" s="107" customFormat="1" ht="31.8" customHeight="1">
      <c r="A1350" s="46">
        <f>SUBTOTAL(3,$C$11:C1350)</f>
        <v>1340</v>
      </c>
      <c r="B1350" s="100">
        <v>2</v>
      </c>
      <c r="C1350" s="100" t="s">
        <v>435</v>
      </c>
      <c r="D1350" s="100" t="s">
        <v>2259</v>
      </c>
      <c r="E1350" s="101" t="s">
        <v>641</v>
      </c>
      <c r="F1350" s="102" t="s">
        <v>436</v>
      </c>
      <c r="G1350" s="100">
        <v>5</v>
      </c>
      <c r="H1350" s="103" t="s">
        <v>952</v>
      </c>
      <c r="I1350" s="100">
        <v>20</v>
      </c>
      <c r="J1350" s="100">
        <v>1</v>
      </c>
      <c r="K1350" s="100"/>
      <c r="L1350" s="100"/>
      <c r="M1350" s="100">
        <v>20</v>
      </c>
      <c r="N1350" s="100">
        <v>1</v>
      </c>
      <c r="O1350" s="104">
        <v>1050000</v>
      </c>
      <c r="P1350" s="104">
        <v>1050000</v>
      </c>
      <c r="Q1350" s="104"/>
      <c r="R1350" s="104"/>
      <c r="S1350" s="104">
        <v>1050000</v>
      </c>
      <c r="T1350" s="104">
        <v>0</v>
      </c>
      <c r="U1350" s="103" t="s">
        <v>303</v>
      </c>
      <c r="V1350" s="105" t="s">
        <v>3294</v>
      </c>
      <c r="W1350" s="106" t="s">
        <v>539</v>
      </c>
    </row>
    <row r="1351" spans="1:23" s="107" customFormat="1" ht="31.8" customHeight="1">
      <c r="A1351" s="46">
        <f>SUBTOTAL(3,$C$11:C1351)</f>
        <v>1341</v>
      </c>
      <c r="B1351" s="100">
        <v>2</v>
      </c>
      <c r="C1351" s="100" t="s">
        <v>435</v>
      </c>
      <c r="D1351" s="100" t="s">
        <v>2256</v>
      </c>
      <c r="E1351" s="101" t="s">
        <v>641</v>
      </c>
      <c r="F1351" s="102" t="s">
        <v>436</v>
      </c>
      <c r="G1351" s="100">
        <v>5</v>
      </c>
      <c r="H1351" s="103" t="s">
        <v>952</v>
      </c>
      <c r="I1351" s="100">
        <v>20</v>
      </c>
      <c r="J1351" s="100">
        <v>1</v>
      </c>
      <c r="K1351" s="100"/>
      <c r="L1351" s="100"/>
      <c r="M1351" s="100">
        <v>20</v>
      </c>
      <c r="N1351" s="100">
        <v>1</v>
      </c>
      <c r="O1351" s="104">
        <v>1050000</v>
      </c>
      <c r="P1351" s="104">
        <v>1050000</v>
      </c>
      <c r="Q1351" s="104"/>
      <c r="R1351" s="104"/>
      <c r="S1351" s="104">
        <v>1050000</v>
      </c>
      <c r="T1351" s="104">
        <v>0</v>
      </c>
      <c r="U1351" s="103" t="s">
        <v>303</v>
      </c>
      <c r="V1351" s="105" t="s">
        <v>3295</v>
      </c>
      <c r="W1351" s="106" t="s">
        <v>539</v>
      </c>
    </row>
    <row r="1352" spans="1:23" s="107" customFormat="1" ht="31.8" customHeight="1">
      <c r="A1352" s="46">
        <f>SUBTOTAL(3,$C$11:C1352)</f>
        <v>1342</v>
      </c>
      <c r="B1352" s="100">
        <v>2</v>
      </c>
      <c r="C1352" s="100" t="s">
        <v>435</v>
      </c>
      <c r="D1352" s="100" t="s">
        <v>946</v>
      </c>
      <c r="E1352" s="101" t="s">
        <v>641</v>
      </c>
      <c r="F1352" s="102" t="s">
        <v>436</v>
      </c>
      <c r="G1352" s="100">
        <v>5</v>
      </c>
      <c r="H1352" s="103" t="s">
        <v>952</v>
      </c>
      <c r="I1352" s="100">
        <v>20</v>
      </c>
      <c r="J1352" s="100">
        <v>1</v>
      </c>
      <c r="K1352" s="100"/>
      <c r="L1352" s="100"/>
      <c r="M1352" s="100">
        <v>20</v>
      </c>
      <c r="N1352" s="100">
        <v>1</v>
      </c>
      <c r="O1352" s="104">
        <v>1050000</v>
      </c>
      <c r="P1352" s="104">
        <v>1050000</v>
      </c>
      <c r="Q1352" s="104"/>
      <c r="R1352" s="104"/>
      <c r="S1352" s="104">
        <v>1050000</v>
      </c>
      <c r="T1352" s="104">
        <v>0</v>
      </c>
      <c r="U1352" s="103" t="s">
        <v>303</v>
      </c>
      <c r="V1352" s="105" t="s">
        <v>3296</v>
      </c>
      <c r="W1352" s="106" t="s">
        <v>539</v>
      </c>
    </row>
    <row r="1353" spans="1:23" s="107" customFormat="1" ht="31.8" customHeight="1">
      <c r="A1353" s="46">
        <f>SUBTOTAL(3,$C$11:C1353)</f>
        <v>1343</v>
      </c>
      <c r="B1353" s="100">
        <v>2</v>
      </c>
      <c r="C1353" s="100" t="s">
        <v>435</v>
      </c>
      <c r="D1353" s="100" t="s">
        <v>2261</v>
      </c>
      <c r="E1353" s="101" t="s">
        <v>641</v>
      </c>
      <c r="F1353" s="102" t="s">
        <v>436</v>
      </c>
      <c r="G1353" s="100">
        <v>5</v>
      </c>
      <c r="H1353" s="103" t="s">
        <v>952</v>
      </c>
      <c r="I1353" s="100">
        <v>20</v>
      </c>
      <c r="J1353" s="100">
        <v>1</v>
      </c>
      <c r="K1353" s="100"/>
      <c r="L1353" s="100"/>
      <c r="M1353" s="100">
        <v>20</v>
      </c>
      <c r="N1353" s="100">
        <v>1</v>
      </c>
      <c r="O1353" s="104">
        <v>1050000</v>
      </c>
      <c r="P1353" s="104">
        <v>1050000</v>
      </c>
      <c r="Q1353" s="104"/>
      <c r="R1353" s="104"/>
      <c r="S1353" s="104">
        <v>1050000</v>
      </c>
      <c r="T1353" s="104">
        <v>0</v>
      </c>
      <c r="U1353" s="103" t="s">
        <v>303</v>
      </c>
      <c r="V1353" s="105" t="s">
        <v>3297</v>
      </c>
      <c r="W1353" s="106" t="s">
        <v>539</v>
      </c>
    </row>
    <row r="1354" spans="1:23" s="107" customFormat="1" ht="31.8" customHeight="1">
      <c r="A1354" s="46">
        <f>SUBTOTAL(3,$C$11:C1354)</f>
        <v>1344</v>
      </c>
      <c r="B1354" s="46">
        <v>1</v>
      </c>
      <c r="C1354" s="46" t="s">
        <v>50</v>
      </c>
      <c r="D1354" s="46" t="s">
        <v>1081</v>
      </c>
      <c r="E1354" s="98" t="s">
        <v>635</v>
      </c>
      <c r="F1354" s="99" t="s">
        <v>543</v>
      </c>
      <c r="G1354" s="46">
        <v>5</v>
      </c>
      <c r="H1354" s="78" t="s">
        <v>952</v>
      </c>
      <c r="I1354" s="46">
        <v>40</v>
      </c>
      <c r="J1354" s="46">
        <v>1</v>
      </c>
      <c r="K1354" s="46"/>
      <c r="L1354" s="46"/>
      <c r="M1354" s="46">
        <v>40</v>
      </c>
      <c r="N1354" s="46">
        <v>1</v>
      </c>
      <c r="O1354" s="79">
        <v>2000000</v>
      </c>
      <c r="P1354" s="79">
        <v>2000000</v>
      </c>
      <c r="Q1354" s="79"/>
      <c r="R1354" s="79">
        <v>2000000</v>
      </c>
      <c r="S1354" s="79">
        <v>0</v>
      </c>
      <c r="T1354" s="79">
        <v>0</v>
      </c>
      <c r="U1354" s="78" t="s">
        <v>302</v>
      </c>
      <c r="V1354" s="80" t="s">
        <v>1562</v>
      </c>
      <c r="W1354" s="81" t="s">
        <v>539</v>
      </c>
    </row>
    <row r="1355" spans="1:23" s="107" customFormat="1" ht="31.8" customHeight="1">
      <c r="A1355" s="46">
        <f>SUBTOTAL(3,$C$11:C1355)</f>
        <v>1345</v>
      </c>
      <c r="B1355" s="46">
        <v>1</v>
      </c>
      <c r="C1355" s="46" t="s">
        <v>50</v>
      </c>
      <c r="D1355" s="46" t="s">
        <v>1081</v>
      </c>
      <c r="E1355" s="98" t="s">
        <v>635</v>
      </c>
      <c r="F1355" s="99" t="s">
        <v>543</v>
      </c>
      <c r="G1355" s="46">
        <v>5</v>
      </c>
      <c r="H1355" s="78" t="s">
        <v>952</v>
      </c>
      <c r="I1355" s="46">
        <v>20</v>
      </c>
      <c r="J1355" s="46">
        <v>1</v>
      </c>
      <c r="K1355" s="46"/>
      <c r="L1355" s="46"/>
      <c r="M1355" s="46">
        <v>20</v>
      </c>
      <c r="N1355" s="46">
        <v>1</v>
      </c>
      <c r="O1355" s="79">
        <v>1050000</v>
      </c>
      <c r="P1355" s="79">
        <v>1050000</v>
      </c>
      <c r="Q1355" s="79"/>
      <c r="R1355" s="79">
        <v>1050000</v>
      </c>
      <c r="S1355" s="79">
        <v>0</v>
      </c>
      <c r="T1355" s="79">
        <v>0</v>
      </c>
      <c r="U1355" s="78" t="s">
        <v>303</v>
      </c>
      <c r="V1355" s="80" t="s">
        <v>897</v>
      </c>
      <c r="W1355" s="81" t="s">
        <v>539</v>
      </c>
    </row>
    <row r="1356" spans="1:23" s="107" customFormat="1" ht="31.8" customHeight="1">
      <c r="A1356" s="46">
        <f>SUBTOTAL(3,$C$11:C1356)</f>
        <v>1346</v>
      </c>
      <c r="B1356" s="46">
        <v>1</v>
      </c>
      <c r="C1356" s="46" t="s">
        <v>50</v>
      </c>
      <c r="D1356" s="46" t="s">
        <v>1079</v>
      </c>
      <c r="E1356" s="98" t="s">
        <v>635</v>
      </c>
      <c r="F1356" s="99" t="s">
        <v>543</v>
      </c>
      <c r="G1356" s="46">
        <v>5</v>
      </c>
      <c r="H1356" s="78" t="s">
        <v>952</v>
      </c>
      <c r="I1356" s="46">
        <v>20</v>
      </c>
      <c r="J1356" s="46">
        <v>1</v>
      </c>
      <c r="K1356" s="46"/>
      <c r="L1356" s="46"/>
      <c r="M1356" s="46">
        <v>20</v>
      </c>
      <c r="N1356" s="46">
        <v>1</v>
      </c>
      <c r="O1356" s="79">
        <v>1050000</v>
      </c>
      <c r="P1356" s="79">
        <v>1050000</v>
      </c>
      <c r="Q1356" s="79"/>
      <c r="R1356" s="79">
        <v>1050000</v>
      </c>
      <c r="S1356" s="79">
        <v>0</v>
      </c>
      <c r="T1356" s="79">
        <v>0</v>
      </c>
      <c r="U1356" s="78" t="s">
        <v>303</v>
      </c>
      <c r="V1356" s="80" t="s">
        <v>1563</v>
      </c>
      <c r="W1356" s="81" t="s">
        <v>539</v>
      </c>
    </row>
    <row r="1357" spans="1:23" s="107" customFormat="1" ht="31.8" customHeight="1">
      <c r="A1357" s="46">
        <f>SUBTOTAL(3,$C$11:C1357)</f>
        <v>1347</v>
      </c>
      <c r="B1357" s="100">
        <v>2</v>
      </c>
      <c r="C1357" s="100" t="s">
        <v>50</v>
      </c>
      <c r="D1357" s="100" t="s">
        <v>2257</v>
      </c>
      <c r="E1357" s="101" t="s">
        <v>635</v>
      </c>
      <c r="F1357" s="102" t="s">
        <v>543</v>
      </c>
      <c r="G1357" s="100">
        <v>5</v>
      </c>
      <c r="H1357" s="103" t="s">
        <v>952</v>
      </c>
      <c r="I1357" s="100">
        <v>20</v>
      </c>
      <c r="J1357" s="100">
        <v>1</v>
      </c>
      <c r="K1357" s="100"/>
      <c r="L1357" s="100"/>
      <c r="M1357" s="100">
        <v>20</v>
      </c>
      <c r="N1357" s="100">
        <v>1</v>
      </c>
      <c r="O1357" s="104">
        <v>1050000</v>
      </c>
      <c r="P1357" s="104">
        <v>1050000</v>
      </c>
      <c r="Q1357" s="104"/>
      <c r="R1357" s="104"/>
      <c r="S1357" s="104">
        <v>1050000</v>
      </c>
      <c r="T1357" s="104">
        <v>0</v>
      </c>
      <c r="U1357" s="103" t="s">
        <v>303</v>
      </c>
      <c r="V1357" s="105" t="s">
        <v>3298</v>
      </c>
      <c r="W1357" s="106" t="s">
        <v>539</v>
      </c>
    </row>
    <row r="1358" spans="1:23" s="107" customFormat="1" ht="31.8" customHeight="1">
      <c r="A1358" s="46">
        <f>SUBTOTAL(3,$C$11:C1358)</f>
        <v>1348</v>
      </c>
      <c r="B1358" s="100">
        <v>2</v>
      </c>
      <c r="C1358" s="100" t="s">
        <v>50</v>
      </c>
      <c r="D1358" s="100" t="s">
        <v>2258</v>
      </c>
      <c r="E1358" s="101" t="s">
        <v>635</v>
      </c>
      <c r="F1358" s="102" t="s">
        <v>543</v>
      </c>
      <c r="G1358" s="100">
        <v>5</v>
      </c>
      <c r="H1358" s="103" t="s">
        <v>952</v>
      </c>
      <c r="I1358" s="100">
        <v>20</v>
      </c>
      <c r="J1358" s="100">
        <v>1</v>
      </c>
      <c r="K1358" s="100"/>
      <c r="L1358" s="100"/>
      <c r="M1358" s="100">
        <v>20</v>
      </c>
      <c r="N1358" s="100">
        <v>1</v>
      </c>
      <c r="O1358" s="104">
        <v>1050000</v>
      </c>
      <c r="P1358" s="104">
        <v>1050000</v>
      </c>
      <c r="Q1358" s="104"/>
      <c r="R1358" s="104"/>
      <c r="S1358" s="104">
        <v>1050000</v>
      </c>
      <c r="T1358" s="104">
        <v>0</v>
      </c>
      <c r="U1358" s="103" t="s">
        <v>303</v>
      </c>
      <c r="V1358" s="105" t="s">
        <v>3299</v>
      </c>
      <c r="W1358" s="106" t="s">
        <v>539</v>
      </c>
    </row>
    <row r="1359" spans="1:23" s="107" customFormat="1" ht="31.8" customHeight="1">
      <c r="A1359" s="46">
        <f>SUBTOTAL(3,$C$11:C1359)</f>
        <v>1349</v>
      </c>
      <c r="B1359" s="100">
        <v>2</v>
      </c>
      <c r="C1359" s="100" t="s">
        <v>50</v>
      </c>
      <c r="D1359" s="100" t="s">
        <v>2257</v>
      </c>
      <c r="E1359" s="101" t="s">
        <v>635</v>
      </c>
      <c r="F1359" s="102" t="s">
        <v>543</v>
      </c>
      <c r="G1359" s="100">
        <v>5</v>
      </c>
      <c r="H1359" s="103" t="s">
        <v>952</v>
      </c>
      <c r="I1359" s="100">
        <v>20</v>
      </c>
      <c r="J1359" s="100">
        <v>1</v>
      </c>
      <c r="K1359" s="100"/>
      <c r="L1359" s="100"/>
      <c r="M1359" s="100">
        <v>20</v>
      </c>
      <c r="N1359" s="100">
        <v>1</v>
      </c>
      <c r="O1359" s="104">
        <v>1050000</v>
      </c>
      <c r="P1359" s="104">
        <v>1050000</v>
      </c>
      <c r="Q1359" s="104"/>
      <c r="R1359" s="104"/>
      <c r="S1359" s="104">
        <v>1050000</v>
      </c>
      <c r="T1359" s="104">
        <v>0</v>
      </c>
      <c r="U1359" s="103" t="s">
        <v>303</v>
      </c>
      <c r="V1359" s="105" t="s">
        <v>3300</v>
      </c>
      <c r="W1359" s="106" t="s">
        <v>539</v>
      </c>
    </row>
    <row r="1360" spans="1:23" s="107" customFormat="1" ht="31.8" customHeight="1">
      <c r="A1360" s="46">
        <f>SUBTOTAL(3,$C$11:C1360)</f>
        <v>1350</v>
      </c>
      <c r="B1360" s="100">
        <v>2</v>
      </c>
      <c r="C1360" s="100" t="s">
        <v>50</v>
      </c>
      <c r="D1360" s="100" t="s">
        <v>2259</v>
      </c>
      <c r="E1360" s="101" t="s">
        <v>635</v>
      </c>
      <c r="F1360" s="102" t="s">
        <v>543</v>
      </c>
      <c r="G1360" s="100">
        <v>5</v>
      </c>
      <c r="H1360" s="103" t="s">
        <v>952</v>
      </c>
      <c r="I1360" s="100">
        <v>20</v>
      </c>
      <c r="J1360" s="100">
        <v>1</v>
      </c>
      <c r="K1360" s="100"/>
      <c r="L1360" s="100"/>
      <c r="M1360" s="100">
        <v>20</v>
      </c>
      <c r="N1360" s="100">
        <v>1</v>
      </c>
      <c r="O1360" s="104">
        <v>1050000</v>
      </c>
      <c r="P1360" s="104">
        <v>1050000</v>
      </c>
      <c r="Q1360" s="104"/>
      <c r="R1360" s="104"/>
      <c r="S1360" s="104">
        <v>1050000</v>
      </c>
      <c r="T1360" s="104">
        <v>0</v>
      </c>
      <c r="U1360" s="103" t="s">
        <v>303</v>
      </c>
      <c r="V1360" s="105" t="s">
        <v>3301</v>
      </c>
      <c r="W1360" s="106" t="s">
        <v>539</v>
      </c>
    </row>
    <row r="1361" spans="1:23" s="107" customFormat="1" ht="31.8" customHeight="1">
      <c r="A1361" s="46">
        <f>SUBTOTAL(3,$C$11:C1361)</f>
        <v>1351</v>
      </c>
      <c r="B1361" s="100">
        <v>2</v>
      </c>
      <c r="C1361" s="100" t="s">
        <v>50</v>
      </c>
      <c r="D1361" s="100" t="s">
        <v>2259</v>
      </c>
      <c r="E1361" s="101" t="s">
        <v>635</v>
      </c>
      <c r="F1361" s="102" t="s">
        <v>543</v>
      </c>
      <c r="G1361" s="100">
        <v>5</v>
      </c>
      <c r="H1361" s="103" t="s">
        <v>952</v>
      </c>
      <c r="I1361" s="100">
        <v>20</v>
      </c>
      <c r="J1361" s="100">
        <v>1</v>
      </c>
      <c r="K1361" s="100"/>
      <c r="L1361" s="100"/>
      <c r="M1361" s="100">
        <v>20</v>
      </c>
      <c r="N1361" s="100">
        <v>1</v>
      </c>
      <c r="O1361" s="104">
        <v>1050000</v>
      </c>
      <c r="P1361" s="104">
        <v>1050000</v>
      </c>
      <c r="Q1361" s="104"/>
      <c r="R1361" s="104"/>
      <c r="S1361" s="104">
        <v>1050000</v>
      </c>
      <c r="T1361" s="104">
        <v>0</v>
      </c>
      <c r="U1361" s="103" t="s">
        <v>303</v>
      </c>
      <c r="V1361" s="105" t="s">
        <v>732</v>
      </c>
      <c r="W1361" s="106" t="s">
        <v>539</v>
      </c>
    </row>
    <row r="1362" spans="1:23" s="107" customFormat="1" ht="31.8" customHeight="1">
      <c r="A1362" s="46">
        <f>SUBTOTAL(3,$C$11:C1362)</f>
        <v>1352</v>
      </c>
      <c r="B1362" s="100">
        <v>2</v>
      </c>
      <c r="C1362" s="100" t="s">
        <v>50</v>
      </c>
      <c r="D1362" s="100" t="s">
        <v>2259</v>
      </c>
      <c r="E1362" s="101" t="s">
        <v>635</v>
      </c>
      <c r="F1362" s="102" t="s">
        <v>543</v>
      </c>
      <c r="G1362" s="100">
        <v>5</v>
      </c>
      <c r="H1362" s="103" t="s">
        <v>952</v>
      </c>
      <c r="I1362" s="100">
        <v>20</v>
      </c>
      <c r="J1362" s="100">
        <v>1</v>
      </c>
      <c r="K1362" s="100"/>
      <c r="L1362" s="100"/>
      <c r="M1362" s="100">
        <v>20</v>
      </c>
      <c r="N1362" s="100">
        <v>1</v>
      </c>
      <c r="O1362" s="104">
        <v>1050000</v>
      </c>
      <c r="P1362" s="104">
        <v>1050000</v>
      </c>
      <c r="Q1362" s="104"/>
      <c r="R1362" s="104"/>
      <c r="S1362" s="104">
        <v>1050000</v>
      </c>
      <c r="T1362" s="104">
        <v>0</v>
      </c>
      <c r="U1362" s="103" t="s">
        <v>303</v>
      </c>
      <c r="V1362" s="105" t="s">
        <v>3302</v>
      </c>
      <c r="W1362" s="106" t="s">
        <v>539</v>
      </c>
    </row>
    <row r="1363" spans="1:23" s="107" customFormat="1" ht="31.8" customHeight="1">
      <c r="A1363" s="46">
        <f>SUBTOTAL(3,$C$11:C1363)</f>
        <v>1353</v>
      </c>
      <c r="B1363" s="100">
        <v>2</v>
      </c>
      <c r="C1363" s="100" t="s">
        <v>50</v>
      </c>
      <c r="D1363" s="100" t="s">
        <v>2257</v>
      </c>
      <c r="E1363" s="101" t="s">
        <v>635</v>
      </c>
      <c r="F1363" s="102" t="s">
        <v>543</v>
      </c>
      <c r="G1363" s="100">
        <v>5</v>
      </c>
      <c r="H1363" s="103" t="s">
        <v>952</v>
      </c>
      <c r="I1363" s="100">
        <v>20</v>
      </c>
      <c r="J1363" s="100">
        <v>1</v>
      </c>
      <c r="K1363" s="100"/>
      <c r="L1363" s="100"/>
      <c r="M1363" s="100">
        <v>20</v>
      </c>
      <c r="N1363" s="100">
        <v>1</v>
      </c>
      <c r="O1363" s="104">
        <v>1050000</v>
      </c>
      <c r="P1363" s="104">
        <v>1050000</v>
      </c>
      <c r="Q1363" s="104"/>
      <c r="R1363" s="104"/>
      <c r="S1363" s="104">
        <v>1050000</v>
      </c>
      <c r="T1363" s="104">
        <v>0</v>
      </c>
      <c r="U1363" s="103" t="s">
        <v>303</v>
      </c>
      <c r="V1363" s="105" t="s">
        <v>3303</v>
      </c>
      <c r="W1363" s="106" t="s">
        <v>539</v>
      </c>
    </row>
    <row r="1364" spans="1:23" s="107" customFormat="1" ht="31.8" customHeight="1">
      <c r="A1364" s="46">
        <f>SUBTOTAL(3,$C$11:C1364)</f>
        <v>1354</v>
      </c>
      <c r="B1364" s="100">
        <v>2</v>
      </c>
      <c r="C1364" s="100" t="s">
        <v>50</v>
      </c>
      <c r="D1364" s="100" t="s">
        <v>2256</v>
      </c>
      <c r="E1364" s="101" t="s">
        <v>635</v>
      </c>
      <c r="F1364" s="102" t="s">
        <v>543</v>
      </c>
      <c r="G1364" s="100">
        <v>5</v>
      </c>
      <c r="H1364" s="103" t="s">
        <v>952</v>
      </c>
      <c r="I1364" s="100">
        <v>20</v>
      </c>
      <c r="J1364" s="100">
        <v>1</v>
      </c>
      <c r="K1364" s="100"/>
      <c r="L1364" s="100"/>
      <c r="M1364" s="100">
        <v>20</v>
      </c>
      <c r="N1364" s="100">
        <v>1</v>
      </c>
      <c r="O1364" s="104">
        <v>1050000</v>
      </c>
      <c r="P1364" s="104">
        <v>1050000</v>
      </c>
      <c r="Q1364" s="104"/>
      <c r="R1364" s="104"/>
      <c r="S1364" s="104">
        <v>1050000</v>
      </c>
      <c r="T1364" s="104">
        <v>0</v>
      </c>
      <c r="U1364" s="103" t="s">
        <v>303</v>
      </c>
      <c r="V1364" s="105" t="s">
        <v>3304</v>
      </c>
      <c r="W1364" s="106" t="s">
        <v>539</v>
      </c>
    </row>
    <row r="1365" spans="1:23" s="107" customFormat="1" ht="31.8" customHeight="1">
      <c r="A1365" s="46">
        <f>SUBTOTAL(3,$C$11:C1365)</f>
        <v>1355</v>
      </c>
      <c r="B1365" s="46">
        <v>1</v>
      </c>
      <c r="C1365" s="46" t="s">
        <v>437</v>
      </c>
      <c r="D1365" s="46" t="s">
        <v>1078</v>
      </c>
      <c r="E1365" s="98" t="s">
        <v>438</v>
      </c>
      <c r="F1365" s="99" t="s">
        <v>682</v>
      </c>
      <c r="G1365" s="46">
        <v>5</v>
      </c>
      <c r="H1365" s="78" t="s">
        <v>952</v>
      </c>
      <c r="I1365" s="46">
        <v>20</v>
      </c>
      <c r="J1365" s="46">
        <v>1</v>
      </c>
      <c r="K1365" s="46"/>
      <c r="L1365" s="46"/>
      <c r="M1365" s="46">
        <v>20</v>
      </c>
      <c r="N1365" s="46">
        <v>1</v>
      </c>
      <c r="O1365" s="79">
        <v>1050000</v>
      </c>
      <c r="P1365" s="79">
        <v>1050000</v>
      </c>
      <c r="Q1365" s="79"/>
      <c r="R1365" s="79">
        <v>1050000</v>
      </c>
      <c r="S1365" s="79">
        <v>0</v>
      </c>
      <c r="T1365" s="79">
        <v>0</v>
      </c>
      <c r="U1365" s="78" t="s">
        <v>303</v>
      </c>
      <c r="V1365" s="80" t="s">
        <v>1564</v>
      </c>
      <c r="W1365" s="81" t="s">
        <v>539</v>
      </c>
    </row>
    <row r="1366" spans="1:23" s="107" customFormat="1" ht="31.8" customHeight="1">
      <c r="A1366" s="46">
        <f>SUBTOTAL(3,$C$11:C1366)</f>
        <v>1356</v>
      </c>
      <c r="B1366" s="100">
        <v>2</v>
      </c>
      <c r="C1366" s="100" t="s">
        <v>437</v>
      </c>
      <c r="D1366" s="100" t="s">
        <v>2261</v>
      </c>
      <c r="E1366" s="101" t="s">
        <v>438</v>
      </c>
      <c r="F1366" s="102" t="s">
        <v>682</v>
      </c>
      <c r="G1366" s="100">
        <v>5</v>
      </c>
      <c r="H1366" s="103" t="s">
        <v>952</v>
      </c>
      <c r="I1366" s="100">
        <v>20</v>
      </c>
      <c r="J1366" s="100">
        <v>1</v>
      </c>
      <c r="K1366" s="100"/>
      <c r="L1366" s="100"/>
      <c r="M1366" s="100">
        <v>20</v>
      </c>
      <c r="N1366" s="100">
        <v>1</v>
      </c>
      <c r="O1366" s="104">
        <v>1050000</v>
      </c>
      <c r="P1366" s="104">
        <v>1050000</v>
      </c>
      <c r="Q1366" s="104"/>
      <c r="R1366" s="104"/>
      <c r="S1366" s="104">
        <v>1050000</v>
      </c>
      <c r="T1366" s="104">
        <v>0</v>
      </c>
      <c r="U1366" s="103" t="s">
        <v>303</v>
      </c>
      <c r="V1366" s="105" t="s">
        <v>3305</v>
      </c>
      <c r="W1366" s="106" t="s">
        <v>539</v>
      </c>
    </row>
    <row r="1367" spans="1:23" s="107" customFormat="1" ht="31.8" customHeight="1">
      <c r="A1367" s="46">
        <f>SUBTOTAL(3,$C$11:C1367)</f>
        <v>1357</v>
      </c>
      <c r="B1367" s="100">
        <v>2</v>
      </c>
      <c r="C1367" s="100" t="s">
        <v>437</v>
      </c>
      <c r="D1367" s="100" t="s">
        <v>2261</v>
      </c>
      <c r="E1367" s="101" t="s">
        <v>438</v>
      </c>
      <c r="F1367" s="102" t="s">
        <v>682</v>
      </c>
      <c r="G1367" s="100">
        <v>5</v>
      </c>
      <c r="H1367" s="103" t="s">
        <v>952</v>
      </c>
      <c r="I1367" s="100">
        <v>20</v>
      </c>
      <c r="J1367" s="100">
        <v>1</v>
      </c>
      <c r="K1367" s="100"/>
      <c r="L1367" s="100"/>
      <c r="M1367" s="100">
        <v>20</v>
      </c>
      <c r="N1367" s="100">
        <v>1</v>
      </c>
      <c r="O1367" s="104">
        <v>1050000</v>
      </c>
      <c r="P1367" s="104">
        <v>1050000</v>
      </c>
      <c r="Q1367" s="104"/>
      <c r="R1367" s="104"/>
      <c r="S1367" s="104">
        <v>1050000</v>
      </c>
      <c r="T1367" s="104">
        <v>0</v>
      </c>
      <c r="U1367" s="103" t="s">
        <v>303</v>
      </c>
      <c r="V1367" s="105" t="s">
        <v>1224</v>
      </c>
      <c r="W1367" s="106" t="s">
        <v>539</v>
      </c>
    </row>
    <row r="1368" spans="1:23" s="107" customFormat="1" ht="31.8" customHeight="1">
      <c r="A1368" s="46">
        <f>SUBTOTAL(3,$C$11:C1368)</f>
        <v>1358</v>
      </c>
      <c r="B1368" s="100">
        <v>2</v>
      </c>
      <c r="C1368" s="100" t="s">
        <v>437</v>
      </c>
      <c r="D1368" s="100" t="s">
        <v>2257</v>
      </c>
      <c r="E1368" s="101" t="s">
        <v>438</v>
      </c>
      <c r="F1368" s="102" t="s">
        <v>682</v>
      </c>
      <c r="G1368" s="100">
        <v>5</v>
      </c>
      <c r="H1368" s="103" t="s">
        <v>952</v>
      </c>
      <c r="I1368" s="100">
        <v>20</v>
      </c>
      <c r="J1368" s="100">
        <v>1</v>
      </c>
      <c r="K1368" s="100"/>
      <c r="L1368" s="100"/>
      <c r="M1368" s="100">
        <v>20</v>
      </c>
      <c r="N1368" s="100">
        <v>1</v>
      </c>
      <c r="O1368" s="104">
        <v>1050000</v>
      </c>
      <c r="P1368" s="104">
        <v>1050000</v>
      </c>
      <c r="Q1368" s="104"/>
      <c r="R1368" s="104"/>
      <c r="S1368" s="104">
        <v>1050000</v>
      </c>
      <c r="T1368" s="104">
        <v>0</v>
      </c>
      <c r="U1368" s="103" t="s">
        <v>303</v>
      </c>
      <c r="V1368" s="105" t="s">
        <v>3306</v>
      </c>
      <c r="W1368" s="106" t="s">
        <v>539</v>
      </c>
    </row>
    <row r="1369" spans="1:23" s="107" customFormat="1" ht="31.8" customHeight="1">
      <c r="A1369" s="46">
        <f>SUBTOTAL(3,$C$11:C1369)</f>
        <v>1359</v>
      </c>
      <c r="B1369" s="100">
        <v>2</v>
      </c>
      <c r="C1369" s="100" t="s">
        <v>437</v>
      </c>
      <c r="D1369" s="100" t="s">
        <v>2261</v>
      </c>
      <c r="E1369" s="101" t="s">
        <v>438</v>
      </c>
      <c r="F1369" s="102" t="s">
        <v>682</v>
      </c>
      <c r="G1369" s="100">
        <v>5</v>
      </c>
      <c r="H1369" s="103" t="s">
        <v>952</v>
      </c>
      <c r="I1369" s="100">
        <v>20</v>
      </c>
      <c r="J1369" s="100">
        <v>1</v>
      </c>
      <c r="K1369" s="100"/>
      <c r="L1369" s="100"/>
      <c r="M1369" s="100">
        <v>20</v>
      </c>
      <c r="N1369" s="100">
        <v>1</v>
      </c>
      <c r="O1369" s="104">
        <v>1050000</v>
      </c>
      <c r="P1369" s="104">
        <v>1050000</v>
      </c>
      <c r="Q1369" s="104"/>
      <c r="R1369" s="104"/>
      <c r="S1369" s="104">
        <v>1050000</v>
      </c>
      <c r="T1369" s="104">
        <v>0</v>
      </c>
      <c r="U1369" s="103" t="s">
        <v>303</v>
      </c>
      <c r="V1369" s="105" t="s">
        <v>3307</v>
      </c>
      <c r="W1369" s="106" t="s">
        <v>539</v>
      </c>
    </row>
    <row r="1370" spans="1:23" s="107" customFormat="1" ht="31.8" customHeight="1">
      <c r="A1370" s="46">
        <f>SUBTOTAL(3,$C$11:C1370)</f>
        <v>1360</v>
      </c>
      <c r="B1370" s="100">
        <v>2</v>
      </c>
      <c r="C1370" s="100" t="s">
        <v>437</v>
      </c>
      <c r="D1370" s="100" t="s">
        <v>2261</v>
      </c>
      <c r="E1370" s="101" t="s">
        <v>438</v>
      </c>
      <c r="F1370" s="102" t="s">
        <v>682</v>
      </c>
      <c r="G1370" s="100">
        <v>5</v>
      </c>
      <c r="H1370" s="103" t="s">
        <v>952</v>
      </c>
      <c r="I1370" s="100">
        <v>20</v>
      </c>
      <c r="J1370" s="100">
        <v>1</v>
      </c>
      <c r="K1370" s="100"/>
      <c r="L1370" s="100"/>
      <c r="M1370" s="100">
        <v>20</v>
      </c>
      <c r="N1370" s="100">
        <v>1</v>
      </c>
      <c r="O1370" s="104">
        <v>1050000</v>
      </c>
      <c r="P1370" s="104">
        <v>1050000</v>
      </c>
      <c r="Q1370" s="104"/>
      <c r="R1370" s="104"/>
      <c r="S1370" s="104">
        <v>1050000</v>
      </c>
      <c r="T1370" s="104">
        <v>0</v>
      </c>
      <c r="U1370" s="103" t="s">
        <v>303</v>
      </c>
      <c r="V1370" s="105" t="s">
        <v>3308</v>
      </c>
      <c r="W1370" s="106" t="s">
        <v>539</v>
      </c>
    </row>
    <row r="1371" spans="1:23" s="107" customFormat="1" ht="31.8" customHeight="1">
      <c r="A1371" s="46">
        <f>SUBTOTAL(3,$C$11:C1371)</f>
        <v>1361</v>
      </c>
      <c r="B1371" s="100">
        <v>2</v>
      </c>
      <c r="C1371" s="100" t="s">
        <v>437</v>
      </c>
      <c r="D1371" s="100" t="s">
        <v>2259</v>
      </c>
      <c r="E1371" s="101" t="s">
        <v>438</v>
      </c>
      <c r="F1371" s="102" t="s">
        <v>682</v>
      </c>
      <c r="G1371" s="100">
        <v>5</v>
      </c>
      <c r="H1371" s="103" t="s">
        <v>952</v>
      </c>
      <c r="I1371" s="100">
        <v>20</v>
      </c>
      <c r="J1371" s="100">
        <v>1</v>
      </c>
      <c r="K1371" s="100"/>
      <c r="L1371" s="100"/>
      <c r="M1371" s="100">
        <v>20</v>
      </c>
      <c r="N1371" s="100">
        <v>1</v>
      </c>
      <c r="O1371" s="104">
        <v>1050000</v>
      </c>
      <c r="P1371" s="104">
        <v>1050000</v>
      </c>
      <c r="Q1371" s="104"/>
      <c r="R1371" s="104"/>
      <c r="S1371" s="104">
        <v>1050000</v>
      </c>
      <c r="T1371" s="104">
        <v>0</v>
      </c>
      <c r="U1371" s="103" t="s">
        <v>303</v>
      </c>
      <c r="V1371" s="105" t="s">
        <v>3309</v>
      </c>
      <c r="W1371" s="106" t="s">
        <v>539</v>
      </c>
    </row>
    <row r="1372" spans="1:23" s="107" customFormat="1" ht="31.8" customHeight="1">
      <c r="A1372" s="46">
        <f>SUBTOTAL(3,$C$11:C1372)</f>
        <v>1362</v>
      </c>
      <c r="B1372" s="46">
        <v>1</v>
      </c>
      <c r="C1372" s="46" t="s">
        <v>51</v>
      </c>
      <c r="D1372" s="46" t="s">
        <v>1078</v>
      </c>
      <c r="E1372" s="98" t="s">
        <v>638</v>
      </c>
      <c r="F1372" s="99" t="s">
        <v>80</v>
      </c>
      <c r="G1372" s="46">
        <v>5</v>
      </c>
      <c r="H1372" s="78" t="s">
        <v>952</v>
      </c>
      <c r="I1372" s="46">
        <v>10</v>
      </c>
      <c r="J1372" s="46">
        <v>1</v>
      </c>
      <c r="K1372" s="46"/>
      <c r="L1372" s="46"/>
      <c r="M1372" s="46">
        <v>10</v>
      </c>
      <c r="N1372" s="46">
        <v>1</v>
      </c>
      <c r="O1372" s="79">
        <v>500000</v>
      </c>
      <c r="P1372" s="79">
        <v>500000</v>
      </c>
      <c r="Q1372" s="79"/>
      <c r="R1372" s="79">
        <v>500000</v>
      </c>
      <c r="S1372" s="79">
        <v>0</v>
      </c>
      <c r="T1372" s="79">
        <v>0</v>
      </c>
      <c r="U1372" s="78" t="s">
        <v>311</v>
      </c>
      <c r="V1372" s="80" t="s">
        <v>1561</v>
      </c>
      <c r="W1372" s="81" t="s">
        <v>539</v>
      </c>
    </row>
    <row r="1373" spans="1:23" s="107" customFormat="1" ht="31.8" customHeight="1">
      <c r="A1373" s="46">
        <f>SUBTOTAL(3,$C$11:C1373)</f>
        <v>1363</v>
      </c>
      <c r="B1373" s="46">
        <v>1</v>
      </c>
      <c r="C1373" s="46" t="s">
        <v>51</v>
      </c>
      <c r="D1373" s="46" t="s">
        <v>1079</v>
      </c>
      <c r="E1373" s="98" t="s">
        <v>638</v>
      </c>
      <c r="F1373" s="99" t="s">
        <v>80</v>
      </c>
      <c r="G1373" s="46">
        <v>5</v>
      </c>
      <c r="H1373" s="78" t="s">
        <v>952</v>
      </c>
      <c r="I1373" s="46">
        <v>20</v>
      </c>
      <c r="J1373" s="46">
        <v>1</v>
      </c>
      <c r="K1373" s="46"/>
      <c r="L1373" s="46"/>
      <c r="M1373" s="46">
        <v>20</v>
      </c>
      <c r="N1373" s="46">
        <v>1</v>
      </c>
      <c r="O1373" s="79">
        <v>1050000</v>
      </c>
      <c r="P1373" s="79">
        <v>1050000</v>
      </c>
      <c r="Q1373" s="79"/>
      <c r="R1373" s="79">
        <v>1050000</v>
      </c>
      <c r="S1373" s="79">
        <v>0</v>
      </c>
      <c r="T1373" s="79">
        <v>0</v>
      </c>
      <c r="U1373" s="78" t="s">
        <v>303</v>
      </c>
      <c r="V1373" s="80" t="s">
        <v>175</v>
      </c>
      <c r="W1373" s="81" t="s">
        <v>539</v>
      </c>
    </row>
    <row r="1374" spans="1:23" s="107" customFormat="1" ht="31.8" customHeight="1">
      <c r="A1374" s="46">
        <f>SUBTOTAL(3,$C$11:C1374)</f>
        <v>1364</v>
      </c>
      <c r="B1374" s="100">
        <v>2</v>
      </c>
      <c r="C1374" s="100" t="s">
        <v>51</v>
      </c>
      <c r="D1374" s="100" t="s">
        <v>541</v>
      </c>
      <c r="E1374" s="101" t="s">
        <v>638</v>
      </c>
      <c r="F1374" s="102" t="s">
        <v>80</v>
      </c>
      <c r="G1374" s="100">
        <v>5</v>
      </c>
      <c r="H1374" s="103" t="s">
        <v>952</v>
      </c>
      <c r="I1374" s="100">
        <v>10</v>
      </c>
      <c r="J1374" s="100">
        <v>1</v>
      </c>
      <c r="K1374" s="100"/>
      <c r="L1374" s="100"/>
      <c r="M1374" s="100">
        <v>10</v>
      </c>
      <c r="N1374" s="100">
        <v>1</v>
      </c>
      <c r="O1374" s="104">
        <v>500000</v>
      </c>
      <c r="P1374" s="104">
        <v>500000</v>
      </c>
      <c r="Q1374" s="104"/>
      <c r="R1374" s="104"/>
      <c r="S1374" s="104">
        <v>500000</v>
      </c>
      <c r="T1374" s="104">
        <v>0</v>
      </c>
      <c r="U1374" s="103" t="s">
        <v>311</v>
      </c>
      <c r="V1374" s="105" t="s">
        <v>1561</v>
      </c>
      <c r="W1374" s="106" t="s">
        <v>539</v>
      </c>
    </row>
    <row r="1375" spans="1:23" s="107" customFormat="1" ht="31.8" customHeight="1">
      <c r="A1375" s="46">
        <f>SUBTOTAL(3,$C$11:C1375)</f>
        <v>1365</v>
      </c>
      <c r="B1375" s="100">
        <v>2</v>
      </c>
      <c r="C1375" s="100" t="s">
        <v>51</v>
      </c>
      <c r="D1375" s="100" t="s">
        <v>2261</v>
      </c>
      <c r="E1375" s="101" t="s">
        <v>638</v>
      </c>
      <c r="F1375" s="102" t="s">
        <v>80</v>
      </c>
      <c r="G1375" s="100">
        <v>5</v>
      </c>
      <c r="H1375" s="103" t="s">
        <v>952</v>
      </c>
      <c r="I1375" s="100">
        <v>20</v>
      </c>
      <c r="J1375" s="100">
        <v>1</v>
      </c>
      <c r="K1375" s="100"/>
      <c r="L1375" s="100"/>
      <c r="M1375" s="100">
        <v>20</v>
      </c>
      <c r="N1375" s="100">
        <v>1</v>
      </c>
      <c r="O1375" s="104">
        <v>1050000</v>
      </c>
      <c r="P1375" s="104">
        <v>1050000</v>
      </c>
      <c r="Q1375" s="104"/>
      <c r="R1375" s="104"/>
      <c r="S1375" s="104">
        <v>1050000</v>
      </c>
      <c r="T1375" s="104">
        <v>0</v>
      </c>
      <c r="U1375" s="103" t="s">
        <v>303</v>
      </c>
      <c r="V1375" s="105" t="s">
        <v>732</v>
      </c>
      <c r="W1375" s="106" t="s">
        <v>539</v>
      </c>
    </row>
    <row r="1376" spans="1:23" s="107" customFormat="1" ht="31.8" customHeight="1">
      <c r="A1376" s="46">
        <f>SUBTOTAL(3,$C$11:C1376)</f>
        <v>1366</v>
      </c>
      <c r="B1376" s="100">
        <v>2</v>
      </c>
      <c r="C1376" s="100" t="s">
        <v>51</v>
      </c>
      <c r="D1376" s="100" t="s">
        <v>2261</v>
      </c>
      <c r="E1376" s="101" t="s">
        <v>638</v>
      </c>
      <c r="F1376" s="102" t="s">
        <v>80</v>
      </c>
      <c r="G1376" s="100">
        <v>5</v>
      </c>
      <c r="H1376" s="103" t="s">
        <v>952</v>
      </c>
      <c r="I1376" s="100">
        <v>20</v>
      </c>
      <c r="J1376" s="100">
        <v>1</v>
      </c>
      <c r="K1376" s="100"/>
      <c r="L1376" s="100"/>
      <c r="M1376" s="100">
        <v>20</v>
      </c>
      <c r="N1376" s="100">
        <v>1</v>
      </c>
      <c r="O1376" s="104">
        <v>1050000</v>
      </c>
      <c r="P1376" s="104">
        <v>1050000</v>
      </c>
      <c r="Q1376" s="104"/>
      <c r="R1376" s="104"/>
      <c r="S1376" s="104">
        <v>1050000</v>
      </c>
      <c r="T1376" s="104">
        <v>0</v>
      </c>
      <c r="U1376" s="103" t="s">
        <v>303</v>
      </c>
      <c r="V1376" s="105" t="s">
        <v>506</v>
      </c>
      <c r="W1376" s="106" t="s">
        <v>539</v>
      </c>
    </row>
    <row r="1377" spans="1:23" s="107" customFormat="1" ht="31.8" customHeight="1">
      <c r="A1377" s="46">
        <f>SUBTOTAL(3,$C$11:C1377)</f>
        <v>1367</v>
      </c>
      <c r="B1377" s="100">
        <v>2</v>
      </c>
      <c r="C1377" s="100" t="s">
        <v>51</v>
      </c>
      <c r="D1377" s="100" t="s">
        <v>2261</v>
      </c>
      <c r="E1377" s="101" t="s">
        <v>638</v>
      </c>
      <c r="F1377" s="102" t="s">
        <v>80</v>
      </c>
      <c r="G1377" s="100">
        <v>5</v>
      </c>
      <c r="H1377" s="103" t="s">
        <v>952</v>
      </c>
      <c r="I1377" s="100">
        <v>20</v>
      </c>
      <c r="J1377" s="100">
        <v>1</v>
      </c>
      <c r="K1377" s="100"/>
      <c r="L1377" s="100"/>
      <c r="M1377" s="100">
        <v>20</v>
      </c>
      <c r="N1377" s="100">
        <v>1</v>
      </c>
      <c r="O1377" s="104">
        <v>1050000</v>
      </c>
      <c r="P1377" s="104">
        <v>1050000</v>
      </c>
      <c r="Q1377" s="104"/>
      <c r="R1377" s="104"/>
      <c r="S1377" s="104">
        <v>1050000</v>
      </c>
      <c r="T1377" s="104">
        <v>0</v>
      </c>
      <c r="U1377" s="103" t="s">
        <v>303</v>
      </c>
      <c r="V1377" s="105" t="s">
        <v>3310</v>
      </c>
      <c r="W1377" s="106" t="s">
        <v>539</v>
      </c>
    </row>
    <row r="1378" spans="1:23" s="107" customFormat="1" ht="31.8" customHeight="1">
      <c r="A1378" s="46">
        <f>SUBTOTAL(3,$C$11:C1378)</f>
        <v>1368</v>
      </c>
      <c r="B1378" s="100">
        <v>2</v>
      </c>
      <c r="C1378" s="100" t="s">
        <v>51</v>
      </c>
      <c r="D1378" s="100" t="s">
        <v>2261</v>
      </c>
      <c r="E1378" s="101" t="s">
        <v>638</v>
      </c>
      <c r="F1378" s="102" t="s">
        <v>80</v>
      </c>
      <c r="G1378" s="100">
        <v>5</v>
      </c>
      <c r="H1378" s="103" t="s">
        <v>952</v>
      </c>
      <c r="I1378" s="100">
        <v>20</v>
      </c>
      <c r="J1378" s="100">
        <v>1</v>
      </c>
      <c r="K1378" s="100"/>
      <c r="L1378" s="100"/>
      <c r="M1378" s="100">
        <v>20</v>
      </c>
      <c r="N1378" s="100">
        <v>1</v>
      </c>
      <c r="O1378" s="104">
        <v>1050000</v>
      </c>
      <c r="P1378" s="104">
        <v>1050000</v>
      </c>
      <c r="Q1378" s="104"/>
      <c r="R1378" s="104"/>
      <c r="S1378" s="104">
        <v>1050000</v>
      </c>
      <c r="T1378" s="104">
        <v>0</v>
      </c>
      <c r="U1378" s="103" t="s">
        <v>303</v>
      </c>
      <c r="V1378" s="105" t="s">
        <v>2833</v>
      </c>
      <c r="W1378" s="106" t="s">
        <v>539</v>
      </c>
    </row>
    <row r="1379" spans="1:23" s="107" customFormat="1" ht="31.8" customHeight="1">
      <c r="A1379" s="46">
        <f>SUBTOTAL(3,$C$11:C1379)</f>
        <v>1369</v>
      </c>
      <c r="B1379" s="100">
        <v>2</v>
      </c>
      <c r="C1379" s="100" t="s">
        <v>51</v>
      </c>
      <c r="D1379" s="100" t="s">
        <v>2261</v>
      </c>
      <c r="E1379" s="101" t="s">
        <v>638</v>
      </c>
      <c r="F1379" s="102" t="s">
        <v>80</v>
      </c>
      <c r="G1379" s="100">
        <v>5</v>
      </c>
      <c r="H1379" s="103" t="s">
        <v>952</v>
      </c>
      <c r="I1379" s="100">
        <v>20</v>
      </c>
      <c r="J1379" s="100">
        <v>1</v>
      </c>
      <c r="K1379" s="100"/>
      <c r="L1379" s="100"/>
      <c r="M1379" s="100">
        <v>20</v>
      </c>
      <c r="N1379" s="100">
        <v>1</v>
      </c>
      <c r="O1379" s="104">
        <v>1050000</v>
      </c>
      <c r="P1379" s="104">
        <v>1050000</v>
      </c>
      <c r="Q1379" s="104"/>
      <c r="R1379" s="104"/>
      <c r="S1379" s="104">
        <v>1050000</v>
      </c>
      <c r="T1379" s="104">
        <v>0</v>
      </c>
      <c r="U1379" s="103" t="s">
        <v>303</v>
      </c>
      <c r="V1379" s="105" t="s">
        <v>3311</v>
      </c>
      <c r="W1379" s="106" t="s">
        <v>539</v>
      </c>
    </row>
    <row r="1380" spans="1:23" s="107" customFormat="1" ht="31.8" customHeight="1">
      <c r="A1380" s="46">
        <f>SUBTOTAL(3,$C$11:C1380)</f>
        <v>1370</v>
      </c>
      <c r="B1380" s="100">
        <v>2</v>
      </c>
      <c r="C1380" s="100" t="s">
        <v>51</v>
      </c>
      <c r="D1380" s="100" t="s">
        <v>2261</v>
      </c>
      <c r="E1380" s="101" t="s">
        <v>638</v>
      </c>
      <c r="F1380" s="102" t="s">
        <v>80</v>
      </c>
      <c r="G1380" s="100">
        <v>5</v>
      </c>
      <c r="H1380" s="103" t="s">
        <v>952</v>
      </c>
      <c r="I1380" s="100">
        <v>20</v>
      </c>
      <c r="J1380" s="100">
        <v>1</v>
      </c>
      <c r="K1380" s="100"/>
      <c r="L1380" s="100"/>
      <c r="M1380" s="100">
        <v>20</v>
      </c>
      <c r="N1380" s="100">
        <v>1</v>
      </c>
      <c r="O1380" s="104">
        <v>1050000</v>
      </c>
      <c r="P1380" s="104">
        <v>1050000</v>
      </c>
      <c r="Q1380" s="104"/>
      <c r="R1380" s="104"/>
      <c r="S1380" s="104">
        <v>1050000</v>
      </c>
      <c r="T1380" s="104">
        <v>0</v>
      </c>
      <c r="U1380" s="103" t="s">
        <v>303</v>
      </c>
      <c r="V1380" s="105" t="s">
        <v>3312</v>
      </c>
      <c r="W1380" s="106" t="s">
        <v>539</v>
      </c>
    </row>
    <row r="1381" spans="1:23" s="107" customFormat="1" ht="31.8" customHeight="1">
      <c r="A1381" s="46">
        <f>SUBTOTAL(3,$C$11:C1381)</f>
        <v>1371</v>
      </c>
      <c r="B1381" s="100">
        <v>2</v>
      </c>
      <c r="C1381" s="100" t="s">
        <v>51</v>
      </c>
      <c r="D1381" s="100" t="s">
        <v>2261</v>
      </c>
      <c r="E1381" s="101" t="s">
        <v>638</v>
      </c>
      <c r="F1381" s="102" t="s">
        <v>80</v>
      </c>
      <c r="G1381" s="100">
        <v>5</v>
      </c>
      <c r="H1381" s="103" t="s">
        <v>952</v>
      </c>
      <c r="I1381" s="100">
        <v>20</v>
      </c>
      <c r="J1381" s="100">
        <v>1</v>
      </c>
      <c r="K1381" s="100"/>
      <c r="L1381" s="100"/>
      <c r="M1381" s="100">
        <v>20</v>
      </c>
      <c r="N1381" s="100">
        <v>1</v>
      </c>
      <c r="O1381" s="104">
        <v>1050000</v>
      </c>
      <c r="P1381" s="104">
        <v>1050000</v>
      </c>
      <c r="Q1381" s="104"/>
      <c r="R1381" s="104"/>
      <c r="S1381" s="104">
        <v>1050000</v>
      </c>
      <c r="T1381" s="104">
        <v>0</v>
      </c>
      <c r="U1381" s="103" t="s">
        <v>303</v>
      </c>
      <c r="V1381" s="105" t="s">
        <v>3313</v>
      </c>
      <c r="W1381" s="106" t="s">
        <v>539</v>
      </c>
    </row>
    <row r="1382" spans="1:23" s="107" customFormat="1" ht="31.8" customHeight="1">
      <c r="A1382" s="46">
        <f>SUBTOTAL(3,$C$11:C1382)</f>
        <v>1372</v>
      </c>
      <c r="B1382" s="100">
        <v>2</v>
      </c>
      <c r="C1382" s="100" t="s">
        <v>51</v>
      </c>
      <c r="D1382" s="100" t="s">
        <v>2261</v>
      </c>
      <c r="E1382" s="101" t="s">
        <v>638</v>
      </c>
      <c r="F1382" s="102" t="s">
        <v>80</v>
      </c>
      <c r="G1382" s="100">
        <v>5</v>
      </c>
      <c r="H1382" s="103" t="s">
        <v>952</v>
      </c>
      <c r="I1382" s="100">
        <v>20</v>
      </c>
      <c r="J1382" s="100">
        <v>1</v>
      </c>
      <c r="K1382" s="100"/>
      <c r="L1382" s="100"/>
      <c r="M1382" s="100">
        <v>20</v>
      </c>
      <c r="N1382" s="100">
        <v>1</v>
      </c>
      <c r="O1382" s="104">
        <v>1050000</v>
      </c>
      <c r="P1382" s="104">
        <v>1050000</v>
      </c>
      <c r="Q1382" s="104"/>
      <c r="R1382" s="104"/>
      <c r="S1382" s="104">
        <v>1050000</v>
      </c>
      <c r="T1382" s="104">
        <v>0</v>
      </c>
      <c r="U1382" s="103" t="s">
        <v>303</v>
      </c>
      <c r="V1382" s="105" t="s">
        <v>3314</v>
      </c>
      <c r="W1382" s="106" t="s">
        <v>539</v>
      </c>
    </row>
    <row r="1383" spans="1:23" s="107" customFormat="1" ht="31.8" customHeight="1">
      <c r="A1383" s="46">
        <f>SUBTOTAL(3,$C$11:C1383)</f>
        <v>1373</v>
      </c>
      <c r="B1383" s="46">
        <v>1</v>
      </c>
      <c r="C1383" s="46" t="s">
        <v>439</v>
      </c>
      <c r="D1383" s="46" t="s">
        <v>831</v>
      </c>
      <c r="E1383" s="98" t="s">
        <v>689</v>
      </c>
      <c r="F1383" s="99" t="s">
        <v>621</v>
      </c>
      <c r="G1383" s="46">
        <v>5</v>
      </c>
      <c r="H1383" s="78" t="s">
        <v>952</v>
      </c>
      <c r="I1383" s="46">
        <v>20</v>
      </c>
      <c r="J1383" s="46">
        <v>1</v>
      </c>
      <c r="K1383" s="46"/>
      <c r="L1383" s="46"/>
      <c r="M1383" s="46">
        <v>20</v>
      </c>
      <c r="N1383" s="46">
        <v>1</v>
      </c>
      <c r="O1383" s="79">
        <v>1050000</v>
      </c>
      <c r="P1383" s="79">
        <v>1050000</v>
      </c>
      <c r="Q1383" s="79"/>
      <c r="R1383" s="79">
        <v>1050000</v>
      </c>
      <c r="S1383" s="79">
        <v>0</v>
      </c>
      <c r="T1383" s="79">
        <v>0</v>
      </c>
      <c r="U1383" s="78" t="s">
        <v>303</v>
      </c>
      <c r="V1383" s="80" t="s">
        <v>1565</v>
      </c>
      <c r="W1383" s="81" t="s">
        <v>539</v>
      </c>
    </row>
    <row r="1384" spans="1:23" s="107" customFormat="1" ht="31.8" customHeight="1">
      <c r="A1384" s="46">
        <f>SUBTOTAL(3,$C$11:C1384)</f>
        <v>1374</v>
      </c>
      <c r="B1384" s="46">
        <v>1</v>
      </c>
      <c r="C1384" s="46" t="s">
        <v>439</v>
      </c>
      <c r="D1384" s="46" t="s">
        <v>831</v>
      </c>
      <c r="E1384" s="98" t="s">
        <v>689</v>
      </c>
      <c r="F1384" s="99" t="s">
        <v>621</v>
      </c>
      <c r="G1384" s="46">
        <v>5</v>
      </c>
      <c r="H1384" s="78" t="s">
        <v>952</v>
      </c>
      <c r="I1384" s="46">
        <v>20</v>
      </c>
      <c r="J1384" s="46">
        <v>1</v>
      </c>
      <c r="K1384" s="46"/>
      <c r="L1384" s="46"/>
      <c r="M1384" s="46">
        <v>20</v>
      </c>
      <c r="N1384" s="46">
        <v>1</v>
      </c>
      <c r="O1384" s="79">
        <v>1050000</v>
      </c>
      <c r="P1384" s="79">
        <v>1050000</v>
      </c>
      <c r="Q1384" s="79"/>
      <c r="R1384" s="79">
        <v>1050000</v>
      </c>
      <c r="S1384" s="79">
        <v>0</v>
      </c>
      <c r="T1384" s="79">
        <v>0</v>
      </c>
      <c r="U1384" s="78" t="s">
        <v>303</v>
      </c>
      <c r="V1384" s="80" t="s">
        <v>1566</v>
      </c>
      <c r="W1384" s="81" t="s">
        <v>539</v>
      </c>
    </row>
    <row r="1385" spans="1:23" s="107" customFormat="1" ht="31.8" customHeight="1">
      <c r="A1385" s="46">
        <f>SUBTOTAL(3,$C$11:C1385)</f>
        <v>1375</v>
      </c>
      <c r="B1385" s="46">
        <v>1</v>
      </c>
      <c r="C1385" s="46" t="s">
        <v>439</v>
      </c>
      <c r="D1385" s="46" t="s">
        <v>1081</v>
      </c>
      <c r="E1385" s="98" t="s">
        <v>689</v>
      </c>
      <c r="F1385" s="99" t="s">
        <v>621</v>
      </c>
      <c r="G1385" s="46">
        <v>5</v>
      </c>
      <c r="H1385" s="78" t="s">
        <v>952</v>
      </c>
      <c r="I1385" s="46">
        <v>20</v>
      </c>
      <c r="J1385" s="46">
        <v>1</v>
      </c>
      <c r="K1385" s="46"/>
      <c r="L1385" s="46"/>
      <c r="M1385" s="46">
        <v>20</v>
      </c>
      <c r="N1385" s="46">
        <v>1</v>
      </c>
      <c r="O1385" s="79">
        <v>1050000</v>
      </c>
      <c r="P1385" s="79">
        <v>1050000</v>
      </c>
      <c r="Q1385" s="79"/>
      <c r="R1385" s="79">
        <v>1050000</v>
      </c>
      <c r="S1385" s="79">
        <v>0</v>
      </c>
      <c r="T1385" s="79">
        <v>0</v>
      </c>
      <c r="U1385" s="78" t="s">
        <v>303</v>
      </c>
      <c r="V1385" s="80" t="s">
        <v>1567</v>
      </c>
      <c r="W1385" s="81" t="s">
        <v>539</v>
      </c>
    </row>
    <row r="1386" spans="1:23" s="107" customFormat="1" ht="31.8" customHeight="1">
      <c r="A1386" s="46">
        <f>SUBTOTAL(3,$C$11:C1386)</f>
        <v>1376</v>
      </c>
      <c r="B1386" s="100">
        <v>2</v>
      </c>
      <c r="C1386" s="100" t="s">
        <v>439</v>
      </c>
      <c r="D1386" s="100" t="s">
        <v>2257</v>
      </c>
      <c r="E1386" s="101" t="s">
        <v>689</v>
      </c>
      <c r="F1386" s="102" t="s">
        <v>621</v>
      </c>
      <c r="G1386" s="100">
        <v>5</v>
      </c>
      <c r="H1386" s="103" t="s">
        <v>952</v>
      </c>
      <c r="I1386" s="100">
        <v>20</v>
      </c>
      <c r="J1386" s="100">
        <v>1</v>
      </c>
      <c r="K1386" s="100"/>
      <c r="L1386" s="100"/>
      <c r="M1386" s="100">
        <v>20</v>
      </c>
      <c r="N1386" s="100">
        <v>1</v>
      </c>
      <c r="O1386" s="104">
        <v>1050000</v>
      </c>
      <c r="P1386" s="104">
        <v>1050000</v>
      </c>
      <c r="Q1386" s="104"/>
      <c r="R1386" s="104"/>
      <c r="S1386" s="104">
        <v>1050000</v>
      </c>
      <c r="T1386" s="104">
        <v>0</v>
      </c>
      <c r="U1386" s="103" t="s">
        <v>303</v>
      </c>
      <c r="V1386" s="105" t="s">
        <v>3315</v>
      </c>
      <c r="W1386" s="106" t="s">
        <v>539</v>
      </c>
    </row>
    <row r="1387" spans="1:23" s="107" customFormat="1" ht="31.8" customHeight="1">
      <c r="A1387" s="46">
        <f>SUBTOTAL(3,$C$11:C1387)</f>
        <v>1377</v>
      </c>
      <c r="B1387" s="100">
        <v>2</v>
      </c>
      <c r="C1387" s="100" t="s">
        <v>439</v>
      </c>
      <c r="D1387" s="100" t="s">
        <v>2255</v>
      </c>
      <c r="E1387" s="101" t="s">
        <v>689</v>
      </c>
      <c r="F1387" s="102" t="s">
        <v>621</v>
      </c>
      <c r="G1387" s="100">
        <v>5</v>
      </c>
      <c r="H1387" s="103" t="s">
        <v>952</v>
      </c>
      <c r="I1387" s="100">
        <v>20</v>
      </c>
      <c r="J1387" s="100">
        <v>1</v>
      </c>
      <c r="K1387" s="100"/>
      <c r="L1387" s="100"/>
      <c r="M1387" s="100">
        <v>20</v>
      </c>
      <c r="N1387" s="100">
        <v>1</v>
      </c>
      <c r="O1387" s="104">
        <v>1050000</v>
      </c>
      <c r="P1387" s="104">
        <v>1050000</v>
      </c>
      <c r="Q1387" s="104"/>
      <c r="R1387" s="104"/>
      <c r="S1387" s="104">
        <v>1050000</v>
      </c>
      <c r="T1387" s="104">
        <v>0</v>
      </c>
      <c r="U1387" s="103" t="s">
        <v>303</v>
      </c>
      <c r="V1387" s="105" t="s">
        <v>3316</v>
      </c>
      <c r="W1387" s="106" t="s">
        <v>539</v>
      </c>
    </row>
    <row r="1388" spans="1:23" s="107" customFormat="1" ht="31.8" customHeight="1">
      <c r="A1388" s="46">
        <f>SUBTOTAL(3,$C$11:C1388)</f>
        <v>1378</v>
      </c>
      <c r="B1388" s="100">
        <v>2</v>
      </c>
      <c r="C1388" s="100" t="s">
        <v>439</v>
      </c>
      <c r="D1388" s="100" t="s">
        <v>2261</v>
      </c>
      <c r="E1388" s="101" t="s">
        <v>689</v>
      </c>
      <c r="F1388" s="102" t="s">
        <v>621</v>
      </c>
      <c r="G1388" s="100">
        <v>5</v>
      </c>
      <c r="H1388" s="103" t="s">
        <v>952</v>
      </c>
      <c r="I1388" s="100">
        <v>20</v>
      </c>
      <c r="J1388" s="100">
        <v>1</v>
      </c>
      <c r="K1388" s="100"/>
      <c r="L1388" s="100"/>
      <c r="M1388" s="100">
        <v>20</v>
      </c>
      <c r="N1388" s="100">
        <v>1</v>
      </c>
      <c r="O1388" s="104">
        <v>1050000</v>
      </c>
      <c r="P1388" s="104">
        <v>1050000</v>
      </c>
      <c r="Q1388" s="104"/>
      <c r="R1388" s="104"/>
      <c r="S1388" s="104">
        <v>1050000</v>
      </c>
      <c r="T1388" s="104">
        <v>0</v>
      </c>
      <c r="U1388" s="103" t="s">
        <v>303</v>
      </c>
      <c r="V1388" s="105" t="s">
        <v>3317</v>
      </c>
      <c r="W1388" s="106" t="s">
        <v>539</v>
      </c>
    </row>
    <row r="1389" spans="1:23" s="107" customFormat="1" ht="31.8" customHeight="1">
      <c r="A1389" s="46">
        <f>SUBTOTAL(3,$C$11:C1389)</f>
        <v>1379</v>
      </c>
      <c r="B1389" s="100">
        <v>2</v>
      </c>
      <c r="C1389" s="100" t="s">
        <v>439</v>
      </c>
      <c r="D1389" s="100" t="s">
        <v>2258</v>
      </c>
      <c r="E1389" s="101" t="s">
        <v>689</v>
      </c>
      <c r="F1389" s="102" t="s">
        <v>621</v>
      </c>
      <c r="G1389" s="100">
        <v>5</v>
      </c>
      <c r="H1389" s="103" t="s">
        <v>952</v>
      </c>
      <c r="I1389" s="100">
        <v>20</v>
      </c>
      <c r="J1389" s="100">
        <v>1</v>
      </c>
      <c r="K1389" s="100"/>
      <c r="L1389" s="100"/>
      <c r="M1389" s="100">
        <v>20</v>
      </c>
      <c r="N1389" s="100">
        <v>1</v>
      </c>
      <c r="O1389" s="104">
        <v>1050000</v>
      </c>
      <c r="P1389" s="104">
        <v>1050000</v>
      </c>
      <c r="Q1389" s="104"/>
      <c r="R1389" s="104"/>
      <c r="S1389" s="104">
        <v>1050000</v>
      </c>
      <c r="T1389" s="104">
        <v>0</v>
      </c>
      <c r="U1389" s="103" t="s">
        <v>303</v>
      </c>
      <c r="V1389" s="105" t="s">
        <v>1234</v>
      </c>
      <c r="W1389" s="106" t="s">
        <v>539</v>
      </c>
    </row>
    <row r="1390" spans="1:23" s="107" customFormat="1" ht="31.8" customHeight="1">
      <c r="A1390" s="46">
        <f>SUBTOTAL(3,$C$11:C1390)</f>
        <v>1380</v>
      </c>
      <c r="B1390" s="100">
        <v>2</v>
      </c>
      <c r="C1390" s="100" t="s">
        <v>439</v>
      </c>
      <c r="D1390" s="100" t="s">
        <v>2255</v>
      </c>
      <c r="E1390" s="101" t="s">
        <v>689</v>
      </c>
      <c r="F1390" s="102" t="s">
        <v>621</v>
      </c>
      <c r="G1390" s="100">
        <v>5</v>
      </c>
      <c r="H1390" s="103" t="s">
        <v>952</v>
      </c>
      <c r="I1390" s="100">
        <v>20</v>
      </c>
      <c r="J1390" s="100">
        <v>1</v>
      </c>
      <c r="K1390" s="100"/>
      <c r="L1390" s="100"/>
      <c r="M1390" s="100">
        <v>20</v>
      </c>
      <c r="N1390" s="100">
        <v>1</v>
      </c>
      <c r="O1390" s="104">
        <v>1050000</v>
      </c>
      <c r="P1390" s="104">
        <v>1050000</v>
      </c>
      <c r="Q1390" s="104"/>
      <c r="R1390" s="104"/>
      <c r="S1390" s="104">
        <v>1050000</v>
      </c>
      <c r="T1390" s="104">
        <v>0</v>
      </c>
      <c r="U1390" s="103" t="s">
        <v>303</v>
      </c>
      <c r="V1390" s="105" t="s">
        <v>3318</v>
      </c>
      <c r="W1390" s="106" t="s">
        <v>539</v>
      </c>
    </row>
    <row r="1391" spans="1:23" s="107" customFormat="1" ht="31.8" customHeight="1">
      <c r="A1391" s="46">
        <f>SUBTOTAL(3,$C$11:C1391)</f>
        <v>1381</v>
      </c>
      <c r="B1391" s="100">
        <v>2</v>
      </c>
      <c r="C1391" s="100" t="s">
        <v>439</v>
      </c>
      <c r="D1391" s="100" t="s">
        <v>2255</v>
      </c>
      <c r="E1391" s="101" t="s">
        <v>689</v>
      </c>
      <c r="F1391" s="102" t="s">
        <v>621</v>
      </c>
      <c r="G1391" s="100">
        <v>5</v>
      </c>
      <c r="H1391" s="103" t="s">
        <v>952</v>
      </c>
      <c r="I1391" s="100">
        <v>20</v>
      </c>
      <c r="J1391" s="100">
        <v>1</v>
      </c>
      <c r="K1391" s="100"/>
      <c r="L1391" s="100"/>
      <c r="M1391" s="100">
        <v>20</v>
      </c>
      <c r="N1391" s="100">
        <v>1</v>
      </c>
      <c r="O1391" s="104">
        <v>1050000</v>
      </c>
      <c r="P1391" s="104">
        <v>1050000</v>
      </c>
      <c r="Q1391" s="104"/>
      <c r="R1391" s="104"/>
      <c r="S1391" s="104">
        <v>1050000</v>
      </c>
      <c r="T1391" s="104">
        <v>0</v>
      </c>
      <c r="U1391" s="103" t="s">
        <v>303</v>
      </c>
      <c r="V1391" s="105" t="s">
        <v>1571</v>
      </c>
      <c r="W1391" s="106" t="s">
        <v>539</v>
      </c>
    </row>
    <row r="1392" spans="1:23" s="107" customFormat="1" ht="31.8" customHeight="1">
      <c r="A1392" s="46">
        <f>SUBTOTAL(3,$C$11:C1392)</f>
        <v>1382</v>
      </c>
      <c r="B1392" s="100">
        <v>2</v>
      </c>
      <c r="C1392" s="100" t="s">
        <v>439</v>
      </c>
      <c r="D1392" s="100" t="s">
        <v>2255</v>
      </c>
      <c r="E1392" s="101" t="s">
        <v>689</v>
      </c>
      <c r="F1392" s="102" t="s">
        <v>621</v>
      </c>
      <c r="G1392" s="100">
        <v>5</v>
      </c>
      <c r="H1392" s="103" t="s">
        <v>952</v>
      </c>
      <c r="I1392" s="100">
        <v>20</v>
      </c>
      <c r="J1392" s="100">
        <v>1</v>
      </c>
      <c r="K1392" s="100"/>
      <c r="L1392" s="100"/>
      <c r="M1392" s="100">
        <v>20</v>
      </c>
      <c r="N1392" s="100">
        <v>1</v>
      </c>
      <c r="O1392" s="104">
        <v>1050000</v>
      </c>
      <c r="P1392" s="104">
        <v>1050000</v>
      </c>
      <c r="Q1392" s="104"/>
      <c r="R1392" s="104"/>
      <c r="S1392" s="104">
        <v>1050000</v>
      </c>
      <c r="T1392" s="104">
        <v>0</v>
      </c>
      <c r="U1392" s="103" t="s">
        <v>303</v>
      </c>
      <c r="V1392" s="105" t="s">
        <v>3319</v>
      </c>
      <c r="W1392" s="106" t="s">
        <v>539</v>
      </c>
    </row>
    <row r="1393" spans="1:23" s="107" customFormat="1" ht="31.8" customHeight="1">
      <c r="A1393" s="46">
        <f>SUBTOTAL(3,$C$11:C1393)</f>
        <v>1383</v>
      </c>
      <c r="B1393" s="100">
        <v>2</v>
      </c>
      <c r="C1393" s="100" t="s">
        <v>439</v>
      </c>
      <c r="D1393" s="100" t="s">
        <v>2261</v>
      </c>
      <c r="E1393" s="101" t="s">
        <v>689</v>
      </c>
      <c r="F1393" s="102" t="s">
        <v>621</v>
      </c>
      <c r="G1393" s="100">
        <v>5</v>
      </c>
      <c r="H1393" s="103" t="s">
        <v>952</v>
      </c>
      <c r="I1393" s="100">
        <v>20</v>
      </c>
      <c r="J1393" s="100">
        <v>1</v>
      </c>
      <c r="K1393" s="100"/>
      <c r="L1393" s="100"/>
      <c r="M1393" s="100">
        <v>20</v>
      </c>
      <c r="N1393" s="100">
        <v>1</v>
      </c>
      <c r="O1393" s="104">
        <v>1050000</v>
      </c>
      <c r="P1393" s="104">
        <v>1050000</v>
      </c>
      <c r="Q1393" s="104"/>
      <c r="R1393" s="104"/>
      <c r="S1393" s="104">
        <v>1050000</v>
      </c>
      <c r="T1393" s="104">
        <v>0</v>
      </c>
      <c r="U1393" s="103" t="s">
        <v>303</v>
      </c>
      <c r="V1393" s="105" t="s">
        <v>3320</v>
      </c>
      <c r="W1393" s="106" t="s">
        <v>539</v>
      </c>
    </row>
    <row r="1394" spans="1:23" s="107" customFormat="1" ht="31.8" customHeight="1">
      <c r="A1394" s="46">
        <f>SUBTOTAL(3,$C$11:C1394)</f>
        <v>1384</v>
      </c>
      <c r="B1394" s="46">
        <v>1</v>
      </c>
      <c r="C1394" s="46" t="s">
        <v>103</v>
      </c>
      <c r="D1394" s="46" t="s">
        <v>1078</v>
      </c>
      <c r="E1394" s="98" t="s">
        <v>747</v>
      </c>
      <c r="F1394" s="99" t="s">
        <v>681</v>
      </c>
      <c r="G1394" s="46">
        <v>5</v>
      </c>
      <c r="H1394" s="78" t="s">
        <v>952</v>
      </c>
      <c r="I1394" s="46">
        <v>40</v>
      </c>
      <c r="J1394" s="46">
        <v>1</v>
      </c>
      <c r="K1394" s="46"/>
      <c r="L1394" s="46"/>
      <c r="M1394" s="46">
        <v>40</v>
      </c>
      <c r="N1394" s="46">
        <v>1</v>
      </c>
      <c r="O1394" s="79">
        <v>2000000</v>
      </c>
      <c r="P1394" s="79">
        <v>2000000</v>
      </c>
      <c r="Q1394" s="79"/>
      <c r="R1394" s="79">
        <v>2000000</v>
      </c>
      <c r="S1394" s="79">
        <v>0</v>
      </c>
      <c r="T1394" s="79">
        <v>0</v>
      </c>
      <c r="U1394" s="78" t="s">
        <v>302</v>
      </c>
      <c r="V1394" s="80" t="s">
        <v>1568</v>
      </c>
      <c r="W1394" s="81" t="s">
        <v>539</v>
      </c>
    </row>
    <row r="1395" spans="1:23" s="107" customFormat="1" ht="31.8" customHeight="1">
      <c r="A1395" s="46">
        <f>SUBTOTAL(3,$C$11:C1395)</f>
        <v>1385</v>
      </c>
      <c r="B1395" s="46">
        <v>1</v>
      </c>
      <c r="C1395" s="46" t="s">
        <v>103</v>
      </c>
      <c r="D1395" s="46" t="s">
        <v>1079</v>
      </c>
      <c r="E1395" s="98" t="s">
        <v>747</v>
      </c>
      <c r="F1395" s="99" t="s">
        <v>681</v>
      </c>
      <c r="G1395" s="46">
        <v>5</v>
      </c>
      <c r="H1395" s="78" t="s">
        <v>952</v>
      </c>
      <c r="I1395" s="46">
        <v>40</v>
      </c>
      <c r="J1395" s="46">
        <v>1</v>
      </c>
      <c r="K1395" s="46"/>
      <c r="L1395" s="46"/>
      <c r="M1395" s="46">
        <v>40</v>
      </c>
      <c r="N1395" s="46">
        <v>1</v>
      </c>
      <c r="O1395" s="79">
        <v>2000000</v>
      </c>
      <c r="P1395" s="79">
        <v>2000000</v>
      </c>
      <c r="Q1395" s="79"/>
      <c r="R1395" s="79">
        <v>2000000</v>
      </c>
      <c r="S1395" s="79">
        <v>0</v>
      </c>
      <c r="T1395" s="79">
        <v>0</v>
      </c>
      <c r="U1395" s="78" t="s">
        <v>302</v>
      </c>
      <c r="V1395" s="80" t="s">
        <v>1569</v>
      </c>
      <c r="W1395" s="81" t="s">
        <v>539</v>
      </c>
    </row>
    <row r="1396" spans="1:23" s="107" customFormat="1" ht="31.8" customHeight="1">
      <c r="A1396" s="46">
        <f>SUBTOTAL(3,$C$11:C1396)</f>
        <v>1386</v>
      </c>
      <c r="B1396" s="46">
        <v>1</v>
      </c>
      <c r="C1396" s="46" t="s">
        <v>103</v>
      </c>
      <c r="D1396" s="46" t="s">
        <v>1078</v>
      </c>
      <c r="E1396" s="98" t="s">
        <v>747</v>
      </c>
      <c r="F1396" s="99" t="s">
        <v>681</v>
      </c>
      <c r="G1396" s="46">
        <v>5</v>
      </c>
      <c r="H1396" s="78" t="s">
        <v>952</v>
      </c>
      <c r="I1396" s="46">
        <v>20</v>
      </c>
      <c r="J1396" s="46">
        <v>1</v>
      </c>
      <c r="K1396" s="46"/>
      <c r="L1396" s="46"/>
      <c r="M1396" s="46">
        <v>20</v>
      </c>
      <c r="N1396" s="46">
        <v>1</v>
      </c>
      <c r="O1396" s="79">
        <v>1000000</v>
      </c>
      <c r="P1396" s="79">
        <v>1000000</v>
      </c>
      <c r="Q1396" s="79"/>
      <c r="R1396" s="79">
        <v>1000000</v>
      </c>
      <c r="S1396" s="79">
        <v>0</v>
      </c>
      <c r="T1396" s="79">
        <v>0</v>
      </c>
      <c r="U1396" s="78" t="s">
        <v>305</v>
      </c>
      <c r="V1396" s="80" t="s">
        <v>974</v>
      </c>
      <c r="W1396" s="81" t="s">
        <v>539</v>
      </c>
    </row>
    <row r="1397" spans="1:23" s="107" customFormat="1" ht="31.8" customHeight="1">
      <c r="A1397" s="46">
        <f>SUBTOTAL(3,$C$11:C1397)</f>
        <v>1387</v>
      </c>
      <c r="B1397" s="46">
        <v>1</v>
      </c>
      <c r="C1397" s="46" t="s">
        <v>103</v>
      </c>
      <c r="D1397" s="46" t="s">
        <v>1079</v>
      </c>
      <c r="E1397" s="98" t="s">
        <v>747</v>
      </c>
      <c r="F1397" s="99" t="s">
        <v>681</v>
      </c>
      <c r="G1397" s="46">
        <v>5</v>
      </c>
      <c r="H1397" s="78" t="s">
        <v>952</v>
      </c>
      <c r="I1397" s="46">
        <v>20</v>
      </c>
      <c r="J1397" s="46">
        <v>1</v>
      </c>
      <c r="K1397" s="46"/>
      <c r="L1397" s="46"/>
      <c r="M1397" s="46">
        <v>20</v>
      </c>
      <c r="N1397" s="46">
        <v>1</v>
      </c>
      <c r="O1397" s="79">
        <v>1050000</v>
      </c>
      <c r="P1397" s="79">
        <v>1050000</v>
      </c>
      <c r="Q1397" s="79"/>
      <c r="R1397" s="79">
        <v>1050000</v>
      </c>
      <c r="S1397" s="79">
        <v>0</v>
      </c>
      <c r="T1397" s="79">
        <v>0</v>
      </c>
      <c r="U1397" s="78" t="s">
        <v>303</v>
      </c>
      <c r="V1397" s="80" t="s">
        <v>956</v>
      </c>
      <c r="W1397" s="81" t="s">
        <v>539</v>
      </c>
    </row>
    <row r="1398" spans="1:23" s="107" customFormat="1" ht="31.8" customHeight="1">
      <c r="A1398" s="46">
        <f>SUBTOTAL(3,$C$11:C1398)</f>
        <v>1388</v>
      </c>
      <c r="B1398" s="46">
        <v>1</v>
      </c>
      <c r="C1398" s="46" t="s">
        <v>103</v>
      </c>
      <c r="D1398" s="46" t="s">
        <v>1078</v>
      </c>
      <c r="E1398" s="98" t="s">
        <v>747</v>
      </c>
      <c r="F1398" s="99" t="s">
        <v>681</v>
      </c>
      <c r="G1398" s="46">
        <v>5</v>
      </c>
      <c r="H1398" s="78" t="s">
        <v>952</v>
      </c>
      <c r="I1398" s="46">
        <v>20</v>
      </c>
      <c r="J1398" s="46">
        <v>1</v>
      </c>
      <c r="K1398" s="46"/>
      <c r="L1398" s="46"/>
      <c r="M1398" s="46">
        <v>20</v>
      </c>
      <c r="N1398" s="46">
        <v>1</v>
      </c>
      <c r="O1398" s="79">
        <v>1050000</v>
      </c>
      <c r="P1398" s="79">
        <v>1050000</v>
      </c>
      <c r="Q1398" s="79"/>
      <c r="R1398" s="79">
        <v>1050000</v>
      </c>
      <c r="S1398" s="79">
        <v>0</v>
      </c>
      <c r="T1398" s="79">
        <v>0</v>
      </c>
      <c r="U1398" s="78" t="s">
        <v>303</v>
      </c>
      <c r="V1398" s="80" t="s">
        <v>1570</v>
      </c>
      <c r="W1398" s="81" t="s">
        <v>539</v>
      </c>
    </row>
    <row r="1399" spans="1:23" s="107" customFormat="1" ht="31.8" customHeight="1">
      <c r="A1399" s="46">
        <f>SUBTOTAL(3,$C$11:C1399)</f>
        <v>1389</v>
      </c>
      <c r="B1399" s="100">
        <v>2</v>
      </c>
      <c r="C1399" s="100" t="s">
        <v>103</v>
      </c>
      <c r="D1399" s="100" t="s">
        <v>541</v>
      </c>
      <c r="E1399" s="101" t="s">
        <v>747</v>
      </c>
      <c r="F1399" s="102" t="s">
        <v>681</v>
      </c>
      <c r="G1399" s="100">
        <v>5</v>
      </c>
      <c r="H1399" s="103" t="s">
        <v>952</v>
      </c>
      <c r="I1399" s="100">
        <v>20</v>
      </c>
      <c r="J1399" s="100">
        <v>1</v>
      </c>
      <c r="K1399" s="100"/>
      <c r="L1399" s="100"/>
      <c r="M1399" s="100">
        <v>20</v>
      </c>
      <c r="N1399" s="100">
        <v>1</v>
      </c>
      <c r="O1399" s="104">
        <v>1000000</v>
      </c>
      <c r="P1399" s="104">
        <v>1000000</v>
      </c>
      <c r="Q1399" s="104"/>
      <c r="R1399" s="104"/>
      <c r="S1399" s="104">
        <v>1000000</v>
      </c>
      <c r="T1399" s="104">
        <v>0</v>
      </c>
      <c r="U1399" s="103" t="s">
        <v>305</v>
      </c>
      <c r="V1399" s="105" t="s">
        <v>974</v>
      </c>
      <c r="W1399" s="106" t="s">
        <v>539</v>
      </c>
    </row>
    <row r="1400" spans="1:23" s="107" customFormat="1" ht="31.8" customHeight="1">
      <c r="A1400" s="46">
        <f>SUBTOTAL(3,$C$11:C1400)</f>
        <v>1390</v>
      </c>
      <c r="B1400" s="100">
        <v>2</v>
      </c>
      <c r="C1400" s="100" t="s">
        <v>103</v>
      </c>
      <c r="D1400" s="100" t="s">
        <v>2257</v>
      </c>
      <c r="E1400" s="101" t="s">
        <v>747</v>
      </c>
      <c r="F1400" s="102" t="s">
        <v>681</v>
      </c>
      <c r="G1400" s="100">
        <v>5</v>
      </c>
      <c r="H1400" s="103" t="s">
        <v>952</v>
      </c>
      <c r="I1400" s="100">
        <v>20</v>
      </c>
      <c r="J1400" s="100">
        <v>1</v>
      </c>
      <c r="K1400" s="100"/>
      <c r="L1400" s="100"/>
      <c r="M1400" s="100">
        <v>20</v>
      </c>
      <c r="N1400" s="100">
        <v>1</v>
      </c>
      <c r="O1400" s="104">
        <v>1050000</v>
      </c>
      <c r="P1400" s="104">
        <v>1050000</v>
      </c>
      <c r="Q1400" s="104"/>
      <c r="R1400" s="104"/>
      <c r="S1400" s="104">
        <v>1050000</v>
      </c>
      <c r="T1400" s="104">
        <v>0</v>
      </c>
      <c r="U1400" s="103" t="s">
        <v>303</v>
      </c>
      <c r="V1400" s="105" t="s">
        <v>3321</v>
      </c>
      <c r="W1400" s="106" t="s">
        <v>539</v>
      </c>
    </row>
    <row r="1401" spans="1:23" s="107" customFormat="1" ht="31.8" customHeight="1">
      <c r="A1401" s="46">
        <f>SUBTOTAL(3,$C$11:C1401)</f>
        <v>1391</v>
      </c>
      <c r="B1401" s="100">
        <v>2</v>
      </c>
      <c r="C1401" s="100" t="s">
        <v>103</v>
      </c>
      <c r="D1401" s="100" t="s">
        <v>2256</v>
      </c>
      <c r="E1401" s="101" t="s">
        <v>747</v>
      </c>
      <c r="F1401" s="102" t="s">
        <v>681</v>
      </c>
      <c r="G1401" s="100">
        <v>5</v>
      </c>
      <c r="H1401" s="103" t="s">
        <v>952</v>
      </c>
      <c r="I1401" s="100">
        <v>20</v>
      </c>
      <c r="J1401" s="100">
        <v>1</v>
      </c>
      <c r="K1401" s="100"/>
      <c r="L1401" s="100"/>
      <c r="M1401" s="100">
        <v>20</v>
      </c>
      <c r="N1401" s="100">
        <v>1</v>
      </c>
      <c r="O1401" s="104">
        <v>1050000</v>
      </c>
      <c r="P1401" s="104">
        <v>1050000</v>
      </c>
      <c r="Q1401" s="104"/>
      <c r="R1401" s="104"/>
      <c r="S1401" s="104">
        <v>1050000</v>
      </c>
      <c r="T1401" s="104">
        <v>0</v>
      </c>
      <c r="U1401" s="103" t="s">
        <v>303</v>
      </c>
      <c r="V1401" s="105" t="s">
        <v>3322</v>
      </c>
      <c r="W1401" s="106" t="s">
        <v>539</v>
      </c>
    </row>
    <row r="1402" spans="1:23" s="107" customFormat="1" ht="31.8" customHeight="1">
      <c r="A1402" s="46">
        <f>SUBTOTAL(3,$C$11:C1402)</f>
        <v>1392</v>
      </c>
      <c r="B1402" s="100">
        <v>2</v>
      </c>
      <c r="C1402" s="100" t="s">
        <v>103</v>
      </c>
      <c r="D1402" s="100" t="s">
        <v>2260</v>
      </c>
      <c r="E1402" s="101" t="s">
        <v>747</v>
      </c>
      <c r="F1402" s="102" t="s">
        <v>681</v>
      </c>
      <c r="G1402" s="100">
        <v>5</v>
      </c>
      <c r="H1402" s="103" t="s">
        <v>952</v>
      </c>
      <c r="I1402" s="100">
        <v>20</v>
      </c>
      <c r="J1402" s="100">
        <v>1</v>
      </c>
      <c r="K1402" s="100"/>
      <c r="L1402" s="100"/>
      <c r="M1402" s="100">
        <v>20</v>
      </c>
      <c r="N1402" s="100">
        <v>1</v>
      </c>
      <c r="O1402" s="104">
        <v>1050000</v>
      </c>
      <c r="P1402" s="104">
        <v>1050000</v>
      </c>
      <c r="Q1402" s="104"/>
      <c r="R1402" s="104"/>
      <c r="S1402" s="104">
        <v>1050000</v>
      </c>
      <c r="T1402" s="104">
        <v>0</v>
      </c>
      <c r="U1402" s="103" t="s">
        <v>303</v>
      </c>
      <c r="V1402" s="105" t="s">
        <v>3323</v>
      </c>
      <c r="W1402" s="106" t="s">
        <v>539</v>
      </c>
    </row>
    <row r="1403" spans="1:23" s="107" customFormat="1" ht="31.8" customHeight="1">
      <c r="A1403" s="46">
        <f>SUBTOTAL(3,$C$11:C1403)</f>
        <v>1393</v>
      </c>
      <c r="B1403" s="100">
        <v>2</v>
      </c>
      <c r="C1403" s="100" t="s">
        <v>103</v>
      </c>
      <c r="D1403" s="100" t="s">
        <v>2257</v>
      </c>
      <c r="E1403" s="101" t="s">
        <v>747</v>
      </c>
      <c r="F1403" s="102" t="s">
        <v>681</v>
      </c>
      <c r="G1403" s="100">
        <v>5</v>
      </c>
      <c r="H1403" s="103" t="s">
        <v>952</v>
      </c>
      <c r="I1403" s="100">
        <v>20</v>
      </c>
      <c r="J1403" s="100">
        <v>1</v>
      </c>
      <c r="K1403" s="100"/>
      <c r="L1403" s="100"/>
      <c r="M1403" s="100">
        <v>20</v>
      </c>
      <c r="N1403" s="100">
        <v>1</v>
      </c>
      <c r="O1403" s="104">
        <v>1050000</v>
      </c>
      <c r="P1403" s="104">
        <v>1050000</v>
      </c>
      <c r="Q1403" s="104"/>
      <c r="R1403" s="104"/>
      <c r="S1403" s="104">
        <v>1050000</v>
      </c>
      <c r="T1403" s="104">
        <v>0</v>
      </c>
      <c r="U1403" s="103" t="s">
        <v>303</v>
      </c>
      <c r="V1403" s="105" t="s">
        <v>3324</v>
      </c>
      <c r="W1403" s="106" t="s">
        <v>539</v>
      </c>
    </row>
    <row r="1404" spans="1:23" s="107" customFormat="1" ht="31.8" customHeight="1">
      <c r="A1404" s="46">
        <f>SUBTOTAL(3,$C$11:C1404)</f>
        <v>1394</v>
      </c>
      <c r="B1404" s="100">
        <v>2</v>
      </c>
      <c r="C1404" s="100" t="s">
        <v>103</v>
      </c>
      <c r="D1404" s="100" t="s">
        <v>2264</v>
      </c>
      <c r="E1404" s="101" t="s">
        <v>747</v>
      </c>
      <c r="F1404" s="102" t="s">
        <v>681</v>
      </c>
      <c r="G1404" s="100">
        <v>5</v>
      </c>
      <c r="H1404" s="103" t="s">
        <v>952</v>
      </c>
      <c r="I1404" s="100">
        <v>20</v>
      </c>
      <c r="J1404" s="100">
        <v>1</v>
      </c>
      <c r="K1404" s="100"/>
      <c r="L1404" s="100"/>
      <c r="M1404" s="100">
        <v>20</v>
      </c>
      <c r="N1404" s="100">
        <v>1</v>
      </c>
      <c r="O1404" s="104">
        <v>1050000</v>
      </c>
      <c r="P1404" s="104">
        <v>1050000</v>
      </c>
      <c r="Q1404" s="104"/>
      <c r="R1404" s="104"/>
      <c r="S1404" s="104">
        <v>1050000</v>
      </c>
      <c r="T1404" s="104">
        <v>0</v>
      </c>
      <c r="U1404" s="103" t="s">
        <v>303</v>
      </c>
      <c r="V1404" s="105" t="s">
        <v>3325</v>
      </c>
      <c r="W1404" s="106" t="s">
        <v>539</v>
      </c>
    </row>
    <row r="1405" spans="1:23" s="107" customFormat="1" ht="31.8" customHeight="1">
      <c r="A1405" s="46">
        <f>SUBTOTAL(3,$C$11:C1405)</f>
        <v>1395</v>
      </c>
      <c r="B1405" s="100">
        <v>2</v>
      </c>
      <c r="C1405" s="100" t="s">
        <v>103</v>
      </c>
      <c r="D1405" s="100" t="s">
        <v>2259</v>
      </c>
      <c r="E1405" s="101" t="s">
        <v>747</v>
      </c>
      <c r="F1405" s="102" t="s">
        <v>681</v>
      </c>
      <c r="G1405" s="100">
        <v>5</v>
      </c>
      <c r="H1405" s="103" t="s">
        <v>952</v>
      </c>
      <c r="I1405" s="100">
        <v>20</v>
      </c>
      <c r="J1405" s="100">
        <v>1</v>
      </c>
      <c r="K1405" s="100"/>
      <c r="L1405" s="100"/>
      <c r="M1405" s="100">
        <v>20</v>
      </c>
      <c r="N1405" s="100">
        <v>1</v>
      </c>
      <c r="O1405" s="104">
        <v>1050000</v>
      </c>
      <c r="P1405" s="104">
        <v>1050000</v>
      </c>
      <c r="Q1405" s="104"/>
      <c r="R1405" s="104"/>
      <c r="S1405" s="104">
        <v>1050000</v>
      </c>
      <c r="T1405" s="104">
        <v>0</v>
      </c>
      <c r="U1405" s="103" t="s">
        <v>303</v>
      </c>
      <c r="V1405" s="105" t="s">
        <v>3326</v>
      </c>
      <c r="W1405" s="106" t="s">
        <v>539</v>
      </c>
    </row>
    <row r="1406" spans="1:23" s="107" customFormat="1" ht="31.8" customHeight="1">
      <c r="A1406" s="46">
        <f>SUBTOTAL(3,$C$11:C1406)</f>
        <v>1396</v>
      </c>
      <c r="B1406" s="100">
        <v>2</v>
      </c>
      <c r="C1406" s="100" t="s">
        <v>103</v>
      </c>
      <c r="D1406" s="100" t="s">
        <v>2261</v>
      </c>
      <c r="E1406" s="101" t="s">
        <v>747</v>
      </c>
      <c r="F1406" s="102" t="s">
        <v>681</v>
      </c>
      <c r="G1406" s="100">
        <v>5</v>
      </c>
      <c r="H1406" s="103" t="s">
        <v>952</v>
      </c>
      <c r="I1406" s="100">
        <v>20</v>
      </c>
      <c r="J1406" s="100">
        <v>1</v>
      </c>
      <c r="K1406" s="100"/>
      <c r="L1406" s="100"/>
      <c r="M1406" s="100">
        <v>20</v>
      </c>
      <c r="N1406" s="100">
        <v>1</v>
      </c>
      <c r="O1406" s="104">
        <v>1050000</v>
      </c>
      <c r="P1406" s="104">
        <v>1050000</v>
      </c>
      <c r="Q1406" s="104"/>
      <c r="R1406" s="104"/>
      <c r="S1406" s="104">
        <v>1050000</v>
      </c>
      <c r="T1406" s="104">
        <v>0</v>
      </c>
      <c r="U1406" s="103" t="s">
        <v>303</v>
      </c>
      <c r="V1406" s="105" t="s">
        <v>3327</v>
      </c>
      <c r="W1406" s="106" t="s">
        <v>539</v>
      </c>
    </row>
    <row r="1407" spans="1:23" s="107" customFormat="1" ht="31.8" customHeight="1">
      <c r="A1407" s="46">
        <f>SUBTOTAL(3,$C$11:C1407)</f>
        <v>1397</v>
      </c>
      <c r="B1407" s="100">
        <v>2</v>
      </c>
      <c r="C1407" s="100" t="s">
        <v>103</v>
      </c>
      <c r="D1407" s="100" t="s">
        <v>2257</v>
      </c>
      <c r="E1407" s="101" t="s">
        <v>747</v>
      </c>
      <c r="F1407" s="102" t="s">
        <v>681</v>
      </c>
      <c r="G1407" s="100">
        <v>5</v>
      </c>
      <c r="H1407" s="103" t="s">
        <v>952</v>
      </c>
      <c r="I1407" s="100">
        <v>20</v>
      </c>
      <c r="J1407" s="100">
        <v>1</v>
      </c>
      <c r="K1407" s="100"/>
      <c r="L1407" s="100"/>
      <c r="M1407" s="100">
        <v>20</v>
      </c>
      <c r="N1407" s="100">
        <v>1</v>
      </c>
      <c r="O1407" s="104">
        <v>1050000</v>
      </c>
      <c r="P1407" s="104">
        <v>1050000</v>
      </c>
      <c r="Q1407" s="104"/>
      <c r="R1407" s="104"/>
      <c r="S1407" s="104">
        <v>1050000</v>
      </c>
      <c r="T1407" s="104">
        <v>0</v>
      </c>
      <c r="U1407" s="103" t="s">
        <v>303</v>
      </c>
      <c r="V1407" s="105" t="s">
        <v>2855</v>
      </c>
      <c r="W1407" s="106" t="s">
        <v>539</v>
      </c>
    </row>
    <row r="1408" spans="1:23" s="107" customFormat="1" ht="31.8" customHeight="1">
      <c r="A1408" s="46">
        <f>SUBTOTAL(3,$C$11:C1408)</f>
        <v>1398</v>
      </c>
      <c r="B1408" s="46">
        <v>1</v>
      </c>
      <c r="C1408" s="46" t="s">
        <v>478</v>
      </c>
      <c r="D1408" s="46" t="s">
        <v>541</v>
      </c>
      <c r="E1408" s="98" t="s">
        <v>417</v>
      </c>
      <c r="F1408" s="99" t="s">
        <v>418</v>
      </c>
      <c r="G1408" s="46">
        <v>5</v>
      </c>
      <c r="H1408" s="78" t="s">
        <v>758</v>
      </c>
      <c r="I1408" s="46">
        <v>40</v>
      </c>
      <c r="J1408" s="46">
        <v>1</v>
      </c>
      <c r="K1408" s="46"/>
      <c r="L1408" s="46"/>
      <c r="M1408" s="46">
        <v>40</v>
      </c>
      <c r="N1408" s="46">
        <v>1</v>
      </c>
      <c r="O1408" s="79">
        <v>2000000</v>
      </c>
      <c r="P1408" s="79">
        <v>2000000</v>
      </c>
      <c r="Q1408" s="79"/>
      <c r="R1408" s="79">
        <v>2000000</v>
      </c>
      <c r="S1408" s="79">
        <v>0</v>
      </c>
      <c r="T1408" s="79">
        <v>0</v>
      </c>
      <c r="U1408" s="78" t="s">
        <v>302</v>
      </c>
      <c r="V1408" s="80" t="s">
        <v>1571</v>
      </c>
      <c r="W1408" s="81" t="s">
        <v>539</v>
      </c>
    </row>
    <row r="1409" spans="1:23" s="107" customFormat="1" ht="31.8" customHeight="1">
      <c r="A1409" s="46">
        <f>SUBTOTAL(3,$C$11:C1409)</f>
        <v>1399</v>
      </c>
      <c r="B1409" s="46">
        <v>1</v>
      </c>
      <c r="C1409" s="46" t="s">
        <v>478</v>
      </c>
      <c r="D1409" s="46" t="s">
        <v>541</v>
      </c>
      <c r="E1409" s="98" t="s">
        <v>417</v>
      </c>
      <c r="F1409" s="99" t="s">
        <v>418</v>
      </c>
      <c r="G1409" s="46">
        <v>5</v>
      </c>
      <c r="H1409" s="78" t="s">
        <v>758</v>
      </c>
      <c r="I1409" s="46">
        <v>20</v>
      </c>
      <c r="J1409" s="46">
        <v>1</v>
      </c>
      <c r="K1409" s="46"/>
      <c r="L1409" s="46"/>
      <c r="M1409" s="46">
        <v>20</v>
      </c>
      <c r="N1409" s="46">
        <v>1</v>
      </c>
      <c r="O1409" s="79">
        <v>1050000</v>
      </c>
      <c r="P1409" s="79">
        <v>1050000</v>
      </c>
      <c r="Q1409" s="79"/>
      <c r="R1409" s="79">
        <v>1050000</v>
      </c>
      <c r="S1409" s="79">
        <v>0</v>
      </c>
      <c r="T1409" s="79">
        <v>0</v>
      </c>
      <c r="U1409" s="78" t="s">
        <v>303</v>
      </c>
      <c r="V1409" s="80" t="s">
        <v>1572</v>
      </c>
      <c r="W1409" s="81" t="s">
        <v>539</v>
      </c>
    </row>
    <row r="1410" spans="1:23" s="107" customFormat="1" ht="31.8" customHeight="1">
      <c r="A1410" s="46">
        <f>SUBTOTAL(3,$C$11:C1410)</f>
        <v>1400</v>
      </c>
      <c r="B1410" s="46">
        <v>1</v>
      </c>
      <c r="C1410" s="46" t="s">
        <v>478</v>
      </c>
      <c r="D1410" s="46" t="s">
        <v>1079</v>
      </c>
      <c r="E1410" s="98" t="s">
        <v>417</v>
      </c>
      <c r="F1410" s="99" t="s">
        <v>418</v>
      </c>
      <c r="G1410" s="46">
        <v>5</v>
      </c>
      <c r="H1410" s="78" t="s">
        <v>758</v>
      </c>
      <c r="I1410" s="46">
        <v>20</v>
      </c>
      <c r="J1410" s="46">
        <v>1</v>
      </c>
      <c r="K1410" s="46"/>
      <c r="L1410" s="46"/>
      <c r="M1410" s="46">
        <v>20</v>
      </c>
      <c r="N1410" s="46">
        <v>1</v>
      </c>
      <c r="O1410" s="79">
        <v>1050000</v>
      </c>
      <c r="P1410" s="79">
        <v>1050000</v>
      </c>
      <c r="Q1410" s="79"/>
      <c r="R1410" s="79">
        <v>1050000</v>
      </c>
      <c r="S1410" s="79">
        <v>0</v>
      </c>
      <c r="T1410" s="79">
        <v>0</v>
      </c>
      <c r="U1410" s="78" t="s">
        <v>303</v>
      </c>
      <c r="V1410" s="80" t="s">
        <v>1290</v>
      </c>
      <c r="W1410" s="81" t="s">
        <v>539</v>
      </c>
    </row>
    <row r="1411" spans="1:23" s="107" customFormat="1" ht="31.8" customHeight="1">
      <c r="A1411" s="46">
        <f>SUBTOTAL(3,$C$11:C1411)</f>
        <v>1401</v>
      </c>
      <c r="B1411" s="100">
        <v>2</v>
      </c>
      <c r="C1411" s="100" t="s">
        <v>478</v>
      </c>
      <c r="D1411" s="100" t="s">
        <v>2256</v>
      </c>
      <c r="E1411" s="101" t="s">
        <v>417</v>
      </c>
      <c r="F1411" s="102" t="s">
        <v>418</v>
      </c>
      <c r="G1411" s="100">
        <v>5</v>
      </c>
      <c r="H1411" s="103" t="s">
        <v>758</v>
      </c>
      <c r="I1411" s="100">
        <v>20</v>
      </c>
      <c r="J1411" s="100">
        <v>1</v>
      </c>
      <c r="K1411" s="100"/>
      <c r="L1411" s="100"/>
      <c r="M1411" s="100">
        <v>20</v>
      </c>
      <c r="N1411" s="100">
        <v>1</v>
      </c>
      <c r="O1411" s="104">
        <v>1050000</v>
      </c>
      <c r="P1411" s="104">
        <v>1050000</v>
      </c>
      <c r="Q1411" s="104"/>
      <c r="R1411" s="104"/>
      <c r="S1411" s="104">
        <v>1050000</v>
      </c>
      <c r="T1411" s="104">
        <v>0</v>
      </c>
      <c r="U1411" s="103" t="s">
        <v>303</v>
      </c>
      <c r="V1411" s="105" t="s">
        <v>3328</v>
      </c>
      <c r="W1411" s="106" t="s">
        <v>539</v>
      </c>
    </row>
    <row r="1412" spans="1:23" s="107" customFormat="1" ht="31.8" customHeight="1">
      <c r="A1412" s="46">
        <f>SUBTOTAL(3,$C$11:C1412)</f>
        <v>1402</v>
      </c>
      <c r="B1412" s="100">
        <v>2</v>
      </c>
      <c r="C1412" s="100" t="s">
        <v>478</v>
      </c>
      <c r="D1412" s="100" t="s">
        <v>2255</v>
      </c>
      <c r="E1412" s="101" t="s">
        <v>417</v>
      </c>
      <c r="F1412" s="102" t="s">
        <v>418</v>
      </c>
      <c r="G1412" s="100">
        <v>5</v>
      </c>
      <c r="H1412" s="103" t="s">
        <v>758</v>
      </c>
      <c r="I1412" s="100">
        <v>20</v>
      </c>
      <c r="J1412" s="100">
        <v>1</v>
      </c>
      <c r="K1412" s="100"/>
      <c r="L1412" s="100"/>
      <c r="M1412" s="100">
        <v>20</v>
      </c>
      <c r="N1412" s="100">
        <v>1</v>
      </c>
      <c r="O1412" s="104">
        <v>1050000</v>
      </c>
      <c r="P1412" s="104">
        <v>1050000</v>
      </c>
      <c r="Q1412" s="104"/>
      <c r="R1412" s="104"/>
      <c r="S1412" s="104">
        <v>1050000</v>
      </c>
      <c r="T1412" s="104">
        <v>0</v>
      </c>
      <c r="U1412" s="103" t="s">
        <v>303</v>
      </c>
      <c r="V1412" s="105" t="s">
        <v>3329</v>
      </c>
      <c r="W1412" s="106" t="s">
        <v>539</v>
      </c>
    </row>
    <row r="1413" spans="1:23" s="107" customFormat="1" ht="31.8" customHeight="1">
      <c r="A1413" s="46">
        <f>SUBTOTAL(3,$C$11:C1413)</f>
        <v>1403</v>
      </c>
      <c r="B1413" s="100">
        <v>2</v>
      </c>
      <c r="C1413" s="100" t="s">
        <v>478</v>
      </c>
      <c r="D1413" s="100" t="s">
        <v>2256</v>
      </c>
      <c r="E1413" s="101" t="s">
        <v>417</v>
      </c>
      <c r="F1413" s="102" t="s">
        <v>418</v>
      </c>
      <c r="G1413" s="100">
        <v>5</v>
      </c>
      <c r="H1413" s="103" t="s">
        <v>758</v>
      </c>
      <c r="I1413" s="100">
        <v>20</v>
      </c>
      <c r="J1413" s="100">
        <v>1</v>
      </c>
      <c r="K1413" s="100"/>
      <c r="L1413" s="100"/>
      <c r="M1413" s="100">
        <v>20</v>
      </c>
      <c r="N1413" s="100">
        <v>1</v>
      </c>
      <c r="O1413" s="104">
        <v>1050000</v>
      </c>
      <c r="P1413" s="104">
        <v>1050000</v>
      </c>
      <c r="Q1413" s="104"/>
      <c r="R1413" s="104"/>
      <c r="S1413" s="104">
        <v>1050000</v>
      </c>
      <c r="T1413" s="104">
        <v>0</v>
      </c>
      <c r="U1413" s="103" t="s">
        <v>303</v>
      </c>
      <c r="V1413" s="105" t="s">
        <v>3330</v>
      </c>
      <c r="W1413" s="106" t="s">
        <v>539</v>
      </c>
    </row>
    <row r="1414" spans="1:23" s="107" customFormat="1" ht="31.8" customHeight="1">
      <c r="A1414" s="46">
        <f>SUBTOTAL(3,$C$11:C1414)</f>
        <v>1404</v>
      </c>
      <c r="B1414" s="100">
        <v>2</v>
      </c>
      <c r="C1414" s="100" t="s">
        <v>478</v>
      </c>
      <c r="D1414" s="100" t="s">
        <v>2259</v>
      </c>
      <c r="E1414" s="101" t="s">
        <v>417</v>
      </c>
      <c r="F1414" s="102" t="s">
        <v>418</v>
      </c>
      <c r="G1414" s="100">
        <v>5</v>
      </c>
      <c r="H1414" s="103" t="s">
        <v>758</v>
      </c>
      <c r="I1414" s="100">
        <v>20</v>
      </c>
      <c r="J1414" s="100">
        <v>1</v>
      </c>
      <c r="K1414" s="100"/>
      <c r="L1414" s="100"/>
      <c r="M1414" s="100">
        <v>20</v>
      </c>
      <c r="N1414" s="100">
        <v>1</v>
      </c>
      <c r="O1414" s="104">
        <v>1050000</v>
      </c>
      <c r="P1414" s="104">
        <v>1050000</v>
      </c>
      <c r="Q1414" s="104"/>
      <c r="R1414" s="104"/>
      <c r="S1414" s="104">
        <v>1050000</v>
      </c>
      <c r="T1414" s="104">
        <v>0</v>
      </c>
      <c r="U1414" s="103" t="s">
        <v>303</v>
      </c>
      <c r="V1414" s="105" t="s">
        <v>3331</v>
      </c>
      <c r="W1414" s="106" t="s">
        <v>539</v>
      </c>
    </row>
    <row r="1415" spans="1:23" s="107" customFormat="1" ht="31.8" customHeight="1">
      <c r="A1415" s="46">
        <f>SUBTOTAL(3,$C$11:C1415)</f>
        <v>1405</v>
      </c>
      <c r="B1415" s="100">
        <v>2</v>
      </c>
      <c r="C1415" s="100" t="s">
        <v>478</v>
      </c>
      <c r="D1415" s="100" t="s">
        <v>2257</v>
      </c>
      <c r="E1415" s="101" t="s">
        <v>417</v>
      </c>
      <c r="F1415" s="102" t="s">
        <v>418</v>
      </c>
      <c r="G1415" s="100">
        <v>5</v>
      </c>
      <c r="H1415" s="103" t="s">
        <v>758</v>
      </c>
      <c r="I1415" s="100">
        <v>20</v>
      </c>
      <c r="J1415" s="100">
        <v>1</v>
      </c>
      <c r="K1415" s="100"/>
      <c r="L1415" s="100"/>
      <c r="M1415" s="100">
        <v>20</v>
      </c>
      <c r="N1415" s="100">
        <v>1</v>
      </c>
      <c r="O1415" s="104">
        <v>1050000</v>
      </c>
      <c r="P1415" s="104">
        <v>1050000</v>
      </c>
      <c r="Q1415" s="104"/>
      <c r="R1415" s="104"/>
      <c r="S1415" s="104">
        <v>1050000</v>
      </c>
      <c r="T1415" s="104">
        <v>0</v>
      </c>
      <c r="U1415" s="103" t="s">
        <v>303</v>
      </c>
      <c r="V1415" s="105" t="s">
        <v>1380</v>
      </c>
      <c r="W1415" s="106" t="s">
        <v>539</v>
      </c>
    </row>
    <row r="1416" spans="1:23" s="107" customFormat="1" ht="31.8" customHeight="1">
      <c r="A1416" s="46">
        <f>SUBTOTAL(3,$C$11:C1416)</f>
        <v>1406</v>
      </c>
      <c r="B1416" s="100">
        <v>2</v>
      </c>
      <c r="C1416" s="100" t="s">
        <v>478</v>
      </c>
      <c r="D1416" s="100" t="s">
        <v>2255</v>
      </c>
      <c r="E1416" s="101" t="s">
        <v>417</v>
      </c>
      <c r="F1416" s="102" t="s">
        <v>418</v>
      </c>
      <c r="G1416" s="100">
        <v>5</v>
      </c>
      <c r="H1416" s="103" t="s">
        <v>758</v>
      </c>
      <c r="I1416" s="100">
        <v>20</v>
      </c>
      <c r="J1416" s="100">
        <v>1</v>
      </c>
      <c r="K1416" s="100"/>
      <c r="L1416" s="100"/>
      <c r="M1416" s="100">
        <v>20</v>
      </c>
      <c r="N1416" s="100">
        <v>1</v>
      </c>
      <c r="O1416" s="104">
        <v>1050000</v>
      </c>
      <c r="P1416" s="104">
        <v>1050000</v>
      </c>
      <c r="Q1416" s="104"/>
      <c r="R1416" s="104"/>
      <c r="S1416" s="104">
        <v>1050000</v>
      </c>
      <c r="T1416" s="104">
        <v>0</v>
      </c>
      <c r="U1416" s="103" t="s">
        <v>303</v>
      </c>
      <c r="V1416" s="105" t="s">
        <v>3332</v>
      </c>
      <c r="W1416" s="106" t="s">
        <v>539</v>
      </c>
    </row>
    <row r="1417" spans="1:23" s="107" customFormat="1" ht="31.8" customHeight="1">
      <c r="A1417" s="46">
        <f>SUBTOTAL(3,$C$11:C1417)</f>
        <v>1407</v>
      </c>
      <c r="B1417" s="100">
        <v>2</v>
      </c>
      <c r="C1417" s="100" t="s">
        <v>478</v>
      </c>
      <c r="D1417" s="100" t="s">
        <v>2257</v>
      </c>
      <c r="E1417" s="101" t="s">
        <v>417</v>
      </c>
      <c r="F1417" s="102" t="s">
        <v>418</v>
      </c>
      <c r="G1417" s="100">
        <v>5</v>
      </c>
      <c r="H1417" s="103" t="s">
        <v>758</v>
      </c>
      <c r="I1417" s="100">
        <v>20</v>
      </c>
      <c r="J1417" s="100">
        <v>1</v>
      </c>
      <c r="K1417" s="100"/>
      <c r="L1417" s="100"/>
      <c r="M1417" s="100">
        <v>20</v>
      </c>
      <c r="N1417" s="100">
        <v>1</v>
      </c>
      <c r="O1417" s="104">
        <v>1050000</v>
      </c>
      <c r="P1417" s="104">
        <v>1050000</v>
      </c>
      <c r="Q1417" s="104"/>
      <c r="R1417" s="104"/>
      <c r="S1417" s="104">
        <v>1050000</v>
      </c>
      <c r="T1417" s="104">
        <v>0</v>
      </c>
      <c r="U1417" s="103" t="s">
        <v>303</v>
      </c>
      <c r="V1417" s="105" t="s">
        <v>3333</v>
      </c>
      <c r="W1417" s="106" t="s">
        <v>539</v>
      </c>
    </row>
    <row r="1418" spans="1:23" s="107" customFormat="1" ht="31.8" customHeight="1">
      <c r="A1418" s="46">
        <f>SUBTOTAL(3,$C$11:C1418)</f>
        <v>1408</v>
      </c>
      <c r="B1418" s="100">
        <v>2</v>
      </c>
      <c r="C1418" s="100" t="s">
        <v>478</v>
      </c>
      <c r="D1418" s="100" t="s">
        <v>2255</v>
      </c>
      <c r="E1418" s="101" t="s">
        <v>417</v>
      </c>
      <c r="F1418" s="102" t="s">
        <v>418</v>
      </c>
      <c r="G1418" s="100">
        <v>5</v>
      </c>
      <c r="H1418" s="103" t="s">
        <v>758</v>
      </c>
      <c r="I1418" s="100">
        <v>20</v>
      </c>
      <c r="J1418" s="100">
        <v>1</v>
      </c>
      <c r="K1418" s="100"/>
      <c r="L1418" s="100"/>
      <c r="M1418" s="100">
        <v>20</v>
      </c>
      <c r="N1418" s="100">
        <v>1</v>
      </c>
      <c r="O1418" s="104">
        <v>1050000</v>
      </c>
      <c r="P1418" s="104">
        <v>1050000</v>
      </c>
      <c r="Q1418" s="104"/>
      <c r="R1418" s="104"/>
      <c r="S1418" s="104">
        <v>1050000</v>
      </c>
      <c r="T1418" s="104">
        <v>0</v>
      </c>
      <c r="U1418" s="103" t="s">
        <v>303</v>
      </c>
      <c r="V1418" s="105" t="s">
        <v>3334</v>
      </c>
      <c r="W1418" s="106" t="s">
        <v>539</v>
      </c>
    </row>
    <row r="1419" spans="1:23" s="107" customFormat="1" ht="31.8" customHeight="1">
      <c r="A1419" s="46">
        <f>SUBTOTAL(3,$C$11:C1419)</f>
        <v>1409</v>
      </c>
      <c r="B1419" s="100">
        <v>2</v>
      </c>
      <c r="C1419" s="100" t="s">
        <v>478</v>
      </c>
      <c r="D1419" s="100" t="s">
        <v>2257</v>
      </c>
      <c r="E1419" s="101" t="s">
        <v>417</v>
      </c>
      <c r="F1419" s="102" t="s">
        <v>418</v>
      </c>
      <c r="G1419" s="100">
        <v>5</v>
      </c>
      <c r="H1419" s="103" t="s">
        <v>758</v>
      </c>
      <c r="I1419" s="100">
        <v>20</v>
      </c>
      <c r="J1419" s="100">
        <v>1</v>
      </c>
      <c r="K1419" s="100"/>
      <c r="L1419" s="100"/>
      <c r="M1419" s="100">
        <v>20</v>
      </c>
      <c r="N1419" s="100">
        <v>1</v>
      </c>
      <c r="O1419" s="104">
        <v>1050000</v>
      </c>
      <c r="P1419" s="104">
        <v>1050000</v>
      </c>
      <c r="Q1419" s="104"/>
      <c r="R1419" s="104"/>
      <c r="S1419" s="104">
        <v>1050000</v>
      </c>
      <c r="T1419" s="104">
        <v>0</v>
      </c>
      <c r="U1419" s="103" t="s">
        <v>303</v>
      </c>
      <c r="V1419" s="105" t="s">
        <v>3335</v>
      </c>
      <c r="W1419" s="106" t="s">
        <v>539</v>
      </c>
    </row>
    <row r="1420" spans="1:23" s="107" customFormat="1" ht="31.8" customHeight="1">
      <c r="A1420" s="46">
        <f>SUBTOTAL(3,$C$11:C1420)</f>
        <v>1410</v>
      </c>
      <c r="B1420" s="100">
        <v>2</v>
      </c>
      <c r="C1420" s="100" t="s">
        <v>478</v>
      </c>
      <c r="D1420" s="100" t="s">
        <v>2256</v>
      </c>
      <c r="E1420" s="101" t="s">
        <v>417</v>
      </c>
      <c r="F1420" s="102" t="s">
        <v>418</v>
      </c>
      <c r="G1420" s="100">
        <v>5</v>
      </c>
      <c r="H1420" s="103" t="s">
        <v>758</v>
      </c>
      <c r="I1420" s="100">
        <v>20</v>
      </c>
      <c r="J1420" s="100">
        <v>1</v>
      </c>
      <c r="K1420" s="100"/>
      <c r="L1420" s="100"/>
      <c r="M1420" s="100">
        <v>20</v>
      </c>
      <c r="N1420" s="100">
        <v>1</v>
      </c>
      <c r="O1420" s="104">
        <v>1050000</v>
      </c>
      <c r="P1420" s="104">
        <v>1050000</v>
      </c>
      <c r="Q1420" s="104"/>
      <c r="R1420" s="104"/>
      <c r="S1420" s="104">
        <v>1050000</v>
      </c>
      <c r="T1420" s="104">
        <v>0</v>
      </c>
      <c r="U1420" s="103" t="s">
        <v>303</v>
      </c>
      <c r="V1420" s="105" t="s">
        <v>3336</v>
      </c>
      <c r="W1420" s="106" t="s">
        <v>539</v>
      </c>
    </row>
    <row r="1421" spans="1:23" s="107" customFormat="1" ht="31.8" customHeight="1">
      <c r="A1421" s="46">
        <f>SUBTOTAL(3,$C$11:C1421)</f>
        <v>1411</v>
      </c>
      <c r="B1421" s="100">
        <v>2</v>
      </c>
      <c r="C1421" s="100" t="s">
        <v>478</v>
      </c>
      <c r="D1421" s="100" t="s">
        <v>2263</v>
      </c>
      <c r="E1421" s="101" t="s">
        <v>417</v>
      </c>
      <c r="F1421" s="102" t="s">
        <v>418</v>
      </c>
      <c r="G1421" s="100">
        <v>5</v>
      </c>
      <c r="H1421" s="103" t="s">
        <v>758</v>
      </c>
      <c r="I1421" s="100">
        <v>20</v>
      </c>
      <c r="J1421" s="100">
        <v>1</v>
      </c>
      <c r="K1421" s="100"/>
      <c r="L1421" s="100"/>
      <c r="M1421" s="100">
        <v>20</v>
      </c>
      <c r="N1421" s="100">
        <v>1</v>
      </c>
      <c r="O1421" s="104">
        <v>1050000</v>
      </c>
      <c r="P1421" s="104">
        <v>1050000</v>
      </c>
      <c r="Q1421" s="104"/>
      <c r="R1421" s="104"/>
      <c r="S1421" s="104">
        <v>1050000</v>
      </c>
      <c r="T1421" s="104">
        <v>0</v>
      </c>
      <c r="U1421" s="103" t="s">
        <v>303</v>
      </c>
      <c r="V1421" s="105" t="s">
        <v>870</v>
      </c>
      <c r="W1421" s="106" t="s">
        <v>539</v>
      </c>
    </row>
    <row r="1422" spans="1:23" s="107" customFormat="1" ht="31.8" customHeight="1">
      <c r="A1422" s="46">
        <f>SUBTOTAL(3,$C$11:C1422)</f>
        <v>1412</v>
      </c>
      <c r="B1422" s="100">
        <v>2</v>
      </c>
      <c r="C1422" s="100" t="s">
        <v>478</v>
      </c>
      <c r="D1422" s="100" t="s">
        <v>2265</v>
      </c>
      <c r="E1422" s="101" t="s">
        <v>417</v>
      </c>
      <c r="F1422" s="102" t="s">
        <v>418</v>
      </c>
      <c r="G1422" s="100">
        <v>5</v>
      </c>
      <c r="H1422" s="103" t="s">
        <v>758</v>
      </c>
      <c r="I1422" s="100">
        <v>40</v>
      </c>
      <c r="J1422" s="100">
        <v>1</v>
      </c>
      <c r="K1422" s="100"/>
      <c r="L1422" s="100"/>
      <c r="M1422" s="100">
        <v>40</v>
      </c>
      <c r="N1422" s="100">
        <v>1</v>
      </c>
      <c r="O1422" s="104">
        <v>2000000</v>
      </c>
      <c r="P1422" s="104">
        <v>2000000</v>
      </c>
      <c r="Q1422" s="104"/>
      <c r="R1422" s="104"/>
      <c r="S1422" s="104">
        <v>2000000</v>
      </c>
      <c r="T1422" s="104">
        <v>0</v>
      </c>
      <c r="U1422" s="103" t="s">
        <v>302</v>
      </c>
      <c r="V1422" s="105" t="s">
        <v>3337</v>
      </c>
      <c r="W1422" s="106" t="s">
        <v>539</v>
      </c>
    </row>
    <row r="1423" spans="1:23" s="107" customFormat="1" ht="31.8" customHeight="1">
      <c r="A1423" s="46">
        <f>SUBTOTAL(3,$C$11:C1423)</f>
        <v>1413</v>
      </c>
      <c r="B1423" s="46">
        <v>1</v>
      </c>
      <c r="C1423" s="46" t="s">
        <v>419</v>
      </c>
      <c r="D1423" s="46" t="s">
        <v>1079</v>
      </c>
      <c r="E1423" s="98" t="s">
        <v>684</v>
      </c>
      <c r="F1423" s="99" t="s">
        <v>420</v>
      </c>
      <c r="G1423" s="46">
        <v>5</v>
      </c>
      <c r="H1423" s="78" t="s">
        <v>758</v>
      </c>
      <c r="I1423" s="46">
        <v>40</v>
      </c>
      <c r="J1423" s="46">
        <v>1</v>
      </c>
      <c r="K1423" s="46"/>
      <c r="L1423" s="46"/>
      <c r="M1423" s="46">
        <v>40</v>
      </c>
      <c r="N1423" s="46">
        <v>1</v>
      </c>
      <c r="O1423" s="79">
        <v>2000000</v>
      </c>
      <c r="P1423" s="79">
        <v>2000000</v>
      </c>
      <c r="Q1423" s="79"/>
      <c r="R1423" s="79">
        <v>2000000</v>
      </c>
      <c r="S1423" s="79">
        <v>0</v>
      </c>
      <c r="T1423" s="79">
        <v>0</v>
      </c>
      <c r="U1423" s="78" t="s">
        <v>302</v>
      </c>
      <c r="V1423" s="80" t="s">
        <v>1573</v>
      </c>
      <c r="W1423" s="81" t="s">
        <v>539</v>
      </c>
    </row>
    <row r="1424" spans="1:23" s="107" customFormat="1" ht="31.8" customHeight="1">
      <c r="A1424" s="46">
        <f>SUBTOTAL(3,$C$11:C1424)</f>
        <v>1414</v>
      </c>
      <c r="B1424" s="46">
        <v>1</v>
      </c>
      <c r="C1424" s="46" t="s">
        <v>419</v>
      </c>
      <c r="D1424" s="46" t="s">
        <v>1080</v>
      </c>
      <c r="E1424" s="98" t="s">
        <v>684</v>
      </c>
      <c r="F1424" s="99" t="s">
        <v>420</v>
      </c>
      <c r="G1424" s="46">
        <v>5</v>
      </c>
      <c r="H1424" s="78" t="s">
        <v>758</v>
      </c>
      <c r="I1424" s="46">
        <v>60</v>
      </c>
      <c r="J1424" s="46">
        <v>1</v>
      </c>
      <c r="K1424" s="46"/>
      <c r="L1424" s="46"/>
      <c r="M1424" s="46">
        <v>60</v>
      </c>
      <c r="N1424" s="46">
        <v>1</v>
      </c>
      <c r="O1424" s="79">
        <v>3000000</v>
      </c>
      <c r="P1424" s="79">
        <v>3000000</v>
      </c>
      <c r="Q1424" s="79"/>
      <c r="R1424" s="79">
        <v>3000000</v>
      </c>
      <c r="S1424" s="79">
        <v>0</v>
      </c>
      <c r="T1424" s="79">
        <v>0</v>
      </c>
      <c r="U1424" s="78" t="s">
        <v>309</v>
      </c>
      <c r="V1424" s="80" t="s">
        <v>1574</v>
      </c>
      <c r="W1424" s="81" t="s">
        <v>539</v>
      </c>
    </row>
    <row r="1425" spans="1:23" s="107" customFormat="1" ht="31.8" customHeight="1">
      <c r="A1425" s="46">
        <f>SUBTOTAL(3,$C$11:C1425)</f>
        <v>1415</v>
      </c>
      <c r="B1425" s="46">
        <v>1</v>
      </c>
      <c r="C1425" s="46" t="s">
        <v>419</v>
      </c>
      <c r="D1425" s="46" t="s">
        <v>1079</v>
      </c>
      <c r="E1425" s="98" t="s">
        <v>684</v>
      </c>
      <c r="F1425" s="99" t="s">
        <v>420</v>
      </c>
      <c r="G1425" s="46">
        <v>5</v>
      </c>
      <c r="H1425" s="78" t="s">
        <v>758</v>
      </c>
      <c r="I1425" s="46">
        <v>10</v>
      </c>
      <c r="J1425" s="46">
        <v>1</v>
      </c>
      <c r="K1425" s="46"/>
      <c r="L1425" s="46"/>
      <c r="M1425" s="46">
        <v>10</v>
      </c>
      <c r="N1425" s="46">
        <v>1</v>
      </c>
      <c r="O1425" s="79">
        <v>500000</v>
      </c>
      <c r="P1425" s="79">
        <v>500000</v>
      </c>
      <c r="Q1425" s="79"/>
      <c r="R1425" s="79">
        <v>500000</v>
      </c>
      <c r="S1425" s="79">
        <v>0</v>
      </c>
      <c r="T1425" s="79">
        <v>0</v>
      </c>
      <c r="U1425" s="78" t="s">
        <v>311</v>
      </c>
      <c r="V1425" s="80" t="s">
        <v>975</v>
      </c>
      <c r="W1425" s="81" t="s">
        <v>539</v>
      </c>
    </row>
    <row r="1426" spans="1:23" s="107" customFormat="1" ht="31.8" customHeight="1">
      <c r="A1426" s="46">
        <f>SUBTOTAL(3,$C$11:C1426)</f>
        <v>1416</v>
      </c>
      <c r="B1426" s="46">
        <v>1</v>
      </c>
      <c r="C1426" s="46" t="s">
        <v>419</v>
      </c>
      <c r="D1426" s="46" t="s">
        <v>1080</v>
      </c>
      <c r="E1426" s="98" t="s">
        <v>684</v>
      </c>
      <c r="F1426" s="99" t="s">
        <v>420</v>
      </c>
      <c r="G1426" s="46">
        <v>5</v>
      </c>
      <c r="H1426" s="78" t="s">
        <v>758</v>
      </c>
      <c r="I1426" s="46">
        <v>10</v>
      </c>
      <c r="J1426" s="46">
        <v>1</v>
      </c>
      <c r="K1426" s="46"/>
      <c r="L1426" s="46"/>
      <c r="M1426" s="46">
        <v>10</v>
      </c>
      <c r="N1426" s="46">
        <v>1</v>
      </c>
      <c r="O1426" s="79">
        <v>500000</v>
      </c>
      <c r="P1426" s="79">
        <v>500000</v>
      </c>
      <c r="Q1426" s="79"/>
      <c r="R1426" s="79">
        <v>500000</v>
      </c>
      <c r="S1426" s="79">
        <v>0</v>
      </c>
      <c r="T1426" s="79">
        <v>0</v>
      </c>
      <c r="U1426" s="78" t="s">
        <v>311</v>
      </c>
      <c r="V1426" s="80" t="s">
        <v>1201</v>
      </c>
      <c r="W1426" s="81" t="s">
        <v>539</v>
      </c>
    </row>
    <row r="1427" spans="1:23" s="107" customFormat="1" ht="31.8" customHeight="1">
      <c r="A1427" s="46">
        <f>SUBTOTAL(3,$C$11:C1427)</f>
        <v>1417</v>
      </c>
      <c r="B1427" s="100">
        <v>2</v>
      </c>
      <c r="C1427" s="100" t="s">
        <v>419</v>
      </c>
      <c r="D1427" s="100" t="s">
        <v>541</v>
      </c>
      <c r="E1427" s="101" t="s">
        <v>684</v>
      </c>
      <c r="F1427" s="102" t="s">
        <v>420</v>
      </c>
      <c r="G1427" s="100">
        <v>5</v>
      </c>
      <c r="H1427" s="103" t="s">
        <v>758</v>
      </c>
      <c r="I1427" s="100">
        <v>10</v>
      </c>
      <c r="J1427" s="100">
        <v>1</v>
      </c>
      <c r="K1427" s="100"/>
      <c r="L1427" s="100"/>
      <c r="M1427" s="100">
        <v>10</v>
      </c>
      <c r="N1427" s="100">
        <v>1</v>
      </c>
      <c r="O1427" s="104">
        <v>500000</v>
      </c>
      <c r="P1427" s="104">
        <v>500000</v>
      </c>
      <c r="Q1427" s="104"/>
      <c r="R1427" s="104"/>
      <c r="S1427" s="104">
        <v>500000</v>
      </c>
      <c r="T1427" s="104">
        <v>0</v>
      </c>
      <c r="U1427" s="103" t="s">
        <v>311</v>
      </c>
      <c r="V1427" s="105" t="s">
        <v>3338</v>
      </c>
      <c r="W1427" s="106" t="s">
        <v>539</v>
      </c>
    </row>
    <row r="1428" spans="1:23" s="107" customFormat="1" ht="31.8" customHeight="1">
      <c r="A1428" s="46">
        <f>SUBTOTAL(3,$C$11:C1428)</f>
        <v>1418</v>
      </c>
      <c r="B1428" s="100">
        <v>2</v>
      </c>
      <c r="C1428" s="100" t="s">
        <v>419</v>
      </c>
      <c r="D1428" s="100" t="s">
        <v>541</v>
      </c>
      <c r="E1428" s="101" t="s">
        <v>684</v>
      </c>
      <c r="F1428" s="102" t="s">
        <v>420</v>
      </c>
      <c r="G1428" s="100">
        <v>5</v>
      </c>
      <c r="H1428" s="103" t="s">
        <v>758</v>
      </c>
      <c r="I1428" s="100">
        <v>10</v>
      </c>
      <c r="J1428" s="100">
        <v>1</v>
      </c>
      <c r="K1428" s="100"/>
      <c r="L1428" s="100"/>
      <c r="M1428" s="100">
        <v>10</v>
      </c>
      <c r="N1428" s="100">
        <v>1</v>
      </c>
      <c r="O1428" s="104">
        <v>500000</v>
      </c>
      <c r="P1428" s="104">
        <v>500000</v>
      </c>
      <c r="Q1428" s="104"/>
      <c r="R1428" s="104"/>
      <c r="S1428" s="104">
        <v>500000</v>
      </c>
      <c r="T1428" s="104">
        <v>0</v>
      </c>
      <c r="U1428" s="103" t="s">
        <v>311</v>
      </c>
      <c r="V1428" s="105" t="s">
        <v>1201</v>
      </c>
      <c r="W1428" s="106" t="s">
        <v>539</v>
      </c>
    </row>
    <row r="1429" spans="1:23" s="107" customFormat="1" ht="31.8" customHeight="1">
      <c r="A1429" s="46">
        <f>SUBTOTAL(3,$C$11:C1429)</f>
        <v>1419</v>
      </c>
      <c r="B1429" s="100">
        <v>2</v>
      </c>
      <c r="C1429" s="100" t="s">
        <v>419</v>
      </c>
      <c r="D1429" s="100" t="s">
        <v>541</v>
      </c>
      <c r="E1429" s="101" t="s">
        <v>684</v>
      </c>
      <c r="F1429" s="102" t="s">
        <v>420</v>
      </c>
      <c r="G1429" s="100">
        <v>5</v>
      </c>
      <c r="H1429" s="103" t="s">
        <v>758</v>
      </c>
      <c r="I1429" s="100">
        <v>10</v>
      </c>
      <c r="J1429" s="100">
        <v>1</v>
      </c>
      <c r="K1429" s="100"/>
      <c r="L1429" s="100"/>
      <c r="M1429" s="100">
        <v>10</v>
      </c>
      <c r="N1429" s="100">
        <v>1</v>
      </c>
      <c r="O1429" s="104">
        <v>500000</v>
      </c>
      <c r="P1429" s="104">
        <v>500000</v>
      </c>
      <c r="Q1429" s="104"/>
      <c r="R1429" s="104"/>
      <c r="S1429" s="104">
        <v>500000</v>
      </c>
      <c r="T1429" s="104">
        <v>0</v>
      </c>
      <c r="U1429" s="103" t="s">
        <v>311</v>
      </c>
      <c r="V1429" s="105" t="s">
        <v>975</v>
      </c>
      <c r="W1429" s="106" t="s">
        <v>539</v>
      </c>
    </row>
    <row r="1430" spans="1:23" s="107" customFormat="1" ht="31.8" customHeight="1">
      <c r="A1430" s="46">
        <f>SUBTOTAL(3,$C$11:C1430)</f>
        <v>1420</v>
      </c>
      <c r="B1430" s="100">
        <v>2</v>
      </c>
      <c r="C1430" s="100" t="s">
        <v>419</v>
      </c>
      <c r="D1430" s="100" t="s">
        <v>2257</v>
      </c>
      <c r="E1430" s="101" t="s">
        <v>684</v>
      </c>
      <c r="F1430" s="102" t="s">
        <v>420</v>
      </c>
      <c r="G1430" s="100">
        <v>5</v>
      </c>
      <c r="H1430" s="103" t="s">
        <v>758</v>
      </c>
      <c r="I1430" s="100">
        <v>20</v>
      </c>
      <c r="J1430" s="100">
        <v>1</v>
      </c>
      <c r="K1430" s="100"/>
      <c r="L1430" s="100"/>
      <c r="M1430" s="100">
        <v>20</v>
      </c>
      <c r="N1430" s="100">
        <v>1</v>
      </c>
      <c r="O1430" s="104">
        <v>1050000</v>
      </c>
      <c r="P1430" s="104">
        <v>1050000</v>
      </c>
      <c r="Q1430" s="104"/>
      <c r="R1430" s="104"/>
      <c r="S1430" s="104">
        <v>1050000</v>
      </c>
      <c r="T1430" s="104">
        <v>0</v>
      </c>
      <c r="U1430" s="103" t="s">
        <v>303</v>
      </c>
      <c r="V1430" s="105" t="s">
        <v>2528</v>
      </c>
      <c r="W1430" s="106" t="s">
        <v>539</v>
      </c>
    </row>
    <row r="1431" spans="1:23" s="107" customFormat="1" ht="31.8" customHeight="1">
      <c r="A1431" s="46">
        <f>SUBTOTAL(3,$C$11:C1431)</f>
        <v>1421</v>
      </c>
      <c r="B1431" s="100">
        <v>2</v>
      </c>
      <c r="C1431" s="100" t="s">
        <v>419</v>
      </c>
      <c r="D1431" s="100" t="s">
        <v>2257</v>
      </c>
      <c r="E1431" s="101" t="s">
        <v>684</v>
      </c>
      <c r="F1431" s="102" t="s">
        <v>420</v>
      </c>
      <c r="G1431" s="100">
        <v>5</v>
      </c>
      <c r="H1431" s="103" t="s">
        <v>758</v>
      </c>
      <c r="I1431" s="100">
        <v>20</v>
      </c>
      <c r="J1431" s="100">
        <v>1</v>
      </c>
      <c r="K1431" s="100"/>
      <c r="L1431" s="100"/>
      <c r="M1431" s="100">
        <v>20</v>
      </c>
      <c r="N1431" s="100">
        <v>1</v>
      </c>
      <c r="O1431" s="104">
        <v>1050000</v>
      </c>
      <c r="P1431" s="104">
        <v>1050000</v>
      </c>
      <c r="Q1431" s="104"/>
      <c r="R1431" s="104"/>
      <c r="S1431" s="104">
        <v>1050000</v>
      </c>
      <c r="T1431" s="104">
        <v>0</v>
      </c>
      <c r="U1431" s="103" t="s">
        <v>303</v>
      </c>
      <c r="V1431" s="105" t="s">
        <v>3339</v>
      </c>
      <c r="W1431" s="106" t="s">
        <v>539</v>
      </c>
    </row>
    <row r="1432" spans="1:23" s="107" customFormat="1" ht="31.8" customHeight="1">
      <c r="A1432" s="46">
        <f>SUBTOTAL(3,$C$11:C1432)</f>
        <v>1422</v>
      </c>
      <c r="B1432" s="100">
        <v>2</v>
      </c>
      <c r="C1432" s="100" t="s">
        <v>419</v>
      </c>
      <c r="D1432" s="100" t="s">
        <v>2256</v>
      </c>
      <c r="E1432" s="101" t="s">
        <v>684</v>
      </c>
      <c r="F1432" s="102" t="s">
        <v>420</v>
      </c>
      <c r="G1432" s="100">
        <v>5</v>
      </c>
      <c r="H1432" s="103" t="s">
        <v>758</v>
      </c>
      <c r="I1432" s="100">
        <v>20</v>
      </c>
      <c r="J1432" s="100">
        <v>1</v>
      </c>
      <c r="K1432" s="100"/>
      <c r="L1432" s="100"/>
      <c r="M1432" s="100">
        <v>20</v>
      </c>
      <c r="N1432" s="100">
        <v>1</v>
      </c>
      <c r="O1432" s="104">
        <v>1050000</v>
      </c>
      <c r="P1432" s="104">
        <v>1050000</v>
      </c>
      <c r="Q1432" s="104"/>
      <c r="R1432" s="104"/>
      <c r="S1432" s="104">
        <v>1050000</v>
      </c>
      <c r="T1432" s="104">
        <v>0</v>
      </c>
      <c r="U1432" s="103" t="s">
        <v>303</v>
      </c>
      <c r="V1432" s="105" t="s">
        <v>3340</v>
      </c>
      <c r="W1432" s="106" t="s">
        <v>539</v>
      </c>
    </row>
    <row r="1433" spans="1:23" s="107" customFormat="1" ht="31.8" customHeight="1">
      <c r="A1433" s="46">
        <f>SUBTOTAL(3,$C$11:C1433)</f>
        <v>1423</v>
      </c>
      <c r="B1433" s="100">
        <v>2</v>
      </c>
      <c r="C1433" s="100" t="s">
        <v>419</v>
      </c>
      <c r="D1433" s="100" t="s">
        <v>2256</v>
      </c>
      <c r="E1433" s="101" t="s">
        <v>684</v>
      </c>
      <c r="F1433" s="102" t="s">
        <v>420</v>
      </c>
      <c r="G1433" s="100">
        <v>5</v>
      </c>
      <c r="H1433" s="103" t="s">
        <v>758</v>
      </c>
      <c r="I1433" s="100">
        <v>20</v>
      </c>
      <c r="J1433" s="100">
        <v>1</v>
      </c>
      <c r="K1433" s="100"/>
      <c r="L1433" s="100"/>
      <c r="M1433" s="100">
        <v>20</v>
      </c>
      <c r="N1433" s="100">
        <v>1</v>
      </c>
      <c r="O1433" s="104">
        <v>1050000</v>
      </c>
      <c r="P1433" s="104">
        <v>1050000</v>
      </c>
      <c r="Q1433" s="104"/>
      <c r="R1433" s="104"/>
      <c r="S1433" s="104">
        <v>1050000</v>
      </c>
      <c r="T1433" s="104">
        <v>0</v>
      </c>
      <c r="U1433" s="103" t="s">
        <v>303</v>
      </c>
      <c r="V1433" s="105" t="s">
        <v>3341</v>
      </c>
      <c r="W1433" s="106" t="s">
        <v>539</v>
      </c>
    </row>
    <row r="1434" spans="1:23" s="107" customFormat="1" ht="31.8" customHeight="1">
      <c r="A1434" s="46">
        <f>SUBTOTAL(3,$C$11:C1434)</f>
        <v>1424</v>
      </c>
      <c r="B1434" s="100">
        <v>2</v>
      </c>
      <c r="C1434" s="100" t="s">
        <v>419</v>
      </c>
      <c r="D1434" s="100" t="s">
        <v>2263</v>
      </c>
      <c r="E1434" s="101" t="s">
        <v>684</v>
      </c>
      <c r="F1434" s="102" t="s">
        <v>420</v>
      </c>
      <c r="G1434" s="100">
        <v>5</v>
      </c>
      <c r="H1434" s="103" t="s">
        <v>758</v>
      </c>
      <c r="I1434" s="100">
        <v>20</v>
      </c>
      <c r="J1434" s="100">
        <v>1</v>
      </c>
      <c r="K1434" s="100"/>
      <c r="L1434" s="100"/>
      <c r="M1434" s="100">
        <v>20</v>
      </c>
      <c r="N1434" s="100">
        <v>1</v>
      </c>
      <c r="O1434" s="104">
        <v>1050000</v>
      </c>
      <c r="P1434" s="104">
        <v>1050000</v>
      </c>
      <c r="Q1434" s="104"/>
      <c r="R1434" s="104"/>
      <c r="S1434" s="104">
        <v>1050000</v>
      </c>
      <c r="T1434" s="104">
        <v>0</v>
      </c>
      <c r="U1434" s="103" t="s">
        <v>303</v>
      </c>
      <c r="V1434" s="105" t="s">
        <v>3342</v>
      </c>
      <c r="W1434" s="106" t="s">
        <v>539</v>
      </c>
    </row>
    <row r="1435" spans="1:23" s="107" customFormat="1" ht="31.8" customHeight="1">
      <c r="A1435" s="46">
        <f>SUBTOTAL(3,$C$11:C1435)</f>
        <v>1425</v>
      </c>
      <c r="B1435" s="100">
        <v>2</v>
      </c>
      <c r="C1435" s="100" t="s">
        <v>419</v>
      </c>
      <c r="D1435" s="100" t="s">
        <v>2257</v>
      </c>
      <c r="E1435" s="101" t="s">
        <v>684</v>
      </c>
      <c r="F1435" s="102" t="s">
        <v>420</v>
      </c>
      <c r="G1435" s="100">
        <v>5</v>
      </c>
      <c r="H1435" s="103" t="s">
        <v>758</v>
      </c>
      <c r="I1435" s="100">
        <v>20</v>
      </c>
      <c r="J1435" s="100">
        <v>1</v>
      </c>
      <c r="K1435" s="100"/>
      <c r="L1435" s="100"/>
      <c r="M1435" s="100">
        <v>20</v>
      </c>
      <c r="N1435" s="100">
        <v>1</v>
      </c>
      <c r="O1435" s="104">
        <v>1050000</v>
      </c>
      <c r="P1435" s="104">
        <v>1050000</v>
      </c>
      <c r="Q1435" s="104"/>
      <c r="R1435" s="104"/>
      <c r="S1435" s="104">
        <v>1050000</v>
      </c>
      <c r="T1435" s="104">
        <v>0</v>
      </c>
      <c r="U1435" s="103" t="s">
        <v>303</v>
      </c>
      <c r="V1435" s="105" t="s">
        <v>3343</v>
      </c>
      <c r="W1435" s="106" t="s">
        <v>539</v>
      </c>
    </row>
    <row r="1436" spans="1:23" s="107" customFormat="1" ht="31.8" customHeight="1">
      <c r="A1436" s="46">
        <f>SUBTOTAL(3,$C$11:C1436)</f>
        <v>1426</v>
      </c>
      <c r="B1436" s="100">
        <v>2</v>
      </c>
      <c r="C1436" s="100" t="s">
        <v>419</v>
      </c>
      <c r="D1436" s="100" t="s">
        <v>2257</v>
      </c>
      <c r="E1436" s="101" t="s">
        <v>684</v>
      </c>
      <c r="F1436" s="102" t="s">
        <v>420</v>
      </c>
      <c r="G1436" s="100">
        <v>5</v>
      </c>
      <c r="H1436" s="103" t="s">
        <v>758</v>
      </c>
      <c r="I1436" s="100">
        <v>20</v>
      </c>
      <c r="J1436" s="100">
        <v>1</v>
      </c>
      <c r="K1436" s="100"/>
      <c r="L1436" s="100"/>
      <c r="M1436" s="100">
        <v>20</v>
      </c>
      <c r="N1436" s="100">
        <v>1</v>
      </c>
      <c r="O1436" s="104">
        <v>1050000</v>
      </c>
      <c r="P1436" s="104">
        <v>1050000</v>
      </c>
      <c r="Q1436" s="104"/>
      <c r="R1436" s="104"/>
      <c r="S1436" s="104">
        <v>1050000</v>
      </c>
      <c r="T1436" s="104">
        <v>0</v>
      </c>
      <c r="U1436" s="103" t="s">
        <v>303</v>
      </c>
      <c r="V1436" s="105" t="s">
        <v>3344</v>
      </c>
      <c r="W1436" s="106" t="s">
        <v>539</v>
      </c>
    </row>
    <row r="1437" spans="1:23" s="107" customFormat="1" ht="31.8" customHeight="1">
      <c r="A1437" s="46">
        <f>SUBTOTAL(3,$C$11:C1437)</f>
        <v>1427</v>
      </c>
      <c r="B1437" s="100">
        <v>2</v>
      </c>
      <c r="C1437" s="100" t="s">
        <v>419</v>
      </c>
      <c r="D1437" s="100" t="s">
        <v>2256</v>
      </c>
      <c r="E1437" s="101" t="s">
        <v>684</v>
      </c>
      <c r="F1437" s="102" t="s">
        <v>420</v>
      </c>
      <c r="G1437" s="100">
        <v>5</v>
      </c>
      <c r="H1437" s="103" t="s">
        <v>758</v>
      </c>
      <c r="I1437" s="100">
        <v>20</v>
      </c>
      <c r="J1437" s="100">
        <v>1</v>
      </c>
      <c r="K1437" s="100"/>
      <c r="L1437" s="100"/>
      <c r="M1437" s="100">
        <v>20</v>
      </c>
      <c r="N1437" s="100">
        <v>1</v>
      </c>
      <c r="O1437" s="104">
        <v>1050000</v>
      </c>
      <c r="P1437" s="104">
        <v>1050000</v>
      </c>
      <c r="Q1437" s="104"/>
      <c r="R1437" s="104"/>
      <c r="S1437" s="104">
        <v>1050000</v>
      </c>
      <c r="T1437" s="104">
        <v>0</v>
      </c>
      <c r="U1437" s="103" t="s">
        <v>303</v>
      </c>
      <c r="V1437" s="105" t="s">
        <v>3345</v>
      </c>
      <c r="W1437" s="106" t="s">
        <v>539</v>
      </c>
    </row>
    <row r="1438" spans="1:23" s="107" customFormat="1" ht="31.8" customHeight="1">
      <c r="A1438" s="46">
        <f>SUBTOTAL(3,$C$11:C1438)</f>
        <v>1428</v>
      </c>
      <c r="B1438" s="100">
        <v>2</v>
      </c>
      <c r="C1438" s="100" t="s">
        <v>419</v>
      </c>
      <c r="D1438" s="100" t="s">
        <v>2256</v>
      </c>
      <c r="E1438" s="101" t="s">
        <v>684</v>
      </c>
      <c r="F1438" s="102" t="s">
        <v>420</v>
      </c>
      <c r="G1438" s="100">
        <v>5</v>
      </c>
      <c r="H1438" s="103" t="s">
        <v>758</v>
      </c>
      <c r="I1438" s="100">
        <v>20</v>
      </c>
      <c r="J1438" s="100">
        <v>1</v>
      </c>
      <c r="K1438" s="100"/>
      <c r="L1438" s="100"/>
      <c r="M1438" s="100">
        <v>20</v>
      </c>
      <c r="N1438" s="100">
        <v>1</v>
      </c>
      <c r="O1438" s="104">
        <v>1050000</v>
      </c>
      <c r="P1438" s="104">
        <v>1050000</v>
      </c>
      <c r="Q1438" s="104"/>
      <c r="R1438" s="104"/>
      <c r="S1438" s="104">
        <v>1050000</v>
      </c>
      <c r="T1438" s="104">
        <v>0</v>
      </c>
      <c r="U1438" s="103" t="s">
        <v>303</v>
      </c>
      <c r="V1438" s="105" t="s">
        <v>3204</v>
      </c>
      <c r="W1438" s="106" t="s">
        <v>539</v>
      </c>
    </row>
    <row r="1439" spans="1:23" s="107" customFormat="1" ht="31.8" customHeight="1">
      <c r="A1439" s="46">
        <f>SUBTOTAL(3,$C$11:C1439)</f>
        <v>1429</v>
      </c>
      <c r="B1439" s="100">
        <v>2</v>
      </c>
      <c r="C1439" s="100" t="s">
        <v>419</v>
      </c>
      <c r="D1439" s="100" t="s">
        <v>2257</v>
      </c>
      <c r="E1439" s="101" t="s">
        <v>684</v>
      </c>
      <c r="F1439" s="102" t="s">
        <v>420</v>
      </c>
      <c r="G1439" s="100">
        <v>5</v>
      </c>
      <c r="H1439" s="103" t="s">
        <v>758</v>
      </c>
      <c r="I1439" s="100">
        <v>20</v>
      </c>
      <c r="J1439" s="100">
        <v>1</v>
      </c>
      <c r="K1439" s="100"/>
      <c r="L1439" s="100"/>
      <c r="M1439" s="100">
        <v>20</v>
      </c>
      <c r="N1439" s="100">
        <v>1</v>
      </c>
      <c r="O1439" s="104">
        <v>1050000</v>
      </c>
      <c r="P1439" s="104">
        <v>1050000</v>
      </c>
      <c r="Q1439" s="104"/>
      <c r="R1439" s="104"/>
      <c r="S1439" s="104">
        <v>1050000</v>
      </c>
      <c r="T1439" s="104">
        <v>0</v>
      </c>
      <c r="U1439" s="103" t="s">
        <v>303</v>
      </c>
      <c r="V1439" s="105" t="s">
        <v>2771</v>
      </c>
      <c r="W1439" s="106" t="s">
        <v>539</v>
      </c>
    </row>
    <row r="1440" spans="1:23" s="107" customFormat="1" ht="31.8" customHeight="1">
      <c r="A1440" s="46">
        <f>SUBTOTAL(3,$C$11:C1440)</f>
        <v>1430</v>
      </c>
      <c r="B1440" s="100">
        <v>2</v>
      </c>
      <c r="C1440" s="100" t="s">
        <v>419</v>
      </c>
      <c r="D1440" s="100" t="s">
        <v>2256</v>
      </c>
      <c r="E1440" s="101" t="s">
        <v>684</v>
      </c>
      <c r="F1440" s="102" t="s">
        <v>420</v>
      </c>
      <c r="G1440" s="100">
        <v>5</v>
      </c>
      <c r="H1440" s="103" t="s">
        <v>758</v>
      </c>
      <c r="I1440" s="100">
        <v>20</v>
      </c>
      <c r="J1440" s="100">
        <v>1</v>
      </c>
      <c r="K1440" s="100"/>
      <c r="L1440" s="100"/>
      <c r="M1440" s="100">
        <v>20</v>
      </c>
      <c r="N1440" s="100">
        <v>1</v>
      </c>
      <c r="O1440" s="104">
        <v>1050000</v>
      </c>
      <c r="P1440" s="104">
        <v>1050000</v>
      </c>
      <c r="Q1440" s="104"/>
      <c r="R1440" s="104"/>
      <c r="S1440" s="104">
        <v>1050000</v>
      </c>
      <c r="T1440" s="104">
        <v>0</v>
      </c>
      <c r="U1440" s="103" t="s">
        <v>303</v>
      </c>
      <c r="V1440" s="105" t="s">
        <v>3346</v>
      </c>
      <c r="W1440" s="106" t="s">
        <v>539</v>
      </c>
    </row>
    <row r="1441" spans="1:23" s="107" customFormat="1" ht="31.8" customHeight="1">
      <c r="A1441" s="46">
        <f>SUBTOTAL(3,$C$11:C1441)</f>
        <v>1431</v>
      </c>
      <c r="B1441" s="46">
        <v>1</v>
      </c>
      <c r="C1441" s="46" t="s">
        <v>593</v>
      </c>
      <c r="D1441" s="46" t="s">
        <v>1078</v>
      </c>
      <c r="E1441" s="98" t="s">
        <v>399</v>
      </c>
      <c r="F1441" s="99" t="s">
        <v>594</v>
      </c>
      <c r="G1441" s="46">
        <v>5</v>
      </c>
      <c r="H1441" s="78" t="s">
        <v>758</v>
      </c>
      <c r="I1441" s="46">
        <v>40</v>
      </c>
      <c r="J1441" s="46">
        <v>1</v>
      </c>
      <c r="K1441" s="46"/>
      <c r="L1441" s="46"/>
      <c r="M1441" s="46">
        <v>40</v>
      </c>
      <c r="N1441" s="46">
        <v>1</v>
      </c>
      <c r="O1441" s="79">
        <v>2000000</v>
      </c>
      <c r="P1441" s="79">
        <v>2000000</v>
      </c>
      <c r="Q1441" s="79"/>
      <c r="R1441" s="79">
        <v>2000000</v>
      </c>
      <c r="S1441" s="79">
        <v>0</v>
      </c>
      <c r="T1441" s="79">
        <v>0</v>
      </c>
      <c r="U1441" s="78" t="s">
        <v>302</v>
      </c>
      <c r="V1441" s="80" t="s">
        <v>1575</v>
      </c>
      <c r="W1441" s="81" t="s">
        <v>539</v>
      </c>
    </row>
    <row r="1442" spans="1:23" s="107" customFormat="1" ht="31.8" customHeight="1">
      <c r="A1442" s="46">
        <f>SUBTOTAL(3,$C$11:C1442)</f>
        <v>1432</v>
      </c>
      <c r="B1442" s="46">
        <v>1</v>
      </c>
      <c r="C1442" s="46" t="s">
        <v>593</v>
      </c>
      <c r="D1442" s="46" t="s">
        <v>1079</v>
      </c>
      <c r="E1442" s="98" t="s">
        <v>399</v>
      </c>
      <c r="F1442" s="99" t="s">
        <v>594</v>
      </c>
      <c r="G1442" s="46">
        <v>5</v>
      </c>
      <c r="H1442" s="78" t="s">
        <v>758</v>
      </c>
      <c r="I1442" s="46">
        <v>40</v>
      </c>
      <c r="J1442" s="46">
        <v>1</v>
      </c>
      <c r="K1442" s="46"/>
      <c r="L1442" s="46"/>
      <c r="M1442" s="46">
        <v>40</v>
      </c>
      <c r="N1442" s="46">
        <v>1</v>
      </c>
      <c r="O1442" s="79">
        <v>2000000</v>
      </c>
      <c r="P1442" s="79">
        <v>2000000</v>
      </c>
      <c r="Q1442" s="79"/>
      <c r="R1442" s="79">
        <v>2000000</v>
      </c>
      <c r="S1442" s="79">
        <v>0</v>
      </c>
      <c r="T1442" s="79">
        <v>0</v>
      </c>
      <c r="U1442" s="78" t="s">
        <v>302</v>
      </c>
      <c r="V1442" s="80" t="s">
        <v>1576</v>
      </c>
      <c r="W1442" s="81" t="s">
        <v>539</v>
      </c>
    </row>
    <row r="1443" spans="1:23" s="107" customFormat="1" ht="31.8" customHeight="1">
      <c r="A1443" s="46">
        <f>SUBTOTAL(3,$C$11:C1443)</f>
        <v>1433</v>
      </c>
      <c r="B1443" s="100">
        <v>2</v>
      </c>
      <c r="C1443" s="100" t="s">
        <v>593</v>
      </c>
      <c r="D1443" s="100" t="s">
        <v>2265</v>
      </c>
      <c r="E1443" s="101" t="s">
        <v>399</v>
      </c>
      <c r="F1443" s="102" t="s">
        <v>594</v>
      </c>
      <c r="G1443" s="100">
        <v>5</v>
      </c>
      <c r="H1443" s="103" t="s">
        <v>758</v>
      </c>
      <c r="I1443" s="100">
        <v>40</v>
      </c>
      <c r="J1443" s="100">
        <v>1</v>
      </c>
      <c r="K1443" s="100"/>
      <c r="L1443" s="100"/>
      <c r="M1443" s="100">
        <v>40</v>
      </c>
      <c r="N1443" s="100">
        <v>1</v>
      </c>
      <c r="O1443" s="104">
        <v>2000000</v>
      </c>
      <c r="P1443" s="104">
        <v>2000000</v>
      </c>
      <c r="Q1443" s="104"/>
      <c r="R1443" s="104"/>
      <c r="S1443" s="104">
        <v>2000000</v>
      </c>
      <c r="T1443" s="104">
        <v>0</v>
      </c>
      <c r="U1443" s="103" t="s">
        <v>302</v>
      </c>
      <c r="V1443" s="105" t="s">
        <v>3347</v>
      </c>
      <c r="W1443" s="106" t="s">
        <v>539</v>
      </c>
    </row>
    <row r="1444" spans="1:23" s="107" customFormat="1" ht="31.8" customHeight="1">
      <c r="A1444" s="46">
        <f>SUBTOTAL(3,$C$11:C1444)</f>
        <v>1434</v>
      </c>
      <c r="B1444" s="46">
        <v>1</v>
      </c>
      <c r="C1444" s="46" t="s">
        <v>595</v>
      </c>
      <c r="D1444" s="46" t="s">
        <v>1080</v>
      </c>
      <c r="E1444" s="98" t="s">
        <v>400</v>
      </c>
      <c r="F1444" s="99" t="s">
        <v>356</v>
      </c>
      <c r="G1444" s="46">
        <v>5</v>
      </c>
      <c r="H1444" s="78" t="s">
        <v>758</v>
      </c>
      <c r="I1444" s="46">
        <v>40</v>
      </c>
      <c r="J1444" s="46">
        <v>1</v>
      </c>
      <c r="K1444" s="46"/>
      <c r="L1444" s="46"/>
      <c r="M1444" s="46">
        <v>40</v>
      </c>
      <c r="N1444" s="46">
        <v>1</v>
      </c>
      <c r="O1444" s="79">
        <v>2000000</v>
      </c>
      <c r="P1444" s="79">
        <v>2000000</v>
      </c>
      <c r="Q1444" s="79"/>
      <c r="R1444" s="79">
        <v>2000000</v>
      </c>
      <c r="S1444" s="79">
        <v>0</v>
      </c>
      <c r="T1444" s="79">
        <v>0</v>
      </c>
      <c r="U1444" s="78" t="s">
        <v>302</v>
      </c>
      <c r="V1444" s="80" t="s">
        <v>1577</v>
      </c>
      <c r="W1444" s="81" t="s">
        <v>539</v>
      </c>
    </row>
    <row r="1445" spans="1:23" s="107" customFormat="1" ht="31.8" customHeight="1">
      <c r="A1445" s="46">
        <f>SUBTOTAL(3,$C$11:C1445)</f>
        <v>1435</v>
      </c>
      <c r="B1445" s="46">
        <v>1</v>
      </c>
      <c r="C1445" s="46" t="s">
        <v>595</v>
      </c>
      <c r="D1445" s="46" t="s">
        <v>1079</v>
      </c>
      <c r="E1445" s="98" t="s">
        <v>400</v>
      </c>
      <c r="F1445" s="99" t="s">
        <v>356</v>
      </c>
      <c r="G1445" s="46">
        <v>5</v>
      </c>
      <c r="H1445" s="78" t="s">
        <v>758</v>
      </c>
      <c r="I1445" s="46">
        <v>40</v>
      </c>
      <c r="J1445" s="46">
        <v>1</v>
      </c>
      <c r="K1445" s="46"/>
      <c r="L1445" s="46"/>
      <c r="M1445" s="46">
        <v>40</v>
      </c>
      <c r="N1445" s="46">
        <v>1</v>
      </c>
      <c r="O1445" s="79">
        <v>2000000</v>
      </c>
      <c r="P1445" s="79">
        <v>2000000</v>
      </c>
      <c r="Q1445" s="79"/>
      <c r="R1445" s="79">
        <v>2000000</v>
      </c>
      <c r="S1445" s="79">
        <v>0</v>
      </c>
      <c r="T1445" s="79">
        <v>0</v>
      </c>
      <c r="U1445" s="78" t="s">
        <v>302</v>
      </c>
      <c r="V1445" s="80" t="s">
        <v>1578</v>
      </c>
      <c r="W1445" s="81" t="s">
        <v>539</v>
      </c>
    </row>
    <row r="1446" spans="1:23" s="107" customFormat="1" ht="31.8" customHeight="1">
      <c r="A1446" s="46">
        <f>SUBTOTAL(3,$C$11:C1446)</f>
        <v>1436</v>
      </c>
      <c r="B1446" s="46">
        <v>1</v>
      </c>
      <c r="C1446" s="46" t="s">
        <v>595</v>
      </c>
      <c r="D1446" s="46" t="s">
        <v>832</v>
      </c>
      <c r="E1446" s="98" t="s">
        <v>400</v>
      </c>
      <c r="F1446" s="99" t="s">
        <v>356</v>
      </c>
      <c r="G1446" s="46">
        <v>5</v>
      </c>
      <c r="H1446" s="78" t="s">
        <v>758</v>
      </c>
      <c r="I1446" s="46">
        <v>20</v>
      </c>
      <c r="J1446" s="46">
        <v>1</v>
      </c>
      <c r="K1446" s="46"/>
      <c r="L1446" s="46"/>
      <c r="M1446" s="46">
        <v>20</v>
      </c>
      <c r="N1446" s="46">
        <v>1</v>
      </c>
      <c r="O1446" s="79">
        <v>1000000</v>
      </c>
      <c r="P1446" s="79">
        <v>1000000</v>
      </c>
      <c r="Q1446" s="79"/>
      <c r="R1446" s="79">
        <v>1000000</v>
      </c>
      <c r="S1446" s="79">
        <v>0</v>
      </c>
      <c r="T1446" s="79">
        <v>0</v>
      </c>
      <c r="U1446" s="78" t="s">
        <v>305</v>
      </c>
      <c r="V1446" s="80" t="s">
        <v>971</v>
      </c>
      <c r="W1446" s="81" t="s">
        <v>539</v>
      </c>
    </row>
    <row r="1447" spans="1:23" s="107" customFormat="1" ht="31.8" customHeight="1">
      <c r="A1447" s="46">
        <f>SUBTOTAL(3,$C$11:C1447)</f>
        <v>1437</v>
      </c>
      <c r="B1447" s="46">
        <v>1</v>
      </c>
      <c r="C1447" s="46" t="s">
        <v>595</v>
      </c>
      <c r="D1447" s="46" t="s">
        <v>1078</v>
      </c>
      <c r="E1447" s="98" t="s">
        <v>400</v>
      </c>
      <c r="F1447" s="99" t="s">
        <v>356</v>
      </c>
      <c r="G1447" s="46">
        <v>5</v>
      </c>
      <c r="H1447" s="78" t="s">
        <v>758</v>
      </c>
      <c r="I1447" s="46">
        <v>20</v>
      </c>
      <c r="J1447" s="46">
        <v>1</v>
      </c>
      <c r="K1447" s="46"/>
      <c r="L1447" s="46"/>
      <c r="M1447" s="46">
        <v>20</v>
      </c>
      <c r="N1447" s="46">
        <v>1</v>
      </c>
      <c r="O1447" s="79">
        <v>1000000</v>
      </c>
      <c r="P1447" s="79">
        <v>1000000</v>
      </c>
      <c r="Q1447" s="79"/>
      <c r="R1447" s="79">
        <v>1000000</v>
      </c>
      <c r="S1447" s="79">
        <v>0</v>
      </c>
      <c r="T1447" s="79">
        <v>0</v>
      </c>
      <c r="U1447" s="78" t="s">
        <v>305</v>
      </c>
      <c r="V1447" s="80" t="s">
        <v>880</v>
      </c>
      <c r="W1447" s="81" t="s">
        <v>539</v>
      </c>
    </row>
    <row r="1448" spans="1:23" s="107" customFormat="1" ht="31.8" customHeight="1">
      <c r="A1448" s="46">
        <f>SUBTOTAL(3,$C$11:C1448)</f>
        <v>1438</v>
      </c>
      <c r="B1448" s="46">
        <v>1</v>
      </c>
      <c r="C1448" s="46" t="s">
        <v>595</v>
      </c>
      <c r="D1448" s="46" t="s">
        <v>1080</v>
      </c>
      <c r="E1448" s="98" t="s">
        <v>400</v>
      </c>
      <c r="F1448" s="99" t="s">
        <v>356</v>
      </c>
      <c r="G1448" s="46">
        <v>5</v>
      </c>
      <c r="H1448" s="78" t="s">
        <v>758</v>
      </c>
      <c r="I1448" s="46">
        <v>20</v>
      </c>
      <c r="J1448" s="46">
        <v>1</v>
      </c>
      <c r="K1448" s="46"/>
      <c r="L1448" s="46"/>
      <c r="M1448" s="46">
        <v>20</v>
      </c>
      <c r="N1448" s="46">
        <v>1</v>
      </c>
      <c r="O1448" s="79">
        <v>1000000</v>
      </c>
      <c r="P1448" s="79">
        <v>1000000</v>
      </c>
      <c r="Q1448" s="79"/>
      <c r="R1448" s="79">
        <v>1000000</v>
      </c>
      <c r="S1448" s="79">
        <v>0</v>
      </c>
      <c r="T1448" s="79">
        <v>0</v>
      </c>
      <c r="U1448" s="78" t="s">
        <v>305</v>
      </c>
      <c r="V1448" s="80" t="s">
        <v>975</v>
      </c>
      <c r="W1448" s="81" t="s">
        <v>539</v>
      </c>
    </row>
    <row r="1449" spans="1:23" s="107" customFormat="1" ht="31.8" customHeight="1">
      <c r="A1449" s="46">
        <f>SUBTOTAL(3,$C$11:C1449)</f>
        <v>1439</v>
      </c>
      <c r="B1449" s="46">
        <v>1</v>
      </c>
      <c r="C1449" s="46" t="s">
        <v>595</v>
      </c>
      <c r="D1449" s="46" t="s">
        <v>1078</v>
      </c>
      <c r="E1449" s="98" t="s">
        <v>400</v>
      </c>
      <c r="F1449" s="99" t="s">
        <v>356</v>
      </c>
      <c r="G1449" s="46">
        <v>5</v>
      </c>
      <c r="H1449" s="78" t="s">
        <v>758</v>
      </c>
      <c r="I1449" s="46">
        <v>30</v>
      </c>
      <c r="J1449" s="46">
        <v>1</v>
      </c>
      <c r="K1449" s="46"/>
      <c r="L1449" s="46"/>
      <c r="M1449" s="46">
        <v>30</v>
      </c>
      <c r="N1449" s="46">
        <v>1</v>
      </c>
      <c r="O1449" s="79">
        <v>1500000</v>
      </c>
      <c r="P1449" s="79">
        <v>1500000</v>
      </c>
      <c r="Q1449" s="79"/>
      <c r="R1449" s="79">
        <v>1500000</v>
      </c>
      <c r="S1449" s="79">
        <v>0</v>
      </c>
      <c r="T1449" s="79">
        <v>0</v>
      </c>
      <c r="U1449" s="78" t="s">
        <v>310</v>
      </c>
      <c r="V1449" s="80" t="s">
        <v>1203</v>
      </c>
      <c r="W1449" s="81" t="s">
        <v>539</v>
      </c>
    </row>
    <row r="1450" spans="1:23" s="107" customFormat="1" ht="31.8" customHeight="1">
      <c r="A1450" s="46">
        <f>SUBTOTAL(3,$C$11:C1450)</f>
        <v>1440</v>
      </c>
      <c r="B1450" s="46">
        <v>1</v>
      </c>
      <c r="C1450" s="46" t="s">
        <v>595</v>
      </c>
      <c r="D1450" s="46" t="s">
        <v>1082</v>
      </c>
      <c r="E1450" s="98" t="s">
        <v>400</v>
      </c>
      <c r="F1450" s="99" t="s">
        <v>356</v>
      </c>
      <c r="G1450" s="46">
        <v>5</v>
      </c>
      <c r="H1450" s="78" t="s">
        <v>758</v>
      </c>
      <c r="I1450" s="46">
        <v>20</v>
      </c>
      <c r="J1450" s="46">
        <v>1</v>
      </c>
      <c r="K1450" s="46"/>
      <c r="L1450" s="46"/>
      <c r="M1450" s="46">
        <v>20</v>
      </c>
      <c r="N1450" s="46">
        <v>1</v>
      </c>
      <c r="O1450" s="79">
        <v>1050000</v>
      </c>
      <c r="P1450" s="79">
        <v>1050000</v>
      </c>
      <c r="Q1450" s="79"/>
      <c r="R1450" s="79">
        <v>1050000</v>
      </c>
      <c r="S1450" s="79">
        <v>0</v>
      </c>
      <c r="T1450" s="79">
        <v>0</v>
      </c>
      <c r="U1450" s="78" t="s">
        <v>303</v>
      </c>
      <c r="V1450" s="80" t="s">
        <v>1579</v>
      </c>
      <c r="W1450" s="81" t="s">
        <v>539</v>
      </c>
    </row>
    <row r="1451" spans="1:23" s="107" customFormat="1" ht="31.8" customHeight="1">
      <c r="A1451" s="46">
        <f>SUBTOTAL(3,$C$11:C1451)</f>
        <v>1441</v>
      </c>
      <c r="B1451" s="46">
        <v>1</v>
      </c>
      <c r="C1451" s="46" t="s">
        <v>595</v>
      </c>
      <c r="D1451" s="46" t="s">
        <v>1078</v>
      </c>
      <c r="E1451" s="98" t="s">
        <v>400</v>
      </c>
      <c r="F1451" s="99" t="s">
        <v>356</v>
      </c>
      <c r="G1451" s="46">
        <v>5</v>
      </c>
      <c r="H1451" s="78" t="s">
        <v>758</v>
      </c>
      <c r="I1451" s="46">
        <v>20</v>
      </c>
      <c r="J1451" s="46">
        <v>1</v>
      </c>
      <c r="K1451" s="46"/>
      <c r="L1451" s="46"/>
      <c r="M1451" s="46">
        <v>20</v>
      </c>
      <c r="N1451" s="46">
        <v>1</v>
      </c>
      <c r="O1451" s="79">
        <v>1050000</v>
      </c>
      <c r="P1451" s="79">
        <v>1050000</v>
      </c>
      <c r="Q1451" s="79"/>
      <c r="R1451" s="79">
        <v>1050000</v>
      </c>
      <c r="S1451" s="79">
        <v>0</v>
      </c>
      <c r="T1451" s="79">
        <v>0</v>
      </c>
      <c r="U1451" s="78" t="s">
        <v>303</v>
      </c>
      <c r="V1451" s="80" t="s">
        <v>1580</v>
      </c>
      <c r="W1451" s="81" t="s">
        <v>539</v>
      </c>
    </row>
    <row r="1452" spans="1:23" s="107" customFormat="1" ht="31.8" customHeight="1">
      <c r="A1452" s="46">
        <f>SUBTOTAL(3,$C$11:C1452)</f>
        <v>1442</v>
      </c>
      <c r="B1452" s="46">
        <v>1</v>
      </c>
      <c r="C1452" s="46" t="s">
        <v>595</v>
      </c>
      <c r="D1452" s="46" t="s">
        <v>1078</v>
      </c>
      <c r="E1452" s="98" t="s">
        <v>400</v>
      </c>
      <c r="F1452" s="99" t="s">
        <v>356</v>
      </c>
      <c r="G1452" s="46">
        <v>5</v>
      </c>
      <c r="H1452" s="78" t="s">
        <v>758</v>
      </c>
      <c r="I1452" s="46">
        <v>20</v>
      </c>
      <c r="J1452" s="46">
        <v>1</v>
      </c>
      <c r="K1452" s="46"/>
      <c r="L1452" s="46"/>
      <c r="M1452" s="46">
        <v>20</v>
      </c>
      <c r="N1452" s="46">
        <v>1</v>
      </c>
      <c r="O1452" s="79">
        <v>1050000</v>
      </c>
      <c r="P1452" s="79">
        <v>1050000</v>
      </c>
      <c r="Q1452" s="79"/>
      <c r="R1452" s="79">
        <v>1050000</v>
      </c>
      <c r="S1452" s="79">
        <v>0</v>
      </c>
      <c r="T1452" s="79">
        <v>0</v>
      </c>
      <c r="U1452" s="78" t="s">
        <v>303</v>
      </c>
      <c r="V1452" s="80" t="s">
        <v>1581</v>
      </c>
      <c r="W1452" s="81" t="s">
        <v>539</v>
      </c>
    </row>
    <row r="1453" spans="1:23" s="107" customFormat="1" ht="31.8" customHeight="1">
      <c r="A1453" s="46">
        <f>SUBTOTAL(3,$C$11:C1453)</f>
        <v>1443</v>
      </c>
      <c r="B1453" s="46">
        <v>1</v>
      </c>
      <c r="C1453" s="46" t="s">
        <v>595</v>
      </c>
      <c r="D1453" s="46" t="s">
        <v>1079</v>
      </c>
      <c r="E1453" s="98" t="s">
        <v>400</v>
      </c>
      <c r="F1453" s="99" t="s">
        <v>356</v>
      </c>
      <c r="G1453" s="46">
        <v>5</v>
      </c>
      <c r="H1453" s="78" t="s">
        <v>758</v>
      </c>
      <c r="I1453" s="46">
        <v>40</v>
      </c>
      <c r="J1453" s="46">
        <v>1</v>
      </c>
      <c r="K1453" s="46"/>
      <c r="L1453" s="46"/>
      <c r="M1453" s="46">
        <v>40</v>
      </c>
      <c r="N1453" s="46">
        <v>1</v>
      </c>
      <c r="O1453" s="79">
        <v>2100000</v>
      </c>
      <c r="P1453" s="79">
        <v>2100000</v>
      </c>
      <c r="Q1453" s="79"/>
      <c r="R1453" s="79">
        <v>2100000</v>
      </c>
      <c r="S1453" s="79">
        <v>0</v>
      </c>
      <c r="T1453" s="79">
        <v>0</v>
      </c>
      <c r="U1453" s="78" t="s">
        <v>304</v>
      </c>
      <c r="V1453" s="80" t="s">
        <v>188</v>
      </c>
      <c r="W1453" s="81" t="s">
        <v>539</v>
      </c>
    </row>
    <row r="1454" spans="1:23" s="107" customFormat="1" ht="31.8" customHeight="1">
      <c r="A1454" s="46">
        <f>SUBTOTAL(3,$C$11:C1454)</f>
        <v>1444</v>
      </c>
      <c r="B1454" s="46">
        <v>1</v>
      </c>
      <c r="C1454" s="46" t="s">
        <v>595</v>
      </c>
      <c r="D1454" s="46" t="s">
        <v>1079</v>
      </c>
      <c r="E1454" s="98" t="s">
        <v>400</v>
      </c>
      <c r="F1454" s="99" t="s">
        <v>356</v>
      </c>
      <c r="G1454" s="46">
        <v>5</v>
      </c>
      <c r="H1454" s="78" t="s">
        <v>758</v>
      </c>
      <c r="I1454" s="46">
        <v>40</v>
      </c>
      <c r="J1454" s="46">
        <v>1</v>
      </c>
      <c r="K1454" s="46"/>
      <c r="L1454" s="46"/>
      <c r="M1454" s="46">
        <v>40</v>
      </c>
      <c r="N1454" s="46">
        <v>1</v>
      </c>
      <c r="O1454" s="79">
        <v>2100000</v>
      </c>
      <c r="P1454" s="79">
        <v>2100000</v>
      </c>
      <c r="Q1454" s="79"/>
      <c r="R1454" s="79">
        <v>2100000</v>
      </c>
      <c r="S1454" s="79">
        <v>0</v>
      </c>
      <c r="T1454" s="79">
        <v>0</v>
      </c>
      <c r="U1454" s="78" t="s">
        <v>304</v>
      </c>
      <c r="V1454" s="80" t="s">
        <v>1582</v>
      </c>
      <c r="W1454" s="81" t="s">
        <v>539</v>
      </c>
    </row>
    <row r="1455" spans="1:23" s="107" customFormat="1" ht="31.8" customHeight="1">
      <c r="A1455" s="46">
        <f>SUBTOTAL(3,$C$11:C1455)</f>
        <v>1445</v>
      </c>
      <c r="B1455" s="100">
        <v>2</v>
      </c>
      <c r="C1455" s="100" t="s">
        <v>595</v>
      </c>
      <c r="D1455" s="100" t="s">
        <v>541</v>
      </c>
      <c r="E1455" s="101" t="s">
        <v>400</v>
      </c>
      <c r="F1455" s="102" t="s">
        <v>356</v>
      </c>
      <c r="G1455" s="100">
        <v>5</v>
      </c>
      <c r="H1455" s="103" t="s">
        <v>758</v>
      </c>
      <c r="I1455" s="100">
        <v>20</v>
      </c>
      <c r="J1455" s="100">
        <v>1</v>
      </c>
      <c r="K1455" s="100"/>
      <c r="L1455" s="100"/>
      <c r="M1455" s="100">
        <v>20</v>
      </c>
      <c r="N1455" s="100">
        <v>1</v>
      </c>
      <c r="O1455" s="104">
        <v>1000000</v>
      </c>
      <c r="P1455" s="104">
        <v>1000000</v>
      </c>
      <c r="Q1455" s="104"/>
      <c r="R1455" s="104"/>
      <c r="S1455" s="104">
        <v>1000000</v>
      </c>
      <c r="T1455" s="104">
        <v>0</v>
      </c>
      <c r="U1455" s="103" t="s">
        <v>305</v>
      </c>
      <c r="V1455" s="105" t="s">
        <v>880</v>
      </c>
      <c r="W1455" s="106" t="s">
        <v>539</v>
      </c>
    </row>
    <row r="1456" spans="1:23" s="107" customFormat="1" ht="31.8" customHeight="1">
      <c r="A1456" s="46">
        <f>SUBTOTAL(3,$C$11:C1456)</f>
        <v>1446</v>
      </c>
      <c r="B1456" s="100">
        <v>2</v>
      </c>
      <c r="C1456" s="100" t="s">
        <v>595</v>
      </c>
      <c r="D1456" s="100" t="s">
        <v>541</v>
      </c>
      <c r="E1456" s="101" t="s">
        <v>400</v>
      </c>
      <c r="F1456" s="102" t="s">
        <v>356</v>
      </c>
      <c r="G1456" s="100">
        <v>5</v>
      </c>
      <c r="H1456" s="103" t="s">
        <v>758</v>
      </c>
      <c r="I1456" s="100">
        <v>20</v>
      </c>
      <c r="J1456" s="100">
        <v>1</v>
      </c>
      <c r="K1456" s="100"/>
      <c r="L1456" s="100"/>
      <c r="M1456" s="100">
        <v>20</v>
      </c>
      <c r="N1456" s="100">
        <v>1</v>
      </c>
      <c r="O1456" s="104">
        <v>1000000</v>
      </c>
      <c r="P1456" s="104">
        <v>1000000</v>
      </c>
      <c r="Q1456" s="104"/>
      <c r="R1456" s="104"/>
      <c r="S1456" s="104">
        <v>1000000</v>
      </c>
      <c r="T1456" s="104">
        <v>0</v>
      </c>
      <c r="U1456" s="103" t="s">
        <v>305</v>
      </c>
      <c r="V1456" s="105" t="s">
        <v>975</v>
      </c>
      <c r="W1456" s="106" t="s">
        <v>539</v>
      </c>
    </row>
    <row r="1457" spans="1:23" s="107" customFormat="1" ht="31.8" customHeight="1">
      <c r="A1457" s="46">
        <f>SUBTOTAL(3,$C$11:C1457)</f>
        <v>1447</v>
      </c>
      <c r="B1457" s="100">
        <v>2</v>
      </c>
      <c r="C1457" s="100" t="s">
        <v>595</v>
      </c>
      <c r="D1457" s="100" t="s">
        <v>541</v>
      </c>
      <c r="E1457" s="101" t="s">
        <v>400</v>
      </c>
      <c r="F1457" s="102" t="s">
        <v>356</v>
      </c>
      <c r="G1457" s="100">
        <v>5</v>
      </c>
      <c r="H1457" s="103" t="s">
        <v>758</v>
      </c>
      <c r="I1457" s="100">
        <v>20</v>
      </c>
      <c r="J1457" s="100">
        <v>1</v>
      </c>
      <c r="K1457" s="100"/>
      <c r="L1457" s="100"/>
      <c r="M1457" s="100">
        <v>20</v>
      </c>
      <c r="N1457" s="100">
        <v>1</v>
      </c>
      <c r="O1457" s="104">
        <v>1000000</v>
      </c>
      <c r="P1457" s="104">
        <v>1000000</v>
      </c>
      <c r="Q1457" s="104"/>
      <c r="R1457" s="104"/>
      <c r="S1457" s="104">
        <v>1000000</v>
      </c>
      <c r="T1457" s="104">
        <v>0</v>
      </c>
      <c r="U1457" s="103" t="s">
        <v>305</v>
      </c>
      <c r="V1457" s="105" t="s">
        <v>3348</v>
      </c>
      <c r="W1457" s="106" t="s">
        <v>539</v>
      </c>
    </row>
    <row r="1458" spans="1:23" s="107" customFormat="1" ht="31.8" customHeight="1">
      <c r="A1458" s="46">
        <f>SUBTOTAL(3,$C$11:C1458)</f>
        <v>1448</v>
      </c>
      <c r="B1458" s="100">
        <v>2</v>
      </c>
      <c r="C1458" s="100" t="s">
        <v>595</v>
      </c>
      <c r="D1458" s="100" t="s">
        <v>541</v>
      </c>
      <c r="E1458" s="101" t="s">
        <v>400</v>
      </c>
      <c r="F1458" s="102" t="s">
        <v>356</v>
      </c>
      <c r="G1458" s="100">
        <v>5</v>
      </c>
      <c r="H1458" s="103" t="s">
        <v>758</v>
      </c>
      <c r="I1458" s="100">
        <v>20</v>
      </c>
      <c r="J1458" s="100">
        <v>1</v>
      </c>
      <c r="K1458" s="100"/>
      <c r="L1458" s="100"/>
      <c r="M1458" s="100">
        <v>20</v>
      </c>
      <c r="N1458" s="100">
        <v>1</v>
      </c>
      <c r="O1458" s="104">
        <v>1000000</v>
      </c>
      <c r="P1458" s="104">
        <v>1000000</v>
      </c>
      <c r="Q1458" s="104"/>
      <c r="R1458" s="104"/>
      <c r="S1458" s="104">
        <v>1000000</v>
      </c>
      <c r="T1458" s="104">
        <v>0</v>
      </c>
      <c r="U1458" s="103" t="s">
        <v>305</v>
      </c>
      <c r="V1458" s="105" t="s">
        <v>971</v>
      </c>
      <c r="W1458" s="106" t="s">
        <v>539</v>
      </c>
    </row>
    <row r="1459" spans="1:23" s="107" customFormat="1" ht="31.8" customHeight="1">
      <c r="A1459" s="46">
        <f>SUBTOTAL(3,$C$11:C1459)</f>
        <v>1449</v>
      </c>
      <c r="B1459" s="100">
        <v>2</v>
      </c>
      <c r="C1459" s="100" t="s">
        <v>595</v>
      </c>
      <c r="D1459" s="100" t="s">
        <v>541</v>
      </c>
      <c r="E1459" s="101" t="s">
        <v>400</v>
      </c>
      <c r="F1459" s="102" t="s">
        <v>356</v>
      </c>
      <c r="G1459" s="100">
        <v>5</v>
      </c>
      <c r="H1459" s="103" t="s">
        <v>758</v>
      </c>
      <c r="I1459" s="100">
        <v>30</v>
      </c>
      <c r="J1459" s="100">
        <v>1</v>
      </c>
      <c r="K1459" s="100"/>
      <c r="L1459" s="100"/>
      <c r="M1459" s="100">
        <v>30</v>
      </c>
      <c r="N1459" s="100">
        <v>1</v>
      </c>
      <c r="O1459" s="104">
        <v>1500000</v>
      </c>
      <c r="P1459" s="104">
        <v>1500000</v>
      </c>
      <c r="Q1459" s="104"/>
      <c r="R1459" s="104"/>
      <c r="S1459" s="104">
        <v>1500000</v>
      </c>
      <c r="T1459" s="104">
        <v>0</v>
      </c>
      <c r="U1459" s="103" t="s">
        <v>310</v>
      </c>
      <c r="V1459" s="105" t="s">
        <v>1203</v>
      </c>
      <c r="W1459" s="106" t="s">
        <v>539</v>
      </c>
    </row>
    <row r="1460" spans="1:23" s="107" customFormat="1" ht="31.8" customHeight="1">
      <c r="A1460" s="46">
        <f>SUBTOTAL(3,$C$11:C1460)</f>
        <v>1450</v>
      </c>
      <c r="B1460" s="100">
        <v>2</v>
      </c>
      <c r="C1460" s="100" t="s">
        <v>595</v>
      </c>
      <c r="D1460" s="100" t="s">
        <v>2255</v>
      </c>
      <c r="E1460" s="101" t="s">
        <v>400</v>
      </c>
      <c r="F1460" s="102" t="s">
        <v>356</v>
      </c>
      <c r="G1460" s="100">
        <v>5</v>
      </c>
      <c r="H1460" s="103" t="s">
        <v>758</v>
      </c>
      <c r="I1460" s="100">
        <v>20</v>
      </c>
      <c r="J1460" s="100">
        <v>1</v>
      </c>
      <c r="K1460" s="100"/>
      <c r="L1460" s="100"/>
      <c r="M1460" s="100">
        <v>20</v>
      </c>
      <c r="N1460" s="100">
        <v>1</v>
      </c>
      <c r="O1460" s="104">
        <v>1050000</v>
      </c>
      <c r="P1460" s="104">
        <v>1050000</v>
      </c>
      <c r="Q1460" s="104"/>
      <c r="R1460" s="104"/>
      <c r="S1460" s="104">
        <v>1050000</v>
      </c>
      <c r="T1460" s="104">
        <v>0</v>
      </c>
      <c r="U1460" s="103" t="s">
        <v>303</v>
      </c>
      <c r="V1460" s="105" t="s">
        <v>3349</v>
      </c>
      <c r="W1460" s="106" t="s">
        <v>539</v>
      </c>
    </row>
    <row r="1461" spans="1:23" s="107" customFormat="1" ht="31.8" customHeight="1">
      <c r="A1461" s="46">
        <f>SUBTOTAL(3,$C$11:C1461)</f>
        <v>1451</v>
      </c>
      <c r="B1461" s="100">
        <v>2</v>
      </c>
      <c r="C1461" s="100" t="s">
        <v>595</v>
      </c>
      <c r="D1461" s="100" t="s">
        <v>2257</v>
      </c>
      <c r="E1461" s="101" t="s">
        <v>400</v>
      </c>
      <c r="F1461" s="102" t="s">
        <v>356</v>
      </c>
      <c r="G1461" s="100">
        <v>5</v>
      </c>
      <c r="H1461" s="103" t="s">
        <v>758</v>
      </c>
      <c r="I1461" s="100">
        <v>20</v>
      </c>
      <c r="J1461" s="100">
        <v>1</v>
      </c>
      <c r="K1461" s="100"/>
      <c r="L1461" s="100"/>
      <c r="M1461" s="100">
        <v>20</v>
      </c>
      <c r="N1461" s="100">
        <v>1</v>
      </c>
      <c r="O1461" s="104">
        <v>1050000</v>
      </c>
      <c r="P1461" s="104">
        <v>1050000</v>
      </c>
      <c r="Q1461" s="104"/>
      <c r="R1461" s="104"/>
      <c r="S1461" s="104">
        <v>1050000</v>
      </c>
      <c r="T1461" s="104">
        <v>0</v>
      </c>
      <c r="U1461" s="103" t="s">
        <v>303</v>
      </c>
      <c r="V1461" s="105" t="s">
        <v>506</v>
      </c>
      <c r="W1461" s="106" t="s">
        <v>539</v>
      </c>
    </row>
    <row r="1462" spans="1:23" s="107" customFormat="1" ht="31.8" customHeight="1">
      <c r="A1462" s="46">
        <f>SUBTOTAL(3,$C$11:C1462)</f>
        <v>1452</v>
      </c>
      <c r="B1462" s="100">
        <v>2</v>
      </c>
      <c r="C1462" s="100" t="s">
        <v>595</v>
      </c>
      <c r="D1462" s="100" t="s">
        <v>2255</v>
      </c>
      <c r="E1462" s="101" t="s">
        <v>400</v>
      </c>
      <c r="F1462" s="102" t="s">
        <v>356</v>
      </c>
      <c r="G1462" s="100">
        <v>5</v>
      </c>
      <c r="H1462" s="103" t="s">
        <v>758</v>
      </c>
      <c r="I1462" s="100">
        <v>20</v>
      </c>
      <c r="J1462" s="100">
        <v>1</v>
      </c>
      <c r="K1462" s="100"/>
      <c r="L1462" s="100"/>
      <c r="M1462" s="100">
        <v>20</v>
      </c>
      <c r="N1462" s="100">
        <v>1</v>
      </c>
      <c r="O1462" s="104">
        <v>1050000</v>
      </c>
      <c r="P1462" s="104">
        <v>1050000</v>
      </c>
      <c r="Q1462" s="104"/>
      <c r="R1462" s="104"/>
      <c r="S1462" s="104">
        <v>1050000</v>
      </c>
      <c r="T1462" s="104">
        <v>0</v>
      </c>
      <c r="U1462" s="103" t="s">
        <v>303</v>
      </c>
      <c r="V1462" s="105" t="s">
        <v>3350</v>
      </c>
      <c r="W1462" s="106" t="s">
        <v>539</v>
      </c>
    </row>
    <row r="1463" spans="1:23" s="107" customFormat="1" ht="31.8" customHeight="1">
      <c r="A1463" s="46">
        <f>SUBTOTAL(3,$C$11:C1463)</f>
        <v>1453</v>
      </c>
      <c r="B1463" s="100">
        <v>2</v>
      </c>
      <c r="C1463" s="100" t="s">
        <v>595</v>
      </c>
      <c r="D1463" s="100" t="s">
        <v>2256</v>
      </c>
      <c r="E1463" s="101" t="s">
        <v>400</v>
      </c>
      <c r="F1463" s="102" t="s">
        <v>356</v>
      </c>
      <c r="G1463" s="100">
        <v>5</v>
      </c>
      <c r="H1463" s="103" t="s">
        <v>758</v>
      </c>
      <c r="I1463" s="100">
        <v>20</v>
      </c>
      <c r="J1463" s="100">
        <v>1</v>
      </c>
      <c r="K1463" s="100"/>
      <c r="L1463" s="100"/>
      <c r="M1463" s="100">
        <v>20</v>
      </c>
      <c r="N1463" s="100">
        <v>1</v>
      </c>
      <c r="O1463" s="104">
        <v>1050000</v>
      </c>
      <c r="P1463" s="104">
        <v>1050000</v>
      </c>
      <c r="Q1463" s="104"/>
      <c r="R1463" s="104"/>
      <c r="S1463" s="104">
        <v>1050000</v>
      </c>
      <c r="T1463" s="104">
        <v>0</v>
      </c>
      <c r="U1463" s="103" t="s">
        <v>303</v>
      </c>
      <c r="V1463" s="105" t="s">
        <v>3351</v>
      </c>
      <c r="W1463" s="106" t="s">
        <v>539</v>
      </c>
    </row>
    <row r="1464" spans="1:23" s="107" customFormat="1" ht="31.8" customHeight="1">
      <c r="A1464" s="46">
        <f>SUBTOTAL(3,$C$11:C1464)</f>
        <v>1454</v>
      </c>
      <c r="B1464" s="100">
        <v>2</v>
      </c>
      <c r="C1464" s="100" t="s">
        <v>595</v>
      </c>
      <c r="D1464" s="100" t="s">
        <v>2255</v>
      </c>
      <c r="E1464" s="101" t="s">
        <v>400</v>
      </c>
      <c r="F1464" s="102" t="s">
        <v>356</v>
      </c>
      <c r="G1464" s="100">
        <v>5</v>
      </c>
      <c r="H1464" s="103" t="s">
        <v>758</v>
      </c>
      <c r="I1464" s="100">
        <v>20</v>
      </c>
      <c r="J1464" s="100">
        <v>1</v>
      </c>
      <c r="K1464" s="100"/>
      <c r="L1464" s="100"/>
      <c r="M1464" s="100">
        <v>20</v>
      </c>
      <c r="N1464" s="100">
        <v>1</v>
      </c>
      <c r="O1464" s="104">
        <v>1050000</v>
      </c>
      <c r="P1464" s="104">
        <v>1050000</v>
      </c>
      <c r="Q1464" s="104"/>
      <c r="R1464" s="104"/>
      <c r="S1464" s="104">
        <v>1050000</v>
      </c>
      <c r="T1464" s="104">
        <v>0</v>
      </c>
      <c r="U1464" s="103" t="s">
        <v>303</v>
      </c>
      <c r="V1464" s="105" t="s">
        <v>3352</v>
      </c>
      <c r="W1464" s="106" t="s">
        <v>539</v>
      </c>
    </row>
    <row r="1465" spans="1:23" s="107" customFormat="1" ht="31.8" customHeight="1">
      <c r="A1465" s="46">
        <f>SUBTOTAL(3,$C$11:C1465)</f>
        <v>1455</v>
      </c>
      <c r="B1465" s="46">
        <v>1</v>
      </c>
      <c r="C1465" s="46" t="s">
        <v>479</v>
      </c>
      <c r="D1465" s="46" t="s">
        <v>1078</v>
      </c>
      <c r="E1465" s="98" t="s">
        <v>480</v>
      </c>
      <c r="F1465" s="99" t="s">
        <v>481</v>
      </c>
      <c r="G1465" s="46">
        <v>5</v>
      </c>
      <c r="H1465" s="78" t="s">
        <v>758</v>
      </c>
      <c r="I1465" s="46">
        <v>40</v>
      </c>
      <c r="J1465" s="46">
        <v>1</v>
      </c>
      <c r="K1465" s="46"/>
      <c r="L1465" s="46"/>
      <c r="M1465" s="46">
        <v>40</v>
      </c>
      <c r="N1465" s="46">
        <v>1</v>
      </c>
      <c r="O1465" s="79">
        <v>2000000</v>
      </c>
      <c r="P1465" s="79">
        <v>2000000</v>
      </c>
      <c r="Q1465" s="79"/>
      <c r="R1465" s="79">
        <v>2000000</v>
      </c>
      <c r="S1465" s="79">
        <v>0</v>
      </c>
      <c r="T1465" s="79">
        <v>0</v>
      </c>
      <c r="U1465" s="78" t="s">
        <v>302</v>
      </c>
      <c r="V1465" s="80" t="s">
        <v>1583</v>
      </c>
      <c r="W1465" s="81" t="s">
        <v>539</v>
      </c>
    </row>
    <row r="1466" spans="1:23" s="107" customFormat="1" ht="31.8" customHeight="1">
      <c r="A1466" s="46">
        <f>SUBTOTAL(3,$C$11:C1466)</f>
        <v>1456</v>
      </c>
      <c r="B1466" s="46">
        <v>1</v>
      </c>
      <c r="C1466" s="46" t="s">
        <v>479</v>
      </c>
      <c r="D1466" s="46" t="s">
        <v>1080</v>
      </c>
      <c r="E1466" s="98" t="s">
        <v>480</v>
      </c>
      <c r="F1466" s="99" t="s">
        <v>481</v>
      </c>
      <c r="G1466" s="46">
        <v>5</v>
      </c>
      <c r="H1466" s="78" t="s">
        <v>758</v>
      </c>
      <c r="I1466" s="46">
        <v>40</v>
      </c>
      <c r="J1466" s="46">
        <v>1</v>
      </c>
      <c r="K1466" s="46"/>
      <c r="L1466" s="46"/>
      <c r="M1466" s="46">
        <v>40</v>
      </c>
      <c r="N1466" s="46">
        <v>1</v>
      </c>
      <c r="O1466" s="79">
        <v>2000000</v>
      </c>
      <c r="P1466" s="79">
        <v>2000000</v>
      </c>
      <c r="Q1466" s="79"/>
      <c r="R1466" s="79">
        <v>2000000</v>
      </c>
      <c r="S1466" s="79">
        <v>0</v>
      </c>
      <c r="T1466" s="79">
        <v>0</v>
      </c>
      <c r="U1466" s="78" t="s">
        <v>302</v>
      </c>
      <c r="V1466" s="80" t="s">
        <v>1241</v>
      </c>
      <c r="W1466" s="81" t="s">
        <v>539</v>
      </c>
    </row>
    <row r="1467" spans="1:23" s="107" customFormat="1" ht="31.8" customHeight="1">
      <c r="A1467" s="46">
        <f>SUBTOTAL(3,$C$11:C1467)</f>
        <v>1457</v>
      </c>
      <c r="B1467" s="46">
        <v>1</v>
      </c>
      <c r="C1467" s="46" t="s">
        <v>479</v>
      </c>
      <c r="D1467" s="46" t="s">
        <v>1080</v>
      </c>
      <c r="E1467" s="98" t="s">
        <v>480</v>
      </c>
      <c r="F1467" s="99" t="s">
        <v>481</v>
      </c>
      <c r="G1467" s="46">
        <v>5</v>
      </c>
      <c r="H1467" s="78" t="s">
        <v>758</v>
      </c>
      <c r="I1467" s="46">
        <v>20</v>
      </c>
      <c r="J1467" s="46">
        <v>1</v>
      </c>
      <c r="K1467" s="46"/>
      <c r="L1467" s="46"/>
      <c r="M1467" s="46">
        <v>20</v>
      </c>
      <c r="N1467" s="46">
        <v>1</v>
      </c>
      <c r="O1467" s="79">
        <v>1000000</v>
      </c>
      <c r="P1467" s="79">
        <v>1000000</v>
      </c>
      <c r="Q1467" s="79"/>
      <c r="R1467" s="79">
        <v>1000000</v>
      </c>
      <c r="S1467" s="79">
        <v>0</v>
      </c>
      <c r="T1467" s="79">
        <v>0</v>
      </c>
      <c r="U1467" s="78" t="s">
        <v>305</v>
      </c>
      <c r="V1467" s="80" t="s">
        <v>1584</v>
      </c>
      <c r="W1467" s="81" t="s">
        <v>539</v>
      </c>
    </row>
    <row r="1468" spans="1:23" s="107" customFormat="1" ht="31.8" customHeight="1">
      <c r="A1468" s="46">
        <f>SUBTOTAL(3,$C$11:C1468)</f>
        <v>1458</v>
      </c>
      <c r="B1468" s="46">
        <v>1</v>
      </c>
      <c r="C1468" s="46" t="s">
        <v>479</v>
      </c>
      <c r="D1468" s="46" t="s">
        <v>1080</v>
      </c>
      <c r="E1468" s="98" t="s">
        <v>480</v>
      </c>
      <c r="F1468" s="99" t="s">
        <v>481</v>
      </c>
      <c r="G1468" s="46">
        <v>5</v>
      </c>
      <c r="H1468" s="78" t="s">
        <v>758</v>
      </c>
      <c r="I1468" s="46">
        <v>20</v>
      </c>
      <c r="J1468" s="46">
        <v>1</v>
      </c>
      <c r="K1468" s="46"/>
      <c r="L1468" s="46"/>
      <c r="M1468" s="46">
        <v>20</v>
      </c>
      <c r="N1468" s="46">
        <v>1</v>
      </c>
      <c r="O1468" s="79">
        <v>1000000</v>
      </c>
      <c r="P1468" s="79">
        <v>1000000</v>
      </c>
      <c r="Q1468" s="79"/>
      <c r="R1468" s="79">
        <v>1000000</v>
      </c>
      <c r="S1468" s="79">
        <v>0</v>
      </c>
      <c r="T1468" s="79">
        <v>0</v>
      </c>
      <c r="U1468" s="78" t="s">
        <v>305</v>
      </c>
      <c r="V1468" s="80" t="s">
        <v>1201</v>
      </c>
      <c r="W1468" s="81" t="s">
        <v>539</v>
      </c>
    </row>
    <row r="1469" spans="1:23" s="107" customFormat="1" ht="31.8" customHeight="1">
      <c r="A1469" s="46">
        <f>SUBTOTAL(3,$C$11:C1469)</f>
        <v>1459</v>
      </c>
      <c r="B1469" s="46">
        <v>1</v>
      </c>
      <c r="C1469" s="46" t="s">
        <v>479</v>
      </c>
      <c r="D1469" s="46" t="s">
        <v>1080</v>
      </c>
      <c r="E1469" s="98" t="s">
        <v>480</v>
      </c>
      <c r="F1469" s="99" t="s">
        <v>481</v>
      </c>
      <c r="G1469" s="46">
        <v>5</v>
      </c>
      <c r="H1469" s="78" t="s">
        <v>758</v>
      </c>
      <c r="I1469" s="46">
        <v>20</v>
      </c>
      <c r="J1469" s="46">
        <v>1</v>
      </c>
      <c r="K1469" s="46"/>
      <c r="L1469" s="46"/>
      <c r="M1469" s="46">
        <v>20</v>
      </c>
      <c r="N1469" s="46">
        <v>1</v>
      </c>
      <c r="O1469" s="79">
        <v>1000000</v>
      </c>
      <c r="P1469" s="79">
        <v>1000000</v>
      </c>
      <c r="Q1469" s="79"/>
      <c r="R1469" s="79">
        <v>1000000</v>
      </c>
      <c r="S1469" s="79">
        <v>0</v>
      </c>
      <c r="T1469" s="79">
        <v>0</v>
      </c>
      <c r="U1469" s="78" t="s">
        <v>305</v>
      </c>
      <c r="V1469" s="80" t="s">
        <v>977</v>
      </c>
      <c r="W1469" s="81" t="s">
        <v>539</v>
      </c>
    </row>
    <row r="1470" spans="1:23" s="107" customFormat="1" ht="31.8" customHeight="1">
      <c r="A1470" s="46">
        <f>SUBTOTAL(3,$C$11:C1470)</f>
        <v>1460</v>
      </c>
      <c r="B1470" s="46">
        <v>1</v>
      </c>
      <c r="C1470" s="46" t="s">
        <v>479</v>
      </c>
      <c r="D1470" s="46" t="s">
        <v>1080</v>
      </c>
      <c r="E1470" s="98" t="s">
        <v>480</v>
      </c>
      <c r="F1470" s="99" t="s">
        <v>481</v>
      </c>
      <c r="G1470" s="46">
        <v>5</v>
      </c>
      <c r="H1470" s="78" t="s">
        <v>758</v>
      </c>
      <c r="I1470" s="46">
        <v>20</v>
      </c>
      <c r="J1470" s="46">
        <v>1</v>
      </c>
      <c r="K1470" s="46"/>
      <c r="L1470" s="46"/>
      <c r="M1470" s="46">
        <v>20</v>
      </c>
      <c r="N1470" s="46">
        <v>1</v>
      </c>
      <c r="O1470" s="79">
        <v>1000000</v>
      </c>
      <c r="P1470" s="79">
        <v>1000000</v>
      </c>
      <c r="Q1470" s="79"/>
      <c r="R1470" s="79">
        <v>1000000</v>
      </c>
      <c r="S1470" s="79">
        <v>0</v>
      </c>
      <c r="T1470" s="79">
        <v>0</v>
      </c>
      <c r="U1470" s="78" t="s">
        <v>305</v>
      </c>
      <c r="V1470" s="80" t="s">
        <v>983</v>
      </c>
      <c r="W1470" s="81" t="s">
        <v>539</v>
      </c>
    </row>
    <row r="1471" spans="1:23" s="107" customFormat="1" ht="31.8" customHeight="1">
      <c r="A1471" s="46">
        <f>SUBTOTAL(3,$C$11:C1471)</f>
        <v>1461</v>
      </c>
      <c r="B1471" s="46">
        <v>1</v>
      </c>
      <c r="C1471" s="46" t="s">
        <v>479</v>
      </c>
      <c r="D1471" s="46" t="s">
        <v>1078</v>
      </c>
      <c r="E1471" s="98" t="s">
        <v>480</v>
      </c>
      <c r="F1471" s="99" t="s">
        <v>481</v>
      </c>
      <c r="G1471" s="46">
        <v>5</v>
      </c>
      <c r="H1471" s="78" t="s">
        <v>758</v>
      </c>
      <c r="I1471" s="46">
        <v>20</v>
      </c>
      <c r="J1471" s="46">
        <v>1</v>
      </c>
      <c r="K1471" s="46"/>
      <c r="L1471" s="46"/>
      <c r="M1471" s="46">
        <v>20</v>
      </c>
      <c r="N1471" s="46">
        <v>1</v>
      </c>
      <c r="O1471" s="79">
        <v>1000000</v>
      </c>
      <c r="P1471" s="79">
        <v>1000000</v>
      </c>
      <c r="Q1471" s="79"/>
      <c r="R1471" s="79">
        <v>1000000</v>
      </c>
      <c r="S1471" s="79">
        <v>0</v>
      </c>
      <c r="T1471" s="79">
        <v>0</v>
      </c>
      <c r="U1471" s="78" t="s">
        <v>305</v>
      </c>
      <c r="V1471" s="80" t="s">
        <v>1204</v>
      </c>
      <c r="W1471" s="81" t="s">
        <v>539</v>
      </c>
    </row>
    <row r="1472" spans="1:23" s="107" customFormat="1" ht="31.8" customHeight="1">
      <c r="A1472" s="46">
        <f>SUBTOTAL(3,$C$11:C1472)</f>
        <v>1462</v>
      </c>
      <c r="B1472" s="100">
        <v>2</v>
      </c>
      <c r="C1472" s="100" t="s">
        <v>479</v>
      </c>
      <c r="D1472" s="100" t="s">
        <v>541</v>
      </c>
      <c r="E1472" s="101" t="s">
        <v>480</v>
      </c>
      <c r="F1472" s="102" t="s">
        <v>481</v>
      </c>
      <c r="G1472" s="100">
        <v>5</v>
      </c>
      <c r="H1472" s="103" t="s">
        <v>758</v>
      </c>
      <c r="I1472" s="100">
        <v>20</v>
      </c>
      <c r="J1472" s="100">
        <v>1</v>
      </c>
      <c r="K1472" s="100"/>
      <c r="L1472" s="100"/>
      <c r="M1472" s="100">
        <v>20</v>
      </c>
      <c r="N1472" s="100">
        <v>1</v>
      </c>
      <c r="O1472" s="104">
        <v>1000000</v>
      </c>
      <c r="P1472" s="104">
        <v>1000000</v>
      </c>
      <c r="Q1472" s="104"/>
      <c r="R1472" s="104"/>
      <c r="S1472" s="104">
        <v>1000000</v>
      </c>
      <c r="T1472" s="104">
        <v>0</v>
      </c>
      <c r="U1472" s="103" t="s">
        <v>305</v>
      </c>
      <c r="V1472" s="105" t="s">
        <v>1204</v>
      </c>
      <c r="W1472" s="106" t="s">
        <v>539</v>
      </c>
    </row>
    <row r="1473" spans="1:23" s="107" customFormat="1" ht="31.8" customHeight="1">
      <c r="A1473" s="46">
        <f>SUBTOTAL(3,$C$11:C1473)</f>
        <v>1463</v>
      </c>
      <c r="B1473" s="100">
        <v>2</v>
      </c>
      <c r="C1473" s="100" t="s">
        <v>479</v>
      </c>
      <c r="D1473" s="100" t="s">
        <v>541</v>
      </c>
      <c r="E1473" s="101" t="s">
        <v>480</v>
      </c>
      <c r="F1473" s="102" t="s">
        <v>481</v>
      </c>
      <c r="G1473" s="100">
        <v>5</v>
      </c>
      <c r="H1473" s="103" t="s">
        <v>758</v>
      </c>
      <c r="I1473" s="100">
        <v>20</v>
      </c>
      <c r="J1473" s="100">
        <v>1</v>
      </c>
      <c r="K1473" s="100"/>
      <c r="L1473" s="100"/>
      <c r="M1473" s="100">
        <v>20</v>
      </c>
      <c r="N1473" s="100">
        <v>1</v>
      </c>
      <c r="O1473" s="104">
        <v>1000000</v>
      </c>
      <c r="P1473" s="104">
        <v>1000000</v>
      </c>
      <c r="Q1473" s="104"/>
      <c r="R1473" s="104"/>
      <c r="S1473" s="104">
        <v>1000000</v>
      </c>
      <c r="T1473" s="104">
        <v>0</v>
      </c>
      <c r="U1473" s="103" t="s">
        <v>305</v>
      </c>
      <c r="V1473" s="105" t="s">
        <v>1584</v>
      </c>
      <c r="W1473" s="106" t="s">
        <v>539</v>
      </c>
    </row>
    <row r="1474" spans="1:23" s="107" customFormat="1" ht="31.8" customHeight="1">
      <c r="A1474" s="46">
        <f>SUBTOTAL(3,$C$11:C1474)</f>
        <v>1464</v>
      </c>
      <c r="B1474" s="100">
        <v>2</v>
      </c>
      <c r="C1474" s="100" t="s">
        <v>479</v>
      </c>
      <c r="D1474" s="100" t="s">
        <v>541</v>
      </c>
      <c r="E1474" s="101" t="s">
        <v>480</v>
      </c>
      <c r="F1474" s="102" t="s">
        <v>481</v>
      </c>
      <c r="G1474" s="100">
        <v>5</v>
      </c>
      <c r="H1474" s="103" t="s">
        <v>758</v>
      </c>
      <c r="I1474" s="100">
        <v>20</v>
      </c>
      <c r="J1474" s="100">
        <v>1</v>
      </c>
      <c r="K1474" s="100"/>
      <c r="L1474" s="100"/>
      <c r="M1474" s="100">
        <v>20</v>
      </c>
      <c r="N1474" s="100">
        <v>1</v>
      </c>
      <c r="O1474" s="104">
        <v>1000000</v>
      </c>
      <c r="P1474" s="104">
        <v>1000000</v>
      </c>
      <c r="Q1474" s="104"/>
      <c r="R1474" s="104"/>
      <c r="S1474" s="104">
        <v>1000000</v>
      </c>
      <c r="T1474" s="104">
        <v>0</v>
      </c>
      <c r="U1474" s="103" t="s">
        <v>305</v>
      </c>
      <c r="V1474" s="105" t="s">
        <v>977</v>
      </c>
      <c r="W1474" s="106" t="s">
        <v>539</v>
      </c>
    </row>
    <row r="1475" spans="1:23" s="107" customFormat="1" ht="31.8" customHeight="1">
      <c r="A1475" s="46">
        <f>SUBTOTAL(3,$C$11:C1475)</f>
        <v>1465</v>
      </c>
      <c r="B1475" s="100">
        <v>2</v>
      </c>
      <c r="C1475" s="100" t="s">
        <v>479</v>
      </c>
      <c r="D1475" s="100" t="s">
        <v>541</v>
      </c>
      <c r="E1475" s="101" t="s">
        <v>480</v>
      </c>
      <c r="F1475" s="102" t="s">
        <v>481</v>
      </c>
      <c r="G1475" s="100">
        <v>5</v>
      </c>
      <c r="H1475" s="103" t="s">
        <v>758</v>
      </c>
      <c r="I1475" s="100">
        <v>20</v>
      </c>
      <c r="J1475" s="100">
        <v>1</v>
      </c>
      <c r="K1475" s="100"/>
      <c r="L1475" s="100"/>
      <c r="M1475" s="100">
        <v>20</v>
      </c>
      <c r="N1475" s="100">
        <v>1</v>
      </c>
      <c r="O1475" s="104">
        <v>1000000</v>
      </c>
      <c r="P1475" s="104">
        <v>1000000</v>
      </c>
      <c r="Q1475" s="104"/>
      <c r="R1475" s="104"/>
      <c r="S1475" s="104">
        <v>1000000</v>
      </c>
      <c r="T1475" s="104">
        <v>0</v>
      </c>
      <c r="U1475" s="103" t="s">
        <v>305</v>
      </c>
      <c r="V1475" s="105" t="s">
        <v>983</v>
      </c>
      <c r="W1475" s="106" t="s">
        <v>539</v>
      </c>
    </row>
    <row r="1476" spans="1:23" s="107" customFormat="1" ht="31.8" customHeight="1">
      <c r="A1476" s="46">
        <f>SUBTOTAL(3,$C$11:C1476)</f>
        <v>1466</v>
      </c>
      <c r="B1476" s="100">
        <v>2</v>
      </c>
      <c r="C1476" s="100" t="s">
        <v>479</v>
      </c>
      <c r="D1476" s="100" t="s">
        <v>541</v>
      </c>
      <c r="E1476" s="101" t="s">
        <v>480</v>
      </c>
      <c r="F1476" s="102" t="s">
        <v>481</v>
      </c>
      <c r="G1476" s="100">
        <v>5</v>
      </c>
      <c r="H1476" s="103" t="s">
        <v>758</v>
      </c>
      <c r="I1476" s="100">
        <v>20</v>
      </c>
      <c r="J1476" s="100">
        <v>1</v>
      </c>
      <c r="K1476" s="100"/>
      <c r="L1476" s="100"/>
      <c r="M1476" s="100">
        <v>20</v>
      </c>
      <c r="N1476" s="100">
        <v>1</v>
      </c>
      <c r="O1476" s="104">
        <v>1000000</v>
      </c>
      <c r="P1476" s="104">
        <v>1000000</v>
      </c>
      <c r="Q1476" s="104"/>
      <c r="R1476" s="104"/>
      <c r="S1476" s="104">
        <v>1000000</v>
      </c>
      <c r="T1476" s="104">
        <v>0</v>
      </c>
      <c r="U1476" s="103" t="s">
        <v>305</v>
      </c>
      <c r="V1476" s="105" t="s">
        <v>3353</v>
      </c>
      <c r="W1476" s="106" t="s">
        <v>539</v>
      </c>
    </row>
    <row r="1477" spans="1:23" s="107" customFormat="1" ht="31.8" customHeight="1">
      <c r="A1477" s="46">
        <f>SUBTOTAL(3,$C$11:C1477)</f>
        <v>1467</v>
      </c>
      <c r="B1477" s="100">
        <v>2</v>
      </c>
      <c r="C1477" s="100" t="s">
        <v>479</v>
      </c>
      <c r="D1477" s="100" t="s">
        <v>541</v>
      </c>
      <c r="E1477" s="101" t="s">
        <v>480</v>
      </c>
      <c r="F1477" s="102" t="s">
        <v>481</v>
      </c>
      <c r="G1477" s="100">
        <v>5</v>
      </c>
      <c r="H1477" s="103" t="s">
        <v>758</v>
      </c>
      <c r="I1477" s="100">
        <v>20</v>
      </c>
      <c r="J1477" s="100">
        <v>1</v>
      </c>
      <c r="K1477" s="100"/>
      <c r="L1477" s="100"/>
      <c r="M1477" s="100">
        <v>20</v>
      </c>
      <c r="N1477" s="100">
        <v>1</v>
      </c>
      <c r="O1477" s="104">
        <v>1000000</v>
      </c>
      <c r="P1477" s="104">
        <v>1000000</v>
      </c>
      <c r="Q1477" s="104"/>
      <c r="R1477" s="104"/>
      <c r="S1477" s="104">
        <v>1000000</v>
      </c>
      <c r="T1477" s="104">
        <v>0</v>
      </c>
      <c r="U1477" s="103" t="s">
        <v>305</v>
      </c>
      <c r="V1477" s="105" t="s">
        <v>1201</v>
      </c>
      <c r="W1477" s="106" t="s">
        <v>539</v>
      </c>
    </row>
    <row r="1478" spans="1:23" s="107" customFormat="1" ht="31.8" customHeight="1">
      <c r="A1478" s="46">
        <f>SUBTOTAL(3,$C$11:C1478)</f>
        <v>1468</v>
      </c>
      <c r="B1478" s="100">
        <v>2</v>
      </c>
      <c r="C1478" s="100" t="s">
        <v>479</v>
      </c>
      <c r="D1478" s="100" t="s">
        <v>2259</v>
      </c>
      <c r="E1478" s="101" t="s">
        <v>480</v>
      </c>
      <c r="F1478" s="102" t="s">
        <v>481</v>
      </c>
      <c r="G1478" s="100">
        <v>5</v>
      </c>
      <c r="H1478" s="103" t="s">
        <v>758</v>
      </c>
      <c r="I1478" s="100">
        <v>20</v>
      </c>
      <c r="J1478" s="100">
        <v>1</v>
      </c>
      <c r="K1478" s="100"/>
      <c r="L1478" s="100"/>
      <c r="M1478" s="100">
        <v>20</v>
      </c>
      <c r="N1478" s="100">
        <v>1</v>
      </c>
      <c r="O1478" s="104">
        <v>1050000</v>
      </c>
      <c r="P1478" s="104">
        <v>1050000</v>
      </c>
      <c r="Q1478" s="104"/>
      <c r="R1478" s="104"/>
      <c r="S1478" s="104">
        <v>1050000</v>
      </c>
      <c r="T1478" s="104">
        <v>0</v>
      </c>
      <c r="U1478" s="103" t="s">
        <v>303</v>
      </c>
      <c r="V1478" s="105" t="s">
        <v>3354</v>
      </c>
      <c r="W1478" s="106" t="s">
        <v>539</v>
      </c>
    </row>
    <row r="1479" spans="1:23" s="107" customFormat="1" ht="31.8" customHeight="1">
      <c r="A1479" s="46">
        <f>SUBTOTAL(3,$C$11:C1479)</f>
        <v>1469</v>
      </c>
      <c r="B1479" s="100">
        <v>2</v>
      </c>
      <c r="C1479" s="100" t="s">
        <v>479</v>
      </c>
      <c r="D1479" s="100" t="s">
        <v>2257</v>
      </c>
      <c r="E1479" s="101" t="s">
        <v>480</v>
      </c>
      <c r="F1479" s="102" t="s">
        <v>481</v>
      </c>
      <c r="G1479" s="100">
        <v>5</v>
      </c>
      <c r="H1479" s="103" t="s">
        <v>758</v>
      </c>
      <c r="I1479" s="100">
        <v>20</v>
      </c>
      <c r="J1479" s="100">
        <v>1</v>
      </c>
      <c r="K1479" s="100"/>
      <c r="L1479" s="100"/>
      <c r="M1479" s="100">
        <v>20</v>
      </c>
      <c r="N1479" s="100">
        <v>1</v>
      </c>
      <c r="O1479" s="104">
        <v>1050000</v>
      </c>
      <c r="P1479" s="104">
        <v>1050000</v>
      </c>
      <c r="Q1479" s="104"/>
      <c r="R1479" s="104"/>
      <c r="S1479" s="104">
        <v>1050000</v>
      </c>
      <c r="T1479" s="104">
        <v>0</v>
      </c>
      <c r="U1479" s="103" t="s">
        <v>303</v>
      </c>
      <c r="V1479" s="105" t="s">
        <v>3355</v>
      </c>
      <c r="W1479" s="106" t="s">
        <v>539</v>
      </c>
    </row>
    <row r="1480" spans="1:23" s="107" customFormat="1" ht="31.8" customHeight="1">
      <c r="A1480" s="46">
        <f>SUBTOTAL(3,$C$11:C1480)</f>
        <v>1470</v>
      </c>
      <c r="B1480" s="100">
        <v>2</v>
      </c>
      <c r="C1480" s="100" t="s">
        <v>479</v>
      </c>
      <c r="D1480" s="100" t="s">
        <v>2255</v>
      </c>
      <c r="E1480" s="101" t="s">
        <v>480</v>
      </c>
      <c r="F1480" s="102" t="s">
        <v>481</v>
      </c>
      <c r="G1480" s="100">
        <v>5</v>
      </c>
      <c r="H1480" s="103" t="s">
        <v>758</v>
      </c>
      <c r="I1480" s="100">
        <v>20</v>
      </c>
      <c r="J1480" s="100">
        <v>1</v>
      </c>
      <c r="K1480" s="100"/>
      <c r="L1480" s="100"/>
      <c r="M1480" s="100">
        <v>20</v>
      </c>
      <c r="N1480" s="100">
        <v>1</v>
      </c>
      <c r="O1480" s="104">
        <v>1050000</v>
      </c>
      <c r="P1480" s="104">
        <v>1050000</v>
      </c>
      <c r="Q1480" s="104"/>
      <c r="R1480" s="104"/>
      <c r="S1480" s="104">
        <v>1050000</v>
      </c>
      <c r="T1480" s="104">
        <v>0</v>
      </c>
      <c r="U1480" s="103" t="s">
        <v>303</v>
      </c>
      <c r="V1480" s="105" t="s">
        <v>3356</v>
      </c>
      <c r="W1480" s="106" t="s">
        <v>539</v>
      </c>
    </row>
    <row r="1481" spans="1:23" s="107" customFormat="1" ht="31.8" customHeight="1">
      <c r="A1481" s="46">
        <f>SUBTOTAL(3,$C$11:C1481)</f>
        <v>1471</v>
      </c>
      <c r="B1481" s="100">
        <v>2</v>
      </c>
      <c r="C1481" s="100" t="s">
        <v>479</v>
      </c>
      <c r="D1481" s="100" t="s">
        <v>2255</v>
      </c>
      <c r="E1481" s="101" t="s">
        <v>480</v>
      </c>
      <c r="F1481" s="102" t="s">
        <v>481</v>
      </c>
      <c r="G1481" s="100">
        <v>5</v>
      </c>
      <c r="H1481" s="103" t="s">
        <v>758</v>
      </c>
      <c r="I1481" s="100">
        <v>20</v>
      </c>
      <c r="J1481" s="100">
        <v>1</v>
      </c>
      <c r="K1481" s="100"/>
      <c r="L1481" s="100"/>
      <c r="M1481" s="100">
        <v>20</v>
      </c>
      <c r="N1481" s="100">
        <v>1</v>
      </c>
      <c r="O1481" s="104">
        <v>1050000</v>
      </c>
      <c r="P1481" s="104">
        <v>1050000</v>
      </c>
      <c r="Q1481" s="104"/>
      <c r="R1481" s="104"/>
      <c r="S1481" s="104">
        <v>1050000</v>
      </c>
      <c r="T1481" s="104">
        <v>0</v>
      </c>
      <c r="U1481" s="103" t="s">
        <v>303</v>
      </c>
      <c r="V1481" s="105" t="s">
        <v>3357</v>
      </c>
      <c r="W1481" s="106" t="s">
        <v>539</v>
      </c>
    </row>
    <row r="1482" spans="1:23" s="107" customFormat="1" ht="31.8" customHeight="1">
      <c r="A1482" s="46">
        <f>SUBTOTAL(3,$C$11:C1482)</f>
        <v>1472</v>
      </c>
      <c r="B1482" s="100">
        <v>2</v>
      </c>
      <c r="C1482" s="100" t="s">
        <v>479</v>
      </c>
      <c r="D1482" s="100" t="s">
        <v>2263</v>
      </c>
      <c r="E1482" s="101" t="s">
        <v>480</v>
      </c>
      <c r="F1482" s="102" t="s">
        <v>481</v>
      </c>
      <c r="G1482" s="100">
        <v>5</v>
      </c>
      <c r="H1482" s="103" t="s">
        <v>758</v>
      </c>
      <c r="I1482" s="100">
        <v>20</v>
      </c>
      <c r="J1482" s="100">
        <v>1</v>
      </c>
      <c r="K1482" s="100"/>
      <c r="L1482" s="100"/>
      <c r="M1482" s="100">
        <v>20</v>
      </c>
      <c r="N1482" s="100">
        <v>1</v>
      </c>
      <c r="O1482" s="104">
        <v>1050000</v>
      </c>
      <c r="P1482" s="104">
        <v>1050000</v>
      </c>
      <c r="Q1482" s="104"/>
      <c r="R1482" s="104"/>
      <c r="S1482" s="104">
        <v>1050000</v>
      </c>
      <c r="T1482" s="104">
        <v>0</v>
      </c>
      <c r="U1482" s="103" t="s">
        <v>303</v>
      </c>
      <c r="V1482" s="105" t="s">
        <v>3358</v>
      </c>
      <c r="W1482" s="106" t="s">
        <v>539</v>
      </c>
    </row>
    <row r="1483" spans="1:23" s="107" customFormat="1" ht="31.8" customHeight="1">
      <c r="A1483" s="46">
        <f>SUBTOTAL(3,$C$11:C1483)</f>
        <v>1473</v>
      </c>
      <c r="B1483" s="100">
        <v>2</v>
      </c>
      <c r="C1483" s="100" t="s">
        <v>479</v>
      </c>
      <c r="D1483" s="100" t="s">
        <v>2257</v>
      </c>
      <c r="E1483" s="101" t="s">
        <v>480</v>
      </c>
      <c r="F1483" s="102" t="s">
        <v>481</v>
      </c>
      <c r="G1483" s="100">
        <v>5</v>
      </c>
      <c r="H1483" s="103" t="s">
        <v>758</v>
      </c>
      <c r="I1483" s="100">
        <v>20</v>
      </c>
      <c r="J1483" s="100">
        <v>1</v>
      </c>
      <c r="K1483" s="100"/>
      <c r="L1483" s="100"/>
      <c r="M1483" s="100">
        <v>20</v>
      </c>
      <c r="N1483" s="100">
        <v>1</v>
      </c>
      <c r="O1483" s="104">
        <v>1050000</v>
      </c>
      <c r="P1483" s="104">
        <v>1050000</v>
      </c>
      <c r="Q1483" s="104"/>
      <c r="R1483" s="104"/>
      <c r="S1483" s="104">
        <v>1050000</v>
      </c>
      <c r="T1483" s="104">
        <v>0</v>
      </c>
      <c r="U1483" s="103" t="s">
        <v>303</v>
      </c>
      <c r="V1483" s="105" t="s">
        <v>3359</v>
      </c>
      <c r="W1483" s="106" t="s">
        <v>539</v>
      </c>
    </row>
    <row r="1484" spans="1:23" s="107" customFormat="1" ht="31.8" customHeight="1">
      <c r="A1484" s="46">
        <f>SUBTOTAL(3,$C$11:C1484)</f>
        <v>1474</v>
      </c>
      <c r="B1484" s="100">
        <v>2</v>
      </c>
      <c r="C1484" s="100" t="s">
        <v>479</v>
      </c>
      <c r="D1484" s="100" t="s">
        <v>2256</v>
      </c>
      <c r="E1484" s="101" t="s">
        <v>480</v>
      </c>
      <c r="F1484" s="102" t="s">
        <v>481</v>
      </c>
      <c r="G1484" s="100">
        <v>5</v>
      </c>
      <c r="H1484" s="103" t="s">
        <v>758</v>
      </c>
      <c r="I1484" s="100">
        <v>20</v>
      </c>
      <c r="J1484" s="100">
        <v>1</v>
      </c>
      <c r="K1484" s="100"/>
      <c r="L1484" s="100"/>
      <c r="M1484" s="100">
        <v>20</v>
      </c>
      <c r="N1484" s="100">
        <v>1</v>
      </c>
      <c r="O1484" s="104">
        <v>1050000</v>
      </c>
      <c r="P1484" s="104">
        <v>1050000</v>
      </c>
      <c r="Q1484" s="104"/>
      <c r="R1484" s="104"/>
      <c r="S1484" s="104">
        <v>1050000</v>
      </c>
      <c r="T1484" s="104">
        <v>0</v>
      </c>
      <c r="U1484" s="103" t="s">
        <v>303</v>
      </c>
      <c r="V1484" s="105" t="s">
        <v>3360</v>
      </c>
      <c r="W1484" s="106" t="s">
        <v>539</v>
      </c>
    </row>
    <row r="1485" spans="1:23" s="107" customFormat="1" ht="31.8" customHeight="1">
      <c r="A1485" s="46">
        <f>SUBTOTAL(3,$C$11:C1485)</f>
        <v>1475</v>
      </c>
      <c r="B1485" s="100">
        <v>2</v>
      </c>
      <c r="C1485" s="100" t="s">
        <v>479</v>
      </c>
      <c r="D1485" s="100" t="s">
        <v>2256</v>
      </c>
      <c r="E1485" s="101" t="s">
        <v>480</v>
      </c>
      <c r="F1485" s="102" t="s">
        <v>481</v>
      </c>
      <c r="G1485" s="100">
        <v>5</v>
      </c>
      <c r="H1485" s="103" t="s">
        <v>758</v>
      </c>
      <c r="I1485" s="100">
        <v>20</v>
      </c>
      <c r="J1485" s="100">
        <v>1</v>
      </c>
      <c r="K1485" s="100"/>
      <c r="L1485" s="100"/>
      <c r="M1485" s="100">
        <v>20</v>
      </c>
      <c r="N1485" s="100">
        <v>1</v>
      </c>
      <c r="O1485" s="104">
        <v>1050000</v>
      </c>
      <c r="P1485" s="104">
        <v>1050000</v>
      </c>
      <c r="Q1485" s="104"/>
      <c r="R1485" s="104"/>
      <c r="S1485" s="104">
        <v>1050000</v>
      </c>
      <c r="T1485" s="104">
        <v>0</v>
      </c>
      <c r="U1485" s="103" t="s">
        <v>303</v>
      </c>
      <c r="V1485" s="105" t="s">
        <v>3361</v>
      </c>
      <c r="W1485" s="106" t="s">
        <v>539</v>
      </c>
    </row>
    <row r="1486" spans="1:23" s="107" customFormat="1" ht="31.8" customHeight="1">
      <c r="A1486" s="46">
        <f>SUBTOTAL(3,$C$11:C1486)</f>
        <v>1476</v>
      </c>
      <c r="B1486" s="100">
        <v>2</v>
      </c>
      <c r="C1486" s="100" t="s">
        <v>479</v>
      </c>
      <c r="D1486" s="100" t="s">
        <v>2255</v>
      </c>
      <c r="E1486" s="101" t="s">
        <v>480</v>
      </c>
      <c r="F1486" s="102" t="s">
        <v>481</v>
      </c>
      <c r="G1486" s="100">
        <v>5</v>
      </c>
      <c r="H1486" s="103" t="s">
        <v>758</v>
      </c>
      <c r="I1486" s="100">
        <v>20</v>
      </c>
      <c r="J1486" s="100">
        <v>1</v>
      </c>
      <c r="K1486" s="100"/>
      <c r="L1486" s="100"/>
      <c r="M1486" s="100">
        <v>20</v>
      </c>
      <c r="N1486" s="100">
        <v>1</v>
      </c>
      <c r="O1486" s="104">
        <v>1050000</v>
      </c>
      <c r="P1486" s="104">
        <v>1050000</v>
      </c>
      <c r="Q1486" s="104"/>
      <c r="R1486" s="104"/>
      <c r="S1486" s="104">
        <v>1050000</v>
      </c>
      <c r="T1486" s="104">
        <v>0</v>
      </c>
      <c r="U1486" s="103" t="s">
        <v>303</v>
      </c>
      <c r="V1486" s="105" t="s">
        <v>3362</v>
      </c>
      <c r="W1486" s="106" t="s">
        <v>539</v>
      </c>
    </row>
    <row r="1487" spans="1:23" s="107" customFormat="1" ht="31.8" customHeight="1">
      <c r="A1487" s="46">
        <f>SUBTOTAL(3,$C$11:C1487)</f>
        <v>1477</v>
      </c>
      <c r="B1487" s="100">
        <v>2</v>
      </c>
      <c r="C1487" s="100" t="s">
        <v>479</v>
      </c>
      <c r="D1487" s="100" t="s">
        <v>2255</v>
      </c>
      <c r="E1487" s="101" t="s">
        <v>480</v>
      </c>
      <c r="F1487" s="102" t="s">
        <v>481</v>
      </c>
      <c r="G1487" s="100">
        <v>5</v>
      </c>
      <c r="H1487" s="103" t="s">
        <v>758</v>
      </c>
      <c r="I1487" s="100">
        <v>20</v>
      </c>
      <c r="J1487" s="100">
        <v>1</v>
      </c>
      <c r="K1487" s="100"/>
      <c r="L1487" s="100"/>
      <c r="M1487" s="100">
        <v>20</v>
      </c>
      <c r="N1487" s="100">
        <v>1</v>
      </c>
      <c r="O1487" s="104">
        <v>1050000</v>
      </c>
      <c r="P1487" s="104">
        <v>1050000</v>
      </c>
      <c r="Q1487" s="104"/>
      <c r="R1487" s="104"/>
      <c r="S1487" s="104">
        <v>1050000</v>
      </c>
      <c r="T1487" s="104">
        <v>0</v>
      </c>
      <c r="U1487" s="103" t="s">
        <v>303</v>
      </c>
      <c r="V1487" s="105" t="s">
        <v>3363</v>
      </c>
      <c r="W1487" s="106" t="s">
        <v>539</v>
      </c>
    </row>
    <row r="1488" spans="1:23" s="107" customFormat="1" ht="31.8" customHeight="1">
      <c r="A1488" s="46">
        <f>SUBTOTAL(3,$C$11:C1488)</f>
        <v>1478</v>
      </c>
      <c r="B1488" s="46">
        <v>1</v>
      </c>
      <c r="C1488" s="46" t="s">
        <v>4</v>
      </c>
      <c r="D1488" s="46" t="s">
        <v>1080</v>
      </c>
      <c r="E1488" s="98" t="s">
        <v>252</v>
      </c>
      <c r="F1488" s="99" t="s">
        <v>288</v>
      </c>
      <c r="G1488" s="46">
        <v>5</v>
      </c>
      <c r="H1488" s="78" t="s">
        <v>758</v>
      </c>
      <c r="I1488" s="46">
        <v>40</v>
      </c>
      <c r="J1488" s="46">
        <v>1</v>
      </c>
      <c r="K1488" s="46"/>
      <c r="L1488" s="46"/>
      <c r="M1488" s="46">
        <v>40</v>
      </c>
      <c r="N1488" s="46">
        <v>1</v>
      </c>
      <c r="O1488" s="79">
        <v>2000000</v>
      </c>
      <c r="P1488" s="79">
        <v>2000000</v>
      </c>
      <c r="Q1488" s="79"/>
      <c r="R1488" s="79">
        <v>2000000</v>
      </c>
      <c r="S1488" s="79">
        <v>0</v>
      </c>
      <c r="T1488" s="79">
        <v>0</v>
      </c>
      <c r="U1488" s="78" t="s">
        <v>302</v>
      </c>
      <c r="V1488" s="80" t="s">
        <v>1585</v>
      </c>
      <c r="W1488" s="81" t="s">
        <v>539</v>
      </c>
    </row>
    <row r="1489" spans="1:23" s="107" customFormat="1" ht="31.8" customHeight="1">
      <c r="A1489" s="46">
        <f>SUBTOTAL(3,$C$11:C1489)</f>
        <v>1479</v>
      </c>
      <c r="B1489" s="46">
        <v>1</v>
      </c>
      <c r="C1489" s="46" t="s">
        <v>4</v>
      </c>
      <c r="D1489" s="46" t="s">
        <v>833</v>
      </c>
      <c r="E1489" s="98" t="s">
        <v>252</v>
      </c>
      <c r="F1489" s="99" t="s">
        <v>288</v>
      </c>
      <c r="G1489" s="46">
        <v>5</v>
      </c>
      <c r="H1489" s="78" t="s">
        <v>758</v>
      </c>
      <c r="I1489" s="46">
        <v>10</v>
      </c>
      <c r="J1489" s="46">
        <v>1</v>
      </c>
      <c r="K1489" s="46"/>
      <c r="L1489" s="46"/>
      <c r="M1489" s="46">
        <v>10</v>
      </c>
      <c r="N1489" s="46">
        <v>1</v>
      </c>
      <c r="O1489" s="79">
        <v>500000</v>
      </c>
      <c r="P1489" s="79">
        <v>500000</v>
      </c>
      <c r="Q1489" s="79"/>
      <c r="R1489" s="79">
        <v>500000</v>
      </c>
      <c r="S1489" s="79">
        <v>0</v>
      </c>
      <c r="T1489" s="79">
        <v>0</v>
      </c>
      <c r="U1489" s="78" t="s">
        <v>311</v>
      </c>
      <c r="V1489" s="80" t="s">
        <v>1204</v>
      </c>
      <c r="W1489" s="81" t="s">
        <v>539</v>
      </c>
    </row>
    <row r="1490" spans="1:23" s="107" customFormat="1" ht="31.8" customHeight="1">
      <c r="A1490" s="46">
        <f>SUBTOTAL(3,$C$11:C1490)</f>
        <v>1480</v>
      </c>
      <c r="B1490" s="46">
        <v>1</v>
      </c>
      <c r="C1490" s="46" t="s">
        <v>4</v>
      </c>
      <c r="D1490" s="46" t="s">
        <v>1078</v>
      </c>
      <c r="E1490" s="98" t="s">
        <v>252</v>
      </c>
      <c r="F1490" s="99" t="s">
        <v>288</v>
      </c>
      <c r="G1490" s="46">
        <v>5</v>
      </c>
      <c r="H1490" s="78" t="s">
        <v>758</v>
      </c>
      <c r="I1490" s="46">
        <v>10</v>
      </c>
      <c r="J1490" s="46">
        <v>1</v>
      </c>
      <c r="K1490" s="46"/>
      <c r="L1490" s="46"/>
      <c r="M1490" s="46">
        <v>10</v>
      </c>
      <c r="N1490" s="46">
        <v>1</v>
      </c>
      <c r="O1490" s="79">
        <v>500000</v>
      </c>
      <c r="P1490" s="79">
        <v>500000</v>
      </c>
      <c r="Q1490" s="79"/>
      <c r="R1490" s="79">
        <v>500000</v>
      </c>
      <c r="S1490" s="79">
        <v>0</v>
      </c>
      <c r="T1490" s="79">
        <v>0</v>
      </c>
      <c r="U1490" s="78" t="s">
        <v>311</v>
      </c>
      <c r="V1490" s="80" t="s">
        <v>1584</v>
      </c>
      <c r="W1490" s="81" t="s">
        <v>539</v>
      </c>
    </row>
    <row r="1491" spans="1:23" s="107" customFormat="1" ht="31.8" customHeight="1">
      <c r="A1491" s="46">
        <f>SUBTOTAL(3,$C$11:C1491)</f>
        <v>1481</v>
      </c>
      <c r="B1491" s="46">
        <v>1</v>
      </c>
      <c r="C1491" s="46" t="s">
        <v>4</v>
      </c>
      <c r="D1491" s="46" t="s">
        <v>1080</v>
      </c>
      <c r="E1491" s="98" t="s">
        <v>252</v>
      </c>
      <c r="F1491" s="99" t="s">
        <v>288</v>
      </c>
      <c r="G1491" s="46">
        <v>5</v>
      </c>
      <c r="H1491" s="78" t="s">
        <v>758</v>
      </c>
      <c r="I1491" s="46">
        <v>10</v>
      </c>
      <c r="J1491" s="46">
        <v>1</v>
      </c>
      <c r="K1491" s="46"/>
      <c r="L1491" s="46"/>
      <c r="M1491" s="46">
        <v>10</v>
      </c>
      <c r="N1491" s="46">
        <v>1</v>
      </c>
      <c r="O1491" s="79">
        <v>500000</v>
      </c>
      <c r="P1491" s="79">
        <v>500000</v>
      </c>
      <c r="Q1491" s="79"/>
      <c r="R1491" s="79">
        <v>500000</v>
      </c>
      <c r="S1491" s="79">
        <v>0</v>
      </c>
      <c r="T1491" s="79">
        <v>0</v>
      </c>
      <c r="U1491" s="78" t="s">
        <v>311</v>
      </c>
      <c r="V1491" s="80" t="s">
        <v>880</v>
      </c>
      <c r="W1491" s="81" t="s">
        <v>539</v>
      </c>
    </row>
    <row r="1492" spans="1:23" s="107" customFormat="1" ht="31.8" customHeight="1">
      <c r="A1492" s="46">
        <f>SUBTOTAL(3,$C$11:C1492)</f>
        <v>1482</v>
      </c>
      <c r="B1492" s="46">
        <v>1</v>
      </c>
      <c r="C1492" s="46" t="s">
        <v>4</v>
      </c>
      <c r="D1492" s="46" t="s">
        <v>1080</v>
      </c>
      <c r="E1492" s="98" t="s">
        <v>252</v>
      </c>
      <c r="F1492" s="99" t="s">
        <v>288</v>
      </c>
      <c r="G1492" s="46">
        <v>5</v>
      </c>
      <c r="H1492" s="78" t="s">
        <v>758</v>
      </c>
      <c r="I1492" s="46">
        <v>20</v>
      </c>
      <c r="J1492" s="46">
        <v>1</v>
      </c>
      <c r="K1492" s="46"/>
      <c r="L1492" s="46"/>
      <c r="M1492" s="46">
        <v>20</v>
      </c>
      <c r="N1492" s="46">
        <v>1</v>
      </c>
      <c r="O1492" s="79">
        <v>1050000</v>
      </c>
      <c r="P1492" s="79">
        <v>1050000</v>
      </c>
      <c r="Q1492" s="79"/>
      <c r="R1492" s="79">
        <v>1050000</v>
      </c>
      <c r="S1492" s="79">
        <v>0</v>
      </c>
      <c r="T1492" s="79">
        <v>0</v>
      </c>
      <c r="U1492" s="78" t="s">
        <v>303</v>
      </c>
      <c r="V1492" s="80" t="s">
        <v>1586</v>
      </c>
      <c r="W1492" s="81" t="s">
        <v>539</v>
      </c>
    </row>
    <row r="1493" spans="1:23" s="107" customFormat="1" ht="31.8" customHeight="1">
      <c r="A1493" s="46">
        <f>SUBTOTAL(3,$C$11:C1493)</f>
        <v>1483</v>
      </c>
      <c r="B1493" s="46">
        <v>1</v>
      </c>
      <c r="C1493" s="46" t="s">
        <v>4</v>
      </c>
      <c r="D1493" s="46" t="s">
        <v>1078</v>
      </c>
      <c r="E1493" s="98" t="s">
        <v>252</v>
      </c>
      <c r="F1493" s="99" t="s">
        <v>288</v>
      </c>
      <c r="G1493" s="46">
        <v>5</v>
      </c>
      <c r="H1493" s="78" t="s">
        <v>758</v>
      </c>
      <c r="I1493" s="46">
        <v>20</v>
      </c>
      <c r="J1493" s="46">
        <v>1</v>
      </c>
      <c r="K1493" s="46"/>
      <c r="L1493" s="46"/>
      <c r="M1493" s="46">
        <v>20</v>
      </c>
      <c r="N1493" s="46">
        <v>1</v>
      </c>
      <c r="O1493" s="79">
        <v>1050000</v>
      </c>
      <c r="P1493" s="79">
        <v>1050000</v>
      </c>
      <c r="Q1493" s="79"/>
      <c r="R1493" s="79">
        <v>1050000</v>
      </c>
      <c r="S1493" s="79">
        <v>0</v>
      </c>
      <c r="T1493" s="79">
        <v>0</v>
      </c>
      <c r="U1493" s="78" t="s">
        <v>303</v>
      </c>
      <c r="V1493" s="80" t="s">
        <v>1587</v>
      </c>
      <c r="W1493" s="81" t="s">
        <v>539</v>
      </c>
    </row>
    <row r="1494" spans="1:23" s="107" customFormat="1" ht="31.8" customHeight="1">
      <c r="A1494" s="46">
        <f>SUBTOTAL(3,$C$11:C1494)</f>
        <v>1484</v>
      </c>
      <c r="B1494" s="46">
        <v>1</v>
      </c>
      <c r="C1494" s="46" t="s">
        <v>4</v>
      </c>
      <c r="D1494" s="46" t="s">
        <v>1080</v>
      </c>
      <c r="E1494" s="98" t="s">
        <v>252</v>
      </c>
      <c r="F1494" s="99" t="s">
        <v>288</v>
      </c>
      <c r="G1494" s="46">
        <v>5</v>
      </c>
      <c r="H1494" s="78" t="s">
        <v>758</v>
      </c>
      <c r="I1494" s="46">
        <v>20</v>
      </c>
      <c r="J1494" s="46">
        <v>1</v>
      </c>
      <c r="K1494" s="46"/>
      <c r="L1494" s="46"/>
      <c r="M1494" s="46">
        <v>20</v>
      </c>
      <c r="N1494" s="46">
        <v>1</v>
      </c>
      <c r="O1494" s="79">
        <v>1050000</v>
      </c>
      <c r="P1494" s="79">
        <v>1050000</v>
      </c>
      <c r="Q1494" s="79"/>
      <c r="R1494" s="79">
        <v>1050000</v>
      </c>
      <c r="S1494" s="79">
        <v>0</v>
      </c>
      <c r="T1494" s="79">
        <v>0</v>
      </c>
      <c r="U1494" s="78" t="s">
        <v>303</v>
      </c>
      <c r="V1494" s="80" t="s">
        <v>1588</v>
      </c>
      <c r="W1494" s="81" t="s">
        <v>539</v>
      </c>
    </row>
    <row r="1495" spans="1:23" s="107" customFormat="1" ht="31.8" customHeight="1">
      <c r="A1495" s="46">
        <f>SUBTOTAL(3,$C$11:C1495)</f>
        <v>1485</v>
      </c>
      <c r="B1495" s="46">
        <v>1</v>
      </c>
      <c r="C1495" s="46" t="s">
        <v>4</v>
      </c>
      <c r="D1495" s="46" t="s">
        <v>1080</v>
      </c>
      <c r="E1495" s="98" t="s">
        <v>252</v>
      </c>
      <c r="F1495" s="99" t="s">
        <v>288</v>
      </c>
      <c r="G1495" s="46">
        <v>5</v>
      </c>
      <c r="H1495" s="78" t="s">
        <v>758</v>
      </c>
      <c r="I1495" s="46">
        <v>20</v>
      </c>
      <c r="J1495" s="46">
        <v>1</v>
      </c>
      <c r="K1495" s="46"/>
      <c r="L1495" s="46"/>
      <c r="M1495" s="46">
        <v>20</v>
      </c>
      <c r="N1495" s="46">
        <v>1</v>
      </c>
      <c r="O1495" s="79">
        <v>1050000</v>
      </c>
      <c r="P1495" s="79">
        <v>1050000</v>
      </c>
      <c r="Q1495" s="79"/>
      <c r="R1495" s="79">
        <v>1050000</v>
      </c>
      <c r="S1495" s="79">
        <v>0</v>
      </c>
      <c r="T1495" s="79">
        <v>0</v>
      </c>
      <c r="U1495" s="78" t="s">
        <v>303</v>
      </c>
      <c r="V1495" s="80" t="s">
        <v>1589</v>
      </c>
      <c r="W1495" s="81" t="s">
        <v>539</v>
      </c>
    </row>
    <row r="1496" spans="1:23" s="107" customFormat="1" ht="31.8" customHeight="1">
      <c r="A1496" s="46">
        <f>SUBTOTAL(3,$C$11:C1496)</f>
        <v>1486</v>
      </c>
      <c r="B1496" s="100">
        <v>2</v>
      </c>
      <c r="C1496" s="100" t="s">
        <v>4</v>
      </c>
      <c r="D1496" s="100" t="s">
        <v>541</v>
      </c>
      <c r="E1496" s="101" t="s">
        <v>252</v>
      </c>
      <c r="F1496" s="102" t="s">
        <v>288</v>
      </c>
      <c r="G1496" s="100">
        <v>5</v>
      </c>
      <c r="H1496" s="103" t="s">
        <v>758</v>
      </c>
      <c r="I1496" s="100">
        <v>10</v>
      </c>
      <c r="J1496" s="100">
        <v>1</v>
      </c>
      <c r="K1496" s="100"/>
      <c r="L1496" s="100"/>
      <c r="M1496" s="100">
        <v>10</v>
      </c>
      <c r="N1496" s="100">
        <v>1</v>
      </c>
      <c r="O1496" s="104">
        <v>500000</v>
      </c>
      <c r="P1496" s="104">
        <v>500000</v>
      </c>
      <c r="Q1496" s="104"/>
      <c r="R1496" s="104"/>
      <c r="S1496" s="104">
        <v>500000</v>
      </c>
      <c r="T1496" s="104">
        <v>0</v>
      </c>
      <c r="U1496" s="103" t="s">
        <v>311</v>
      </c>
      <c r="V1496" s="105" t="s">
        <v>880</v>
      </c>
      <c r="W1496" s="106" t="s">
        <v>539</v>
      </c>
    </row>
    <row r="1497" spans="1:23" s="107" customFormat="1" ht="31.8" customHeight="1">
      <c r="A1497" s="46">
        <f>SUBTOTAL(3,$C$11:C1497)</f>
        <v>1487</v>
      </c>
      <c r="B1497" s="100">
        <v>2</v>
      </c>
      <c r="C1497" s="100" t="s">
        <v>4</v>
      </c>
      <c r="D1497" s="100" t="s">
        <v>541</v>
      </c>
      <c r="E1497" s="101" t="s">
        <v>252</v>
      </c>
      <c r="F1497" s="102" t="s">
        <v>288</v>
      </c>
      <c r="G1497" s="100">
        <v>5</v>
      </c>
      <c r="H1497" s="103" t="s">
        <v>758</v>
      </c>
      <c r="I1497" s="100">
        <v>10</v>
      </c>
      <c r="J1497" s="100">
        <v>1</v>
      </c>
      <c r="K1497" s="100"/>
      <c r="L1497" s="100"/>
      <c r="M1497" s="100">
        <v>10</v>
      </c>
      <c r="N1497" s="100">
        <v>1</v>
      </c>
      <c r="O1497" s="104">
        <v>500000</v>
      </c>
      <c r="P1497" s="104">
        <v>500000</v>
      </c>
      <c r="Q1497" s="104"/>
      <c r="R1497" s="104"/>
      <c r="S1497" s="104">
        <v>500000</v>
      </c>
      <c r="T1497" s="104">
        <v>0</v>
      </c>
      <c r="U1497" s="103" t="s">
        <v>311</v>
      </c>
      <c r="V1497" s="105" t="s">
        <v>1204</v>
      </c>
      <c r="W1497" s="106" t="s">
        <v>539</v>
      </c>
    </row>
    <row r="1498" spans="1:23" s="107" customFormat="1" ht="31.8" customHeight="1">
      <c r="A1498" s="46">
        <f>SUBTOTAL(3,$C$11:C1498)</f>
        <v>1488</v>
      </c>
      <c r="B1498" s="100">
        <v>2</v>
      </c>
      <c r="C1498" s="100" t="s">
        <v>4</v>
      </c>
      <c r="D1498" s="100" t="s">
        <v>541</v>
      </c>
      <c r="E1498" s="101" t="s">
        <v>252</v>
      </c>
      <c r="F1498" s="102" t="s">
        <v>288</v>
      </c>
      <c r="G1498" s="100">
        <v>5</v>
      </c>
      <c r="H1498" s="103" t="s">
        <v>758</v>
      </c>
      <c r="I1498" s="100">
        <v>10</v>
      </c>
      <c r="J1498" s="100">
        <v>1</v>
      </c>
      <c r="K1498" s="100"/>
      <c r="L1498" s="100"/>
      <c r="M1498" s="100">
        <v>10</v>
      </c>
      <c r="N1498" s="100">
        <v>1</v>
      </c>
      <c r="O1498" s="104">
        <v>500000</v>
      </c>
      <c r="P1498" s="104">
        <v>500000</v>
      </c>
      <c r="Q1498" s="104"/>
      <c r="R1498" s="104"/>
      <c r="S1498" s="104">
        <v>500000</v>
      </c>
      <c r="T1498" s="104">
        <v>0</v>
      </c>
      <c r="U1498" s="103" t="s">
        <v>311</v>
      </c>
      <c r="V1498" s="105" t="s">
        <v>1584</v>
      </c>
      <c r="W1498" s="106" t="s">
        <v>539</v>
      </c>
    </row>
    <row r="1499" spans="1:23" s="107" customFormat="1" ht="31.8" customHeight="1">
      <c r="A1499" s="46">
        <f>SUBTOTAL(3,$C$11:C1499)</f>
        <v>1489</v>
      </c>
      <c r="B1499" s="100">
        <v>2</v>
      </c>
      <c r="C1499" s="100" t="s">
        <v>4</v>
      </c>
      <c r="D1499" s="100" t="s">
        <v>2255</v>
      </c>
      <c r="E1499" s="101" t="s">
        <v>252</v>
      </c>
      <c r="F1499" s="102" t="s">
        <v>288</v>
      </c>
      <c r="G1499" s="100">
        <v>5</v>
      </c>
      <c r="H1499" s="103" t="s">
        <v>758</v>
      </c>
      <c r="I1499" s="100">
        <v>20</v>
      </c>
      <c r="J1499" s="100">
        <v>1</v>
      </c>
      <c r="K1499" s="100"/>
      <c r="L1499" s="100"/>
      <c r="M1499" s="100">
        <v>20</v>
      </c>
      <c r="N1499" s="100">
        <v>1</v>
      </c>
      <c r="O1499" s="104">
        <v>1050000</v>
      </c>
      <c r="P1499" s="104">
        <v>1050000</v>
      </c>
      <c r="Q1499" s="104"/>
      <c r="R1499" s="104"/>
      <c r="S1499" s="104">
        <v>1050000</v>
      </c>
      <c r="T1499" s="104">
        <v>0</v>
      </c>
      <c r="U1499" s="103" t="s">
        <v>303</v>
      </c>
      <c r="V1499" s="105" t="s">
        <v>3364</v>
      </c>
      <c r="W1499" s="106" t="s">
        <v>539</v>
      </c>
    </row>
    <row r="1500" spans="1:23" s="107" customFormat="1" ht="31.8" customHeight="1">
      <c r="A1500" s="46">
        <f>SUBTOTAL(3,$C$11:C1500)</f>
        <v>1490</v>
      </c>
      <c r="B1500" s="100">
        <v>2</v>
      </c>
      <c r="C1500" s="100" t="s">
        <v>4</v>
      </c>
      <c r="D1500" s="100" t="s">
        <v>2255</v>
      </c>
      <c r="E1500" s="101" t="s">
        <v>252</v>
      </c>
      <c r="F1500" s="102" t="s">
        <v>288</v>
      </c>
      <c r="G1500" s="100">
        <v>5</v>
      </c>
      <c r="H1500" s="103" t="s">
        <v>758</v>
      </c>
      <c r="I1500" s="100">
        <v>20</v>
      </c>
      <c r="J1500" s="100">
        <v>1</v>
      </c>
      <c r="K1500" s="100"/>
      <c r="L1500" s="100"/>
      <c r="M1500" s="100">
        <v>20</v>
      </c>
      <c r="N1500" s="100">
        <v>1</v>
      </c>
      <c r="O1500" s="104">
        <v>1050000</v>
      </c>
      <c r="P1500" s="104">
        <v>1050000</v>
      </c>
      <c r="Q1500" s="104"/>
      <c r="R1500" s="104"/>
      <c r="S1500" s="104">
        <v>1050000</v>
      </c>
      <c r="T1500" s="104">
        <v>0</v>
      </c>
      <c r="U1500" s="103" t="s">
        <v>303</v>
      </c>
      <c r="V1500" s="105" t="s">
        <v>3365</v>
      </c>
      <c r="W1500" s="106" t="s">
        <v>539</v>
      </c>
    </row>
    <row r="1501" spans="1:23" s="107" customFormat="1" ht="31.8" customHeight="1">
      <c r="A1501" s="46">
        <f>SUBTOTAL(3,$C$11:C1501)</f>
        <v>1491</v>
      </c>
      <c r="B1501" s="100">
        <v>2</v>
      </c>
      <c r="C1501" s="100" t="s">
        <v>4</v>
      </c>
      <c r="D1501" s="100" t="s">
        <v>2263</v>
      </c>
      <c r="E1501" s="101" t="s">
        <v>252</v>
      </c>
      <c r="F1501" s="102" t="s">
        <v>288</v>
      </c>
      <c r="G1501" s="100">
        <v>5</v>
      </c>
      <c r="H1501" s="103" t="s">
        <v>758</v>
      </c>
      <c r="I1501" s="100">
        <v>20</v>
      </c>
      <c r="J1501" s="100">
        <v>1</v>
      </c>
      <c r="K1501" s="100"/>
      <c r="L1501" s="100"/>
      <c r="M1501" s="100">
        <v>20</v>
      </c>
      <c r="N1501" s="100">
        <v>1</v>
      </c>
      <c r="O1501" s="104">
        <v>1050000</v>
      </c>
      <c r="P1501" s="104">
        <v>1050000</v>
      </c>
      <c r="Q1501" s="104"/>
      <c r="R1501" s="104"/>
      <c r="S1501" s="104">
        <v>1050000</v>
      </c>
      <c r="T1501" s="104">
        <v>0</v>
      </c>
      <c r="U1501" s="103" t="s">
        <v>303</v>
      </c>
      <c r="V1501" s="105" t="s">
        <v>3366</v>
      </c>
      <c r="W1501" s="106" t="s">
        <v>539</v>
      </c>
    </row>
    <row r="1502" spans="1:23" s="107" customFormat="1" ht="31.8" customHeight="1">
      <c r="A1502" s="46">
        <f>SUBTOTAL(3,$C$11:C1502)</f>
        <v>1492</v>
      </c>
      <c r="B1502" s="100">
        <v>2</v>
      </c>
      <c r="C1502" s="100" t="s">
        <v>4</v>
      </c>
      <c r="D1502" s="100" t="s">
        <v>2255</v>
      </c>
      <c r="E1502" s="101" t="s">
        <v>252</v>
      </c>
      <c r="F1502" s="102" t="s">
        <v>288</v>
      </c>
      <c r="G1502" s="100">
        <v>5</v>
      </c>
      <c r="H1502" s="103" t="s">
        <v>758</v>
      </c>
      <c r="I1502" s="100">
        <v>20</v>
      </c>
      <c r="J1502" s="100">
        <v>1</v>
      </c>
      <c r="K1502" s="100"/>
      <c r="L1502" s="100"/>
      <c r="M1502" s="100">
        <v>20</v>
      </c>
      <c r="N1502" s="100">
        <v>1</v>
      </c>
      <c r="O1502" s="104">
        <v>1050000</v>
      </c>
      <c r="P1502" s="104">
        <v>1050000</v>
      </c>
      <c r="Q1502" s="104"/>
      <c r="R1502" s="104"/>
      <c r="S1502" s="104">
        <v>1050000</v>
      </c>
      <c r="T1502" s="104">
        <v>0</v>
      </c>
      <c r="U1502" s="103" t="s">
        <v>303</v>
      </c>
      <c r="V1502" s="105" t="s">
        <v>3060</v>
      </c>
      <c r="W1502" s="106" t="s">
        <v>539</v>
      </c>
    </row>
    <row r="1503" spans="1:23" s="107" customFormat="1" ht="31.8" customHeight="1">
      <c r="A1503" s="46">
        <f>SUBTOTAL(3,$C$11:C1503)</f>
        <v>1493</v>
      </c>
      <c r="B1503" s="100">
        <v>2</v>
      </c>
      <c r="C1503" s="100" t="s">
        <v>4</v>
      </c>
      <c r="D1503" s="100" t="s">
        <v>2256</v>
      </c>
      <c r="E1503" s="101" t="s">
        <v>252</v>
      </c>
      <c r="F1503" s="102" t="s">
        <v>288</v>
      </c>
      <c r="G1503" s="100">
        <v>5</v>
      </c>
      <c r="H1503" s="103" t="s">
        <v>758</v>
      </c>
      <c r="I1503" s="100">
        <v>20</v>
      </c>
      <c r="J1503" s="100">
        <v>1</v>
      </c>
      <c r="K1503" s="100"/>
      <c r="L1503" s="100"/>
      <c r="M1503" s="100">
        <v>20</v>
      </c>
      <c r="N1503" s="100">
        <v>1</v>
      </c>
      <c r="O1503" s="104">
        <v>1050000</v>
      </c>
      <c r="P1503" s="104">
        <v>1050000</v>
      </c>
      <c r="Q1503" s="104"/>
      <c r="R1503" s="104"/>
      <c r="S1503" s="104">
        <v>1050000</v>
      </c>
      <c r="T1503" s="104">
        <v>0</v>
      </c>
      <c r="U1503" s="103" t="s">
        <v>303</v>
      </c>
      <c r="V1503" s="105" t="s">
        <v>3367</v>
      </c>
      <c r="W1503" s="106" t="s">
        <v>539</v>
      </c>
    </row>
    <row r="1504" spans="1:23" s="107" customFormat="1" ht="31.8" customHeight="1">
      <c r="A1504" s="46">
        <f>SUBTOTAL(3,$C$11:C1504)</f>
        <v>1494</v>
      </c>
      <c r="B1504" s="100">
        <v>2</v>
      </c>
      <c r="C1504" s="100" t="s">
        <v>4</v>
      </c>
      <c r="D1504" s="100" t="s">
        <v>2263</v>
      </c>
      <c r="E1504" s="101" t="s">
        <v>252</v>
      </c>
      <c r="F1504" s="102" t="s">
        <v>288</v>
      </c>
      <c r="G1504" s="100">
        <v>5</v>
      </c>
      <c r="H1504" s="103" t="s">
        <v>758</v>
      </c>
      <c r="I1504" s="100">
        <v>20</v>
      </c>
      <c r="J1504" s="100">
        <v>1</v>
      </c>
      <c r="K1504" s="100"/>
      <c r="L1504" s="100"/>
      <c r="M1504" s="100">
        <v>20</v>
      </c>
      <c r="N1504" s="100">
        <v>1</v>
      </c>
      <c r="O1504" s="104">
        <v>1050000</v>
      </c>
      <c r="P1504" s="104">
        <v>1050000</v>
      </c>
      <c r="Q1504" s="104"/>
      <c r="R1504" s="104"/>
      <c r="S1504" s="104">
        <v>1050000</v>
      </c>
      <c r="T1504" s="104">
        <v>0</v>
      </c>
      <c r="U1504" s="103" t="s">
        <v>303</v>
      </c>
      <c r="V1504" s="105" t="s">
        <v>3368</v>
      </c>
      <c r="W1504" s="106" t="s">
        <v>539</v>
      </c>
    </row>
    <row r="1505" spans="1:23" s="107" customFormat="1" ht="31.8" customHeight="1">
      <c r="A1505" s="46">
        <f>SUBTOTAL(3,$C$11:C1505)</f>
        <v>1495</v>
      </c>
      <c r="B1505" s="100">
        <v>2</v>
      </c>
      <c r="C1505" s="100" t="s">
        <v>4</v>
      </c>
      <c r="D1505" s="100" t="s">
        <v>2255</v>
      </c>
      <c r="E1505" s="101" t="s">
        <v>252</v>
      </c>
      <c r="F1505" s="102" t="s">
        <v>288</v>
      </c>
      <c r="G1505" s="100">
        <v>5</v>
      </c>
      <c r="H1505" s="103" t="s">
        <v>758</v>
      </c>
      <c r="I1505" s="100">
        <v>20</v>
      </c>
      <c r="J1505" s="100">
        <v>1</v>
      </c>
      <c r="K1505" s="100"/>
      <c r="L1505" s="100"/>
      <c r="M1505" s="100">
        <v>20</v>
      </c>
      <c r="N1505" s="100">
        <v>1</v>
      </c>
      <c r="O1505" s="104">
        <v>1050000</v>
      </c>
      <c r="P1505" s="104">
        <v>1050000</v>
      </c>
      <c r="Q1505" s="104"/>
      <c r="R1505" s="104"/>
      <c r="S1505" s="104">
        <v>1050000</v>
      </c>
      <c r="T1505" s="104">
        <v>0</v>
      </c>
      <c r="U1505" s="103" t="s">
        <v>303</v>
      </c>
      <c r="V1505" s="105" t="s">
        <v>3369</v>
      </c>
      <c r="W1505" s="106" t="s">
        <v>539</v>
      </c>
    </row>
    <row r="1506" spans="1:23" s="107" customFormat="1" ht="31.8" customHeight="1">
      <c r="A1506" s="46">
        <f>SUBTOTAL(3,$C$11:C1506)</f>
        <v>1496</v>
      </c>
      <c r="B1506" s="100">
        <v>2</v>
      </c>
      <c r="C1506" s="100" t="s">
        <v>4</v>
      </c>
      <c r="D1506" s="100" t="s">
        <v>2255</v>
      </c>
      <c r="E1506" s="101" t="s">
        <v>252</v>
      </c>
      <c r="F1506" s="102" t="s">
        <v>288</v>
      </c>
      <c r="G1506" s="100">
        <v>5</v>
      </c>
      <c r="H1506" s="103" t="s">
        <v>758</v>
      </c>
      <c r="I1506" s="100">
        <v>20</v>
      </c>
      <c r="J1506" s="100">
        <v>1</v>
      </c>
      <c r="K1506" s="100"/>
      <c r="L1506" s="100"/>
      <c r="M1506" s="100">
        <v>20</v>
      </c>
      <c r="N1506" s="100">
        <v>1</v>
      </c>
      <c r="O1506" s="104">
        <v>1050000</v>
      </c>
      <c r="P1506" s="104">
        <v>1050000</v>
      </c>
      <c r="Q1506" s="104"/>
      <c r="R1506" s="104"/>
      <c r="S1506" s="104">
        <v>1050000</v>
      </c>
      <c r="T1506" s="104">
        <v>0</v>
      </c>
      <c r="U1506" s="103" t="s">
        <v>303</v>
      </c>
      <c r="V1506" s="105" t="s">
        <v>3370</v>
      </c>
      <c r="W1506" s="106" t="s">
        <v>539</v>
      </c>
    </row>
    <row r="1507" spans="1:23" s="107" customFormat="1" ht="31.8" customHeight="1">
      <c r="A1507" s="46">
        <f>SUBTOTAL(3,$C$11:C1507)</f>
        <v>1497</v>
      </c>
      <c r="B1507" s="100">
        <v>2</v>
      </c>
      <c r="C1507" s="100" t="s">
        <v>4</v>
      </c>
      <c r="D1507" s="100" t="s">
        <v>2255</v>
      </c>
      <c r="E1507" s="101" t="s">
        <v>252</v>
      </c>
      <c r="F1507" s="102" t="s">
        <v>288</v>
      </c>
      <c r="G1507" s="100">
        <v>5</v>
      </c>
      <c r="H1507" s="103" t="s">
        <v>758</v>
      </c>
      <c r="I1507" s="100">
        <v>20</v>
      </c>
      <c r="J1507" s="100">
        <v>1</v>
      </c>
      <c r="K1507" s="100"/>
      <c r="L1507" s="100"/>
      <c r="M1507" s="100">
        <v>20</v>
      </c>
      <c r="N1507" s="100">
        <v>1</v>
      </c>
      <c r="O1507" s="104">
        <v>1050000</v>
      </c>
      <c r="P1507" s="104">
        <v>1050000</v>
      </c>
      <c r="Q1507" s="104"/>
      <c r="R1507" s="104"/>
      <c r="S1507" s="104">
        <v>1050000</v>
      </c>
      <c r="T1507" s="104">
        <v>0</v>
      </c>
      <c r="U1507" s="103" t="s">
        <v>303</v>
      </c>
      <c r="V1507" s="105" t="s">
        <v>3371</v>
      </c>
      <c r="W1507" s="106" t="s">
        <v>539</v>
      </c>
    </row>
    <row r="1508" spans="1:23" s="107" customFormat="1" ht="31.8" customHeight="1">
      <c r="A1508" s="46">
        <f>SUBTOTAL(3,$C$11:C1508)</f>
        <v>1498</v>
      </c>
      <c r="B1508" s="100">
        <v>2</v>
      </c>
      <c r="C1508" s="100" t="s">
        <v>4</v>
      </c>
      <c r="D1508" s="100" t="s">
        <v>2263</v>
      </c>
      <c r="E1508" s="101" t="s">
        <v>252</v>
      </c>
      <c r="F1508" s="102" t="s">
        <v>288</v>
      </c>
      <c r="G1508" s="100">
        <v>5</v>
      </c>
      <c r="H1508" s="103" t="s">
        <v>758</v>
      </c>
      <c r="I1508" s="100">
        <v>20</v>
      </c>
      <c r="J1508" s="100">
        <v>1</v>
      </c>
      <c r="K1508" s="100"/>
      <c r="L1508" s="100"/>
      <c r="M1508" s="100">
        <v>20</v>
      </c>
      <c r="N1508" s="100">
        <v>1</v>
      </c>
      <c r="O1508" s="104">
        <v>1050000</v>
      </c>
      <c r="P1508" s="104">
        <v>1050000</v>
      </c>
      <c r="Q1508" s="104"/>
      <c r="R1508" s="104"/>
      <c r="S1508" s="104">
        <v>1050000</v>
      </c>
      <c r="T1508" s="104">
        <v>0</v>
      </c>
      <c r="U1508" s="103" t="s">
        <v>303</v>
      </c>
      <c r="V1508" s="105" t="s">
        <v>3372</v>
      </c>
      <c r="W1508" s="106" t="s">
        <v>539</v>
      </c>
    </row>
    <row r="1509" spans="1:23" s="107" customFormat="1" ht="31.8" customHeight="1">
      <c r="A1509" s="46">
        <f>SUBTOTAL(3,$C$11:C1509)</f>
        <v>1499</v>
      </c>
      <c r="B1509" s="100">
        <v>2</v>
      </c>
      <c r="C1509" s="100" t="s">
        <v>4</v>
      </c>
      <c r="D1509" s="100" t="s">
        <v>2255</v>
      </c>
      <c r="E1509" s="101" t="s">
        <v>252</v>
      </c>
      <c r="F1509" s="102" t="s">
        <v>288</v>
      </c>
      <c r="G1509" s="100">
        <v>5</v>
      </c>
      <c r="H1509" s="103" t="s">
        <v>758</v>
      </c>
      <c r="I1509" s="100">
        <v>20</v>
      </c>
      <c r="J1509" s="100">
        <v>1</v>
      </c>
      <c r="K1509" s="100"/>
      <c r="L1509" s="100"/>
      <c r="M1509" s="100">
        <v>20</v>
      </c>
      <c r="N1509" s="100">
        <v>1</v>
      </c>
      <c r="O1509" s="104">
        <v>1050000</v>
      </c>
      <c r="P1509" s="104">
        <v>1050000</v>
      </c>
      <c r="Q1509" s="104"/>
      <c r="R1509" s="104"/>
      <c r="S1509" s="104">
        <v>1050000</v>
      </c>
      <c r="T1509" s="104">
        <v>0</v>
      </c>
      <c r="U1509" s="103" t="s">
        <v>303</v>
      </c>
      <c r="V1509" s="105" t="s">
        <v>3373</v>
      </c>
      <c r="W1509" s="106" t="s">
        <v>539</v>
      </c>
    </row>
    <row r="1510" spans="1:23" s="107" customFormat="1" ht="31.8" customHeight="1">
      <c r="A1510" s="46">
        <f>SUBTOTAL(3,$C$11:C1510)</f>
        <v>1500</v>
      </c>
      <c r="B1510" s="46">
        <v>1</v>
      </c>
      <c r="C1510" s="46" t="s">
        <v>422</v>
      </c>
      <c r="D1510" s="46" t="s">
        <v>1082</v>
      </c>
      <c r="E1510" s="98" t="s">
        <v>638</v>
      </c>
      <c r="F1510" s="99" t="s">
        <v>401</v>
      </c>
      <c r="G1510" s="46">
        <v>5</v>
      </c>
      <c r="H1510" s="78" t="s">
        <v>758</v>
      </c>
      <c r="I1510" s="46">
        <v>10</v>
      </c>
      <c r="J1510" s="46">
        <v>1</v>
      </c>
      <c r="K1510" s="46"/>
      <c r="L1510" s="46"/>
      <c r="M1510" s="46">
        <v>10</v>
      </c>
      <c r="N1510" s="46">
        <v>1</v>
      </c>
      <c r="O1510" s="79">
        <v>500000</v>
      </c>
      <c r="P1510" s="79">
        <v>500000</v>
      </c>
      <c r="Q1510" s="79"/>
      <c r="R1510" s="79">
        <v>500000</v>
      </c>
      <c r="S1510" s="79">
        <v>0</v>
      </c>
      <c r="T1510" s="79">
        <v>0</v>
      </c>
      <c r="U1510" s="78" t="s">
        <v>311</v>
      </c>
      <c r="V1510" s="80" t="s">
        <v>977</v>
      </c>
      <c r="W1510" s="81" t="s">
        <v>539</v>
      </c>
    </row>
    <row r="1511" spans="1:23" s="107" customFormat="1" ht="31.8" customHeight="1">
      <c r="A1511" s="46">
        <f>SUBTOTAL(3,$C$11:C1511)</f>
        <v>1501</v>
      </c>
      <c r="B1511" s="46">
        <v>1</v>
      </c>
      <c r="C1511" s="46" t="s">
        <v>422</v>
      </c>
      <c r="D1511" s="46" t="s">
        <v>1079</v>
      </c>
      <c r="E1511" s="98" t="s">
        <v>638</v>
      </c>
      <c r="F1511" s="99" t="s">
        <v>401</v>
      </c>
      <c r="G1511" s="46">
        <v>5</v>
      </c>
      <c r="H1511" s="78" t="s">
        <v>758</v>
      </c>
      <c r="I1511" s="46">
        <v>10</v>
      </c>
      <c r="J1511" s="46">
        <v>1</v>
      </c>
      <c r="K1511" s="46"/>
      <c r="L1511" s="46"/>
      <c r="M1511" s="46">
        <v>10</v>
      </c>
      <c r="N1511" s="46">
        <v>1</v>
      </c>
      <c r="O1511" s="79">
        <v>500000</v>
      </c>
      <c r="P1511" s="79">
        <v>500000</v>
      </c>
      <c r="Q1511" s="79"/>
      <c r="R1511" s="79">
        <v>500000</v>
      </c>
      <c r="S1511" s="79">
        <v>0</v>
      </c>
      <c r="T1511" s="79">
        <v>0</v>
      </c>
      <c r="U1511" s="78" t="s">
        <v>311</v>
      </c>
      <c r="V1511" s="80" t="s">
        <v>983</v>
      </c>
      <c r="W1511" s="81" t="s">
        <v>539</v>
      </c>
    </row>
    <row r="1512" spans="1:23" s="107" customFormat="1" ht="31.8" customHeight="1">
      <c r="A1512" s="46">
        <f>SUBTOTAL(3,$C$11:C1512)</f>
        <v>1502</v>
      </c>
      <c r="B1512" s="46">
        <v>1</v>
      </c>
      <c r="C1512" s="46" t="s">
        <v>422</v>
      </c>
      <c r="D1512" s="46" t="s">
        <v>1080</v>
      </c>
      <c r="E1512" s="98" t="s">
        <v>638</v>
      </c>
      <c r="F1512" s="99" t="s">
        <v>401</v>
      </c>
      <c r="G1512" s="46">
        <v>5</v>
      </c>
      <c r="H1512" s="78" t="s">
        <v>758</v>
      </c>
      <c r="I1512" s="46">
        <v>20</v>
      </c>
      <c r="J1512" s="46">
        <v>1</v>
      </c>
      <c r="K1512" s="46"/>
      <c r="L1512" s="46"/>
      <c r="M1512" s="46">
        <v>20</v>
      </c>
      <c r="N1512" s="46">
        <v>1</v>
      </c>
      <c r="O1512" s="79">
        <v>1050000</v>
      </c>
      <c r="P1512" s="79">
        <v>1050000</v>
      </c>
      <c r="Q1512" s="79"/>
      <c r="R1512" s="79">
        <v>1050000</v>
      </c>
      <c r="S1512" s="79">
        <v>0</v>
      </c>
      <c r="T1512" s="79">
        <v>0</v>
      </c>
      <c r="U1512" s="78" t="s">
        <v>303</v>
      </c>
      <c r="V1512" s="80" t="s">
        <v>1590</v>
      </c>
      <c r="W1512" s="81" t="s">
        <v>539</v>
      </c>
    </row>
    <row r="1513" spans="1:23" s="107" customFormat="1" ht="31.8" customHeight="1">
      <c r="A1513" s="46">
        <f>SUBTOTAL(3,$C$11:C1513)</f>
        <v>1503</v>
      </c>
      <c r="B1513" s="46">
        <v>1</v>
      </c>
      <c r="C1513" s="46" t="s">
        <v>422</v>
      </c>
      <c r="D1513" s="46" t="s">
        <v>920</v>
      </c>
      <c r="E1513" s="98" t="s">
        <v>638</v>
      </c>
      <c r="F1513" s="99" t="s">
        <v>401</v>
      </c>
      <c r="G1513" s="46">
        <v>5</v>
      </c>
      <c r="H1513" s="78" t="s">
        <v>758</v>
      </c>
      <c r="I1513" s="46">
        <v>20</v>
      </c>
      <c r="J1513" s="46">
        <v>1</v>
      </c>
      <c r="K1513" s="46"/>
      <c r="L1513" s="46"/>
      <c r="M1513" s="46">
        <v>20</v>
      </c>
      <c r="N1513" s="46">
        <v>1</v>
      </c>
      <c r="O1513" s="79">
        <v>1050000</v>
      </c>
      <c r="P1513" s="79">
        <v>1050000</v>
      </c>
      <c r="Q1513" s="79"/>
      <c r="R1513" s="79">
        <v>1050000</v>
      </c>
      <c r="S1513" s="79">
        <v>0</v>
      </c>
      <c r="T1513" s="79">
        <v>0</v>
      </c>
      <c r="U1513" s="78" t="s">
        <v>303</v>
      </c>
      <c r="V1513" s="80" t="s">
        <v>1591</v>
      </c>
      <c r="W1513" s="81" t="s">
        <v>539</v>
      </c>
    </row>
    <row r="1514" spans="1:23" s="107" customFormat="1" ht="31.8" customHeight="1">
      <c r="A1514" s="46">
        <f>SUBTOTAL(3,$C$11:C1514)</f>
        <v>1504</v>
      </c>
      <c r="B1514" s="100">
        <v>2</v>
      </c>
      <c r="C1514" s="100" t="s">
        <v>422</v>
      </c>
      <c r="D1514" s="100" t="s">
        <v>541</v>
      </c>
      <c r="E1514" s="101" t="s">
        <v>638</v>
      </c>
      <c r="F1514" s="102" t="s">
        <v>401</v>
      </c>
      <c r="G1514" s="100">
        <v>5</v>
      </c>
      <c r="H1514" s="103" t="s">
        <v>758</v>
      </c>
      <c r="I1514" s="100">
        <v>10</v>
      </c>
      <c r="J1514" s="100">
        <v>1</v>
      </c>
      <c r="K1514" s="100"/>
      <c r="L1514" s="100"/>
      <c r="M1514" s="100">
        <v>10</v>
      </c>
      <c r="N1514" s="100">
        <v>1</v>
      </c>
      <c r="O1514" s="104">
        <v>500000</v>
      </c>
      <c r="P1514" s="104">
        <v>500000</v>
      </c>
      <c r="Q1514" s="104"/>
      <c r="R1514" s="104"/>
      <c r="S1514" s="104">
        <v>500000</v>
      </c>
      <c r="T1514" s="104">
        <v>0</v>
      </c>
      <c r="U1514" s="103" t="s">
        <v>311</v>
      </c>
      <c r="V1514" s="105" t="s">
        <v>977</v>
      </c>
      <c r="W1514" s="106" t="s">
        <v>539</v>
      </c>
    </row>
    <row r="1515" spans="1:23" s="107" customFormat="1" ht="31.8" customHeight="1">
      <c r="A1515" s="46">
        <f>SUBTOTAL(3,$C$11:C1515)</f>
        <v>1505</v>
      </c>
      <c r="B1515" s="100">
        <v>2</v>
      </c>
      <c r="C1515" s="100" t="s">
        <v>422</v>
      </c>
      <c r="D1515" s="100" t="s">
        <v>541</v>
      </c>
      <c r="E1515" s="101" t="s">
        <v>638</v>
      </c>
      <c r="F1515" s="102" t="s">
        <v>401</v>
      </c>
      <c r="G1515" s="100">
        <v>5</v>
      </c>
      <c r="H1515" s="103" t="s">
        <v>758</v>
      </c>
      <c r="I1515" s="100">
        <v>10</v>
      </c>
      <c r="J1515" s="100">
        <v>1</v>
      </c>
      <c r="K1515" s="100"/>
      <c r="L1515" s="100"/>
      <c r="M1515" s="100">
        <v>10</v>
      </c>
      <c r="N1515" s="100">
        <v>1</v>
      </c>
      <c r="O1515" s="104">
        <v>500000</v>
      </c>
      <c r="P1515" s="104">
        <v>500000</v>
      </c>
      <c r="Q1515" s="104"/>
      <c r="R1515" s="104"/>
      <c r="S1515" s="104">
        <v>500000</v>
      </c>
      <c r="T1515" s="104">
        <v>0</v>
      </c>
      <c r="U1515" s="103" t="s">
        <v>311</v>
      </c>
      <c r="V1515" s="105" t="s">
        <v>983</v>
      </c>
      <c r="W1515" s="106" t="s">
        <v>539</v>
      </c>
    </row>
    <row r="1516" spans="1:23" s="107" customFormat="1" ht="31.8" customHeight="1">
      <c r="A1516" s="46">
        <f>SUBTOTAL(3,$C$11:C1516)</f>
        <v>1506</v>
      </c>
      <c r="B1516" s="100">
        <v>2</v>
      </c>
      <c r="C1516" s="100" t="s">
        <v>422</v>
      </c>
      <c r="D1516" s="100" t="s">
        <v>2255</v>
      </c>
      <c r="E1516" s="101" t="s">
        <v>638</v>
      </c>
      <c r="F1516" s="102" t="s">
        <v>401</v>
      </c>
      <c r="G1516" s="100">
        <v>5</v>
      </c>
      <c r="H1516" s="103" t="s">
        <v>758</v>
      </c>
      <c r="I1516" s="100">
        <v>20</v>
      </c>
      <c r="J1516" s="100">
        <v>1</v>
      </c>
      <c r="K1516" s="100"/>
      <c r="L1516" s="100"/>
      <c r="M1516" s="100">
        <v>20</v>
      </c>
      <c r="N1516" s="100">
        <v>1</v>
      </c>
      <c r="O1516" s="104">
        <v>1050000</v>
      </c>
      <c r="P1516" s="104">
        <v>1050000</v>
      </c>
      <c r="Q1516" s="104"/>
      <c r="R1516" s="104"/>
      <c r="S1516" s="104">
        <v>1050000</v>
      </c>
      <c r="T1516" s="104">
        <v>0</v>
      </c>
      <c r="U1516" s="103" t="s">
        <v>303</v>
      </c>
      <c r="V1516" s="105" t="s">
        <v>3374</v>
      </c>
      <c r="W1516" s="106" t="s">
        <v>539</v>
      </c>
    </row>
    <row r="1517" spans="1:23" s="107" customFormat="1" ht="31.8" customHeight="1">
      <c r="A1517" s="46">
        <f>SUBTOTAL(3,$C$11:C1517)</f>
        <v>1507</v>
      </c>
      <c r="B1517" s="100">
        <v>2</v>
      </c>
      <c r="C1517" s="100" t="s">
        <v>422</v>
      </c>
      <c r="D1517" s="100" t="s">
        <v>2260</v>
      </c>
      <c r="E1517" s="101" t="s">
        <v>638</v>
      </c>
      <c r="F1517" s="102" t="s">
        <v>401</v>
      </c>
      <c r="G1517" s="100">
        <v>5</v>
      </c>
      <c r="H1517" s="103" t="s">
        <v>758</v>
      </c>
      <c r="I1517" s="100">
        <v>20</v>
      </c>
      <c r="J1517" s="100">
        <v>1</v>
      </c>
      <c r="K1517" s="100"/>
      <c r="L1517" s="100"/>
      <c r="M1517" s="100">
        <v>20</v>
      </c>
      <c r="N1517" s="100">
        <v>1</v>
      </c>
      <c r="O1517" s="104">
        <v>1050000</v>
      </c>
      <c r="P1517" s="104">
        <v>1050000</v>
      </c>
      <c r="Q1517" s="104"/>
      <c r="R1517" s="104"/>
      <c r="S1517" s="104">
        <v>1050000</v>
      </c>
      <c r="T1517" s="104">
        <v>0</v>
      </c>
      <c r="U1517" s="103" t="s">
        <v>303</v>
      </c>
      <c r="V1517" s="105" t="s">
        <v>3375</v>
      </c>
      <c r="W1517" s="106" t="s">
        <v>539</v>
      </c>
    </row>
    <row r="1518" spans="1:23" s="107" customFormat="1" ht="31.8" customHeight="1">
      <c r="A1518" s="46">
        <f>SUBTOTAL(3,$C$11:C1518)</f>
        <v>1508</v>
      </c>
      <c r="B1518" s="100">
        <v>2</v>
      </c>
      <c r="C1518" s="100" t="s">
        <v>422</v>
      </c>
      <c r="D1518" s="100" t="s">
        <v>2263</v>
      </c>
      <c r="E1518" s="101" t="s">
        <v>638</v>
      </c>
      <c r="F1518" s="102" t="s">
        <v>401</v>
      </c>
      <c r="G1518" s="100">
        <v>5</v>
      </c>
      <c r="H1518" s="103" t="s">
        <v>758</v>
      </c>
      <c r="I1518" s="100">
        <v>20</v>
      </c>
      <c r="J1518" s="100">
        <v>1</v>
      </c>
      <c r="K1518" s="100"/>
      <c r="L1518" s="100"/>
      <c r="M1518" s="100">
        <v>20</v>
      </c>
      <c r="N1518" s="100">
        <v>1</v>
      </c>
      <c r="O1518" s="104">
        <v>1050000</v>
      </c>
      <c r="P1518" s="104">
        <v>1050000</v>
      </c>
      <c r="Q1518" s="104"/>
      <c r="R1518" s="104"/>
      <c r="S1518" s="104">
        <v>1050000</v>
      </c>
      <c r="T1518" s="104">
        <v>0</v>
      </c>
      <c r="U1518" s="103" t="s">
        <v>303</v>
      </c>
      <c r="V1518" s="105" t="s">
        <v>3376</v>
      </c>
      <c r="W1518" s="106" t="s">
        <v>539</v>
      </c>
    </row>
    <row r="1519" spans="1:23" s="107" customFormat="1" ht="31.8" customHeight="1">
      <c r="A1519" s="46">
        <f>SUBTOTAL(3,$C$11:C1519)</f>
        <v>1509</v>
      </c>
      <c r="B1519" s="100">
        <v>2</v>
      </c>
      <c r="C1519" s="100" t="s">
        <v>422</v>
      </c>
      <c r="D1519" s="100" t="s">
        <v>2263</v>
      </c>
      <c r="E1519" s="101" t="s">
        <v>638</v>
      </c>
      <c r="F1519" s="102" t="s">
        <v>401</v>
      </c>
      <c r="G1519" s="100">
        <v>5</v>
      </c>
      <c r="H1519" s="103" t="s">
        <v>758</v>
      </c>
      <c r="I1519" s="100">
        <v>20</v>
      </c>
      <c r="J1519" s="100">
        <v>1</v>
      </c>
      <c r="K1519" s="100"/>
      <c r="L1519" s="100"/>
      <c r="M1519" s="100">
        <v>20</v>
      </c>
      <c r="N1519" s="100">
        <v>1</v>
      </c>
      <c r="O1519" s="104">
        <v>1050000</v>
      </c>
      <c r="P1519" s="104">
        <v>1050000</v>
      </c>
      <c r="Q1519" s="104"/>
      <c r="R1519" s="104"/>
      <c r="S1519" s="104">
        <v>1050000</v>
      </c>
      <c r="T1519" s="104">
        <v>0</v>
      </c>
      <c r="U1519" s="103" t="s">
        <v>303</v>
      </c>
      <c r="V1519" s="105" t="s">
        <v>2833</v>
      </c>
      <c r="W1519" s="106" t="s">
        <v>539</v>
      </c>
    </row>
    <row r="1520" spans="1:23" s="107" customFormat="1" ht="31.8" customHeight="1">
      <c r="A1520" s="46">
        <f>SUBTOTAL(3,$C$11:C1520)</f>
        <v>1510</v>
      </c>
      <c r="B1520" s="100">
        <v>2</v>
      </c>
      <c r="C1520" s="100" t="s">
        <v>422</v>
      </c>
      <c r="D1520" s="100" t="s">
        <v>2255</v>
      </c>
      <c r="E1520" s="101" t="s">
        <v>638</v>
      </c>
      <c r="F1520" s="102" t="s">
        <v>401</v>
      </c>
      <c r="G1520" s="100">
        <v>5</v>
      </c>
      <c r="H1520" s="103" t="s">
        <v>758</v>
      </c>
      <c r="I1520" s="100">
        <v>20</v>
      </c>
      <c r="J1520" s="100">
        <v>1</v>
      </c>
      <c r="K1520" s="100"/>
      <c r="L1520" s="100"/>
      <c r="M1520" s="100">
        <v>20</v>
      </c>
      <c r="N1520" s="100">
        <v>1</v>
      </c>
      <c r="O1520" s="104">
        <v>1050000</v>
      </c>
      <c r="P1520" s="104">
        <v>1050000</v>
      </c>
      <c r="Q1520" s="104"/>
      <c r="R1520" s="104"/>
      <c r="S1520" s="104">
        <v>1050000</v>
      </c>
      <c r="T1520" s="104">
        <v>0</v>
      </c>
      <c r="U1520" s="103" t="s">
        <v>303</v>
      </c>
      <c r="V1520" s="105" t="s">
        <v>3377</v>
      </c>
      <c r="W1520" s="106" t="s">
        <v>539</v>
      </c>
    </row>
    <row r="1521" spans="1:23" s="107" customFormat="1" ht="31.8" customHeight="1">
      <c r="A1521" s="46">
        <f>SUBTOTAL(3,$C$11:C1521)</f>
        <v>1511</v>
      </c>
      <c r="B1521" s="100">
        <v>2</v>
      </c>
      <c r="C1521" s="100" t="s">
        <v>422</v>
      </c>
      <c r="D1521" s="100" t="s">
        <v>2257</v>
      </c>
      <c r="E1521" s="101" t="s">
        <v>638</v>
      </c>
      <c r="F1521" s="102" t="s">
        <v>401</v>
      </c>
      <c r="G1521" s="100">
        <v>5</v>
      </c>
      <c r="H1521" s="103" t="s">
        <v>758</v>
      </c>
      <c r="I1521" s="100">
        <v>20</v>
      </c>
      <c r="J1521" s="100">
        <v>1</v>
      </c>
      <c r="K1521" s="100"/>
      <c r="L1521" s="100"/>
      <c r="M1521" s="100">
        <v>20</v>
      </c>
      <c r="N1521" s="100">
        <v>1</v>
      </c>
      <c r="O1521" s="104">
        <v>1050000</v>
      </c>
      <c r="P1521" s="104">
        <v>1050000</v>
      </c>
      <c r="Q1521" s="104"/>
      <c r="R1521" s="104"/>
      <c r="S1521" s="104">
        <v>1050000</v>
      </c>
      <c r="T1521" s="104">
        <v>0</v>
      </c>
      <c r="U1521" s="103" t="s">
        <v>303</v>
      </c>
      <c r="V1521" s="105" t="s">
        <v>3378</v>
      </c>
      <c r="W1521" s="106" t="s">
        <v>539</v>
      </c>
    </row>
    <row r="1522" spans="1:23" s="107" customFormat="1" ht="31.8" customHeight="1">
      <c r="A1522" s="46">
        <f>SUBTOTAL(3,$C$11:C1522)</f>
        <v>1512</v>
      </c>
      <c r="B1522" s="100">
        <v>2</v>
      </c>
      <c r="C1522" s="100" t="s">
        <v>422</v>
      </c>
      <c r="D1522" s="100" t="s">
        <v>2257</v>
      </c>
      <c r="E1522" s="101" t="s">
        <v>638</v>
      </c>
      <c r="F1522" s="102" t="s">
        <v>401</v>
      </c>
      <c r="G1522" s="100">
        <v>5</v>
      </c>
      <c r="H1522" s="103" t="s">
        <v>758</v>
      </c>
      <c r="I1522" s="100">
        <v>20</v>
      </c>
      <c r="J1522" s="100">
        <v>1</v>
      </c>
      <c r="K1522" s="100"/>
      <c r="L1522" s="100"/>
      <c r="M1522" s="100">
        <v>20</v>
      </c>
      <c r="N1522" s="100">
        <v>1</v>
      </c>
      <c r="O1522" s="104">
        <v>1050000</v>
      </c>
      <c r="P1522" s="104">
        <v>1050000</v>
      </c>
      <c r="Q1522" s="104"/>
      <c r="R1522" s="104"/>
      <c r="S1522" s="104">
        <v>1050000</v>
      </c>
      <c r="T1522" s="104">
        <v>0</v>
      </c>
      <c r="U1522" s="103" t="s">
        <v>303</v>
      </c>
      <c r="V1522" s="105" t="s">
        <v>3379</v>
      </c>
      <c r="W1522" s="106" t="s">
        <v>539</v>
      </c>
    </row>
    <row r="1523" spans="1:23" s="107" customFormat="1" ht="31.8" customHeight="1">
      <c r="A1523" s="46">
        <f>SUBTOTAL(3,$C$11:C1523)</f>
        <v>1513</v>
      </c>
      <c r="B1523" s="100">
        <v>2</v>
      </c>
      <c r="C1523" s="100" t="s">
        <v>422</v>
      </c>
      <c r="D1523" s="100" t="s">
        <v>2263</v>
      </c>
      <c r="E1523" s="101" t="s">
        <v>638</v>
      </c>
      <c r="F1523" s="102" t="s">
        <v>401</v>
      </c>
      <c r="G1523" s="100">
        <v>5</v>
      </c>
      <c r="H1523" s="103" t="s">
        <v>758</v>
      </c>
      <c r="I1523" s="100">
        <v>20</v>
      </c>
      <c r="J1523" s="100">
        <v>1</v>
      </c>
      <c r="K1523" s="100"/>
      <c r="L1523" s="100"/>
      <c r="M1523" s="100">
        <v>20</v>
      </c>
      <c r="N1523" s="100">
        <v>1</v>
      </c>
      <c r="O1523" s="104">
        <v>1050000</v>
      </c>
      <c r="P1523" s="104">
        <v>1050000</v>
      </c>
      <c r="Q1523" s="104"/>
      <c r="R1523" s="104"/>
      <c r="S1523" s="104">
        <v>1050000</v>
      </c>
      <c r="T1523" s="104">
        <v>0</v>
      </c>
      <c r="U1523" s="103" t="s">
        <v>303</v>
      </c>
      <c r="V1523" s="105" t="s">
        <v>3380</v>
      </c>
      <c r="W1523" s="106" t="s">
        <v>539</v>
      </c>
    </row>
    <row r="1524" spans="1:23" s="107" customFormat="1" ht="31.8" customHeight="1">
      <c r="A1524" s="46">
        <f>SUBTOTAL(3,$C$11:C1524)</f>
        <v>1514</v>
      </c>
      <c r="B1524" s="100">
        <v>2</v>
      </c>
      <c r="C1524" s="100" t="s">
        <v>422</v>
      </c>
      <c r="D1524" s="100" t="s">
        <v>2256</v>
      </c>
      <c r="E1524" s="101" t="s">
        <v>638</v>
      </c>
      <c r="F1524" s="102" t="s">
        <v>401</v>
      </c>
      <c r="G1524" s="100">
        <v>5</v>
      </c>
      <c r="H1524" s="103" t="s">
        <v>758</v>
      </c>
      <c r="I1524" s="100">
        <v>20</v>
      </c>
      <c r="J1524" s="100">
        <v>1</v>
      </c>
      <c r="K1524" s="100"/>
      <c r="L1524" s="100"/>
      <c r="M1524" s="100">
        <v>20</v>
      </c>
      <c r="N1524" s="100">
        <v>1</v>
      </c>
      <c r="O1524" s="104">
        <v>1050000</v>
      </c>
      <c r="P1524" s="104">
        <v>1050000</v>
      </c>
      <c r="Q1524" s="104"/>
      <c r="R1524" s="104"/>
      <c r="S1524" s="104">
        <v>1050000</v>
      </c>
      <c r="T1524" s="104">
        <v>0</v>
      </c>
      <c r="U1524" s="103" t="s">
        <v>303</v>
      </c>
      <c r="V1524" s="105" t="s">
        <v>3381</v>
      </c>
      <c r="W1524" s="106" t="s">
        <v>539</v>
      </c>
    </row>
    <row r="1525" spans="1:23" s="107" customFormat="1" ht="31.8" customHeight="1">
      <c r="A1525" s="46">
        <f>SUBTOTAL(3,$C$11:C1525)</f>
        <v>1515</v>
      </c>
      <c r="B1525" s="100">
        <v>2</v>
      </c>
      <c r="C1525" s="100" t="s">
        <v>422</v>
      </c>
      <c r="D1525" s="100" t="s">
        <v>2255</v>
      </c>
      <c r="E1525" s="101" t="s">
        <v>638</v>
      </c>
      <c r="F1525" s="102" t="s">
        <v>401</v>
      </c>
      <c r="G1525" s="100">
        <v>5</v>
      </c>
      <c r="H1525" s="103" t="s">
        <v>758</v>
      </c>
      <c r="I1525" s="100">
        <v>20</v>
      </c>
      <c r="J1525" s="100">
        <v>1</v>
      </c>
      <c r="K1525" s="100"/>
      <c r="L1525" s="100"/>
      <c r="M1525" s="100">
        <v>20</v>
      </c>
      <c r="N1525" s="100">
        <v>1</v>
      </c>
      <c r="O1525" s="104">
        <v>1050000</v>
      </c>
      <c r="P1525" s="104">
        <v>1050000</v>
      </c>
      <c r="Q1525" s="104"/>
      <c r="R1525" s="104"/>
      <c r="S1525" s="104">
        <v>1050000</v>
      </c>
      <c r="T1525" s="104">
        <v>0</v>
      </c>
      <c r="U1525" s="103" t="s">
        <v>303</v>
      </c>
      <c r="V1525" s="105" t="s">
        <v>2705</v>
      </c>
      <c r="W1525" s="106" t="s">
        <v>539</v>
      </c>
    </row>
    <row r="1526" spans="1:23" s="107" customFormat="1" ht="31.8" customHeight="1">
      <c r="A1526" s="46">
        <f>SUBTOTAL(3,$C$11:C1526)</f>
        <v>1516</v>
      </c>
      <c r="B1526" s="100">
        <v>2</v>
      </c>
      <c r="C1526" s="100" t="s">
        <v>422</v>
      </c>
      <c r="D1526" s="100" t="s">
        <v>2263</v>
      </c>
      <c r="E1526" s="101" t="s">
        <v>638</v>
      </c>
      <c r="F1526" s="102" t="s">
        <v>401</v>
      </c>
      <c r="G1526" s="100">
        <v>5</v>
      </c>
      <c r="H1526" s="103" t="s">
        <v>758</v>
      </c>
      <c r="I1526" s="100">
        <v>20</v>
      </c>
      <c r="J1526" s="100">
        <v>1</v>
      </c>
      <c r="K1526" s="100"/>
      <c r="L1526" s="100"/>
      <c r="M1526" s="100">
        <v>20</v>
      </c>
      <c r="N1526" s="100">
        <v>1</v>
      </c>
      <c r="O1526" s="104">
        <v>1050000</v>
      </c>
      <c r="P1526" s="104">
        <v>1050000</v>
      </c>
      <c r="Q1526" s="104"/>
      <c r="R1526" s="104"/>
      <c r="S1526" s="104">
        <v>1050000</v>
      </c>
      <c r="T1526" s="104">
        <v>0</v>
      </c>
      <c r="U1526" s="103" t="s">
        <v>303</v>
      </c>
      <c r="V1526" s="105" t="s">
        <v>3382</v>
      </c>
      <c r="W1526" s="106" t="s">
        <v>539</v>
      </c>
    </row>
    <row r="1527" spans="1:23" s="107" customFormat="1" ht="31.8" customHeight="1">
      <c r="A1527" s="46">
        <f>SUBTOTAL(3,$C$11:C1527)</f>
        <v>1517</v>
      </c>
      <c r="B1527" s="100">
        <v>2</v>
      </c>
      <c r="C1527" s="100" t="s">
        <v>422</v>
      </c>
      <c r="D1527" s="100" t="s">
        <v>2263</v>
      </c>
      <c r="E1527" s="101" t="s">
        <v>638</v>
      </c>
      <c r="F1527" s="102" t="s">
        <v>401</v>
      </c>
      <c r="G1527" s="100">
        <v>5</v>
      </c>
      <c r="H1527" s="103" t="s">
        <v>758</v>
      </c>
      <c r="I1527" s="100">
        <v>30</v>
      </c>
      <c r="J1527" s="100">
        <v>1</v>
      </c>
      <c r="K1527" s="100"/>
      <c r="L1527" s="100"/>
      <c r="M1527" s="100">
        <v>30</v>
      </c>
      <c r="N1527" s="100">
        <v>1</v>
      </c>
      <c r="O1527" s="104">
        <v>1575000</v>
      </c>
      <c r="P1527" s="104">
        <v>1575000</v>
      </c>
      <c r="Q1527" s="104"/>
      <c r="R1527" s="104"/>
      <c r="S1527" s="104">
        <v>1575000</v>
      </c>
      <c r="T1527" s="104">
        <v>0</v>
      </c>
      <c r="U1527" s="103" t="s">
        <v>865</v>
      </c>
      <c r="V1527" s="105" t="s">
        <v>3383</v>
      </c>
      <c r="W1527" s="106" t="s">
        <v>539</v>
      </c>
    </row>
    <row r="1528" spans="1:23" s="107" customFormat="1" ht="31.8" customHeight="1">
      <c r="A1528" s="46">
        <f>SUBTOTAL(3,$C$11:C1528)</f>
        <v>1518</v>
      </c>
      <c r="B1528" s="46">
        <v>1</v>
      </c>
      <c r="C1528" s="46" t="s">
        <v>52</v>
      </c>
      <c r="D1528" s="46" t="s">
        <v>1081</v>
      </c>
      <c r="E1528" s="98" t="s">
        <v>81</v>
      </c>
      <c r="F1528" s="99" t="s">
        <v>25</v>
      </c>
      <c r="G1528" s="46">
        <v>5</v>
      </c>
      <c r="H1528" s="78" t="s">
        <v>757</v>
      </c>
      <c r="I1528" s="46">
        <v>40</v>
      </c>
      <c r="J1528" s="46">
        <v>1</v>
      </c>
      <c r="K1528" s="46"/>
      <c r="L1528" s="46"/>
      <c r="M1528" s="46">
        <v>40</v>
      </c>
      <c r="N1528" s="46">
        <v>1</v>
      </c>
      <c r="O1528" s="79">
        <v>2000000</v>
      </c>
      <c r="P1528" s="79">
        <v>2000000</v>
      </c>
      <c r="Q1528" s="79"/>
      <c r="R1528" s="79">
        <v>2000000</v>
      </c>
      <c r="S1528" s="79">
        <v>0</v>
      </c>
      <c r="T1528" s="79">
        <v>0</v>
      </c>
      <c r="U1528" s="78" t="s">
        <v>302</v>
      </c>
      <c r="V1528" s="80" t="s">
        <v>1592</v>
      </c>
      <c r="W1528" s="81" t="s">
        <v>539</v>
      </c>
    </row>
    <row r="1529" spans="1:23" s="107" customFormat="1" ht="31.8" customHeight="1">
      <c r="A1529" s="46">
        <f>SUBTOTAL(3,$C$11:C1529)</f>
        <v>1519</v>
      </c>
      <c r="B1529" s="46">
        <v>1</v>
      </c>
      <c r="C1529" s="46" t="s">
        <v>52</v>
      </c>
      <c r="D1529" s="46" t="s">
        <v>1080</v>
      </c>
      <c r="E1529" s="98" t="s">
        <v>81</v>
      </c>
      <c r="F1529" s="99" t="s">
        <v>25</v>
      </c>
      <c r="G1529" s="46">
        <v>5</v>
      </c>
      <c r="H1529" s="78" t="s">
        <v>757</v>
      </c>
      <c r="I1529" s="46">
        <v>40</v>
      </c>
      <c r="J1529" s="46">
        <v>1</v>
      </c>
      <c r="K1529" s="46"/>
      <c r="L1529" s="46"/>
      <c r="M1529" s="46">
        <v>40</v>
      </c>
      <c r="N1529" s="46">
        <v>1</v>
      </c>
      <c r="O1529" s="79">
        <v>2000000</v>
      </c>
      <c r="P1529" s="79">
        <v>2000000</v>
      </c>
      <c r="Q1529" s="79"/>
      <c r="R1529" s="79">
        <v>2000000</v>
      </c>
      <c r="S1529" s="79">
        <v>0</v>
      </c>
      <c r="T1529" s="79">
        <v>0</v>
      </c>
      <c r="U1529" s="78" t="s">
        <v>302</v>
      </c>
      <c r="V1529" s="80" t="s">
        <v>178</v>
      </c>
      <c r="W1529" s="81" t="s">
        <v>539</v>
      </c>
    </row>
    <row r="1530" spans="1:23" s="107" customFormat="1" ht="31.8" customHeight="1">
      <c r="A1530" s="46">
        <f>SUBTOTAL(3,$C$11:C1530)</f>
        <v>1520</v>
      </c>
      <c r="B1530" s="46">
        <v>1</v>
      </c>
      <c r="C1530" s="46" t="s">
        <v>52</v>
      </c>
      <c r="D1530" s="46" t="s">
        <v>1080</v>
      </c>
      <c r="E1530" s="98" t="s">
        <v>81</v>
      </c>
      <c r="F1530" s="99" t="s">
        <v>25</v>
      </c>
      <c r="G1530" s="46">
        <v>5</v>
      </c>
      <c r="H1530" s="78" t="s">
        <v>757</v>
      </c>
      <c r="I1530" s="46">
        <v>20</v>
      </c>
      <c r="J1530" s="46">
        <v>1</v>
      </c>
      <c r="K1530" s="46"/>
      <c r="L1530" s="46"/>
      <c r="M1530" s="46">
        <v>20</v>
      </c>
      <c r="N1530" s="46">
        <v>1</v>
      </c>
      <c r="O1530" s="79">
        <v>1000000</v>
      </c>
      <c r="P1530" s="79">
        <v>1000000</v>
      </c>
      <c r="Q1530" s="79"/>
      <c r="R1530" s="79">
        <v>1000000</v>
      </c>
      <c r="S1530" s="79">
        <v>0</v>
      </c>
      <c r="T1530" s="79">
        <v>0</v>
      </c>
      <c r="U1530" s="78" t="s">
        <v>305</v>
      </c>
      <c r="V1530" s="80" t="s">
        <v>978</v>
      </c>
      <c r="W1530" s="81" t="s">
        <v>539</v>
      </c>
    </row>
    <row r="1531" spans="1:23" s="107" customFormat="1" ht="31.8" customHeight="1">
      <c r="A1531" s="46">
        <f>SUBTOTAL(3,$C$11:C1531)</f>
        <v>1521</v>
      </c>
      <c r="B1531" s="46">
        <v>1</v>
      </c>
      <c r="C1531" s="46" t="s">
        <v>52</v>
      </c>
      <c r="D1531" s="46" t="s">
        <v>1080</v>
      </c>
      <c r="E1531" s="98" t="s">
        <v>81</v>
      </c>
      <c r="F1531" s="99" t="s">
        <v>25</v>
      </c>
      <c r="G1531" s="46">
        <v>5</v>
      </c>
      <c r="H1531" s="78" t="s">
        <v>757</v>
      </c>
      <c r="I1531" s="46">
        <v>20</v>
      </c>
      <c r="J1531" s="46">
        <v>1</v>
      </c>
      <c r="K1531" s="46"/>
      <c r="L1531" s="46"/>
      <c r="M1531" s="46">
        <v>20</v>
      </c>
      <c r="N1531" s="46">
        <v>1</v>
      </c>
      <c r="O1531" s="79">
        <v>1000000</v>
      </c>
      <c r="P1531" s="79">
        <v>1000000</v>
      </c>
      <c r="Q1531" s="79"/>
      <c r="R1531" s="79">
        <v>1000000</v>
      </c>
      <c r="S1531" s="79">
        <v>0</v>
      </c>
      <c r="T1531" s="79">
        <v>0</v>
      </c>
      <c r="U1531" s="78" t="s">
        <v>305</v>
      </c>
      <c r="V1531" s="80" t="s">
        <v>881</v>
      </c>
      <c r="W1531" s="81" t="s">
        <v>539</v>
      </c>
    </row>
    <row r="1532" spans="1:23" s="107" customFormat="1" ht="31.8" customHeight="1">
      <c r="A1532" s="46">
        <f>SUBTOTAL(3,$C$11:C1532)</f>
        <v>1522</v>
      </c>
      <c r="B1532" s="46">
        <v>1</v>
      </c>
      <c r="C1532" s="46" t="s">
        <v>52</v>
      </c>
      <c r="D1532" s="46" t="s">
        <v>1078</v>
      </c>
      <c r="E1532" s="98" t="s">
        <v>81</v>
      </c>
      <c r="F1532" s="99" t="s">
        <v>25</v>
      </c>
      <c r="G1532" s="46">
        <v>5</v>
      </c>
      <c r="H1532" s="78" t="s">
        <v>757</v>
      </c>
      <c r="I1532" s="46">
        <v>10</v>
      </c>
      <c r="J1532" s="46">
        <v>1</v>
      </c>
      <c r="K1532" s="46"/>
      <c r="L1532" s="46"/>
      <c r="M1532" s="46">
        <v>10</v>
      </c>
      <c r="N1532" s="46">
        <v>1</v>
      </c>
      <c r="O1532" s="79">
        <v>500000</v>
      </c>
      <c r="P1532" s="79">
        <v>500000</v>
      </c>
      <c r="Q1532" s="79"/>
      <c r="R1532" s="79">
        <v>500000</v>
      </c>
      <c r="S1532" s="79">
        <v>0</v>
      </c>
      <c r="T1532" s="79">
        <v>0</v>
      </c>
      <c r="U1532" s="78" t="s">
        <v>311</v>
      </c>
      <c r="V1532" s="80" t="s">
        <v>1593</v>
      </c>
      <c r="W1532" s="81" t="s">
        <v>539</v>
      </c>
    </row>
    <row r="1533" spans="1:23" s="107" customFormat="1" ht="31.8" customHeight="1">
      <c r="A1533" s="46">
        <f>SUBTOTAL(3,$C$11:C1533)</f>
        <v>1523</v>
      </c>
      <c r="B1533" s="46">
        <v>1</v>
      </c>
      <c r="C1533" s="46" t="s">
        <v>52</v>
      </c>
      <c r="D1533" s="46" t="s">
        <v>1080</v>
      </c>
      <c r="E1533" s="98" t="s">
        <v>81</v>
      </c>
      <c r="F1533" s="99" t="s">
        <v>25</v>
      </c>
      <c r="G1533" s="46">
        <v>5</v>
      </c>
      <c r="H1533" s="78" t="s">
        <v>757</v>
      </c>
      <c r="I1533" s="46">
        <v>10</v>
      </c>
      <c r="J1533" s="46">
        <v>1</v>
      </c>
      <c r="K1533" s="46"/>
      <c r="L1533" s="46"/>
      <c r="M1533" s="46">
        <v>10</v>
      </c>
      <c r="N1533" s="46">
        <v>1</v>
      </c>
      <c r="O1533" s="79">
        <v>500000</v>
      </c>
      <c r="P1533" s="79">
        <v>500000</v>
      </c>
      <c r="Q1533" s="79"/>
      <c r="R1533" s="79">
        <v>500000</v>
      </c>
      <c r="S1533" s="79">
        <v>0</v>
      </c>
      <c r="T1533" s="79">
        <v>0</v>
      </c>
      <c r="U1533" s="78" t="s">
        <v>311</v>
      </c>
      <c r="V1533" s="80" t="s">
        <v>160</v>
      </c>
      <c r="W1533" s="81" t="s">
        <v>539</v>
      </c>
    </row>
    <row r="1534" spans="1:23" s="107" customFormat="1" ht="31.8" customHeight="1">
      <c r="A1534" s="46">
        <f>SUBTOTAL(3,$C$11:C1534)</f>
        <v>1524</v>
      </c>
      <c r="B1534" s="100">
        <v>2</v>
      </c>
      <c r="C1534" s="100" t="s">
        <v>52</v>
      </c>
      <c r="D1534" s="100" t="s">
        <v>541</v>
      </c>
      <c r="E1534" s="101" t="s">
        <v>81</v>
      </c>
      <c r="F1534" s="102" t="s">
        <v>25</v>
      </c>
      <c r="G1534" s="100">
        <v>5</v>
      </c>
      <c r="H1534" s="103" t="s">
        <v>757</v>
      </c>
      <c r="I1534" s="100">
        <v>20</v>
      </c>
      <c r="J1534" s="100">
        <v>1</v>
      </c>
      <c r="K1534" s="100"/>
      <c r="L1534" s="100"/>
      <c r="M1534" s="100">
        <v>20</v>
      </c>
      <c r="N1534" s="100">
        <v>1</v>
      </c>
      <c r="O1534" s="104">
        <v>1000000</v>
      </c>
      <c r="P1534" s="104">
        <v>1000000</v>
      </c>
      <c r="Q1534" s="104"/>
      <c r="R1534" s="104"/>
      <c r="S1534" s="104">
        <v>1000000</v>
      </c>
      <c r="T1534" s="104">
        <v>0</v>
      </c>
      <c r="U1534" s="103" t="s">
        <v>305</v>
      </c>
      <c r="V1534" s="105" t="s">
        <v>881</v>
      </c>
      <c r="W1534" s="106" t="s">
        <v>539</v>
      </c>
    </row>
    <row r="1535" spans="1:23" s="107" customFormat="1" ht="31.8" customHeight="1">
      <c r="A1535" s="46">
        <f>SUBTOTAL(3,$C$11:C1535)</f>
        <v>1525</v>
      </c>
      <c r="B1535" s="100">
        <v>2</v>
      </c>
      <c r="C1535" s="100" t="s">
        <v>52</v>
      </c>
      <c r="D1535" s="100" t="s">
        <v>541</v>
      </c>
      <c r="E1535" s="101" t="s">
        <v>81</v>
      </c>
      <c r="F1535" s="102" t="s">
        <v>25</v>
      </c>
      <c r="G1535" s="100">
        <v>5</v>
      </c>
      <c r="H1535" s="103" t="s">
        <v>757</v>
      </c>
      <c r="I1535" s="100">
        <v>20</v>
      </c>
      <c r="J1535" s="100">
        <v>1</v>
      </c>
      <c r="K1535" s="100"/>
      <c r="L1535" s="100"/>
      <c r="M1535" s="100">
        <v>20</v>
      </c>
      <c r="N1535" s="100">
        <v>1</v>
      </c>
      <c r="O1535" s="104">
        <v>1000000</v>
      </c>
      <c r="P1535" s="104">
        <v>1000000</v>
      </c>
      <c r="Q1535" s="104"/>
      <c r="R1535" s="104"/>
      <c r="S1535" s="104">
        <v>1000000</v>
      </c>
      <c r="T1535" s="104">
        <v>0</v>
      </c>
      <c r="U1535" s="103" t="s">
        <v>305</v>
      </c>
      <c r="V1535" s="105" t="s">
        <v>978</v>
      </c>
      <c r="W1535" s="106" t="s">
        <v>539</v>
      </c>
    </row>
    <row r="1536" spans="1:23" s="107" customFormat="1" ht="31.8" customHeight="1">
      <c r="A1536" s="46">
        <f>SUBTOTAL(3,$C$11:C1536)</f>
        <v>1526</v>
      </c>
      <c r="B1536" s="100">
        <v>2</v>
      </c>
      <c r="C1536" s="100" t="s">
        <v>52</v>
      </c>
      <c r="D1536" s="100" t="s">
        <v>541</v>
      </c>
      <c r="E1536" s="101" t="s">
        <v>81</v>
      </c>
      <c r="F1536" s="102" t="s">
        <v>25</v>
      </c>
      <c r="G1536" s="100">
        <v>5</v>
      </c>
      <c r="H1536" s="103" t="s">
        <v>757</v>
      </c>
      <c r="I1536" s="100">
        <v>10</v>
      </c>
      <c r="J1536" s="100">
        <v>1</v>
      </c>
      <c r="K1536" s="100"/>
      <c r="L1536" s="100"/>
      <c r="M1536" s="100">
        <v>10</v>
      </c>
      <c r="N1536" s="100">
        <v>1</v>
      </c>
      <c r="O1536" s="104">
        <v>500000</v>
      </c>
      <c r="P1536" s="104">
        <v>500000</v>
      </c>
      <c r="Q1536" s="104"/>
      <c r="R1536" s="104"/>
      <c r="S1536" s="104">
        <v>500000</v>
      </c>
      <c r="T1536" s="104">
        <v>0</v>
      </c>
      <c r="U1536" s="103" t="s">
        <v>311</v>
      </c>
      <c r="V1536" s="105" t="s">
        <v>1593</v>
      </c>
      <c r="W1536" s="106" t="s">
        <v>539</v>
      </c>
    </row>
    <row r="1537" spans="1:23" s="107" customFormat="1" ht="31.8" customHeight="1">
      <c r="A1537" s="46">
        <f>SUBTOTAL(3,$C$11:C1537)</f>
        <v>1527</v>
      </c>
      <c r="B1537" s="100">
        <v>2</v>
      </c>
      <c r="C1537" s="100" t="s">
        <v>52</v>
      </c>
      <c r="D1537" s="100" t="s">
        <v>2264</v>
      </c>
      <c r="E1537" s="101" t="s">
        <v>81</v>
      </c>
      <c r="F1537" s="102" t="s">
        <v>25</v>
      </c>
      <c r="G1537" s="100">
        <v>5</v>
      </c>
      <c r="H1537" s="103" t="s">
        <v>757</v>
      </c>
      <c r="I1537" s="100">
        <v>20</v>
      </c>
      <c r="J1537" s="100">
        <v>1</v>
      </c>
      <c r="K1537" s="100"/>
      <c r="L1537" s="100"/>
      <c r="M1537" s="100">
        <v>20</v>
      </c>
      <c r="N1537" s="100">
        <v>1</v>
      </c>
      <c r="O1537" s="104">
        <v>1050000</v>
      </c>
      <c r="P1537" s="104">
        <v>1050000</v>
      </c>
      <c r="Q1537" s="104"/>
      <c r="R1537" s="104"/>
      <c r="S1537" s="104">
        <v>1050000</v>
      </c>
      <c r="T1537" s="104">
        <v>0</v>
      </c>
      <c r="U1537" s="103" t="s">
        <v>303</v>
      </c>
      <c r="V1537" s="105" t="s">
        <v>3384</v>
      </c>
      <c r="W1537" s="106" t="s">
        <v>539</v>
      </c>
    </row>
    <row r="1538" spans="1:23" s="107" customFormat="1" ht="31.8" customHeight="1">
      <c r="A1538" s="46">
        <f>SUBTOTAL(3,$C$11:C1538)</f>
        <v>1528</v>
      </c>
      <c r="B1538" s="100">
        <v>2</v>
      </c>
      <c r="C1538" s="100" t="s">
        <v>52</v>
      </c>
      <c r="D1538" s="100" t="s">
        <v>2264</v>
      </c>
      <c r="E1538" s="101" t="s">
        <v>81</v>
      </c>
      <c r="F1538" s="102" t="s">
        <v>25</v>
      </c>
      <c r="G1538" s="100">
        <v>5</v>
      </c>
      <c r="H1538" s="103" t="s">
        <v>757</v>
      </c>
      <c r="I1538" s="100">
        <v>20</v>
      </c>
      <c r="J1538" s="100">
        <v>1</v>
      </c>
      <c r="K1538" s="100"/>
      <c r="L1538" s="100"/>
      <c r="M1538" s="100">
        <v>20</v>
      </c>
      <c r="N1538" s="100">
        <v>1</v>
      </c>
      <c r="O1538" s="104">
        <v>1050000</v>
      </c>
      <c r="P1538" s="104">
        <v>1050000</v>
      </c>
      <c r="Q1538" s="104"/>
      <c r="R1538" s="104"/>
      <c r="S1538" s="104">
        <v>1050000</v>
      </c>
      <c r="T1538" s="104">
        <v>0</v>
      </c>
      <c r="U1538" s="103" t="s">
        <v>303</v>
      </c>
      <c r="V1538" s="105" t="s">
        <v>3385</v>
      </c>
      <c r="W1538" s="106" t="s">
        <v>539</v>
      </c>
    </row>
    <row r="1539" spans="1:23" s="107" customFormat="1" ht="31.8" customHeight="1">
      <c r="A1539" s="46">
        <f>SUBTOTAL(3,$C$11:C1539)</f>
        <v>1529</v>
      </c>
      <c r="B1539" s="100">
        <v>2</v>
      </c>
      <c r="C1539" s="100" t="s">
        <v>52</v>
      </c>
      <c r="D1539" s="100" t="s">
        <v>2264</v>
      </c>
      <c r="E1539" s="101" t="s">
        <v>81</v>
      </c>
      <c r="F1539" s="102" t="s">
        <v>25</v>
      </c>
      <c r="G1539" s="100">
        <v>5</v>
      </c>
      <c r="H1539" s="103" t="s">
        <v>757</v>
      </c>
      <c r="I1539" s="100">
        <v>20</v>
      </c>
      <c r="J1539" s="100">
        <v>1</v>
      </c>
      <c r="K1539" s="100"/>
      <c r="L1539" s="100"/>
      <c r="M1539" s="100">
        <v>20</v>
      </c>
      <c r="N1539" s="100">
        <v>1</v>
      </c>
      <c r="O1539" s="104">
        <v>1050000</v>
      </c>
      <c r="P1539" s="104">
        <v>1050000</v>
      </c>
      <c r="Q1539" s="104"/>
      <c r="R1539" s="104"/>
      <c r="S1539" s="104">
        <v>1050000</v>
      </c>
      <c r="T1539" s="104">
        <v>0</v>
      </c>
      <c r="U1539" s="103" t="s">
        <v>303</v>
      </c>
      <c r="V1539" s="105" t="s">
        <v>3386</v>
      </c>
      <c r="W1539" s="106" t="s">
        <v>539</v>
      </c>
    </row>
    <row r="1540" spans="1:23" s="107" customFormat="1" ht="31.8" customHeight="1">
      <c r="A1540" s="46">
        <f>SUBTOTAL(3,$C$11:C1540)</f>
        <v>1530</v>
      </c>
      <c r="B1540" s="100">
        <v>2</v>
      </c>
      <c r="C1540" s="100" t="s">
        <v>52</v>
      </c>
      <c r="D1540" s="100" t="s">
        <v>2264</v>
      </c>
      <c r="E1540" s="101" t="s">
        <v>81</v>
      </c>
      <c r="F1540" s="102" t="s">
        <v>25</v>
      </c>
      <c r="G1540" s="100">
        <v>5</v>
      </c>
      <c r="H1540" s="103" t="s">
        <v>757</v>
      </c>
      <c r="I1540" s="100">
        <v>20</v>
      </c>
      <c r="J1540" s="100">
        <v>1</v>
      </c>
      <c r="K1540" s="100"/>
      <c r="L1540" s="100"/>
      <c r="M1540" s="100">
        <v>20</v>
      </c>
      <c r="N1540" s="100">
        <v>1</v>
      </c>
      <c r="O1540" s="104">
        <v>1050000</v>
      </c>
      <c r="P1540" s="104">
        <v>1050000</v>
      </c>
      <c r="Q1540" s="104"/>
      <c r="R1540" s="104"/>
      <c r="S1540" s="104">
        <v>1050000</v>
      </c>
      <c r="T1540" s="104">
        <v>0</v>
      </c>
      <c r="U1540" s="103" t="s">
        <v>303</v>
      </c>
      <c r="V1540" s="105" t="s">
        <v>3387</v>
      </c>
      <c r="W1540" s="106" t="s">
        <v>539</v>
      </c>
    </row>
    <row r="1541" spans="1:23" s="107" customFormat="1" ht="31.8" customHeight="1">
      <c r="A1541" s="46">
        <f>SUBTOTAL(3,$C$11:C1541)</f>
        <v>1531</v>
      </c>
      <c r="B1541" s="100">
        <v>2</v>
      </c>
      <c r="C1541" s="100" t="s">
        <v>52</v>
      </c>
      <c r="D1541" s="100" t="s">
        <v>2264</v>
      </c>
      <c r="E1541" s="101" t="s">
        <v>81</v>
      </c>
      <c r="F1541" s="102" t="s">
        <v>25</v>
      </c>
      <c r="G1541" s="100">
        <v>5</v>
      </c>
      <c r="H1541" s="103" t="s">
        <v>757</v>
      </c>
      <c r="I1541" s="100">
        <v>20</v>
      </c>
      <c r="J1541" s="100">
        <v>1</v>
      </c>
      <c r="K1541" s="100"/>
      <c r="L1541" s="100"/>
      <c r="M1541" s="100">
        <v>20</v>
      </c>
      <c r="N1541" s="100">
        <v>1</v>
      </c>
      <c r="O1541" s="104">
        <v>1050000</v>
      </c>
      <c r="P1541" s="104">
        <v>1050000</v>
      </c>
      <c r="Q1541" s="104"/>
      <c r="R1541" s="104"/>
      <c r="S1541" s="104">
        <v>1050000</v>
      </c>
      <c r="T1541" s="104">
        <v>0</v>
      </c>
      <c r="U1541" s="103" t="s">
        <v>303</v>
      </c>
      <c r="V1541" s="105" t="s">
        <v>185</v>
      </c>
      <c r="W1541" s="106" t="s">
        <v>539</v>
      </c>
    </row>
    <row r="1542" spans="1:23" s="107" customFormat="1" ht="31.8" customHeight="1">
      <c r="A1542" s="46">
        <f>SUBTOTAL(3,$C$11:C1542)</f>
        <v>1532</v>
      </c>
      <c r="B1542" s="46">
        <v>1</v>
      </c>
      <c r="C1542" s="46" t="s">
        <v>3</v>
      </c>
      <c r="D1542" s="46" t="s">
        <v>1080</v>
      </c>
      <c r="E1542" s="98" t="s">
        <v>585</v>
      </c>
      <c r="F1542" s="99" t="s">
        <v>200</v>
      </c>
      <c r="G1542" s="46">
        <v>5</v>
      </c>
      <c r="H1542" s="78" t="s">
        <v>757</v>
      </c>
      <c r="I1542" s="46">
        <v>40</v>
      </c>
      <c r="J1542" s="46">
        <v>1</v>
      </c>
      <c r="K1542" s="46"/>
      <c r="L1542" s="46"/>
      <c r="M1542" s="46">
        <v>40</v>
      </c>
      <c r="N1542" s="46">
        <v>1</v>
      </c>
      <c r="O1542" s="79">
        <v>2000000</v>
      </c>
      <c r="P1542" s="79">
        <v>2000000</v>
      </c>
      <c r="Q1542" s="79"/>
      <c r="R1542" s="79">
        <v>2000000</v>
      </c>
      <c r="S1542" s="79">
        <v>0</v>
      </c>
      <c r="T1542" s="79">
        <v>0</v>
      </c>
      <c r="U1542" s="78" t="s">
        <v>302</v>
      </c>
      <c r="V1542" s="80" t="s">
        <v>1594</v>
      </c>
      <c r="W1542" s="81" t="s">
        <v>539</v>
      </c>
    </row>
    <row r="1543" spans="1:23" s="107" customFormat="1" ht="31.8" customHeight="1">
      <c r="A1543" s="46">
        <f>SUBTOTAL(3,$C$11:C1543)</f>
        <v>1533</v>
      </c>
      <c r="B1543" s="46">
        <v>1</v>
      </c>
      <c r="C1543" s="46" t="s">
        <v>3</v>
      </c>
      <c r="D1543" s="46" t="s">
        <v>1080</v>
      </c>
      <c r="E1543" s="98" t="s">
        <v>585</v>
      </c>
      <c r="F1543" s="99" t="s">
        <v>200</v>
      </c>
      <c r="G1543" s="46">
        <v>5</v>
      </c>
      <c r="H1543" s="78" t="s">
        <v>757</v>
      </c>
      <c r="I1543" s="46">
        <v>20</v>
      </c>
      <c r="J1543" s="46">
        <v>1</v>
      </c>
      <c r="K1543" s="46"/>
      <c r="L1543" s="46"/>
      <c r="M1543" s="46">
        <v>20</v>
      </c>
      <c r="N1543" s="46">
        <v>1</v>
      </c>
      <c r="O1543" s="79">
        <v>1050000</v>
      </c>
      <c r="P1543" s="79">
        <v>1050000</v>
      </c>
      <c r="Q1543" s="79"/>
      <c r="R1543" s="79">
        <v>1050000</v>
      </c>
      <c r="S1543" s="79">
        <v>0</v>
      </c>
      <c r="T1543" s="79">
        <v>0</v>
      </c>
      <c r="U1543" s="78" t="s">
        <v>303</v>
      </c>
      <c r="V1543" s="80" t="s">
        <v>1595</v>
      </c>
      <c r="W1543" s="81" t="s">
        <v>539</v>
      </c>
    </row>
    <row r="1544" spans="1:23" s="107" customFormat="1" ht="31.8" customHeight="1">
      <c r="A1544" s="46">
        <f>SUBTOTAL(3,$C$11:C1544)</f>
        <v>1534</v>
      </c>
      <c r="B1544" s="46">
        <v>1</v>
      </c>
      <c r="C1544" s="46" t="s">
        <v>3</v>
      </c>
      <c r="D1544" s="46" t="s">
        <v>1080</v>
      </c>
      <c r="E1544" s="98" t="s">
        <v>585</v>
      </c>
      <c r="F1544" s="99" t="s">
        <v>200</v>
      </c>
      <c r="G1544" s="46">
        <v>5</v>
      </c>
      <c r="H1544" s="78" t="s">
        <v>757</v>
      </c>
      <c r="I1544" s="46">
        <v>20</v>
      </c>
      <c r="J1544" s="46">
        <v>1</v>
      </c>
      <c r="K1544" s="46"/>
      <c r="L1544" s="46"/>
      <c r="M1544" s="46">
        <v>20</v>
      </c>
      <c r="N1544" s="46">
        <v>1</v>
      </c>
      <c r="O1544" s="79">
        <v>1050000</v>
      </c>
      <c r="P1544" s="79">
        <v>1050000</v>
      </c>
      <c r="Q1544" s="79"/>
      <c r="R1544" s="79">
        <v>1050000</v>
      </c>
      <c r="S1544" s="79">
        <v>0</v>
      </c>
      <c r="T1544" s="79">
        <v>0</v>
      </c>
      <c r="U1544" s="78" t="s">
        <v>303</v>
      </c>
      <c r="V1544" s="80" t="s">
        <v>1596</v>
      </c>
      <c r="W1544" s="81" t="s">
        <v>539</v>
      </c>
    </row>
    <row r="1545" spans="1:23" s="107" customFormat="1" ht="31.8" customHeight="1">
      <c r="A1545" s="46">
        <f>SUBTOTAL(3,$C$11:C1545)</f>
        <v>1535</v>
      </c>
      <c r="B1545" s="46">
        <v>1</v>
      </c>
      <c r="C1545" s="46" t="s">
        <v>3</v>
      </c>
      <c r="D1545" s="46" t="s">
        <v>1084</v>
      </c>
      <c r="E1545" s="98" t="s">
        <v>585</v>
      </c>
      <c r="F1545" s="99" t="s">
        <v>200</v>
      </c>
      <c r="G1545" s="46">
        <v>5</v>
      </c>
      <c r="H1545" s="78" t="s">
        <v>757</v>
      </c>
      <c r="I1545" s="46">
        <v>40</v>
      </c>
      <c r="J1545" s="46">
        <v>1</v>
      </c>
      <c r="K1545" s="46"/>
      <c r="L1545" s="46"/>
      <c r="M1545" s="46">
        <v>40</v>
      </c>
      <c r="N1545" s="46">
        <v>1</v>
      </c>
      <c r="O1545" s="79">
        <v>2100000</v>
      </c>
      <c r="P1545" s="79">
        <v>2100000</v>
      </c>
      <c r="Q1545" s="79"/>
      <c r="R1545" s="79">
        <v>2100000</v>
      </c>
      <c r="S1545" s="79">
        <v>0</v>
      </c>
      <c r="T1545" s="79">
        <v>0</v>
      </c>
      <c r="U1545" s="78" t="s">
        <v>304</v>
      </c>
      <c r="V1545" s="80" t="s">
        <v>1597</v>
      </c>
      <c r="W1545" s="81" t="s">
        <v>539</v>
      </c>
    </row>
    <row r="1546" spans="1:23" s="107" customFormat="1" ht="31.8" customHeight="1">
      <c r="A1546" s="46">
        <f>SUBTOTAL(3,$C$11:C1546)</f>
        <v>1536</v>
      </c>
      <c r="B1546" s="100">
        <v>2</v>
      </c>
      <c r="C1546" s="100" t="s">
        <v>3</v>
      </c>
      <c r="D1546" s="100" t="s">
        <v>1113</v>
      </c>
      <c r="E1546" s="101" t="s">
        <v>585</v>
      </c>
      <c r="F1546" s="102" t="s">
        <v>200</v>
      </c>
      <c r="G1546" s="100">
        <v>5</v>
      </c>
      <c r="H1546" s="103" t="s">
        <v>757</v>
      </c>
      <c r="I1546" s="100">
        <v>20</v>
      </c>
      <c r="J1546" s="100">
        <v>1</v>
      </c>
      <c r="K1546" s="100"/>
      <c r="L1546" s="100"/>
      <c r="M1546" s="100">
        <v>20</v>
      </c>
      <c r="N1546" s="100">
        <v>1</v>
      </c>
      <c r="O1546" s="104">
        <v>1050000</v>
      </c>
      <c r="P1546" s="104">
        <v>1050000</v>
      </c>
      <c r="Q1546" s="104"/>
      <c r="R1546" s="104"/>
      <c r="S1546" s="104">
        <v>1050000</v>
      </c>
      <c r="T1546" s="104">
        <v>0</v>
      </c>
      <c r="U1546" s="103" t="s">
        <v>303</v>
      </c>
      <c r="V1546" s="105" t="s">
        <v>3388</v>
      </c>
      <c r="W1546" s="106" t="s">
        <v>539</v>
      </c>
    </row>
    <row r="1547" spans="1:23" s="107" customFormat="1" ht="31.8" customHeight="1">
      <c r="A1547" s="46">
        <f>SUBTOTAL(3,$C$11:C1547)</f>
        <v>1537</v>
      </c>
      <c r="B1547" s="100">
        <v>2</v>
      </c>
      <c r="C1547" s="100" t="s">
        <v>3</v>
      </c>
      <c r="D1547" s="100" t="s">
        <v>2264</v>
      </c>
      <c r="E1547" s="101" t="s">
        <v>585</v>
      </c>
      <c r="F1547" s="102" t="s">
        <v>200</v>
      </c>
      <c r="G1547" s="100">
        <v>5</v>
      </c>
      <c r="H1547" s="103" t="s">
        <v>757</v>
      </c>
      <c r="I1547" s="100">
        <v>20</v>
      </c>
      <c r="J1547" s="100">
        <v>1</v>
      </c>
      <c r="K1547" s="100"/>
      <c r="L1547" s="100"/>
      <c r="M1547" s="100">
        <v>20</v>
      </c>
      <c r="N1547" s="100">
        <v>1</v>
      </c>
      <c r="O1547" s="104">
        <v>1050000</v>
      </c>
      <c r="P1547" s="104">
        <v>1050000</v>
      </c>
      <c r="Q1547" s="104"/>
      <c r="R1547" s="104"/>
      <c r="S1547" s="104">
        <v>1050000</v>
      </c>
      <c r="T1547" s="104">
        <v>0</v>
      </c>
      <c r="U1547" s="103" t="s">
        <v>303</v>
      </c>
      <c r="V1547" s="105" t="s">
        <v>3389</v>
      </c>
      <c r="W1547" s="106" t="s">
        <v>539</v>
      </c>
    </row>
    <row r="1548" spans="1:23" s="107" customFormat="1" ht="31.8" customHeight="1">
      <c r="A1548" s="46">
        <f>SUBTOTAL(3,$C$11:C1548)</f>
        <v>1538</v>
      </c>
      <c r="B1548" s="100">
        <v>2</v>
      </c>
      <c r="C1548" s="100" t="s">
        <v>3</v>
      </c>
      <c r="D1548" s="100" t="s">
        <v>2264</v>
      </c>
      <c r="E1548" s="101" t="s">
        <v>585</v>
      </c>
      <c r="F1548" s="102" t="s">
        <v>200</v>
      </c>
      <c r="G1548" s="100">
        <v>5</v>
      </c>
      <c r="H1548" s="103" t="s">
        <v>757</v>
      </c>
      <c r="I1548" s="100">
        <v>20</v>
      </c>
      <c r="J1548" s="100">
        <v>1</v>
      </c>
      <c r="K1548" s="100"/>
      <c r="L1548" s="100"/>
      <c r="M1548" s="100">
        <v>20</v>
      </c>
      <c r="N1548" s="100">
        <v>1</v>
      </c>
      <c r="O1548" s="104">
        <v>1050000</v>
      </c>
      <c r="P1548" s="104">
        <v>1050000</v>
      </c>
      <c r="Q1548" s="104"/>
      <c r="R1548" s="104"/>
      <c r="S1548" s="104">
        <v>1050000</v>
      </c>
      <c r="T1548" s="104">
        <v>0</v>
      </c>
      <c r="U1548" s="103" t="s">
        <v>303</v>
      </c>
      <c r="V1548" s="105" t="s">
        <v>173</v>
      </c>
      <c r="W1548" s="106" t="s">
        <v>539</v>
      </c>
    </row>
    <row r="1549" spans="1:23" s="107" customFormat="1" ht="31.8" customHeight="1">
      <c r="A1549" s="46">
        <f>SUBTOTAL(3,$C$11:C1549)</f>
        <v>1539</v>
      </c>
      <c r="B1549" s="100">
        <v>2</v>
      </c>
      <c r="C1549" s="100" t="s">
        <v>3</v>
      </c>
      <c r="D1549" s="100" t="s">
        <v>2264</v>
      </c>
      <c r="E1549" s="101" t="s">
        <v>585</v>
      </c>
      <c r="F1549" s="102" t="s">
        <v>200</v>
      </c>
      <c r="G1549" s="100">
        <v>5</v>
      </c>
      <c r="H1549" s="103" t="s">
        <v>757</v>
      </c>
      <c r="I1549" s="100">
        <v>20</v>
      </c>
      <c r="J1549" s="100">
        <v>1</v>
      </c>
      <c r="K1549" s="100"/>
      <c r="L1549" s="100"/>
      <c r="M1549" s="100">
        <v>20</v>
      </c>
      <c r="N1549" s="100">
        <v>1</v>
      </c>
      <c r="O1549" s="104">
        <v>1050000</v>
      </c>
      <c r="P1549" s="104">
        <v>1050000</v>
      </c>
      <c r="Q1549" s="104"/>
      <c r="R1549" s="104"/>
      <c r="S1549" s="104">
        <v>1050000</v>
      </c>
      <c r="T1549" s="104">
        <v>0</v>
      </c>
      <c r="U1549" s="103" t="s">
        <v>303</v>
      </c>
      <c r="V1549" s="105" t="s">
        <v>3390</v>
      </c>
      <c r="W1549" s="106" t="s">
        <v>539</v>
      </c>
    </row>
    <row r="1550" spans="1:23" s="107" customFormat="1" ht="31.8" customHeight="1">
      <c r="A1550" s="46">
        <f>SUBTOTAL(3,$C$11:C1550)</f>
        <v>1540</v>
      </c>
      <c r="B1550" s="100">
        <v>2</v>
      </c>
      <c r="C1550" s="100" t="s">
        <v>3</v>
      </c>
      <c r="D1550" s="100" t="s">
        <v>2264</v>
      </c>
      <c r="E1550" s="101" t="s">
        <v>585</v>
      </c>
      <c r="F1550" s="102" t="s">
        <v>200</v>
      </c>
      <c r="G1550" s="100">
        <v>5</v>
      </c>
      <c r="H1550" s="103" t="s">
        <v>757</v>
      </c>
      <c r="I1550" s="100">
        <v>20</v>
      </c>
      <c r="J1550" s="100">
        <v>1</v>
      </c>
      <c r="K1550" s="100"/>
      <c r="L1550" s="100"/>
      <c r="M1550" s="100">
        <v>20</v>
      </c>
      <c r="N1550" s="100">
        <v>1</v>
      </c>
      <c r="O1550" s="104">
        <v>1050000</v>
      </c>
      <c r="P1550" s="104">
        <v>1050000</v>
      </c>
      <c r="Q1550" s="104"/>
      <c r="R1550" s="104"/>
      <c r="S1550" s="104">
        <v>1050000</v>
      </c>
      <c r="T1550" s="104">
        <v>0</v>
      </c>
      <c r="U1550" s="103" t="s">
        <v>303</v>
      </c>
      <c r="V1550" s="105" t="s">
        <v>3391</v>
      </c>
      <c r="W1550" s="106" t="s">
        <v>539</v>
      </c>
    </row>
    <row r="1551" spans="1:23" s="107" customFormat="1" ht="31.8" customHeight="1">
      <c r="A1551" s="46">
        <f>SUBTOTAL(3,$C$11:C1551)</f>
        <v>1541</v>
      </c>
      <c r="B1551" s="100">
        <v>2</v>
      </c>
      <c r="C1551" s="100" t="s">
        <v>3</v>
      </c>
      <c r="D1551" s="100" t="s">
        <v>2264</v>
      </c>
      <c r="E1551" s="101" t="s">
        <v>585</v>
      </c>
      <c r="F1551" s="102" t="s">
        <v>200</v>
      </c>
      <c r="G1551" s="100">
        <v>5</v>
      </c>
      <c r="H1551" s="103" t="s">
        <v>757</v>
      </c>
      <c r="I1551" s="100">
        <v>20</v>
      </c>
      <c r="J1551" s="100">
        <v>1</v>
      </c>
      <c r="K1551" s="100"/>
      <c r="L1551" s="100"/>
      <c r="M1551" s="100">
        <v>20</v>
      </c>
      <c r="N1551" s="100">
        <v>1</v>
      </c>
      <c r="O1551" s="104">
        <v>1050000</v>
      </c>
      <c r="P1551" s="104">
        <v>1050000</v>
      </c>
      <c r="Q1551" s="104"/>
      <c r="R1551" s="104"/>
      <c r="S1551" s="104">
        <v>1050000</v>
      </c>
      <c r="T1551" s="104">
        <v>0</v>
      </c>
      <c r="U1551" s="103" t="s">
        <v>303</v>
      </c>
      <c r="V1551" s="105" t="s">
        <v>3392</v>
      </c>
      <c r="W1551" s="106" t="s">
        <v>539</v>
      </c>
    </row>
    <row r="1552" spans="1:23" s="107" customFormat="1" ht="31.8" customHeight="1">
      <c r="A1552" s="46">
        <f>SUBTOTAL(3,$C$11:C1552)</f>
        <v>1542</v>
      </c>
      <c r="B1552" s="100">
        <v>2</v>
      </c>
      <c r="C1552" s="100" t="s">
        <v>3</v>
      </c>
      <c r="D1552" s="100" t="s">
        <v>2264</v>
      </c>
      <c r="E1552" s="101" t="s">
        <v>585</v>
      </c>
      <c r="F1552" s="102" t="s">
        <v>200</v>
      </c>
      <c r="G1552" s="100">
        <v>5</v>
      </c>
      <c r="H1552" s="103" t="s">
        <v>757</v>
      </c>
      <c r="I1552" s="100">
        <v>20</v>
      </c>
      <c r="J1552" s="100">
        <v>1</v>
      </c>
      <c r="K1552" s="100"/>
      <c r="L1552" s="100"/>
      <c r="M1552" s="100">
        <v>20</v>
      </c>
      <c r="N1552" s="100">
        <v>1</v>
      </c>
      <c r="O1552" s="104">
        <v>1050000</v>
      </c>
      <c r="P1552" s="104">
        <v>1050000</v>
      </c>
      <c r="Q1552" s="104"/>
      <c r="R1552" s="104"/>
      <c r="S1552" s="104">
        <v>1050000</v>
      </c>
      <c r="T1552" s="104">
        <v>0</v>
      </c>
      <c r="U1552" s="103" t="s">
        <v>303</v>
      </c>
      <c r="V1552" s="105" t="s">
        <v>3393</v>
      </c>
      <c r="W1552" s="106" t="s">
        <v>539</v>
      </c>
    </row>
    <row r="1553" spans="1:23" s="107" customFormat="1" ht="31.8" customHeight="1">
      <c r="A1553" s="46">
        <f>SUBTOTAL(3,$C$11:C1553)</f>
        <v>1543</v>
      </c>
      <c r="B1553" s="100">
        <v>2</v>
      </c>
      <c r="C1553" s="100" t="s">
        <v>3</v>
      </c>
      <c r="D1553" s="100" t="s">
        <v>2264</v>
      </c>
      <c r="E1553" s="101" t="s">
        <v>585</v>
      </c>
      <c r="F1553" s="102" t="s">
        <v>200</v>
      </c>
      <c r="G1553" s="100">
        <v>5</v>
      </c>
      <c r="H1553" s="103" t="s">
        <v>757</v>
      </c>
      <c r="I1553" s="100">
        <v>20</v>
      </c>
      <c r="J1553" s="100">
        <v>1</v>
      </c>
      <c r="K1553" s="100"/>
      <c r="L1553" s="100"/>
      <c r="M1553" s="100">
        <v>20</v>
      </c>
      <c r="N1553" s="100">
        <v>1</v>
      </c>
      <c r="O1553" s="104">
        <v>1050000</v>
      </c>
      <c r="P1553" s="104">
        <v>1050000</v>
      </c>
      <c r="Q1553" s="104"/>
      <c r="R1553" s="104"/>
      <c r="S1553" s="104">
        <v>1050000</v>
      </c>
      <c r="T1553" s="104">
        <v>0</v>
      </c>
      <c r="U1553" s="103" t="s">
        <v>303</v>
      </c>
      <c r="V1553" s="105" t="s">
        <v>3394</v>
      </c>
      <c r="W1553" s="106" t="s">
        <v>539</v>
      </c>
    </row>
    <row r="1554" spans="1:23" s="107" customFormat="1" ht="31.8" customHeight="1">
      <c r="A1554" s="46">
        <f>SUBTOTAL(3,$C$11:C1554)</f>
        <v>1544</v>
      </c>
      <c r="B1554" s="100">
        <v>2</v>
      </c>
      <c r="C1554" s="100" t="s">
        <v>3</v>
      </c>
      <c r="D1554" s="100" t="s">
        <v>2264</v>
      </c>
      <c r="E1554" s="101" t="s">
        <v>585</v>
      </c>
      <c r="F1554" s="102" t="s">
        <v>200</v>
      </c>
      <c r="G1554" s="100">
        <v>5</v>
      </c>
      <c r="H1554" s="103" t="s">
        <v>757</v>
      </c>
      <c r="I1554" s="100">
        <v>20</v>
      </c>
      <c r="J1554" s="100">
        <v>1</v>
      </c>
      <c r="K1554" s="100"/>
      <c r="L1554" s="100"/>
      <c r="M1554" s="100">
        <v>20</v>
      </c>
      <c r="N1554" s="100">
        <v>1</v>
      </c>
      <c r="O1554" s="104">
        <v>1050000</v>
      </c>
      <c r="P1554" s="104">
        <v>1050000</v>
      </c>
      <c r="Q1554" s="104"/>
      <c r="R1554" s="104"/>
      <c r="S1554" s="104">
        <v>1050000</v>
      </c>
      <c r="T1554" s="104">
        <v>0</v>
      </c>
      <c r="U1554" s="103" t="s">
        <v>303</v>
      </c>
      <c r="V1554" s="105" t="s">
        <v>3395</v>
      </c>
      <c r="W1554" s="106" t="s">
        <v>539</v>
      </c>
    </row>
    <row r="1555" spans="1:23" s="107" customFormat="1" ht="31.8" customHeight="1">
      <c r="A1555" s="46">
        <f>SUBTOTAL(3,$C$11:C1555)</f>
        <v>1545</v>
      </c>
      <c r="B1555" s="46">
        <v>1</v>
      </c>
      <c r="C1555" s="46" t="s">
        <v>53</v>
      </c>
      <c r="D1555" s="46" t="s">
        <v>1082</v>
      </c>
      <c r="E1555" s="98" t="s">
        <v>393</v>
      </c>
      <c r="F1555" s="99" t="s">
        <v>202</v>
      </c>
      <c r="G1555" s="46">
        <v>5</v>
      </c>
      <c r="H1555" s="78" t="s">
        <v>757</v>
      </c>
      <c r="I1555" s="46">
        <v>40</v>
      </c>
      <c r="J1555" s="46">
        <v>1</v>
      </c>
      <c r="K1555" s="46"/>
      <c r="L1555" s="46"/>
      <c r="M1555" s="46">
        <v>40</v>
      </c>
      <c r="N1555" s="46">
        <v>1</v>
      </c>
      <c r="O1555" s="79">
        <v>2000000</v>
      </c>
      <c r="P1555" s="79">
        <v>2000000</v>
      </c>
      <c r="Q1555" s="79"/>
      <c r="R1555" s="79">
        <v>2000000</v>
      </c>
      <c r="S1555" s="79">
        <v>0</v>
      </c>
      <c r="T1555" s="79">
        <v>0</v>
      </c>
      <c r="U1555" s="78" t="s">
        <v>302</v>
      </c>
      <c r="V1555" s="80" t="s">
        <v>1222</v>
      </c>
      <c r="W1555" s="81" t="s">
        <v>539</v>
      </c>
    </row>
    <row r="1556" spans="1:23" s="107" customFormat="1" ht="31.8" customHeight="1">
      <c r="A1556" s="46">
        <f>SUBTOTAL(3,$C$11:C1556)</f>
        <v>1546</v>
      </c>
      <c r="B1556" s="46">
        <v>1</v>
      </c>
      <c r="C1556" s="46" t="s">
        <v>53</v>
      </c>
      <c r="D1556" s="46" t="s">
        <v>1079</v>
      </c>
      <c r="E1556" s="98" t="s">
        <v>393</v>
      </c>
      <c r="F1556" s="99" t="s">
        <v>202</v>
      </c>
      <c r="G1556" s="46">
        <v>5</v>
      </c>
      <c r="H1556" s="78" t="s">
        <v>757</v>
      </c>
      <c r="I1556" s="46">
        <v>40</v>
      </c>
      <c r="J1556" s="46">
        <v>1</v>
      </c>
      <c r="K1556" s="46"/>
      <c r="L1556" s="46"/>
      <c r="M1556" s="46">
        <v>40</v>
      </c>
      <c r="N1556" s="46">
        <v>1</v>
      </c>
      <c r="O1556" s="79">
        <v>2000000</v>
      </c>
      <c r="P1556" s="79">
        <v>2000000</v>
      </c>
      <c r="Q1556" s="79"/>
      <c r="R1556" s="79">
        <v>2000000</v>
      </c>
      <c r="S1556" s="79">
        <v>0</v>
      </c>
      <c r="T1556" s="79">
        <v>0</v>
      </c>
      <c r="U1556" s="78" t="s">
        <v>302</v>
      </c>
      <c r="V1556" s="80" t="s">
        <v>1598</v>
      </c>
      <c r="W1556" s="81" t="s">
        <v>539</v>
      </c>
    </row>
    <row r="1557" spans="1:23" s="107" customFormat="1" ht="31.8" customHeight="1">
      <c r="A1557" s="46">
        <f>SUBTOTAL(3,$C$11:C1557)</f>
        <v>1547</v>
      </c>
      <c r="B1557" s="46">
        <v>1</v>
      </c>
      <c r="C1557" s="46" t="s">
        <v>53</v>
      </c>
      <c r="D1557" s="46" t="s">
        <v>1080</v>
      </c>
      <c r="E1557" s="98" t="s">
        <v>393</v>
      </c>
      <c r="F1557" s="99" t="s">
        <v>202</v>
      </c>
      <c r="G1557" s="46">
        <v>5</v>
      </c>
      <c r="H1557" s="78" t="s">
        <v>757</v>
      </c>
      <c r="I1557" s="46">
        <v>20</v>
      </c>
      <c r="J1557" s="46">
        <v>1</v>
      </c>
      <c r="K1557" s="46"/>
      <c r="L1557" s="46"/>
      <c r="M1557" s="46">
        <v>20</v>
      </c>
      <c r="N1557" s="46">
        <v>1</v>
      </c>
      <c r="O1557" s="79">
        <v>1000000</v>
      </c>
      <c r="P1557" s="79">
        <v>1000000</v>
      </c>
      <c r="Q1557" s="79"/>
      <c r="R1557" s="79">
        <v>1000000</v>
      </c>
      <c r="S1557" s="79">
        <v>0</v>
      </c>
      <c r="T1557" s="79">
        <v>0</v>
      </c>
      <c r="U1557" s="78" t="s">
        <v>305</v>
      </c>
      <c r="V1557" s="80" t="s">
        <v>1593</v>
      </c>
      <c r="W1557" s="81" t="s">
        <v>539</v>
      </c>
    </row>
    <row r="1558" spans="1:23" s="107" customFormat="1" ht="31.8" customHeight="1">
      <c r="A1558" s="46">
        <f>SUBTOTAL(3,$C$11:C1558)</f>
        <v>1548</v>
      </c>
      <c r="B1558" s="46">
        <v>1</v>
      </c>
      <c r="C1558" s="46" t="s">
        <v>53</v>
      </c>
      <c r="D1558" s="46" t="s">
        <v>831</v>
      </c>
      <c r="E1558" s="98" t="s">
        <v>393</v>
      </c>
      <c r="F1558" s="99" t="s">
        <v>202</v>
      </c>
      <c r="G1558" s="46">
        <v>5</v>
      </c>
      <c r="H1558" s="78" t="s">
        <v>757</v>
      </c>
      <c r="I1558" s="46">
        <v>10</v>
      </c>
      <c r="J1558" s="46">
        <v>1</v>
      </c>
      <c r="K1558" s="46"/>
      <c r="L1558" s="46"/>
      <c r="M1558" s="46">
        <v>10</v>
      </c>
      <c r="N1558" s="46">
        <v>1</v>
      </c>
      <c r="O1558" s="79">
        <v>500000</v>
      </c>
      <c r="P1558" s="79">
        <v>500000</v>
      </c>
      <c r="Q1558" s="79"/>
      <c r="R1558" s="79">
        <v>500000</v>
      </c>
      <c r="S1558" s="79">
        <v>0</v>
      </c>
      <c r="T1558" s="79">
        <v>0</v>
      </c>
      <c r="U1558" s="78" t="s">
        <v>311</v>
      </c>
      <c r="V1558" s="80" t="s">
        <v>978</v>
      </c>
      <c r="W1558" s="81" t="s">
        <v>539</v>
      </c>
    </row>
    <row r="1559" spans="1:23" s="107" customFormat="1" ht="31.8" customHeight="1">
      <c r="A1559" s="46">
        <f>SUBTOTAL(3,$C$11:C1559)</f>
        <v>1549</v>
      </c>
      <c r="B1559" s="46">
        <v>1</v>
      </c>
      <c r="C1559" s="46" t="s">
        <v>53</v>
      </c>
      <c r="D1559" s="46" t="s">
        <v>1078</v>
      </c>
      <c r="E1559" s="98" t="s">
        <v>393</v>
      </c>
      <c r="F1559" s="99" t="s">
        <v>202</v>
      </c>
      <c r="G1559" s="46">
        <v>5</v>
      </c>
      <c r="H1559" s="78" t="s">
        <v>757</v>
      </c>
      <c r="I1559" s="46">
        <v>10</v>
      </c>
      <c r="J1559" s="46">
        <v>1</v>
      </c>
      <c r="K1559" s="46"/>
      <c r="L1559" s="46"/>
      <c r="M1559" s="46">
        <v>10</v>
      </c>
      <c r="N1559" s="46">
        <v>1</v>
      </c>
      <c r="O1559" s="79">
        <v>500000</v>
      </c>
      <c r="P1559" s="79">
        <v>500000</v>
      </c>
      <c r="Q1559" s="79"/>
      <c r="R1559" s="79">
        <v>500000</v>
      </c>
      <c r="S1559" s="79">
        <v>0</v>
      </c>
      <c r="T1559" s="79">
        <v>0</v>
      </c>
      <c r="U1559" s="78" t="s">
        <v>311</v>
      </c>
      <c r="V1559" s="80" t="s">
        <v>881</v>
      </c>
      <c r="W1559" s="81" t="s">
        <v>539</v>
      </c>
    </row>
    <row r="1560" spans="1:23" s="107" customFormat="1" ht="31.8" customHeight="1">
      <c r="A1560" s="46">
        <f>SUBTOTAL(3,$C$11:C1560)</f>
        <v>1550</v>
      </c>
      <c r="B1560" s="46">
        <v>1</v>
      </c>
      <c r="C1560" s="46" t="s">
        <v>53</v>
      </c>
      <c r="D1560" s="46" t="s">
        <v>1079</v>
      </c>
      <c r="E1560" s="98" t="s">
        <v>393</v>
      </c>
      <c r="F1560" s="99" t="s">
        <v>202</v>
      </c>
      <c r="G1560" s="46">
        <v>5</v>
      </c>
      <c r="H1560" s="78" t="s">
        <v>757</v>
      </c>
      <c r="I1560" s="46">
        <v>20</v>
      </c>
      <c r="J1560" s="46">
        <v>1</v>
      </c>
      <c r="K1560" s="46"/>
      <c r="L1560" s="46"/>
      <c r="M1560" s="46">
        <v>20</v>
      </c>
      <c r="N1560" s="46">
        <v>1</v>
      </c>
      <c r="O1560" s="79">
        <v>1050000</v>
      </c>
      <c r="P1560" s="79">
        <v>1050000</v>
      </c>
      <c r="Q1560" s="79"/>
      <c r="R1560" s="79">
        <v>1050000</v>
      </c>
      <c r="S1560" s="79">
        <v>0</v>
      </c>
      <c r="T1560" s="79">
        <v>0</v>
      </c>
      <c r="U1560" s="78" t="s">
        <v>303</v>
      </c>
      <c r="V1560" s="80" t="s">
        <v>1199</v>
      </c>
      <c r="W1560" s="81" t="s">
        <v>539</v>
      </c>
    </row>
    <row r="1561" spans="1:23" s="107" customFormat="1" ht="31.8" customHeight="1">
      <c r="A1561" s="46">
        <f>SUBTOTAL(3,$C$11:C1561)</f>
        <v>1551</v>
      </c>
      <c r="B1561" s="100">
        <v>2</v>
      </c>
      <c r="C1561" s="100" t="s">
        <v>53</v>
      </c>
      <c r="D1561" s="100" t="s">
        <v>541</v>
      </c>
      <c r="E1561" s="101" t="s">
        <v>393</v>
      </c>
      <c r="F1561" s="102" t="s">
        <v>202</v>
      </c>
      <c r="G1561" s="100">
        <v>5</v>
      </c>
      <c r="H1561" s="103" t="s">
        <v>757</v>
      </c>
      <c r="I1561" s="100">
        <v>20</v>
      </c>
      <c r="J1561" s="100">
        <v>1</v>
      </c>
      <c r="K1561" s="100"/>
      <c r="L1561" s="100"/>
      <c r="M1561" s="100">
        <v>20</v>
      </c>
      <c r="N1561" s="100">
        <v>1</v>
      </c>
      <c r="O1561" s="104">
        <v>1000000</v>
      </c>
      <c r="P1561" s="104">
        <v>1000000</v>
      </c>
      <c r="Q1561" s="104"/>
      <c r="R1561" s="104"/>
      <c r="S1561" s="104">
        <v>1000000</v>
      </c>
      <c r="T1561" s="104">
        <v>0</v>
      </c>
      <c r="U1561" s="103" t="s">
        <v>305</v>
      </c>
      <c r="V1561" s="105" t="s">
        <v>1593</v>
      </c>
      <c r="W1561" s="106" t="s">
        <v>539</v>
      </c>
    </row>
    <row r="1562" spans="1:23" s="107" customFormat="1" ht="31.8" customHeight="1">
      <c r="A1562" s="46">
        <f>SUBTOTAL(3,$C$11:C1562)</f>
        <v>1552</v>
      </c>
      <c r="B1562" s="100">
        <v>2</v>
      </c>
      <c r="C1562" s="100" t="s">
        <v>53</v>
      </c>
      <c r="D1562" s="100" t="s">
        <v>541</v>
      </c>
      <c r="E1562" s="101" t="s">
        <v>393</v>
      </c>
      <c r="F1562" s="102" t="s">
        <v>202</v>
      </c>
      <c r="G1562" s="100">
        <v>5</v>
      </c>
      <c r="H1562" s="103" t="s">
        <v>757</v>
      </c>
      <c r="I1562" s="100">
        <v>10</v>
      </c>
      <c r="J1562" s="100">
        <v>1</v>
      </c>
      <c r="K1562" s="100"/>
      <c r="L1562" s="100"/>
      <c r="M1562" s="100">
        <v>10</v>
      </c>
      <c r="N1562" s="100">
        <v>1</v>
      </c>
      <c r="O1562" s="104">
        <v>500000</v>
      </c>
      <c r="P1562" s="104">
        <v>500000</v>
      </c>
      <c r="Q1562" s="104"/>
      <c r="R1562" s="104"/>
      <c r="S1562" s="104">
        <v>500000</v>
      </c>
      <c r="T1562" s="104">
        <v>0</v>
      </c>
      <c r="U1562" s="103" t="s">
        <v>311</v>
      </c>
      <c r="V1562" s="105" t="s">
        <v>881</v>
      </c>
      <c r="W1562" s="106" t="s">
        <v>539</v>
      </c>
    </row>
    <row r="1563" spans="1:23" s="107" customFormat="1" ht="31.8" customHeight="1">
      <c r="A1563" s="46">
        <f>SUBTOTAL(3,$C$11:C1563)</f>
        <v>1553</v>
      </c>
      <c r="B1563" s="100">
        <v>2</v>
      </c>
      <c r="C1563" s="100" t="s">
        <v>53</v>
      </c>
      <c r="D1563" s="100" t="s">
        <v>541</v>
      </c>
      <c r="E1563" s="101" t="s">
        <v>393</v>
      </c>
      <c r="F1563" s="102" t="s">
        <v>202</v>
      </c>
      <c r="G1563" s="100">
        <v>5</v>
      </c>
      <c r="H1563" s="103" t="s">
        <v>757</v>
      </c>
      <c r="I1563" s="100">
        <v>10</v>
      </c>
      <c r="J1563" s="100">
        <v>1</v>
      </c>
      <c r="K1563" s="100"/>
      <c r="L1563" s="100"/>
      <c r="M1563" s="100">
        <v>10</v>
      </c>
      <c r="N1563" s="100">
        <v>1</v>
      </c>
      <c r="O1563" s="104">
        <v>500000</v>
      </c>
      <c r="P1563" s="104">
        <v>500000</v>
      </c>
      <c r="Q1563" s="104"/>
      <c r="R1563" s="104"/>
      <c r="S1563" s="104">
        <v>500000</v>
      </c>
      <c r="T1563" s="104">
        <v>0</v>
      </c>
      <c r="U1563" s="103" t="s">
        <v>311</v>
      </c>
      <c r="V1563" s="105" t="s">
        <v>978</v>
      </c>
      <c r="W1563" s="106" t="s">
        <v>539</v>
      </c>
    </row>
    <row r="1564" spans="1:23" s="107" customFormat="1" ht="31.8" customHeight="1">
      <c r="A1564" s="46">
        <f>SUBTOTAL(3,$C$11:C1564)</f>
        <v>1554</v>
      </c>
      <c r="B1564" s="100">
        <v>2</v>
      </c>
      <c r="C1564" s="100" t="s">
        <v>53</v>
      </c>
      <c r="D1564" s="100" t="s">
        <v>2264</v>
      </c>
      <c r="E1564" s="101" t="s">
        <v>393</v>
      </c>
      <c r="F1564" s="102" t="s">
        <v>202</v>
      </c>
      <c r="G1564" s="100">
        <v>5</v>
      </c>
      <c r="H1564" s="103" t="s">
        <v>757</v>
      </c>
      <c r="I1564" s="100">
        <v>20</v>
      </c>
      <c r="J1564" s="100">
        <v>1</v>
      </c>
      <c r="K1564" s="100"/>
      <c r="L1564" s="100"/>
      <c r="M1564" s="100">
        <v>20</v>
      </c>
      <c r="N1564" s="100">
        <v>1</v>
      </c>
      <c r="O1564" s="104">
        <v>1050000</v>
      </c>
      <c r="P1564" s="104">
        <v>1050000</v>
      </c>
      <c r="Q1564" s="104"/>
      <c r="R1564" s="104"/>
      <c r="S1564" s="104">
        <v>1050000</v>
      </c>
      <c r="T1564" s="104">
        <v>0</v>
      </c>
      <c r="U1564" s="103" t="s">
        <v>303</v>
      </c>
      <c r="V1564" s="105" t="s">
        <v>3396</v>
      </c>
      <c r="W1564" s="106" t="s">
        <v>539</v>
      </c>
    </row>
    <row r="1565" spans="1:23" s="107" customFormat="1" ht="31.8" customHeight="1">
      <c r="A1565" s="46">
        <f>SUBTOTAL(3,$C$11:C1565)</f>
        <v>1555</v>
      </c>
      <c r="B1565" s="100">
        <v>2</v>
      </c>
      <c r="C1565" s="100" t="s">
        <v>53</v>
      </c>
      <c r="D1565" s="100" t="s">
        <v>2257</v>
      </c>
      <c r="E1565" s="101" t="s">
        <v>393</v>
      </c>
      <c r="F1565" s="102" t="s">
        <v>202</v>
      </c>
      <c r="G1565" s="100">
        <v>5</v>
      </c>
      <c r="H1565" s="103" t="s">
        <v>757</v>
      </c>
      <c r="I1565" s="100">
        <v>20</v>
      </c>
      <c r="J1565" s="100">
        <v>1</v>
      </c>
      <c r="K1565" s="100"/>
      <c r="L1565" s="100"/>
      <c r="M1565" s="100">
        <v>20</v>
      </c>
      <c r="N1565" s="100">
        <v>1</v>
      </c>
      <c r="O1565" s="104">
        <v>1050000</v>
      </c>
      <c r="P1565" s="104">
        <v>1050000</v>
      </c>
      <c r="Q1565" s="104"/>
      <c r="R1565" s="104"/>
      <c r="S1565" s="104">
        <v>1050000</v>
      </c>
      <c r="T1565" s="104">
        <v>0</v>
      </c>
      <c r="U1565" s="103" t="s">
        <v>303</v>
      </c>
      <c r="V1565" s="105" t="s">
        <v>3397</v>
      </c>
      <c r="W1565" s="106" t="s">
        <v>539</v>
      </c>
    </row>
    <row r="1566" spans="1:23" s="107" customFormat="1" ht="31.8" customHeight="1">
      <c r="A1566" s="46">
        <f>SUBTOTAL(3,$C$11:C1566)</f>
        <v>1556</v>
      </c>
      <c r="B1566" s="100">
        <v>2</v>
      </c>
      <c r="C1566" s="100" t="s">
        <v>53</v>
      </c>
      <c r="D1566" s="100" t="s">
        <v>2264</v>
      </c>
      <c r="E1566" s="101" t="s">
        <v>393</v>
      </c>
      <c r="F1566" s="102" t="s">
        <v>202</v>
      </c>
      <c r="G1566" s="100">
        <v>5</v>
      </c>
      <c r="H1566" s="103" t="s">
        <v>757</v>
      </c>
      <c r="I1566" s="100">
        <v>20</v>
      </c>
      <c r="J1566" s="100">
        <v>1</v>
      </c>
      <c r="K1566" s="100"/>
      <c r="L1566" s="100"/>
      <c r="M1566" s="100">
        <v>20</v>
      </c>
      <c r="N1566" s="100">
        <v>1</v>
      </c>
      <c r="O1566" s="104">
        <v>1050000</v>
      </c>
      <c r="P1566" s="104">
        <v>1050000</v>
      </c>
      <c r="Q1566" s="104"/>
      <c r="R1566" s="104"/>
      <c r="S1566" s="104">
        <v>1050000</v>
      </c>
      <c r="T1566" s="104">
        <v>0</v>
      </c>
      <c r="U1566" s="103" t="s">
        <v>303</v>
      </c>
      <c r="V1566" s="105" t="s">
        <v>3398</v>
      </c>
      <c r="W1566" s="106" t="s">
        <v>539</v>
      </c>
    </row>
    <row r="1567" spans="1:23" s="107" customFormat="1" ht="31.8" customHeight="1">
      <c r="A1567" s="46">
        <f>SUBTOTAL(3,$C$11:C1567)</f>
        <v>1557</v>
      </c>
      <c r="B1567" s="100">
        <v>2</v>
      </c>
      <c r="C1567" s="100" t="s">
        <v>53</v>
      </c>
      <c r="D1567" s="100" t="s">
        <v>2264</v>
      </c>
      <c r="E1567" s="101" t="s">
        <v>393</v>
      </c>
      <c r="F1567" s="102" t="s">
        <v>202</v>
      </c>
      <c r="G1567" s="100">
        <v>5</v>
      </c>
      <c r="H1567" s="103" t="s">
        <v>757</v>
      </c>
      <c r="I1567" s="100">
        <v>20</v>
      </c>
      <c r="J1567" s="100">
        <v>1</v>
      </c>
      <c r="K1567" s="100"/>
      <c r="L1567" s="100"/>
      <c r="M1567" s="100">
        <v>20</v>
      </c>
      <c r="N1567" s="100">
        <v>1</v>
      </c>
      <c r="O1567" s="104">
        <v>1050000</v>
      </c>
      <c r="P1567" s="104">
        <v>1050000</v>
      </c>
      <c r="Q1567" s="104"/>
      <c r="R1567" s="104"/>
      <c r="S1567" s="104">
        <v>1050000</v>
      </c>
      <c r="T1567" s="104">
        <v>0</v>
      </c>
      <c r="U1567" s="103" t="s">
        <v>303</v>
      </c>
      <c r="V1567" s="105" t="s">
        <v>1175</v>
      </c>
      <c r="W1567" s="106" t="s">
        <v>539</v>
      </c>
    </row>
    <row r="1568" spans="1:23" s="107" customFormat="1" ht="31.8" customHeight="1">
      <c r="A1568" s="46">
        <f>SUBTOTAL(3,$C$11:C1568)</f>
        <v>1558</v>
      </c>
      <c r="B1568" s="100">
        <v>2</v>
      </c>
      <c r="C1568" s="100" t="s">
        <v>53</v>
      </c>
      <c r="D1568" s="100" t="s">
        <v>2255</v>
      </c>
      <c r="E1568" s="101" t="s">
        <v>393</v>
      </c>
      <c r="F1568" s="102" t="s">
        <v>202</v>
      </c>
      <c r="G1568" s="100">
        <v>5</v>
      </c>
      <c r="H1568" s="103" t="s">
        <v>757</v>
      </c>
      <c r="I1568" s="100">
        <v>20</v>
      </c>
      <c r="J1568" s="100">
        <v>1</v>
      </c>
      <c r="K1568" s="100"/>
      <c r="L1568" s="100"/>
      <c r="M1568" s="100">
        <v>20</v>
      </c>
      <c r="N1568" s="100">
        <v>1</v>
      </c>
      <c r="O1568" s="104">
        <v>1050000</v>
      </c>
      <c r="P1568" s="104">
        <v>1050000</v>
      </c>
      <c r="Q1568" s="104"/>
      <c r="R1568" s="104"/>
      <c r="S1568" s="104">
        <v>1050000</v>
      </c>
      <c r="T1568" s="104">
        <v>0</v>
      </c>
      <c r="U1568" s="103" t="s">
        <v>303</v>
      </c>
      <c r="V1568" s="105" t="s">
        <v>3399</v>
      </c>
      <c r="W1568" s="106" t="s">
        <v>539</v>
      </c>
    </row>
    <row r="1569" spans="1:23" s="107" customFormat="1" ht="31.8" customHeight="1">
      <c r="A1569" s="46">
        <f>SUBTOTAL(3,$C$11:C1569)</f>
        <v>1559</v>
      </c>
      <c r="B1569" s="100">
        <v>2</v>
      </c>
      <c r="C1569" s="100" t="s">
        <v>53</v>
      </c>
      <c r="D1569" s="100" t="s">
        <v>2265</v>
      </c>
      <c r="E1569" s="101" t="s">
        <v>393</v>
      </c>
      <c r="F1569" s="102" t="s">
        <v>202</v>
      </c>
      <c r="G1569" s="100">
        <v>5</v>
      </c>
      <c r="H1569" s="103" t="s">
        <v>757</v>
      </c>
      <c r="I1569" s="100">
        <v>40</v>
      </c>
      <c r="J1569" s="100">
        <v>1</v>
      </c>
      <c r="K1569" s="100"/>
      <c r="L1569" s="100"/>
      <c r="M1569" s="100">
        <v>40</v>
      </c>
      <c r="N1569" s="100">
        <v>1</v>
      </c>
      <c r="O1569" s="104">
        <v>2000000</v>
      </c>
      <c r="P1569" s="104">
        <v>2000000</v>
      </c>
      <c r="Q1569" s="104"/>
      <c r="R1569" s="104"/>
      <c r="S1569" s="104">
        <v>2000000</v>
      </c>
      <c r="T1569" s="104">
        <v>0</v>
      </c>
      <c r="U1569" s="103" t="s">
        <v>302</v>
      </c>
      <c r="V1569" s="105" t="s">
        <v>3400</v>
      </c>
      <c r="W1569" s="106" t="s">
        <v>539</v>
      </c>
    </row>
    <row r="1570" spans="1:23" s="107" customFormat="1" ht="31.8" customHeight="1">
      <c r="A1570" s="46">
        <f>SUBTOTAL(3,$C$11:C1570)</f>
        <v>1560</v>
      </c>
      <c r="B1570" s="46">
        <v>1</v>
      </c>
      <c r="C1570" s="46" t="s">
        <v>296</v>
      </c>
      <c r="D1570" s="46" t="s">
        <v>1078</v>
      </c>
      <c r="E1570" s="98" t="s">
        <v>394</v>
      </c>
      <c r="F1570" s="99" t="s">
        <v>353</v>
      </c>
      <c r="G1570" s="46">
        <v>5</v>
      </c>
      <c r="H1570" s="78" t="s">
        <v>757</v>
      </c>
      <c r="I1570" s="46">
        <v>40</v>
      </c>
      <c r="J1570" s="46">
        <v>1</v>
      </c>
      <c r="K1570" s="46"/>
      <c r="L1570" s="46"/>
      <c r="M1570" s="46">
        <v>40</v>
      </c>
      <c r="N1570" s="46">
        <v>1</v>
      </c>
      <c r="O1570" s="79">
        <v>2000000</v>
      </c>
      <c r="P1570" s="79">
        <v>2000000</v>
      </c>
      <c r="Q1570" s="79"/>
      <c r="R1570" s="79">
        <v>2000000</v>
      </c>
      <c r="S1570" s="79">
        <v>0</v>
      </c>
      <c r="T1570" s="79">
        <v>0</v>
      </c>
      <c r="U1570" s="78" t="s">
        <v>302</v>
      </c>
      <c r="V1570" s="80" t="s">
        <v>1599</v>
      </c>
      <c r="W1570" s="81" t="s">
        <v>539</v>
      </c>
    </row>
    <row r="1571" spans="1:23" s="107" customFormat="1" ht="31.8" customHeight="1">
      <c r="A1571" s="46">
        <f>SUBTOTAL(3,$C$11:C1571)</f>
        <v>1561</v>
      </c>
      <c r="B1571" s="46">
        <v>1</v>
      </c>
      <c r="C1571" s="46" t="s">
        <v>296</v>
      </c>
      <c r="D1571" s="46" t="s">
        <v>1078</v>
      </c>
      <c r="E1571" s="98" t="s">
        <v>394</v>
      </c>
      <c r="F1571" s="99" t="s">
        <v>353</v>
      </c>
      <c r="G1571" s="46">
        <v>5</v>
      </c>
      <c r="H1571" s="78" t="s">
        <v>757</v>
      </c>
      <c r="I1571" s="46">
        <v>40</v>
      </c>
      <c r="J1571" s="46">
        <v>1</v>
      </c>
      <c r="K1571" s="46"/>
      <c r="L1571" s="46"/>
      <c r="M1571" s="46">
        <v>40</v>
      </c>
      <c r="N1571" s="46">
        <v>1</v>
      </c>
      <c r="O1571" s="79">
        <v>2000000</v>
      </c>
      <c r="P1571" s="79">
        <v>2000000</v>
      </c>
      <c r="Q1571" s="79"/>
      <c r="R1571" s="79">
        <v>2000000</v>
      </c>
      <c r="S1571" s="79">
        <v>0</v>
      </c>
      <c r="T1571" s="79">
        <v>0</v>
      </c>
      <c r="U1571" s="78" t="s">
        <v>302</v>
      </c>
      <c r="V1571" s="80" t="s">
        <v>1600</v>
      </c>
      <c r="W1571" s="81" t="s">
        <v>539</v>
      </c>
    </row>
    <row r="1572" spans="1:23" s="107" customFormat="1" ht="31.8" customHeight="1">
      <c r="A1572" s="46">
        <f>SUBTOTAL(3,$C$11:C1572)</f>
        <v>1562</v>
      </c>
      <c r="B1572" s="100">
        <v>2</v>
      </c>
      <c r="C1572" s="100" t="s">
        <v>296</v>
      </c>
      <c r="D1572" s="100" t="s">
        <v>2264</v>
      </c>
      <c r="E1572" s="101" t="s">
        <v>394</v>
      </c>
      <c r="F1572" s="102" t="s">
        <v>353</v>
      </c>
      <c r="G1572" s="100">
        <v>5</v>
      </c>
      <c r="H1572" s="103" t="s">
        <v>757</v>
      </c>
      <c r="I1572" s="100">
        <v>20</v>
      </c>
      <c r="J1572" s="100">
        <v>1</v>
      </c>
      <c r="K1572" s="100"/>
      <c r="L1572" s="100"/>
      <c r="M1572" s="100">
        <v>20</v>
      </c>
      <c r="N1572" s="100">
        <v>1</v>
      </c>
      <c r="O1572" s="104">
        <v>1050000</v>
      </c>
      <c r="P1572" s="104">
        <v>1050000</v>
      </c>
      <c r="Q1572" s="104"/>
      <c r="R1572" s="104"/>
      <c r="S1572" s="104">
        <v>1050000</v>
      </c>
      <c r="T1572" s="104">
        <v>0</v>
      </c>
      <c r="U1572" s="103" t="s">
        <v>303</v>
      </c>
      <c r="V1572" s="105" t="s">
        <v>2985</v>
      </c>
      <c r="W1572" s="106" t="s">
        <v>539</v>
      </c>
    </row>
    <row r="1573" spans="1:23" s="107" customFormat="1" ht="31.8" customHeight="1">
      <c r="A1573" s="46">
        <f>SUBTOTAL(3,$C$11:C1573)</f>
        <v>1563</v>
      </c>
      <c r="B1573" s="100">
        <v>2</v>
      </c>
      <c r="C1573" s="100" t="s">
        <v>296</v>
      </c>
      <c r="D1573" s="100" t="s">
        <v>2264</v>
      </c>
      <c r="E1573" s="101" t="s">
        <v>394</v>
      </c>
      <c r="F1573" s="102" t="s">
        <v>353</v>
      </c>
      <c r="G1573" s="100">
        <v>5</v>
      </c>
      <c r="H1573" s="103" t="s">
        <v>757</v>
      </c>
      <c r="I1573" s="100">
        <v>20</v>
      </c>
      <c r="J1573" s="100">
        <v>1</v>
      </c>
      <c r="K1573" s="100"/>
      <c r="L1573" s="100"/>
      <c r="M1573" s="100">
        <v>20</v>
      </c>
      <c r="N1573" s="100">
        <v>1</v>
      </c>
      <c r="O1573" s="104">
        <v>1050000</v>
      </c>
      <c r="P1573" s="104">
        <v>1050000</v>
      </c>
      <c r="Q1573" s="104"/>
      <c r="R1573" s="104"/>
      <c r="S1573" s="104">
        <v>1050000</v>
      </c>
      <c r="T1573" s="104">
        <v>0</v>
      </c>
      <c r="U1573" s="103" t="s">
        <v>303</v>
      </c>
      <c r="V1573" s="105" t="s">
        <v>3401</v>
      </c>
      <c r="W1573" s="106" t="s">
        <v>539</v>
      </c>
    </row>
    <row r="1574" spans="1:23" s="107" customFormat="1" ht="31.8" customHeight="1">
      <c r="A1574" s="46">
        <f>SUBTOTAL(3,$C$11:C1574)</f>
        <v>1564</v>
      </c>
      <c r="B1574" s="100">
        <v>2</v>
      </c>
      <c r="C1574" s="100" t="s">
        <v>296</v>
      </c>
      <c r="D1574" s="100" t="s">
        <v>2264</v>
      </c>
      <c r="E1574" s="101" t="s">
        <v>394</v>
      </c>
      <c r="F1574" s="102" t="s">
        <v>353</v>
      </c>
      <c r="G1574" s="100">
        <v>5</v>
      </c>
      <c r="H1574" s="103" t="s">
        <v>757</v>
      </c>
      <c r="I1574" s="100">
        <v>20</v>
      </c>
      <c r="J1574" s="100">
        <v>1</v>
      </c>
      <c r="K1574" s="100"/>
      <c r="L1574" s="100"/>
      <c r="M1574" s="100">
        <v>20</v>
      </c>
      <c r="N1574" s="100">
        <v>1</v>
      </c>
      <c r="O1574" s="104">
        <v>1050000</v>
      </c>
      <c r="P1574" s="104">
        <v>1050000</v>
      </c>
      <c r="Q1574" s="104"/>
      <c r="R1574" s="104"/>
      <c r="S1574" s="104">
        <v>1050000</v>
      </c>
      <c r="T1574" s="104">
        <v>0</v>
      </c>
      <c r="U1574" s="103" t="s">
        <v>303</v>
      </c>
      <c r="V1574" s="105" t="s">
        <v>1231</v>
      </c>
      <c r="W1574" s="106" t="s">
        <v>539</v>
      </c>
    </row>
    <row r="1575" spans="1:23" s="107" customFormat="1" ht="31.8" customHeight="1">
      <c r="A1575" s="46">
        <f>SUBTOTAL(3,$C$11:C1575)</f>
        <v>1565</v>
      </c>
      <c r="B1575" s="100">
        <v>2</v>
      </c>
      <c r="C1575" s="100" t="s">
        <v>296</v>
      </c>
      <c r="D1575" s="100" t="s">
        <v>2264</v>
      </c>
      <c r="E1575" s="101" t="s">
        <v>394</v>
      </c>
      <c r="F1575" s="102" t="s">
        <v>353</v>
      </c>
      <c r="G1575" s="100">
        <v>5</v>
      </c>
      <c r="H1575" s="103" t="s">
        <v>757</v>
      </c>
      <c r="I1575" s="100">
        <v>20</v>
      </c>
      <c r="J1575" s="100">
        <v>1</v>
      </c>
      <c r="K1575" s="100"/>
      <c r="L1575" s="100"/>
      <c r="M1575" s="100">
        <v>20</v>
      </c>
      <c r="N1575" s="100">
        <v>1</v>
      </c>
      <c r="O1575" s="104">
        <v>1050000</v>
      </c>
      <c r="P1575" s="104">
        <v>1050000</v>
      </c>
      <c r="Q1575" s="104"/>
      <c r="R1575" s="104"/>
      <c r="S1575" s="104">
        <v>1050000</v>
      </c>
      <c r="T1575" s="104">
        <v>0</v>
      </c>
      <c r="U1575" s="103" t="s">
        <v>303</v>
      </c>
      <c r="V1575" s="105" t="s">
        <v>3402</v>
      </c>
      <c r="W1575" s="106" t="s">
        <v>539</v>
      </c>
    </row>
    <row r="1576" spans="1:23" s="107" customFormat="1" ht="31.8" customHeight="1">
      <c r="A1576" s="46">
        <f>SUBTOTAL(3,$C$11:C1576)</f>
        <v>1566</v>
      </c>
      <c r="B1576" s="100">
        <v>2</v>
      </c>
      <c r="C1576" s="100" t="s">
        <v>296</v>
      </c>
      <c r="D1576" s="100" t="s">
        <v>2264</v>
      </c>
      <c r="E1576" s="101" t="s">
        <v>394</v>
      </c>
      <c r="F1576" s="102" t="s">
        <v>353</v>
      </c>
      <c r="G1576" s="100">
        <v>5</v>
      </c>
      <c r="H1576" s="103" t="s">
        <v>757</v>
      </c>
      <c r="I1576" s="100">
        <v>20</v>
      </c>
      <c r="J1576" s="100">
        <v>1</v>
      </c>
      <c r="K1576" s="100"/>
      <c r="L1576" s="100"/>
      <c r="M1576" s="100">
        <v>20</v>
      </c>
      <c r="N1576" s="100">
        <v>1</v>
      </c>
      <c r="O1576" s="104">
        <v>1050000</v>
      </c>
      <c r="P1576" s="104">
        <v>1050000</v>
      </c>
      <c r="Q1576" s="104"/>
      <c r="R1576" s="104"/>
      <c r="S1576" s="104">
        <v>1050000</v>
      </c>
      <c r="T1576" s="104">
        <v>0</v>
      </c>
      <c r="U1576" s="103" t="s">
        <v>303</v>
      </c>
      <c r="V1576" s="105" t="s">
        <v>1966</v>
      </c>
      <c r="W1576" s="106" t="s">
        <v>539</v>
      </c>
    </row>
    <row r="1577" spans="1:23" s="107" customFormat="1" ht="31.8" customHeight="1">
      <c r="A1577" s="46">
        <f>SUBTOTAL(3,$C$11:C1577)</f>
        <v>1567</v>
      </c>
      <c r="B1577" s="100">
        <v>2</v>
      </c>
      <c r="C1577" s="100" t="s">
        <v>296</v>
      </c>
      <c r="D1577" s="100" t="s">
        <v>2264</v>
      </c>
      <c r="E1577" s="101" t="s">
        <v>394</v>
      </c>
      <c r="F1577" s="102" t="s">
        <v>353</v>
      </c>
      <c r="G1577" s="100">
        <v>5</v>
      </c>
      <c r="H1577" s="103" t="s">
        <v>757</v>
      </c>
      <c r="I1577" s="100">
        <v>20</v>
      </c>
      <c r="J1577" s="100">
        <v>1</v>
      </c>
      <c r="K1577" s="100"/>
      <c r="L1577" s="100"/>
      <c r="M1577" s="100">
        <v>20</v>
      </c>
      <c r="N1577" s="100">
        <v>1</v>
      </c>
      <c r="O1577" s="104">
        <v>1050000</v>
      </c>
      <c r="P1577" s="104">
        <v>1050000</v>
      </c>
      <c r="Q1577" s="104"/>
      <c r="R1577" s="104"/>
      <c r="S1577" s="104">
        <v>1050000</v>
      </c>
      <c r="T1577" s="104">
        <v>0</v>
      </c>
      <c r="U1577" s="103" t="s">
        <v>303</v>
      </c>
      <c r="V1577" s="105" t="s">
        <v>3403</v>
      </c>
      <c r="W1577" s="106" t="s">
        <v>539</v>
      </c>
    </row>
    <row r="1578" spans="1:23" s="107" customFormat="1" ht="31.8" customHeight="1">
      <c r="A1578" s="46">
        <f>SUBTOTAL(3,$C$11:C1578)</f>
        <v>1568</v>
      </c>
      <c r="B1578" s="46">
        <v>1</v>
      </c>
      <c r="C1578" s="46" t="s">
        <v>444</v>
      </c>
      <c r="D1578" s="46" t="s">
        <v>1079</v>
      </c>
      <c r="E1578" s="98" t="s">
        <v>395</v>
      </c>
      <c r="F1578" s="99" t="s">
        <v>636</v>
      </c>
      <c r="G1578" s="46">
        <v>5</v>
      </c>
      <c r="H1578" s="78" t="s">
        <v>757</v>
      </c>
      <c r="I1578" s="46">
        <v>20</v>
      </c>
      <c r="J1578" s="46">
        <v>1</v>
      </c>
      <c r="K1578" s="46"/>
      <c r="L1578" s="46"/>
      <c r="M1578" s="46">
        <v>20</v>
      </c>
      <c r="N1578" s="46">
        <v>1</v>
      </c>
      <c r="O1578" s="79">
        <v>1050000</v>
      </c>
      <c r="P1578" s="79">
        <v>1050000</v>
      </c>
      <c r="Q1578" s="79"/>
      <c r="R1578" s="79">
        <v>1050000</v>
      </c>
      <c r="S1578" s="79">
        <v>0</v>
      </c>
      <c r="T1578" s="79">
        <v>0</v>
      </c>
      <c r="U1578" s="78" t="s">
        <v>303</v>
      </c>
      <c r="V1578" s="80" t="s">
        <v>1322</v>
      </c>
      <c r="W1578" s="81" t="s">
        <v>539</v>
      </c>
    </row>
    <row r="1579" spans="1:23" s="107" customFormat="1" ht="31.8" customHeight="1">
      <c r="A1579" s="46">
        <f>SUBTOTAL(3,$C$11:C1579)</f>
        <v>1569</v>
      </c>
      <c r="B1579" s="46">
        <v>1</v>
      </c>
      <c r="C1579" s="46" t="s">
        <v>444</v>
      </c>
      <c r="D1579" s="46" t="s">
        <v>1080</v>
      </c>
      <c r="E1579" s="98" t="s">
        <v>395</v>
      </c>
      <c r="F1579" s="99" t="s">
        <v>636</v>
      </c>
      <c r="G1579" s="46">
        <v>5</v>
      </c>
      <c r="H1579" s="78" t="s">
        <v>757</v>
      </c>
      <c r="I1579" s="46">
        <v>20</v>
      </c>
      <c r="J1579" s="46">
        <v>1</v>
      </c>
      <c r="K1579" s="46"/>
      <c r="L1579" s="46"/>
      <c r="M1579" s="46">
        <v>20</v>
      </c>
      <c r="N1579" s="46">
        <v>1</v>
      </c>
      <c r="O1579" s="79">
        <v>1050000</v>
      </c>
      <c r="P1579" s="79">
        <v>1050000</v>
      </c>
      <c r="Q1579" s="79"/>
      <c r="R1579" s="79">
        <v>1050000</v>
      </c>
      <c r="S1579" s="79">
        <v>0</v>
      </c>
      <c r="T1579" s="79">
        <v>0</v>
      </c>
      <c r="U1579" s="78" t="s">
        <v>303</v>
      </c>
      <c r="V1579" s="80" t="s">
        <v>1601</v>
      </c>
      <c r="W1579" s="81" t="s">
        <v>539</v>
      </c>
    </row>
    <row r="1580" spans="1:23" s="107" customFormat="1" ht="31.8" customHeight="1">
      <c r="A1580" s="46">
        <f>SUBTOTAL(3,$C$11:C1580)</f>
        <v>1570</v>
      </c>
      <c r="B1580" s="46">
        <v>1</v>
      </c>
      <c r="C1580" s="46" t="s">
        <v>444</v>
      </c>
      <c r="D1580" s="46" t="s">
        <v>1078</v>
      </c>
      <c r="E1580" s="98" t="s">
        <v>395</v>
      </c>
      <c r="F1580" s="99" t="s">
        <v>636</v>
      </c>
      <c r="G1580" s="46">
        <v>5</v>
      </c>
      <c r="H1580" s="78" t="s">
        <v>757</v>
      </c>
      <c r="I1580" s="46">
        <v>20</v>
      </c>
      <c r="J1580" s="46">
        <v>1</v>
      </c>
      <c r="K1580" s="46"/>
      <c r="L1580" s="46"/>
      <c r="M1580" s="46">
        <v>20</v>
      </c>
      <c r="N1580" s="46">
        <v>1</v>
      </c>
      <c r="O1580" s="79">
        <v>1050000</v>
      </c>
      <c r="P1580" s="79">
        <v>1050000</v>
      </c>
      <c r="Q1580" s="79"/>
      <c r="R1580" s="79">
        <v>1050000</v>
      </c>
      <c r="S1580" s="79">
        <v>0</v>
      </c>
      <c r="T1580" s="79">
        <v>0</v>
      </c>
      <c r="U1580" s="78" t="s">
        <v>303</v>
      </c>
      <c r="V1580" s="80" t="s">
        <v>186</v>
      </c>
      <c r="W1580" s="81" t="s">
        <v>539</v>
      </c>
    </row>
    <row r="1581" spans="1:23" s="107" customFormat="1" ht="31.8" customHeight="1">
      <c r="A1581" s="46">
        <f>SUBTOTAL(3,$C$11:C1581)</f>
        <v>1571</v>
      </c>
      <c r="B1581" s="46">
        <v>1</v>
      </c>
      <c r="C1581" s="46" t="s">
        <v>444</v>
      </c>
      <c r="D1581" s="46" t="s">
        <v>1079</v>
      </c>
      <c r="E1581" s="98" t="s">
        <v>395</v>
      </c>
      <c r="F1581" s="99" t="s">
        <v>636</v>
      </c>
      <c r="G1581" s="46">
        <v>5</v>
      </c>
      <c r="H1581" s="78" t="s">
        <v>757</v>
      </c>
      <c r="I1581" s="46">
        <v>20</v>
      </c>
      <c r="J1581" s="46">
        <v>1</v>
      </c>
      <c r="K1581" s="46"/>
      <c r="L1581" s="46"/>
      <c r="M1581" s="46">
        <v>20</v>
      </c>
      <c r="N1581" s="46">
        <v>1</v>
      </c>
      <c r="O1581" s="79">
        <v>1050000</v>
      </c>
      <c r="P1581" s="79">
        <v>1050000</v>
      </c>
      <c r="Q1581" s="79"/>
      <c r="R1581" s="79">
        <v>1050000</v>
      </c>
      <c r="S1581" s="79">
        <v>0</v>
      </c>
      <c r="T1581" s="79">
        <v>0</v>
      </c>
      <c r="U1581" s="78" t="s">
        <v>303</v>
      </c>
      <c r="V1581" s="80" t="s">
        <v>1602</v>
      </c>
      <c r="W1581" s="81" t="s">
        <v>539</v>
      </c>
    </row>
    <row r="1582" spans="1:23" s="107" customFormat="1" ht="31.8" customHeight="1">
      <c r="A1582" s="46">
        <f>SUBTOTAL(3,$C$11:C1582)</f>
        <v>1572</v>
      </c>
      <c r="B1582" s="46">
        <v>1</v>
      </c>
      <c r="C1582" s="46" t="s">
        <v>444</v>
      </c>
      <c r="D1582" s="46" t="s">
        <v>1078</v>
      </c>
      <c r="E1582" s="98" t="s">
        <v>395</v>
      </c>
      <c r="F1582" s="99" t="s">
        <v>636</v>
      </c>
      <c r="G1582" s="46">
        <v>5</v>
      </c>
      <c r="H1582" s="78" t="s">
        <v>757</v>
      </c>
      <c r="I1582" s="46">
        <v>40</v>
      </c>
      <c r="J1582" s="46">
        <v>1</v>
      </c>
      <c r="K1582" s="46"/>
      <c r="L1582" s="46"/>
      <c r="M1582" s="46">
        <v>40</v>
      </c>
      <c r="N1582" s="46">
        <v>1</v>
      </c>
      <c r="O1582" s="79">
        <v>2100000</v>
      </c>
      <c r="P1582" s="79">
        <v>2100000</v>
      </c>
      <c r="Q1582" s="79"/>
      <c r="R1582" s="79">
        <v>2100000</v>
      </c>
      <c r="S1582" s="79">
        <v>0</v>
      </c>
      <c r="T1582" s="79">
        <v>0</v>
      </c>
      <c r="U1582" s="78" t="s">
        <v>304</v>
      </c>
      <c r="V1582" s="80" t="s">
        <v>1603</v>
      </c>
      <c r="W1582" s="81" t="s">
        <v>539</v>
      </c>
    </row>
    <row r="1583" spans="1:23" s="107" customFormat="1" ht="31.8" customHeight="1">
      <c r="A1583" s="46">
        <f>SUBTOTAL(3,$C$11:C1583)</f>
        <v>1573</v>
      </c>
      <c r="B1583" s="100">
        <v>2</v>
      </c>
      <c r="C1583" s="100" t="s">
        <v>444</v>
      </c>
      <c r="D1583" s="100" t="s">
        <v>2264</v>
      </c>
      <c r="E1583" s="101" t="s">
        <v>395</v>
      </c>
      <c r="F1583" s="102" t="s">
        <v>636</v>
      </c>
      <c r="G1583" s="100">
        <v>5</v>
      </c>
      <c r="H1583" s="103" t="s">
        <v>757</v>
      </c>
      <c r="I1583" s="100">
        <v>20</v>
      </c>
      <c r="J1583" s="100">
        <v>1</v>
      </c>
      <c r="K1583" s="100"/>
      <c r="L1583" s="100"/>
      <c r="M1583" s="100">
        <v>20</v>
      </c>
      <c r="N1583" s="100">
        <v>1</v>
      </c>
      <c r="O1583" s="104">
        <v>1050000</v>
      </c>
      <c r="P1583" s="104">
        <v>1050000</v>
      </c>
      <c r="Q1583" s="104"/>
      <c r="R1583" s="104"/>
      <c r="S1583" s="104">
        <v>1050000</v>
      </c>
      <c r="T1583" s="104">
        <v>0</v>
      </c>
      <c r="U1583" s="103" t="s">
        <v>303</v>
      </c>
      <c r="V1583" s="105" t="s">
        <v>3404</v>
      </c>
      <c r="W1583" s="106" t="s">
        <v>539</v>
      </c>
    </row>
    <row r="1584" spans="1:23" s="107" customFormat="1" ht="31.8" customHeight="1">
      <c r="A1584" s="46">
        <f>SUBTOTAL(3,$C$11:C1584)</f>
        <v>1574</v>
      </c>
      <c r="B1584" s="100">
        <v>2</v>
      </c>
      <c r="C1584" s="100" t="s">
        <v>444</v>
      </c>
      <c r="D1584" s="100" t="s">
        <v>2255</v>
      </c>
      <c r="E1584" s="101" t="s">
        <v>395</v>
      </c>
      <c r="F1584" s="102" t="s">
        <v>636</v>
      </c>
      <c r="G1584" s="100">
        <v>5</v>
      </c>
      <c r="H1584" s="103" t="s">
        <v>757</v>
      </c>
      <c r="I1584" s="100">
        <v>20</v>
      </c>
      <c r="J1584" s="100">
        <v>1</v>
      </c>
      <c r="K1584" s="100"/>
      <c r="L1584" s="100"/>
      <c r="M1584" s="100">
        <v>20</v>
      </c>
      <c r="N1584" s="100">
        <v>1</v>
      </c>
      <c r="O1584" s="104">
        <v>1050000</v>
      </c>
      <c r="P1584" s="104">
        <v>1050000</v>
      </c>
      <c r="Q1584" s="104"/>
      <c r="R1584" s="104"/>
      <c r="S1584" s="104">
        <v>1050000</v>
      </c>
      <c r="T1584" s="104">
        <v>0</v>
      </c>
      <c r="U1584" s="103" t="s">
        <v>303</v>
      </c>
      <c r="V1584" s="105" t="s">
        <v>3405</v>
      </c>
      <c r="W1584" s="106" t="s">
        <v>539</v>
      </c>
    </row>
    <row r="1585" spans="1:23" s="107" customFormat="1" ht="31.8" customHeight="1">
      <c r="A1585" s="46">
        <f>SUBTOTAL(3,$C$11:C1585)</f>
        <v>1575</v>
      </c>
      <c r="B1585" s="100">
        <v>2</v>
      </c>
      <c r="C1585" s="100" t="s">
        <v>444</v>
      </c>
      <c r="D1585" s="100" t="s">
        <v>2264</v>
      </c>
      <c r="E1585" s="101" t="s">
        <v>395</v>
      </c>
      <c r="F1585" s="102" t="s">
        <v>636</v>
      </c>
      <c r="G1585" s="100">
        <v>5</v>
      </c>
      <c r="H1585" s="103" t="s">
        <v>757</v>
      </c>
      <c r="I1585" s="100">
        <v>20</v>
      </c>
      <c r="J1585" s="100">
        <v>1</v>
      </c>
      <c r="K1585" s="100"/>
      <c r="L1585" s="100"/>
      <c r="M1585" s="100">
        <v>20</v>
      </c>
      <c r="N1585" s="100">
        <v>1</v>
      </c>
      <c r="O1585" s="104">
        <v>1050000</v>
      </c>
      <c r="P1585" s="104">
        <v>1050000</v>
      </c>
      <c r="Q1585" s="104"/>
      <c r="R1585" s="104"/>
      <c r="S1585" s="104">
        <v>1050000</v>
      </c>
      <c r="T1585" s="104">
        <v>0</v>
      </c>
      <c r="U1585" s="103" t="s">
        <v>303</v>
      </c>
      <c r="V1585" s="105" t="s">
        <v>3406</v>
      </c>
      <c r="W1585" s="106" t="s">
        <v>539</v>
      </c>
    </row>
    <row r="1586" spans="1:23" s="107" customFormat="1" ht="31.8" customHeight="1">
      <c r="A1586" s="46">
        <f>SUBTOTAL(3,$C$11:C1586)</f>
        <v>1576</v>
      </c>
      <c r="B1586" s="100">
        <v>2</v>
      </c>
      <c r="C1586" s="100" t="s">
        <v>444</v>
      </c>
      <c r="D1586" s="100" t="s">
        <v>2264</v>
      </c>
      <c r="E1586" s="101" t="s">
        <v>395</v>
      </c>
      <c r="F1586" s="102" t="s">
        <v>636</v>
      </c>
      <c r="G1586" s="100">
        <v>5</v>
      </c>
      <c r="H1586" s="103" t="s">
        <v>757</v>
      </c>
      <c r="I1586" s="100">
        <v>20</v>
      </c>
      <c r="J1586" s="100">
        <v>1</v>
      </c>
      <c r="K1586" s="100"/>
      <c r="L1586" s="100"/>
      <c r="M1586" s="100">
        <v>20</v>
      </c>
      <c r="N1586" s="100">
        <v>1</v>
      </c>
      <c r="O1586" s="104">
        <v>1050000</v>
      </c>
      <c r="P1586" s="104">
        <v>1050000</v>
      </c>
      <c r="Q1586" s="104"/>
      <c r="R1586" s="104"/>
      <c r="S1586" s="104">
        <v>1050000</v>
      </c>
      <c r="T1586" s="104">
        <v>0</v>
      </c>
      <c r="U1586" s="103" t="s">
        <v>303</v>
      </c>
      <c r="V1586" s="105" t="s">
        <v>3280</v>
      </c>
      <c r="W1586" s="106" t="s">
        <v>539</v>
      </c>
    </row>
    <row r="1587" spans="1:23" s="107" customFormat="1" ht="31.8" customHeight="1">
      <c r="A1587" s="46">
        <f>SUBTOTAL(3,$C$11:C1587)</f>
        <v>1577</v>
      </c>
      <c r="B1587" s="100">
        <v>2</v>
      </c>
      <c r="C1587" s="100" t="s">
        <v>444</v>
      </c>
      <c r="D1587" s="100" t="s">
        <v>2264</v>
      </c>
      <c r="E1587" s="101" t="s">
        <v>395</v>
      </c>
      <c r="F1587" s="102" t="s">
        <v>636</v>
      </c>
      <c r="G1587" s="100">
        <v>5</v>
      </c>
      <c r="H1587" s="103" t="s">
        <v>757</v>
      </c>
      <c r="I1587" s="100">
        <v>20</v>
      </c>
      <c r="J1587" s="100">
        <v>1</v>
      </c>
      <c r="K1587" s="100"/>
      <c r="L1587" s="100"/>
      <c r="M1587" s="100">
        <v>20</v>
      </c>
      <c r="N1587" s="100">
        <v>1</v>
      </c>
      <c r="O1587" s="104">
        <v>1050000</v>
      </c>
      <c r="P1587" s="104">
        <v>1050000</v>
      </c>
      <c r="Q1587" s="104"/>
      <c r="R1587" s="104"/>
      <c r="S1587" s="104">
        <v>1050000</v>
      </c>
      <c r="T1587" s="104">
        <v>0</v>
      </c>
      <c r="U1587" s="103" t="s">
        <v>303</v>
      </c>
      <c r="V1587" s="105" t="s">
        <v>328</v>
      </c>
      <c r="W1587" s="106" t="s">
        <v>539</v>
      </c>
    </row>
    <row r="1588" spans="1:23" s="107" customFormat="1" ht="31.8" customHeight="1">
      <c r="A1588" s="46">
        <f>SUBTOTAL(3,$C$11:C1588)</f>
        <v>1578</v>
      </c>
      <c r="B1588" s="100">
        <v>2</v>
      </c>
      <c r="C1588" s="100" t="s">
        <v>444</v>
      </c>
      <c r="D1588" s="100" t="s">
        <v>2264</v>
      </c>
      <c r="E1588" s="101" t="s">
        <v>395</v>
      </c>
      <c r="F1588" s="102" t="s">
        <v>636</v>
      </c>
      <c r="G1588" s="100">
        <v>5</v>
      </c>
      <c r="H1588" s="103" t="s">
        <v>757</v>
      </c>
      <c r="I1588" s="100">
        <v>20</v>
      </c>
      <c r="J1588" s="100">
        <v>1</v>
      </c>
      <c r="K1588" s="100"/>
      <c r="L1588" s="100"/>
      <c r="M1588" s="100">
        <v>20</v>
      </c>
      <c r="N1588" s="100">
        <v>1</v>
      </c>
      <c r="O1588" s="104">
        <v>1050000</v>
      </c>
      <c r="P1588" s="104">
        <v>1050000</v>
      </c>
      <c r="Q1588" s="104"/>
      <c r="R1588" s="104"/>
      <c r="S1588" s="104">
        <v>1050000</v>
      </c>
      <c r="T1588" s="104">
        <v>0</v>
      </c>
      <c r="U1588" s="103" t="s">
        <v>303</v>
      </c>
      <c r="V1588" s="105" t="s">
        <v>3407</v>
      </c>
      <c r="W1588" s="106" t="s">
        <v>539</v>
      </c>
    </row>
    <row r="1589" spans="1:23" s="107" customFormat="1" ht="31.8" customHeight="1">
      <c r="A1589" s="46">
        <f>SUBTOTAL(3,$C$11:C1589)</f>
        <v>1579</v>
      </c>
      <c r="B1589" s="100">
        <v>2</v>
      </c>
      <c r="C1589" s="100" t="s">
        <v>444</v>
      </c>
      <c r="D1589" s="100" t="s">
        <v>2264</v>
      </c>
      <c r="E1589" s="101" t="s">
        <v>395</v>
      </c>
      <c r="F1589" s="102" t="s">
        <v>636</v>
      </c>
      <c r="G1589" s="100">
        <v>5</v>
      </c>
      <c r="H1589" s="103" t="s">
        <v>757</v>
      </c>
      <c r="I1589" s="100">
        <v>20</v>
      </c>
      <c r="J1589" s="100">
        <v>1</v>
      </c>
      <c r="K1589" s="100"/>
      <c r="L1589" s="100"/>
      <c r="M1589" s="100">
        <v>20</v>
      </c>
      <c r="N1589" s="100">
        <v>1</v>
      </c>
      <c r="O1589" s="104">
        <v>1050000</v>
      </c>
      <c r="P1589" s="104">
        <v>1050000</v>
      </c>
      <c r="Q1589" s="104"/>
      <c r="R1589" s="104"/>
      <c r="S1589" s="104">
        <v>1050000</v>
      </c>
      <c r="T1589" s="104">
        <v>0</v>
      </c>
      <c r="U1589" s="103" t="s">
        <v>303</v>
      </c>
      <c r="V1589" s="105" t="s">
        <v>3408</v>
      </c>
      <c r="W1589" s="106" t="s">
        <v>539</v>
      </c>
    </row>
    <row r="1590" spans="1:23" s="107" customFormat="1" ht="31.8" customHeight="1">
      <c r="A1590" s="46">
        <f>SUBTOTAL(3,$C$11:C1590)</f>
        <v>1580</v>
      </c>
      <c r="B1590" s="100">
        <v>2</v>
      </c>
      <c r="C1590" s="100" t="s">
        <v>444</v>
      </c>
      <c r="D1590" s="100" t="s">
        <v>2264</v>
      </c>
      <c r="E1590" s="101" t="s">
        <v>395</v>
      </c>
      <c r="F1590" s="102" t="s">
        <v>636</v>
      </c>
      <c r="G1590" s="100">
        <v>5</v>
      </c>
      <c r="H1590" s="103" t="s">
        <v>757</v>
      </c>
      <c r="I1590" s="100">
        <v>20</v>
      </c>
      <c r="J1590" s="100">
        <v>1</v>
      </c>
      <c r="K1590" s="100"/>
      <c r="L1590" s="100"/>
      <c r="M1590" s="100">
        <v>20</v>
      </c>
      <c r="N1590" s="100">
        <v>1</v>
      </c>
      <c r="O1590" s="104">
        <v>1050000</v>
      </c>
      <c r="P1590" s="104">
        <v>1050000</v>
      </c>
      <c r="Q1590" s="104"/>
      <c r="R1590" s="104"/>
      <c r="S1590" s="104">
        <v>1050000</v>
      </c>
      <c r="T1590" s="104">
        <v>0</v>
      </c>
      <c r="U1590" s="103" t="s">
        <v>303</v>
      </c>
      <c r="V1590" s="105" t="s">
        <v>3409</v>
      </c>
      <c r="W1590" s="106" t="s">
        <v>539</v>
      </c>
    </row>
    <row r="1591" spans="1:23" s="107" customFormat="1" ht="31.8" customHeight="1">
      <c r="A1591" s="46">
        <f>SUBTOTAL(3,$C$11:C1591)</f>
        <v>1581</v>
      </c>
      <c r="B1591" s="100">
        <v>2</v>
      </c>
      <c r="C1591" s="100" t="s">
        <v>444</v>
      </c>
      <c r="D1591" s="100" t="s">
        <v>2264</v>
      </c>
      <c r="E1591" s="101" t="s">
        <v>395</v>
      </c>
      <c r="F1591" s="102" t="s">
        <v>636</v>
      </c>
      <c r="G1591" s="100">
        <v>5</v>
      </c>
      <c r="H1591" s="103" t="s">
        <v>757</v>
      </c>
      <c r="I1591" s="100">
        <v>20</v>
      </c>
      <c r="J1591" s="100">
        <v>1</v>
      </c>
      <c r="K1591" s="100"/>
      <c r="L1591" s="100"/>
      <c r="M1591" s="100">
        <v>20</v>
      </c>
      <c r="N1591" s="100">
        <v>1</v>
      </c>
      <c r="O1591" s="104">
        <v>1050000</v>
      </c>
      <c r="P1591" s="104">
        <v>1050000</v>
      </c>
      <c r="Q1591" s="104"/>
      <c r="R1591" s="104"/>
      <c r="S1591" s="104">
        <v>1050000</v>
      </c>
      <c r="T1591" s="104">
        <v>0</v>
      </c>
      <c r="U1591" s="103" t="s">
        <v>303</v>
      </c>
      <c r="V1591" s="105" t="s">
        <v>3410</v>
      </c>
      <c r="W1591" s="106" t="s">
        <v>539</v>
      </c>
    </row>
    <row r="1592" spans="1:23" s="107" customFormat="1" ht="31.8" customHeight="1">
      <c r="A1592" s="46">
        <f>SUBTOTAL(3,$C$11:C1592)</f>
        <v>1582</v>
      </c>
      <c r="B1592" s="100">
        <v>2</v>
      </c>
      <c r="C1592" s="100" t="s">
        <v>444</v>
      </c>
      <c r="D1592" s="100" t="s">
        <v>946</v>
      </c>
      <c r="E1592" s="101" t="s">
        <v>395</v>
      </c>
      <c r="F1592" s="102" t="s">
        <v>636</v>
      </c>
      <c r="G1592" s="100">
        <v>5</v>
      </c>
      <c r="H1592" s="103" t="s">
        <v>757</v>
      </c>
      <c r="I1592" s="100">
        <v>20</v>
      </c>
      <c r="J1592" s="100">
        <v>1</v>
      </c>
      <c r="K1592" s="100"/>
      <c r="L1592" s="100"/>
      <c r="M1592" s="100">
        <v>20</v>
      </c>
      <c r="N1592" s="100">
        <v>1</v>
      </c>
      <c r="O1592" s="104">
        <v>1050000</v>
      </c>
      <c r="P1592" s="104">
        <v>1050000</v>
      </c>
      <c r="Q1592" s="104"/>
      <c r="R1592" s="104"/>
      <c r="S1592" s="104">
        <v>1050000</v>
      </c>
      <c r="T1592" s="104">
        <v>0</v>
      </c>
      <c r="U1592" s="103" t="s">
        <v>303</v>
      </c>
      <c r="V1592" s="105" t="s">
        <v>3411</v>
      </c>
      <c r="W1592" s="106" t="s">
        <v>539</v>
      </c>
    </row>
    <row r="1593" spans="1:23" s="107" customFormat="1" ht="31.8" customHeight="1">
      <c r="A1593" s="46">
        <f>SUBTOTAL(3,$C$11:C1593)</f>
        <v>1583</v>
      </c>
      <c r="B1593" s="46">
        <v>1</v>
      </c>
      <c r="C1593" s="46" t="s">
        <v>54</v>
      </c>
      <c r="D1593" s="46" t="s">
        <v>1078</v>
      </c>
      <c r="E1593" s="98" t="s">
        <v>82</v>
      </c>
      <c r="F1593" s="99" t="s">
        <v>355</v>
      </c>
      <c r="G1593" s="46">
        <v>5</v>
      </c>
      <c r="H1593" s="78" t="s">
        <v>757</v>
      </c>
      <c r="I1593" s="46">
        <v>20</v>
      </c>
      <c r="J1593" s="46">
        <v>1</v>
      </c>
      <c r="K1593" s="46"/>
      <c r="L1593" s="46"/>
      <c r="M1593" s="46">
        <v>20</v>
      </c>
      <c r="N1593" s="46">
        <v>1</v>
      </c>
      <c r="O1593" s="79">
        <v>1050000</v>
      </c>
      <c r="P1593" s="79">
        <v>1050000</v>
      </c>
      <c r="Q1593" s="79"/>
      <c r="R1593" s="79">
        <v>1050000</v>
      </c>
      <c r="S1593" s="79">
        <v>0</v>
      </c>
      <c r="T1593" s="79">
        <v>0</v>
      </c>
      <c r="U1593" s="78" t="s">
        <v>303</v>
      </c>
      <c r="V1593" s="80" t="s">
        <v>1174</v>
      </c>
      <c r="W1593" s="81" t="s">
        <v>539</v>
      </c>
    </row>
    <row r="1594" spans="1:23" s="107" customFormat="1" ht="31.8" customHeight="1">
      <c r="A1594" s="46">
        <f>SUBTOTAL(3,$C$11:C1594)</f>
        <v>1584</v>
      </c>
      <c r="B1594" s="46">
        <v>1</v>
      </c>
      <c r="C1594" s="46" t="s">
        <v>54</v>
      </c>
      <c r="D1594" s="46" t="s">
        <v>1078</v>
      </c>
      <c r="E1594" s="98" t="s">
        <v>82</v>
      </c>
      <c r="F1594" s="99" t="s">
        <v>355</v>
      </c>
      <c r="G1594" s="46">
        <v>5</v>
      </c>
      <c r="H1594" s="78" t="s">
        <v>757</v>
      </c>
      <c r="I1594" s="46">
        <v>20</v>
      </c>
      <c r="J1594" s="46">
        <v>1</v>
      </c>
      <c r="K1594" s="46"/>
      <c r="L1594" s="46"/>
      <c r="M1594" s="46">
        <v>20</v>
      </c>
      <c r="N1594" s="46">
        <v>1</v>
      </c>
      <c r="O1594" s="79">
        <v>1050000</v>
      </c>
      <c r="P1594" s="79">
        <v>1050000</v>
      </c>
      <c r="Q1594" s="79"/>
      <c r="R1594" s="79">
        <v>1050000</v>
      </c>
      <c r="S1594" s="79">
        <v>0</v>
      </c>
      <c r="T1594" s="79">
        <v>0</v>
      </c>
      <c r="U1594" s="78" t="s">
        <v>303</v>
      </c>
      <c r="V1594" s="80" t="s">
        <v>1604</v>
      </c>
      <c r="W1594" s="81" t="s">
        <v>539</v>
      </c>
    </row>
    <row r="1595" spans="1:23" s="107" customFormat="1" ht="31.8" customHeight="1">
      <c r="A1595" s="46">
        <f>SUBTOTAL(3,$C$11:C1595)</f>
        <v>1585</v>
      </c>
      <c r="B1595" s="46">
        <v>1</v>
      </c>
      <c r="C1595" s="46" t="s">
        <v>54</v>
      </c>
      <c r="D1595" s="46" t="s">
        <v>1078</v>
      </c>
      <c r="E1595" s="98" t="s">
        <v>82</v>
      </c>
      <c r="F1595" s="99" t="s">
        <v>355</v>
      </c>
      <c r="G1595" s="46">
        <v>5</v>
      </c>
      <c r="H1595" s="78" t="s">
        <v>757</v>
      </c>
      <c r="I1595" s="46">
        <v>30</v>
      </c>
      <c r="J1595" s="46">
        <v>1</v>
      </c>
      <c r="K1595" s="46"/>
      <c r="L1595" s="46"/>
      <c r="M1595" s="46">
        <v>30</v>
      </c>
      <c r="N1595" s="46">
        <v>1</v>
      </c>
      <c r="O1595" s="79">
        <v>1575000</v>
      </c>
      <c r="P1595" s="79">
        <v>1575000</v>
      </c>
      <c r="Q1595" s="79"/>
      <c r="R1595" s="79">
        <v>1575000</v>
      </c>
      <c r="S1595" s="79">
        <v>0</v>
      </c>
      <c r="T1595" s="79">
        <v>0</v>
      </c>
      <c r="U1595" s="78" t="s">
        <v>865</v>
      </c>
      <c r="V1595" s="80" t="s">
        <v>1605</v>
      </c>
      <c r="W1595" s="81" t="s">
        <v>539</v>
      </c>
    </row>
    <row r="1596" spans="1:23" s="107" customFormat="1" ht="31.8" customHeight="1">
      <c r="A1596" s="46">
        <f>SUBTOTAL(3,$C$11:C1596)</f>
        <v>1586</v>
      </c>
      <c r="B1596" s="100">
        <v>2</v>
      </c>
      <c r="C1596" s="100" t="s">
        <v>54</v>
      </c>
      <c r="D1596" s="100" t="s">
        <v>2256</v>
      </c>
      <c r="E1596" s="101" t="s">
        <v>82</v>
      </c>
      <c r="F1596" s="102" t="s">
        <v>355</v>
      </c>
      <c r="G1596" s="100">
        <v>5</v>
      </c>
      <c r="H1596" s="103" t="s">
        <v>757</v>
      </c>
      <c r="I1596" s="100">
        <v>20</v>
      </c>
      <c r="J1596" s="100">
        <v>1</v>
      </c>
      <c r="K1596" s="100"/>
      <c r="L1596" s="100"/>
      <c r="M1596" s="100">
        <v>20</v>
      </c>
      <c r="N1596" s="100">
        <v>1</v>
      </c>
      <c r="O1596" s="104">
        <v>1050000</v>
      </c>
      <c r="P1596" s="104">
        <v>1050000</v>
      </c>
      <c r="Q1596" s="104"/>
      <c r="R1596" s="104"/>
      <c r="S1596" s="104">
        <v>1050000</v>
      </c>
      <c r="T1596" s="104">
        <v>0</v>
      </c>
      <c r="U1596" s="103" t="s">
        <v>303</v>
      </c>
      <c r="V1596" s="105" t="s">
        <v>3412</v>
      </c>
      <c r="W1596" s="106" t="s">
        <v>539</v>
      </c>
    </row>
    <row r="1597" spans="1:23" s="107" customFormat="1" ht="31.8" customHeight="1">
      <c r="A1597" s="46">
        <f>SUBTOTAL(3,$C$11:C1597)</f>
        <v>1587</v>
      </c>
      <c r="B1597" s="100">
        <v>2</v>
      </c>
      <c r="C1597" s="100" t="s">
        <v>54</v>
      </c>
      <c r="D1597" s="100" t="s">
        <v>934</v>
      </c>
      <c r="E1597" s="101" t="s">
        <v>82</v>
      </c>
      <c r="F1597" s="102" t="s">
        <v>355</v>
      </c>
      <c r="G1597" s="100">
        <v>5</v>
      </c>
      <c r="H1597" s="103" t="s">
        <v>757</v>
      </c>
      <c r="I1597" s="100">
        <v>20</v>
      </c>
      <c r="J1597" s="100">
        <v>1</v>
      </c>
      <c r="K1597" s="100"/>
      <c r="L1597" s="100"/>
      <c r="M1597" s="100">
        <v>20</v>
      </c>
      <c r="N1597" s="100">
        <v>1</v>
      </c>
      <c r="O1597" s="104">
        <v>1050000</v>
      </c>
      <c r="P1597" s="104">
        <v>1050000</v>
      </c>
      <c r="Q1597" s="104"/>
      <c r="R1597" s="104"/>
      <c r="S1597" s="104">
        <v>1050000</v>
      </c>
      <c r="T1597" s="104">
        <v>0</v>
      </c>
      <c r="U1597" s="103" t="s">
        <v>303</v>
      </c>
      <c r="V1597" s="105" t="s">
        <v>3413</v>
      </c>
      <c r="W1597" s="106" t="s">
        <v>539</v>
      </c>
    </row>
    <row r="1598" spans="1:23" s="107" customFormat="1" ht="31.8" customHeight="1">
      <c r="A1598" s="46">
        <f>SUBTOTAL(3,$C$11:C1598)</f>
        <v>1588</v>
      </c>
      <c r="B1598" s="100">
        <v>2</v>
      </c>
      <c r="C1598" s="100" t="s">
        <v>54</v>
      </c>
      <c r="D1598" s="100" t="s">
        <v>2259</v>
      </c>
      <c r="E1598" s="101" t="s">
        <v>82</v>
      </c>
      <c r="F1598" s="102" t="s">
        <v>355</v>
      </c>
      <c r="G1598" s="100">
        <v>5</v>
      </c>
      <c r="H1598" s="103" t="s">
        <v>757</v>
      </c>
      <c r="I1598" s="100">
        <v>20</v>
      </c>
      <c r="J1598" s="100">
        <v>1</v>
      </c>
      <c r="K1598" s="100"/>
      <c r="L1598" s="100"/>
      <c r="M1598" s="100">
        <v>20</v>
      </c>
      <c r="N1598" s="100">
        <v>1</v>
      </c>
      <c r="O1598" s="104">
        <v>1050000</v>
      </c>
      <c r="P1598" s="104">
        <v>1050000</v>
      </c>
      <c r="Q1598" s="104"/>
      <c r="R1598" s="104"/>
      <c r="S1598" s="104">
        <v>1050000</v>
      </c>
      <c r="T1598" s="104">
        <v>0</v>
      </c>
      <c r="U1598" s="103" t="s">
        <v>303</v>
      </c>
      <c r="V1598" s="105" t="s">
        <v>3414</v>
      </c>
      <c r="W1598" s="106" t="s">
        <v>539</v>
      </c>
    </row>
    <row r="1599" spans="1:23" s="107" customFormat="1" ht="31.8" customHeight="1">
      <c r="A1599" s="46">
        <f>SUBTOTAL(3,$C$11:C1599)</f>
        <v>1589</v>
      </c>
      <c r="B1599" s="100">
        <v>2</v>
      </c>
      <c r="C1599" s="100" t="s">
        <v>54</v>
      </c>
      <c r="D1599" s="100" t="s">
        <v>945</v>
      </c>
      <c r="E1599" s="101" t="s">
        <v>82</v>
      </c>
      <c r="F1599" s="102" t="s">
        <v>355</v>
      </c>
      <c r="G1599" s="100">
        <v>5</v>
      </c>
      <c r="H1599" s="103" t="s">
        <v>757</v>
      </c>
      <c r="I1599" s="100">
        <v>20</v>
      </c>
      <c r="J1599" s="100">
        <v>1</v>
      </c>
      <c r="K1599" s="100"/>
      <c r="L1599" s="100"/>
      <c r="M1599" s="100">
        <v>20</v>
      </c>
      <c r="N1599" s="100">
        <v>1</v>
      </c>
      <c r="O1599" s="104">
        <v>1050000</v>
      </c>
      <c r="P1599" s="104">
        <v>1050000</v>
      </c>
      <c r="Q1599" s="104"/>
      <c r="R1599" s="104"/>
      <c r="S1599" s="104">
        <v>1050000</v>
      </c>
      <c r="T1599" s="104">
        <v>0</v>
      </c>
      <c r="U1599" s="103" t="s">
        <v>303</v>
      </c>
      <c r="V1599" s="105" t="s">
        <v>3415</v>
      </c>
      <c r="W1599" s="106" t="s">
        <v>539</v>
      </c>
    </row>
    <row r="1600" spans="1:23" s="107" customFormat="1" ht="31.8" customHeight="1">
      <c r="A1600" s="46">
        <f>SUBTOTAL(3,$C$11:C1600)</f>
        <v>1590</v>
      </c>
      <c r="B1600" s="100">
        <v>2</v>
      </c>
      <c r="C1600" s="100" t="s">
        <v>54</v>
      </c>
      <c r="D1600" s="100" t="s">
        <v>2264</v>
      </c>
      <c r="E1600" s="101" t="s">
        <v>82</v>
      </c>
      <c r="F1600" s="102" t="s">
        <v>355</v>
      </c>
      <c r="G1600" s="100">
        <v>5</v>
      </c>
      <c r="H1600" s="103" t="s">
        <v>757</v>
      </c>
      <c r="I1600" s="100">
        <v>20</v>
      </c>
      <c r="J1600" s="100">
        <v>1</v>
      </c>
      <c r="K1600" s="100"/>
      <c r="L1600" s="100"/>
      <c r="M1600" s="100">
        <v>20</v>
      </c>
      <c r="N1600" s="100">
        <v>1</v>
      </c>
      <c r="O1600" s="104">
        <v>1050000</v>
      </c>
      <c r="P1600" s="104">
        <v>1050000</v>
      </c>
      <c r="Q1600" s="104"/>
      <c r="R1600" s="104"/>
      <c r="S1600" s="104">
        <v>1050000</v>
      </c>
      <c r="T1600" s="104">
        <v>0</v>
      </c>
      <c r="U1600" s="103" t="s">
        <v>303</v>
      </c>
      <c r="V1600" s="105" t="s">
        <v>3416</v>
      </c>
      <c r="W1600" s="106" t="s">
        <v>539</v>
      </c>
    </row>
    <row r="1601" spans="1:23" s="107" customFormat="1" ht="31.8" customHeight="1">
      <c r="A1601" s="46">
        <f>SUBTOTAL(3,$C$11:C1601)</f>
        <v>1591</v>
      </c>
      <c r="B1601" s="100">
        <v>2</v>
      </c>
      <c r="C1601" s="100" t="s">
        <v>54</v>
      </c>
      <c r="D1601" s="100" t="s">
        <v>2264</v>
      </c>
      <c r="E1601" s="101" t="s">
        <v>82</v>
      </c>
      <c r="F1601" s="102" t="s">
        <v>355</v>
      </c>
      <c r="G1601" s="100">
        <v>5</v>
      </c>
      <c r="H1601" s="103" t="s">
        <v>757</v>
      </c>
      <c r="I1601" s="100">
        <v>20</v>
      </c>
      <c r="J1601" s="100">
        <v>1</v>
      </c>
      <c r="K1601" s="100"/>
      <c r="L1601" s="100"/>
      <c r="M1601" s="100">
        <v>20</v>
      </c>
      <c r="N1601" s="100">
        <v>1</v>
      </c>
      <c r="O1601" s="104">
        <v>1050000</v>
      </c>
      <c r="P1601" s="104">
        <v>1050000</v>
      </c>
      <c r="Q1601" s="104"/>
      <c r="R1601" s="104"/>
      <c r="S1601" s="104">
        <v>1050000</v>
      </c>
      <c r="T1601" s="104">
        <v>0</v>
      </c>
      <c r="U1601" s="103" t="s">
        <v>303</v>
      </c>
      <c r="V1601" s="105" t="s">
        <v>3417</v>
      </c>
      <c r="W1601" s="106" t="s">
        <v>539</v>
      </c>
    </row>
    <row r="1602" spans="1:23" s="107" customFormat="1" ht="31.8" customHeight="1">
      <c r="A1602" s="46">
        <f>SUBTOTAL(3,$C$11:C1602)</f>
        <v>1592</v>
      </c>
      <c r="B1602" s="100">
        <v>2</v>
      </c>
      <c r="C1602" s="100" t="s">
        <v>54</v>
      </c>
      <c r="D1602" s="100" t="s">
        <v>2264</v>
      </c>
      <c r="E1602" s="101" t="s">
        <v>82</v>
      </c>
      <c r="F1602" s="102" t="s">
        <v>355</v>
      </c>
      <c r="G1602" s="100">
        <v>5</v>
      </c>
      <c r="H1602" s="103" t="s">
        <v>757</v>
      </c>
      <c r="I1602" s="100">
        <v>20</v>
      </c>
      <c r="J1602" s="100">
        <v>1</v>
      </c>
      <c r="K1602" s="100"/>
      <c r="L1602" s="100"/>
      <c r="M1602" s="100">
        <v>20</v>
      </c>
      <c r="N1602" s="100">
        <v>1</v>
      </c>
      <c r="O1602" s="104">
        <v>1050000</v>
      </c>
      <c r="P1602" s="104">
        <v>1050000</v>
      </c>
      <c r="Q1602" s="104"/>
      <c r="R1602" s="104"/>
      <c r="S1602" s="104">
        <v>1050000</v>
      </c>
      <c r="T1602" s="104">
        <v>0</v>
      </c>
      <c r="U1602" s="103" t="s">
        <v>303</v>
      </c>
      <c r="V1602" s="105" t="s">
        <v>966</v>
      </c>
      <c r="W1602" s="106" t="s">
        <v>539</v>
      </c>
    </row>
    <row r="1603" spans="1:23" s="107" customFormat="1" ht="31.8" customHeight="1">
      <c r="A1603" s="46">
        <f>SUBTOTAL(3,$C$11:C1603)</f>
        <v>1593</v>
      </c>
      <c r="B1603" s="100">
        <v>2</v>
      </c>
      <c r="C1603" s="100" t="s">
        <v>54</v>
      </c>
      <c r="D1603" s="100" t="s">
        <v>2256</v>
      </c>
      <c r="E1603" s="101" t="s">
        <v>82</v>
      </c>
      <c r="F1603" s="102" t="s">
        <v>355</v>
      </c>
      <c r="G1603" s="100">
        <v>5</v>
      </c>
      <c r="H1603" s="103" t="s">
        <v>757</v>
      </c>
      <c r="I1603" s="100">
        <v>20</v>
      </c>
      <c r="J1603" s="100">
        <v>1</v>
      </c>
      <c r="K1603" s="100"/>
      <c r="L1603" s="100"/>
      <c r="M1603" s="100">
        <v>20</v>
      </c>
      <c r="N1603" s="100">
        <v>1</v>
      </c>
      <c r="O1603" s="104">
        <v>1050000</v>
      </c>
      <c r="P1603" s="104">
        <v>1050000</v>
      </c>
      <c r="Q1603" s="104"/>
      <c r="R1603" s="104"/>
      <c r="S1603" s="104">
        <v>1050000</v>
      </c>
      <c r="T1603" s="104">
        <v>0</v>
      </c>
      <c r="U1603" s="103" t="s">
        <v>303</v>
      </c>
      <c r="V1603" s="105" t="s">
        <v>1976</v>
      </c>
      <c r="W1603" s="106" t="s">
        <v>539</v>
      </c>
    </row>
    <row r="1604" spans="1:23" s="107" customFormat="1" ht="31.8" customHeight="1">
      <c r="A1604" s="46">
        <f>SUBTOTAL(3,$C$11:C1604)</f>
        <v>1594</v>
      </c>
      <c r="B1604" s="100">
        <v>2</v>
      </c>
      <c r="C1604" s="100" t="s">
        <v>54</v>
      </c>
      <c r="D1604" s="100" t="s">
        <v>2255</v>
      </c>
      <c r="E1604" s="101" t="s">
        <v>82</v>
      </c>
      <c r="F1604" s="102" t="s">
        <v>355</v>
      </c>
      <c r="G1604" s="100">
        <v>5</v>
      </c>
      <c r="H1604" s="103" t="s">
        <v>757</v>
      </c>
      <c r="I1604" s="100">
        <v>20</v>
      </c>
      <c r="J1604" s="100">
        <v>1</v>
      </c>
      <c r="K1604" s="100"/>
      <c r="L1604" s="100"/>
      <c r="M1604" s="100">
        <v>20</v>
      </c>
      <c r="N1604" s="100">
        <v>1</v>
      </c>
      <c r="O1604" s="104">
        <v>1050000</v>
      </c>
      <c r="P1604" s="104">
        <v>1050000</v>
      </c>
      <c r="Q1604" s="104"/>
      <c r="R1604" s="104"/>
      <c r="S1604" s="104">
        <v>1050000</v>
      </c>
      <c r="T1604" s="104">
        <v>0</v>
      </c>
      <c r="U1604" s="103" t="s">
        <v>303</v>
      </c>
      <c r="V1604" s="105" t="s">
        <v>3418</v>
      </c>
      <c r="W1604" s="106" t="s">
        <v>539</v>
      </c>
    </row>
    <row r="1605" spans="1:23" s="107" customFormat="1" ht="31.8" customHeight="1">
      <c r="A1605" s="46">
        <f>SUBTOTAL(3,$C$11:C1605)</f>
        <v>1595</v>
      </c>
      <c r="B1605" s="100">
        <v>2</v>
      </c>
      <c r="C1605" s="100" t="s">
        <v>2175</v>
      </c>
      <c r="D1605" s="100" t="s">
        <v>2266</v>
      </c>
      <c r="E1605" s="101" t="s">
        <v>393</v>
      </c>
      <c r="F1605" s="102" t="s">
        <v>692</v>
      </c>
      <c r="G1605" s="100">
        <v>6</v>
      </c>
      <c r="H1605" s="103" t="s">
        <v>2456</v>
      </c>
      <c r="I1605" s="100">
        <v>20</v>
      </c>
      <c r="J1605" s="100">
        <v>1</v>
      </c>
      <c r="K1605" s="100"/>
      <c r="L1605" s="100"/>
      <c r="M1605" s="100">
        <v>20</v>
      </c>
      <c r="N1605" s="100">
        <v>1</v>
      </c>
      <c r="O1605" s="104">
        <v>1050000</v>
      </c>
      <c r="P1605" s="104">
        <v>1050000</v>
      </c>
      <c r="Q1605" s="104"/>
      <c r="R1605" s="104"/>
      <c r="S1605" s="104">
        <v>1050000</v>
      </c>
      <c r="T1605" s="104">
        <v>0</v>
      </c>
      <c r="U1605" s="103" t="s">
        <v>303</v>
      </c>
      <c r="V1605" s="105" t="s">
        <v>3419</v>
      </c>
      <c r="W1605" s="106" t="s">
        <v>539</v>
      </c>
    </row>
    <row r="1606" spans="1:23" s="107" customFormat="1" ht="31.8" customHeight="1">
      <c r="A1606" s="46">
        <f>SUBTOTAL(3,$C$11:C1606)</f>
        <v>1596</v>
      </c>
      <c r="B1606" s="100">
        <v>2</v>
      </c>
      <c r="C1606" s="100" t="s">
        <v>2175</v>
      </c>
      <c r="D1606" s="100" t="s">
        <v>2267</v>
      </c>
      <c r="E1606" s="101" t="s">
        <v>393</v>
      </c>
      <c r="F1606" s="102" t="s">
        <v>692</v>
      </c>
      <c r="G1606" s="100">
        <v>6</v>
      </c>
      <c r="H1606" s="103" t="s">
        <v>2456</v>
      </c>
      <c r="I1606" s="100">
        <v>20</v>
      </c>
      <c r="J1606" s="100">
        <v>1</v>
      </c>
      <c r="K1606" s="100"/>
      <c r="L1606" s="100"/>
      <c r="M1606" s="100">
        <v>20</v>
      </c>
      <c r="N1606" s="100">
        <v>1</v>
      </c>
      <c r="O1606" s="104">
        <v>1050000</v>
      </c>
      <c r="P1606" s="104">
        <v>1050000</v>
      </c>
      <c r="Q1606" s="104"/>
      <c r="R1606" s="104"/>
      <c r="S1606" s="104">
        <v>1050000</v>
      </c>
      <c r="T1606" s="104">
        <v>0</v>
      </c>
      <c r="U1606" s="103" t="s">
        <v>303</v>
      </c>
      <c r="V1606" s="105" t="s">
        <v>3420</v>
      </c>
      <c r="W1606" s="106" t="s">
        <v>539</v>
      </c>
    </row>
    <row r="1607" spans="1:23" s="107" customFormat="1" ht="31.8" customHeight="1">
      <c r="A1607" s="46">
        <f>SUBTOTAL(3,$C$11:C1607)</f>
        <v>1597</v>
      </c>
      <c r="B1607" s="100">
        <v>2</v>
      </c>
      <c r="C1607" s="100" t="s">
        <v>2175</v>
      </c>
      <c r="D1607" s="100" t="s">
        <v>2266</v>
      </c>
      <c r="E1607" s="101" t="s">
        <v>393</v>
      </c>
      <c r="F1607" s="102" t="s">
        <v>692</v>
      </c>
      <c r="G1607" s="100">
        <v>6</v>
      </c>
      <c r="H1607" s="103" t="s">
        <v>2456</v>
      </c>
      <c r="I1607" s="100">
        <v>20</v>
      </c>
      <c r="J1607" s="100">
        <v>1</v>
      </c>
      <c r="K1607" s="100"/>
      <c r="L1607" s="100"/>
      <c r="M1607" s="100">
        <v>20</v>
      </c>
      <c r="N1607" s="100">
        <v>1</v>
      </c>
      <c r="O1607" s="104">
        <v>1050000</v>
      </c>
      <c r="P1607" s="104">
        <v>1050000</v>
      </c>
      <c r="Q1607" s="104"/>
      <c r="R1607" s="104"/>
      <c r="S1607" s="104">
        <v>1050000</v>
      </c>
      <c r="T1607" s="104">
        <v>0</v>
      </c>
      <c r="U1607" s="103" t="s">
        <v>303</v>
      </c>
      <c r="V1607" s="105" t="s">
        <v>3421</v>
      </c>
      <c r="W1607" s="106" t="s">
        <v>539</v>
      </c>
    </row>
    <row r="1608" spans="1:23" s="107" customFormat="1" ht="31.8" customHeight="1">
      <c r="A1608" s="46">
        <f>SUBTOTAL(3,$C$11:C1608)</f>
        <v>1598</v>
      </c>
      <c r="B1608" s="100">
        <v>2</v>
      </c>
      <c r="C1608" s="100" t="s">
        <v>2175</v>
      </c>
      <c r="D1608" s="100" t="s">
        <v>2267</v>
      </c>
      <c r="E1608" s="101" t="s">
        <v>393</v>
      </c>
      <c r="F1608" s="102" t="s">
        <v>692</v>
      </c>
      <c r="G1608" s="100">
        <v>6</v>
      </c>
      <c r="H1608" s="103" t="s">
        <v>2456</v>
      </c>
      <c r="I1608" s="100">
        <v>20</v>
      </c>
      <c r="J1608" s="100">
        <v>1</v>
      </c>
      <c r="K1608" s="100"/>
      <c r="L1608" s="100"/>
      <c r="M1608" s="100">
        <v>20</v>
      </c>
      <c r="N1608" s="100">
        <v>1</v>
      </c>
      <c r="O1608" s="104">
        <v>1050000</v>
      </c>
      <c r="P1608" s="104">
        <v>1050000</v>
      </c>
      <c r="Q1608" s="104"/>
      <c r="R1608" s="104"/>
      <c r="S1608" s="104">
        <v>1050000</v>
      </c>
      <c r="T1608" s="104">
        <v>0</v>
      </c>
      <c r="U1608" s="103" t="s">
        <v>303</v>
      </c>
      <c r="V1608" s="105" t="s">
        <v>188</v>
      </c>
      <c r="W1608" s="106" t="s">
        <v>539</v>
      </c>
    </row>
    <row r="1609" spans="1:23" s="107" customFormat="1" ht="31.8" customHeight="1">
      <c r="A1609" s="46">
        <f>SUBTOTAL(3,$C$11:C1609)</f>
        <v>1599</v>
      </c>
      <c r="B1609" s="100">
        <v>2</v>
      </c>
      <c r="C1609" s="100" t="s">
        <v>2175</v>
      </c>
      <c r="D1609" s="100" t="s">
        <v>2267</v>
      </c>
      <c r="E1609" s="101" t="s">
        <v>393</v>
      </c>
      <c r="F1609" s="102" t="s">
        <v>692</v>
      </c>
      <c r="G1609" s="100">
        <v>6</v>
      </c>
      <c r="H1609" s="103" t="s">
        <v>2456</v>
      </c>
      <c r="I1609" s="100">
        <v>20</v>
      </c>
      <c r="J1609" s="100">
        <v>1</v>
      </c>
      <c r="K1609" s="100"/>
      <c r="L1609" s="100"/>
      <c r="M1609" s="100">
        <v>20</v>
      </c>
      <c r="N1609" s="100">
        <v>1</v>
      </c>
      <c r="O1609" s="104">
        <v>1050000</v>
      </c>
      <c r="P1609" s="104">
        <v>1050000</v>
      </c>
      <c r="Q1609" s="104"/>
      <c r="R1609" s="104"/>
      <c r="S1609" s="104">
        <v>1050000</v>
      </c>
      <c r="T1609" s="104">
        <v>0</v>
      </c>
      <c r="U1609" s="103" t="s">
        <v>303</v>
      </c>
      <c r="V1609" s="105" t="s">
        <v>3422</v>
      </c>
      <c r="W1609" s="106" t="s">
        <v>539</v>
      </c>
    </row>
    <row r="1610" spans="1:23" s="107" customFormat="1" ht="31.8" customHeight="1">
      <c r="A1610" s="46">
        <f>SUBTOTAL(3,$C$11:C1610)</f>
        <v>1600</v>
      </c>
      <c r="B1610" s="100">
        <v>2</v>
      </c>
      <c r="C1610" s="100" t="s">
        <v>2175</v>
      </c>
      <c r="D1610" s="100" t="s">
        <v>2267</v>
      </c>
      <c r="E1610" s="101" t="s">
        <v>393</v>
      </c>
      <c r="F1610" s="102" t="s">
        <v>692</v>
      </c>
      <c r="G1610" s="100">
        <v>6</v>
      </c>
      <c r="H1610" s="103" t="s">
        <v>2456</v>
      </c>
      <c r="I1610" s="100">
        <v>20</v>
      </c>
      <c r="J1610" s="100">
        <v>1</v>
      </c>
      <c r="K1610" s="100"/>
      <c r="L1610" s="100"/>
      <c r="M1610" s="100">
        <v>20</v>
      </c>
      <c r="N1610" s="100">
        <v>1</v>
      </c>
      <c r="O1610" s="104">
        <v>1050000</v>
      </c>
      <c r="P1610" s="104">
        <v>1050000</v>
      </c>
      <c r="Q1610" s="104"/>
      <c r="R1610" s="104"/>
      <c r="S1610" s="104">
        <v>1050000</v>
      </c>
      <c r="T1610" s="104">
        <v>0</v>
      </c>
      <c r="U1610" s="103" t="s">
        <v>303</v>
      </c>
      <c r="V1610" s="105" t="s">
        <v>3423</v>
      </c>
      <c r="W1610" s="106" t="s">
        <v>539</v>
      </c>
    </row>
    <row r="1611" spans="1:23" s="107" customFormat="1" ht="31.8" customHeight="1">
      <c r="A1611" s="46">
        <f>SUBTOTAL(3,$C$11:C1611)</f>
        <v>1601</v>
      </c>
      <c r="B1611" s="100">
        <v>2</v>
      </c>
      <c r="C1611" s="100" t="s">
        <v>2176</v>
      </c>
      <c r="D1611" s="100" t="s">
        <v>2267</v>
      </c>
      <c r="E1611" s="101" t="s">
        <v>23</v>
      </c>
      <c r="F1611" s="102" t="s">
        <v>703</v>
      </c>
      <c r="G1611" s="100">
        <v>6</v>
      </c>
      <c r="H1611" s="103" t="s">
        <v>2456</v>
      </c>
      <c r="I1611" s="100">
        <v>20</v>
      </c>
      <c r="J1611" s="100">
        <v>1</v>
      </c>
      <c r="K1611" s="100"/>
      <c r="L1611" s="100"/>
      <c r="M1611" s="100">
        <v>20</v>
      </c>
      <c r="N1611" s="100">
        <v>1</v>
      </c>
      <c r="O1611" s="104">
        <v>1050000</v>
      </c>
      <c r="P1611" s="104">
        <v>1050000</v>
      </c>
      <c r="Q1611" s="104"/>
      <c r="R1611" s="104"/>
      <c r="S1611" s="104">
        <v>1050000</v>
      </c>
      <c r="T1611" s="104">
        <v>0</v>
      </c>
      <c r="U1611" s="103" t="s">
        <v>303</v>
      </c>
      <c r="V1611" s="105" t="s">
        <v>3424</v>
      </c>
      <c r="W1611" s="106" t="s">
        <v>539</v>
      </c>
    </row>
    <row r="1612" spans="1:23" s="107" customFormat="1" ht="31.8" customHeight="1">
      <c r="A1612" s="46">
        <f>SUBTOTAL(3,$C$11:C1612)</f>
        <v>1602</v>
      </c>
      <c r="B1612" s="100">
        <v>2</v>
      </c>
      <c r="C1612" s="100" t="s">
        <v>2176</v>
      </c>
      <c r="D1612" s="100" t="s">
        <v>2266</v>
      </c>
      <c r="E1612" s="101" t="s">
        <v>23</v>
      </c>
      <c r="F1612" s="102" t="s">
        <v>703</v>
      </c>
      <c r="G1612" s="100">
        <v>6</v>
      </c>
      <c r="H1612" s="103" t="s">
        <v>2456</v>
      </c>
      <c r="I1612" s="100">
        <v>20</v>
      </c>
      <c r="J1612" s="100">
        <v>1</v>
      </c>
      <c r="K1612" s="100"/>
      <c r="L1612" s="100"/>
      <c r="M1612" s="100">
        <v>20</v>
      </c>
      <c r="N1612" s="100">
        <v>1</v>
      </c>
      <c r="O1612" s="104">
        <v>1050000</v>
      </c>
      <c r="P1612" s="104">
        <v>1050000</v>
      </c>
      <c r="Q1612" s="104"/>
      <c r="R1612" s="104"/>
      <c r="S1612" s="104">
        <v>1050000</v>
      </c>
      <c r="T1612" s="104">
        <v>0</v>
      </c>
      <c r="U1612" s="103" t="s">
        <v>303</v>
      </c>
      <c r="V1612" s="105" t="s">
        <v>3425</v>
      </c>
      <c r="W1612" s="106" t="s">
        <v>539</v>
      </c>
    </row>
    <row r="1613" spans="1:23" s="107" customFormat="1" ht="31.8" customHeight="1">
      <c r="A1613" s="46">
        <f>SUBTOTAL(3,$C$11:C1613)</f>
        <v>1603</v>
      </c>
      <c r="B1613" s="100">
        <v>2</v>
      </c>
      <c r="C1613" s="100" t="s">
        <v>2176</v>
      </c>
      <c r="D1613" s="100" t="s">
        <v>2268</v>
      </c>
      <c r="E1613" s="101" t="s">
        <v>23</v>
      </c>
      <c r="F1613" s="102" t="s">
        <v>703</v>
      </c>
      <c r="G1613" s="100">
        <v>6</v>
      </c>
      <c r="H1613" s="103" t="s">
        <v>2456</v>
      </c>
      <c r="I1613" s="100">
        <v>20</v>
      </c>
      <c r="J1613" s="100">
        <v>1</v>
      </c>
      <c r="K1613" s="100"/>
      <c r="L1613" s="100"/>
      <c r="M1613" s="100">
        <v>20</v>
      </c>
      <c r="N1613" s="100">
        <v>1</v>
      </c>
      <c r="O1613" s="104">
        <v>1050000</v>
      </c>
      <c r="P1613" s="104">
        <v>1050000</v>
      </c>
      <c r="Q1613" s="104"/>
      <c r="R1613" s="104"/>
      <c r="S1613" s="104">
        <v>1050000</v>
      </c>
      <c r="T1613" s="104">
        <v>0</v>
      </c>
      <c r="U1613" s="103" t="s">
        <v>303</v>
      </c>
      <c r="V1613" s="105" t="s">
        <v>3426</v>
      </c>
      <c r="W1613" s="106" t="s">
        <v>539</v>
      </c>
    </row>
    <row r="1614" spans="1:23" s="107" customFormat="1" ht="31.8" customHeight="1">
      <c r="A1614" s="46">
        <f>SUBTOTAL(3,$C$11:C1614)</f>
        <v>1604</v>
      </c>
      <c r="B1614" s="100">
        <v>2</v>
      </c>
      <c r="C1614" s="100" t="s">
        <v>2176</v>
      </c>
      <c r="D1614" s="100" t="s">
        <v>2267</v>
      </c>
      <c r="E1614" s="101" t="s">
        <v>23</v>
      </c>
      <c r="F1614" s="102" t="s">
        <v>703</v>
      </c>
      <c r="G1614" s="100">
        <v>6</v>
      </c>
      <c r="H1614" s="103" t="s">
        <v>2456</v>
      </c>
      <c r="I1614" s="100">
        <v>20</v>
      </c>
      <c r="J1614" s="100">
        <v>1</v>
      </c>
      <c r="K1614" s="100"/>
      <c r="L1614" s="100"/>
      <c r="M1614" s="100">
        <v>20</v>
      </c>
      <c r="N1614" s="100">
        <v>1</v>
      </c>
      <c r="O1614" s="104">
        <v>1050000</v>
      </c>
      <c r="P1614" s="104">
        <v>1050000</v>
      </c>
      <c r="Q1614" s="104"/>
      <c r="R1614" s="104"/>
      <c r="S1614" s="104">
        <v>1050000</v>
      </c>
      <c r="T1614" s="104">
        <v>0</v>
      </c>
      <c r="U1614" s="103" t="s">
        <v>303</v>
      </c>
      <c r="V1614" s="105" t="s">
        <v>3427</v>
      </c>
      <c r="W1614" s="106" t="s">
        <v>539</v>
      </c>
    </row>
    <row r="1615" spans="1:23" s="107" customFormat="1" ht="31.8" customHeight="1">
      <c r="A1615" s="46">
        <f>SUBTOTAL(3,$C$11:C1615)</f>
        <v>1605</v>
      </c>
      <c r="B1615" s="100">
        <v>2</v>
      </c>
      <c r="C1615" s="100" t="s">
        <v>2176</v>
      </c>
      <c r="D1615" s="100" t="s">
        <v>2268</v>
      </c>
      <c r="E1615" s="101" t="s">
        <v>23</v>
      </c>
      <c r="F1615" s="102" t="s">
        <v>703</v>
      </c>
      <c r="G1615" s="100">
        <v>6</v>
      </c>
      <c r="H1615" s="103" t="s">
        <v>2456</v>
      </c>
      <c r="I1615" s="100">
        <v>20</v>
      </c>
      <c r="J1615" s="100">
        <v>1</v>
      </c>
      <c r="K1615" s="100"/>
      <c r="L1615" s="100"/>
      <c r="M1615" s="100">
        <v>20</v>
      </c>
      <c r="N1615" s="100">
        <v>1</v>
      </c>
      <c r="O1615" s="104">
        <v>1050000</v>
      </c>
      <c r="P1615" s="104">
        <v>1050000</v>
      </c>
      <c r="Q1615" s="104"/>
      <c r="R1615" s="104"/>
      <c r="S1615" s="104">
        <v>1050000</v>
      </c>
      <c r="T1615" s="104">
        <v>0</v>
      </c>
      <c r="U1615" s="103" t="s">
        <v>303</v>
      </c>
      <c r="V1615" s="105" t="s">
        <v>3428</v>
      </c>
      <c r="W1615" s="106" t="s">
        <v>539</v>
      </c>
    </row>
    <row r="1616" spans="1:23" s="107" customFormat="1" ht="31.8" customHeight="1">
      <c r="A1616" s="46">
        <f>SUBTOTAL(3,$C$11:C1616)</f>
        <v>1606</v>
      </c>
      <c r="B1616" s="100">
        <v>2</v>
      </c>
      <c r="C1616" s="100" t="s">
        <v>2177</v>
      </c>
      <c r="D1616" s="100" t="s">
        <v>2268</v>
      </c>
      <c r="E1616" s="101" t="s">
        <v>638</v>
      </c>
      <c r="F1616" s="102" t="s">
        <v>24</v>
      </c>
      <c r="G1616" s="100">
        <v>6</v>
      </c>
      <c r="H1616" s="103" t="s">
        <v>2456</v>
      </c>
      <c r="I1616" s="100">
        <v>20</v>
      </c>
      <c r="J1616" s="100">
        <v>1</v>
      </c>
      <c r="K1616" s="100"/>
      <c r="L1616" s="100"/>
      <c r="M1616" s="100">
        <v>20</v>
      </c>
      <c r="N1616" s="100">
        <v>1</v>
      </c>
      <c r="O1616" s="104">
        <v>1050000</v>
      </c>
      <c r="P1616" s="104">
        <v>1050000</v>
      </c>
      <c r="Q1616" s="104"/>
      <c r="R1616" s="104"/>
      <c r="S1616" s="104">
        <v>1050000</v>
      </c>
      <c r="T1616" s="104">
        <v>0</v>
      </c>
      <c r="U1616" s="103" t="s">
        <v>303</v>
      </c>
      <c r="V1616" s="105" t="s">
        <v>3429</v>
      </c>
      <c r="W1616" s="106" t="s">
        <v>539</v>
      </c>
    </row>
    <row r="1617" spans="1:23" s="107" customFormat="1" ht="31.8" customHeight="1">
      <c r="A1617" s="46">
        <f>SUBTOTAL(3,$C$11:C1617)</f>
        <v>1607</v>
      </c>
      <c r="B1617" s="100">
        <v>2</v>
      </c>
      <c r="C1617" s="100" t="s">
        <v>2177</v>
      </c>
      <c r="D1617" s="100" t="s">
        <v>2267</v>
      </c>
      <c r="E1617" s="101" t="s">
        <v>638</v>
      </c>
      <c r="F1617" s="102" t="s">
        <v>24</v>
      </c>
      <c r="G1617" s="100">
        <v>6</v>
      </c>
      <c r="H1617" s="103" t="s">
        <v>2456</v>
      </c>
      <c r="I1617" s="100">
        <v>20</v>
      </c>
      <c r="J1617" s="100">
        <v>1</v>
      </c>
      <c r="K1617" s="100"/>
      <c r="L1617" s="100"/>
      <c r="M1617" s="100">
        <v>20</v>
      </c>
      <c r="N1617" s="100">
        <v>1</v>
      </c>
      <c r="O1617" s="104">
        <v>1050000</v>
      </c>
      <c r="P1617" s="104">
        <v>1050000</v>
      </c>
      <c r="Q1617" s="104"/>
      <c r="R1617" s="104"/>
      <c r="S1617" s="104">
        <v>1050000</v>
      </c>
      <c r="T1617" s="104">
        <v>0</v>
      </c>
      <c r="U1617" s="103" t="s">
        <v>303</v>
      </c>
      <c r="V1617" s="105" t="s">
        <v>3430</v>
      </c>
      <c r="W1617" s="106" t="s">
        <v>539</v>
      </c>
    </row>
    <row r="1618" spans="1:23" s="107" customFormat="1" ht="31.8" customHeight="1">
      <c r="A1618" s="46">
        <f>SUBTOTAL(3,$C$11:C1618)</f>
        <v>1608</v>
      </c>
      <c r="B1618" s="100">
        <v>2</v>
      </c>
      <c r="C1618" s="100" t="s">
        <v>2177</v>
      </c>
      <c r="D1618" s="100" t="s">
        <v>2266</v>
      </c>
      <c r="E1618" s="101" t="s">
        <v>638</v>
      </c>
      <c r="F1618" s="102" t="s">
        <v>24</v>
      </c>
      <c r="G1618" s="100">
        <v>6</v>
      </c>
      <c r="H1618" s="103" t="s">
        <v>2456</v>
      </c>
      <c r="I1618" s="100">
        <v>20</v>
      </c>
      <c r="J1618" s="100">
        <v>1</v>
      </c>
      <c r="K1618" s="100"/>
      <c r="L1618" s="100"/>
      <c r="M1618" s="100">
        <v>20</v>
      </c>
      <c r="N1618" s="100">
        <v>1</v>
      </c>
      <c r="O1618" s="104">
        <v>1050000</v>
      </c>
      <c r="P1618" s="104">
        <v>1050000</v>
      </c>
      <c r="Q1618" s="104"/>
      <c r="R1618" s="104"/>
      <c r="S1618" s="104">
        <v>1050000</v>
      </c>
      <c r="T1618" s="104">
        <v>0</v>
      </c>
      <c r="U1618" s="103" t="s">
        <v>303</v>
      </c>
      <c r="V1618" s="105" t="s">
        <v>184</v>
      </c>
      <c r="W1618" s="106" t="s">
        <v>539</v>
      </c>
    </row>
    <row r="1619" spans="1:23" s="107" customFormat="1" ht="31.8" customHeight="1">
      <c r="A1619" s="46">
        <f>SUBTOTAL(3,$C$11:C1619)</f>
        <v>1609</v>
      </c>
      <c r="B1619" s="100">
        <v>2</v>
      </c>
      <c r="C1619" s="100" t="s">
        <v>2177</v>
      </c>
      <c r="D1619" s="100" t="s">
        <v>2266</v>
      </c>
      <c r="E1619" s="101" t="s">
        <v>638</v>
      </c>
      <c r="F1619" s="102" t="s">
        <v>24</v>
      </c>
      <c r="G1619" s="100">
        <v>6</v>
      </c>
      <c r="H1619" s="103" t="s">
        <v>2456</v>
      </c>
      <c r="I1619" s="100">
        <v>20</v>
      </c>
      <c r="J1619" s="100">
        <v>1</v>
      </c>
      <c r="K1619" s="100"/>
      <c r="L1619" s="100"/>
      <c r="M1619" s="100">
        <v>20</v>
      </c>
      <c r="N1619" s="100">
        <v>1</v>
      </c>
      <c r="O1619" s="104">
        <v>1050000</v>
      </c>
      <c r="P1619" s="104">
        <v>1050000</v>
      </c>
      <c r="Q1619" s="104"/>
      <c r="R1619" s="104"/>
      <c r="S1619" s="104">
        <v>1050000</v>
      </c>
      <c r="T1619" s="104">
        <v>0</v>
      </c>
      <c r="U1619" s="103" t="s">
        <v>303</v>
      </c>
      <c r="V1619" s="105" t="s">
        <v>3431</v>
      </c>
      <c r="W1619" s="106" t="s">
        <v>539</v>
      </c>
    </row>
    <row r="1620" spans="1:23" s="107" customFormat="1" ht="31.8" customHeight="1">
      <c r="A1620" s="46">
        <f>SUBTOTAL(3,$C$11:C1620)</f>
        <v>1610</v>
      </c>
      <c r="B1620" s="100">
        <v>2</v>
      </c>
      <c r="C1620" s="100" t="s">
        <v>2177</v>
      </c>
      <c r="D1620" s="100" t="s">
        <v>2267</v>
      </c>
      <c r="E1620" s="101" t="s">
        <v>638</v>
      </c>
      <c r="F1620" s="102" t="s">
        <v>24</v>
      </c>
      <c r="G1620" s="100">
        <v>6</v>
      </c>
      <c r="H1620" s="103" t="s">
        <v>2456</v>
      </c>
      <c r="I1620" s="100">
        <v>20</v>
      </c>
      <c r="J1620" s="100">
        <v>1</v>
      </c>
      <c r="K1620" s="100"/>
      <c r="L1620" s="100"/>
      <c r="M1620" s="100">
        <v>20</v>
      </c>
      <c r="N1620" s="100">
        <v>1</v>
      </c>
      <c r="O1620" s="104">
        <v>1050000</v>
      </c>
      <c r="P1620" s="104">
        <v>1050000</v>
      </c>
      <c r="Q1620" s="104"/>
      <c r="R1620" s="104"/>
      <c r="S1620" s="104">
        <v>1050000</v>
      </c>
      <c r="T1620" s="104">
        <v>0</v>
      </c>
      <c r="U1620" s="103" t="s">
        <v>303</v>
      </c>
      <c r="V1620" s="105" t="s">
        <v>3432</v>
      </c>
      <c r="W1620" s="106" t="s">
        <v>539</v>
      </c>
    </row>
    <row r="1621" spans="1:23" s="107" customFormat="1" ht="31.8" customHeight="1">
      <c r="A1621" s="46">
        <f>SUBTOTAL(3,$C$11:C1621)</f>
        <v>1611</v>
      </c>
      <c r="B1621" s="100">
        <v>2</v>
      </c>
      <c r="C1621" s="100" t="s">
        <v>2177</v>
      </c>
      <c r="D1621" s="100" t="s">
        <v>2266</v>
      </c>
      <c r="E1621" s="101" t="s">
        <v>638</v>
      </c>
      <c r="F1621" s="102" t="s">
        <v>24</v>
      </c>
      <c r="G1621" s="100">
        <v>6</v>
      </c>
      <c r="H1621" s="103" t="s">
        <v>2456</v>
      </c>
      <c r="I1621" s="100">
        <v>20</v>
      </c>
      <c r="J1621" s="100">
        <v>1</v>
      </c>
      <c r="K1621" s="100"/>
      <c r="L1621" s="100"/>
      <c r="M1621" s="100">
        <v>20</v>
      </c>
      <c r="N1621" s="100">
        <v>1</v>
      </c>
      <c r="O1621" s="104">
        <v>1050000</v>
      </c>
      <c r="P1621" s="104">
        <v>1050000</v>
      </c>
      <c r="Q1621" s="104"/>
      <c r="R1621" s="104"/>
      <c r="S1621" s="104">
        <v>1050000</v>
      </c>
      <c r="T1621" s="104">
        <v>0</v>
      </c>
      <c r="U1621" s="103" t="s">
        <v>303</v>
      </c>
      <c r="V1621" s="105" t="s">
        <v>549</v>
      </c>
      <c r="W1621" s="106" t="s">
        <v>539</v>
      </c>
    </row>
    <row r="1622" spans="1:23" s="107" customFormat="1" ht="31.8" customHeight="1">
      <c r="A1622" s="46">
        <f>SUBTOTAL(3,$C$11:C1622)</f>
        <v>1612</v>
      </c>
      <c r="B1622" s="100">
        <v>2</v>
      </c>
      <c r="C1622" s="100" t="s">
        <v>2177</v>
      </c>
      <c r="D1622" s="100" t="s">
        <v>2267</v>
      </c>
      <c r="E1622" s="101" t="s">
        <v>638</v>
      </c>
      <c r="F1622" s="102" t="s">
        <v>24</v>
      </c>
      <c r="G1622" s="100">
        <v>6</v>
      </c>
      <c r="H1622" s="103" t="s">
        <v>2456</v>
      </c>
      <c r="I1622" s="100">
        <v>20</v>
      </c>
      <c r="J1622" s="100">
        <v>1</v>
      </c>
      <c r="K1622" s="100"/>
      <c r="L1622" s="100"/>
      <c r="M1622" s="100">
        <v>20</v>
      </c>
      <c r="N1622" s="100">
        <v>1</v>
      </c>
      <c r="O1622" s="104">
        <v>1050000</v>
      </c>
      <c r="P1622" s="104">
        <v>1050000</v>
      </c>
      <c r="Q1622" s="104"/>
      <c r="R1622" s="104"/>
      <c r="S1622" s="104">
        <v>1050000</v>
      </c>
      <c r="T1622" s="104">
        <v>0</v>
      </c>
      <c r="U1622" s="103" t="s">
        <v>303</v>
      </c>
      <c r="V1622" s="105" t="s">
        <v>3433</v>
      </c>
      <c r="W1622" s="106" t="s">
        <v>539</v>
      </c>
    </row>
    <row r="1623" spans="1:23" s="107" customFormat="1" ht="31.8" customHeight="1">
      <c r="A1623" s="46">
        <f>SUBTOTAL(3,$C$11:C1623)</f>
        <v>1613</v>
      </c>
      <c r="B1623" s="100">
        <v>2</v>
      </c>
      <c r="C1623" s="100" t="s">
        <v>2177</v>
      </c>
      <c r="D1623" s="100" t="s">
        <v>2268</v>
      </c>
      <c r="E1623" s="101" t="s">
        <v>638</v>
      </c>
      <c r="F1623" s="102" t="s">
        <v>24</v>
      </c>
      <c r="G1623" s="100">
        <v>6</v>
      </c>
      <c r="H1623" s="103" t="s">
        <v>2456</v>
      </c>
      <c r="I1623" s="100">
        <v>20</v>
      </c>
      <c r="J1623" s="100">
        <v>1</v>
      </c>
      <c r="K1623" s="100"/>
      <c r="L1623" s="100"/>
      <c r="M1623" s="100">
        <v>20</v>
      </c>
      <c r="N1623" s="100">
        <v>1</v>
      </c>
      <c r="O1623" s="104">
        <v>1050000</v>
      </c>
      <c r="P1623" s="104">
        <v>1050000</v>
      </c>
      <c r="Q1623" s="104"/>
      <c r="R1623" s="104"/>
      <c r="S1623" s="104">
        <v>1050000</v>
      </c>
      <c r="T1623" s="104">
        <v>0</v>
      </c>
      <c r="U1623" s="103" t="s">
        <v>303</v>
      </c>
      <c r="V1623" s="105" t="s">
        <v>1155</v>
      </c>
      <c r="W1623" s="106" t="s">
        <v>539</v>
      </c>
    </row>
    <row r="1624" spans="1:23" s="107" customFormat="1" ht="31.8" customHeight="1">
      <c r="A1624" s="46">
        <f>SUBTOTAL(3,$C$11:C1624)</f>
        <v>1614</v>
      </c>
      <c r="B1624" s="100">
        <v>2</v>
      </c>
      <c r="C1624" s="100" t="s">
        <v>2177</v>
      </c>
      <c r="D1624" s="100" t="s">
        <v>2266</v>
      </c>
      <c r="E1624" s="101" t="s">
        <v>638</v>
      </c>
      <c r="F1624" s="102" t="s">
        <v>24</v>
      </c>
      <c r="G1624" s="100">
        <v>6</v>
      </c>
      <c r="H1624" s="103" t="s">
        <v>2456</v>
      </c>
      <c r="I1624" s="100">
        <v>20</v>
      </c>
      <c r="J1624" s="100">
        <v>1</v>
      </c>
      <c r="K1624" s="100"/>
      <c r="L1624" s="100"/>
      <c r="M1624" s="100">
        <v>20</v>
      </c>
      <c r="N1624" s="100">
        <v>1</v>
      </c>
      <c r="O1624" s="104">
        <v>1050000</v>
      </c>
      <c r="P1624" s="104">
        <v>1050000</v>
      </c>
      <c r="Q1624" s="104"/>
      <c r="R1624" s="104"/>
      <c r="S1624" s="104">
        <v>1050000</v>
      </c>
      <c r="T1624" s="104">
        <v>0</v>
      </c>
      <c r="U1624" s="103" t="s">
        <v>303</v>
      </c>
      <c r="V1624" s="105" t="s">
        <v>3434</v>
      </c>
      <c r="W1624" s="106" t="s">
        <v>539</v>
      </c>
    </row>
    <row r="1625" spans="1:23" s="107" customFormat="1" ht="31.8" customHeight="1">
      <c r="A1625" s="46">
        <f>SUBTOTAL(3,$C$11:C1625)</f>
        <v>1615</v>
      </c>
      <c r="B1625" s="100">
        <v>2</v>
      </c>
      <c r="C1625" s="100" t="s">
        <v>2178</v>
      </c>
      <c r="D1625" s="100" t="s">
        <v>2266</v>
      </c>
      <c r="E1625" s="101" t="s">
        <v>2457</v>
      </c>
      <c r="F1625" s="102" t="s">
        <v>683</v>
      </c>
      <c r="G1625" s="100">
        <v>6</v>
      </c>
      <c r="H1625" s="103" t="s">
        <v>2456</v>
      </c>
      <c r="I1625" s="100">
        <v>20</v>
      </c>
      <c r="J1625" s="100">
        <v>1</v>
      </c>
      <c r="K1625" s="100"/>
      <c r="L1625" s="100"/>
      <c r="M1625" s="100">
        <v>20</v>
      </c>
      <c r="N1625" s="100">
        <v>1</v>
      </c>
      <c r="O1625" s="104">
        <v>1050000</v>
      </c>
      <c r="P1625" s="104">
        <v>1050000</v>
      </c>
      <c r="Q1625" s="104"/>
      <c r="R1625" s="104"/>
      <c r="S1625" s="104">
        <v>1050000</v>
      </c>
      <c r="T1625" s="104">
        <v>0</v>
      </c>
      <c r="U1625" s="103" t="s">
        <v>303</v>
      </c>
      <c r="V1625" s="105" t="s">
        <v>3435</v>
      </c>
      <c r="W1625" s="106" t="s">
        <v>539</v>
      </c>
    </row>
    <row r="1626" spans="1:23" s="107" customFormat="1" ht="31.8" customHeight="1">
      <c r="A1626" s="46">
        <f>SUBTOTAL(3,$C$11:C1626)</f>
        <v>1616</v>
      </c>
      <c r="B1626" s="100">
        <v>2</v>
      </c>
      <c r="C1626" s="100" t="s">
        <v>2178</v>
      </c>
      <c r="D1626" s="100" t="s">
        <v>2266</v>
      </c>
      <c r="E1626" s="101" t="s">
        <v>2457</v>
      </c>
      <c r="F1626" s="102" t="s">
        <v>683</v>
      </c>
      <c r="G1626" s="100">
        <v>6</v>
      </c>
      <c r="H1626" s="103" t="s">
        <v>2456</v>
      </c>
      <c r="I1626" s="100">
        <v>20</v>
      </c>
      <c r="J1626" s="100">
        <v>1</v>
      </c>
      <c r="K1626" s="100"/>
      <c r="L1626" s="100"/>
      <c r="M1626" s="100">
        <v>20</v>
      </c>
      <c r="N1626" s="100">
        <v>1</v>
      </c>
      <c r="O1626" s="104">
        <v>1050000</v>
      </c>
      <c r="P1626" s="104">
        <v>1050000</v>
      </c>
      <c r="Q1626" s="104"/>
      <c r="R1626" s="104"/>
      <c r="S1626" s="104">
        <v>1050000</v>
      </c>
      <c r="T1626" s="104">
        <v>0</v>
      </c>
      <c r="U1626" s="103" t="s">
        <v>303</v>
      </c>
      <c r="V1626" s="105" t="s">
        <v>3436</v>
      </c>
      <c r="W1626" s="106" t="s">
        <v>539</v>
      </c>
    </row>
    <row r="1627" spans="1:23" s="107" customFormat="1" ht="31.8" customHeight="1">
      <c r="A1627" s="46">
        <f>SUBTOTAL(3,$C$11:C1627)</f>
        <v>1617</v>
      </c>
      <c r="B1627" s="100">
        <v>2</v>
      </c>
      <c r="C1627" s="100" t="s">
        <v>2178</v>
      </c>
      <c r="D1627" s="100" t="s">
        <v>2266</v>
      </c>
      <c r="E1627" s="101" t="s">
        <v>2457</v>
      </c>
      <c r="F1627" s="102" t="s">
        <v>683</v>
      </c>
      <c r="G1627" s="100">
        <v>6</v>
      </c>
      <c r="H1627" s="103" t="s">
        <v>2456</v>
      </c>
      <c r="I1627" s="100">
        <v>20</v>
      </c>
      <c r="J1627" s="100">
        <v>1</v>
      </c>
      <c r="K1627" s="100"/>
      <c r="L1627" s="100"/>
      <c r="M1627" s="100">
        <v>20</v>
      </c>
      <c r="N1627" s="100">
        <v>1</v>
      </c>
      <c r="O1627" s="104">
        <v>1050000</v>
      </c>
      <c r="P1627" s="104">
        <v>1050000</v>
      </c>
      <c r="Q1627" s="104"/>
      <c r="R1627" s="104"/>
      <c r="S1627" s="104">
        <v>1050000</v>
      </c>
      <c r="T1627" s="104">
        <v>0</v>
      </c>
      <c r="U1627" s="103" t="s">
        <v>303</v>
      </c>
      <c r="V1627" s="105" t="s">
        <v>3437</v>
      </c>
      <c r="W1627" s="106" t="s">
        <v>539</v>
      </c>
    </row>
    <row r="1628" spans="1:23" s="107" customFormat="1" ht="31.8" customHeight="1">
      <c r="A1628" s="46">
        <f>SUBTOTAL(3,$C$11:C1628)</f>
        <v>1618</v>
      </c>
      <c r="B1628" s="100">
        <v>2</v>
      </c>
      <c r="C1628" s="100" t="s">
        <v>2178</v>
      </c>
      <c r="D1628" s="100" t="s">
        <v>2266</v>
      </c>
      <c r="E1628" s="101" t="s">
        <v>2457</v>
      </c>
      <c r="F1628" s="102" t="s">
        <v>683</v>
      </c>
      <c r="G1628" s="100">
        <v>6</v>
      </c>
      <c r="H1628" s="103" t="s">
        <v>2456</v>
      </c>
      <c r="I1628" s="100">
        <v>20</v>
      </c>
      <c r="J1628" s="100">
        <v>1</v>
      </c>
      <c r="K1628" s="100"/>
      <c r="L1628" s="100"/>
      <c r="M1628" s="100">
        <v>20</v>
      </c>
      <c r="N1628" s="100">
        <v>1</v>
      </c>
      <c r="O1628" s="104">
        <v>1050000</v>
      </c>
      <c r="P1628" s="104">
        <v>1050000</v>
      </c>
      <c r="Q1628" s="104"/>
      <c r="R1628" s="104"/>
      <c r="S1628" s="104">
        <v>1050000</v>
      </c>
      <c r="T1628" s="104">
        <v>0</v>
      </c>
      <c r="U1628" s="103" t="s">
        <v>303</v>
      </c>
      <c r="V1628" s="105" t="s">
        <v>3438</v>
      </c>
      <c r="W1628" s="106" t="s">
        <v>539</v>
      </c>
    </row>
    <row r="1629" spans="1:23" s="107" customFormat="1" ht="31.8" customHeight="1">
      <c r="A1629" s="46">
        <f>SUBTOTAL(3,$C$11:C1629)</f>
        <v>1619</v>
      </c>
      <c r="B1629" s="100">
        <v>2</v>
      </c>
      <c r="C1629" s="100" t="s">
        <v>2178</v>
      </c>
      <c r="D1629" s="100" t="s">
        <v>2268</v>
      </c>
      <c r="E1629" s="101" t="s">
        <v>2457</v>
      </c>
      <c r="F1629" s="102" t="s">
        <v>683</v>
      </c>
      <c r="G1629" s="100">
        <v>6</v>
      </c>
      <c r="H1629" s="103" t="s">
        <v>2456</v>
      </c>
      <c r="I1629" s="100">
        <v>20</v>
      </c>
      <c r="J1629" s="100">
        <v>1</v>
      </c>
      <c r="K1629" s="100"/>
      <c r="L1629" s="100"/>
      <c r="M1629" s="100">
        <v>20</v>
      </c>
      <c r="N1629" s="100">
        <v>1</v>
      </c>
      <c r="O1629" s="104">
        <v>1050000</v>
      </c>
      <c r="P1629" s="104">
        <v>1050000</v>
      </c>
      <c r="Q1629" s="104"/>
      <c r="R1629" s="104"/>
      <c r="S1629" s="104">
        <v>1050000</v>
      </c>
      <c r="T1629" s="104">
        <v>0</v>
      </c>
      <c r="U1629" s="103" t="s">
        <v>303</v>
      </c>
      <c r="V1629" s="105" t="s">
        <v>1657</v>
      </c>
      <c r="W1629" s="106" t="s">
        <v>539</v>
      </c>
    </row>
    <row r="1630" spans="1:23" s="107" customFormat="1" ht="31.8" customHeight="1">
      <c r="A1630" s="46">
        <f>SUBTOTAL(3,$C$11:C1630)</f>
        <v>1620</v>
      </c>
      <c r="B1630" s="100">
        <v>2</v>
      </c>
      <c r="C1630" s="100" t="s">
        <v>2179</v>
      </c>
      <c r="D1630" s="100" t="s">
        <v>2267</v>
      </c>
      <c r="E1630" s="101" t="s">
        <v>2458</v>
      </c>
      <c r="F1630" s="102" t="s">
        <v>367</v>
      </c>
      <c r="G1630" s="100">
        <v>6</v>
      </c>
      <c r="H1630" s="103" t="s">
        <v>2456</v>
      </c>
      <c r="I1630" s="100">
        <v>20</v>
      </c>
      <c r="J1630" s="100">
        <v>1</v>
      </c>
      <c r="K1630" s="100"/>
      <c r="L1630" s="100"/>
      <c r="M1630" s="100">
        <v>20</v>
      </c>
      <c r="N1630" s="100">
        <v>1</v>
      </c>
      <c r="O1630" s="104">
        <v>1050000</v>
      </c>
      <c r="P1630" s="104">
        <v>1050000</v>
      </c>
      <c r="Q1630" s="104"/>
      <c r="R1630" s="104"/>
      <c r="S1630" s="104">
        <v>1050000</v>
      </c>
      <c r="T1630" s="104">
        <v>0</v>
      </c>
      <c r="U1630" s="103" t="s">
        <v>303</v>
      </c>
      <c r="V1630" s="105" t="s">
        <v>1955</v>
      </c>
      <c r="W1630" s="106" t="s">
        <v>539</v>
      </c>
    </row>
    <row r="1631" spans="1:23" s="107" customFormat="1" ht="31.8" customHeight="1">
      <c r="A1631" s="46">
        <f>SUBTOTAL(3,$C$11:C1631)</f>
        <v>1621</v>
      </c>
      <c r="B1631" s="100">
        <v>2</v>
      </c>
      <c r="C1631" s="100" t="s">
        <v>2179</v>
      </c>
      <c r="D1631" s="100" t="s">
        <v>2267</v>
      </c>
      <c r="E1631" s="101" t="s">
        <v>2458</v>
      </c>
      <c r="F1631" s="102" t="s">
        <v>367</v>
      </c>
      <c r="G1631" s="100">
        <v>6</v>
      </c>
      <c r="H1631" s="103" t="s">
        <v>2456</v>
      </c>
      <c r="I1631" s="100">
        <v>20</v>
      </c>
      <c r="J1631" s="100">
        <v>1</v>
      </c>
      <c r="K1631" s="100"/>
      <c r="L1631" s="100"/>
      <c r="M1631" s="100">
        <v>20</v>
      </c>
      <c r="N1631" s="100">
        <v>1</v>
      </c>
      <c r="O1631" s="104">
        <v>1050000</v>
      </c>
      <c r="P1631" s="104">
        <v>1050000</v>
      </c>
      <c r="Q1631" s="104"/>
      <c r="R1631" s="104"/>
      <c r="S1631" s="104">
        <v>1050000</v>
      </c>
      <c r="T1631" s="104">
        <v>0</v>
      </c>
      <c r="U1631" s="103" t="s">
        <v>303</v>
      </c>
      <c r="V1631" s="105" t="s">
        <v>3439</v>
      </c>
      <c r="W1631" s="106" t="s">
        <v>539</v>
      </c>
    </row>
    <row r="1632" spans="1:23" s="107" customFormat="1" ht="31.8" customHeight="1">
      <c r="A1632" s="46">
        <f>SUBTOTAL(3,$C$11:C1632)</f>
        <v>1622</v>
      </c>
      <c r="B1632" s="100">
        <v>2</v>
      </c>
      <c r="C1632" s="100" t="s">
        <v>2179</v>
      </c>
      <c r="D1632" s="100" t="s">
        <v>2267</v>
      </c>
      <c r="E1632" s="101" t="s">
        <v>2458</v>
      </c>
      <c r="F1632" s="102" t="s">
        <v>367</v>
      </c>
      <c r="G1632" s="100">
        <v>6</v>
      </c>
      <c r="H1632" s="103" t="s">
        <v>2456</v>
      </c>
      <c r="I1632" s="100">
        <v>20</v>
      </c>
      <c r="J1632" s="100">
        <v>1</v>
      </c>
      <c r="K1632" s="100"/>
      <c r="L1632" s="100"/>
      <c r="M1632" s="100">
        <v>20</v>
      </c>
      <c r="N1632" s="100">
        <v>1</v>
      </c>
      <c r="O1632" s="104">
        <v>1050000</v>
      </c>
      <c r="P1632" s="104">
        <v>1050000</v>
      </c>
      <c r="Q1632" s="104"/>
      <c r="R1632" s="104"/>
      <c r="S1632" s="104">
        <v>1050000</v>
      </c>
      <c r="T1632" s="104">
        <v>0</v>
      </c>
      <c r="U1632" s="103" t="s">
        <v>303</v>
      </c>
      <c r="V1632" s="105" t="s">
        <v>3440</v>
      </c>
      <c r="W1632" s="106" t="s">
        <v>539</v>
      </c>
    </row>
    <row r="1633" spans="1:23" s="107" customFormat="1" ht="31.8" customHeight="1">
      <c r="A1633" s="46">
        <f>SUBTOTAL(3,$C$11:C1633)</f>
        <v>1623</v>
      </c>
      <c r="B1633" s="100">
        <v>2</v>
      </c>
      <c r="C1633" s="100" t="s">
        <v>2180</v>
      </c>
      <c r="D1633" s="100" t="s">
        <v>2266</v>
      </c>
      <c r="E1633" s="101" t="s">
        <v>729</v>
      </c>
      <c r="F1633" s="102" t="s">
        <v>636</v>
      </c>
      <c r="G1633" s="100">
        <v>6</v>
      </c>
      <c r="H1633" s="103" t="s">
        <v>2456</v>
      </c>
      <c r="I1633" s="100">
        <v>20</v>
      </c>
      <c r="J1633" s="100">
        <v>1</v>
      </c>
      <c r="K1633" s="100"/>
      <c r="L1633" s="100"/>
      <c r="M1633" s="100">
        <v>20</v>
      </c>
      <c r="N1633" s="100">
        <v>1</v>
      </c>
      <c r="O1633" s="104">
        <v>1050000</v>
      </c>
      <c r="P1633" s="104">
        <v>1050000</v>
      </c>
      <c r="Q1633" s="104"/>
      <c r="R1633" s="104"/>
      <c r="S1633" s="104">
        <v>1050000</v>
      </c>
      <c r="T1633" s="104">
        <v>0</v>
      </c>
      <c r="U1633" s="103" t="s">
        <v>303</v>
      </c>
      <c r="V1633" s="105" t="s">
        <v>956</v>
      </c>
      <c r="W1633" s="106" t="s">
        <v>539</v>
      </c>
    </row>
    <row r="1634" spans="1:23" s="107" customFormat="1" ht="31.8" customHeight="1">
      <c r="A1634" s="46">
        <f>SUBTOTAL(3,$C$11:C1634)</f>
        <v>1624</v>
      </c>
      <c r="B1634" s="100">
        <v>2</v>
      </c>
      <c r="C1634" s="100" t="s">
        <v>2180</v>
      </c>
      <c r="D1634" s="100" t="s">
        <v>2267</v>
      </c>
      <c r="E1634" s="101" t="s">
        <v>729</v>
      </c>
      <c r="F1634" s="102" t="s">
        <v>636</v>
      </c>
      <c r="G1634" s="100">
        <v>6</v>
      </c>
      <c r="H1634" s="103" t="s">
        <v>2456</v>
      </c>
      <c r="I1634" s="100">
        <v>20</v>
      </c>
      <c r="J1634" s="100">
        <v>1</v>
      </c>
      <c r="K1634" s="100"/>
      <c r="L1634" s="100"/>
      <c r="M1634" s="100">
        <v>20</v>
      </c>
      <c r="N1634" s="100">
        <v>1</v>
      </c>
      <c r="O1634" s="104">
        <v>1050000</v>
      </c>
      <c r="P1634" s="104">
        <v>1050000</v>
      </c>
      <c r="Q1634" s="104"/>
      <c r="R1634" s="104"/>
      <c r="S1634" s="104">
        <v>1050000</v>
      </c>
      <c r="T1634" s="104">
        <v>0</v>
      </c>
      <c r="U1634" s="103" t="s">
        <v>303</v>
      </c>
      <c r="V1634" s="105" t="s">
        <v>3441</v>
      </c>
      <c r="W1634" s="106" t="s">
        <v>539</v>
      </c>
    </row>
    <row r="1635" spans="1:23" s="107" customFormat="1" ht="31.8" customHeight="1">
      <c r="A1635" s="46">
        <f>SUBTOTAL(3,$C$11:C1635)</f>
        <v>1625</v>
      </c>
      <c r="B1635" s="100">
        <v>2</v>
      </c>
      <c r="C1635" s="100" t="s">
        <v>2180</v>
      </c>
      <c r="D1635" s="100" t="s">
        <v>2267</v>
      </c>
      <c r="E1635" s="101" t="s">
        <v>729</v>
      </c>
      <c r="F1635" s="102" t="s">
        <v>636</v>
      </c>
      <c r="G1635" s="100">
        <v>6</v>
      </c>
      <c r="H1635" s="103" t="s">
        <v>2456</v>
      </c>
      <c r="I1635" s="100">
        <v>20</v>
      </c>
      <c r="J1635" s="100">
        <v>1</v>
      </c>
      <c r="K1635" s="100"/>
      <c r="L1635" s="100"/>
      <c r="M1635" s="100">
        <v>20</v>
      </c>
      <c r="N1635" s="100">
        <v>1</v>
      </c>
      <c r="O1635" s="104">
        <v>1050000</v>
      </c>
      <c r="P1635" s="104">
        <v>1050000</v>
      </c>
      <c r="Q1635" s="104"/>
      <c r="R1635" s="104"/>
      <c r="S1635" s="104">
        <v>1050000</v>
      </c>
      <c r="T1635" s="104">
        <v>0</v>
      </c>
      <c r="U1635" s="103" t="s">
        <v>303</v>
      </c>
      <c r="V1635" s="105" t="s">
        <v>3442</v>
      </c>
      <c r="W1635" s="106" t="s">
        <v>539</v>
      </c>
    </row>
    <row r="1636" spans="1:23" s="107" customFormat="1" ht="31.8" customHeight="1">
      <c r="A1636" s="46">
        <f>SUBTOTAL(3,$C$11:C1636)</f>
        <v>1626</v>
      </c>
      <c r="B1636" s="100">
        <v>2</v>
      </c>
      <c r="C1636" s="100" t="s">
        <v>2180</v>
      </c>
      <c r="D1636" s="100" t="s">
        <v>2266</v>
      </c>
      <c r="E1636" s="101" t="s">
        <v>729</v>
      </c>
      <c r="F1636" s="102" t="s">
        <v>636</v>
      </c>
      <c r="G1636" s="100">
        <v>6</v>
      </c>
      <c r="H1636" s="103" t="s">
        <v>2456</v>
      </c>
      <c r="I1636" s="100">
        <v>20</v>
      </c>
      <c r="J1636" s="100">
        <v>1</v>
      </c>
      <c r="K1636" s="100"/>
      <c r="L1636" s="100"/>
      <c r="M1636" s="100">
        <v>20</v>
      </c>
      <c r="N1636" s="100">
        <v>1</v>
      </c>
      <c r="O1636" s="104">
        <v>1050000</v>
      </c>
      <c r="P1636" s="104">
        <v>1050000</v>
      </c>
      <c r="Q1636" s="104"/>
      <c r="R1636" s="104"/>
      <c r="S1636" s="104">
        <v>1050000</v>
      </c>
      <c r="T1636" s="104">
        <v>0</v>
      </c>
      <c r="U1636" s="103" t="s">
        <v>303</v>
      </c>
      <c r="V1636" s="105" t="s">
        <v>3443</v>
      </c>
      <c r="W1636" s="106" t="s">
        <v>539</v>
      </c>
    </row>
    <row r="1637" spans="1:23" s="107" customFormat="1" ht="31.8" customHeight="1">
      <c r="A1637" s="46">
        <f>SUBTOTAL(3,$C$11:C1637)</f>
        <v>1627</v>
      </c>
      <c r="B1637" s="100">
        <v>2</v>
      </c>
      <c r="C1637" s="100" t="s">
        <v>2180</v>
      </c>
      <c r="D1637" s="100" t="s">
        <v>2267</v>
      </c>
      <c r="E1637" s="101" t="s">
        <v>729</v>
      </c>
      <c r="F1637" s="102" t="s">
        <v>636</v>
      </c>
      <c r="G1637" s="100">
        <v>6</v>
      </c>
      <c r="H1637" s="103" t="s">
        <v>2456</v>
      </c>
      <c r="I1637" s="100">
        <v>20</v>
      </c>
      <c r="J1637" s="100">
        <v>1</v>
      </c>
      <c r="K1637" s="100"/>
      <c r="L1637" s="100"/>
      <c r="M1637" s="100">
        <v>20</v>
      </c>
      <c r="N1637" s="100">
        <v>1</v>
      </c>
      <c r="O1637" s="104">
        <v>1050000</v>
      </c>
      <c r="P1637" s="104">
        <v>1050000</v>
      </c>
      <c r="Q1637" s="104"/>
      <c r="R1637" s="104"/>
      <c r="S1637" s="104">
        <v>1050000</v>
      </c>
      <c r="T1637" s="104">
        <v>0</v>
      </c>
      <c r="U1637" s="103" t="s">
        <v>303</v>
      </c>
      <c r="V1637" s="105" t="s">
        <v>3444</v>
      </c>
      <c r="W1637" s="106" t="s">
        <v>539</v>
      </c>
    </row>
    <row r="1638" spans="1:23" s="107" customFormat="1" ht="31.8" customHeight="1">
      <c r="A1638" s="46">
        <f>SUBTOTAL(3,$C$11:C1638)</f>
        <v>1628</v>
      </c>
      <c r="B1638" s="100">
        <v>2</v>
      </c>
      <c r="C1638" s="100" t="s">
        <v>2180</v>
      </c>
      <c r="D1638" s="100" t="s">
        <v>2266</v>
      </c>
      <c r="E1638" s="101" t="s">
        <v>729</v>
      </c>
      <c r="F1638" s="102" t="s">
        <v>636</v>
      </c>
      <c r="G1638" s="100">
        <v>6</v>
      </c>
      <c r="H1638" s="103" t="s">
        <v>2456</v>
      </c>
      <c r="I1638" s="100">
        <v>20</v>
      </c>
      <c r="J1638" s="100">
        <v>1</v>
      </c>
      <c r="K1638" s="100"/>
      <c r="L1638" s="100"/>
      <c r="M1638" s="100">
        <v>20</v>
      </c>
      <c r="N1638" s="100">
        <v>1</v>
      </c>
      <c r="O1638" s="104">
        <v>1050000</v>
      </c>
      <c r="P1638" s="104">
        <v>1050000</v>
      </c>
      <c r="Q1638" s="104"/>
      <c r="R1638" s="104"/>
      <c r="S1638" s="104">
        <v>1050000</v>
      </c>
      <c r="T1638" s="104">
        <v>0</v>
      </c>
      <c r="U1638" s="103" t="s">
        <v>303</v>
      </c>
      <c r="V1638" s="105" t="s">
        <v>3445</v>
      </c>
      <c r="W1638" s="106" t="s">
        <v>539</v>
      </c>
    </row>
    <row r="1639" spans="1:23" s="107" customFormat="1" ht="31.8" customHeight="1">
      <c r="A1639" s="46">
        <f>SUBTOTAL(3,$C$11:C1639)</f>
        <v>1629</v>
      </c>
      <c r="B1639" s="100">
        <v>2</v>
      </c>
      <c r="C1639" s="100" t="s">
        <v>2181</v>
      </c>
      <c r="D1639" s="100" t="s">
        <v>2266</v>
      </c>
      <c r="E1639" s="101" t="s">
        <v>2459</v>
      </c>
      <c r="F1639" s="102" t="s">
        <v>43</v>
      </c>
      <c r="G1639" s="100">
        <v>6</v>
      </c>
      <c r="H1639" s="103" t="s">
        <v>2456</v>
      </c>
      <c r="I1639" s="100">
        <v>20</v>
      </c>
      <c r="J1639" s="100">
        <v>1</v>
      </c>
      <c r="K1639" s="100"/>
      <c r="L1639" s="100"/>
      <c r="M1639" s="100">
        <v>20</v>
      </c>
      <c r="N1639" s="100">
        <v>1</v>
      </c>
      <c r="O1639" s="104">
        <v>1050000</v>
      </c>
      <c r="P1639" s="104">
        <v>1050000</v>
      </c>
      <c r="Q1639" s="104"/>
      <c r="R1639" s="104"/>
      <c r="S1639" s="104">
        <v>1050000</v>
      </c>
      <c r="T1639" s="104">
        <v>0</v>
      </c>
      <c r="U1639" s="103" t="s">
        <v>303</v>
      </c>
      <c r="V1639" s="105" t="s">
        <v>3446</v>
      </c>
      <c r="W1639" s="106" t="s">
        <v>539</v>
      </c>
    </row>
    <row r="1640" spans="1:23" s="107" customFormat="1" ht="31.8" customHeight="1">
      <c r="A1640" s="46">
        <f>SUBTOTAL(3,$C$11:C1640)</f>
        <v>1630</v>
      </c>
      <c r="B1640" s="100">
        <v>2</v>
      </c>
      <c r="C1640" s="100" t="s">
        <v>2181</v>
      </c>
      <c r="D1640" s="100" t="s">
        <v>2267</v>
      </c>
      <c r="E1640" s="101" t="s">
        <v>2459</v>
      </c>
      <c r="F1640" s="102" t="s">
        <v>43</v>
      </c>
      <c r="G1640" s="100">
        <v>6</v>
      </c>
      <c r="H1640" s="103" t="s">
        <v>2456</v>
      </c>
      <c r="I1640" s="100">
        <v>20</v>
      </c>
      <c r="J1640" s="100">
        <v>1</v>
      </c>
      <c r="K1640" s="100"/>
      <c r="L1640" s="100"/>
      <c r="M1640" s="100">
        <v>20</v>
      </c>
      <c r="N1640" s="100">
        <v>1</v>
      </c>
      <c r="O1640" s="104">
        <v>1050000</v>
      </c>
      <c r="P1640" s="104">
        <v>1050000</v>
      </c>
      <c r="Q1640" s="104"/>
      <c r="R1640" s="104"/>
      <c r="S1640" s="104">
        <v>1050000</v>
      </c>
      <c r="T1640" s="104">
        <v>0</v>
      </c>
      <c r="U1640" s="103" t="s">
        <v>303</v>
      </c>
      <c r="V1640" s="105" t="s">
        <v>3447</v>
      </c>
      <c r="W1640" s="106" t="s">
        <v>539</v>
      </c>
    </row>
    <row r="1641" spans="1:23" s="107" customFormat="1" ht="31.8" customHeight="1">
      <c r="A1641" s="46">
        <f>SUBTOTAL(3,$C$11:C1641)</f>
        <v>1631</v>
      </c>
      <c r="B1641" s="100">
        <v>2</v>
      </c>
      <c r="C1641" s="100" t="s">
        <v>2181</v>
      </c>
      <c r="D1641" s="100" t="s">
        <v>2267</v>
      </c>
      <c r="E1641" s="101" t="s">
        <v>2459</v>
      </c>
      <c r="F1641" s="102" t="s">
        <v>43</v>
      </c>
      <c r="G1641" s="100">
        <v>6</v>
      </c>
      <c r="H1641" s="103" t="s">
        <v>2456</v>
      </c>
      <c r="I1641" s="100">
        <v>20</v>
      </c>
      <c r="J1641" s="100">
        <v>1</v>
      </c>
      <c r="K1641" s="100"/>
      <c r="L1641" s="100"/>
      <c r="M1641" s="100">
        <v>20</v>
      </c>
      <c r="N1641" s="100">
        <v>1</v>
      </c>
      <c r="O1641" s="104">
        <v>1050000</v>
      </c>
      <c r="P1641" s="104">
        <v>1050000</v>
      </c>
      <c r="Q1641" s="104"/>
      <c r="R1641" s="104"/>
      <c r="S1641" s="104">
        <v>1050000</v>
      </c>
      <c r="T1641" s="104">
        <v>0</v>
      </c>
      <c r="U1641" s="103" t="s">
        <v>303</v>
      </c>
      <c r="V1641" s="105" t="s">
        <v>3448</v>
      </c>
      <c r="W1641" s="106" t="s">
        <v>539</v>
      </c>
    </row>
    <row r="1642" spans="1:23" s="107" customFormat="1" ht="31.8" customHeight="1">
      <c r="A1642" s="46">
        <f>SUBTOTAL(3,$C$11:C1642)</f>
        <v>1632</v>
      </c>
      <c r="B1642" s="100">
        <v>2</v>
      </c>
      <c r="C1642" s="100" t="s">
        <v>2181</v>
      </c>
      <c r="D1642" s="100" t="s">
        <v>2266</v>
      </c>
      <c r="E1642" s="101" t="s">
        <v>2459</v>
      </c>
      <c r="F1642" s="102" t="s">
        <v>43</v>
      </c>
      <c r="G1642" s="100">
        <v>6</v>
      </c>
      <c r="H1642" s="103" t="s">
        <v>2456</v>
      </c>
      <c r="I1642" s="100">
        <v>20</v>
      </c>
      <c r="J1642" s="100">
        <v>1</v>
      </c>
      <c r="K1642" s="100"/>
      <c r="L1642" s="100"/>
      <c r="M1642" s="100">
        <v>20</v>
      </c>
      <c r="N1642" s="100">
        <v>1</v>
      </c>
      <c r="O1642" s="104">
        <v>1050000</v>
      </c>
      <c r="P1642" s="104">
        <v>1050000</v>
      </c>
      <c r="Q1642" s="104"/>
      <c r="R1642" s="104"/>
      <c r="S1642" s="104">
        <v>1050000</v>
      </c>
      <c r="T1642" s="104">
        <v>0</v>
      </c>
      <c r="U1642" s="103" t="s">
        <v>303</v>
      </c>
      <c r="V1642" s="105" t="s">
        <v>3449</v>
      </c>
      <c r="W1642" s="106" t="s">
        <v>539</v>
      </c>
    </row>
    <row r="1643" spans="1:23" s="107" customFormat="1" ht="31.8" customHeight="1">
      <c r="A1643" s="46">
        <f>SUBTOTAL(3,$C$11:C1643)</f>
        <v>1633</v>
      </c>
      <c r="B1643" s="100">
        <v>2</v>
      </c>
      <c r="C1643" s="100" t="s">
        <v>2181</v>
      </c>
      <c r="D1643" s="100" t="s">
        <v>2267</v>
      </c>
      <c r="E1643" s="101" t="s">
        <v>2459</v>
      </c>
      <c r="F1643" s="102" t="s">
        <v>43</v>
      </c>
      <c r="G1643" s="100">
        <v>6</v>
      </c>
      <c r="H1643" s="103" t="s">
        <v>2456</v>
      </c>
      <c r="I1643" s="100">
        <v>20</v>
      </c>
      <c r="J1643" s="100">
        <v>1</v>
      </c>
      <c r="K1643" s="100"/>
      <c r="L1643" s="100"/>
      <c r="M1643" s="100">
        <v>20</v>
      </c>
      <c r="N1643" s="100">
        <v>1</v>
      </c>
      <c r="O1643" s="104">
        <v>1050000</v>
      </c>
      <c r="P1643" s="104">
        <v>1050000</v>
      </c>
      <c r="Q1643" s="104"/>
      <c r="R1643" s="104"/>
      <c r="S1643" s="104">
        <v>1050000</v>
      </c>
      <c r="T1643" s="104">
        <v>0</v>
      </c>
      <c r="U1643" s="103" t="s">
        <v>303</v>
      </c>
      <c r="V1643" s="105" t="s">
        <v>3450</v>
      </c>
      <c r="W1643" s="106" t="s">
        <v>539</v>
      </c>
    </row>
    <row r="1644" spans="1:23" s="107" customFormat="1" ht="31.8" customHeight="1">
      <c r="A1644" s="46">
        <f>SUBTOTAL(3,$C$11:C1644)</f>
        <v>1634</v>
      </c>
      <c r="B1644" s="100">
        <v>2</v>
      </c>
      <c r="C1644" s="100" t="s">
        <v>2181</v>
      </c>
      <c r="D1644" s="100" t="s">
        <v>2266</v>
      </c>
      <c r="E1644" s="101" t="s">
        <v>2459</v>
      </c>
      <c r="F1644" s="102" t="s">
        <v>43</v>
      </c>
      <c r="G1644" s="100">
        <v>6</v>
      </c>
      <c r="H1644" s="103" t="s">
        <v>2456</v>
      </c>
      <c r="I1644" s="100">
        <v>20</v>
      </c>
      <c r="J1644" s="100">
        <v>1</v>
      </c>
      <c r="K1644" s="100"/>
      <c r="L1644" s="100"/>
      <c r="M1644" s="100">
        <v>20</v>
      </c>
      <c r="N1644" s="100">
        <v>1</v>
      </c>
      <c r="O1644" s="104">
        <v>1050000</v>
      </c>
      <c r="P1644" s="104">
        <v>1050000</v>
      </c>
      <c r="Q1644" s="104"/>
      <c r="R1644" s="104"/>
      <c r="S1644" s="104">
        <v>1050000</v>
      </c>
      <c r="T1644" s="104">
        <v>0</v>
      </c>
      <c r="U1644" s="103" t="s">
        <v>303</v>
      </c>
      <c r="V1644" s="105" t="s">
        <v>3451</v>
      </c>
      <c r="W1644" s="106" t="s">
        <v>539</v>
      </c>
    </row>
    <row r="1645" spans="1:23" s="107" customFormat="1" ht="31.8" customHeight="1">
      <c r="A1645" s="46">
        <f>SUBTOTAL(3,$C$11:C1645)</f>
        <v>1635</v>
      </c>
      <c r="B1645" s="100">
        <v>2</v>
      </c>
      <c r="C1645" s="100" t="s">
        <v>2181</v>
      </c>
      <c r="D1645" s="100" t="s">
        <v>2267</v>
      </c>
      <c r="E1645" s="101" t="s">
        <v>2459</v>
      </c>
      <c r="F1645" s="102" t="s">
        <v>43</v>
      </c>
      <c r="G1645" s="100">
        <v>6</v>
      </c>
      <c r="H1645" s="103" t="s">
        <v>2456</v>
      </c>
      <c r="I1645" s="100">
        <v>20</v>
      </c>
      <c r="J1645" s="100">
        <v>1</v>
      </c>
      <c r="K1645" s="100"/>
      <c r="L1645" s="100"/>
      <c r="M1645" s="100">
        <v>20</v>
      </c>
      <c r="N1645" s="100">
        <v>1</v>
      </c>
      <c r="O1645" s="104">
        <v>1050000</v>
      </c>
      <c r="P1645" s="104">
        <v>1050000</v>
      </c>
      <c r="Q1645" s="104"/>
      <c r="R1645" s="104"/>
      <c r="S1645" s="104">
        <v>1050000</v>
      </c>
      <c r="T1645" s="104">
        <v>0</v>
      </c>
      <c r="U1645" s="103" t="s">
        <v>303</v>
      </c>
      <c r="V1645" s="105" t="s">
        <v>3452</v>
      </c>
      <c r="W1645" s="106" t="s">
        <v>539</v>
      </c>
    </row>
    <row r="1646" spans="1:23" s="107" customFormat="1" ht="31.8" customHeight="1">
      <c r="A1646" s="46">
        <f>SUBTOTAL(3,$C$11:C1646)</f>
        <v>1636</v>
      </c>
      <c r="B1646" s="100">
        <v>2</v>
      </c>
      <c r="C1646" s="100" t="s">
        <v>2181</v>
      </c>
      <c r="D1646" s="100" t="s">
        <v>2267</v>
      </c>
      <c r="E1646" s="101" t="s">
        <v>2459</v>
      </c>
      <c r="F1646" s="102" t="s">
        <v>43</v>
      </c>
      <c r="G1646" s="100">
        <v>6</v>
      </c>
      <c r="H1646" s="103" t="s">
        <v>2456</v>
      </c>
      <c r="I1646" s="100">
        <v>20</v>
      </c>
      <c r="J1646" s="100">
        <v>1</v>
      </c>
      <c r="K1646" s="100"/>
      <c r="L1646" s="100"/>
      <c r="M1646" s="100">
        <v>20</v>
      </c>
      <c r="N1646" s="100">
        <v>1</v>
      </c>
      <c r="O1646" s="104">
        <v>1050000</v>
      </c>
      <c r="P1646" s="104">
        <v>1050000</v>
      </c>
      <c r="Q1646" s="104"/>
      <c r="R1646" s="104"/>
      <c r="S1646" s="104">
        <v>1050000</v>
      </c>
      <c r="T1646" s="104">
        <v>0</v>
      </c>
      <c r="U1646" s="103" t="s">
        <v>303</v>
      </c>
      <c r="V1646" s="105" t="s">
        <v>3453</v>
      </c>
      <c r="W1646" s="106" t="s">
        <v>539</v>
      </c>
    </row>
    <row r="1647" spans="1:23" s="107" customFormat="1" ht="31.8" customHeight="1">
      <c r="A1647" s="46">
        <f>SUBTOTAL(3,$C$11:C1647)</f>
        <v>1637</v>
      </c>
      <c r="B1647" s="46">
        <v>1</v>
      </c>
      <c r="C1647" s="46" t="s">
        <v>1044</v>
      </c>
      <c r="D1647" s="46" t="s">
        <v>1078</v>
      </c>
      <c r="E1647" s="98" t="s">
        <v>1138</v>
      </c>
      <c r="F1647" s="99" t="s">
        <v>697</v>
      </c>
      <c r="G1647" s="46">
        <v>6</v>
      </c>
      <c r="H1647" s="78" t="s">
        <v>862</v>
      </c>
      <c r="I1647" s="46">
        <v>20</v>
      </c>
      <c r="J1647" s="46">
        <v>1</v>
      </c>
      <c r="K1647" s="46"/>
      <c r="L1647" s="46"/>
      <c r="M1647" s="46">
        <v>20</v>
      </c>
      <c r="N1647" s="46">
        <v>1</v>
      </c>
      <c r="O1647" s="79">
        <v>1050000</v>
      </c>
      <c r="P1647" s="79">
        <v>1050000</v>
      </c>
      <c r="Q1647" s="79"/>
      <c r="R1647" s="79">
        <v>1050000</v>
      </c>
      <c r="S1647" s="79">
        <v>0</v>
      </c>
      <c r="T1647" s="79">
        <v>0</v>
      </c>
      <c r="U1647" s="78" t="s">
        <v>303</v>
      </c>
      <c r="V1647" s="80" t="s">
        <v>1606</v>
      </c>
      <c r="W1647" s="81" t="s">
        <v>539</v>
      </c>
    </row>
    <row r="1648" spans="1:23" s="107" customFormat="1" ht="31.8" customHeight="1">
      <c r="A1648" s="46">
        <f>SUBTOTAL(3,$C$11:C1648)</f>
        <v>1638</v>
      </c>
      <c r="B1648" s="46">
        <v>1</v>
      </c>
      <c r="C1648" s="46" t="s">
        <v>1044</v>
      </c>
      <c r="D1648" s="46" t="s">
        <v>1078</v>
      </c>
      <c r="E1648" s="98" t="s">
        <v>1138</v>
      </c>
      <c r="F1648" s="99" t="s">
        <v>697</v>
      </c>
      <c r="G1648" s="46">
        <v>6</v>
      </c>
      <c r="H1648" s="78" t="s">
        <v>862</v>
      </c>
      <c r="I1648" s="46">
        <v>20</v>
      </c>
      <c r="J1648" s="46">
        <v>1</v>
      </c>
      <c r="K1648" s="46"/>
      <c r="L1648" s="46"/>
      <c r="M1648" s="46">
        <v>20</v>
      </c>
      <c r="N1648" s="46">
        <v>1</v>
      </c>
      <c r="O1648" s="79">
        <v>1050000</v>
      </c>
      <c r="P1648" s="79">
        <v>1050000</v>
      </c>
      <c r="Q1648" s="79"/>
      <c r="R1648" s="79">
        <v>1050000</v>
      </c>
      <c r="S1648" s="79">
        <v>0</v>
      </c>
      <c r="T1648" s="79">
        <v>0</v>
      </c>
      <c r="U1648" s="78" t="s">
        <v>303</v>
      </c>
      <c r="V1648" s="80" t="s">
        <v>1607</v>
      </c>
      <c r="W1648" s="81" t="s">
        <v>539</v>
      </c>
    </row>
    <row r="1649" spans="1:23" s="107" customFormat="1" ht="31.8" customHeight="1">
      <c r="A1649" s="46">
        <f>SUBTOTAL(3,$C$11:C1649)</f>
        <v>1639</v>
      </c>
      <c r="B1649" s="100">
        <v>2</v>
      </c>
      <c r="C1649" s="100" t="s">
        <v>1044</v>
      </c>
      <c r="D1649" s="100" t="s">
        <v>2269</v>
      </c>
      <c r="E1649" s="101" t="s">
        <v>1138</v>
      </c>
      <c r="F1649" s="102" t="s">
        <v>697</v>
      </c>
      <c r="G1649" s="100">
        <v>6</v>
      </c>
      <c r="H1649" s="103" t="s">
        <v>862</v>
      </c>
      <c r="I1649" s="100">
        <v>20</v>
      </c>
      <c r="J1649" s="100">
        <v>1</v>
      </c>
      <c r="K1649" s="100"/>
      <c r="L1649" s="100"/>
      <c r="M1649" s="100">
        <v>20</v>
      </c>
      <c r="N1649" s="100">
        <v>1</v>
      </c>
      <c r="O1649" s="104">
        <v>1050000</v>
      </c>
      <c r="P1649" s="104">
        <v>1050000</v>
      </c>
      <c r="Q1649" s="104"/>
      <c r="R1649" s="104"/>
      <c r="S1649" s="104">
        <v>1050000</v>
      </c>
      <c r="T1649" s="104">
        <v>0</v>
      </c>
      <c r="U1649" s="103" t="s">
        <v>303</v>
      </c>
      <c r="V1649" s="105" t="s">
        <v>3454</v>
      </c>
      <c r="W1649" s="106" t="s">
        <v>539</v>
      </c>
    </row>
    <row r="1650" spans="1:23" s="107" customFormat="1" ht="31.8" customHeight="1">
      <c r="A1650" s="46">
        <f>SUBTOTAL(3,$C$11:C1650)</f>
        <v>1640</v>
      </c>
      <c r="B1650" s="100">
        <v>2</v>
      </c>
      <c r="C1650" s="100" t="s">
        <v>1044</v>
      </c>
      <c r="D1650" s="100" t="s">
        <v>2269</v>
      </c>
      <c r="E1650" s="101" t="s">
        <v>1138</v>
      </c>
      <c r="F1650" s="102" t="s">
        <v>697</v>
      </c>
      <c r="G1650" s="100">
        <v>6</v>
      </c>
      <c r="H1650" s="103" t="s">
        <v>862</v>
      </c>
      <c r="I1650" s="100">
        <v>20</v>
      </c>
      <c r="J1650" s="100">
        <v>1</v>
      </c>
      <c r="K1650" s="100"/>
      <c r="L1650" s="100"/>
      <c r="M1650" s="100">
        <v>20</v>
      </c>
      <c r="N1650" s="100">
        <v>1</v>
      </c>
      <c r="O1650" s="104">
        <v>1050000</v>
      </c>
      <c r="P1650" s="104">
        <v>1050000</v>
      </c>
      <c r="Q1650" s="104"/>
      <c r="R1650" s="104"/>
      <c r="S1650" s="104">
        <v>1050000</v>
      </c>
      <c r="T1650" s="104">
        <v>0</v>
      </c>
      <c r="U1650" s="103" t="s">
        <v>303</v>
      </c>
      <c r="V1650" s="105" t="s">
        <v>3455</v>
      </c>
      <c r="W1650" s="106" t="s">
        <v>539</v>
      </c>
    </row>
    <row r="1651" spans="1:23" s="107" customFormat="1" ht="31.8" customHeight="1">
      <c r="A1651" s="46">
        <f>SUBTOTAL(3,$C$11:C1651)</f>
        <v>1641</v>
      </c>
      <c r="B1651" s="100">
        <v>2</v>
      </c>
      <c r="C1651" s="100" t="s">
        <v>1044</v>
      </c>
      <c r="D1651" s="100" t="s">
        <v>2269</v>
      </c>
      <c r="E1651" s="101" t="s">
        <v>1138</v>
      </c>
      <c r="F1651" s="102" t="s">
        <v>697</v>
      </c>
      <c r="G1651" s="100">
        <v>6</v>
      </c>
      <c r="H1651" s="103" t="s">
        <v>862</v>
      </c>
      <c r="I1651" s="100">
        <v>20</v>
      </c>
      <c r="J1651" s="100">
        <v>1</v>
      </c>
      <c r="K1651" s="100"/>
      <c r="L1651" s="100"/>
      <c r="M1651" s="100">
        <v>20</v>
      </c>
      <c r="N1651" s="100">
        <v>1</v>
      </c>
      <c r="O1651" s="104">
        <v>1050000</v>
      </c>
      <c r="P1651" s="104">
        <v>1050000</v>
      </c>
      <c r="Q1651" s="104"/>
      <c r="R1651" s="104"/>
      <c r="S1651" s="104">
        <v>1050000</v>
      </c>
      <c r="T1651" s="104">
        <v>0</v>
      </c>
      <c r="U1651" s="103" t="s">
        <v>303</v>
      </c>
      <c r="V1651" s="105" t="s">
        <v>3456</v>
      </c>
      <c r="W1651" s="106" t="s">
        <v>539</v>
      </c>
    </row>
    <row r="1652" spans="1:23" s="107" customFormat="1" ht="31.8" customHeight="1">
      <c r="A1652" s="46">
        <f>SUBTOTAL(3,$C$11:C1652)</f>
        <v>1642</v>
      </c>
      <c r="B1652" s="100">
        <v>2</v>
      </c>
      <c r="C1652" s="100" t="s">
        <v>1044</v>
      </c>
      <c r="D1652" s="100" t="s">
        <v>2269</v>
      </c>
      <c r="E1652" s="101" t="s">
        <v>1138</v>
      </c>
      <c r="F1652" s="102" t="s">
        <v>697</v>
      </c>
      <c r="G1652" s="100">
        <v>6</v>
      </c>
      <c r="H1652" s="103" t="s">
        <v>862</v>
      </c>
      <c r="I1652" s="100">
        <v>20</v>
      </c>
      <c r="J1652" s="100">
        <v>1</v>
      </c>
      <c r="K1652" s="100"/>
      <c r="L1652" s="100"/>
      <c r="M1652" s="100">
        <v>20</v>
      </c>
      <c r="N1652" s="100">
        <v>1</v>
      </c>
      <c r="O1652" s="104">
        <v>1050000</v>
      </c>
      <c r="P1652" s="104">
        <v>1050000</v>
      </c>
      <c r="Q1652" s="104"/>
      <c r="R1652" s="104"/>
      <c r="S1652" s="104">
        <v>1050000</v>
      </c>
      <c r="T1652" s="104">
        <v>0</v>
      </c>
      <c r="U1652" s="103" t="s">
        <v>303</v>
      </c>
      <c r="V1652" s="105" t="s">
        <v>3457</v>
      </c>
      <c r="W1652" s="106" t="s">
        <v>539</v>
      </c>
    </row>
    <row r="1653" spans="1:23" s="107" customFormat="1" ht="31.8" customHeight="1">
      <c r="A1653" s="46">
        <f>SUBTOTAL(3,$C$11:C1653)</f>
        <v>1643</v>
      </c>
      <c r="B1653" s="100">
        <v>2</v>
      </c>
      <c r="C1653" s="100" t="s">
        <v>1044</v>
      </c>
      <c r="D1653" s="100" t="s">
        <v>2269</v>
      </c>
      <c r="E1653" s="101" t="s">
        <v>1138</v>
      </c>
      <c r="F1653" s="102" t="s">
        <v>697</v>
      </c>
      <c r="G1653" s="100">
        <v>6</v>
      </c>
      <c r="H1653" s="103" t="s">
        <v>862</v>
      </c>
      <c r="I1653" s="100">
        <v>20</v>
      </c>
      <c r="J1653" s="100">
        <v>1</v>
      </c>
      <c r="K1653" s="100"/>
      <c r="L1653" s="100"/>
      <c r="M1653" s="100">
        <v>20</v>
      </c>
      <c r="N1653" s="100">
        <v>1</v>
      </c>
      <c r="O1653" s="104">
        <v>1050000</v>
      </c>
      <c r="P1653" s="104">
        <v>1050000</v>
      </c>
      <c r="Q1653" s="104"/>
      <c r="R1653" s="104"/>
      <c r="S1653" s="104">
        <v>1050000</v>
      </c>
      <c r="T1653" s="104">
        <v>0</v>
      </c>
      <c r="U1653" s="103" t="s">
        <v>303</v>
      </c>
      <c r="V1653" s="105" t="s">
        <v>3458</v>
      </c>
      <c r="W1653" s="106" t="s">
        <v>539</v>
      </c>
    </row>
    <row r="1654" spans="1:23" s="107" customFormat="1" ht="31.8" customHeight="1">
      <c r="A1654" s="46">
        <f>SUBTOTAL(3,$C$11:C1654)</f>
        <v>1644</v>
      </c>
      <c r="B1654" s="100">
        <v>2</v>
      </c>
      <c r="C1654" s="100" t="s">
        <v>1044</v>
      </c>
      <c r="D1654" s="100" t="s">
        <v>2269</v>
      </c>
      <c r="E1654" s="101" t="s">
        <v>1138</v>
      </c>
      <c r="F1654" s="102" t="s">
        <v>697</v>
      </c>
      <c r="G1654" s="100">
        <v>6</v>
      </c>
      <c r="H1654" s="103" t="s">
        <v>862</v>
      </c>
      <c r="I1654" s="100">
        <v>20</v>
      </c>
      <c r="J1654" s="100">
        <v>1</v>
      </c>
      <c r="K1654" s="100"/>
      <c r="L1654" s="100"/>
      <c r="M1654" s="100">
        <v>20</v>
      </c>
      <c r="N1654" s="100">
        <v>1</v>
      </c>
      <c r="O1654" s="104">
        <v>1050000</v>
      </c>
      <c r="P1654" s="104">
        <v>1050000</v>
      </c>
      <c r="Q1654" s="104"/>
      <c r="R1654" s="104"/>
      <c r="S1654" s="104">
        <v>1050000</v>
      </c>
      <c r="T1654" s="104">
        <v>0</v>
      </c>
      <c r="U1654" s="103" t="s">
        <v>303</v>
      </c>
      <c r="V1654" s="105" t="s">
        <v>3459</v>
      </c>
      <c r="W1654" s="106" t="s">
        <v>539</v>
      </c>
    </row>
    <row r="1655" spans="1:23" s="107" customFormat="1" ht="31.8" customHeight="1">
      <c r="A1655" s="46">
        <f>SUBTOTAL(3,$C$11:C1655)</f>
        <v>1645</v>
      </c>
      <c r="B1655" s="100">
        <v>2</v>
      </c>
      <c r="C1655" s="100" t="s">
        <v>1044</v>
      </c>
      <c r="D1655" s="100" t="s">
        <v>2269</v>
      </c>
      <c r="E1655" s="101" t="s">
        <v>1138</v>
      </c>
      <c r="F1655" s="102" t="s">
        <v>697</v>
      </c>
      <c r="G1655" s="100">
        <v>6</v>
      </c>
      <c r="H1655" s="103" t="s">
        <v>862</v>
      </c>
      <c r="I1655" s="100">
        <v>20</v>
      </c>
      <c r="J1655" s="100">
        <v>1</v>
      </c>
      <c r="K1655" s="100"/>
      <c r="L1655" s="100"/>
      <c r="M1655" s="100">
        <v>20</v>
      </c>
      <c r="N1655" s="100">
        <v>1</v>
      </c>
      <c r="O1655" s="104">
        <v>1050000</v>
      </c>
      <c r="P1655" s="104">
        <v>1050000</v>
      </c>
      <c r="Q1655" s="104"/>
      <c r="R1655" s="104"/>
      <c r="S1655" s="104">
        <v>1050000</v>
      </c>
      <c r="T1655" s="104">
        <v>0</v>
      </c>
      <c r="U1655" s="103" t="s">
        <v>303</v>
      </c>
      <c r="V1655" s="105" t="s">
        <v>3460</v>
      </c>
      <c r="W1655" s="106" t="s">
        <v>539</v>
      </c>
    </row>
    <row r="1656" spans="1:23" s="107" customFormat="1" ht="31.8" customHeight="1">
      <c r="A1656" s="46">
        <f>SUBTOTAL(3,$C$11:C1656)</f>
        <v>1646</v>
      </c>
      <c r="B1656" s="100">
        <v>2</v>
      </c>
      <c r="C1656" s="100" t="s">
        <v>1044</v>
      </c>
      <c r="D1656" s="100" t="s">
        <v>2269</v>
      </c>
      <c r="E1656" s="101" t="s">
        <v>1138</v>
      </c>
      <c r="F1656" s="102" t="s">
        <v>697</v>
      </c>
      <c r="G1656" s="100">
        <v>6</v>
      </c>
      <c r="H1656" s="103" t="s">
        <v>862</v>
      </c>
      <c r="I1656" s="100">
        <v>20</v>
      </c>
      <c r="J1656" s="100">
        <v>1</v>
      </c>
      <c r="K1656" s="100"/>
      <c r="L1656" s="100"/>
      <c r="M1656" s="100">
        <v>20</v>
      </c>
      <c r="N1656" s="100">
        <v>1</v>
      </c>
      <c r="O1656" s="104">
        <v>1050000</v>
      </c>
      <c r="P1656" s="104">
        <v>1050000</v>
      </c>
      <c r="Q1656" s="104"/>
      <c r="R1656" s="104"/>
      <c r="S1656" s="104">
        <v>1050000</v>
      </c>
      <c r="T1656" s="104">
        <v>0</v>
      </c>
      <c r="U1656" s="103" t="s">
        <v>303</v>
      </c>
      <c r="V1656" s="105" t="s">
        <v>3461</v>
      </c>
      <c r="W1656" s="106" t="s">
        <v>539</v>
      </c>
    </row>
    <row r="1657" spans="1:23" s="107" customFormat="1" ht="31.8" customHeight="1">
      <c r="A1657" s="46">
        <f>SUBTOTAL(3,$C$11:C1657)</f>
        <v>1647</v>
      </c>
      <c r="B1657" s="46">
        <v>1</v>
      </c>
      <c r="C1657" s="46" t="s">
        <v>819</v>
      </c>
      <c r="D1657" s="46" t="s">
        <v>1079</v>
      </c>
      <c r="E1657" s="98" t="s">
        <v>638</v>
      </c>
      <c r="F1657" s="99" t="s">
        <v>863</v>
      </c>
      <c r="G1657" s="46">
        <v>6</v>
      </c>
      <c r="H1657" s="78" t="s">
        <v>862</v>
      </c>
      <c r="I1657" s="46">
        <v>20</v>
      </c>
      <c r="J1657" s="46">
        <v>1</v>
      </c>
      <c r="K1657" s="46"/>
      <c r="L1657" s="46"/>
      <c r="M1657" s="46">
        <v>20</v>
      </c>
      <c r="N1657" s="46">
        <v>1</v>
      </c>
      <c r="O1657" s="79">
        <v>1050000</v>
      </c>
      <c r="P1657" s="79">
        <v>1050000</v>
      </c>
      <c r="Q1657" s="79"/>
      <c r="R1657" s="79">
        <v>1050000</v>
      </c>
      <c r="S1657" s="79">
        <v>0</v>
      </c>
      <c r="T1657" s="79">
        <v>0</v>
      </c>
      <c r="U1657" s="78" t="s">
        <v>303</v>
      </c>
      <c r="V1657" s="80" t="s">
        <v>1213</v>
      </c>
      <c r="W1657" s="81" t="s">
        <v>539</v>
      </c>
    </row>
    <row r="1658" spans="1:23" s="107" customFormat="1" ht="31.8" customHeight="1">
      <c r="A1658" s="46">
        <f>SUBTOTAL(3,$C$11:C1658)</f>
        <v>1648</v>
      </c>
      <c r="B1658" s="100">
        <v>2</v>
      </c>
      <c r="C1658" s="100" t="s">
        <v>819</v>
      </c>
      <c r="D1658" s="100" t="s">
        <v>2269</v>
      </c>
      <c r="E1658" s="101" t="s">
        <v>638</v>
      </c>
      <c r="F1658" s="102" t="s">
        <v>863</v>
      </c>
      <c r="G1658" s="100">
        <v>6</v>
      </c>
      <c r="H1658" s="103" t="s">
        <v>862</v>
      </c>
      <c r="I1658" s="100">
        <v>20</v>
      </c>
      <c r="J1658" s="100">
        <v>1</v>
      </c>
      <c r="K1658" s="100"/>
      <c r="L1658" s="100"/>
      <c r="M1658" s="100">
        <v>20</v>
      </c>
      <c r="N1658" s="100">
        <v>1</v>
      </c>
      <c r="O1658" s="104">
        <v>1050000</v>
      </c>
      <c r="P1658" s="104">
        <v>1050000</v>
      </c>
      <c r="Q1658" s="104"/>
      <c r="R1658" s="104"/>
      <c r="S1658" s="104">
        <v>1050000</v>
      </c>
      <c r="T1658" s="104">
        <v>0</v>
      </c>
      <c r="U1658" s="103" t="s">
        <v>303</v>
      </c>
      <c r="V1658" s="105" t="s">
        <v>3462</v>
      </c>
      <c r="W1658" s="106" t="s">
        <v>539</v>
      </c>
    </row>
    <row r="1659" spans="1:23" s="107" customFormat="1" ht="31.8" customHeight="1">
      <c r="A1659" s="46">
        <f>SUBTOTAL(3,$C$11:C1659)</f>
        <v>1649</v>
      </c>
      <c r="B1659" s="46">
        <v>1</v>
      </c>
      <c r="C1659" s="46" t="s">
        <v>820</v>
      </c>
      <c r="D1659" s="46" t="s">
        <v>1083</v>
      </c>
      <c r="E1659" s="98" t="s">
        <v>226</v>
      </c>
      <c r="F1659" s="99" t="s">
        <v>359</v>
      </c>
      <c r="G1659" s="46">
        <v>6</v>
      </c>
      <c r="H1659" s="78" t="s">
        <v>862</v>
      </c>
      <c r="I1659" s="46">
        <v>20</v>
      </c>
      <c r="J1659" s="46">
        <v>1</v>
      </c>
      <c r="K1659" s="46"/>
      <c r="L1659" s="46"/>
      <c r="M1659" s="46">
        <v>20</v>
      </c>
      <c r="N1659" s="46">
        <v>1</v>
      </c>
      <c r="O1659" s="79">
        <v>1050000</v>
      </c>
      <c r="P1659" s="79">
        <v>1050000</v>
      </c>
      <c r="Q1659" s="79"/>
      <c r="R1659" s="79">
        <v>1050000</v>
      </c>
      <c r="S1659" s="79">
        <v>0</v>
      </c>
      <c r="T1659" s="79">
        <v>0</v>
      </c>
      <c r="U1659" s="78" t="s">
        <v>303</v>
      </c>
      <c r="V1659" s="80" t="s">
        <v>1214</v>
      </c>
      <c r="W1659" s="81" t="s">
        <v>539</v>
      </c>
    </row>
    <row r="1660" spans="1:23" s="107" customFormat="1" ht="31.8" customHeight="1">
      <c r="A1660" s="46">
        <f>SUBTOTAL(3,$C$11:C1660)</f>
        <v>1650</v>
      </c>
      <c r="B1660" s="100">
        <v>2</v>
      </c>
      <c r="C1660" s="100" t="s">
        <v>820</v>
      </c>
      <c r="D1660" s="100" t="s">
        <v>2269</v>
      </c>
      <c r="E1660" s="101" t="s">
        <v>226</v>
      </c>
      <c r="F1660" s="102" t="s">
        <v>359</v>
      </c>
      <c r="G1660" s="100">
        <v>6</v>
      </c>
      <c r="H1660" s="103" t="s">
        <v>862</v>
      </c>
      <c r="I1660" s="100">
        <v>20</v>
      </c>
      <c r="J1660" s="100">
        <v>1</v>
      </c>
      <c r="K1660" s="100"/>
      <c r="L1660" s="100"/>
      <c r="M1660" s="100">
        <v>20</v>
      </c>
      <c r="N1660" s="100">
        <v>1</v>
      </c>
      <c r="O1660" s="104">
        <v>1050000</v>
      </c>
      <c r="P1660" s="104">
        <v>1050000</v>
      </c>
      <c r="Q1660" s="104"/>
      <c r="R1660" s="104"/>
      <c r="S1660" s="104">
        <v>1050000</v>
      </c>
      <c r="T1660" s="104">
        <v>0</v>
      </c>
      <c r="U1660" s="103" t="s">
        <v>303</v>
      </c>
      <c r="V1660" s="105" t="s">
        <v>3463</v>
      </c>
      <c r="W1660" s="106" t="s">
        <v>539</v>
      </c>
    </row>
    <row r="1661" spans="1:23" s="107" customFormat="1" ht="31.8" customHeight="1">
      <c r="A1661" s="46">
        <f>SUBTOTAL(3,$C$11:C1661)</f>
        <v>1651</v>
      </c>
      <c r="B1661" s="100">
        <v>2</v>
      </c>
      <c r="C1661" s="100" t="s">
        <v>2182</v>
      </c>
      <c r="D1661" s="100" t="s">
        <v>2269</v>
      </c>
      <c r="E1661" s="101" t="s">
        <v>1166</v>
      </c>
      <c r="F1661" s="102" t="s">
        <v>359</v>
      </c>
      <c r="G1661" s="100">
        <v>6</v>
      </c>
      <c r="H1661" s="103" t="s">
        <v>862</v>
      </c>
      <c r="I1661" s="100">
        <v>20</v>
      </c>
      <c r="J1661" s="100">
        <v>1</v>
      </c>
      <c r="K1661" s="100"/>
      <c r="L1661" s="100"/>
      <c r="M1661" s="100">
        <v>20</v>
      </c>
      <c r="N1661" s="100">
        <v>1</v>
      </c>
      <c r="O1661" s="104">
        <v>1050000</v>
      </c>
      <c r="P1661" s="104">
        <v>1050000</v>
      </c>
      <c r="Q1661" s="104"/>
      <c r="R1661" s="104"/>
      <c r="S1661" s="104">
        <v>1050000</v>
      </c>
      <c r="T1661" s="104">
        <v>0</v>
      </c>
      <c r="U1661" s="103" t="s">
        <v>303</v>
      </c>
      <c r="V1661" s="105" t="s">
        <v>3464</v>
      </c>
      <c r="W1661" s="106" t="s">
        <v>539</v>
      </c>
    </row>
    <row r="1662" spans="1:23" s="107" customFormat="1" ht="31.8" customHeight="1">
      <c r="A1662" s="46">
        <f>SUBTOTAL(3,$C$11:C1662)</f>
        <v>1652</v>
      </c>
      <c r="B1662" s="100">
        <v>2</v>
      </c>
      <c r="C1662" s="100" t="s">
        <v>2182</v>
      </c>
      <c r="D1662" s="100" t="s">
        <v>2269</v>
      </c>
      <c r="E1662" s="101" t="s">
        <v>1166</v>
      </c>
      <c r="F1662" s="102" t="s">
        <v>359</v>
      </c>
      <c r="G1662" s="100">
        <v>6</v>
      </c>
      <c r="H1662" s="103" t="s">
        <v>862</v>
      </c>
      <c r="I1662" s="100">
        <v>20</v>
      </c>
      <c r="J1662" s="100">
        <v>1</v>
      </c>
      <c r="K1662" s="100"/>
      <c r="L1662" s="100"/>
      <c r="M1662" s="100">
        <v>20</v>
      </c>
      <c r="N1662" s="100">
        <v>1</v>
      </c>
      <c r="O1662" s="104">
        <v>1050000</v>
      </c>
      <c r="P1662" s="104">
        <v>1050000</v>
      </c>
      <c r="Q1662" s="104"/>
      <c r="R1662" s="104"/>
      <c r="S1662" s="104">
        <v>1050000</v>
      </c>
      <c r="T1662" s="104">
        <v>0</v>
      </c>
      <c r="U1662" s="103" t="s">
        <v>303</v>
      </c>
      <c r="V1662" s="105" t="s">
        <v>3465</v>
      </c>
      <c r="W1662" s="106" t="s">
        <v>539</v>
      </c>
    </row>
    <row r="1663" spans="1:23" s="107" customFormat="1" ht="31.8" customHeight="1">
      <c r="A1663" s="46">
        <f>SUBTOTAL(3,$C$11:C1663)</f>
        <v>1653</v>
      </c>
      <c r="B1663" s="100">
        <v>2</v>
      </c>
      <c r="C1663" s="100" t="s">
        <v>2182</v>
      </c>
      <c r="D1663" s="100" t="s">
        <v>2269</v>
      </c>
      <c r="E1663" s="101" t="s">
        <v>1166</v>
      </c>
      <c r="F1663" s="102" t="s">
        <v>359</v>
      </c>
      <c r="G1663" s="100">
        <v>6</v>
      </c>
      <c r="H1663" s="103" t="s">
        <v>862</v>
      </c>
      <c r="I1663" s="100">
        <v>20</v>
      </c>
      <c r="J1663" s="100">
        <v>1</v>
      </c>
      <c r="K1663" s="100"/>
      <c r="L1663" s="100"/>
      <c r="M1663" s="100">
        <v>20</v>
      </c>
      <c r="N1663" s="100">
        <v>1</v>
      </c>
      <c r="O1663" s="104">
        <v>1050000</v>
      </c>
      <c r="P1663" s="104">
        <v>1050000</v>
      </c>
      <c r="Q1663" s="104"/>
      <c r="R1663" s="104"/>
      <c r="S1663" s="104">
        <v>1050000</v>
      </c>
      <c r="T1663" s="104">
        <v>0</v>
      </c>
      <c r="U1663" s="103" t="s">
        <v>303</v>
      </c>
      <c r="V1663" s="105" t="s">
        <v>3466</v>
      </c>
      <c r="W1663" s="106" t="s">
        <v>539</v>
      </c>
    </row>
    <row r="1664" spans="1:23" s="107" customFormat="1" ht="31.8" customHeight="1">
      <c r="A1664" s="46">
        <f>SUBTOTAL(3,$C$11:C1664)</f>
        <v>1654</v>
      </c>
      <c r="B1664" s="100">
        <v>2</v>
      </c>
      <c r="C1664" s="100" t="s">
        <v>2183</v>
      </c>
      <c r="D1664" s="100" t="s">
        <v>2270</v>
      </c>
      <c r="E1664" s="101" t="s">
        <v>379</v>
      </c>
      <c r="F1664" s="102" t="s">
        <v>547</v>
      </c>
      <c r="G1664" s="100">
        <v>7</v>
      </c>
      <c r="H1664" s="103" t="s">
        <v>1147</v>
      </c>
      <c r="I1664" s="100">
        <v>20</v>
      </c>
      <c r="J1664" s="100">
        <v>1</v>
      </c>
      <c r="K1664" s="100"/>
      <c r="L1664" s="100"/>
      <c r="M1664" s="100">
        <v>20</v>
      </c>
      <c r="N1664" s="100">
        <v>1</v>
      </c>
      <c r="O1664" s="104">
        <v>1050000</v>
      </c>
      <c r="P1664" s="104">
        <v>1050000</v>
      </c>
      <c r="Q1664" s="104"/>
      <c r="R1664" s="104"/>
      <c r="S1664" s="104">
        <v>1050000</v>
      </c>
      <c r="T1664" s="104">
        <v>0</v>
      </c>
      <c r="U1664" s="103" t="s">
        <v>303</v>
      </c>
      <c r="V1664" s="105" t="s">
        <v>3467</v>
      </c>
      <c r="W1664" s="106" t="s">
        <v>539</v>
      </c>
    </row>
    <row r="1665" spans="1:23" s="107" customFormat="1" ht="31.8" customHeight="1">
      <c r="A1665" s="46">
        <f>SUBTOTAL(3,$C$11:C1665)</f>
        <v>1655</v>
      </c>
      <c r="B1665" s="100">
        <v>2</v>
      </c>
      <c r="C1665" s="100" t="s">
        <v>2184</v>
      </c>
      <c r="D1665" s="100" t="s">
        <v>2271</v>
      </c>
      <c r="E1665" s="101" t="s">
        <v>396</v>
      </c>
      <c r="F1665" s="102" t="s">
        <v>687</v>
      </c>
      <c r="G1665" s="100">
        <v>7</v>
      </c>
      <c r="H1665" s="103" t="s">
        <v>1147</v>
      </c>
      <c r="I1665" s="100">
        <v>14</v>
      </c>
      <c r="J1665" s="100">
        <v>1</v>
      </c>
      <c r="K1665" s="100"/>
      <c r="L1665" s="100"/>
      <c r="M1665" s="100">
        <v>14</v>
      </c>
      <c r="N1665" s="100">
        <v>1</v>
      </c>
      <c r="O1665" s="104">
        <v>650000</v>
      </c>
      <c r="P1665" s="104">
        <v>650000</v>
      </c>
      <c r="Q1665" s="104"/>
      <c r="R1665" s="104"/>
      <c r="S1665" s="104">
        <v>650000</v>
      </c>
      <c r="T1665" s="104">
        <v>0</v>
      </c>
      <c r="U1665" s="103" t="s">
        <v>307</v>
      </c>
      <c r="V1665" s="105" t="s">
        <v>3377</v>
      </c>
      <c r="W1665" s="106" t="s">
        <v>539</v>
      </c>
    </row>
    <row r="1666" spans="1:23" s="107" customFormat="1" ht="31.8" customHeight="1">
      <c r="A1666" s="46">
        <f>SUBTOTAL(3,$C$11:C1666)</f>
        <v>1656</v>
      </c>
      <c r="B1666" s="100">
        <v>2</v>
      </c>
      <c r="C1666" s="100" t="s">
        <v>2184</v>
      </c>
      <c r="D1666" s="100" t="s">
        <v>2272</v>
      </c>
      <c r="E1666" s="101" t="s">
        <v>396</v>
      </c>
      <c r="F1666" s="102" t="s">
        <v>687</v>
      </c>
      <c r="G1666" s="100">
        <v>7</v>
      </c>
      <c r="H1666" s="103" t="s">
        <v>1147</v>
      </c>
      <c r="I1666" s="100">
        <v>14</v>
      </c>
      <c r="J1666" s="100">
        <v>1</v>
      </c>
      <c r="K1666" s="100"/>
      <c r="L1666" s="100"/>
      <c r="M1666" s="100">
        <v>14</v>
      </c>
      <c r="N1666" s="100">
        <v>1</v>
      </c>
      <c r="O1666" s="104">
        <v>650000</v>
      </c>
      <c r="P1666" s="104">
        <v>650000</v>
      </c>
      <c r="Q1666" s="104"/>
      <c r="R1666" s="104"/>
      <c r="S1666" s="104">
        <v>650000</v>
      </c>
      <c r="T1666" s="104">
        <v>0</v>
      </c>
      <c r="U1666" s="103" t="s">
        <v>307</v>
      </c>
      <c r="V1666" s="105" t="s">
        <v>3468</v>
      </c>
      <c r="W1666" s="106" t="s">
        <v>539</v>
      </c>
    </row>
    <row r="1667" spans="1:23" s="107" customFormat="1" ht="31.8" customHeight="1">
      <c r="A1667" s="46">
        <f>SUBTOTAL(3,$C$11:C1667)</f>
        <v>1657</v>
      </c>
      <c r="B1667" s="100">
        <v>2</v>
      </c>
      <c r="C1667" s="100" t="s">
        <v>2184</v>
      </c>
      <c r="D1667" s="100" t="s">
        <v>2273</v>
      </c>
      <c r="E1667" s="101" t="s">
        <v>396</v>
      </c>
      <c r="F1667" s="102" t="s">
        <v>687</v>
      </c>
      <c r="G1667" s="100">
        <v>7</v>
      </c>
      <c r="H1667" s="103" t="s">
        <v>1147</v>
      </c>
      <c r="I1667" s="100">
        <v>14</v>
      </c>
      <c r="J1667" s="100">
        <v>1</v>
      </c>
      <c r="K1667" s="100"/>
      <c r="L1667" s="100"/>
      <c r="M1667" s="100">
        <v>14</v>
      </c>
      <c r="N1667" s="100">
        <v>1</v>
      </c>
      <c r="O1667" s="104">
        <v>650000</v>
      </c>
      <c r="P1667" s="104">
        <v>650000</v>
      </c>
      <c r="Q1667" s="104"/>
      <c r="R1667" s="104"/>
      <c r="S1667" s="104">
        <v>650000</v>
      </c>
      <c r="T1667" s="104">
        <v>0</v>
      </c>
      <c r="U1667" s="103" t="s">
        <v>307</v>
      </c>
      <c r="V1667" s="105" t="s">
        <v>3469</v>
      </c>
      <c r="W1667" s="106" t="s">
        <v>539</v>
      </c>
    </row>
    <row r="1668" spans="1:23" s="107" customFormat="1" ht="31.8" customHeight="1">
      <c r="A1668" s="46">
        <f>SUBTOTAL(3,$C$11:C1668)</f>
        <v>1658</v>
      </c>
      <c r="B1668" s="46">
        <v>1</v>
      </c>
      <c r="C1668" s="46" t="s">
        <v>1335</v>
      </c>
      <c r="D1668" s="46" t="s">
        <v>117</v>
      </c>
      <c r="E1668" s="98" t="s">
        <v>1343</v>
      </c>
      <c r="F1668" s="99" t="s">
        <v>703</v>
      </c>
      <c r="G1668" s="46">
        <v>7</v>
      </c>
      <c r="H1668" s="78" t="s">
        <v>1147</v>
      </c>
      <c r="I1668" s="46">
        <v>20</v>
      </c>
      <c r="J1668" s="46">
        <v>1</v>
      </c>
      <c r="K1668" s="46"/>
      <c r="L1668" s="46"/>
      <c r="M1668" s="46">
        <v>20</v>
      </c>
      <c r="N1668" s="46">
        <v>1</v>
      </c>
      <c r="O1668" s="79">
        <v>1050000</v>
      </c>
      <c r="P1668" s="79">
        <v>1050000</v>
      </c>
      <c r="Q1668" s="79"/>
      <c r="R1668" s="79">
        <v>1050000</v>
      </c>
      <c r="S1668" s="79">
        <v>0</v>
      </c>
      <c r="T1668" s="79">
        <v>0</v>
      </c>
      <c r="U1668" s="78" t="s">
        <v>303</v>
      </c>
      <c r="V1668" s="80" t="s">
        <v>1277</v>
      </c>
      <c r="W1668" s="81" t="s">
        <v>539</v>
      </c>
    </row>
    <row r="1669" spans="1:23" s="107" customFormat="1" ht="31.8" customHeight="1">
      <c r="A1669" s="46">
        <f>SUBTOTAL(3,$C$11:C1669)</f>
        <v>1659</v>
      </c>
      <c r="B1669" s="100">
        <v>2</v>
      </c>
      <c r="C1669" s="100" t="s">
        <v>1335</v>
      </c>
      <c r="D1669" s="100" t="s">
        <v>2270</v>
      </c>
      <c r="E1669" s="101" t="s">
        <v>1343</v>
      </c>
      <c r="F1669" s="102" t="s">
        <v>703</v>
      </c>
      <c r="G1669" s="100">
        <v>7</v>
      </c>
      <c r="H1669" s="103" t="s">
        <v>1147</v>
      </c>
      <c r="I1669" s="100">
        <v>20</v>
      </c>
      <c r="J1669" s="100">
        <v>1</v>
      </c>
      <c r="K1669" s="100"/>
      <c r="L1669" s="100"/>
      <c r="M1669" s="100">
        <v>20</v>
      </c>
      <c r="N1669" s="100">
        <v>1</v>
      </c>
      <c r="O1669" s="104">
        <v>1050000</v>
      </c>
      <c r="P1669" s="104">
        <v>1050000</v>
      </c>
      <c r="Q1669" s="104"/>
      <c r="R1669" s="104"/>
      <c r="S1669" s="104">
        <v>1050000</v>
      </c>
      <c r="T1669" s="104">
        <v>0</v>
      </c>
      <c r="U1669" s="103" t="s">
        <v>303</v>
      </c>
      <c r="V1669" s="105" t="s">
        <v>3470</v>
      </c>
      <c r="W1669" s="106" t="s">
        <v>539</v>
      </c>
    </row>
    <row r="1670" spans="1:23" s="107" customFormat="1" ht="31.8" customHeight="1">
      <c r="A1670" s="46">
        <f>SUBTOTAL(3,$C$11:C1670)</f>
        <v>1660</v>
      </c>
      <c r="B1670" s="46">
        <v>1</v>
      </c>
      <c r="C1670" s="46" t="s">
        <v>1045</v>
      </c>
      <c r="D1670" s="46" t="s">
        <v>1078</v>
      </c>
      <c r="E1670" s="98" t="s">
        <v>578</v>
      </c>
      <c r="F1670" s="99" t="s">
        <v>1139</v>
      </c>
      <c r="G1670" s="46">
        <v>7</v>
      </c>
      <c r="H1670" s="78" t="s">
        <v>1147</v>
      </c>
      <c r="I1670" s="46">
        <v>20</v>
      </c>
      <c r="J1670" s="46">
        <v>1</v>
      </c>
      <c r="K1670" s="46"/>
      <c r="L1670" s="46"/>
      <c r="M1670" s="46">
        <v>20</v>
      </c>
      <c r="N1670" s="46">
        <v>1</v>
      </c>
      <c r="O1670" s="79">
        <v>1050000</v>
      </c>
      <c r="P1670" s="79">
        <v>1050000</v>
      </c>
      <c r="Q1670" s="79"/>
      <c r="R1670" s="79">
        <v>1050000</v>
      </c>
      <c r="S1670" s="79">
        <v>0</v>
      </c>
      <c r="T1670" s="79">
        <v>0</v>
      </c>
      <c r="U1670" s="78" t="s">
        <v>303</v>
      </c>
      <c r="V1670" s="80" t="s">
        <v>992</v>
      </c>
      <c r="W1670" s="81" t="s">
        <v>539</v>
      </c>
    </row>
    <row r="1671" spans="1:23" s="107" customFormat="1" ht="31.8" customHeight="1">
      <c r="A1671" s="46">
        <f>SUBTOTAL(3,$C$11:C1671)</f>
        <v>1661</v>
      </c>
      <c r="B1671" s="100">
        <v>2</v>
      </c>
      <c r="C1671" s="100" t="s">
        <v>1045</v>
      </c>
      <c r="D1671" s="100" t="s">
        <v>2270</v>
      </c>
      <c r="E1671" s="101" t="s">
        <v>578</v>
      </c>
      <c r="F1671" s="102" t="s">
        <v>1139</v>
      </c>
      <c r="G1671" s="100">
        <v>7</v>
      </c>
      <c r="H1671" s="103" t="s">
        <v>1147</v>
      </c>
      <c r="I1671" s="100">
        <v>20</v>
      </c>
      <c r="J1671" s="100">
        <v>1</v>
      </c>
      <c r="K1671" s="100"/>
      <c r="L1671" s="100"/>
      <c r="M1671" s="100">
        <v>20</v>
      </c>
      <c r="N1671" s="100">
        <v>1</v>
      </c>
      <c r="O1671" s="104">
        <v>1050000</v>
      </c>
      <c r="P1671" s="104">
        <v>1050000</v>
      </c>
      <c r="Q1671" s="104"/>
      <c r="R1671" s="104"/>
      <c r="S1671" s="104">
        <v>1050000</v>
      </c>
      <c r="T1671" s="104">
        <v>0</v>
      </c>
      <c r="U1671" s="103" t="s">
        <v>303</v>
      </c>
      <c r="V1671" s="105" t="s">
        <v>3471</v>
      </c>
      <c r="W1671" s="106" t="s">
        <v>539</v>
      </c>
    </row>
    <row r="1672" spans="1:23" s="107" customFormat="1" ht="31.8" customHeight="1">
      <c r="A1672" s="46">
        <f>SUBTOTAL(3,$C$11:C1672)</f>
        <v>1662</v>
      </c>
      <c r="B1672" s="100">
        <v>2</v>
      </c>
      <c r="C1672" s="100" t="s">
        <v>2185</v>
      </c>
      <c r="D1672" s="100" t="s">
        <v>2273</v>
      </c>
      <c r="E1672" s="101" t="s">
        <v>2460</v>
      </c>
      <c r="F1672" s="102" t="s">
        <v>290</v>
      </c>
      <c r="G1672" s="100">
        <v>7</v>
      </c>
      <c r="H1672" s="103" t="s">
        <v>482</v>
      </c>
      <c r="I1672" s="100">
        <v>20</v>
      </c>
      <c r="J1672" s="100">
        <v>1</v>
      </c>
      <c r="K1672" s="100"/>
      <c r="L1672" s="100"/>
      <c r="M1672" s="100">
        <v>20</v>
      </c>
      <c r="N1672" s="100">
        <v>1</v>
      </c>
      <c r="O1672" s="104">
        <v>1050000</v>
      </c>
      <c r="P1672" s="104">
        <v>1050000</v>
      </c>
      <c r="Q1672" s="104"/>
      <c r="R1672" s="104"/>
      <c r="S1672" s="104">
        <v>1050000</v>
      </c>
      <c r="T1672" s="104">
        <v>0</v>
      </c>
      <c r="U1672" s="103" t="s">
        <v>303</v>
      </c>
      <c r="V1672" s="105" t="s">
        <v>3472</v>
      </c>
      <c r="W1672" s="106" t="s">
        <v>539</v>
      </c>
    </row>
    <row r="1673" spans="1:23" s="107" customFormat="1" ht="31.8" customHeight="1">
      <c r="A1673" s="46">
        <f>SUBTOTAL(3,$C$11:C1673)</f>
        <v>1663</v>
      </c>
      <c r="B1673" s="100">
        <v>2</v>
      </c>
      <c r="C1673" s="100" t="s">
        <v>2185</v>
      </c>
      <c r="D1673" s="100" t="s">
        <v>2273</v>
      </c>
      <c r="E1673" s="101" t="s">
        <v>2460</v>
      </c>
      <c r="F1673" s="102" t="s">
        <v>290</v>
      </c>
      <c r="G1673" s="100">
        <v>7</v>
      </c>
      <c r="H1673" s="103" t="s">
        <v>482</v>
      </c>
      <c r="I1673" s="100">
        <v>20</v>
      </c>
      <c r="J1673" s="100">
        <v>1</v>
      </c>
      <c r="K1673" s="100"/>
      <c r="L1673" s="100"/>
      <c r="M1673" s="100">
        <v>20</v>
      </c>
      <c r="N1673" s="100">
        <v>1</v>
      </c>
      <c r="O1673" s="104">
        <v>1050000</v>
      </c>
      <c r="P1673" s="104">
        <v>1050000</v>
      </c>
      <c r="Q1673" s="104"/>
      <c r="R1673" s="104"/>
      <c r="S1673" s="104">
        <v>1050000</v>
      </c>
      <c r="T1673" s="104">
        <v>0</v>
      </c>
      <c r="U1673" s="103" t="s">
        <v>303</v>
      </c>
      <c r="V1673" s="105" t="s">
        <v>3473</v>
      </c>
      <c r="W1673" s="106" t="s">
        <v>539</v>
      </c>
    </row>
    <row r="1674" spans="1:23" s="107" customFormat="1" ht="31.8" customHeight="1">
      <c r="A1674" s="46">
        <f>SUBTOTAL(3,$C$11:C1674)</f>
        <v>1664</v>
      </c>
      <c r="B1674" s="100">
        <v>2</v>
      </c>
      <c r="C1674" s="100" t="s">
        <v>2185</v>
      </c>
      <c r="D1674" s="100" t="s">
        <v>2273</v>
      </c>
      <c r="E1674" s="101" t="s">
        <v>2460</v>
      </c>
      <c r="F1674" s="102" t="s">
        <v>290</v>
      </c>
      <c r="G1674" s="100">
        <v>7</v>
      </c>
      <c r="H1674" s="103" t="s">
        <v>482</v>
      </c>
      <c r="I1674" s="100">
        <v>20</v>
      </c>
      <c r="J1674" s="100">
        <v>1</v>
      </c>
      <c r="K1674" s="100"/>
      <c r="L1674" s="100"/>
      <c r="M1674" s="100">
        <v>20</v>
      </c>
      <c r="N1674" s="100">
        <v>1</v>
      </c>
      <c r="O1674" s="104">
        <v>1050000</v>
      </c>
      <c r="P1674" s="104">
        <v>1050000</v>
      </c>
      <c r="Q1674" s="104"/>
      <c r="R1674" s="104"/>
      <c r="S1674" s="104">
        <v>1050000</v>
      </c>
      <c r="T1674" s="104">
        <v>0</v>
      </c>
      <c r="U1674" s="103" t="s">
        <v>303</v>
      </c>
      <c r="V1674" s="105" t="s">
        <v>3474</v>
      </c>
      <c r="W1674" s="106" t="s">
        <v>539</v>
      </c>
    </row>
    <row r="1675" spans="1:23" s="107" customFormat="1" ht="31.8" customHeight="1">
      <c r="A1675" s="46">
        <f>SUBTOTAL(3,$C$11:C1675)</f>
        <v>1665</v>
      </c>
      <c r="B1675" s="46">
        <v>1</v>
      </c>
      <c r="C1675" s="46" t="s">
        <v>1046</v>
      </c>
      <c r="D1675" s="46" t="s">
        <v>1079</v>
      </c>
      <c r="E1675" s="98" t="s">
        <v>393</v>
      </c>
      <c r="F1675" s="99" t="s">
        <v>300</v>
      </c>
      <c r="G1675" s="46">
        <v>7</v>
      </c>
      <c r="H1675" s="78" t="s">
        <v>482</v>
      </c>
      <c r="I1675" s="46">
        <v>20</v>
      </c>
      <c r="J1675" s="46">
        <v>1</v>
      </c>
      <c r="K1675" s="46"/>
      <c r="L1675" s="46"/>
      <c r="M1675" s="46">
        <v>20</v>
      </c>
      <c r="N1675" s="46">
        <v>1</v>
      </c>
      <c r="O1675" s="79">
        <v>1050000</v>
      </c>
      <c r="P1675" s="79">
        <v>1050000</v>
      </c>
      <c r="Q1675" s="79"/>
      <c r="R1675" s="79">
        <v>1050000</v>
      </c>
      <c r="S1675" s="79">
        <v>0</v>
      </c>
      <c r="T1675" s="79">
        <v>0</v>
      </c>
      <c r="U1675" s="78" t="s">
        <v>303</v>
      </c>
      <c r="V1675" s="80" t="s">
        <v>1608</v>
      </c>
      <c r="W1675" s="81" t="s">
        <v>539</v>
      </c>
    </row>
    <row r="1676" spans="1:23" s="107" customFormat="1" ht="31.8" customHeight="1">
      <c r="A1676" s="46">
        <f>SUBTOTAL(3,$C$11:C1676)</f>
        <v>1666</v>
      </c>
      <c r="B1676" s="100">
        <v>2</v>
      </c>
      <c r="C1676" s="100" t="s">
        <v>1046</v>
      </c>
      <c r="D1676" s="100" t="s">
        <v>2274</v>
      </c>
      <c r="E1676" s="101" t="s">
        <v>393</v>
      </c>
      <c r="F1676" s="102" t="s">
        <v>300</v>
      </c>
      <c r="G1676" s="100">
        <v>7</v>
      </c>
      <c r="H1676" s="103" t="s">
        <v>482</v>
      </c>
      <c r="I1676" s="100">
        <v>20</v>
      </c>
      <c r="J1676" s="100">
        <v>1</v>
      </c>
      <c r="K1676" s="100"/>
      <c r="L1676" s="100"/>
      <c r="M1676" s="100">
        <v>20</v>
      </c>
      <c r="N1676" s="100">
        <v>1</v>
      </c>
      <c r="O1676" s="104">
        <v>1050000</v>
      </c>
      <c r="P1676" s="104">
        <v>1050000</v>
      </c>
      <c r="Q1676" s="104"/>
      <c r="R1676" s="104"/>
      <c r="S1676" s="104">
        <v>1050000</v>
      </c>
      <c r="T1676" s="104">
        <v>0</v>
      </c>
      <c r="U1676" s="103" t="s">
        <v>303</v>
      </c>
      <c r="V1676" s="105" t="s">
        <v>3475</v>
      </c>
      <c r="W1676" s="106" t="s">
        <v>539</v>
      </c>
    </row>
    <row r="1677" spans="1:23" s="107" customFormat="1" ht="31.8" customHeight="1">
      <c r="A1677" s="46">
        <f>SUBTOTAL(3,$C$11:C1677)</f>
        <v>1667</v>
      </c>
      <c r="B1677" s="100">
        <v>2</v>
      </c>
      <c r="C1677" s="100" t="s">
        <v>1046</v>
      </c>
      <c r="D1677" s="100" t="s">
        <v>2274</v>
      </c>
      <c r="E1677" s="101" t="s">
        <v>393</v>
      </c>
      <c r="F1677" s="102" t="s">
        <v>300</v>
      </c>
      <c r="G1677" s="100">
        <v>7</v>
      </c>
      <c r="H1677" s="103" t="s">
        <v>482</v>
      </c>
      <c r="I1677" s="100">
        <v>20</v>
      </c>
      <c r="J1677" s="100">
        <v>1</v>
      </c>
      <c r="K1677" s="100"/>
      <c r="L1677" s="100"/>
      <c r="M1677" s="100">
        <v>20</v>
      </c>
      <c r="N1677" s="100">
        <v>1</v>
      </c>
      <c r="O1677" s="104">
        <v>1050000</v>
      </c>
      <c r="P1677" s="104">
        <v>1050000</v>
      </c>
      <c r="Q1677" s="104"/>
      <c r="R1677" s="104"/>
      <c r="S1677" s="104">
        <v>1050000</v>
      </c>
      <c r="T1677" s="104">
        <v>0</v>
      </c>
      <c r="U1677" s="103" t="s">
        <v>303</v>
      </c>
      <c r="V1677" s="105" t="s">
        <v>3476</v>
      </c>
      <c r="W1677" s="106" t="s">
        <v>539</v>
      </c>
    </row>
    <row r="1678" spans="1:23" s="107" customFormat="1" ht="31.8" customHeight="1">
      <c r="A1678" s="46">
        <f>SUBTOTAL(3,$C$11:C1678)</f>
        <v>1668</v>
      </c>
      <c r="B1678" s="100">
        <v>2</v>
      </c>
      <c r="C1678" s="100" t="s">
        <v>1046</v>
      </c>
      <c r="D1678" s="100" t="s">
        <v>2272</v>
      </c>
      <c r="E1678" s="101" t="s">
        <v>393</v>
      </c>
      <c r="F1678" s="102" t="s">
        <v>300</v>
      </c>
      <c r="G1678" s="100">
        <v>7</v>
      </c>
      <c r="H1678" s="103" t="s">
        <v>482</v>
      </c>
      <c r="I1678" s="100">
        <v>20</v>
      </c>
      <c r="J1678" s="100">
        <v>1</v>
      </c>
      <c r="K1678" s="100"/>
      <c r="L1678" s="100"/>
      <c r="M1678" s="100">
        <v>20</v>
      </c>
      <c r="N1678" s="100">
        <v>1</v>
      </c>
      <c r="O1678" s="104">
        <v>1050000</v>
      </c>
      <c r="P1678" s="104">
        <v>1050000</v>
      </c>
      <c r="Q1678" s="104"/>
      <c r="R1678" s="104"/>
      <c r="S1678" s="104">
        <v>1050000</v>
      </c>
      <c r="T1678" s="104">
        <v>0</v>
      </c>
      <c r="U1678" s="103" t="s">
        <v>303</v>
      </c>
      <c r="V1678" s="105" t="s">
        <v>1902</v>
      </c>
      <c r="W1678" s="106" t="s">
        <v>539</v>
      </c>
    </row>
    <row r="1679" spans="1:23" s="107" customFormat="1" ht="31.8" customHeight="1">
      <c r="A1679" s="46">
        <f>SUBTOTAL(3,$C$11:C1679)</f>
        <v>1669</v>
      </c>
      <c r="B1679" s="100">
        <v>2</v>
      </c>
      <c r="C1679" s="100" t="s">
        <v>2186</v>
      </c>
      <c r="D1679" s="100" t="s">
        <v>2275</v>
      </c>
      <c r="E1679" s="101" t="s">
        <v>342</v>
      </c>
      <c r="F1679" s="102" t="s">
        <v>280</v>
      </c>
      <c r="G1679" s="100">
        <v>7</v>
      </c>
      <c r="H1679" s="103" t="s">
        <v>482</v>
      </c>
      <c r="I1679" s="100">
        <v>20</v>
      </c>
      <c r="J1679" s="100">
        <v>1</v>
      </c>
      <c r="K1679" s="100"/>
      <c r="L1679" s="100"/>
      <c r="M1679" s="100">
        <v>20</v>
      </c>
      <c r="N1679" s="100">
        <v>1</v>
      </c>
      <c r="O1679" s="104">
        <v>1050000</v>
      </c>
      <c r="P1679" s="104">
        <v>1050000</v>
      </c>
      <c r="Q1679" s="104"/>
      <c r="R1679" s="104"/>
      <c r="S1679" s="104">
        <v>1050000</v>
      </c>
      <c r="T1679" s="104">
        <v>0</v>
      </c>
      <c r="U1679" s="103" t="s">
        <v>303</v>
      </c>
      <c r="V1679" s="105" t="s">
        <v>3477</v>
      </c>
      <c r="W1679" s="106" t="s">
        <v>539</v>
      </c>
    </row>
    <row r="1680" spans="1:23" s="107" customFormat="1" ht="31.8" customHeight="1">
      <c r="A1680" s="46">
        <f>SUBTOTAL(3,$C$11:C1680)</f>
        <v>1670</v>
      </c>
      <c r="B1680" s="100">
        <v>2</v>
      </c>
      <c r="C1680" s="100" t="s">
        <v>2186</v>
      </c>
      <c r="D1680" s="100" t="s">
        <v>2274</v>
      </c>
      <c r="E1680" s="101" t="s">
        <v>342</v>
      </c>
      <c r="F1680" s="102" t="s">
        <v>280</v>
      </c>
      <c r="G1680" s="100">
        <v>7</v>
      </c>
      <c r="H1680" s="103" t="s">
        <v>482</v>
      </c>
      <c r="I1680" s="100">
        <v>20</v>
      </c>
      <c r="J1680" s="100">
        <v>1</v>
      </c>
      <c r="K1680" s="100"/>
      <c r="L1680" s="100"/>
      <c r="M1680" s="100">
        <v>20</v>
      </c>
      <c r="N1680" s="100">
        <v>1</v>
      </c>
      <c r="O1680" s="104">
        <v>1050000</v>
      </c>
      <c r="P1680" s="104">
        <v>1050000</v>
      </c>
      <c r="Q1680" s="104"/>
      <c r="R1680" s="104"/>
      <c r="S1680" s="104">
        <v>1050000</v>
      </c>
      <c r="T1680" s="104">
        <v>0</v>
      </c>
      <c r="U1680" s="103" t="s">
        <v>303</v>
      </c>
      <c r="V1680" s="105" t="s">
        <v>3478</v>
      </c>
      <c r="W1680" s="106" t="s">
        <v>539</v>
      </c>
    </row>
    <row r="1681" spans="1:23" s="107" customFormat="1" ht="31.8" customHeight="1">
      <c r="A1681" s="46">
        <f>SUBTOTAL(3,$C$11:C1681)</f>
        <v>1671</v>
      </c>
      <c r="B1681" s="100">
        <v>2</v>
      </c>
      <c r="C1681" s="100" t="s">
        <v>2186</v>
      </c>
      <c r="D1681" s="100" t="s">
        <v>2271</v>
      </c>
      <c r="E1681" s="101" t="s">
        <v>342</v>
      </c>
      <c r="F1681" s="102" t="s">
        <v>280</v>
      </c>
      <c r="G1681" s="100">
        <v>7</v>
      </c>
      <c r="H1681" s="103" t="s">
        <v>482</v>
      </c>
      <c r="I1681" s="100">
        <v>20</v>
      </c>
      <c r="J1681" s="100">
        <v>1</v>
      </c>
      <c r="K1681" s="100"/>
      <c r="L1681" s="100"/>
      <c r="M1681" s="100">
        <v>20</v>
      </c>
      <c r="N1681" s="100">
        <v>1</v>
      </c>
      <c r="O1681" s="104">
        <v>1050000</v>
      </c>
      <c r="P1681" s="104">
        <v>1050000</v>
      </c>
      <c r="Q1681" s="104"/>
      <c r="R1681" s="104"/>
      <c r="S1681" s="104">
        <v>1050000</v>
      </c>
      <c r="T1681" s="104">
        <v>0</v>
      </c>
      <c r="U1681" s="103" t="s">
        <v>303</v>
      </c>
      <c r="V1681" s="105" t="s">
        <v>1589</v>
      </c>
      <c r="W1681" s="106" t="s">
        <v>539</v>
      </c>
    </row>
    <row r="1682" spans="1:23" s="107" customFormat="1" ht="31.8" customHeight="1">
      <c r="A1682" s="46">
        <f>SUBTOTAL(3,$C$11:C1682)</f>
        <v>1672</v>
      </c>
      <c r="B1682" s="100">
        <v>2</v>
      </c>
      <c r="C1682" s="100" t="s">
        <v>2187</v>
      </c>
      <c r="D1682" s="100" t="s">
        <v>2272</v>
      </c>
      <c r="E1682" s="101" t="s">
        <v>2461</v>
      </c>
      <c r="F1682" s="102" t="s">
        <v>280</v>
      </c>
      <c r="G1682" s="100">
        <v>7</v>
      </c>
      <c r="H1682" s="103" t="s">
        <v>482</v>
      </c>
      <c r="I1682" s="100">
        <v>20</v>
      </c>
      <c r="J1682" s="100">
        <v>1</v>
      </c>
      <c r="K1682" s="100"/>
      <c r="L1682" s="100"/>
      <c r="M1682" s="100">
        <v>20</v>
      </c>
      <c r="N1682" s="100">
        <v>1</v>
      </c>
      <c r="O1682" s="104">
        <v>1050000</v>
      </c>
      <c r="P1682" s="104">
        <v>1050000</v>
      </c>
      <c r="Q1682" s="104"/>
      <c r="R1682" s="104"/>
      <c r="S1682" s="104">
        <v>1050000</v>
      </c>
      <c r="T1682" s="104">
        <v>0</v>
      </c>
      <c r="U1682" s="103" t="s">
        <v>303</v>
      </c>
      <c r="V1682" s="105" t="s">
        <v>3479</v>
      </c>
      <c r="W1682" s="106" t="s">
        <v>539</v>
      </c>
    </row>
    <row r="1683" spans="1:23" s="107" customFormat="1" ht="31.8" customHeight="1">
      <c r="A1683" s="46">
        <f>SUBTOTAL(3,$C$11:C1683)</f>
        <v>1673</v>
      </c>
      <c r="B1683" s="100">
        <v>2</v>
      </c>
      <c r="C1683" s="100" t="s">
        <v>2187</v>
      </c>
      <c r="D1683" s="100" t="s">
        <v>2274</v>
      </c>
      <c r="E1683" s="101" t="s">
        <v>2461</v>
      </c>
      <c r="F1683" s="102" t="s">
        <v>280</v>
      </c>
      <c r="G1683" s="100">
        <v>7</v>
      </c>
      <c r="H1683" s="103" t="s">
        <v>482</v>
      </c>
      <c r="I1683" s="100">
        <v>20</v>
      </c>
      <c r="J1683" s="100">
        <v>1</v>
      </c>
      <c r="K1683" s="100"/>
      <c r="L1683" s="100"/>
      <c r="M1683" s="100">
        <v>20</v>
      </c>
      <c r="N1683" s="100">
        <v>1</v>
      </c>
      <c r="O1683" s="104">
        <v>1050000</v>
      </c>
      <c r="P1683" s="104">
        <v>1050000</v>
      </c>
      <c r="Q1683" s="104"/>
      <c r="R1683" s="104"/>
      <c r="S1683" s="104">
        <v>1050000</v>
      </c>
      <c r="T1683" s="104">
        <v>0</v>
      </c>
      <c r="U1683" s="103" t="s">
        <v>303</v>
      </c>
      <c r="V1683" s="105" t="s">
        <v>3480</v>
      </c>
      <c r="W1683" s="106" t="s">
        <v>539</v>
      </c>
    </row>
    <row r="1684" spans="1:23" s="107" customFormat="1" ht="31.8" customHeight="1">
      <c r="A1684" s="46">
        <f>SUBTOTAL(3,$C$11:C1684)</f>
        <v>1674</v>
      </c>
      <c r="B1684" s="100">
        <v>2</v>
      </c>
      <c r="C1684" s="100" t="s">
        <v>2187</v>
      </c>
      <c r="D1684" s="100" t="s">
        <v>2273</v>
      </c>
      <c r="E1684" s="101" t="s">
        <v>2461</v>
      </c>
      <c r="F1684" s="102" t="s">
        <v>280</v>
      </c>
      <c r="G1684" s="100">
        <v>7</v>
      </c>
      <c r="H1684" s="103" t="s">
        <v>482</v>
      </c>
      <c r="I1684" s="100">
        <v>20</v>
      </c>
      <c r="J1684" s="100">
        <v>1</v>
      </c>
      <c r="K1684" s="100"/>
      <c r="L1684" s="100"/>
      <c r="M1684" s="100">
        <v>20</v>
      </c>
      <c r="N1684" s="100">
        <v>1</v>
      </c>
      <c r="O1684" s="104">
        <v>1050000</v>
      </c>
      <c r="P1684" s="104">
        <v>1050000</v>
      </c>
      <c r="Q1684" s="104"/>
      <c r="R1684" s="104"/>
      <c r="S1684" s="104">
        <v>1050000</v>
      </c>
      <c r="T1684" s="104">
        <v>0</v>
      </c>
      <c r="U1684" s="103" t="s">
        <v>303</v>
      </c>
      <c r="V1684" s="105" t="s">
        <v>3481</v>
      </c>
      <c r="W1684" s="106" t="s">
        <v>539</v>
      </c>
    </row>
    <row r="1685" spans="1:23" s="107" customFormat="1" ht="31.8" customHeight="1">
      <c r="A1685" s="46">
        <f>SUBTOTAL(3,$C$11:C1685)</f>
        <v>1675</v>
      </c>
      <c r="B1685" s="100">
        <v>2</v>
      </c>
      <c r="C1685" s="100" t="s">
        <v>2187</v>
      </c>
      <c r="D1685" s="100" t="s">
        <v>2275</v>
      </c>
      <c r="E1685" s="101" t="s">
        <v>2461</v>
      </c>
      <c r="F1685" s="102" t="s">
        <v>280</v>
      </c>
      <c r="G1685" s="100">
        <v>7</v>
      </c>
      <c r="H1685" s="103" t="s">
        <v>482</v>
      </c>
      <c r="I1685" s="100">
        <v>20</v>
      </c>
      <c r="J1685" s="100">
        <v>1</v>
      </c>
      <c r="K1685" s="100"/>
      <c r="L1685" s="100"/>
      <c r="M1685" s="100">
        <v>20</v>
      </c>
      <c r="N1685" s="100">
        <v>1</v>
      </c>
      <c r="O1685" s="104">
        <v>1050000</v>
      </c>
      <c r="P1685" s="104">
        <v>1050000</v>
      </c>
      <c r="Q1685" s="104"/>
      <c r="R1685" s="104"/>
      <c r="S1685" s="104">
        <v>1050000</v>
      </c>
      <c r="T1685" s="104">
        <v>0</v>
      </c>
      <c r="U1685" s="103" t="s">
        <v>303</v>
      </c>
      <c r="V1685" s="105" t="s">
        <v>3482</v>
      </c>
      <c r="W1685" s="106" t="s">
        <v>539</v>
      </c>
    </row>
    <row r="1686" spans="1:23" s="107" customFormat="1" ht="31.8" customHeight="1">
      <c r="A1686" s="46">
        <f>SUBTOTAL(3,$C$11:C1686)</f>
        <v>1676</v>
      </c>
      <c r="B1686" s="46">
        <v>1</v>
      </c>
      <c r="C1686" s="46" t="s">
        <v>109</v>
      </c>
      <c r="D1686" s="46" t="s">
        <v>1078</v>
      </c>
      <c r="E1686" s="98" t="s">
        <v>744</v>
      </c>
      <c r="F1686" s="99" t="s">
        <v>692</v>
      </c>
      <c r="G1686" s="46">
        <v>7</v>
      </c>
      <c r="H1686" s="78" t="s">
        <v>482</v>
      </c>
      <c r="I1686" s="46">
        <v>20</v>
      </c>
      <c r="J1686" s="46">
        <v>1</v>
      </c>
      <c r="K1686" s="46"/>
      <c r="L1686" s="46"/>
      <c r="M1686" s="46">
        <v>20</v>
      </c>
      <c r="N1686" s="46">
        <v>1</v>
      </c>
      <c r="O1686" s="79">
        <v>1050000</v>
      </c>
      <c r="P1686" s="79">
        <v>1050000</v>
      </c>
      <c r="Q1686" s="79"/>
      <c r="R1686" s="79">
        <v>1050000</v>
      </c>
      <c r="S1686" s="79">
        <v>0</v>
      </c>
      <c r="T1686" s="79">
        <v>0</v>
      </c>
      <c r="U1686" s="78" t="s">
        <v>303</v>
      </c>
      <c r="V1686" s="80" t="s">
        <v>1609</v>
      </c>
      <c r="W1686" s="81" t="s">
        <v>539</v>
      </c>
    </row>
    <row r="1687" spans="1:23" s="107" customFormat="1" ht="31.8" customHeight="1">
      <c r="A1687" s="46">
        <f>SUBTOTAL(3,$C$11:C1687)</f>
        <v>1677</v>
      </c>
      <c r="B1687" s="100">
        <v>2</v>
      </c>
      <c r="C1687" s="100" t="s">
        <v>109</v>
      </c>
      <c r="D1687" s="100" t="s">
        <v>2274</v>
      </c>
      <c r="E1687" s="101" t="s">
        <v>744</v>
      </c>
      <c r="F1687" s="102" t="s">
        <v>692</v>
      </c>
      <c r="G1687" s="100">
        <v>7</v>
      </c>
      <c r="H1687" s="103" t="s">
        <v>482</v>
      </c>
      <c r="I1687" s="100">
        <v>20</v>
      </c>
      <c r="J1687" s="100">
        <v>1</v>
      </c>
      <c r="K1687" s="100"/>
      <c r="L1687" s="100"/>
      <c r="M1687" s="100">
        <v>20</v>
      </c>
      <c r="N1687" s="100">
        <v>1</v>
      </c>
      <c r="O1687" s="104">
        <v>1050000</v>
      </c>
      <c r="P1687" s="104">
        <v>1050000</v>
      </c>
      <c r="Q1687" s="104"/>
      <c r="R1687" s="104"/>
      <c r="S1687" s="104">
        <v>1050000</v>
      </c>
      <c r="T1687" s="104">
        <v>0</v>
      </c>
      <c r="U1687" s="103" t="s">
        <v>303</v>
      </c>
      <c r="V1687" s="105" t="s">
        <v>3483</v>
      </c>
      <c r="W1687" s="106" t="s">
        <v>539</v>
      </c>
    </row>
    <row r="1688" spans="1:23" s="107" customFormat="1" ht="31.8" customHeight="1">
      <c r="A1688" s="46">
        <f>SUBTOTAL(3,$C$11:C1688)</f>
        <v>1678</v>
      </c>
      <c r="B1688" s="100">
        <v>2</v>
      </c>
      <c r="C1688" s="100" t="s">
        <v>109</v>
      </c>
      <c r="D1688" s="100" t="s">
        <v>2276</v>
      </c>
      <c r="E1688" s="101" t="s">
        <v>744</v>
      </c>
      <c r="F1688" s="102" t="s">
        <v>692</v>
      </c>
      <c r="G1688" s="100">
        <v>7</v>
      </c>
      <c r="H1688" s="103" t="s">
        <v>482</v>
      </c>
      <c r="I1688" s="100">
        <v>20</v>
      </c>
      <c r="J1688" s="100">
        <v>1</v>
      </c>
      <c r="K1688" s="100"/>
      <c r="L1688" s="100"/>
      <c r="M1688" s="100">
        <v>20</v>
      </c>
      <c r="N1688" s="100">
        <v>1</v>
      </c>
      <c r="O1688" s="104">
        <v>1050000</v>
      </c>
      <c r="P1688" s="104">
        <v>1050000</v>
      </c>
      <c r="Q1688" s="104"/>
      <c r="R1688" s="104"/>
      <c r="S1688" s="104">
        <v>1050000</v>
      </c>
      <c r="T1688" s="104">
        <v>0</v>
      </c>
      <c r="U1688" s="103" t="s">
        <v>303</v>
      </c>
      <c r="V1688" s="105" t="s">
        <v>3484</v>
      </c>
      <c r="W1688" s="106" t="s">
        <v>539</v>
      </c>
    </row>
    <row r="1689" spans="1:23" s="107" customFormat="1" ht="31.8" customHeight="1">
      <c r="A1689" s="46">
        <f>SUBTOTAL(3,$C$11:C1689)</f>
        <v>1679</v>
      </c>
      <c r="B1689" s="100">
        <v>2</v>
      </c>
      <c r="C1689" s="100" t="s">
        <v>109</v>
      </c>
      <c r="D1689" s="100" t="s">
        <v>2276</v>
      </c>
      <c r="E1689" s="101" t="s">
        <v>744</v>
      </c>
      <c r="F1689" s="102" t="s">
        <v>692</v>
      </c>
      <c r="G1689" s="100">
        <v>7</v>
      </c>
      <c r="H1689" s="103" t="s">
        <v>482</v>
      </c>
      <c r="I1689" s="100">
        <v>20</v>
      </c>
      <c r="J1689" s="100">
        <v>1</v>
      </c>
      <c r="K1689" s="100"/>
      <c r="L1689" s="100"/>
      <c r="M1689" s="100">
        <v>20</v>
      </c>
      <c r="N1689" s="100">
        <v>1</v>
      </c>
      <c r="O1689" s="104">
        <v>1050000</v>
      </c>
      <c r="P1689" s="104">
        <v>1050000</v>
      </c>
      <c r="Q1689" s="104"/>
      <c r="R1689" s="104"/>
      <c r="S1689" s="104">
        <v>1050000</v>
      </c>
      <c r="T1689" s="104">
        <v>0</v>
      </c>
      <c r="U1689" s="103" t="s">
        <v>303</v>
      </c>
      <c r="V1689" s="105" t="s">
        <v>3485</v>
      </c>
      <c r="W1689" s="106" t="s">
        <v>539</v>
      </c>
    </row>
    <row r="1690" spans="1:23" s="107" customFormat="1" ht="31.8" customHeight="1">
      <c r="A1690" s="46">
        <f>SUBTOTAL(3,$C$11:C1690)</f>
        <v>1680</v>
      </c>
      <c r="B1690" s="46">
        <v>1</v>
      </c>
      <c r="C1690" s="46" t="s">
        <v>110</v>
      </c>
      <c r="D1690" s="46" t="s">
        <v>1080</v>
      </c>
      <c r="E1690" s="98" t="s">
        <v>638</v>
      </c>
      <c r="F1690" s="99" t="s">
        <v>743</v>
      </c>
      <c r="G1690" s="46">
        <v>7</v>
      </c>
      <c r="H1690" s="78" t="s">
        <v>482</v>
      </c>
      <c r="I1690" s="46">
        <v>20</v>
      </c>
      <c r="J1690" s="46">
        <v>1</v>
      </c>
      <c r="K1690" s="46"/>
      <c r="L1690" s="46"/>
      <c r="M1690" s="46">
        <v>20</v>
      </c>
      <c r="N1690" s="46">
        <v>1</v>
      </c>
      <c r="O1690" s="79">
        <v>1050000</v>
      </c>
      <c r="P1690" s="79">
        <v>1050000</v>
      </c>
      <c r="Q1690" s="79"/>
      <c r="R1690" s="79">
        <v>1050000</v>
      </c>
      <c r="S1690" s="79">
        <v>0</v>
      </c>
      <c r="T1690" s="79">
        <v>0</v>
      </c>
      <c r="U1690" s="78" t="s">
        <v>303</v>
      </c>
      <c r="V1690" s="80" t="s">
        <v>428</v>
      </c>
      <c r="W1690" s="81" t="s">
        <v>539</v>
      </c>
    </row>
    <row r="1691" spans="1:23" s="107" customFormat="1" ht="31.8" customHeight="1">
      <c r="A1691" s="46">
        <f>SUBTOTAL(3,$C$11:C1691)</f>
        <v>1681</v>
      </c>
      <c r="B1691" s="100">
        <v>2</v>
      </c>
      <c r="C1691" s="100" t="s">
        <v>110</v>
      </c>
      <c r="D1691" s="100" t="s">
        <v>2271</v>
      </c>
      <c r="E1691" s="101" t="s">
        <v>638</v>
      </c>
      <c r="F1691" s="102" t="s">
        <v>743</v>
      </c>
      <c r="G1691" s="100">
        <v>7</v>
      </c>
      <c r="H1691" s="103" t="s">
        <v>482</v>
      </c>
      <c r="I1691" s="100">
        <v>20</v>
      </c>
      <c r="J1691" s="100">
        <v>1</v>
      </c>
      <c r="K1691" s="100"/>
      <c r="L1691" s="100"/>
      <c r="M1691" s="100">
        <v>20</v>
      </c>
      <c r="N1691" s="100">
        <v>1</v>
      </c>
      <c r="O1691" s="104">
        <v>1050000</v>
      </c>
      <c r="P1691" s="104">
        <v>1050000</v>
      </c>
      <c r="Q1691" s="104"/>
      <c r="R1691" s="104"/>
      <c r="S1691" s="104">
        <v>1050000</v>
      </c>
      <c r="T1691" s="104">
        <v>0</v>
      </c>
      <c r="U1691" s="103" t="s">
        <v>303</v>
      </c>
      <c r="V1691" s="105" t="s">
        <v>3486</v>
      </c>
      <c r="W1691" s="106" t="s">
        <v>539</v>
      </c>
    </row>
    <row r="1692" spans="1:23" s="107" customFormat="1" ht="31.8" customHeight="1">
      <c r="A1692" s="46">
        <f>SUBTOTAL(3,$C$11:C1692)</f>
        <v>1682</v>
      </c>
      <c r="B1692" s="100">
        <v>2</v>
      </c>
      <c r="C1692" s="100" t="s">
        <v>110</v>
      </c>
      <c r="D1692" s="100" t="s">
        <v>2276</v>
      </c>
      <c r="E1692" s="101" t="s">
        <v>638</v>
      </c>
      <c r="F1692" s="102" t="s">
        <v>743</v>
      </c>
      <c r="G1692" s="100">
        <v>7</v>
      </c>
      <c r="H1692" s="103" t="s">
        <v>482</v>
      </c>
      <c r="I1692" s="100">
        <v>20</v>
      </c>
      <c r="J1692" s="100">
        <v>1</v>
      </c>
      <c r="K1692" s="100"/>
      <c r="L1692" s="100"/>
      <c r="M1692" s="100">
        <v>20</v>
      </c>
      <c r="N1692" s="100">
        <v>1</v>
      </c>
      <c r="O1692" s="104">
        <v>1050000</v>
      </c>
      <c r="P1692" s="104">
        <v>1050000</v>
      </c>
      <c r="Q1692" s="104"/>
      <c r="R1692" s="104"/>
      <c r="S1692" s="104">
        <v>1050000</v>
      </c>
      <c r="T1692" s="104">
        <v>0</v>
      </c>
      <c r="U1692" s="103" t="s">
        <v>303</v>
      </c>
      <c r="V1692" s="105" t="s">
        <v>3487</v>
      </c>
      <c r="W1692" s="106" t="s">
        <v>539</v>
      </c>
    </row>
    <row r="1693" spans="1:23" s="107" customFormat="1" ht="31.8" customHeight="1">
      <c r="A1693" s="46">
        <f>SUBTOTAL(3,$C$11:C1693)</f>
        <v>1683</v>
      </c>
      <c r="B1693" s="100">
        <v>2</v>
      </c>
      <c r="C1693" s="100" t="s">
        <v>110</v>
      </c>
      <c r="D1693" s="100" t="s">
        <v>2277</v>
      </c>
      <c r="E1693" s="101" t="s">
        <v>638</v>
      </c>
      <c r="F1693" s="102" t="s">
        <v>743</v>
      </c>
      <c r="G1693" s="100">
        <v>7</v>
      </c>
      <c r="H1693" s="103" t="s">
        <v>482</v>
      </c>
      <c r="I1693" s="100">
        <v>20</v>
      </c>
      <c r="J1693" s="100">
        <v>1</v>
      </c>
      <c r="K1693" s="100"/>
      <c r="L1693" s="100"/>
      <c r="M1693" s="100">
        <v>20</v>
      </c>
      <c r="N1693" s="100">
        <v>1</v>
      </c>
      <c r="O1693" s="104">
        <v>1050000</v>
      </c>
      <c r="P1693" s="104">
        <v>1050000</v>
      </c>
      <c r="Q1693" s="104"/>
      <c r="R1693" s="104"/>
      <c r="S1693" s="104">
        <v>1050000</v>
      </c>
      <c r="T1693" s="104">
        <v>0</v>
      </c>
      <c r="U1693" s="103" t="s">
        <v>303</v>
      </c>
      <c r="V1693" s="105" t="s">
        <v>3488</v>
      </c>
      <c r="W1693" s="106" t="s">
        <v>539</v>
      </c>
    </row>
    <row r="1694" spans="1:23" s="107" customFormat="1" ht="31.8" customHeight="1">
      <c r="A1694" s="46">
        <f>SUBTOTAL(3,$C$11:C1694)</f>
        <v>1684</v>
      </c>
      <c r="B1694" s="100">
        <v>2</v>
      </c>
      <c r="C1694" s="100" t="s">
        <v>110</v>
      </c>
      <c r="D1694" s="100" t="s">
        <v>2278</v>
      </c>
      <c r="E1694" s="101" t="s">
        <v>638</v>
      </c>
      <c r="F1694" s="102" t="s">
        <v>743</v>
      </c>
      <c r="G1694" s="100">
        <v>7</v>
      </c>
      <c r="H1694" s="103" t="s">
        <v>482</v>
      </c>
      <c r="I1694" s="100">
        <v>20</v>
      </c>
      <c r="J1694" s="100">
        <v>1</v>
      </c>
      <c r="K1694" s="100"/>
      <c r="L1694" s="100"/>
      <c r="M1694" s="100">
        <v>20</v>
      </c>
      <c r="N1694" s="100">
        <v>1</v>
      </c>
      <c r="O1694" s="104">
        <v>1050000</v>
      </c>
      <c r="P1694" s="104">
        <v>1050000</v>
      </c>
      <c r="Q1694" s="104"/>
      <c r="R1694" s="104"/>
      <c r="S1694" s="104">
        <v>1050000</v>
      </c>
      <c r="T1694" s="104">
        <v>0</v>
      </c>
      <c r="U1694" s="103" t="s">
        <v>303</v>
      </c>
      <c r="V1694" s="105" t="s">
        <v>1744</v>
      </c>
      <c r="W1694" s="106" t="s">
        <v>539</v>
      </c>
    </row>
    <row r="1695" spans="1:23" s="107" customFormat="1" ht="31.8" customHeight="1">
      <c r="A1695" s="46">
        <f>SUBTOTAL(3,$C$11:C1695)</f>
        <v>1685</v>
      </c>
      <c r="B1695" s="100">
        <v>2</v>
      </c>
      <c r="C1695" s="100" t="s">
        <v>110</v>
      </c>
      <c r="D1695" s="100" t="s">
        <v>2276</v>
      </c>
      <c r="E1695" s="101" t="s">
        <v>638</v>
      </c>
      <c r="F1695" s="102" t="s">
        <v>743</v>
      </c>
      <c r="G1695" s="100">
        <v>7</v>
      </c>
      <c r="H1695" s="103" t="s">
        <v>482</v>
      </c>
      <c r="I1695" s="100">
        <v>20</v>
      </c>
      <c r="J1695" s="100">
        <v>1</v>
      </c>
      <c r="K1695" s="100"/>
      <c r="L1695" s="100"/>
      <c r="M1695" s="100">
        <v>20</v>
      </c>
      <c r="N1695" s="100">
        <v>1</v>
      </c>
      <c r="O1695" s="104">
        <v>1050000</v>
      </c>
      <c r="P1695" s="104">
        <v>1050000</v>
      </c>
      <c r="Q1695" s="104"/>
      <c r="R1695" s="104"/>
      <c r="S1695" s="104">
        <v>1050000</v>
      </c>
      <c r="T1695" s="104">
        <v>0</v>
      </c>
      <c r="U1695" s="103" t="s">
        <v>303</v>
      </c>
      <c r="V1695" s="105" t="s">
        <v>3489</v>
      </c>
      <c r="W1695" s="106" t="s">
        <v>539</v>
      </c>
    </row>
    <row r="1696" spans="1:23" s="107" customFormat="1" ht="31.8" customHeight="1">
      <c r="A1696" s="46">
        <f>SUBTOTAL(3,$C$11:C1696)</f>
        <v>1686</v>
      </c>
      <c r="B1696" s="100">
        <v>2</v>
      </c>
      <c r="C1696" s="100" t="s">
        <v>110</v>
      </c>
      <c r="D1696" s="100" t="s">
        <v>2276</v>
      </c>
      <c r="E1696" s="101" t="s">
        <v>638</v>
      </c>
      <c r="F1696" s="102" t="s">
        <v>743</v>
      </c>
      <c r="G1696" s="100">
        <v>7</v>
      </c>
      <c r="H1696" s="103" t="s">
        <v>482</v>
      </c>
      <c r="I1696" s="100">
        <v>20</v>
      </c>
      <c r="J1696" s="100">
        <v>1</v>
      </c>
      <c r="K1696" s="100"/>
      <c r="L1696" s="100"/>
      <c r="M1696" s="100">
        <v>20</v>
      </c>
      <c r="N1696" s="100">
        <v>1</v>
      </c>
      <c r="O1696" s="104">
        <v>1050000</v>
      </c>
      <c r="P1696" s="104">
        <v>1050000</v>
      </c>
      <c r="Q1696" s="104"/>
      <c r="R1696" s="104"/>
      <c r="S1696" s="104">
        <v>1050000</v>
      </c>
      <c r="T1696" s="104">
        <v>0</v>
      </c>
      <c r="U1696" s="103" t="s">
        <v>303</v>
      </c>
      <c r="V1696" s="105" t="s">
        <v>3490</v>
      </c>
      <c r="W1696" s="106" t="s">
        <v>539</v>
      </c>
    </row>
    <row r="1697" spans="1:23" s="107" customFormat="1" ht="31.8" customHeight="1">
      <c r="A1697" s="46">
        <f>SUBTOTAL(3,$C$11:C1697)</f>
        <v>1687</v>
      </c>
      <c r="B1697" s="100">
        <v>2</v>
      </c>
      <c r="C1697" s="100" t="s">
        <v>110</v>
      </c>
      <c r="D1697" s="100" t="s">
        <v>2274</v>
      </c>
      <c r="E1697" s="101" t="s">
        <v>638</v>
      </c>
      <c r="F1697" s="102" t="s">
        <v>743</v>
      </c>
      <c r="G1697" s="100">
        <v>7</v>
      </c>
      <c r="H1697" s="103" t="s">
        <v>482</v>
      </c>
      <c r="I1697" s="100">
        <v>20</v>
      </c>
      <c r="J1697" s="100">
        <v>1</v>
      </c>
      <c r="K1697" s="100"/>
      <c r="L1697" s="100"/>
      <c r="M1697" s="100">
        <v>20</v>
      </c>
      <c r="N1697" s="100">
        <v>1</v>
      </c>
      <c r="O1697" s="104">
        <v>1050000</v>
      </c>
      <c r="P1697" s="104">
        <v>1050000</v>
      </c>
      <c r="Q1697" s="104"/>
      <c r="R1697" s="104"/>
      <c r="S1697" s="104">
        <v>1050000</v>
      </c>
      <c r="T1697" s="104">
        <v>0</v>
      </c>
      <c r="U1697" s="103" t="s">
        <v>303</v>
      </c>
      <c r="V1697" s="105" t="s">
        <v>3491</v>
      </c>
      <c r="W1697" s="106" t="s">
        <v>539</v>
      </c>
    </row>
    <row r="1698" spans="1:23" s="107" customFormat="1" ht="31.8" customHeight="1">
      <c r="A1698" s="46">
        <f>SUBTOTAL(3,$C$11:C1698)</f>
        <v>1688</v>
      </c>
      <c r="B1698" s="46">
        <v>1</v>
      </c>
      <c r="C1698" s="46" t="s">
        <v>821</v>
      </c>
      <c r="D1698" s="46" t="s">
        <v>1078</v>
      </c>
      <c r="E1698" s="98" t="s">
        <v>341</v>
      </c>
      <c r="F1698" s="99" t="s">
        <v>202</v>
      </c>
      <c r="G1698" s="46">
        <v>7</v>
      </c>
      <c r="H1698" s="78" t="s">
        <v>482</v>
      </c>
      <c r="I1698" s="46">
        <v>20</v>
      </c>
      <c r="J1698" s="46">
        <v>1</v>
      </c>
      <c r="K1698" s="46"/>
      <c r="L1698" s="46"/>
      <c r="M1698" s="46">
        <v>20</v>
      </c>
      <c r="N1698" s="46">
        <v>1</v>
      </c>
      <c r="O1698" s="79">
        <v>1050000</v>
      </c>
      <c r="P1698" s="79">
        <v>1050000</v>
      </c>
      <c r="Q1698" s="79"/>
      <c r="R1698" s="79">
        <v>1050000</v>
      </c>
      <c r="S1698" s="79">
        <v>0</v>
      </c>
      <c r="T1698" s="79">
        <v>0</v>
      </c>
      <c r="U1698" s="78" t="s">
        <v>303</v>
      </c>
      <c r="V1698" s="80" t="s">
        <v>1610</v>
      </c>
      <c r="W1698" s="81" t="s">
        <v>539</v>
      </c>
    </row>
    <row r="1699" spans="1:23" s="107" customFormat="1" ht="31.8" customHeight="1">
      <c r="A1699" s="46">
        <f>SUBTOTAL(3,$C$11:C1699)</f>
        <v>1689</v>
      </c>
      <c r="B1699" s="46">
        <v>1</v>
      </c>
      <c r="C1699" s="46" t="s">
        <v>821</v>
      </c>
      <c r="D1699" s="46" t="s">
        <v>117</v>
      </c>
      <c r="E1699" s="98" t="s">
        <v>341</v>
      </c>
      <c r="F1699" s="99" t="s">
        <v>202</v>
      </c>
      <c r="G1699" s="46">
        <v>7</v>
      </c>
      <c r="H1699" s="78" t="s">
        <v>482</v>
      </c>
      <c r="I1699" s="46">
        <v>20</v>
      </c>
      <c r="J1699" s="46">
        <v>1</v>
      </c>
      <c r="K1699" s="46"/>
      <c r="L1699" s="46"/>
      <c r="M1699" s="46">
        <v>20</v>
      </c>
      <c r="N1699" s="46">
        <v>1</v>
      </c>
      <c r="O1699" s="79">
        <v>1050000</v>
      </c>
      <c r="P1699" s="79">
        <v>1050000</v>
      </c>
      <c r="Q1699" s="79"/>
      <c r="R1699" s="79">
        <v>1050000</v>
      </c>
      <c r="S1699" s="79">
        <v>0</v>
      </c>
      <c r="T1699" s="79">
        <v>0</v>
      </c>
      <c r="U1699" s="78" t="s">
        <v>303</v>
      </c>
      <c r="V1699" s="80" t="s">
        <v>1150</v>
      </c>
      <c r="W1699" s="81" t="s">
        <v>539</v>
      </c>
    </row>
    <row r="1700" spans="1:23" s="107" customFormat="1" ht="31.8" customHeight="1">
      <c r="A1700" s="46">
        <f>SUBTOTAL(3,$C$11:C1700)</f>
        <v>1690</v>
      </c>
      <c r="B1700" s="46">
        <v>1</v>
      </c>
      <c r="C1700" s="46" t="s">
        <v>821</v>
      </c>
      <c r="D1700" s="46" t="s">
        <v>1080</v>
      </c>
      <c r="E1700" s="98" t="s">
        <v>341</v>
      </c>
      <c r="F1700" s="99" t="s">
        <v>202</v>
      </c>
      <c r="G1700" s="46">
        <v>7</v>
      </c>
      <c r="H1700" s="78" t="s">
        <v>482</v>
      </c>
      <c r="I1700" s="46">
        <v>20</v>
      </c>
      <c r="J1700" s="46">
        <v>1</v>
      </c>
      <c r="K1700" s="46"/>
      <c r="L1700" s="46"/>
      <c r="M1700" s="46">
        <v>20</v>
      </c>
      <c r="N1700" s="46">
        <v>1</v>
      </c>
      <c r="O1700" s="79">
        <v>1050000</v>
      </c>
      <c r="P1700" s="79">
        <v>1050000</v>
      </c>
      <c r="Q1700" s="79"/>
      <c r="R1700" s="79">
        <v>1050000</v>
      </c>
      <c r="S1700" s="79">
        <v>0</v>
      </c>
      <c r="T1700" s="79">
        <v>0</v>
      </c>
      <c r="U1700" s="78" t="s">
        <v>303</v>
      </c>
      <c r="V1700" s="80" t="s">
        <v>184</v>
      </c>
      <c r="W1700" s="81" t="s">
        <v>539</v>
      </c>
    </row>
    <row r="1701" spans="1:23" s="107" customFormat="1" ht="31.8" customHeight="1">
      <c r="A1701" s="46">
        <f>SUBTOTAL(3,$C$11:C1701)</f>
        <v>1691</v>
      </c>
      <c r="B1701" s="100">
        <v>2</v>
      </c>
      <c r="C1701" s="100" t="s">
        <v>821</v>
      </c>
      <c r="D1701" s="100" t="s">
        <v>2279</v>
      </c>
      <c r="E1701" s="101" t="s">
        <v>341</v>
      </c>
      <c r="F1701" s="102" t="s">
        <v>202</v>
      </c>
      <c r="G1701" s="100">
        <v>7</v>
      </c>
      <c r="H1701" s="103" t="s">
        <v>482</v>
      </c>
      <c r="I1701" s="100">
        <v>20</v>
      </c>
      <c r="J1701" s="100">
        <v>1</v>
      </c>
      <c r="K1701" s="100"/>
      <c r="L1701" s="100"/>
      <c r="M1701" s="100">
        <v>20</v>
      </c>
      <c r="N1701" s="100">
        <v>1</v>
      </c>
      <c r="O1701" s="104">
        <v>1050000</v>
      </c>
      <c r="P1701" s="104">
        <v>1050000</v>
      </c>
      <c r="Q1701" s="104"/>
      <c r="R1701" s="104"/>
      <c r="S1701" s="104">
        <v>1050000</v>
      </c>
      <c r="T1701" s="104">
        <v>0</v>
      </c>
      <c r="U1701" s="103" t="s">
        <v>303</v>
      </c>
      <c r="V1701" s="105" t="s">
        <v>3492</v>
      </c>
      <c r="W1701" s="106" t="s">
        <v>539</v>
      </c>
    </row>
    <row r="1702" spans="1:23" s="107" customFormat="1" ht="31.8" customHeight="1">
      <c r="A1702" s="46">
        <f>SUBTOTAL(3,$C$11:C1702)</f>
        <v>1692</v>
      </c>
      <c r="B1702" s="100">
        <v>2</v>
      </c>
      <c r="C1702" s="100" t="s">
        <v>821</v>
      </c>
      <c r="D1702" s="100" t="s">
        <v>2275</v>
      </c>
      <c r="E1702" s="101" t="s">
        <v>341</v>
      </c>
      <c r="F1702" s="102" t="s">
        <v>202</v>
      </c>
      <c r="G1702" s="100">
        <v>7</v>
      </c>
      <c r="H1702" s="103" t="s">
        <v>482</v>
      </c>
      <c r="I1702" s="100">
        <v>20</v>
      </c>
      <c r="J1702" s="100">
        <v>1</v>
      </c>
      <c r="K1702" s="100"/>
      <c r="L1702" s="100"/>
      <c r="M1702" s="100">
        <v>20</v>
      </c>
      <c r="N1702" s="100">
        <v>1</v>
      </c>
      <c r="O1702" s="104">
        <v>1050000</v>
      </c>
      <c r="P1702" s="104">
        <v>1050000</v>
      </c>
      <c r="Q1702" s="104"/>
      <c r="R1702" s="104"/>
      <c r="S1702" s="104">
        <v>1050000</v>
      </c>
      <c r="T1702" s="104">
        <v>0</v>
      </c>
      <c r="U1702" s="103" t="s">
        <v>303</v>
      </c>
      <c r="V1702" s="105" t="s">
        <v>3493</v>
      </c>
      <c r="W1702" s="106" t="s">
        <v>539</v>
      </c>
    </row>
    <row r="1703" spans="1:23" s="107" customFormat="1" ht="31.8" customHeight="1">
      <c r="A1703" s="46">
        <f>SUBTOTAL(3,$C$11:C1703)</f>
        <v>1693</v>
      </c>
      <c r="B1703" s="100">
        <v>2</v>
      </c>
      <c r="C1703" s="100" t="s">
        <v>821</v>
      </c>
      <c r="D1703" s="100" t="s">
        <v>2271</v>
      </c>
      <c r="E1703" s="101" t="s">
        <v>341</v>
      </c>
      <c r="F1703" s="102" t="s">
        <v>202</v>
      </c>
      <c r="G1703" s="100">
        <v>7</v>
      </c>
      <c r="H1703" s="103" t="s">
        <v>482</v>
      </c>
      <c r="I1703" s="100">
        <v>20</v>
      </c>
      <c r="J1703" s="100">
        <v>1</v>
      </c>
      <c r="K1703" s="100"/>
      <c r="L1703" s="100"/>
      <c r="M1703" s="100">
        <v>20</v>
      </c>
      <c r="N1703" s="100">
        <v>1</v>
      </c>
      <c r="O1703" s="104">
        <v>1050000</v>
      </c>
      <c r="P1703" s="104">
        <v>1050000</v>
      </c>
      <c r="Q1703" s="104"/>
      <c r="R1703" s="104"/>
      <c r="S1703" s="104">
        <v>1050000</v>
      </c>
      <c r="T1703" s="104">
        <v>0</v>
      </c>
      <c r="U1703" s="103" t="s">
        <v>303</v>
      </c>
      <c r="V1703" s="105" t="s">
        <v>3494</v>
      </c>
      <c r="W1703" s="106" t="s">
        <v>539</v>
      </c>
    </row>
    <row r="1704" spans="1:23" s="107" customFormat="1" ht="31.8" customHeight="1">
      <c r="A1704" s="46">
        <f>SUBTOTAL(3,$C$11:C1704)</f>
        <v>1694</v>
      </c>
      <c r="B1704" s="100">
        <v>2</v>
      </c>
      <c r="C1704" s="100" t="s">
        <v>821</v>
      </c>
      <c r="D1704" s="100" t="s">
        <v>2271</v>
      </c>
      <c r="E1704" s="101" t="s">
        <v>341</v>
      </c>
      <c r="F1704" s="102" t="s">
        <v>202</v>
      </c>
      <c r="G1704" s="100">
        <v>7</v>
      </c>
      <c r="H1704" s="103" t="s">
        <v>482</v>
      </c>
      <c r="I1704" s="100">
        <v>20</v>
      </c>
      <c r="J1704" s="100">
        <v>1</v>
      </c>
      <c r="K1704" s="100"/>
      <c r="L1704" s="100"/>
      <c r="M1704" s="100">
        <v>20</v>
      </c>
      <c r="N1704" s="100">
        <v>1</v>
      </c>
      <c r="O1704" s="104">
        <v>1050000</v>
      </c>
      <c r="P1704" s="104">
        <v>1050000</v>
      </c>
      <c r="Q1704" s="104"/>
      <c r="R1704" s="104"/>
      <c r="S1704" s="104">
        <v>1050000</v>
      </c>
      <c r="T1704" s="104">
        <v>0</v>
      </c>
      <c r="U1704" s="103" t="s">
        <v>303</v>
      </c>
      <c r="V1704" s="105" t="s">
        <v>182</v>
      </c>
      <c r="W1704" s="106" t="s">
        <v>539</v>
      </c>
    </row>
    <row r="1705" spans="1:23" s="107" customFormat="1" ht="31.8" customHeight="1">
      <c r="A1705" s="46">
        <f>SUBTOTAL(3,$C$11:C1705)</f>
        <v>1695</v>
      </c>
      <c r="B1705" s="100">
        <v>2</v>
      </c>
      <c r="C1705" s="100" t="s">
        <v>821</v>
      </c>
      <c r="D1705" s="100" t="s">
        <v>2275</v>
      </c>
      <c r="E1705" s="101" t="s">
        <v>341</v>
      </c>
      <c r="F1705" s="102" t="s">
        <v>202</v>
      </c>
      <c r="G1705" s="100">
        <v>7</v>
      </c>
      <c r="H1705" s="103" t="s">
        <v>482</v>
      </c>
      <c r="I1705" s="100">
        <v>20</v>
      </c>
      <c r="J1705" s="100">
        <v>1</v>
      </c>
      <c r="K1705" s="100"/>
      <c r="L1705" s="100"/>
      <c r="M1705" s="100">
        <v>20</v>
      </c>
      <c r="N1705" s="100">
        <v>1</v>
      </c>
      <c r="O1705" s="104">
        <v>1050000</v>
      </c>
      <c r="P1705" s="104">
        <v>1050000</v>
      </c>
      <c r="Q1705" s="104"/>
      <c r="R1705" s="104"/>
      <c r="S1705" s="104">
        <v>1050000</v>
      </c>
      <c r="T1705" s="104">
        <v>0</v>
      </c>
      <c r="U1705" s="103" t="s">
        <v>303</v>
      </c>
      <c r="V1705" s="105" t="s">
        <v>3495</v>
      </c>
      <c r="W1705" s="106" t="s">
        <v>539</v>
      </c>
    </row>
    <row r="1706" spans="1:23" s="107" customFormat="1" ht="31.8" customHeight="1">
      <c r="A1706" s="46">
        <f>SUBTOTAL(3,$C$11:C1706)</f>
        <v>1696</v>
      </c>
      <c r="B1706" s="100">
        <v>2</v>
      </c>
      <c r="C1706" s="100" t="s">
        <v>821</v>
      </c>
      <c r="D1706" s="100" t="s">
        <v>2274</v>
      </c>
      <c r="E1706" s="101" t="s">
        <v>341</v>
      </c>
      <c r="F1706" s="102" t="s">
        <v>202</v>
      </c>
      <c r="G1706" s="100">
        <v>7</v>
      </c>
      <c r="H1706" s="103" t="s">
        <v>482</v>
      </c>
      <c r="I1706" s="100">
        <v>20</v>
      </c>
      <c r="J1706" s="100">
        <v>1</v>
      </c>
      <c r="K1706" s="100"/>
      <c r="L1706" s="100"/>
      <c r="M1706" s="100">
        <v>20</v>
      </c>
      <c r="N1706" s="100">
        <v>1</v>
      </c>
      <c r="O1706" s="104">
        <v>1050000</v>
      </c>
      <c r="P1706" s="104">
        <v>1050000</v>
      </c>
      <c r="Q1706" s="104"/>
      <c r="R1706" s="104"/>
      <c r="S1706" s="104">
        <v>1050000</v>
      </c>
      <c r="T1706" s="104">
        <v>0</v>
      </c>
      <c r="U1706" s="103" t="s">
        <v>303</v>
      </c>
      <c r="V1706" s="105" t="s">
        <v>3496</v>
      </c>
      <c r="W1706" s="106" t="s">
        <v>539</v>
      </c>
    </row>
    <row r="1707" spans="1:23" s="107" customFormat="1" ht="31.8" customHeight="1">
      <c r="A1707" s="46">
        <f>SUBTOTAL(3,$C$11:C1707)</f>
        <v>1697</v>
      </c>
      <c r="B1707" s="100">
        <v>2</v>
      </c>
      <c r="C1707" s="100" t="s">
        <v>821</v>
      </c>
      <c r="D1707" s="100" t="s">
        <v>2272</v>
      </c>
      <c r="E1707" s="101" t="s">
        <v>341</v>
      </c>
      <c r="F1707" s="102" t="s">
        <v>202</v>
      </c>
      <c r="G1707" s="100">
        <v>7</v>
      </c>
      <c r="H1707" s="103" t="s">
        <v>482</v>
      </c>
      <c r="I1707" s="100">
        <v>20</v>
      </c>
      <c r="J1707" s="100">
        <v>1</v>
      </c>
      <c r="K1707" s="100"/>
      <c r="L1707" s="100"/>
      <c r="M1707" s="100">
        <v>20</v>
      </c>
      <c r="N1707" s="100">
        <v>1</v>
      </c>
      <c r="O1707" s="104">
        <v>1050000</v>
      </c>
      <c r="P1707" s="104">
        <v>1050000</v>
      </c>
      <c r="Q1707" s="104"/>
      <c r="R1707" s="104"/>
      <c r="S1707" s="104">
        <v>1050000</v>
      </c>
      <c r="T1707" s="104">
        <v>0</v>
      </c>
      <c r="U1707" s="103" t="s">
        <v>303</v>
      </c>
      <c r="V1707" s="105" t="s">
        <v>3497</v>
      </c>
      <c r="W1707" s="106" t="s">
        <v>539</v>
      </c>
    </row>
    <row r="1708" spans="1:23" s="107" customFormat="1" ht="31.8" customHeight="1">
      <c r="A1708" s="46">
        <f>SUBTOTAL(3,$C$11:C1708)</f>
        <v>1698</v>
      </c>
      <c r="B1708" s="100">
        <v>2</v>
      </c>
      <c r="C1708" s="100" t="s">
        <v>821</v>
      </c>
      <c r="D1708" s="100" t="s">
        <v>2274</v>
      </c>
      <c r="E1708" s="101" t="s">
        <v>341</v>
      </c>
      <c r="F1708" s="102" t="s">
        <v>202</v>
      </c>
      <c r="G1708" s="100">
        <v>7</v>
      </c>
      <c r="H1708" s="103" t="s">
        <v>482</v>
      </c>
      <c r="I1708" s="100">
        <v>20</v>
      </c>
      <c r="J1708" s="100">
        <v>1</v>
      </c>
      <c r="K1708" s="100"/>
      <c r="L1708" s="100"/>
      <c r="M1708" s="100">
        <v>20</v>
      </c>
      <c r="N1708" s="100">
        <v>1</v>
      </c>
      <c r="O1708" s="104">
        <v>1050000</v>
      </c>
      <c r="P1708" s="104">
        <v>1050000</v>
      </c>
      <c r="Q1708" s="104"/>
      <c r="R1708" s="104"/>
      <c r="S1708" s="104">
        <v>1050000</v>
      </c>
      <c r="T1708" s="104">
        <v>0</v>
      </c>
      <c r="U1708" s="103" t="s">
        <v>303</v>
      </c>
      <c r="V1708" s="105" t="s">
        <v>3498</v>
      </c>
      <c r="W1708" s="106" t="s">
        <v>539</v>
      </c>
    </row>
    <row r="1709" spans="1:23" s="107" customFormat="1" ht="31.8" customHeight="1">
      <c r="A1709" s="46">
        <f>SUBTOTAL(3,$C$11:C1709)</f>
        <v>1699</v>
      </c>
      <c r="B1709" s="100">
        <v>2</v>
      </c>
      <c r="C1709" s="100" t="s">
        <v>821</v>
      </c>
      <c r="D1709" s="100" t="s">
        <v>2271</v>
      </c>
      <c r="E1709" s="101" t="s">
        <v>341</v>
      </c>
      <c r="F1709" s="102" t="s">
        <v>202</v>
      </c>
      <c r="G1709" s="100">
        <v>7</v>
      </c>
      <c r="H1709" s="103" t="s">
        <v>482</v>
      </c>
      <c r="I1709" s="100">
        <v>20</v>
      </c>
      <c r="J1709" s="100">
        <v>1</v>
      </c>
      <c r="K1709" s="100"/>
      <c r="L1709" s="100"/>
      <c r="M1709" s="100">
        <v>20</v>
      </c>
      <c r="N1709" s="100">
        <v>1</v>
      </c>
      <c r="O1709" s="104">
        <v>1050000</v>
      </c>
      <c r="P1709" s="104">
        <v>1050000</v>
      </c>
      <c r="Q1709" s="104"/>
      <c r="R1709" s="104"/>
      <c r="S1709" s="104">
        <v>1050000</v>
      </c>
      <c r="T1709" s="104">
        <v>0</v>
      </c>
      <c r="U1709" s="103" t="s">
        <v>303</v>
      </c>
      <c r="V1709" s="105" t="s">
        <v>3499</v>
      </c>
      <c r="W1709" s="106" t="s">
        <v>539</v>
      </c>
    </row>
    <row r="1710" spans="1:23" s="107" customFormat="1" ht="31.8" customHeight="1">
      <c r="A1710" s="46">
        <f>SUBTOTAL(3,$C$11:C1710)</f>
        <v>1700</v>
      </c>
      <c r="B1710" s="100">
        <v>2</v>
      </c>
      <c r="C1710" s="100" t="s">
        <v>2188</v>
      </c>
      <c r="D1710" s="100" t="s">
        <v>2280</v>
      </c>
      <c r="E1710" s="101" t="s">
        <v>2462</v>
      </c>
      <c r="F1710" s="102" t="s">
        <v>2463</v>
      </c>
      <c r="G1710" s="100">
        <v>7</v>
      </c>
      <c r="H1710" s="103" t="s">
        <v>483</v>
      </c>
      <c r="I1710" s="100">
        <v>20</v>
      </c>
      <c r="J1710" s="100">
        <v>1</v>
      </c>
      <c r="K1710" s="100"/>
      <c r="L1710" s="100"/>
      <c r="M1710" s="100">
        <v>20</v>
      </c>
      <c r="N1710" s="100">
        <v>1</v>
      </c>
      <c r="O1710" s="104">
        <v>1050000</v>
      </c>
      <c r="P1710" s="104">
        <v>1050000</v>
      </c>
      <c r="Q1710" s="104"/>
      <c r="R1710" s="104"/>
      <c r="S1710" s="104">
        <v>1050000</v>
      </c>
      <c r="T1710" s="104">
        <v>0</v>
      </c>
      <c r="U1710" s="103" t="s">
        <v>303</v>
      </c>
      <c r="V1710" s="105" t="s">
        <v>3500</v>
      </c>
      <c r="W1710" s="106" t="s">
        <v>539</v>
      </c>
    </row>
    <row r="1711" spans="1:23" s="107" customFormat="1" ht="31.8" customHeight="1">
      <c r="A1711" s="46">
        <f>SUBTOTAL(3,$C$11:C1711)</f>
        <v>1701</v>
      </c>
      <c r="B1711" s="100">
        <v>2</v>
      </c>
      <c r="C1711" s="100" t="s">
        <v>2188</v>
      </c>
      <c r="D1711" s="100" t="s">
        <v>2274</v>
      </c>
      <c r="E1711" s="101" t="s">
        <v>2462</v>
      </c>
      <c r="F1711" s="102" t="s">
        <v>2463</v>
      </c>
      <c r="G1711" s="100">
        <v>7</v>
      </c>
      <c r="H1711" s="103" t="s">
        <v>483</v>
      </c>
      <c r="I1711" s="100">
        <v>20</v>
      </c>
      <c r="J1711" s="100">
        <v>1</v>
      </c>
      <c r="K1711" s="100"/>
      <c r="L1711" s="100"/>
      <c r="M1711" s="100">
        <v>20</v>
      </c>
      <c r="N1711" s="100">
        <v>1</v>
      </c>
      <c r="O1711" s="104">
        <v>1050000</v>
      </c>
      <c r="P1711" s="104">
        <v>1050000</v>
      </c>
      <c r="Q1711" s="104"/>
      <c r="R1711" s="104"/>
      <c r="S1711" s="104">
        <v>1050000</v>
      </c>
      <c r="T1711" s="104">
        <v>0</v>
      </c>
      <c r="U1711" s="103" t="s">
        <v>303</v>
      </c>
      <c r="V1711" s="105" t="s">
        <v>3501</v>
      </c>
      <c r="W1711" s="106" t="s">
        <v>539</v>
      </c>
    </row>
    <row r="1712" spans="1:23" s="107" customFormat="1" ht="31.8" customHeight="1">
      <c r="A1712" s="46">
        <f>SUBTOTAL(3,$C$11:C1712)</f>
        <v>1702</v>
      </c>
      <c r="B1712" s="100">
        <v>2</v>
      </c>
      <c r="C1712" s="100" t="s">
        <v>2188</v>
      </c>
      <c r="D1712" s="100" t="s">
        <v>2274</v>
      </c>
      <c r="E1712" s="101" t="s">
        <v>2462</v>
      </c>
      <c r="F1712" s="102" t="s">
        <v>2463</v>
      </c>
      <c r="G1712" s="100">
        <v>7</v>
      </c>
      <c r="H1712" s="103" t="s">
        <v>483</v>
      </c>
      <c r="I1712" s="100">
        <v>20</v>
      </c>
      <c r="J1712" s="100">
        <v>1</v>
      </c>
      <c r="K1712" s="100"/>
      <c r="L1712" s="100"/>
      <c r="M1712" s="100">
        <v>20</v>
      </c>
      <c r="N1712" s="100">
        <v>1</v>
      </c>
      <c r="O1712" s="104">
        <v>1050000</v>
      </c>
      <c r="P1712" s="104">
        <v>1050000</v>
      </c>
      <c r="Q1712" s="104"/>
      <c r="R1712" s="104"/>
      <c r="S1712" s="104">
        <v>1050000</v>
      </c>
      <c r="T1712" s="104">
        <v>0</v>
      </c>
      <c r="U1712" s="103" t="s">
        <v>303</v>
      </c>
      <c r="V1712" s="105" t="s">
        <v>3502</v>
      </c>
      <c r="W1712" s="106" t="s">
        <v>539</v>
      </c>
    </row>
    <row r="1713" spans="1:23" s="107" customFormat="1" ht="31.8" customHeight="1">
      <c r="A1713" s="46">
        <f>SUBTOTAL(3,$C$11:C1713)</f>
        <v>1703</v>
      </c>
      <c r="B1713" s="100">
        <v>2</v>
      </c>
      <c r="C1713" s="100" t="s">
        <v>2188</v>
      </c>
      <c r="D1713" s="100" t="s">
        <v>2274</v>
      </c>
      <c r="E1713" s="101" t="s">
        <v>2462</v>
      </c>
      <c r="F1713" s="102" t="s">
        <v>2463</v>
      </c>
      <c r="G1713" s="100">
        <v>7</v>
      </c>
      <c r="H1713" s="103" t="s">
        <v>483</v>
      </c>
      <c r="I1713" s="100">
        <v>20</v>
      </c>
      <c r="J1713" s="100">
        <v>1</v>
      </c>
      <c r="K1713" s="100"/>
      <c r="L1713" s="100"/>
      <c r="M1713" s="100">
        <v>20</v>
      </c>
      <c r="N1713" s="100">
        <v>1</v>
      </c>
      <c r="O1713" s="104">
        <v>1050000</v>
      </c>
      <c r="P1713" s="104">
        <v>1050000</v>
      </c>
      <c r="Q1713" s="104"/>
      <c r="R1713" s="104"/>
      <c r="S1713" s="104">
        <v>1050000</v>
      </c>
      <c r="T1713" s="104">
        <v>0</v>
      </c>
      <c r="U1713" s="103" t="s">
        <v>303</v>
      </c>
      <c r="V1713" s="105" t="s">
        <v>3503</v>
      </c>
      <c r="W1713" s="106" t="s">
        <v>539</v>
      </c>
    </row>
    <row r="1714" spans="1:23" s="107" customFormat="1" ht="31.8" customHeight="1">
      <c r="A1714" s="46">
        <f>SUBTOTAL(3,$C$11:C1714)</f>
        <v>1704</v>
      </c>
      <c r="B1714" s="100">
        <v>2</v>
      </c>
      <c r="C1714" s="100" t="s">
        <v>2188</v>
      </c>
      <c r="D1714" s="100" t="s">
        <v>2275</v>
      </c>
      <c r="E1714" s="101" t="s">
        <v>2462</v>
      </c>
      <c r="F1714" s="102" t="s">
        <v>2463</v>
      </c>
      <c r="G1714" s="100">
        <v>7</v>
      </c>
      <c r="H1714" s="103" t="s">
        <v>483</v>
      </c>
      <c r="I1714" s="100">
        <v>20</v>
      </c>
      <c r="J1714" s="100">
        <v>1</v>
      </c>
      <c r="K1714" s="100"/>
      <c r="L1714" s="100"/>
      <c r="M1714" s="100">
        <v>20</v>
      </c>
      <c r="N1714" s="100">
        <v>1</v>
      </c>
      <c r="O1714" s="104">
        <v>1050000</v>
      </c>
      <c r="P1714" s="104">
        <v>1050000</v>
      </c>
      <c r="Q1714" s="104"/>
      <c r="R1714" s="104"/>
      <c r="S1714" s="104">
        <v>1050000</v>
      </c>
      <c r="T1714" s="104">
        <v>0</v>
      </c>
      <c r="U1714" s="103" t="s">
        <v>303</v>
      </c>
      <c r="V1714" s="105" t="s">
        <v>870</v>
      </c>
      <c r="W1714" s="106" t="s">
        <v>539</v>
      </c>
    </row>
    <row r="1715" spans="1:23" s="107" customFormat="1" ht="31.8" customHeight="1">
      <c r="A1715" s="46">
        <f>SUBTOTAL(3,$C$11:C1715)</f>
        <v>1705</v>
      </c>
      <c r="B1715" s="100">
        <v>2</v>
      </c>
      <c r="C1715" s="100" t="s">
        <v>2188</v>
      </c>
      <c r="D1715" s="100" t="s">
        <v>2272</v>
      </c>
      <c r="E1715" s="101" t="s">
        <v>2462</v>
      </c>
      <c r="F1715" s="102" t="s">
        <v>2463</v>
      </c>
      <c r="G1715" s="100">
        <v>7</v>
      </c>
      <c r="H1715" s="103" t="s">
        <v>483</v>
      </c>
      <c r="I1715" s="100">
        <v>20</v>
      </c>
      <c r="J1715" s="100">
        <v>1</v>
      </c>
      <c r="K1715" s="100"/>
      <c r="L1715" s="100"/>
      <c r="M1715" s="100">
        <v>20</v>
      </c>
      <c r="N1715" s="100">
        <v>1</v>
      </c>
      <c r="O1715" s="104">
        <v>1050000</v>
      </c>
      <c r="P1715" s="104">
        <v>1050000</v>
      </c>
      <c r="Q1715" s="104"/>
      <c r="R1715" s="104"/>
      <c r="S1715" s="104">
        <v>1050000</v>
      </c>
      <c r="T1715" s="104">
        <v>0</v>
      </c>
      <c r="U1715" s="103" t="s">
        <v>303</v>
      </c>
      <c r="V1715" s="105" t="s">
        <v>3504</v>
      </c>
      <c r="W1715" s="106" t="s">
        <v>539</v>
      </c>
    </row>
    <row r="1716" spans="1:23" s="107" customFormat="1" ht="31.8" customHeight="1">
      <c r="A1716" s="46">
        <f>SUBTOTAL(3,$C$11:C1716)</f>
        <v>1706</v>
      </c>
      <c r="B1716" s="100">
        <v>2</v>
      </c>
      <c r="C1716" s="100" t="s">
        <v>2188</v>
      </c>
      <c r="D1716" s="100" t="s">
        <v>2278</v>
      </c>
      <c r="E1716" s="101" t="s">
        <v>2462</v>
      </c>
      <c r="F1716" s="102" t="s">
        <v>2463</v>
      </c>
      <c r="G1716" s="100">
        <v>7</v>
      </c>
      <c r="H1716" s="103" t="s">
        <v>483</v>
      </c>
      <c r="I1716" s="100">
        <v>20</v>
      </c>
      <c r="J1716" s="100">
        <v>1</v>
      </c>
      <c r="K1716" s="100"/>
      <c r="L1716" s="100"/>
      <c r="M1716" s="100">
        <v>20</v>
      </c>
      <c r="N1716" s="100">
        <v>1</v>
      </c>
      <c r="O1716" s="104">
        <v>1050000</v>
      </c>
      <c r="P1716" s="104">
        <v>1050000</v>
      </c>
      <c r="Q1716" s="104"/>
      <c r="R1716" s="104"/>
      <c r="S1716" s="104">
        <v>1050000</v>
      </c>
      <c r="T1716" s="104">
        <v>0</v>
      </c>
      <c r="U1716" s="103" t="s">
        <v>303</v>
      </c>
      <c r="V1716" s="105" t="s">
        <v>3505</v>
      </c>
      <c r="W1716" s="106" t="s">
        <v>539</v>
      </c>
    </row>
    <row r="1717" spans="1:23" s="107" customFormat="1" ht="31.8" customHeight="1">
      <c r="A1717" s="46">
        <f>SUBTOTAL(3,$C$11:C1717)</f>
        <v>1707</v>
      </c>
      <c r="B1717" s="100">
        <v>2</v>
      </c>
      <c r="C1717" s="100" t="s">
        <v>2188</v>
      </c>
      <c r="D1717" s="100" t="s">
        <v>2278</v>
      </c>
      <c r="E1717" s="101" t="s">
        <v>2462</v>
      </c>
      <c r="F1717" s="102" t="s">
        <v>2463</v>
      </c>
      <c r="G1717" s="100">
        <v>7</v>
      </c>
      <c r="H1717" s="103" t="s">
        <v>483</v>
      </c>
      <c r="I1717" s="100">
        <v>20</v>
      </c>
      <c r="J1717" s="100">
        <v>1</v>
      </c>
      <c r="K1717" s="100"/>
      <c r="L1717" s="100"/>
      <c r="M1717" s="100">
        <v>20</v>
      </c>
      <c r="N1717" s="100">
        <v>1</v>
      </c>
      <c r="O1717" s="104">
        <v>1050000</v>
      </c>
      <c r="P1717" s="104">
        <v>1050000</v>
      </c>
      <c r="Q1717" s="104"/>
      <c r="R1717" s="104"/>
      <c r="S1717" s="104">
        <v>1050000</v>
      </c>
      <c r="T1717" s="104">
        <v>0</v>
      </c>
      <c r="U1717" s="103" t="s">
        <v>303</v>
      </c>
      <c r="V1717" s="105" t="s">
        <v>3506</v>
      </c>
      <c r="W1717" s="106" t="s">
        <v>539</v>
      </c>
    </row>
    <row r="1718" spans="1:23" s="107" customFormat="1" ht="31.8" customHeight="1">
      <c r="A1718" s="46">
        <f>SUBTOTAL(3,$C$11:C1718)</f>
        <v>1708</v>
      </c>
      <c r="B1718" s="100">
        <v>2</v>
      </c>
      <c r="C1718" s="100" t="s">
        <v>2188</v>
      </c>
      <c r="D1718" s="100" t="s">
        <v>2275</v>
      </c>
      <c r="E1718" s="101" t="s">
        <v>2462</v>
      </c>
      <c r="F1718" s="102" t="s">
        <v>2463</v>
      </c>
      <c r="G1718" s="100">
        <v>7</v>
      </c>
      <c r="H1718" s="103" t="s">
        <v>483</v>
      </c>
      <c r="I1718" s="100">
        <v>20</v>
      </c>
      <c r="J1718" s="100">
        <v>1</v>
      </c>
      <c r="K1718" s="100"/>
      <c r="L1718" s="100"/>
      <c r="M1718" s="100">
        <v>20</v>
      </c>
      <c r="N1718" s="100">
        <v>1</v>
      </c>
      <c r="O1718" s="104">
        <v>1050000</v>
      </c>
      <c r="P1718" s="104">
        <v>1050000</v>
      </c>
      <c r="Q1718" s="104"/>
      <c r="R1718" s="104"/>
      <c r="S1718" s="104">
        <v>1050000</v>
      </c>
      <c r="T1718" s="104">
        <v>0</v>
      </c>
      <c r="U1718" s="103" t="s">
        <v>303</v>
      </c>
      <c r="V1718" s="105" t="s">
        <v>3507</v>
      </c>
      <c r="W1718" s="106" t="s">
        <v>539</v>
      </c>
    </row>
    <row r="1719" spans="1:23" s="107" customFormat="1" ht="31.8" customHeight="1">
      <c r="A1719" s="46">
        <f>SUBTOTAL(3,$C$11:C1719)</f>
        <v>1709</v>
      </c>
      <c r="B1719" s="46">
        <v>1</v>
      </c>
      <c r="C1719" s="46" t="s">
        <v>1336</v>
      </c>
      <c r="D1719" s="46" t="s">
        <v>1080</v>
      </c>
      <c r="E1719" s="98" t="s">
        <v>1344</v>
      </c>
      <c r="F1719" s="99" t="s">
        <v>24</v>
      </c>
      <c r="G1719" s="46">
        <v>7</v>
      </c>
      <c r="H1719" s="78" t="s">
        <v>483</v>
      </c>
      <c r="I1719" s="46">
        <v>14</v>
      </c>
      <c r="J1719" s="46">
        <v>1</v>
      </c>
      <c r="K1719" s="46"/>
      <c r="L1719" s="46"/>
      <c r="M1719" s="46">
        <v>14</v>
      </c>
      <c r="N1719" s="46">
        <v>1</v>
      </c>
      <c r="O1719" s="79">
        <v>650000</v>
      </c>
      <c r="P1719" s="79">
        <v>650000</v>
      </c>
      <c r="Q1719" s="79"/>
      <c r="R1719" s="79">
        <v>650000</v>
      </c>
      <c r="S1719" s="79">
        <v>0</v>
      </c>
      <c r="T1719" s="79">
        <v>0</v>
      </c>
      <c r="U1719" s="78" t="s">
        <v>307</v>
      </c>
      <c r="V1719" s="80" t="s">
        <v>1611</v>
      </c>
      <c r="W1719" s="81" t="s">
        <v>539</v>
      </c>
    </row>
    <row r="1720" spans="1:23" s="107" customFormat="1" ht="31.8" customHeight="1">
      <c r="A1720" s="46">
        <f>SUBTOTAL(3,$C$11:C1720)</f>
        <v>1710</v>
      </c>
      <c r="B1720" s="46">
        <v>1</v>
      </c>
      <c r="C1720" s="46" t="s">
        <v>1336</v>
      </c>
      <c r="D1720" s="46" t="s">
        <v>1080</v>
      </c>
      <c r="E1720" s="98" t="s">
        <v>1344</v>
      </c>
      <c r="F1720" s="99" t="s">
        <v>24</v>
      </c>
      <c r="G1720" s="46">
        <v>7</v>
      </c>
      <c r="H1720" s="78" t="s">
        <v>483</v>
      </c>
      <c r="I1720" s="46">
        <v>20</v>
      </c>
      <c r="J1720" s="46">
        <v>1</v>
      </c>
      <c r="K1720" s="46"/>
      <c r="L1720" s="46"/>
      <c r="M1720" s="46">
        <v>20</v>
      </c>
      <c r="N1720" s="46">
        <v>1</v>
      </c>
      <c r="O1720" s="79">
        <v>1050000</v>
      </c>
      <c r="P1720" s="79">
        <v>1050000</v>
      </c>
      <c r="Q1720" s="79"/>
      <c r="R1720" s="79">
        <v>1050000</v>
      </c>
      <c r="S1720" s="79">
        <v>0</v>
      </c>
      <c r="T1720" s="79">
        <v>0</v>
      </c>
      <c r="U1720" s="78" t="s">
        <v>303</v>
      </c>
      <c r="V1720" s="80" t="s">
        <v>1612</v>
      </c>
      <c r="W1720" s="81" t="s">
        <v>539</v>
      </c>
    </row>
    <row r="1721" spans="1:23" s="107" customFormat="1" ht="31.8" customHeight="1">
      <c r="A1721" s="46">
        <f>SUBTOTAL(3,$C$11:C1721)</f>
        <v>1711</v>
      </c>
      <c r="B1721" s="46">
        <v>1</v>
      </c>
      <c r="C1721" s="46" t="s">
        <v>1336</v>
      </c>
      <c r="D1721" s="46" t="s">
        <v>1080</v>
      </c>
      <c r="E1721" s="98" t="s">
        <v>1344</v>
      </c>
      <c r="F1721" s="99" t="s">
        <v>24</v>
      </c>
      <c r="G1721" s="46">
        <v>7</v>
      </c>
      <c r="H1721" s="78" t="s">
        <v>483</v>
      </c>
      <c r="I1721" s="46">
        <v>20</v>
      </c>
      <c r="J1721" s="46">
        <v>1</v>
      </c>
      <c r="K1721" s="46"/>
      <c r="L1721" s="46"/>
      <c r="M1721" s="46">
        <v>20</v>
      </c>
      <c r="N1721" s="46">
        <v>1</v>
      </c>
      <c r="O1721" s="79">
        <v>1050000</v>
      </c>
      <c r="P1721" s="79">
        <v>1050000</v>
      </c>
      <c r="Q1721" s="79"/>
      <c r="R1721" s="79">
        <v>1050000</v>
      </c>
      <c r="S1721" s="79">
        <v>0</v>
      </c>
      <c r="T1721" s="79">
        <v>0</v>
      </c>
      <c r="U1721" s="78" t="s">
        <v>303</v>
      </c>
      <c r="V1721" s="80" t="s">
        <v>1613</v>
      </c>
      <c r="W1721" s="81" t="s">
        <v>539</v>
      </c>
    </row>
    <row r="1722" spans="1:23" s="107" customFormat="1" ht="31.8" customHeight="1">
      <c r="A1722" s="46">
        <f>SUBTOTAL(3,$C$11:C1722)</f>
        <v>1712</v>
      </c>
      <c r="B1722" s="46">
        <v>1</v>
      </c>
      <c r="C1722" s="46" t="s">
        <v>1336</v>
      </c>
      <c r="D1722" s="46" t="s">
        <v>1080</v>
      </c>
      <c r="E1722" s="98" t="s">
        <v>1344</v>
      </c>
      <c r="F1722" s="99" t="s">
        <v>24</v>
      </c>
      <c r="G1722" s="46">
        <v>7</v>
      </c>
      <c r="H1722" s="78" t="s">
        <v>483</v>
      </c>
      <c r="I1722" s="46">
        <v>20</v>
      </c>
      <c r="J1722" s="46">
        <v>1</v>
      </c>
      <c r="K1722" s="46"/>
      <c r="L1722" s="46"/>
      <c r="M1722" s="46">
        <v>20</v>
      </c>
      <c r="N1722" s="46">
        <v>1</v>
      </c>
      <c r="O1722" s="79">
        <v>1050000</v>
      </c>
      <c r="P1722" s="79">
        <v>1050000</v>
      </c>
      <c r="Q1722" s="79"/>
      <c r="R1722" s="79">
        <v>1050000</v>
      </c>
      <c r="S1722" s="79">
        <v>0</v>
      </c>
      <c r="T1722" s="79">
        <v>0</v>
      </c>
      <c r="U1722" s="78" t="s">
        <v>303</v>
      </c>
      <c r="V1722" s="80" t="s">
        <v>1614</v>
      </c>
      <c r="W1722" s="81" t="s">
        <v>539</v>
      </c>
    </row>
    <row r="1723" spans="1:23" s="107" customFormat="1" ht="31.8" customHeight="1">
      <c r="A1723" s="46">
        <f>SUBTOTAL(3,$C$11:C1723)</f>
        <v>1713</v>
      </c>
      <c r="B1723" s="46">
        <v>1</v>
      </c>
      <c r="C1723" s="46" t="s">
        <v>1336</v>
      </c>
      <c r="D1723" s="46" t="s">
        <v>1079</v>
      </c>
      <c r="E1723" s="98" t="s">
        <v>1344</v>
      </c>
      <c r="F1723" s="99" t="s">
        <v>24</v>
      </c>
      <c r="G1723" s="46">
        <v>7</v>
      </c>
      <c r="H1723" s="78" t="s">
        <v>483</v>
      </c>
      <c r="I1723" s="46">
        <v>12</v>
      </c>
      <c r="J1723" s="46">
        <v>1</v>
      </c>
      <c r="K1723" s="46"/>
      <c r="L1723" s="46"/>
      <c r="M1723" s="46">
        <v>12</v>
      </c>
      <c r="N1723" s="46">
        <v>1</v>
      </c>
      <c r="O1723" s="79">
        <v>600000</v>
      </c>
      <c r="P1723" s="79">
        <v>600000</v>
      </c>
      <c r="Q1723" s="79"/>
      <c r="R1723" s="79">
        <v>600000</v>
      </c>
      <c r="S1723" s="79">
        <v>0</v>
      </c>
      <c r="T1723" s="79">
        <v>0</v>
      </c>
      <c r="U1723" s="78" t="s">
        <v>461</v>
      </c>
      <c r="V1723" s="80" t="s">
        <v>1215</v>
      </c>
      <c r="W1723" s="81" t="s">
        <v>539</v>
      </c>
    </row>
    <row r="1724" spans="1:23" s="107" customFormat="1" ht="31.8" customHeight="1">
      <c r="A1724" s="46">
        <f>SUBTOTAL(3,$C$11:C1724)</f>
        <v>1714</v>
      </c>
      <c r="B1724" s="100">
        <v>2</v>
      </c>
      <c r="C1724" s="100" t="s">
        <v>1336</v>
      </c>
      <c r="D1724" s="100" t="s">
        <v>2272</v>
      </c>
      <c r="E1724" s="101" t="s">
        <v>1344</v>
      </c>
      <c r="F1724" s="102" t="s">
        <v>24</v>
      </c>
      <c r="G1724" s="100">
        <v>7</v>
      </c>
      <c r="H1724" s="103" t="s">
        <v>483</v>
      </c>
      <c r="I1724" s="100">
        <v>14</v>
      </c>
      <c r="J1724" s="100">
        <v>1</v>
      </c>
      <c r="K1724" s="100"/>
      <c r="L1724" s="100"/>
      <c r="M1724" s="100">
        <v>14</v>
      </c>
      <c r="N1724" s="100">
        <v>1</v>
      </c>
      <c r="O1724" s="104">
        <v>650000</v>
      </c>
      <c r="P1724" s="104">
        <v>650000</v>
      </c>
      <c r="Q1724" s="104"/>
      <c r="R1724" s="104"/>
      <c r="S1724" s="104">
        <v>650000</v>
      </c>
      <c r="T1724" s="104">
        <v>0</v>
      </c>
      <c r="U1724" s="103" t="s">
        <v>307</v>
      </c>
      <c r="V1724" s="105" t="s">
        <v>3508</v>
      </c>
      <c r="W1724" s="106" t="s">
        <v>539</v>
      </c>
    </row>
    <row r="1725" spans="1:23" s="107" customFormat="1" ht="31.8" customHeight="1">
      <c r="A1725" s="46">
        <f>SUBTOTAL(3,$C$11:C1725)</f>
        <v>1715</v>
      </c>
      <c r="B1725" s="100">
        <v>2</v>
      </c>
      <c r="C1725" s="100" t="s">
        <v>1336</v>
      </c>
      <c r="D1725" s="100" t="s">
        <v>2272</v>
      </c>
      <c r="E1725" s="101" t="s">
        <v>1344</v>
      </c>
      <c r="F1725" s="102" t="s">
        <v>24</v>
      </c>
      <c r="G1725" s="100">
        <v>7</v>
      </c>
      <c r="H1725" s="103" t="s">
        <v>483</v>
      </c>
      <c r="I1725" s="100">
        <v>14</v>
      </c>
      <c r="J1725" s="100">
        <v>1</v>
      </c>
      <c r="K1725" s="100"/>
      <c r="L1725" s="100"/>
      <c r="M1725" s="100">
        <v>14</v>
      </c>
      <c r="N1725" s="100">
        <v>1</v>
      </c>
      <c r="O1725" s="104">
        <v>650000</v>
      </c>
      <c r="P1725" s="104">
        <v>650000</v>
      </c>
      <c r="Q1725" s="104"/>
      <c r="R1725" s="104"/>
      <c r="S1725" s="104">
        <v>650000</v>
      </c>
      <c r="T1725" s="104">
        <v>0</v>
      </c>
      <c r="U1725" s="103" t="s">
        <v>307</v>
      </c>
      <c r="V1725" s="105" t="s">
        <v>3509</v>
      </c>
      <c r="W1725" s="106" t="s">
        <v>539</v>
      </c>
    </row>
    <row r="1726" spans="1:23" s="107" customFormat="1" ht="31.8" customHeight="1">
      <c r="A1726" s="46">
        <f>SUBTOTAL(3,$C$11:C1726)</f>
        <v>1716</v>
      </c>
      <c r="B1726" s="100">
        <v>2</v>
      </c>
      <c r="C1726" s="100" t="s">
        <v>1336</v>
      </c>
      <c r="D1726" s="100" t="s">
        <v>2273</v>
      </c>
      <c r="E1726" s="101" t="s">
        <v>1344</v>
      </c>
      <c r="F1726" s="102" t="s">
        <v>24</v>
      </c>
      <c r="G1726" s="100">
        <v>7</v>
      </c>
      <c r="H1726" s="103" t="s">
        <v>483</v>
      </c>
      <c r="I1726" s="100">
        <v>20</v>
      </c>
      <c r="J1726" s="100">
        <v>1</v>
      </c>
      <c r="K1726" s="100"/>
      <c r="L1726" s="100"/>
      <c r="M1726" s="100">
        <v>20</v>
      </c>
      <c r="N1726" s="100">
        <v>1</v>
      </c>
      <c r="O1726" s="104">
        <v>1050000</v>
      </c>
      <c r="P1726" s="104">
        <v>1050000</v>
      </c>
      <c r="Q1726" s="104"/>
      <c r="R1726" s="104"/>
      <c r="S1726" s="104">
        <v>1050000</v>
      </c>
      <c r="T1726" s="104">
        <v>0</v>
      </c>
      <c r="U1726" s="103" t="s">
        <v>303</v>
      </c>
      <c r="V1726" s="105" t="s">
        <v>3510</v>
      </c>
      <c r="W1726" s="106" t="s">
        <v>539</v>
      </c>
    </row>
    <row r="1727" spans="1:23" s="107" customFormat="1" ht="31.8" customHeight="1">
      <c r="A1727" s="46">
        <f>SUBTOTAL(3,$C$11:C1727)</f>
        <v>1717</v>
      </c>
      <c r="B1727" s="100">
        <v>2</v>
      </c>
      <c r="C1727" s="100" t="s">
        <v>1336</v>
      </c>
      <c r="D1727" s="100" t="s">
        <v>2273</v>
      </c>
      <c r="E1727" s="101" t="s">
        <v>1344</v>
      </c>
      <c r="F1727" s="102" t="s">
        <v>24</v>
      </c>
      <c r="G1727" s="100">
        <v>7</v>
      </c>
      <c r="H1727" s="103" t="s">
        <v>483</v>
      </c>
      <c r="I1727" s="100">
        <v>20</v>
      </c>
      <c r="J1727" s="100">
        <v>1</v>
      </c>
      <c r="K1727" s="100"/>
      <c r="L1727" s="100"/>
      <c r="M1727" s="100">
        <v>20</v>
      </c>
      <c r="N1727" s="100">
        <v>1</v>
      </c>
      <c r="O1727" s="104">
        <v>1050000</v>
      </c>
      <c r="P1727" s="104">
        <v>1050000</v>
      </c>
      <c r="Q1727" s="104"/>
      <c r="R1727" s="104"/>
      <c r="S1727" s="104">
        <v>1050000</v>
      </c>
      <c r="T1727" s="104">
        <v>0</v>
      </c>
      <c r="U1727" s="103" t="s">
        <v>303</v>
      </c>
      <c r="V1727" s="105" t="s">
        <v>3511</v>
      </c>
      <c r="W1727" s="106" t="s">
        <v>539</v>
      </c>
    </row>
    <row r="1728" spans="1:23" s="107" customFormat="1" ht="31.8" customHeight="1">
      <c r="A1728" s="46">
        <f>SUBTOTAL(3,$C$11:C1728)</f>
        <v>1718</v>
      </c>
      <c r="B1728" s="100">
        <v>2</v>
      </c>
      <c r="C1728" s="100" t="s">
        <v>1336</v>
      </c>
      <c r="D1728" s="100" t="s">
        <v>2273</v>
      </c>
      <c r="E1728" s="101" t="s">
        <v>1344</v>
      </c>
      <c r="F1728" s="102" t="s">
        <v>24</v>
      </c>
      <c r="G1728" s="100">
        <v>7</v>
      </c>
      <c r="H1728" s="103" t="s">
        <v>483</v>
      </c>
      <c r="I1728" s="100">
        <v>20</v>
      </c>
      <c r="J1728" s="100">
        <v>1</v>
      </c>
      <c r="K1728" s="100"/>
      <c r="L1728" s="100"/>
      <c r="M1728" s="100">
        <v>20</v>
      </c>
      <c r="N1728" s="100">
        <v>1</v>
      </c>
      <c r="O1728" s="104">
        <v>1050000</v>
      </c>
      <c r="P1728" s="104">
        <v>1050000</v>
      </c>
      <c r="Q1728" s="104"/>
      <c r="R1728" s="104"/>
      <c r="S1728" s="104">
        <v>1050000</v>
      </c>
      <c r="T1728" s="104">
        <v>0</v>
      </c>
      <c r="U1728" s="103" t="s">
        <v>303</v>
      </c>
      <c r="V1728" s="105" t="s">
        <v>3512</v>
      </c>
      <c r="W1728" s="106" t="s">
        <v>539</v>
      </c>
    </row>
    <row r="1729" spans="1:23" s="107" customFormat="1" ht="31.8" customHeight="1">
      <c r="A1729" s="46">
        <f>SUBTOTAL(3,$C$11:C1729)</f>
        <v>1719</v>
      </c>
      <c r="B1729" s="100">
        <v>2</v>
      </c>
      <c r="C1729" s="100" t="s">
        <v>1336</v>
      </c>
      <c r="D1729" s="100" t="s">
        <v>2273</v>
      </c>
      <c r="E1729" s="101" t="s">
        <v>1344</v>
      </c>
      <c r="F1729" s="102" t="s">
        <v>24</v>
      </c>
      <c r="G1729" s="100">
        <v>7</v>
      </c>
      <c r="H1729" s="103" t="s">
        <v>483</v>
      </c>
      <c r="I1729" s="100">
        <v>20</v>
      </c>
      <c r="J1729" s="100">
        <v>1</v>
      </c>
      <c r="K1729" s="100"/>
      <c r="L1729" s="100"/>
      <c r="M1729" s="100">
        <v>20</v>
      </c>
      <c r="N1729" s="100">
        <v>1</v>
      </c>
      <c r="O1729" s="104">
        <v>1050000</v>
      </c>
      <c r="P1729" s="104">
        <v>1050000</v>
      </c>
      <c r="Q1729" s="104"/>
      <c r="R1729" s="104"/>
      <c r="S1729" s="104">
        <v>1050000</v>
      </c>
      <c r="T1729" s="104">
        <v>0</v>
      </c>
      <c r="U1729" s="103" t="s">
        <v>303</v>
      </c>
      <c r="V1729" s="105" t="s">
        <v>3513</v>
      </c>
      <c r="W1729" s="106" t="s">
        <v>539</v>
      </c>
    </row>
    <row r="1730" spans="1:23" s="107" customFormat="1" ht="31.8" customHeight="1">
      <c r="A1730" s="46">
        <f>SUBTOTAL(3,$C$11:C1730)</f>
        <v>1720</v>
      </c>
      <c r="B1730" s="100">
        <v>2</v>
      </c>
      <c r="C1730" s="100" t="s">
        <v>1336</v>
      </c>
      <c r="D1730" s="100" t="s">
        <v>2275</v>
      </c>
      <c r="E1730" s="101" t="s">
        <v>1344</v>
      </c>
      <c r="F1730" s="102" t="s">
        <v>24</v>
      </c>
      <c r="G1730" s="100">
        <v>7</v>
      </c>
      <c r="H1730" s="103" t="s">
        <v>483</v>
      </c>
      <c r="I1730" s="100">
        <v>20</v>
      </c>
      <c r="J1730" s="100">
        <v>1</v>
      </c>
      <c r="K1730" s="100"/>
      <c r="L1730" s="100"/>
      <c r="M1730" s="100">
        <v>20</v>
      </c>
      <c r="N1730" s="100">
        <v>1</v>
      </c>
      <c r="O1730" s="104">
        <v>1050000</v>
      </c>
      <c r="P1730" s="104">
        <v>1050000</v>
      </c>
      <c r="Q1730" s="104"/>
      <c r="R1730" s="104"/>
      <c r="S1730" s="104">
        <v>1050000</v>
      </c>
      <c r="T1730" s="104">
        <v>0</v>
      </c>
      <c r="U1730" s="103" t="s">
        <v>303</v>
      </c>
      <c r="V1730" s="105" t="s">
        <v>904</v>
      </c>
      <c r="W1730" s="106" t="s">
        <v>539</v>
      </c>
    </row>
    <row r="1731" spans="1:23" s="107" customFormat="1" ht="31.8" customHeight="1">
      <c r="A1731" s="46">
        <f>SUBTOTAL(3,$C$11:C1731)</f>
        <v>1721</v>
      </c>
      <c r="B1731" s="100">
        <v>2</v>
      </c>
      <c r="C1731" s="100" t="s">
        <v>1336</v>
      </c>
      <c r="D1731" s="100" t="s">
        <v>2273</v>
      </c>
      <c r="E1731" s="101" t="s">
        <v>1344</v>
      </c>
      <c r="F1731" s="102" t="s">
        <v>24</v>
      </c>
      <c r="G1731" s="100">
        <v>7</v>
      </c>
      <c r="H1731" s="103" t="s">
        <v>483</v>
      </c>
      <c r="I1731" s="100">
        <v>20</v>
      </c>
      <c r="J1731" s="100">
        <v>1</v>
      </c>
      <c r="K1731" s="100"/>
      <c r="L1731" s="100"/>
      <c r="M1731" s="100">
        <v>20</v>
      </c>
      <c r="N1731" s="100">
        <v>1</v>
      </c>
      <c r="O1731" s="104">
        <v>1050000</v>
      </c>
      <c r="P1731" s="104">
        <v>1050000</v>
      </c>
      <c r="Q1731" s="104"/>
      <c r="R1731" s="104"/>
      <c r="S1731" s="104">
        <v>1050000</v>
      </c>
      <c r="T1731" s="104">
        <v>0</v>
      </c>
      <c r="U1731" s="103" t="s">
        <v>303</v>
      </c>
      <c r="V1731" s="105" t="s">
        <v>3514</v>
      </c>
      <c r="W1731" s="106" t="s">
        <v>539</v>
      </c>
    </row>
    <row r="1732" spans="1:23" s="107" customFormat="1" ht="31.8" customHeight="1">
      <c r="A1732" s="46">
        <f>SUBTOTAL(3,$C$11:C1732)</f>
        <v>1722</v>
      </c>
      <c r="B1732" s="100">
        <v>2</v>
      </c>
      <c r="C1732" s="100" t="s">
        <v>1336</v>
      </c>
      <c r="D1732" s="100" t="s">
        <v>2273</v>
      </c>
      <c r="E1732" s="101" t="s">
        <v>1344</v>
      </c>
      <c r="F1732" s="102" t="s">
        <v>24</v>
      </c>
      <c r="G1732" s="100">
        <v>7</v>
      </c>
      <c r="H1732" s="103" t="s">
        <v>483</v>
      </c>
      <c r="I1732" s="100">
        <v>20</v>
      </c>
      <c r="J1732" s="100">
        <v>1</v>
      </c>
      <c r="K1732" s="100"/>
      <c r="L1732" s="100"/>
      <c r="M1732" s="100">
        <v>20</v>
      </c>
      <c r="N1732" s="100">
        <v>1</v>
      </c>
      <c r="O1732" s="104">
        <v>1050000</v>
      </c>
      <c r="P1732" s="104">
        <v>1050000</v>
      </c>
      <c r="Q1732" s="104"/>
      <c r="R1732" s="104"/>
      <c r="S1732" s="104">
        <v>1050000</v>
      </c>
      <c r="T1732" s="104">
        <v>0</v>
      </c>
      <c r="U1732" s="103" t="s">
        <v>303</v>
      </c>
      <c r="V1732" s="105" t="s">
        <v>3515</v>
      </c>
      <c r="W1732" s="106" t="s">
        <v>539</v>
      </c>
    </row>
    <row r="1733" spans="1:23" s="107" customFormat="1" ht="31.8" customHeight="1">
      <c r="A1733" s="46">
        <f>SUBTOTAL(3,$C$11:C1733)</f>
        <v>1723</v>
      </c>
      <c r="B1733" s="100">
        <v>2</v>
      </c>
      <c r="C1733" s="100" t="s">
        <v>1336</v>
      </c>
      <c r="D1733" s="100" t="s">
        <v>2275</v>
      </c>
      <c r="E1733" s="101" t="s">
        <v>1344</v>
      </c>
      <c r="F1733" s="102" t="s">
        <v>24</v>
      </c>
      <c r="G1733" s="100">
        <v>7</v>
      </c>
      <c r="H1733" s="103" t="s">
        <v>483</v>
      </c>
      <c r="I1733" s="100">
        <v>20</v>
      </c>
      <c r="J1733" s="100">
        <v>1</v>
      </c>
      <c r="K1733" s="100"/>
      <c r="L1733" s="100"/>
      <c r="M1733" s="100">
        <v>20</v>
      </c>
      <c r="N1733" s="100">
        <v>1</v>
      </c>
      <c r="O1733" s="104">
        <v>1050000</v>
      </c>
      <c r="P1733" s="104">
        <v>1050000</v>
      </c>
      <c r="Q1733" s="104"/>
      <c r="R1733" s="104"/>
      <c r="S1733" s="104">
        <v>1050000</v>
      </c>
      <c r="T1733" s="104">
        <v>0</v>
      </c>
      <c r="U1733" s="103" t="s">
        <v>303</v>
      </c>
      <c r="V1733" s="105" t="s">
        <v>3516</v>
      </c>
      <c r="W1733" s="106" t="s">
        <v>539</v>
      </c>
    </row>
    <row r="1734" spans="1:23" s="107" customFormat="1" ht="31.8" customHeight="1">
      <c r="A1734" s="46">
        <f>SUBTOTAL(3,$C$11:C1734)</f>
        <v>1724</v>
      </c>
      <c r="B1734" s="100">
        <v>2</v>
      </c>
      <c r="C1734" s="100" t="s">
        <v>1336</v>
      </c>
      <c r="D1734" s="100" t="s">
        <v>2273</v>
      </c>
      <c r="E1734" s="101" t="s">
        <v>1344</v>
      </c>
      <c r="F1734" s="102" t="s">
        <v>24</v>
      </c>
      <c r="G1734" s="100">
        <v>7</v>
      </c>
      <c r="H1734" s="103" t="s">
        <v>483</v>
      </c>
      <c r="I1734" s="100">
        <v>20</v>
      </c>
      <c r="J1734" s="100">
        <v>1</v>
      </c>
      <c r="K1734" s="100"/>
      <c r="L1734" s="100"/>
      <c r="M1734" s="100">
        <v>20</v>
      </c>
      <c r="N1734" s="100">
        <v>1</v>
      </c>
      <c r="O1734" s="104">
        <v>1050000</v>
      </c>
      <c r="P1734" s="104">
        <v>1050000</v>
      </c>
      <c r="Q1734" s="104"/>
      <c r="R1734" s="104"/>
      <c r="S1734" s="104">
        <v>1050000</v>
      </c>
      <c r="T1734" s="104">
        <v>0</v>
      </c>
      <c r="U1734" s="103" t="s">
        <v>303</v>
      </c>
      <c r="V1734" s="105" t="s">
        <v>3517</v>
      </c>
      <c r="W1734" s="106" t="s">
        <v>539</v>
      </c>
    </row>
    <row r="1735" spans="1:23" s="107" customFormat="1" ht="31.8" customHeight="1">
      <c r="A1735" s="46">
        <f>SUBTOTAL(3,$C$11:C1735)</f>
        <v>1725</v>
      </c>
      <c r="B1735" s="100">
        <v>2</v>
      </c>
      <c r="C1735" s="100" t="s">
        <v>2189</v>
      </c>
      <c r="D1735" s="100" t="s">
        <v>2272</v>
      </c>
      <c r="E1735" s="101" t="s">
        <v>2464</v>
      </c>
      <c r="F1735" s="102" t="s">
        <v>290</v>
      </c>
      <c r="G1735" s="100">
        <v>7</v>
      </c>
      <c r="H1735" s="103" t="s">
        <v>483</v>
      </c>
      <c r="I1735" s="100">
        <v>6</v>
      </c>
      <c r="J1735" s="100">
        <v>1</v>
      </c>
      <c r="K1735" s="100"/>
      <c r="L1735" s="100"/>
      <c r="M1735" s="100">
        <v>6</v>
      </c>
      <c r="N1735" s="100">
        <v>1</v>
      </c>
      <c r="O1735" s="104">
        <v>400000</v>
      </c>
      <c r="P1735" s="104">
        <v>400000</v>
      </c>
      <c r="Q1735" s="104"/>
      <c r="R1735" s="104"/>
      <c r="S1735" s="104">
        <v>400000</v>
      </c>
      <c r="T1735" s="104">
        <v>0</v>
      </c>
      <c r="U1735" s="103" t="s">
        <v>629</v>
      </c>
      <c r="V1735" s="105" t="s">
        <v>3508</v>
      </c>
      <c r="W1735" s="106" t="s">
        <v>539</v>
      </c>
    </row>
    <row r="1736" spans="1:23" s="107" customFormat="1" ht="31.8" customHeight="1">
      <c r="A1736" s="46">
        <f>SUBTOTAL(3,$C$11:C1736)</f>
        <v>1726</v>
      </c>
      <c r="B1736" s="100">
        <v>2</v>
      </c>
      <c r="C1736" s="100" t="s">
        <v>2189</v>
      </c>
      <c r="D1736" s="100" t="s">
        <v>2274</v>
      </c>
      <c r="E1736" s="101" t="s">
        <v>2464</v>
      </c>
      <c r="F1736" s="102" t="s">
        <v>290</v>
      </c>
      <c r="G1736" s="100">
        <v>7</v>
      </c>
      <c r="H1736" s="103" t="s">
        <v>483</v>
      </c>
      <c r="I1736" s="100">
        <v>6</v>
      </c>
      <c r="J1736" s="100">
        <v>1</v>
      </c>
      <c r="K1736" s="100"/>
      <c r="L1736" s="100"/>
      <c r="M1736" s="100">
        <v>6</v>
      </c>
      <c r="N1736" s="100">
        <v>1</v>
      </c>
      <c r="O1736" s="104">
        <v>400000</v>
      </c>
      <c r="P1736" s="104">
        <v>400000</v>
      </c>
      <c r="Q1736" s="104"/>
      <c r="R1736" s="104"/>
      <c r="S1736" s="104">
        <v>400000</v>
      </c>
      <c r="T1736" s="104">
        <v>0</v>
      </c>
      <c r="U1736" s="103" t="s">
        <v>629</v>
      </c>
      <c r="V1736" s="105" t="s">
        <v>3518</v>
      </c>
      <c r="W1736" s="106" t="s">
        <v>539</v>
      </c>
    </row>
    <row r="1737" spans="1:23" s="107" customFormat="1" ht="31.8" customHeight="1">
      <c r="A1737" s="46">
        <f>SUBTOTAL(3,$C$11:C1737)</f>
        <v>1727</v>
      </c>
      <c r="B1737" s="100">
        <v>2</v>
      </c>
      <c r="C1737" s="100" t="s">
        <v>2189</v>
      </c>
      <c r="D1737" s="100" t="s">
        <v>2272</v>
      </c>
      <c r="E1737" s="101" t="s">
        <v>2464</v>
      </c>
      <c r="F1737" s="102" t="s">
        <v>290</v>
      </c>
      <c r="G1737" s="100">
        <v>7</v>
      </c>
      <c r="H1737" s="103" t="s">
        <v>483</v>
      </c>
      <c r="I1737" s="100">
        <v>6</v>
      </c>
      <c r="J1737" s="100">
        <v>1</v>
      </c>
      <c r="K1737" s="100"/>
      <c r="L1737" s="100"/>
      <c r="M1737" s="100">
        <v>6</v>
      </c>
      <c r="N1737" s="100">
        <v>1</v>
      </c>
      <c r="O1737" s="104">
        <v>400000</v>
      </c>
      <c r="P1737" s="104">
        <v>400000</v>
      </c>
      <c r="Q1737" s="104"/>
      <c r="R1737" s="104"/>
      <c r="S1737" s="104">
        <v>400000</v>
      </c>
      <c r="T1737" s="104">
        <v>0</v>
      </c>
      <c r="U1737" s="103" t="s">
        <v>629</v>
      </c>
      <c r="V1737" s="105" t="s">
        <v>3519</v>
      </c>
      <c r="W1737" s="106" t="s">
        <v>539</v>
      </c>
    </row>
    <row r="1738" spans="1:23" s="107" customFormat="1" ht="31.8" customHeight="1">
      <c r="A1738" s="46">
        <f>SUBTOTAL(3,$C$11:C1738)</f>
        <v>1728</v>
      </c>
      <c r="B1738" s="100">
        <v>2</v>
      </c>
      <c r="C1738" s="100" t="s">
        <v>2189</v>
      </c>
      <c r="D1738" s="100" t="s">
        <v>2280</v>
      </c>
      <c r="E1738" s="101" t="s">
        <v>2464</v>
      </c>
      <c r="F1738" s="102" t="s">
        <v>290</v>
      </c>
      <c r="G1738" s="100">
        <v>7</v>
      </c>
      <c r="H1738" s="103" t="s">
        <v>483</v>
      </c>
      <c r="I1738" s="100">
        <v>6</v>
      </c>
      <c r="J1738" s="100">
        <v>1</v>
      </c>
      <c r="K1738" s="100"/>
      <c r="L1738" s="100"/>
      <c r="M1738" s="100">
        <v>6</v>
      </c>
      <c r="N1738" s="100">
        <v>1</v>
      </c>
      <c r="O1738" s="104">
        <v>400000</v>
      </c>
      <c r="P1738" s="104">
        <v>400000</v>
      </c>
      <c r="Q1738" s="104"/>
      <c r="R1738" s="104"/>
      <c r="S1738" s="104">
        <v>400000</v>
      </c>
      <c r="T1738" s="104">
        <v>0</v>
      </c>
      <c r="U1738" s="103" t="s">
        <v>629</v>
      </c>
      <c r="V1738" s="105" t="s">
        <v>3520</v>
      </c>
      <c r="W1738" s="106" t="s">
        <v>539</v>
      </c>
    </row>
    <row r="1739" spans="1:23" s="107" customFormat="1" ht="31.8" customHeight="1">
      <c r="A1739" s="46">
        <f>SUBTOTAL(3,$C$11:C1739)</f>
        <v>1729</v>
      </c>
      <c r="B1739" s="100">
        <v>2</v>
      </c>
      <c r="C1739" s="100" t="s">
        <v>2189</v>
      </c>
      <c r="D1739" s="100" t="s">
        <v>2272</v>
      </c>
      <c r="E1739" s="101" t="s">
        <v>2464</v>
      </c>
      <c r="F1739" s="102" t="s">
        <v>290</v>
      </c>
      <c r="G1739" s="100">
        <v>7</v>
      </c>
      <c r="H1739" s="103" t="s">
        <v>483</v>
      </c>
      <c r="I1739" s="100">
        <v>6</v>
      </c>
      <c r="J1739" s="100">
        <v>1</v>
      </c>
      <c r="K1739" s="100"/>
      <c r="L1739" s="100"/>
      <c r="M1739" s="100">
        <v>6</v>
      </c>
      <c r="N1739" s="100">
        <v>1</v>
      </c>
      <c r="O1739" s="104">
        <v>400000</v>
      </c>
      <c r="P1739" s="104">
        <v>400000</v>
      </c>
      <c r="Q1739" s="104"/>
      <c r="R1739" s="104"/>
      <c r="S1739" s="104">
        <v>400000</v>
      </c>
      <c r="T1739" s="104">
        <v>0</v>
      </c>
      <c r="U1739" s="103" t="s">
        <v>629</v>
      </c>
      <c r="V1739" s="105" t="s">
        <v>3521</v>
      </c>
      <c r="W1739" s="106" t="s">
        <v>539</v>
      </c>
    </row>
    <row r="1740" spans="1:23" s="107" customFormat="1" ht="31.8" customHeight="1">
      <c r="A1740" s="46">
        <f>SUBTOTAL(3,$C$11:C1740)</f>
        <v>1730</v>
      </c>
      <c r="B1740" s="100">
        <v>2</v>
      </c>
      <c r="C1740" s="100" t="s">
        <v>2189</v>
      </c>
      <c r="D1740" s="100" t="s">
        <v>2274</v>
      </c>
      <c r="E1740" s="101" t="s">
        <v>2464</v>
      </c>
      <c r="F1740" s="102" t="s">
        <v>290</v>
      </c>
      <c r="G1740" s="100">
        <v>7</v>
      </c>
      <c r="H1740" s="103" t="s">
        <v>483</v>
      </c>
      <c r="I1740" s="100">
        <v>6</v>
      </c>
      <c r="J1740" s="100">
        <v>1</v>
      </c>
      <c r="K1740" s="100"/>
      <c r="L1740" s="100"/>
      <c r="M1740" s="100">
        <v>6</v>
      </c>
      <c r="N1740" s="100">
        <v>1</v>
      </c>
      <c r="O1740" s="104">
        <v>400000</v>
      </c>
      <c r="P1740" s="104">
        <v>400000</v>
      </c>
      <c r="Q1740" s="104"/>
      <c r="R1740" s="104"/>
      <c r="S1740" s="104">
        <v>400000</v>
      </c>
      <c r="T1740" s="104">
        <v>0</v>
      </c>
      <c r="U1740" s="103" t="s">
        <v>629</v>
      </c>
      <c r="V1740" s="105" t="s">
        <v>3522</v>
      </c>
      <c r="W1740" s="106" t="s">
        <v>539</v>
      </c>
    </row>
    <row r="1741" spans="1:23" s="107" customFormat="1" ht="31.8" customHeight="1">
      <c r="A1741" s="46">
        <f>SUBTOTAL(3,$C$11:C1741)</f>
        <v>1731</v>
      </c>
      <c r="B1741" s="100">
        <v>2</v>
      </c>
      <c r="C1741" s="100" t="s">
        <v>2189</v>
      </c>
      <c r="D1741" s="100" t="s">
        <v>2271</v>
      </c>
      <c r="E1741" s="101" t="s">
        <v>2464</v>
      </c>
      <c r="F1741" s="102" t="s">
        <v>290</v>
      </c>
      <c r="G1741" s="100">
        <v>7</v>
      </c>
      <c r="H1741" s="103" t="s">
        <v>483</v>
      </c>
      <c r="I1741" s="100">
        <v>6</v>
      </c>
      <c r="J1741" s="100">
        <v>1</v>
      </c>
      <c r="K1741" s="100"/>
      <c r="L1741" s="100"/>
      <c r="M1741" s="100">
        <v>6</v>
      </c>
      <c r="N1741" s="100">
        <v>1</v>
      </c>
      <c r="O1741" s="104">
        <v>400000</v>
      </c>
      <c r="P1741" s="104">
        <v>400000</v>
      </c>
      <c r="Q1741" s="104"/>
      <c r="R1741" s="104"/>
      <c r="S1741" s="104">
        <v>400000</v>
      </c>
      <c r="T1741" s="104">
        <v>0</v>
      </c>
      <c r="U1741" s="103" t="s">
        <v>629</v>
      </c>
      <c r="V1741" s="105" t="s">
        <v>3523</v>
      </c>
      <c r="W1741" s="106" t="s">
        <v>539</v>
      </c>
    </row>
    <row r="1742" spans="1:23" s="107" customFormat="1" ht="31.8" customHeight="1">
      <c r="A1742" s="46">
        <f>SUBTOTAL(3,$C$11:C1742)</f>
        <v>1732</v>
      </c>
      <c r="B1742" s="100">
        <v>2</v>
      </c>
      <c r="C1742" s="100" t="s">
        <v>2190</v>
      </c>
      <c r="D1742" s="100" t="s">
        <v>2278</v>
      </c>
      <c r="E1742" s="101" t="s">
        <v>239</v>
      </c>
      <c r="F1742" s="102" t="s">
        <v>414</v>
      </c>
      <c r="G1742" s="100">
        <v>7</v>
      </c>
      <c r="H1742" s="103" t="s">
        <v>483</v>
      </c>
      <c r="I1742" s="100">
        <v>6</v>
      </c>
      <c r="J1742" s="100">
        <v>1</v>
      </c>
      <c r="K1742" s="100"/>
      <c r="L1742" s="100"/>
      <c r="M1742" s="100">
        <v>6</v>
      </c>
      <c r="N1742" s="100">
        <v>1</v>
      </c>
      <c r="O1742" s="104">
        <v>400000</v>
      </c>
      <c r="P1742" s="104">
        <v>400000</v>
      </c>
      <c r="Q1742" s="104"/>
      <c r="R1742" s="104"/>
      <c r="S1742" s="104">
        <v>400000</v>
      </c>
      <c r="T1742" s="104">
        <v>0</v>
      </c>
      <c r="U1742" s="103" t="s">
        <v>629</v>
      </c>
      <c r="V1742" s="105" t="s">
        <v>3524</v>
      </c>
      <c r="W1742" s="106" t="s">
        <v>539</v>
      </c>
    </row>
    <row r="1743" spans="1:23" s="107" customFormat="1" ht="31.8" customHeight="1">
      <c r="A1743" s="46">
        <f>SUBTOTAL(3,$C$11:C1743)</f>
        <v>1733</v>
      </c>
      <c r="B1743" s="100">
        <v>2</v>
      </c>
      <c r="C1743" s="100" t="s">
        <v>2190</v>
      </c>
      <c r="D1743" s="100" t="s">
        <v>2272</v>
      </c>
      <c r="E1743" s="101" t="s">
        <v>239</v>
      </c>
      <c r="F1743" s="102" t="s">
        <v>414</v>
      </c>
      <c r="G1743" s="100">
        <v>7</v>
      </c>
      <c r="H1743" s="103" t="s">
        <v>483</v>
      </c>
      <c r="I1743" s="100">
        <v>6</v>
      </c>
      <c r="J1743" s="100">
        <v>1</v>
      </c>
      <c r="K1743" s="100"/>
      <c r="L1743" s="100"/>
      <c r="M1743" s="100">
        <v>6</v>
      </c>
      <c r="N1743" s="100">
        <v>1</v>
      </c>
      <c r="O1743" s="104">
        <v>400000</v>
      </c>
      <c r="P1743" s="104">
        <v>400000</v>
      </c>
      <c r="Q1743" s="104"/>
      <c r="R1743" s="104"/>
      <c r="S1743" s="104">
        <v>400000</v>
      </c>
      <c r="T1743" s="104">
        <v>0</v>
      </c>
      <c r="U1743" s="103" t="s">
        <v>629</v>
      </c>
      <c r="V1743" s="105" t="s">
        <v>3509</v>
      </c>
      <c r="W1743" s="106" t="s">
        <v>539</v>
      </c>
    </row>
    <row r="1744" spans="1:23" s="107" customFormat="1" ht="31.8" customHeight="1">
      <c r="A1744" s="46">
        <f>SUBTOTAL(3,$C$11:C1744)</f>
        <v>1734</v>
      </c>
      <c r="B1744" s="100">
        <v>2</v>
      </c>
      <c r="C1744" s="100" t="s">
        <v>2190</v>
      </c>
      <c r="D1744" s="100" t="s">
        <v>2271</v>
      </c>
      <c r="E1744" s="101" t="s">
        <v>239</v>
      </c>
      <c r="F1744" s="102" t="s">
        <v>414</v>
      </c>
      <c r="G1744" s="100">
        <v>7</v>
      </c>
      <c r="H1744" s="103" t="s">
        <v>483</v>
      </c>
      <c r="I1744" s="100">
        <v>6</v>
      </c>
      <c r="J1744" s="100">
        <v>1</v>
      </c>
      <c r="K1744" s="100"/>
      <c r="L1744" s="100"/>
      <c r="M1744" s="100">
        <v>6</v>
      </c>
      <c r="N1744" s="100">
        <v>1</v>
      </c>
      <c r="O1744" s="104">
        <v>400000</v>
      </c>
      <c r="P1744" s="104">
        <v>400000</v>
      </c>
      <c r="Q1744" s="104"/>
      <c r="R1744" s="104"/>
      <c r="S1744" s="104">
        <v>400000</v>
      </c>
      <c r="T1744" s="104">
        <v>0</v>
      </c>
      <c r="U1744" s="103" t="s">
        <v>629</v>
      </c>
      <c r="V1744" s="105" t="s">
        <v>3525</v>
      </c>
      <c r="W1744" s="106" t="s">
        <v>539</v>
      </c>
    </row>
    <row r="1745" spans="1:23" s="107" customFormat="1" ht="31.8" customHeight="1">
      <c r="A1745" s="46">
        <f>SUBTOTAL(3,$C$11:C1745)</f>
        <v>1735</v>
      </c>
      <c r="B1745" s="100">
        <v>2</v>
      </c>
      <c r="C1745" s="100" t="s">
        <v>2190</v>
      </c>
      <c r="D1745" s="100" t="s">
        <v>2278</v>
      </c>
      <c r="E1745" s="101" t="s">
        <v>239</v>
      </c>
      <c r="F1745" s="102" t="s">
        <v>414</v>
      </c>
      <c r="G1745" s="100">
        <v>7</v>
      </c>
      <c r="H1745" s="103" t="s">
        <v>483</v>
      </c>
      <c r="I1745" s="100">
        <v>6</v>
      </c>
      <c r="J1745" s="100">
        <v>1</v>
      </c>
      <c r="K1745" s="100"/>
      <c r="L1745" s="100"/>
      <c r="M1745" s="100">
        <v>6</v>
      </c>
      <c r="N1745" s="100">
        <v>1</v>
      </c>
      <c r="O1745" s="104">
        <v>400000</v>
      </c>
      <c r="P1745" s="104">
        <v>400000</v>
      </c>
      <c r="Q1745" s="104"/>
      <c r="R1745" s="104"/>
      <c r="S1745" s="104">
        <v>400000</v>
      </c>
      <c r="T1745" s="104">
        <v>0</v>
      </c>
      <c r="U1745" s="103" t="s">
        <v>629</v>
      </c>
      <c r="V1745" s="105" t="s">
        <v>3526</v>
      </c>
      <c r="W1745" s="106" t="s">
        <v>539</v>
      </c>
    </row>
    <row r="1746" spans="1:23" s="107" customFormat="1" ht="31.8" customHeight="1">
      <c r="A1746" s="46">
        <f>SUBTOTAL(3,$C$11:C1746)</f>
        <v>1736</v>
      </c>
      <c r="B1746" s="100">
        <v>2</v>
      </c>
      <c r="C1746" s="100" t="s">
        <v>2190</v>
      </c>
      <c r="D1746" s="100" t="s">
        <v>2276</v>
      </c>
      <c r="E1746" s="101" t="s">
        <v>239</v>
      </c>
      <c r="F1746" s="102" t="s">
        <v>414</v>
      </c>
      <c r="G1746" s="100">
        <v>7</v>
      </c>
      <c r="H1746" s="103" t="s">
        <v>483</v>
      </c>
      <c r="I1746" s="100">
        <v>6</v>
      </c>
      <c r="J1746" s="100">
        <v>1</v>
      </c>
      <c r="K1746" s="100"/>
      <c r="L1746" s="100"/>
      <c r="M1746" s="100">
        <v>6</v>
      </c>
      <c r="N1746" s="100">
        <v>1</v>
      </c>
      <c r="O1746" s="104">
        <v>400000</v>
      </c>
      <c r="P1746" s="104">
        <v>400000</v>
      </c>
      <c r="Q1746" s="104"/>
      <c r="R1746" s="104"/>
      <c r="S1746" s="104">
        <v>400000</v>
      </c>
      <c r="T1746" s="104">
        <v>0</v>
      </c>
      <c r="U1746" s="103" t="s">
        <v>629</v>
      </c>
      <c r="V1746" s="105" t="s">
        <v>3527</v>
      </c>
      <c r="W1746" s="106" t="s">
        <v>539</v>
      </c>
    </row>
    <row r="1747" spans="1:23" s="107" customFormat="1" ht="31.8" customHeight="1">
      <c r="A1747" s="46">
        <f>SUBTOTAL(3,$C$11:C1747)</f>
        <v>1737</v>
      </c>
      <c r="B1747" s="100">
        <v>2</v>
      </c>
      <c r="C1747" s="100" t="s">
        <v>2190</v>
      </c>
      <c r="D1747" s="100" t="s">
        <v>2274</v>
      </c>
      <c r="E1747" s="101" t="s">
        <v>239</v>
      </c>
      <c r="F1747" s="102" t="s">
        <v>414</v>
      </c>
      <c r="G1747" s="100">
        <v>7</v>
      </c>
      <c r="H1747" s="103" t="s">
        <v>483</v>
      </c>
      <c r="I1747" s="100">
        <v>6</v>
      </c>
      <c r="J1747" s="100">
        <v>1</v>
      </c>
      <c r="K1747" s="100"/>
      <c r="L1747" s="100"/>
      <c r="M1747" s="100">
        <v>6</v>
      </c>
      <c r="N1747" s="100">
        <v>1</v>
      </c>
      <c r="O1747" s="104">
        <v>400000</v>
      </c>
      <c r="P1747" s="104">
        <v>400000</v>
      </c>
      <c r="Q1747" s="104"/>
      <c r="R1747" s="104"/>
      <c r="S1747" s="104">
        <v>400000</v>
      </c>
      <c r="T1747" s="104">
        <v>0</v>
      </c>
      <c r="U1747" s="103" t="s">
        <v>629</v>
      </c>
      <c r="V1747" s="105" t="s">
        <v>3528</v>
      </c>
      <c r="W1747" s="106" t="s">
        <v>539</v>
      </c>
    </row>
    <row r="1748" spans="1:23" s="107" customFormat="1" ht="31.8" customHeight="1">
      <c r="A1748" s="46">
        <f>SUBTOTAL(3,$C$11:C1748)</f>
        <v>1738</v>
      </c>
      <c r="B1748" s="100">
        <v>2</v>
      </c>
      <c r="C1748" s="100" t="s">
        <v>2190</v>
      </c>
      <c r="D1748" s="100" t="s">
        <v>2281</v>
      </c>
      <c r="E1748" s="101" t="s">
        <v>239</v>
      </c>
      <c r="F1748" s="102" t="s">
        <v>414</v>
      </c>
      <c r="G1748" s="100">
        <v>7</v>
      </c>
      <c r="H1748" s="103" t="s">
        <v>483</v>
      </c>
      <c r="I1748" s="100">
        <v>6</v>
      </c>
      <c r="J1748" s="100">
        <v>1</v>
      </c>
      <c r="K1748" s="100"/>
      <c r="L1748" s="100"/>
      <c r="M1748" s="100">
        <v>6</v>
      </c>
      <c r="N1748" s="100">
        <v>1</v>
      </c>
      <c r="O1748" s="104">
        <v>400000</v>
      </c>
      <c r="P1748" s="104">
        <v>400000</v>
      </c>
      <c r="Q1748" s="104"/>
      <c r="R1748" s="104"/>
      <c r="S1748" s="104">
        <v>400000</v>
      </c>
      <c r="T1748" s="104">
        <v>0</v>
      </c>
      <c r="U1748" s="103" t="s">
        <v>629</v>
      </c>
      <c r="V1748" s="105" t="s">
        <v>1198</v>
      </c>
      <c r="W1748" s="106" t="s">
        <v>539</v>
      </c>
    </row>
    <row r="1749" spans="1:23" s="107" customFormat="1" ht="31.8" customHeight="1">
      <c r="A1749" s="46">
        <f>SUBTOTAL(3,$C$11:C1749)</f>
        <v>1739</v>
      </c>
      <c r="B1749" s="100">
        <v>2</v>
      </c>
      <c r="C1749" s="100" t="s">
        <v>2190</v>
      </c>
      <c r="D1749" s="100" t="s">
        <v>2274</v>
      </c>
      <c r="E1749" s="101" t="s">
        <v>239</v>
      </c>
      <c r="F1749" s="102" t="s">
        <v>414</v>
      </c>
      <c r="G1749" s="100">
        <v>7</v>
      </c>
      <c r="H1749" s="103" t="s">
        <v>483</v>
      </c>
      <c r="I1749" s="100">
        <v>6</v>
      </c>
      <c r="J1749" s="100">
        <v>1</v>
      </c>
      <c r="K1749" s="100"/>
      <c r="L1749" s="100"/>
      <c r="M1749" s="100">
        <v>6</v>
      </c>
      <c r="N1749" s="100">
        <v>1</v>
      </c>
      <c r="O1749" s="104">
        <v>400000</v>
      </c>
      <c r="P1749" s="104">
        <v>400000</v>
      </c>
      <c r="Q1749" s="104"/>
      <c r="R1749" s="104"/>
      <c r="S1749" s="104">
        <v>400000</v>
      </c>
      <c r="T1749" s="104">
        <v>0</v>
      </c>
      <c r="U1749" s="103" t="s">
        <v>629</v>
      </c>
      <c r="V1749" s="105" t="s">
        <v>1799</v>
      </c>
      <c r="W1749" s="106" t="s">
        <v>539</v>
      </c>
    </row>
    <row r="1750" spans="1:23" s="107" customFormat="1" ht="31.8" customHeight="1">
      <c r="A1750" s="46">
        <f>SUBTOTAL(3,$C$11:C1750)</f>
        <v>1740</v>
      </c>
      <c r="B1750" s="100">
        <v>2</v>
      </c>
      <c r="C1750" s="100" t="s">
        <v>2191</v>
      </c>
      <c r="D1750" s="100" t="s">
        <v>2282</v>
      </c>
      <c r="E1750" s="101" t="s">
        <v>2465</v>
      </c>
      <c r="F1750" s="102" t="s">
        <v>280</v>
      </c>
      <c r="G1750" s="100">
        <v>7</v>
      </c>
      <c r="H1750" s="103" t="s">
        <v>483</v>
      </c>
      <c r="I1750" s="100">
        <v>20</v>
      </c>
      <c r="J1750" s="100">
        <v>1</v>
      </c>
      <c r="K1750" s="100"/>
      <c r="L1750" s="100"/>
      <c r="M1750" s="100">
        <v>20</v>
      </c>
      <c r="N1750" s="100">
        <v>1</v>
      </c>
      <c r="O1750" s="104">
        <v>1050000</v>
      </c>
      <c r="P1750" s="104">
        <v>1050000</v>
      </c>
      <c r="Q1750" s="104"/>
      <c r="R1750" s="104"/>
      <c r="S1750" s="104">
        <v>1050000</v>
      </c>
      <c r="T1750" s="104">
        <v>0</v>
      </c>
      <c r="U1750" s="103" t="s">
        <v>303</v>
      </c>
      <c r="V1750" s="105" t="s">
        <v>3529</v>
      </c>
      <c r="W1750" s="106" t="s">
        <v>539</v>
      </c>
    </row>
    <row r="1751" spans="1:23" s="107" customFormat="1" ht="31.8" customHeight="1">
      <c r="A1751" s="46">
        <f>SUBTOTAL(3,$C$11:C1751)</f>
        <v>1741</v>
      </c>
      <c r="B1751" s="100">
        <v>2</v>
      </c>
      <c r="C1751" s="100" t="s">
        <v>2191</v>
      </c>
      <c r="D1751" s="100" t="s">
        <v>2278</v>
      </c>
      <c r="E1751" s="101" t="s">
        <v>2465</v>
      </c>
      <c r="F1751" s="102" t="s">
        <v>280</v>
      </c>
      <c r="G1751" s="100">
        <v>7</v>
      </c>
      <c r="H1751" s="103" t="s">
        <v>483</v>
      </c>
      <c r="I1751" s="100">
        <v>20</v>
      </c>
      <c r="J1751" s="100">
        <v>1</v>
      </c>
      <c r="K1751" s="100"/>
      <c r="L1751" s="100"/>
      <c r="M1751" s="100">
        <v>20</v>
      </c>
      <c r="N1751" s="100">
        <v>1</v>
      </c>
      <c r="O1751" s="104">
        <v>1050000</v>
      </c>
      <c r="P1751" s="104">
        <v>1050000</v>
      </c>
      <c r="Q1751" s="104"/>
      <c r="R1751" s="104"/>
      <c r="S1751" s="104">
        <v>1050000</v>
      </c>
      <c r="T1751" s="104">
        <v>0</v>
      </c>
      <c r="U1751" s="103" t="s">
        <v>303</v>
      </c>
      <c r="V1751" s="105" t="s">
        <v>3530</v>
      </c>
      <c r="W1751" s="106" t="s">
        <v>539</v>
      </c>
    </row>
    <row r="1752" spans="1:23" s="107" customFormat="1" ht="31.8" customHeight="1">
      <c r="A1752" s="46">
        <f>SUBTOTAL(3,$C$11:C1752)</f>
        <v>1742</v>
      </c>
      <c r="B1752" s="100">
        <v>2</v>
      </c>
      <c r="C1752" s="100" t="s">
        <v>2191</v>
      </c>
      <c r="D1752" s="100" t="s">
        <v>2283</v>
      </c>
      <c r="E1752" s="101" t="s">
        <v>2465</v>
      </c>
      <c r="F1752" s="102" t="s">
        <v>280</v>
      </c>
      <c r="G1752" s="100">
        <v>7</v>
      </c>
      <c r="H1752" s="103" t="s">
        <v>483</v>
      </c>
      <c r="I1752" s="100">
        <v>20</v>
      </c>
      <c r="J1752" s="100">
        <v>1</v>
      </c>
      <c r="K1752" s="100"/>
      <c r="L1752" s="100"/>
      <c r="M1752" s="100">
        <v>20</v>
      </c>
      <c r="N1752" s="100">
        <v>1</v>
      </c>
      <c r="O1752" s="104">
        <v>1050000</v>
      </c>
      <c r="P1752" s="104">
        <v>1050000</v>
      </c>
      <c r="Q1752" s="104"/>
      <c r="R1752" s="104"/>
      <c r="S1752" s="104">
        <v>1050000</v>
      </c>
      <c r="T1752" s="104">
        <v>0</v>
      </c>
      <c r="U1752" s="103" t="s">
        <v>303</v>
      </c>
      <c r="V1752" s="105" t="s">
        <v>3531</v>
      </c>
      <c r="W1752" s="106" t="s">
        <v>539</v>
      </c>
    </row>
    <row r="1753" spans="1:23" s="107" customFormat="1" ht="31.8" customHeight="1">
      <c r="A1753" s="46">
        <f>SUBTOTAL(3,$C$11:C1753)</f>
        <v>1743</v>
      </c>
      <c r="B1753" s="100">
        <v>2</v>
      </c>
      <c r="C1753" s="100" t="s">
        <v>2191</v>
      </c>
      <c r="D1753" s="100" t="s">
        <v>2284</v>
      </c>
      <c r="E1753" s="101" t="s">
        <v>2465</v>
      </c>
      <c r="F1753" s="102" t="s">
        <v>280</v>
      </c>
      <c r="G1753" s="100">
        <v>7</v>
      </c>
      <c r="H1753" s="103" t="s">
        <v>483</v>
      </c>
      <c r="I1753" s="100">
        <v>20</v>
      </c>
      <c r="J1753" s="100">
        <v>1</v>
      </c>
      <c r="K1753" s="100"/>
      <c r="L1753" s="100"/>
      <c r="M1753" s="100">
        <v>20</v>
      </c>
      <c r="N1753" s="100">
        <v>1</v>
      </c>
      <c r="O1753" s="104">
        <v>1050000</v>
      </c>
      <c r="P1753" s="104">
        <v>1050000</v>
      </c>
      <c r="Q1753" s="104"/>
      <c r="R1753" s="104"/>
      <c r="S1753" s="104">
        <v>1050000</v>
      </c>
      <c r="T1753" s="104">
        <v>0</v>
      </c>
      <c r="U1753" s="103" t="s">
        <v>303</v>
      </c>
      <c r="V1753" s="105" t="s">
        <v>3532</v>
      </c>
      <c r="W1753" s="106" t="s">
        <v>539</v>
      </c>
    </row>
    <row r="1754" spans="1:23" s="107" customFormat="1" ht="31.8" customHeight="1">
      <c r="A1754" s="46">
        <f>SUBTOTAL(3,$C$11:C1754)</f>
        <v>1744</v>
      </c>
      <c r="B1754" s="100">
        <v>2</v>
      </c>
      <c r="C1754" s="100" t="s">
        <v>2191</v>
      </c>
      <c r="D1754" s="100" t="s">
        <v>2278</v>
      </c>
      <c r="E1754" s="101" t="s">
        <v>2465</v>
      </c>
      <c r="F1754" s="102" t="s">
        <v>280</v>
      </c>
      <c r="G1754" s="100">
        <v>7</v>
      </c>
      <c r="H1754" s="103" t="s">
        <v>483</v>
      </c>
      <c r="I1754" s="100">
        <v>20</v>
      </c>
      <c r="J1754" s="100">
        <v>1</v>
      </c>
      <c r="K1754" s="100"/>
      <c r="L1754" s="100"/>
      <c r="M1754" s="100">
        <v>20</v>
      </c>
      <c r="N1754" s="100">
        <v>1</v>
      </c>
      <c r="O1754" s="104">
        <v>1050000</v>
      </c>
      <c r="P1754" s="104">
        <v>1050000</v>
      </c>
      <c r="Q1754" s="104"/>
      <c r="R1754" s="104"/>
      <c r="S1754" s="104">
        <v>1050000</v>
      </c>
      <c r="T1754" s="104">
        <v>0</v>
      </c>
      <c r="U1754" s="103" t="s">
        <v>303</v>
      </c>
      <c r="V1754" s="105" t="s">
        <v>873</v>
      </c>
      <c r="W1754" s="106" t="s">
        <v>539</v>
      </c>
    </row>
    <row r="1755" spans="1:23" s="107" customFormat="1" ht="31.8" customHeight="1">
      <c r="A1755" s="46">
        <f>SUBTOTAL(3,$C$11:C1755)</f>
        <v>1745</v>
      </c>
      <c r="B1755" s="100">
        <v>2</v>
      </c>
      <c r="C1755" s="100" t="s">
        <v>2191</v>
      </c>
      <c r="D1755" s="100" t="s">
        <v>2274</v>
      </c>
      <c r="E1755" s="101" t="s">
        <v>2465</v>
      </c>
      <c r="F1755" s="102" t="s">
        <v>280</v>
      </c>
      <c r="G1755" s="100">
        <v>7</v>
      </c>
      <c r="H1755" s="103" t="s">
        <v>483</v>
      </c>
      <c r="I1755" s="100">
        <v>20</v>
      </c>
      <c r="J1755" s="100">
        <v>1</v>
      </c>
      <c r="K1755" s="100"/>
      <c r="L1755" s="100"/>
      <c r="M1755" s="100">
        <v>20</v>
      </c>
      <c r="N1755" s="100">
        <v>1</v>
      </c>
      <c r="O1755" s="104">
        <v>1050000</v>
      </c>
      <c r="P1755" s="104">
        <v>1050000</v>
      </c>
      <c r="Q1755" s="104"/>
      <c r="R1755" s="104"/>
      <c r="S1755" s="104">
        <v>1050000</v>
      </c>
      <c r="T1755" s="104">
        <v>0</v>
      </c>
      <c r="U1755" s="103" t="s">
        <v>303</v>
      </c>
      <c r="V1755" s="105" t="s">
        <v>3533</v>
      </c>
      <c r="W1755" s="106" t="s">
        <v>539</v>
      </c>
    </row>
    <row r="1756" spans="1:23" s="107" customFormat="1" ht="31.8" customHeight="1">
      <c r="A1756" s="46">
        <f>SUBTOTAL(3,$C$11:C1756)</f>
        <v>1746</v>
      </c>
      <c r="B1756" s="46">
        <v>1</v>
      </c>
      <c r="C1756" s="46" t="s">
        <v>1047</v>
      </c>
      <c r="D1756" s="46" t="s">
        <v>1078</v>
      </c>
      <c r="E1756" s="98" t="s">
        <v>460</v>
      </c>
      <c r="F1756" s="99" t="s">
        <v>1140</v>
      </c>
      <c r="G1756" s="46">
        <v>7</v>
      </c>
      <c r="H1756" s="78" t="s">
        <v>483</v>
      </c>
      <c r="I1756" s="46">
        <v>14</v>
      </c>
      <c r="J1756" s="46">
        <v>1</v>
      </c>
      <c r="K1756" s="46"/>
      <c r="L1756" s="46"/>
      <c r="M1756" s="46">
        <v>14</v>
      </c>
      <c r="N1756" s="46">
        <v>1</v>
      </c>
      <c r="O1756" s="79">
        <v>650000</v>
      </c>
      <c r="P1756" s="79">
        <v>650000</v>
      </c>
      <c r="Q1756" s="79"/>
      <c r="R1756" s="79">
        <v>650000</v>
      </c>
      <c r="S1756" s="79">
        <v>0</v>
      </c>
      <c r="T1756" s="79">
        <v>0</v>
      </c>
      <c r="U1756" s="78" t="s">
        <v>307</v>
      </c>
      <c r="V1756" s="80" t="s">
        <v>182</v>
      </c>
      <c r="W1756" s="81" t="s">
        <v>539</v>
      </c>
    </row>
    <row r="1757" spans="1:23" s="107" customFormat="1" ht="31.8" customHeight="1">
      <c r="A1757" s="46">
        <f>SUBTOTAL(3,$C$11:C1757)</f>
        <v>1747</v>
      </c>
      <c r="B1757" s="46">
        <v>1</v>
      </c>
      <c r="C1757" s="46" t="s">
        <v>1047</v>
      </c>
      <c r="D1757" s="46" t="s">
        <v>921</v>
      </c>
      <c r="E1757" s="98" t="s">
        <v>460</v>
      </c>
      <c r="F1757" s="99" t="s">
        <v>1140</v>
      </c>
      <c r="G1757" s="46">
        <v>7</v>
      </c>
      <c r="H1757" s="78" t="s">
        <v>483</v>
      </c>
      <c r="I1757" s="46">
        <v>14</v>
      </c>
      <c r="J1757" s="46">
        <v>1</v>
      </c>
      <c r="K1757" s="46"/>
      <c r="L1757" s="46"/>
      <c r="M1757" s="46">
        <v>14</v>
      </c>
      <c r="N1757" s="46">
        <v>1</v>
      </c>
      <c r="O1757" s="79">
        <v>650000</v>
      </c>
      <c r="P1757" s="79">
        <v>650000</v>
      </c>
      <c r="Q1757" s="79"/>
      <c r="R1757" s="79">
        <v>650000</v>
      </c>
      <c r="S1757" s="79">
        <v>0</v>
      </c>
      <c r="T1757" s="79">
        <v>0</v>
      </c>
      <c r="U1757" s="78" t="s">
        <v>307</v>
      </c>
      <c r="V1757" s="80" t="s">
        <v>1011</v>
      </c>
      <c r="W1757" s="81" t="s">
        <v>539</v>
      </c>
    </row>
    <row r="1758" spans="1:23" s="107" customFormat="1" ht="31.8" customHeight="1">
      <c r="A1758" s="46">
        <f>SUBTOTAL(3,$C$11:C1758)</f>
        <v>1748</v>
      </c>
      <c r="B1758" s="46">
        <v>1</v>
      </c>
      <c r="C1758" s="46" t="s">
        <v>1047</v>
      </c>
      <c r="D1758" s="46" t="s">
        <v>1080</v>
      </c>
      <c r="E1758" s="98" t="s">
        <v>460</v>
      </c>
      <c r="F1758" s="99" t="s">
        <v>1140</v>
      </c>
      <c r="G1758" s="46">
        <v>7</v>
      </c>
      <c r="H1758" s="78" t="s">
        <v>483</v>
      </c>
      <c r="I1758" s="46">
        <v>14</v>
      </c>
      <c r="J1758" s="46">
        <v>1</v>
      </c>
      <c r="K1758" s="46"/>
      <c r="L1758" s="46"/>
      <c r="M1758" s="46">
        <v>14</v>
      </c>
      <c r="N1758" s="46">
        <v>1</v>
      </c>
      <c r="O1758" s="79">
        <v>650000</v>
      </c>
      <c r="P1758" s="79">
        <v>650000</v>
      </c>
      <c r="Q1758" s="79"/>
      <c r="R1758" s="79">
        <v>650000</v>
      </c>
      <c r="S1758" s="79">
        <v>0</v>
      </c>
      <c r="T1758" s="79">
        <v>0</v>
      </c>
      <c r="U1758" s="78" t="s">
        <v>307</v>
      </c>
      <c r="V1758" s="80" t="s">
        <v>1615</v>
      </c>
      <c r="W1758" s="81" t="s">
        <v>539</v>
      </c>
    </row>
    <row r="1759" spans="1:23" s="107" customFormat="1" ht="31.8" customHeight="1">
      <c r="A1759" s="46">
        <f>SUBTOTAL(3,$C$11:C1759)</f>
        <v>1749</v>
      </c>
      <c r="B1759" s="100">
        <v>2</v>
      </c>
      <c r="C1759" s="100" t="s">
        <v>1047</v>
      </c>
      <c r="D1759" s="100" t="s">
        <v>2275</v>
      </c>
      <c r="E1759" s="101" t="s">
        <v>460</v>
      </c>
      <c r="F1759" s="102" t="s">
        <v>1140</v>
      </c>
      <c r="G1759" s="100">
        <v>7</v>
      </c>
      <c r="H1759" s="103" t="s">
        <v>483</v>
      </c>
      <c r="I1759" s="100">
        <v>14</v>
      </c>
      <c r="J1759" s="100">
        <v>1</v>
      </c>
      <c r="K1759" s="100"/>
      <c r="L1759" s="100"/>
      <c r="M1759" s="100">
        <v>14</v>
      </c>
      <c r="N1759" s="100">
        <v>1</v>
      </c>
      <c r="O1759" s="104">
        <v>650000</v>
      </c>
      <c r="P1759" s="104">
        <v>650000</v>
      </c>
      <c r="Q1759" s="104"/>
      <c r="R1759" s="104"/>
      <c r="S1759" s="104">
        <v>650000</v>
      </c>
      <c r="T1759" s="104">
        <v>0</v>
      </c>
      <c r="U1759" s="103" t="s">
        <v>307</v>
      </c>
      <c r="V1759" s="105" t="s">
        <v>3534</v>
      </c>
      <c r="W1759" s="106" t="s">
        <v>539</v>
      </c>
    </row>
    <row r="1760" spans="1:23" s="107" customFormat="1" ht="31.8" customHeight="1">
      <c r="A1760" s="46">
        <f>SUBTOTAL(3,$C$11:C1760)</f>
        <v>1750</v>
      </c>
      <c r="B1760" s="100">
        <v>2</v>
      </c>
      <c r="C1760" s="100" t="s">
        <v>1047</v>
      </c>
      <c r="D1760" s="100" t="s">
        <v>2274</v>
      </c>
      <c r="E1760" s="101" t="s">
        <v>460</v>
      </c>
      <c r="F1760" s="102" t="s">
        <v>1140</v>
      </c>
      <c r="G1760" s="100">
        <v>7</v>
      </c>
      <c r="H1760" s="103" t="s">
        <v>483</v>
      </c>
      <c r="I1760" s="100">
        <v>14</v>
      </c>
      <c r="J1760" s="100">
        <v>1</v>
      </c>
      <c r="K1760" s="100"/>
      <c r="L1760" s="100"/>
      <c r="M1760" s="100">
        <v>14</v>
      </c>
      <c r="N1760" s="100">
        <v>1</v>
      </c>
      <c r="O1760" s="104">
        <v>650000</v>
      </c>
      <c r="P1760" s="104">
        <v>650000</v>
      </c>
      <c r="Q1760" s="104"/>
      <c r="R1760" s="104"/>
      <c r="S1760" s="104">
        <v>650000</v>
      </c>
      <c r="T1760" s="104">
        <v>0</v>
      </c>
      <c r="U1760" s="103" t="s">
        <v>307</v>
      </c>
      <c r="V1760" s="105" t="s">
        <v>3535</v>
      </c>
      <c r="W1760" s="106" t="s">
        <v>539</v>
      </c>
    </row>
    <row r="1761" spans="1:23" s="107" customFormat="1" ht="31.8" customHeight="1">
      <c r="A1761" s="46">
        <f>SUBTOTAL(3,$C$11:C1761)</f>
        <v>1751</v>
      </c>
      <c r="B1761" s="100">
        <v>2</v>
      </c>
      <c r="C1761" s="100" t="s">
        <v>1047</v>
      </c>
      <c r="D1761" s="100" t="s">
        <v>2276</v>
      </c>
      <c r="E1761" s="101" t="s">
        <v>460</v>
      </c>
      <c r="F1761" s="102" t="s">
        <v>1140</v>
      </c>
      <c r="G1761" s="100">
        <v>7</v>
      </c>
      <c r="H1761" s="103" t="s">
        <v>483</v>
      </c>
      <c r="I1761" s="100">
        <v>14</v>
      </c>
      <c r="J1761" s="100">
        <v>1</v>
      </c>
      <c r="K1761" s="100"/>
      <c r="L1761" s="100"/>
      <c r="M1761" s="100">
        <v>14</v>
      </c>
      <c r="N1761" s="100">
        <v>1</v>
      </c>
      <c r="O1761" s="104">
        <v>650000</v>
      </c>
      <c r="P1761" s="104">
        <v>650000</v>
      </c>
      <c r="Q1761" s="104"/>
      <c r="R1761" s="104"/>
      <c r="S1761" s="104">
        <v>650000</v>
      </c>
      <c r="T1761" s="104">
        <v>0</v>
      </c>
      <c r="U1761" s="103" t="s">
        <v>307</v>
      </c>
      <c r="V1761" s="105" t="s">
        <v>3536</v>
      </c>
      <c r="W1761" s="106" t="s">
        <v>539</v>
      </c>
    </row>
    <row r="1762" spans="1:23" s="107" customFormat="1" ht="31.8" customHeight="1">
      <c r="A1762" s="46">
        <f>SUBTOTAL(3,$C$11:C1762)</f>
        <v>1752</v>
      </c>
      <c r="B1762" s="100">
        <v>2</v>
      </c>
      <c r="C1762" s="100" t="s">
        <v>1047</v>
      </c>
      <c r="D1762" s="100" t="s">
        <v>2276</v>
      </c>
      <c r="E1762" s="101" t="s">
        <v>460</v>
      </c>
      <c r="F1762" s="102" t="s">
        <v>1140</v>
      </c>
      <c r="G1762" s="100">
        <v>7</v>
      </c>
      <c r="H1762" s="103" t="s">
        <v>483</v>
      </c>
      <c r="I1762" s="100">
        <v>14</v>
      </c>
      <c r="J1762" s="100">
        <v>1</v>
      </c>
      <c r="K1762" s="100"/>
      <c r="L1762" s="100"/>
      <c r="M1762" s="100">
        <v>14</v>
      </c>
      <c r="N1762" s="100">
        <v>1</v>
      </c>
      <c r="O1762" s="104">
        <v>650000</v>
      </c>
      <c r="P1762" s="104">
        <v>650000</v>
      </c>
      <c r="Q1762" s="104"/>
      <c r="R1762" s="104"/>
      <c r="S1762" s="104">
        <v>650000</v>
      </c>
      <c r="T1762" s="104">
        <v>0</v>
      </c>
      <c r="U1762" s="103" t="s">
        <v>307</v>
      </c>
      <c r="V1762" s="105" t="s">
        <v>3537</v>
      </c>
      <c r="W1762" s="106" t="s">
        <v>539</v>
      </c>
    </row>
    <row r="1763" spans="1:23" s="107" customFormat="1" ht="31.8" customHeight="1">
      <c r="A1763" s="46">
        <f>SUBTOTAL(3,$C$11:C1763)</f>
        <v>1753</v>
      </c>
      <c r="B1763" s="100">
        <v>2</v>
      </c>
      <c r="C1763" s="100" t="s">
        <v>1047</v>
      </c>
      <c r="D1763" s="100" t="s">
        <v>2275</v>
      </c>
      <c r="E1763" s="101" t="s">
        <v>460</v>
      </c>
      <c r="F1763" s="102" t="s">
        <v>1140</v>
      </c>
      <c r="G1763" s="100">
        <v>7</v>
      </c>
      <c r="H1763" s="103" t="s">
        <v>483</v>
      </c>
      <c r="I1763" s="100">
        <v>14</v>
      </c>
      <c r="J1763" s="100">
        <v>1</v>
      </c>
      <c r="K1763" s="100"/>
      <c r="L1763" s="100"/>
      <c r="M1763" s="100">
        <v>14</v>
      </c>
      <c r="N1763" s="100">
        <v>1</v>
      </c>
      <c r="O1763" s="104">
        <v>650000</v>
      </c>
      <c r="P1763" s="104">
        <v>650000</v>
      </c>
      <c r="Q1763" s="104"/>
      <c r="R1763" s="104"/>
      <c r="S1763" s="104">
        <v>650000</v>
      </c>
      <c r="T1763" s="104">
        <v>0</v>
      </c>
      <c r="U1763" s="103" t="s">
        <v>307</v>
      </c>
      <c r="V1763" s="105" t="s">
        <v>3538</v>
      </c>
      <c r="W1763" s="106" t="s">
        <v>539</v>
      </c>
    </row>
    <row r="1764" spans="1:23" s="107" customFormat="1" ht="31.8" customHeight="1">
      <c r="A1764" s="46">
        <f>SUBTOTAL(3,$C$11:C1764)</f>
        <v>1754</v>
      </c>
      <c r="B1764" s="100">
        <v>2</v>
      </c>
      <c r="C1764" s="100" t="s">
        <v>1047</v>
      </c>
      <c r="D1764" s="100" t="s">
        <v>2276</v>
      </c>
      <c r="E1764" s="101" t="s">
        <v>460</v>
      </c>
      <c r="F1764" s="102" t="s">
        <v>1140</v>
      </c>
      <c r="G1764" s="100">
        <v>7</v>
      </c>
      <c r="H1764" s="103" t="s">
        <v>483</v>
      </c>
      <c r="I1764" s="100">
        <v>14</v>
      </c>
      <c r="J1764" s="100">
        <v>1</v>
      </c>
      <c r="K1764" s="100"/>
      <c r="L1764" s="100"/>
      <c r="M1764" s="100">
        <v>14</v>
      </c>
      <c r="N1764" s="100">
        <v>1</v>
      </c>
      <c r="O1764" s="104">
        <v>650000</v>
      </c>
      <c r="P1764" s="104">
        <v>650000</v>
      </c>
      <c r="Q1764" s="104"/>
      <c r="R1764" s="104"/>
      <c r="S1764" s="104">
        <v>650000</v>
      </c>
      <c r="T1764" s="104">
        <v>0</v>
      </c>
      <c r="U1764" s="103" t="s">
        <v>307</v>
      </c>
      <c r="V1764" s="105" t="s">
        <v>3539</v>
      </c>
      <c r="W1764" s="106" t="s">
        <v>539</v>
      </c>
    </row>
    <row r="1765" spans="1:23" s="107" customFormat="1" ht="31.8" customHeight="1">
      <c r="A1765" s="46">
        <f>SUBTOTAL(3,$C$11:C1765)</f>
        <v>1755</v>
      </c>
      <c r="B1765" s="100">
        <v>2</v>
      </c>
      <c r="C1765" s="100" t="s">
        <v>1047</v>
      </c>
      <c r="D1765" s="100" t="s">
        <v>2276</v>
      </c>
      <c r="E1765" s="101" t="s">
        <v>460</v>
      </c>
      <c r="F1765" s="102" t="s">
        <v>1140</v>
      </c>
      <c r="G1765" s="100">
        <v>7</v>
      </c>
      <c r="H1765" s="103" t="s">
        <v>483</v>
      </c>
      <c r="I1765" s="100">
        <v>14</v>
      </c>
      <c r="J1765" s="100">
        <v>1</v>
      </c>
      <c r="K1765" s="100"/>
      <c r="L1765" s="100"/>
      <c r="M1765" s="100">
        <v>14</v>
      </c>
      <c r="N1765" s="100">
        <v>1</v>
      </c>
      <c r="O1765" s="104">
        <v>650000</v>
      </c>
      <c r="P1765" s="104">
        <v>650000</v>
      </c>
      <c r="Q1765" s="104"/>
      <c r="R1765" s="104"/>
      <c r="S1765" s="104">
        <v>650000</v>
      </c>
      <c r="T1765" s="104">
        <v>0</v>
      </c>
      <c r="U1765" s="103" t="s">
        <v>307</v>
      </c>
      <c r="V1765" s="105" t="s">
        <v>3540</v>
      </c>
      <c r="W1765" s="106" t="s">
        <v>539</v>
      </c>
    </row>
    <row r="1766" spans="1:23" s="107" customFormat="1" ht="31.8" customHeight="1">
      <c r="A1766" s="46">
        <f>SUBTOTAL(3,$C$11:C1766)</f>
        <v>1756</v>
      </c>
      <c r="B1766" s="100">
        <v>2</v>
      </c>
      <c r="C1766" s="100" t="s">
        <v>1047</v>
      </c>
      <c r="D1766" s="100" t="s">
        <v>2285</v>
      </c>
      <c r="E1766" s="101" t="s">
        <v>460</v>
      </c>
      <c r="F1766" s="102" t="s">
        <v>1140</v>
      </c>
      <c r="G1766" s="100">
        <v>7</v>
      </c>
      <c r="H1766" s="103" t="s">
        <v>483</v>
      </c>
      <c r="I1766" s="100">
        <v>6</v>
      </c>
      <c r="J1766" s="100">
        <v>1</v>
      </c>
      <c r="K1766" s="100"/>
      <c r="L1766" s="100"/>
      <c r="M1766" s="100">
        <v>6</v>
      </c>
      <c r="N1766" s="100">
        <v>1</v>
      </c>
      <c r="O1766" s="104">
        <v>400000</v>
      </c>
      <c r="P1766" s="104">
        <v>400000</v>
      </c>
      <c r="Q1766" s="104"/>
      <c r="R1766" s="104"/>
      <c r="S1766" s="104">
        <v>400000</v>
      </c>
      <c r="T1766" s="104">
        <v>0</v>
      </c>
      <c r="U1766" s="103" t="s">
        <v>629</v>
      </c>
      <c r="V1766" s="105" t="s">
        <v>3541</v>
      </c>
      <c r="W1766" s="106" t="s">
        <v>539</v>
      </c>
    </row>
    <row r="1767" spans="1:23" s="107" customFormat="1" ht="31.8" customHeight="1">
      <c r="A1767" s="46">
        <f>SUBTOTAL(3,$C$11:C1767)</f>
        <v>1757</v>
      </c>
      <c r="B1767" s="100">
        <v>2</v>
      </c>
      <c r="C1767" s="100" t="s">
        <v>1047</v>
      </c>
      <c r="D1767" s="100" t="s">
        <v>2276</v>
      </c>
      <c r="E1767" s="101" t="s">
        <v>460</v>
      </c>
      <c r="F1767" s="102" t="s">
        <v>1140</v>
      </c>
      <c r="G1767" s="100">
        <v>7</v>
      </c>
      <c r="H1767" s="103" t="s">
        <v>483</v>
      </c>
      <c r="I1767" s="100">
        <v>6</v>
      </c>
      <c r="J1767" s="100">
        <v>1</v>
      </c>
      <c r="K1767" s="100"/>
      <c r="L1767" s="100"/>
      <c r="M1767" s="100">
        <v>6</v>
      </c>
      <c r="N1767" s="100">
        <v>1</v>
      </c>
      <c r="O1767" s="104">
        <v>400000</v>
      </c>
      <c r="P1767" s="104">
        <v>400000</v>
      </c>
      <c r="Q1767" s="104"/>
      <c r="R1767" s="104"/>
      <c r="S1767" s="104">
        <v>400000</v>
      </c>
      <c r="T1767" s="104">
        <v>0</v>
      </c>
      <c r="U1767" s="103" t="s">
        <v>629</v>
      </c>
      <c r="V1767" s="105" t="s">
        <v>3542</v>
      </c>
      <c r="W1767" s="106" t="s">
        <v>539</v>
      </c>
    </row>
    <row r="1768" spans="1:23" s="107" customFormat="1" ht="31.8" customHeight="1">
      <c r="A1768" s="46">
        <f>SUBTOTAL(3,$C$11:C1768)</f>
        <v>1758</v>
      </c>
      <c r="B1768" s="46">
        <v>1</v>
      </c>
      <c r="C1768" s="46" t="s">
        <v>1048</v>
      </c>
      <c r="D1768" s="46" t="s">
        <v>117</v>
      </c>
      <c r="E1768" s="98" t="s">
        <v>1141</v>
      </c>
      <c r="F1768" s="99" t="s">
        <v>243</v>
      </c>
      <c r="G1768" s="46">
        <v>7</v>
      </c>
      <c r="H1768" s="78" t="s">
        <v>483</v>
      </c>
      <c r="I1768" s="46">
        <v>20</v>
      </c>
      <c r="J1768" s="46">
        <v>1</v>
      </c>
      <c r="K1768" s="46"/>
      <c r="L1768" s="46"/>
      <c r="M1768" s="46">
        <v>20</v>
      </c>
      <c r="N1768" s="46">
        <v>1</v>
      </c>
      <c r="O1768" s="79">
        <v>1050000</v>
      </c>
      <c r="P1768" s="79">
        <v>1050000</v>
      </c>
      <c r="Q1768" s="79"/>
      <c r="R1768" s="79">
        <v>1050000</v>
      </c>
      <c r="S1768" s="79">
        <v>0</v>
      </c>
      <c r="T1768" s="79">
        <v>0</v>
      </c>
      <c r="U1768" s="78" t="s">
        <v>303</v>
      </c>
      <c r="V1768" s="80" t="s">
        <v>341</v>
      </c>
      <c r="W1768" s="81" t="s">
        <v>539</v>
      </c>
    </row>
    <row r="1769" spans="1:23" s="107" customFormat="1" ht="31.8" customHeight="1">
      <c r="A1769" s="46">
        <f>SUBTOTAL(3,$C$11:C1769)</f>
        <v>1759</v>
      </c>
      <c r="B1769" s="46">
        <v>1</v>
      </c>
      <c r="C1769" s="46" t="s">
        <v>1048</v>
      </c>
      <c r="D1769" s="46" t="s">
        <v>1079</v>
      </c>
      <c r="E1769" s="98" t="s">
        <v>1141</v>
      </c>
      <c r="F1769" s="99" t="s">
        <v>243</v>
      </c>
      <c r="G1769" s="46">
        <v>7</v>
      </c>
      <c r="H1769" s="78" t="s">
        <v>483</v>
      </c>
      <c r="I1769" s="46">
        <v>20</v>
      </c>
      <c r="J1769" s="46">
        <v>1</v>
      </c>
      <c r="K1769" s="46"/>
      <c r="L1769" s="46"/>
      <c r="M1769" s="46">
        <v>20</v>
      </c>
      <c r="N1769" s="46">
        <v>1</v>
      </c>
      <c r="O1769" s="79">
        <v>1050000</v>
      </c>
      <c r="P1769" s="79">
        <v>1050000</v>
      </c>
      <c r="Q1769" s="79"/>
      <c r="R1769" s="79">
        <v>1050000</v>
      </c>
      <c r="S1769" s="79">
        <v>0</v>
      </c>
      <c r="T1769" s="79">
        <v>0</v>
      </c>
      <c r="U1769" s="78" t="s">
        <v>303</v>
      </c>
      <c r="V1769" s="80" t="s">
        <v>1244</v>
      </c>
      <c r="W1769" s="81" t="s">
        <v>539</v>
      </c>
    </row>
    <row r="1770" spans="1:23" s="107" customFormat="1" ht="31.8" customHeight="1">
      <c r="A1770" s="46">
        <f>SUBTOTAL(3,$C$11:C1770)</f>
        <v>1760</v>
      </c>
      <c r="B1770" s="100">
        <v>2</v>
      </c>
      <c r="C1770" s="100" t="s">
        <v>1048</v>
      </c>
      <c r="D1770" s="100" t="s">
        <v>2278</v>
      </c>
      <c r="E1770" s="101" t="s">
        <v>1141</v>
      </c>
      <c r="F1770" s="102" t="s">
        <v>243</v>
      </c>
      <c r="G1770" s="100">
        <v>7</v>
      </c>
      <c r="H1770" s="103" t="s">
        <v>483</v>
      </c>
      <c r="I1770" s="100">
        <v>20</v>
      </c>
      <c r="J1770" s="100">
        <v>1</v>
      </c>
      <c r="K1770" s="100"/>
      <c r="L1770" s="100"/>
      <c r="M1770" s="100">
        <v>20</v>
      </c>
      <c r="N1770" s="100">
        <v>1</v>
      </c>
      <c r="O1770" s="104">
        <v>1050000</v>
      </c>
      <c r="P1770" s="104">
        <v>1050000</v>
      </c>
      <c r="Q1770" s="104"/>
      <c r="R1770" s="104"/>
      <c r="S1770" s="104">
        <v>1050000</v>
      </c>
      <c r="T1770" s="104">
        <v>0</v>
      </c>
      <c r="U1770" s="103" t="s">
        <v>303</v>
      </c>
      <c r="V1770" s="105" t="s">
        <v>3543</v>
      </c>
      <c r="W1770" s="106" t="s">
        <v>539</v>
      </c>
    </row>
    <row r="1771" spans="1:23" s="107" customFormat="1" ht="31.8" customHeight="1">
      <c r="A1771" s="46">
        <f>SUBTOTAL(3,$C$11:C1771)</f>
        <v>1761</v>
      </c>
      <c r="B1771" s="100">
        <v>2</v>
      </c>
      <c r="C1771" s="100" t="s">
        <v>1048</v>
      </c>
      <c r="D1771" s="100" t="s">
        <v>2271</v>
      </c>
      <c r="E1771" s="101" t="s">
        <v>1141</v>
      </c>
      <c r="F1771" s="102" t="s">
        <v>243</v>
      </c>
      <c r="G1771" s="100">
        <v>7</v>
      </c>
      <c r="H1771" s="103" t="s">
        <v>483</v>
      </c>
      <c r="I1771" s="100">
        <v>20</v>
      </c>
      <c r="J1771" s="100">
        <v>1</v>
      </c>
      <c r="K1771" s="100"/>
      <c r="L1771" s="100"/>
      <c r="M1771" s="100">
        <v>20</v>
      </c>
      <c r="N1771" s="100">
        <v>1</v>
      </c>
      <c r="O1771" s="104">
        <v>1050000</v>
      </c>
      <c r="P1771" s="104">
        <v>1050000</v>
      </c>
      <c r="Q1771" s="104"/>
      <c r="R1771" s="104"/>
      <c r="S1771" s="104">
        <v>1050000</v>
      </c>
      <c r="T1771" s="104">
        <v>0</v>
      </c>
      <c r="U1771" s="103" t="s">
        <v>303</v>
      </c>
      <c r="V1771" s="105" t="s">
        <v>1301</v>
      </c>
      <c r="W1771" s="106" t="s">
        <v>539</v>
      </c>
    </row>
    <row r="1772" spans="1:23" s="107" customFormat="1" ht="31.8" customHeight="1">
      <c r="A1772" s="46">
        <f>SUBTOTAL(3,$C$11:C1772)</f>
        <v>1762</v>
      </c>
      <c r="B1772" s="100">
        <v>2</v>
      </c>
      <c r="C1772" s="100" t="s">
        <v>1048</v>
      </c>
      <c r="D1772" s="100" t="s">
        <v>2278</v>
      </c>
      <c r="E1772" s="101" t="s">
        <v>1141</v>
      </c>
      <c r="F1772" s="102" t="s">
        <v>243</v>
      </c>
      <c r="G1772" s="100">
        <v>7</v>
      </c>
      <c r="H1772" s="103" t="s">
        <v>483</v>
      </c>
      <c r="I1772" s="100">
        <v>20</v>
      </c>
      <c r="J1772" s="100">
        <v>1</v>
      </c>
      <c r="K1772" s="100"/>
      <c r="L1772" s="100"/>
      <c r="M1772" s="100">
        <v>20</v>
      </c>
      <c r="N1772" s="100">
        <v>1</v>
      </c>
      <c r="O1772" s="104">
        <v>1050000</v>
      </c>
      <c r="P1772" s="104">
        <v>1050000</v>
      </c>
      <c r="Q1772" s="104"/>
      <c r="R1772" s="104"/>
      <c r="S1772" s="104">
        <v>1050000</v>
      </c>
      <c r="T1772" s="104">
        <v>0</v>
      </c>
      <c r="U1772" s="103" t="s">
        <v>303</v>
      </c>
      <c r="V1772" s="105" t="s">
        <v>3544</v>
      </c>
      <c r="W1772" s="106" t="s">
        <v>539</v>
      </c>
    </row>
    <row r="1773" spans="1:23" s="107" customFormat="1" ht="31.8" customHeight="1">
      <c r="A1773" s="46">
        <f>SUBTOTAL(3,$C$11:C1773)</f>
        <v>1763</v>
      </c>
      <c r="B1773" s="100">
        <v>2</v>
      </c>
      <c r="C1773" s="100" t="s">
        <v>1048</v>
      </c>
      <c r="D1773" s="100" t="s">
        <v>2271</v>
      </c>
      <c r="E1773" s="101" t="s">
        <v>1141</v>
      </c>
      <c r="F1773" s="102" t="s">
        <v>243</v>
      </c>
      <c r="G1773" s="100">
        <v>7</v>
      </c>
      <c r="H1773" s="103" t="s">
        <v>483</v>
      </c>
      <c r="I1773" s="100">
        <v>20</v>
      </c>
      <c r="J1773" s="100">
        <v>1</v>
      </c>
      <c r="K1773" s="100"/>
      <c r="L1773" s="100"/>
      <c r="M1773" s="100">
        <v>20</v>
      </c>
      <c r="N1773" s="100">
        <v>1</v>
      </c>
      <c r="O1773" s="104">
        <v>1050000</v>
      </c>
      <c r="P1773" s="104">
        <v>1050000</v>
      </c>
      <c r="Q1773" s="104"/>
      <c r="R1773" s="104"/>
      <c r="S1773" s="104">
        <v>1050000</v>
      </c>
      <c r="T1773" s="104">
        <v>0</v>
      </c>
      <c r="U1773" s="103" t="s">
        <v>303</v>
      </c>
      <c r="V1773" s="105" t="s">
        <v>3545</v>
      </c>
      <c r="W1773" s="106" t="s">
        <v>539</v>
      </c>
    </row>
    <row r="1774" spans="1:23" s="107" customFormat="1" ht="31.8" customHeight="1">
      <c r="A1774" s="46">
        <f>SUBTOTAL(3,$C$11:C1774)</f>
        <v>1764</v>
      </c>
      <c r="B1774" s="100">
        <v>2</v>
      </c>
      <c r="C1774" s="100" t="s">
        <v>1048</v>
      </c>
      <c r="D1774" s="100" t="s">
        <v>2279</v>
      </c>
      <c r="E1774" s="101" t="s">
        <v>1141</v>
      </c>
      <c r="F1774" s="102" t="s">
        <v>243</v>
      </c>
      <c r="G1774" s="100">
        <v>7</v>
      </c>
      <c r="H1774" s="103" t="s">
        <v>483</v>
      </c>
      <c r="I1774" s="100">
        <v>20</v>
      </c>
      <c r="J1774" s="100">
        <v>1</v>
      </c>
      <c r="K1774" s="100"/>
      <c r="L1774" s="100"/>
      <c r="M1774" s="100">
        <v>20</v>
      </c>
      <c r="N1774" s="100">
        <v>1</v>
      </c>
      <c r="O1774" s="104">
        <v>1050000</v>
      </c>
      <c r="P1774" s="104">
        <v>1050000</v>
      </c>
      <c r="Q1774" s="104"/>
      <c r="R1774" s="104"/>
      <c r="S1774" s="104">
        <v>1050000</v>
      </c>
      <c r="T1774" s="104">
        <v>0</v>
      </c>
      <c r="U1774" s="103" t="s">
        <v>303</v>
      </c>
      <c r="V1774" s="105" t="s">
        <v>3546</v>
      </c>
      <c r="W1774" s="106" t="s">
        <v>539</v>
      </c>
    </row>
    <row r="1775" spans="1:23" s="107" customFormat="1" ht="31.8" customHeight="1">
      <c r="A1775" s="46">
        <f>SUBTOTAL(3,$C$11:C1775)</f>
        <v>1765</v>
      </c>
      <c r="B1775" s="100">
        <v>2</v>
      </c>
      <c r="C1775" s="100" t="s">
        <v>2192</v>
      </c>
      <c r="D1775" s="100" t="s">
        <v>2276</v>
      </c>
      <c r="E1775" s="101" t="s">
        <v>2466</v>
      </c>
      <c r="F1775" s="102" t="s">
        <v>543</v>
      </c>
      <c r="G1775" s="100">
        <v>7</v>
      </c>
      <c r="H1775" s="103" t="s">
        <v>483</v>
      </c>
      <c r="I1775" s="100">
        <v>20</v>
      </c>
      <c r="J1775" s="100">
        <v>1</v>
      </c>
      <c r="K1775" s="100"/>
      <c r="L1775" s="100"/>
      <c r="M1775" s="100">
        <v>20</v>
      </c>
      <c r="N1775" s="100">
        <v>1</v>
      </c>
      <c r="O1775" s="104">
        <v>1050000</v>
      </c>
      <c r="P1775" s="104">
        <v>1050000</v>
      </c>
      <c r="Q1775" s="104"/>
      <c r="R1775" s="104"/>
      <c r="S1775" s="104">
        <v>1050000</v>
      </c>
      <c r="T1775" s="104">
        <v>0</v>
      </c>
      <c r="U1775" s="103" t="s">
        <v>303</v>
      </c>
      <c r="V1775" s="105" t="s">
        <v>3547</v>
      </c>
      <c r="W1775" s="106" t="s">
        <v>539</v>
      </c>
    </row>
    <row r="1776" spans="1:23" s="107" customFormat="1" ht="31.8" customHeight="1">
      <c r="A1776" s="46">
        <f>SUBTOTAL(3,$C$11:C1776)</f>
        <v>1766</v>
      </c>
      <c r="B1776" s="100">
        <v>2</v>
      </c>
      <c r="C1776" s="100" t="s">
        <v>2192</v>
      </c>
      <c r="D1776" s="100" t="s">
        <v>2274</v>
      </c>
      <c r="E1776" s="101" t="s">
        <v>2466</v>
      </c>
      <c r="F1776" s="102" t="s">
        <v>543</v>
      </c>
      <c r="G1776" s="100">
        <v>7</v>
      </c>
      <c r="H1776" s="103" t="s">
        <v>483</v>
      </c>
      <c r="I1776" s="100">
        <v>20</v>
      </c>
      <c r="J1776" s="100">
        <v>1</v>
      </c>
      <c r="K1776" s="100"/>
      <c r="L1776" s="100"/>
      <c r="M1776" s="100">
        <v>20</v>
      </c>
      <c r="N1776" s="100">
        <v>1</v>
      </c>
      <c r="O1776" s="104">
        <v>1050000</v>
      </c>
      <c r="P1776" s="104">
        <v>1050000</v>
      </c>
      <c r="Q1776" s="104"/>
      <c r="R1776" s="104"/>
      <c r="S1776" s="104">
        <v>1050000</v>
      </c>
      <c r="T1776" s="104">
        <v>0</v>
      </c>
      <c r="U1776" s="103" t="s">
        <v>303</v>
      </c>
      <c r="V1776" s="105" t="s">
        <v>3548</v>
      </c>
      <c r="W1776" s="106" t="s">
        <v>539</v>
      </c>
    </row>
    <row r="1777" spans="1:23" s="107" customFormat="1" ht="31.8" customHeight="1">
      <c r="A1777" s="46">
        <f>SUBTOTAL(3,$C$11:C1777)</f>
        <v>1767</v>
      </c>
      <c r="B1777" s="100">
        <v>2</v>
      </c>
      <c r="C1777" s="100" t="s">
        <v>2193</v>
      </c>
      <c r="D1777" s="100" t="s">
        <v>2271</v>
      </c>
      <c r="E1777" s="101" t="s">
        <v>2467</v>
      </c>
      <c r="F1777" s="102" t="s">
        <v>355</v>
      </c>
      <c r="G1777" s="100">
        <v>7</v>
      </c>
      <c r="H1777" s="103" t="s">
        <v>483</v>
      </c>
      <c r="I1777" s="100">
        <v>20</v>
      </c>
      <c r="J1777" s="100">
        <v>1</v>
      </c>
      <c r="K1777" s="100"/>
      <c r="L1777" s="100"/>
      <c r="M1777" s="100">
        <v>20</v>
      </c>
      <c r="N1777" s="100">
        <v>1</v>
      </c>
      <c r="O1777" s="104">
        <v>1050000</v>
      </c>
      <c r="P1777" s="104">
        <v>1050000</v>
      </c>
      <c r="Q1777" s="104"/>
      <c r="R1777" s="104"/>
      <c r="S1777" s="104">
        <v>1050000</v>
      </c>
      <c r="T1777" s="104">
        <v>0</v>
      </c>
      <c r="U1777" s="103" t="s">
        <v>303</v>
      </c>
      <c r="V1777" s="105" t="s">
        <v>3549</v>
      </c>
      <c r="W1777" s="106" t="s">
        <v>539</v>
      </c>
    </row>
    <row r="1778" spans="1:23" s="107" customFormat="1" ht="31.8" customHeight="1">
      <c r="A1778" s="46">
        <f>SUBTOTAL(3,$C$11:C1778)</f>
        <v>1768</v>
      </c>
      <c r="B1778" s="100">
        <v>2</v>
      </c>
      <c r="C1778" s="100" t="s">
        <v>2193</v>
      </c>
      <c r="D1778" s="100" t="s">
        <v>2271</v>
      </c>
      <c r="E1778" s="101" t="s">
        <v>2467</v>
      </c>
      <c r="F1778" s="102" t="s">
        <v>355</v>
      </c>
      <c r="G1778" s="100">
        <v>7</v>
      </c>
      <c r="H1778" s="103" t="s">
        <v>483</v>
      </c>
      <c r="I1778" s="100">
        <v>20</v>
      </c>
      <c r="J1778" s="100">
        <v>1</v>
      </c>
      <c r="K1778" s="100"/>
      <c r="L1778" s="100"/>
      <c r="M1778" s="100">
        <v>20</v>
      </c>
      <c r="N1778" s="100">
        <v>1</v>
      </c>
      <c r="O1778" s="104">
        <v>1050000</v>
      </c>
      <c r="P1778" s="104">
        <v>1050000</v>
      </c>
      <c r="Q1778" s="104"/>
      <c r="R1778" s="104"/>
      <c r="S1778" s="104">
        <v>1050000</v>
      </c>
      <c r="T1778" s="104">
        <v>0</v>
      </c>
      <c r="U1778" s="103" t="s">
        <v>303</v>
      </c>
      <c r="V1778" s="105" t="s">
        <v>3550</v>
      </c>
      <c r="W1778" s="106" t="s">
        <v>539</v>
      </c>
    </row>
    <row r="1779" spans="1:23" s="107" customFormat="1" ht="31.8" customHeight="1">
      <c r="A1779" s="46">
        <f>SUBTOTAL(3,$C$11:C1779)</f>
        <v>1769</v>
      </c>
      <c r="B1779" s="100">
        <v>2</v>
      </c>
      <c r="C1779" s="100" t="s">
        <v>2193</v>
      </c>
      <c r="D1779" s="100" t="s">
        <v>2275</v>
      </c>
      <c r="E1779" s="101" t="s">
        <v>2467</v>
      </c>
      <c r="F1779" s="102" t="s">
        <v>355</v>
      </c>
      <c r="G1779" s="100">
        <v>7</v>
      </c>
      <c r="H1779" s="103" t="s">
        <v>483</v>
      </c>
      <c r="I1779" s="100">
        <v>20</v>
      </c>
      <c r="J1779" s="100">
        <v>1</v>
      </c>
      <c r="K1779" s="100"/>
      <c r="L1779" s="100"/>
      <c r="M1779" s="100">
        <v>20</v>
      </c>
      <c r="N1779" s="100">
        <v>1</v>
      </c>
      <c r="O1779" s="104">
        <v>1050000</v>
      </c>
      <c r="P1779" s="104">
        <v>1050000</v>
      </c>
      <c r="Q1779" s="104"/>
      <c r="R1779" s="104"/>
      <c r="S1779" s="104">
        <v>1050000</v>
      </c>
      <c r="T1779" s="104">
        <v>0</v>
      </c>
      <c r="U1779" s="103" t="s">
        <v>303</v>
      </c>
      <c r="V1779" s="105" t="s">
        <v>3551</v>
      </c>
      <c r="W1779" s="106" t="s">
        <v>539</v>
      </c>
    </row>
    <row r="1780" spans="1:23" s="107" customFormat="1" ht="31.8" customHeight="1">
      <c r="A1780" s="46">
        <f>SUBTOTAL(3,$C$11:C1780)</f>
        <v>1770</v>
      </c>
      <c r="B1780" s="100">
        <v>2</v>
      </c>
      <c r="C1780" s="100" t="s">
        <v>2193</v>
      </c>
      <c r="D1780" s="100" t="s">
        <v>2276</v>
      </c>
      <c r="E1780" s="101" t="s">
        <v>2467</v>
      </c>
      <c r="F1780" s="102" t="s">
        <v>355</v>
      </c>
      <c r="G1780" s="100">
        <v>7</v>
      </c>
      <c r="H1780" s="103" t="s">
        <v>483</v>
      </c>
      <c r="I1780" s="100">
        <v>20</v>
      </c>
      <c r="J1780" s="100">
        <v>1</v>
      </c>
      <c r="K1780" s="100"/>
      <c r="L1780" s="100"/>
      <c r="M1780" s="100">
        <v>20</v>
      </c>
      <c r="N1780" s="100">
        <v>1</v>
      </c>
      <c r="O1780" s="104">
        <v>1050000</v>
      </c>
      <c r="P1780" s="104">
        <v>1050000</v>
      </c>
      <c r="Q1780" s="104"/>
      <c r="R1780" s="104"/>
      <c r="S1780" s="104">
        <v>1050000</v>
      </c>
      <c r="T1780" s="104">
        <v>0</v>
      </c>
      <c r="U1780" s="103" t="s">
        <v>303</v>
      </c>
      <c r="V1780" s="105" t="s">
        <v>3552</v>
      </c>
      <c r="W1780" s="106" t="s">
        <v>539</v>
      </c>
    </row>
    <row r="1781" spans="1:23" s="107" customFormat="1" ht="31.8" customHeight="1">
      <c r="A1781" s="46">
        <f>SUBTOTAL(3,$C$11:C1781)</f>
        <v>1771</v>
      </c>
      <c r="B1781" s="100">
        <v>2</v>
      </c>
      <c r="C1781" s="100" t="s">
        <v>2193</v>
      </c>
      <c r="D1781" s="100" t="s">
        <v>2271</v>
      </c>
      <c r="E1781" s="101" t="s">
        <v>2467</v>
      </c>
      <c r="F1781" s="102" t="s">
        <v>355</v>
      </c>
      <c r="G1781" s="100">
        <v>7</v>
      </c>
      <c r="H1781" s="103" t="s">
        <v>483</v>
      </c>
      <c r="I1781" s="100">
        <v>20</v>
      </c>
      <c r="J1781" s="100">
        <v>1</v>
      </c>
      <c r="K1781" s="100"/>
      <c r="L1781" s="100"/>
      <c r="M1781" s="100">
        <v>20</v>
      </c>
      <c r="N1781" s="100">
        <v>1</v>
      </c>
      <c r="O1781" s="104">
        <v>1050000</v>
      </c>
      <c r="P1781" s="104">
        <v>1050000</v>
      </c>
      <c r="Q1781" s="104"/>
      <c r="R1781" s="104"/>
      <c r="S1781" s="104">
        <v>1050000</v>
      </c>
      <c r="T1781" s="104">
        <v>0</v>
      </c>
      <c r="U1781" s="103" t="s">
        <v>303</v>
      </c>
      <c r="V1781" s="105" t="s">
        <v>3553</v>
      </c>
      <c r="W1781" s="106" t="s">
        <v>539</v>
      </c>
    </row>
    <row r="1782" spans="1:23" s="107" customFormat="1" ht="31.8" customHeight="1">
      <c r="A1782" s="46">
        <f>SUBTOTAL(3,$C$11:C1782)</f>
        <v>1772</v>
      </c>
      <c r="B1782" s="100">
        <v>2</v>
      </c>
      <c r="C1782" s="100" t="s">
        <v>2193</v>
      </c>
      <c r="D1782" s="100" t="s">
        <v>2271</v>
      </c>
      <c r="E1782" s="101" t="s">
        <v>2467</v>
      </c>
      <c r="F1782" s="102" t="s">
        <v>355</v>
      </c>
      <c r="G1782" s="100">
        <v>7</v>
      </c>
      <c r="H1782" s="103" t="s">
        <v>483</v>
      </c>
      <c r="I1782" s="100">
        <v>20</v>
      </c>
      <c r="J1782" s="100">
        <v>1</v>
      </c>
      <c r="K1782" s="100"/>
      <c r="L1782" s="100"/>
      <c r="M1782" s="100">
        <v>20</v>
      </c>
      <c r="N1782" s="100">
        <v>1</v>
      </c>
      <c r="O1782" s="104">
        <v>1050000</v>
      </c>
      <c r="P1782" s="104">
        <v>1050000</v>
      </c>
      <c r="Q1782" s="104"/>
      <c r="R1782" s="104"/>
      <c r="S1782" s="104">
        <v>1050000</v>
      </c>
      <c r="T1782" s="104">
        <v>0</v>
      </c>
      <c r="U1782" s="103" t="s">
        <v>303</v>
      </c>
      <c r="V1782" s="105" t="s">
        <v>3554</v>
      </c>
      <c r="W1782" s="106" t="s">
        <v>539</v>
      </c>
    </row>
    <row r="1783" spans="1:23" s="107" customFormat="1" ht="31.8" customHeight="1">
      <c r="A1783" s="46">
        <f>SUBTOTAL(3,$C$11:C1783)</f>
        <v>1773</v>
      </c>
      <c r="B1783" s="100">
        <v>2</v>
      </c>
      <c r="C1783" s="100" t="s">
        <v>2193</v>
      </c>
      <c r="D1783" s="100" t="s">
        <v>2274</v>
      </c>
      <c r="E1783" s="101" t="s">
        <v>2467</v>
      </c>
      <c r="F1783" s="102" t="s">
        <v>355</v>
      </c>
      <c r="G1783" s="100">
        <v>7</v>
      </c>
      <c r="H1783" s="103" t="s">
        <v>483</v>
      </c>
      <c r="I1783" s="100">
        <v>20</v>
      </c>
      <c r="J1783" s="100">
        <v>1</v>
      </c>
      <c r="K1783" s="100"/>
      <c r="L1783" s="100"/>
      <c r="M1783" s="100">
        <v>20</v>
      </c>
      <c r="N1783" s="100">
        <v>1</v>
      </c>
      <c r="O1783" s="104">
        <v>1050000</v>
      </c>
      <c r="P1783" s="104">
        <v>1050000</v>
      </c>
      <c r="Q1783" s="104"/>
      <c r="R1783" s="104"/>
      <c r="S1783" s="104">
        <v>1050000</v>
      </c>
      <c r="T1783" s="104">
        <v>0</v>
      </c>
      <c r="U1783" s="103" t="s">
        <v>303</v>
      </c>
      <c r="V1783" s="105" t="s">
        <v>3555</v>
      </c>
      <c r="W1783" s="106" t="s">
        <v>539</v>
      </c>
    </row>
    <row r="1784" spans="1:23" s="107" customFormat="1" ht="31.8" customHeight="1">
      <c r="A1784" s="46">
        <f>SUBTOTAL(3,$C$11:C1784)</f>
        <v>1774</v>
      </c>
      <c r="B1784" s="100">
        <v>2</v>
      </c>
      <c r="C1784" s="100" t="s">
        <v>2193</v>
      </c>
      <c r="D1784" s="100" t="s">
        <v>2275</v>
      </c>
      <c r="E1784" s="101" t="s">
        <v>2467</v>
      </c>
      <c r="F1784" s="102" t="s">
        <v>355</v>
      </c>
      <c r="G1784" s="100">
        <v>7</v>
      </c>
      <c r="H1784" s="103" t="s">
        <v>483</v>
      </c>
      <c r="I1784" s="100">
        <v>20</v>
      </c>
      <c r="J1784" s="100">
        <v>1</v>
      </c>
      <c r="K1784" s="100"/>
      <c r="L1784" s="100"/>
      <c r="M1784" s="100">
        <v>20</v>
      </c>
      <c r="N1784" s="100">
        <v>1</v>
      </c>
      <c r="O1784" s="104">
        <v>1050000</v>
      </c>
      <c r="P1784" s="104">
        <v>1050000</v>
      </c>
      <c r="Q1784" s="104"/>
      <c r="R1784" s="104"/>
      <c r="S1784" s="104">
        <v>1050000</v>
      </c>
      <c r="T1784" s="104">
        <v>0</v>
      </c>
      <c r="U1784" s="103" t="s">
        <v>303</v>
      </c>
      <c r="V1784" s="105" t="s">
        <v>1666</v>
      </c>
      <c r="W1784" s="106" t="s">
        <v>539</v>
      </c>
    </row>
    <row r="1785" spans="1:23" s="107" customFormat="1" ht="31.8" customHeight="1">
      <c r="A1785" s="46">
        <f>SUBTOTAL(3,$C$11:C1785)</f>
        <v>1775</v>
      </c>
      <c r="B1785" s="100">
        <v>2</v>
      </c>
      <c r="C1785" s="100" t="s">
        <v>2193</v>
      </c>
      <c r="D1785" s="100" t="s">
        <v>2278</v>
      </c>
      <c r="E1785" s="101" t="s">
        <v>2467</v>
      </c>
      <c r="F1785" s="102" t="s">
        <v>355</v>
      </c>
      <c r="G1785" s="100">
        <v>7</v>
      </c>
      <c r="H1785" s="103" t="s">
        <v>483</v>
      </c>
      <c r="I1785" s="100">
        <v>20</v>
      </c>
      <c r="J1785" s="100">
        <v>1</v>
      </c>
      <c r="K1785" s="100"/>
      <c r="L1785" s="100"/>
      <c r="M1785" s="100">
        <v>20</v>
      </c>
      <c r="N1785" s="100">
        <v>1</v>
      </c>
      <c r="O1785" s="104">
        <v>1050000</v>
      </c>
      <c r="P1785" s="104">
        <v>1050000</v>
      </c>
      <c r="Q1785" s="104"/>
      <c r="R1785" s="104"/>
      <c r="S1785" s="104">
        <v>1050000</v>
      </c>
      <c r="T1785" s="104">
        <v>0</v>
      </c>
      <c r="U1785" s="103" t="s">
        <v>303</v>
      </c>
      <c r="V1785" s="105" t="s">
        <v>3556</v>
      </c>
      <c r="W1785" s="106" t="s">
        <v>539</v>
      </c>
    </row>
    <row r="1786" spans="1:23" s="107" customFormat="1" ht="31.8" customHeight="1">
      <c r="A1786" s="46">
        <f>SUBTOTAL(3,$C$11:C1786)</f>
        <v>1776</v>
      </c>
      <c r="B1786" s="100">
        <v>2</v>
      </c>
      <c r="C1786" s="100" t="s">
        <v>2193</v>
      </c>
      <c r="D1786" s="100" t="s">
        <v>2272</v>
      </c>
      <c r="E1786" s="101" t="s">
        <v>2467</v>
      </c>
      <c r="F1786" s="102" t="s">
        <v>355</v>
      </c>
      <c r="G1786" s="100">
        <v>7</v>
      </c>
      <c r="H1786" s="103" t="s">
        <v>483</v>
      </c>
      <c r="I1786" s="100">
        <v>20</v>
      </c>
      <c r="J1786" s="100">
        <v>1</v>
      </c>
      <c r="K1786" s="100"/>
      <c r="L1786" s="100"/>
      <c r="M1786" s="100">
        <v>20</v>
      </c>
      <c r="N1786" s="100">
        <v>1</v>
      </c>
      <c r="O1786" s="104">
        <v>1050000</v>
      </c>
      <c r="P1786" s="104">
        <v>1050000</v>
      </c>
      <c r="Q1786" s="104"/>
      <c r="R1786" s="104"/>
      <c r="S1786" s="104">
        <v>1050000</v>
      </c>
      <c r="T1786" s="104">
        <v>0</v>
      </c>
      <c r="U1786" s="103" t="s">
        <v>303</v>
      </c>
      <c r="V1786" s="105" t="s">
        <v>3557</v>
      </c>
      <c r="W1786" s="106" t="s">
        <v>539</v>
      </c>
    </row>
    <row r="1787" spans="1:23" s="107" customFormat="1" ht="31.8" customHeight="1">
      <c r="A1787" s="46">
        <f>SUBTOTAL(3,$C$11:C1787)</f>
        <v>1777</v>
      </c>
      <c r="B1787" s="100">
        <v>2</v>
      </c>
      <c r="C1787" s="100" t="s">
        <v>2194</v>
      </c>
      <c r="D1787" s="100" t="s">
        <v>2274</v>
      </c>
      <c r="E1787" s="101" t="s">
        <v>375</v>
      </c>
      <c r="F1787" s="102" t="s">
        <v>2468</v>
      </c>
      <c r="G1787" s="100">
        <v>7</v>
      </c>
      <c r="H1787" s="103" t="s">
        <v>483</v>
      </c>
      <c r="I1787" s="100">
        <v>14</v>
      </c>
      <c r="J1787" s="100">
        <v>1</v>
      </c>
      <c r="K1787" s="100"/>
      <c r="L1787" s="100"/>
      <c r="M1787" s="100">
        <v>14</v>
      </c>
      <c r="N1787" s="100">
        <v>1</v>
      </c>
      <c r="O1787" s="104">
        <v>650000</v>
      </c>
      <c r="P1787" s="104">
        <v>650000</v>
      </c>
      <c r="Q1787" s="104"/>
      <c r="R1787" s="104"/>
      <c r="S1787" s="104">
        <v>650000</v>
      </c>
      <c r="T1787" s="104">
        <v>0</v>
      </c>
      <c r="U1787" s="103" t="s">
        <v>307</v>
      </c>
      <c r="V1787" s="105" t="s">
        <v>1799</v>
      </c>
      <c r="W1787" s="106" t="s">
        <v>539</v>
      </c>
    </row>
    <row r="1788" spans="1:23" s="107" customFormat="1" ht="31.8" customHeight="1">
      <c r="A1788" s="46">
        <f>SUBTOTAL(3,$C$11:C1788)</f>
        <v>1778</v>
      </c>
      <c r="B1788" s="100">
        <v>2</v>
      </c>
      <c r="C1788" s="100" t="s">
        <v>2194</v>
      </c>
      <c r="D1788" s="100" t="s">
        <v>2278</v>
      </c>
      <c r="E1788" s="101" t="s">
        <v>375</v>
      </c>
      <c r="F1788" s="102" t="s">
        <v>2468</v>
      </c>
      <c r="G1788" s="100">
        <v>7</v>
      </c>
      <c r="H1788" s="103" t="s">
        <v>483</v>
      </c>
      <c r="I1788" s="100">
        <v>14</v>
      </c>
      <c r="J1788" s="100">
        <v>1</v>
      </c>
      <c r="K1788" s="100"/>
      <c r="L1788" s="100"/>
      <c r="M1788" s="100">
        <v>14</v>
      </c>
      <c r="N1788" s="100">
        <v>1</v>
      </c>
      <c r="O1788" s="104">
        <v>650000</v>
      </c>
      <c r="P1788" s="104">
        <v>650000</v>
      </c>
      <c r="Q1788" s="104"/>
      <c r="R1788" s="104"/>
      <c r="S1788" s="104">
        <v>650000</v>
      </c>
      <c r="T1788" s="104">
        <v>0</v>
      </c>
      <c r="U1788" s="103" t="s">
        <v>307</v>
      </c>
      <c r="V1788" s="105" t="s">
        <v>3526</v>
      </c>
      <c r="W1788" s="106" t="s">
        <v>539</v>
      </c>
    </row>
    <row r="1789" spans="1:23" s="107" customFormat="1" ht="31.8" customHeight="1">
      <c r="A1789" s="46">
        <f>SUBTOTAL(3,$C$11:C1789)</f>
        <v>1779</v>
      </c>
      <c r="B1789" s="100">
        <v>2</v>
      </c>
      <c r="C1789" s="100" t="s">
        <v>2194</v>
      </c>
      <c r="D1789" s="100" t="s">
        <v>2274</v>
      </c>
      <c r="E1789" s="101" t="s">
        <v>375</v>
      </c>
      <c r="F1789" s="102" t="s">
        <v>2468</v>
      </c>
      <c r="G1789" s="100">
        <v>7</v>
      </c>
      <c r="H1789" s="103" t="s">
        <v>483</v>
      </c>
      <c r="I1789" s="100">
        <v>14</v>
      </c>
      <c r="J1789" s="100">
        <v>1</v>
      </c>
      <c r="K1789" s="100"/>
      <c r="L1789" s="100"/>
      <c r="M1789" s="100">
        <v>14</v>
      </c>
      <c r="N1789" s="100">
        <v>1</v>
      </c>
      <c r="O1789" s="104">
        <v>650000</v>
      </c>
      <c r="P1789" s="104">
        <v>650000</v>
      </c>
      <c r="Q1789" s="104"/>
      <c r="R1789" s="104"/>
      <c r="S1789" s="104">
        <v>650000</v>
      </c>
      <c r="T1789" s="104">
        <v>0</v>
      </c>
      <c r="U1789" s="103" t="s">
        <v>307</v>
      </c>
      <c r="V1789" s="105" t="s">
        <v>3518</v>
      </c>
      <c r="W1789" s="106" t="s">
        <v>539</v>
      </c>
    </row>
    <row r="1790" spans="1:23" s="107" customFormat="1" ht="31.8" customHeight="1">
      <c r="A1790" s="46">
        <f>SUBTOTAL(3,$C$11:C1790)</f>
        <v>1780</v>
      </c>
      <c r="B1790" s="100">
        <v>2</v>
      </c>
      <c r="C1790" s="100" t="s">
        <v>2194</v>
      </c>
      <c r="D1790" s="100" t="s">
        <v>2272</v>
      </c>
      <c r="E1790" s="101" t="s">
        <v>375</v>
      </c>
      <c r="F1790" s="102" t="s">
        <v>2468</v>
      </c>
      <c r="G1790" s="100">
        <v>7</v>
      </c>
      <c r="H1790" s="103" t="s">
        <v>483</v>
      </c>
      <c r="I1790" s="100">
        <v>14</v>
      </c>
      <c r="J1790" s="100">
        <v>1</v>
      </c>
      <c r="K1790" s="100"/>
      <c r="L1790" s="100"/>
      <c r="M1790" s="100">
        <v>14</v>
      </c>
      <c r="N1790" s="100">
        <v>1</v>
      </c>
      <c r="O1790" s="104">
        <v>650000</v>
      </c>
      <c r="P1790" s="104">
        <v>650000</v>
      </c>
      <c r="Q1790" s="104"/>
      <c r="R1790" s="104"/>
      <c r="S1790" s="104">
        <v>650000</v>
      </c>
      <c r="T1790" s="104">
        <v>0</v>
      </c>
      <c r="U1790" s="103" t="s">
        <v>307</v>
      </c>
      <c r="V1790" s="105" t="s">
        <v>3519</v>
      </c>
      <c r="W1790" s="106" t="s">
        <v>539</v>
      </c>
    </row>
    <row r="1791" spans="1:23" s="107" customFormat="1" ht="31.8" customHeight="1">
      <c r="A1791" s="46">
        <f>SUBTOTAL(3,$C$11:C1791)</f>
        <v>1781</v>
      </c>
      <c r="B1791" s="100">
        <v>2</v>
      </c>
      <c r="C1791" s="100" t="s">
        <v>2194</v>
      </c>
      <c r="D1791" s="100" t="s">
        <v>2271</v>
      </c>
      <c r="E1791" s="101" t="s">
        <v>375</v>
      </c>
      <c r="F1791" s="102" t="s">
        <v>2468</v>
      </c>
      <c r="G1791" s="100">
        <v>7</v>
      </c>
      <c r="H1791" s="103" t="s">
        <v>483</v>
      </c>
      <c r="I1791" s="100">
        <v>14</v>
      </c>
      <c r="J1791" s="100">
        <v>1</v>
      </c>
      <c r="K1791" s="100"/>
      <c r="L1791" s="100"/>
      <c r="M1791" s="100">
        <v>14</v>
      </c>
      <c r="N1791" s="100">
        <v>1</v>
      </c>
      <c r="O1791" s="104">
        <v>650000</v>
      </c>
      <c r="P1791" s="104">
        <v>650000</v>
      </c>
      <c r="Q1791" s="104"/>
      <c r="R1791" s="104"/>
      <c r="S1791" s="104">
        <v>650000</v>
      </c>
      <c r="T1791" s="104">
        <v>0</v>
      </c>
      <c r="U1791" s="103" t="s">
        <v>307</v>
      </c>
      <c r="V1791" s="105" t="s">
        <v>3523</v>
      </c>
      <c r="W1791" s="106" t="s">
        <v>539</v>
      </c>
    </row>
    <row r="1792" spans="1:23" s="107" customFormat="1" ht="31.8" customHeight="1">
      <c r="A1792" s="46">
        <f>SUBTOTAL(3,$C$11:C1792)</f>
        <v>1782</v>
      </c>
      <c r="B1792" s="100">
        <v>2</v>
      </c>
      <c r="C1792" s="100" t="s">
        <v>2194</v>
      </c>
      <c r="D1792" s="100" t="s">
        <v>2274</v>
      </c>
      <c r="E1792" s="101" t="s">
        <v>375</v>
      </c>
      <c r="F1792" s="102" t="s">
        <v>2468</v>
      </c>
      <c r="G1792" s="100">
        <v>7</v>
      </c>
      <c r="H1792" s="103" t="s">
        <v>483</v>
      </c>
      <c r="I1792" s="100">
        <v>14</v>
      </c>
      <c r="J1792" s="100">
        <v>1</v>
      </c>
      <c r="K1792" s="100"/>
      <c r="L1792" s="100"/>
      <c r="M1792" s="100">
        <v>14</v>
      </c>
      <c r="N1792" s="100">
        <v>1</v>
      </c>
      <c r="O1792" s="104">
        <v>650000</v>
      </c>
      <c r="P1792" s="104">
        <v>650000</v>
      </c>
      <c r="Q1792" s="104"/>
      <c r="R1792" s="104"/>
      <c r="S1792" s="104">
        <v>650000</v>
      </c>
      <c r="T1792" s="104">
        <v>0</v>
      </c>
      <c r="U1792" s="103" t="s">
        <v>307</v>
      </c>
      <c r="V1792" s="105" t="s">
        <v>3522</v>
      </c>
      <c r="W1792" s="106" t="s">
        <v>539</v>
      </c>
    </row>
    <row r="1793" spans="1:23" s="107" customFormat="1" ht="31.8" customHeight="1">
      <c r="A1793" s="46">
        <f>SUBTOTAL(3,$C$11:C1793)</f>
        <v>1783</v>
      </c>
      <c r="B1793" s="100">
        <v>2</v>
      </c>
      <c r="C1793" s="100" t="s">
        <v>2194</v>
      </c>
      <c r="D1793" s="100" t="s">
        <v>2278</v>
      </c>
      <c r="E1793" s="101" t="s">
        <v>375</v>
      </c>
      <c r="F1793" s="102" t="s">
        <v>2468</v>
      </c>
      <c r="G1793" s="100">
        <v>7</v>
      </c>
      <c r="H1793" s="103" t="s">
        <v>483</v>
      </c>
      <c r="I1793" s="100">
        <v>14</v>
      </c>
      <c r="J1793" s="100">
        <v>1</v>
      </c>
      <c r="K1793" s="100"/>
      <c r="L1793" s="100"/>
      <c r="M1793" s="100">
        <v>14</v>
      </c>
      <c r="N1793" s="100">
        <v>1</v>
      </c>
      <c r="O1793" s="104">
        <v>650000</v>
      </c>
      <c r="P1793" s="104">
        <v>650000</v>
      </c>
      <c r="Q1793" s="104"/>
      <c r="R1793" s="104"/>
      <c r="S1793" s="104">
        <v>650000</v>
      </c>
      <c r="T1793" s="104">
        <v>0</v>
      </c>
      <c r="U1793" s="103" t="s">
        <v>307</v>
      </c>
      <c r="V1793" s="105" t="s">
        <v>3524</v>
      </c>
      <c r="W1793" s="106" t="s">
        <v>539</v>
      </c>
    </row>
    <row r="1794" spans="1:23" s="107" customFormat="1" ht="31.8" customHeight="1">
      <c r="A1794" s="46">
        <f>SUBTOTAL(3,$C$11:C1794)</f>
        <v>1784</v>
      </c>
      <c r="B1794" s="100">
        <v>2</v>
      </c>
      <c r="C1794" s="100" t="s">
        <v>2194</v>
      </c>
      <c r="D1794" s="100" t="s">
        <v>2276</v>
      </c>
      <c r="E1794" s="101" t="s">
        <v>375</v>
      </c>
      <c r="F1794" s="102" t="s">
        <v>2468</v>
      </c>
      <c r="G1794" s="100">
        <v>7</v>
      </c>
      <c r="H1794" s="103" t="s">
        <v>483</v>
      </c>
      <c r="I1794" s="100">
        <v>14</v>
      </c>
      <c r="J1794" s="100">
        <v>1</v>
      </c>
      <c r="K1794" s="100"/>
      <c r="L1794" s="100"/>
      <c r="M1794" s="100">
        <v>14</v>
      </c>
      <c r="N1794" s="100">
        <v>1</v>
      </c>
      <c r="O1794" s="104">
        <v>650000</v>
      </c>
      <c r="P1794" s="104">
        <v>650000</v>
      </c>
      <c r="Q1794" s="104"/>
      <c r="R1794" s="104"/>
      <c r="S1794" s="104">
        <v>650000</v>
      </c>
      <c r="T1794" s="104">
        <v>0</v>
      </c>
      <c r="U1794" s="103" t="s">
        <v>307</v>
      </c>
      <c r="V1794" s="105" t="s">
        <v>3527</v>
      </c>
      <c r="W1794" s="106" t="s">
        <v>539</v>
      </c>
    </row>
    <row r="1795" spans="1:23" s="107" customFormat="1" ht="31.8" customHeight="1">
      <c r="A1795" s="46">
        <f>SUBTOTAL(3,$C$11:C1795)</f>
        <v>1785</v>
      </c>
      <c r="B1795" s="100">
        <v>2</v>
      </c>
      <c r="C1795" s="100" t="s">
        <v>2194</v>
      </c>
      <c r="D1795" s="100" t="s">
        <v>2279</v>
      </c>
      <c r="E1795" s="101" t="s">
        <v>375</v>
      </c>
      <c r="F1795" s="102" t="s">
        <v>2468</v>
      </c>
      <c r="G1795" s="100">
        <v>7</v>
      </c>
      <c r="H1795" s="103" t="s">
        <v>483</v>
      </c>
      <c r="I1795" s="100">
        <v>20</v>
      </c>
      <c r="J1795" s="100">
        <v>1</v>
      </c>
      <c r="K1795" s="100"/>
      <c r="L1795" s="100"/>
      <c r="M1795" s="100">
        <v>20</v>
      </c>
      <c r="N1795" s="100">
        <v>1</v>
      </c>
      <c r="O1795" s="104">
        <v>1050000</v>
      </c>
      <c r="P1795" s="104">
        <v>1050000</v>
      </c>
      <c r="Q1795" s="104"/>
      <c r="R1795" s="104"/>
      <c r="S1795" s="104">
        <v>1050000</v>
      </c>
      <c r="T1795" s="104">
        <v>0</v>
      </c>
      <c r="U1795" s="103" t="s">
        <v>303</v>
      </c>
      <c r="V1795" s="105" t="s">
        <v>3558</v>
      </c>
      <c r="W1795" s="106" t="s">
        <v>539</v>
      </c>
    </row>
    <row r="1796" spans="1:23" s="107" customFormat="1" ht="31.8" customHeight="1">
      <c r="A1796" s="46">
        <f>SUBTOTAL(3,$C$11:C1796)</f>
        <v>1786</v>
      </c>
      <c r="B1796" s="100">
        <v>2</v>
      </c>
      <c r="C1796" s="100" t="s">
        <v>2194</v>
      </c>
      <c r="D1796" s="100" t="s">
        <v>2279</v>
      </c>
      <c r="E1796" s="101" t="s">
        <v>375</v>
      </c>
      <c r="F1796" s="102" t="s">
        <v>2468</v>
      </c>
      <c r="G1796" s="100">
        <v>7</v>
      </c>
      <c r="H1796" s="103" t="s">
        <v>483</v>
      </c>
      <c r="I1796" s="100">
        <v>20</v>
      </c>
      <c r="J1796" s="100">
        <v>1</v>
      </c>
      <c r="K1796" s="100"/>
      <c r="L1796" s="100"/>
      <c r="M1796" s="100">
        <v>20</v>
      </c>
      <c r="N1796" s="100">
        <v>1</v>
      </c>
      <c r="O1796" s="104">
        <v>1050000</v>
      </c>
      <c r="P1796" s="104">
        <v>1050000</v>
      </c>
      <c r="Q1796" s="104"/>
      <c r="R1796" s="104"/>
      <c r="S1796" s="104">
        <v>1050000</v>
      </c>
      <c r="T1796" s="104">
        <v>0</v>
      </c>
      <c r="U1796" s="103" t="s">
        <v>303</v>
      </c>
      <c r="V1796" s="105" t="s">
        <v>3559</v>
      </c>
      <c r="W1796" s="106" t="s">
        <v>539</v>
      </c>
    </row>
    <row r="1797" spans="1:23" s="107" customFormat="1" ht="31.8" customHeight="1">
      <c r="A1797" s="46">
        <f>SUBTOTAL(3,$C$11:C1797)</f>
        <v>1787</v>
      </c>
      <c r="B1797" s="100">
        <v>2</v>
      </c>
      <c r="C1797" s="100" t="s">
        <v>2194</v>
      </c>
      <c r="D1797" s="100" t="s">
        <v>2279</v>
      </c>
      <c r="E1797" s="101" t="s">
        <v>375</v>
      </c>
      <c r="F1797" s="102" t="s">
        <v>2468</v>
      </c>
      <c r="G1797" s="100">
        <v>7</v>
      </c>
      <c r="H1797" s="103" t="s">
        <v>483</v>
      </c>
      <c r="I1797" s="100">
        <v>20</v>
      </c>
      <c r="J1797" s="100">
        <v>1</v>
      </c>
      <c r="K1797" s="100"/>
      <c r="L1797" s="100"/>
      <c r="M1797" s="100">
        <v>20</v>
      </c>
      <c r="N1797" s="100">
        <v>1</v>
      </c>
      <c r="O1797" s="104">
        <v>1050000</v>
      </c>
      <c r="P1797" s="104">
        <v>1050000</v>
      </c>
      <c r="Q1797" s="104"/>
      <c r="R1797" s="104"/>
      <c r="S1797" s="104">
        <v>1050000</v>
      </c>
      <c r="T1797" s="104">
        <v>0</v>
      </c>
      <c r="U1797" s="103" t="s">
        <v>303</v>
      </c>
      <c r="V1797" s="105" t="s">
        <v>3560</v>
      </c>
      <c r="W1797" s="106" t="s">
        <v>539</v>
      </c>
    </row>
    <row r="1798" spans="1:23" s="107" customFormat="1" ht="31.8" customHeight="1">
      <c r="A1798" s="46">
        <f>SUBTOTAL(3,$C$11:C1798)</f>
        <v>1788</v>
      </c>
      <c r="B1798" s="100">
        <v>2</v>
      </c>
      <c r="C1798" s="100" t="s">
        <v>2194</v>
      </c>
      <c r="D1798" s="100" t="s">
        <v>2279</v>
      </c>
      <c r="E1798" s="101" t="s">
        <v>375</v>
      </c>
      <c r="F1798" s="102" t="s">
        <v>2468</v>
      </c>
      <c r="G1798" s="100">
        <v>7</v>
      </c>
      <c r="H1798" s="103" t="s">
        <v>483</v>
      </c>
      <c r="I1798" s="100">
        <v>20</v>
      </c>
      <c r="J1798" s="100">
        <v>1</v>
      </c>
      <c r="K1798" s="100"/>
      <c r="L1798" s="100"/>
      <c r="M1798" s="100">
        <v>20</v>
      </c>
      <c r="N1798" s="100">
        <v>1</v>
      </c>
      <c r="O1798" s="104">
        <v>1050000</v>
      </c>
      <c r="P1798" s="104">
        <v>1050000</v>
      </c>
      <c r="Q1798" s="104"/>
      <c r="R1798" s="104"/>
      <c r="S1798" s="104">
        <v>1050000</v>
      </c>
      <c r="T1798" s="104">
        <v>0</v>
      </c>
      <c r="U1798" s="103" t="s">
        <v>303</v>
      </c>
      <c r="V1798" s="105" t="s">
        <v>3561</v>
      </c>
      <c r="W1798" s="106" t="s">
        <v>539</v>
      </c>
    </row>
    <row r="1799" spans="1:23" s="107" customFormat="1" ht="31.8" customHeight="1">
      <c r="A1799" s="46">
        <f>SUBTOTAL(3,$C$11:C1799)</f>
        <v>1789</v>
      </c>
      <c r="B1799" s="100">
        <v>2</v>
      </c>
      <c r="C1799" s="100" t="s">
        <v>2194</v>
      </c>
      <c r="D1799" s="100" t="s">
        <v>2279</v>
      </c>
      <c r="E1799" s="101" t="s">
        <v>375</v>
      </c>
      <c r="F1799" s="102" t="s">
        <v>2468</v>
      </c>
      <c r="G1799" s="100">
        <v>7</v>
      </c>
      <c r="H1799" s="103" t="s">
        <v>483</v>
      </c>
      <c r="I1799" s="100">
        <v>20</v>
      </c>
      <c r="J1799" s="100">
        <v>1</v>
      </c>
      <c r="K1799" s="100"/>
      <c r="L1799" s="100"/>
      <c r="M1799" s="100">
        <v>20</v>
      </c>
      <c r="N1799" s="100">
        <v>1</v>
      </c>
      <c r="O1799" s="104">
        <v>1050000</v>
      </c>
      <c r="P1799" s="104">
        <v>1050000</v>
      </c>
      <c r="Q1799" s="104"/>
      <c r="R1799" s="104"/>
      <c r="S1799" s="104">
        <v>1050000</v>
      </c>
      <c r="T1799" s="104">
        <v>0</v>
      </c>
      <c r="U1799" s="103" t="s">
        <v>303</v>
      </c>
      <c r="V1799" s="105" t="s">
        <v>3562</v>
      </c>
      <c r="W1799" s="106" t="s">
        <v>539</v>
      </c>
    </row>
    <row r="1800" spans="1:23" s="107" customFormat="1" ht="31.8" customHeight="1">
      <c r="A1800" s="46">
        <f>SUBTOTAL(3,$C$11:C1800)</f>
        <v>1790</v>
      </c>
      <c r="B1800" s="100">
        <v>2</v>
      </c>
      <c r="C1800" s="100" t="s">
        <v>2194</v>
      </c>
      <c r="D1800" s="100" t="s">
        <v>2279</v>
      </c>
      <c r="E1800" s="101" t="s">
        <v>375</v>
      </c>
      <c r="F1800" s="102" t="s">
        <v>2468</v>
      </c>
      <c r="G1800" s="100">
        <v>7</v>
      </c>
      <c r="H1800" s="103" t="s">
        <v>483</v>
      </c>
      <c r="I1800" s="100">
        <v>20</v>
      </c>
      <c r="J1800" s="100">
        <v>1</v>
      </c>
      <c r="K1800" s="100"/>
      <c r="L1800" s="100"/>
      <c r="M1800" s="100">
        <v>20</v>
      </c>
      <c r="N1800" s="100">
        <v>1</v>
      </c>
      <c r="O1800" s="104">
        <v>1050000</v>
      </c>
      <c r="P1800" s="104">
        <v>1050000</v>
      </c>
      <c r="Q1800" s="104"/>
      <c r="R1800" s="104"/>
      <c r="S1800" s="104">
        <v>1050000</v>
      </c>
      <c r="T1800" s="104">
        <v>0</v>
      </c>
      <c r="U1800" s="103" t="s">
        <v>303</v>
      </c>
      <c r="V1800" s="105" t="s">
        <v>3563</v>
      </c>
      <c r="W1800" s="106" t="s">
        <v>539</v>
      </c>
    </row>
    <row r="1801" spans="1:23" s="107" customFormat="1" ht="31.8" customHeight="1">
      <c r="A1801" s="46">
        <f>SUBTOTAL(3,$C$11:C1801)</f>
        <v>1791</v>
      </c>
      <c r="B1801" s="100">
        <v>2</v>
      </c>
      <c r="C1801" s="100" t="s">
        <v>2194</v>
      </c>
      <c r="D1801" s="100" t="s">
        <v>2274</v>
      </c>
      <c r="E1801" s="101" t="s">
        <v>375</v>
      </c>
      <c r="F1801" s="102" t="s">
        <v>2468</v>
      </c>
      <c r="G1801" s="100">
        <v>7</v>
      </c>
      <c r="H1801" s="103" t="s">
        <v>483</v>
      </c>
      <c r="I1801" s="100">
        <v>20</v>
      </c>
      <c r="J1801" s="100">
        <v>1</v>
      </c>
      <c r="K1801" s="100"/>
      <c r="L1801" s="100"/>
      <c r="M1801" s="100">
        <v>20</v>
      </c>
      <c r="N1801" s="100">
        <v>1</v>
      </c>
      <c r="O1801" s="104">
        <v>1050000</v>
      </c>
      <c r="P1801" s="104">
        <v>1050000</v>
      </c>
      <c r="Q1801" s="104"/>
      <c r="R1801" s="104"/>
      <c r="S1801" s="104">
        <v>1050000</v>
      </c>
      <c r="T1801" s="104">
        <v>0</v>
      </c>
      <c r="U1801" s="103" t="s">
        <v>303</v>
      </c>
      <c r="V1801" s="105" t="s">
        <v>3564</v>
      </c>
      <c r="W1801" s="106" t="s">
        <v>539</v>
      </c>
    </row>
    <row r="1802" spans="1:23" s="107" customFormat="1" ht="31.8" customHeight="1">
      <c r="A1802" s="46">
        <f>SUBTOTAL(3,$C$11:C1802)</f>
        <v>1792</v>
      </c>
      <c r="B1802" s="100">
        <v>2</v>
      </c>
      <c r="C1802" s="100" t="s">
        <v>2194</v>
      </c>
      <c r="D1802" s="100" t="s">
        <v>2278</v>
      </c>
      <c r="E1802" s="101" t="s">
        <v>375</v>
      </c>
      <c r="F1802" s="102" t="s">
        <v>2468</v>
      </c>
      <c r="G1802" s="100">
        <v>7</v>
      </c>
      <c r="H1802" s="103" t="s">
        <v>483</v>
      </c>
      <c r="I1802" s="100">
        <v>20</v>
      </c>
      <c r="J1802" s="100">
        <v>1</v>
      </c>
      <c r="K1802" s="100"/>
      <c r="L1802" s="100"/>
      <c r="M1802" s="100">
        <v>20</v>
      </c>
      <c r="N1802" s="100">
        <v>1</v>
      </c>
      <c r="O1802" s="104">
        <v>1050000</v>
      </c>
      <c r="P1802" s="104">
        <v>1050000</v>
      </c>
      <c r="Q1802" s="104"/>
      <c r="R1802" s="104"/>
      <c r="S1802" s="104">
        <v>1050000</v>
      </c>
      <c r="T1802" s="104">
        <v>0</v>
      </c>
      <c r="U1802" s="103" t="s">
        <v>303</v>
      </c>
      <c r="V1802" s="105" t="s">
        <v>1011</v>
      </c>
      <c r="W1802" s="106" t="s">
        <v>539</v>
      </c>
    </row>
    <row r="1803" spans="1:23" s="107" customFormat="1" ht="31.8" customHeight="1">
      <c r="A1803" s="46">
        <f>SUBTOTAL(3,$C$11:C1803)</f>
        <v>1793</v>
      </c>
      <c r="B1803" s="100">
        <v>2</v>
      </c>
      <c r="C1803" s="100" t="s">
        <v>2194</v>
      </c>
      <c r="D1803" s="100" t="s">
        <v>2273</v>
      </c>
      <c r="E1803" s="101" t="s">
        <v>375</v>
      </c>
      <c r="F1803" s="102" t="s">
        <v>2468</v>
      </c>
      <c r="G1803" s="100">
        <v>7</v>
      </c>
      <c r="H1803" s="103" t="s">
        <v>483</v>
      </c>
      <c r="I1803" s="100">
        <v>20</v>
      </c>
      <c r="J1803" s="100">
        <v>1</v>
      </c>
      <c r="K1803" s="100"/>
      <c r="L1803" s="100"/>
      <c r="M1803" s="100">
        <v>20</v>
      </c>
      <c r="N1803" s="100">
        <v>1</v>
      </c>
      <c r="O1803" s="104">
        <v>1050000</v>
      </c>
      <c r="P1803" s="104">
        <v>1050000</v>
      </c>
      <c r="Q1803" s="104"/>
      <c r="R1803" s="104"/>
      <c r="S1803" s="104">
        <v>1050000</v>
      </c>
      <c r="T1803" s="104">
        <v>0</v>
      </c>
      <c r="U1803" s="103" t="s">
        <v>303</v>
      </c>
      <c r="V1803" s="105" t="s">
        <v>3186</v>
      </c>
      <c r="W1803" s="106" t="s">
        <v>539</v>
      </c>
    </row>
    <row r="1804" spans="1:23" s="107" customFormat="1" ht="31.8" customHeight="1">
      <c r="A1804" s="46">
        <f>SUBTOTAL(3,$C$11:C1804)</f>
        <v>1794</v>
      </c>
      <c r="B1804" s="46">
        <v>1</v>
      </c>
      <c r="C1804" s="46" t="s">
        <v>822</v>
      </c>
      <c r="D1804" s="46" t="s">
        <v>1078</v>
      </c>
      <c r="E1804" s="98" t="s">
        <v>864</v>
      </c>
      <c r="F1804" s="99" t="s">
        <v>43</v>
      </c>
      <c r="G1804" s="46">
        <v>7</v>
      </c>
      <c r="H1804" s="78" t="s">
        <v>483</v>
      </c>
      <c r="I1804" s="46">
        <v>20</v>
      </c>
      <c r="J1804" s="46">
        <v>1</v>
      </c>
      <c r="K1804" s="46"/>
      <c r="L1804" s="46"/>
      <c r="M1804" s="46">
        <v>20</v>
      </c>
      <c r="N1804" s="46">
        <v>1</v>
      </c>
      <c r="O1804" s="79">
        <v>1050000</v>
      </c>
      <c r="P1804" s="79">
        <v>1050000</v>
      </c>
      <c r="Q1804" s="79"/>
      <c r="R1804" s="79">
        <v>1050000</v>
      </c>
      <c r="S1804" s="79">
        <v>0</v>
      </c>
      <c r="T1804" s="79">
        <v>0</v>
      </c>
      <c r="U1804" s="78" t="s">
        <v>303</v>
      </c>
      <c r="V1804" s="80" t="s">
        <v>1616</v>
      </c>
      <c r="W1804" s="81" t="s">
        <v>539</v>
      </c>
    </row>
    <row r="1805" spans="1:23" s="107" customFormat="1" ht="31.8" customHeight="1">
      <c r="A1805" s="46">
        <f>SUBTOTAL(3,$C$11:C1805)</f>
        <v>1795</v>
      </c>
      <c r="B1805" s="46">
        <v>1</v>
      </c>
      <c r="C1805" s="46" t="s">
        <v>822</v>
      </c>
      <c r="D1805" s="46" t="s">
        <v>1078</v>
      </c>
      <c r="E1805" s="98" t="s">
        <v>864</v>
      </c>
      <c r="F1805" s="99" t="s">
        <v>43</v>
      </c>
      <c r="G1805" s="46">
        <v>7</v>
      </c>
      <c r="H1805" s="78" t="s">
        <v>483</v>
      </c>
      <c r="I1805" s="46">
        <v>20</v>
      </c>
      <c r="J1805" s="46">
        <v>1</v>
      </c>
      <c r="K1805" s="46"/>
      <c r="L1805" s="46"/>
      <c r="M1805" s="46">
        <v>20</v>
      </c>
      <c r="N1805" s="46">
        <v>1</v>
      </c>
      <c r="O1805" s="79">
        <v>1050000</v>
      </c>
      <c r="P1805" s="79">
        <v>1050000</v>
      </c>
      <c r="Q1805" s="79"/>
      <c r="R1805" s="79">
        <v>1050000</v>
      </c>
      <c r="S1805" s="79">
        <v>0</v>
      </c>
      <c r="T1805" s="79">
        <v>0</v>
      </c>
      <c r="U1805" s="78" t="s">
        <v>303</v>
      </c>
      <c r="V1805" s="80" t="s">
        <v>1187</v>
      </c>
      <c r="W1805" s="81" t="s">
        <v>539</v>
      </c>
    </row>
    <row r="1806" spans="1:23" s="107" customFormat="1" ht="31.8" customHeight="1">
      <c r="A1806" s="46">
        <f>SUBTOTAL(3,$C$11:C1806)</f>
        <v>1796</v>
      </c>
      <c r="B1806" s="46">
        <v>1</v>
      </c>
      <c r="C1806" s="46" t="s">
        <v>822</v>
      </c>
      <c r="D1806" s="46" t="s">
        <v>1078</v>
      </c>
      <c r="E1806" s="98" t="s">
        <v>864</v>
      </c>
      <c r="F1806" s="99" t="s">
        <v>43</v>
      </c>
      <c r="G1806" s="46">
        <v>7</v>
      </c>
      <c r="H1806" s="78" t="s">
        <v>483</v>
      </c>
      <c r="I1806" s="46">
        <v>20</v>
      </c>
      <c r="J1806" s="46">
        <v>1</v>
      </c>
      <c r="K1806" s="46"/>
      <c r="L1806" s="46"/>
      <c r="M1806" s="46">
        <v>20</v>
      </c>
      <c r="N1806" s="46">
        <v>1</v>
      </c>
      <c r="O1806" s="79">
        <v>1050000</v>
      </c>
      <c r="P1806" s="79">
        <v>1050000</v>
      </c>
      <c r="Q1806" s="79"/>
      <c r="R1806" s="79">
        <v>1050000</v>
      </c>
      <c r="S1806" s="79">
        <v>0</v>
      </c>
      <c r="T1806" s="79">
        <v>0</v>
      </c>
      <c r="U1806" s="78" t="s">
        <v>303</v>
      </c>
      <c r="V1806" s="80" t="s">
        <v>1617</v>
      </c>
      <c r="W1806" s="81" t="s">
        <v>539</v>
      </c>
    </row>
    <row r="1807" spans="1:23" s="107" customFormat="1" ht="31.8" customHeight="1">
      <c r="A1807" s="46">
        <f>SUBTOTAL(3,$C$11:C1807)</f>
        <v>1797</v>
      </c>
      <c r="B1807" s="46">
        <v>1</v>
      </c>
      <c r="C1807" s="46" t="s">
        <v>822</v>
      </c>
      <c r="D1807" s="46" t="s">
        <v>1081</v>
      </c>
      <c r="E1807" s="98" t="s">
        <v>864</v>
      </c>
      <c r="F1807" s="99" t="s">
        <v>43</v>
      </c>
      <c r="G1807" s="46">
        <v>7</v>
      </c>
      <c r="H1807" s="78" t="s">
        <v>483</v>
      </c>
      <c r="I1807" s="46">
        <v>20</v>
      </c>
      <c r="J1807" s="46">
        <v>1</v>
      </c>
      <c r="K1807" s="46"/>
      <c r="L1807" s="46"/>
      <c r="M1807" s="46">
        <v>20</v>
      </c>
      <c r="N1807" s="46">
        <v>1</v>
      </c>
      <c r="O1807" s="79">
        <v>1050000</v>
      </c>
      <c r="P1807" s="79">
        <v>1050000</v>
      </c>
      <c r="Q1807" s="79"/>
      <c r="R1807" s="79">
        <v>1050000</v>
      </c>
      <c r="S1807" s="79">
        <v>0</v>
      </c>
      <c r="T1807" s="79">
        <v>0</v>
      </c>
      <c r="U1807" s="78" t="s">
        <v>303</v>
      </c>
      <c r="V1807" s="80" t="s">
        <v>1618</v>
      </c>
      <c r="W1807" s="81" t="s">
        <v>539</v>
      </c>
    </row>
    <row r="1808" spans="1:23" s="107" customFormat="1" ht="31.8" customHeight="1">
      <c r="A1808" s="46">
        <f>SUBTOTAL(3,$C$11:C1808)</f>
        <v>1798</v>
      </c>
      <c r="B1808" s="100">
        <v>2</v>
      </c>
      <c r="C1808" s="100" t="s">
        <v>822</v>
      </c>
      <c r="D1808" s="100" t="s">
        <v>2276</v>
      </c>
      <c r="E1808" s="101" t="s">
        <v>864</v>
      </c>
      <c r="F1808" s="102" t="s">
        <v>43</v>
      </c>
      <c r="G1808" s="100">
        <v>7</v>
      </c>
      <c r="H1808" s="103" t="s">
        <v>483</v>
      </c>
      <c r="I1808" s="100">
        <v>20</v>
      </c>
      <c r="J1808" s="100">
        <v>1</v>
      </c>
      <c r="K1808" s="100"/>
      <c r="L1808" s="100"/>
      <c r="M1808" s="100">
        <v>20</v>
      </c>
      <c r="N1808" s="100">
        <v>1</v>
      </c>
      <c r="O1808" s="104">
        <v>1050000</v>
      </c>
      <c r="P1808" s="104">
        <v>1050000</v>
      </c>
      <c r="Q1808" s="104"/>
      <c r="R1808" s="104"/>
      <c r="S1808" s="104">
        <v>1050000</v>
      </c>
      <c r="T1808" s="104">
        <v>0</v>
      </c>
      <c r="U1808" s="103" t="s">
        <v>303</v>
      </c>
      <c r="V1808" s="105" t="s">
        <v>3565</v>
      </c>
      <c r="W1808" s="106" t="s">
        <v>539</v>
      </c>
    </row>
    <row r="1809" spans="1:23" s="107" customFormat="1" ht="31.8" customHeight="1">
      <c r="A1809" s="46">
        <f>SUBTOTAL(3,$C$11:C1809)</f>
        <v>1799</v>
      </c>
      <c r="B1809" s="100">
        <v>2</v>
      </c>
      <c r="C1809" s="100" t="s">
        <v>822</v>
      </c>
      <c r="D1809" s="100" t="s">
        <v>2271</v>
      </c>
      <c r="E1809" s="101" t="s">
        <v>864</v>
      </c>
      <c r="F1809" s="102" t="s">
        <v>43</v>
      </c>
      <c r="G1809" s="100">
        <v>7</v>
      </c>
      <c r="H1809" s="103" t="s">
        <v>483</v>
      </c>
      <c r="I1809" s="100">
        <v>20</v>
      </c>
      <c r="J1809" s="100">
        <v>1</v>
      </c>
      <c r="K1809" s="100"/>
      <c r="L1809" s="100"/>
      <c r="M1809" s="100">
        <v>20</v>
      </c>
      <c r="N1809" s="100">
        <v>1</v>
      </c>
      <c r="O1809" s="104">
        <v>1050000</v>
      </c>
      <c r="P1809" s="104">
        <v>1050000</v>
      </c>
      <c r="Q1809" s="104"/>
      <c r="R1809" s="104"/>
      <c r="S1809" s="104">
        <v>1050000</v>
      </c>
      <c r="T1809" s="104">
        <v>0</v>
      </c>
      <c r="U1809" s="103" t="s">
        <v>303</v>
      </c>
      <c r="V1809" s="105" t="s">
        <v>3566</v>
      </c>
      <c r="W1809" s="106" t="s">
        <v>539</v>
      </c>
    </row>
    <row r="1810" spans="1:23" s="107" customFormat="1" ht="31.8" customHeight="1">
      <c r="A1810" s="46">
        <f>SUBTOTAL(3,$C$11:C1810)</f>
        <v>1800</v>
      </c>
      <c r="B1810" s="100">
        <v>2</v>
      </c>
      <c r="C1810" s="100" t="s">
        <v>822</v>
      </c>
      <c r="D1810" s="100" t="s">
        <v>2276</v>
      </c>
      <c r="E1810" s="101" t="s">
        <v>864</v>
      </c>
      <c r="F1810" s="102" t="s">
        <v>43</v>
      </c>
      <c r="G1810" s="100">
        <v>7</v>
      </c>
      <c r="H1810" s="103" t="s">
        <v>483</v>
      </c>
      <c r="I1810" s="100">
        <v>20</v>
      </c>
      <c r="J1810" s="100">
        <v>1</v>
      </c>
      <c r="K1810" s="100"/>
      <c r="L1810" s="100"/>
      <c r="M1810" s="100">
        <v>20</v>
      </c>
      <c r="N1810" s="100">
        <v>1</v>
      </c>
      <c r="O1810" s="104">
        <v>1050000</v>
      </c>
      <c r="P1810" s="104">
        <v>1050000</v>
      </c>
      <c r="Q1810" s="104"/>
      <c r="R1810" s="104"/>
      <c r="S1810" s="104">
        <v>1050000</v>
      </c>
      <c r="T1810" s="104">
        <v>0</v>
      </c>
      <c r="U1810" s="103" t="s">
        <v>303</v>
      </c>
      <c r="V1810" s="105" t="s">
        <v>3227</v>
      </c>
      <c r="W1810" s="106" t="s">
        <v>539</v>
      </c>
    </row>
    <row r="1811" spans="1:23" s="107" customFormat="1" ht="31.8" customHeight="1">
      <c r="A1811" s="46">
        <f>SUBTOTAL(3,$C$11:C1811)</f>
        <v>1801</v>
      </c>
      <c r="B1811" s="100">
        <v>2</v>
      </c>
      <c r="C1811" s="100" t="s">
        <v>822</v>
      </c>
      <c r="D1811" s="100" t="s">
        <v>2276</v>
      </c>
      <c r="E1811" s="101" t="s">
        <v>864</v>
      </c>
      <c r="F1811" s="102" t="s">
        <v>43</v>
      </c>
      <c r="G1811" s="100">
        <v>7</v>
      </c>
      <c r="H1811" s="103" t="s">
        <v>483</v>
      </c>
      <c r="I1811" s="100">
        <v>20</v>
      </c>
      <c r="J1811" s="100">
        <v>1</v>
      </c>
      <c r="K1811" s="100"/>
      <c r="L1811" s="100"/>
      <c r="M1811" s="100">
        <v>20</v>
      </c>
      <c r="N1811" s="100">
        <v>1</v>
      </c>
      <c r="O1811" s="104">
        <v>1050000</v>
      </c>
      <c r="P1811" s="104">
        <v>1050000</v>
      </c>
      <c r="Q1811" s="104"/>
      <c r="R1811" s="104"/>
      <c r="S1811" s="104">
        <v>1050000</v>
      </c>
      <c r="T1811" s="104">
        <v>0</v>
      </c>
      <c r="U1811" s="103" t="s">
        <v>303</v>
      </c>
      <c r="V1811" s="105" t="s">
        <v>3567</v>
      </c>
      <c r="W1811" s="106" t="s">
        <v>539</v>
      </c>
    </row>
    <row r="1812" spans="1:23" s="107" customFormat="1" ht="31.8" customHeight="1">
      <c r="A1812" s="46">
        <f>SUBTOTAL(3,$C$11:C1812)</f>
        <v>1802</v>
      </c>
      <c r="B1812" s="100">
        <v>2</v>
      </c>
      <c r="C1812" s="100" t="s">
        <v>822</v>
      </c>
      <c r="D1812" s="100" t="s">
        <v>2276</v>
      </c>
      <c r="E1812" s="101" t="s">
        <v>864</v>
      </c>
      <c r="F1812" s="102" t="s">
        <v>43</v>
      </c>
      <c r="G1812" s="100">
        <v>7</v>
      </c>
      <c r="H1812" s="103" t="s">
        <v>483</v>
      </c>
      <c r="I1812" s="100">
        <v>20</v>
      </c>
      <c r="J1812" s="100">
        <v>1</v>
      </c>
      <c r="K1812" s="100"/>
      <c r="L1812" s="100"/>
      <c r="M1812" s="100">
        <v>20</v>
      </c>
      <c r="N1812" s="100">
        <v>1</v>
      </c>
      <c r="O1812" s="104">
        <v>1050000</v>
      </c>
      <c r="P1812" s="104">
        <v>1050000</v>
      </c>
      <c r="Q1812" s="104"/>
      <c r="R1812" s="104"/>
      <c r="S1812" s="104">
        <v>1050000</v>
      </c>
      <c r="T1812" s="104">
        <v>0</v>
      </c>
      <c r="U1812" s="103" t="s">
        <v>303</v>
      </c>
      <c r="V1812" s="105" t="s">
        <v>2991</v>
      </c>
      <c r="W1812" s="106" t="s">
        <v>539</v>
      </c>
    </row>
    <row r="1813" spans="1:23" s="107" customFormat="1" ht="31.8" customHeight="1">
      <c r="A1813" s="46">
        <f>SUBTOTAL(3,$C$11:C1813)</f>
        <v>1803</v>
      </c>
      <c r="B1813" s="100">
        <v>2</v>
      </c>
      <c r="C1813" s="100" t="s">
        <v>822</v>
      </c>
      <c r="D1813" s="100" t="s">
        <v>2273</v>
      </c>
      <c r="E1813" s="101" t="s">
        <v>864</v>
      </c>
      <c r="F1813" s="102" t="s">
        <v>43</v>
      </c>
      <c r="G1813" s="100">
        <v>7</v>
      </c>
      <c r="H1813" s="103" t="s">
        <v>483</v>
      </c>
      <c r="I1813" s="100">
        <v>20</v>
      </c>
      <c r="J1813" s="100">
        <v>1</v>
      </c>
      <c r="K1813" s="100"/>
      <c r="L1813" s="100"/>
      <c r="M1813" s="100">
        <v>20</v>
      </c>
      <c r="N1813" s="100">
        <v>1</v>
      </c>
      <c r="O1813" s="104">
        <v>1050000</v>
      </c>
      <c r="P1813" s="104">
        <v>1050000</v>
      </c>
      <c r="Q1813" s="104"/>
      <c r="R1813" s="104"/>
      <c r="S1813" s="104">
        <v>1050000</v>
      </c>
      <c r="T1813" s="104">
        <v>0</v>
      </c>
      <c r="U1813" s="103" t="s">
        <v>303</v>
      </c>
      <c r="V1813" s="105" t="s">
        <v>3568</v>
      </c>
      <c r="W1813" s="106" t="s">
        <v>539</v>
      </c>
    </row>
    <row r="1814" spans="1:23" s="107" customFormat="1" ht="31.8" customHeight="1">
      <c r="A1814" s="46">
        <f>SUBTOTAL(3,$C$11:C1814)</f>
        <v>1804</v>
      </c>
      <c r="B1814" s="100">
        <v>2</v>
      </c>
      <c r="C1814" s="100" t="s">
        <v>822</v>
      </c>
      <c r="D1814" s="100" t="s">
        <v>2273</v>
      </c>
      <c r="E1814" s="101" t="s">
        <v>864</v>
      </c>
      <c r="F1814" s="102" t="s">
        <v>43</v>
      </c>
      <c r="G1814" s="100">
        <v>7</v>
      </c>
      <c r="H1814" s="103" t="s">
        <v>483</v>
      </c>
      <c r="I1814" s="100">
        <v>20</v>
      </c>
      <c r="J1814" s="100">
        <v>1</v>
      </c>
      <c r="K1814" s="100"/>
      <c r="L1814" s="100"/>
      <c r="M1814" s="100">
        <v>20</v>
      </c>
      <c r="N1814" s="100">
        <v>1</v>
      </c>
      <c r="O1814" s="104">
        <v>1050000</v>
      </c>
      <c r="P1814" s="104">
        <v>1050000</v>
      </c>
      <c r="Q1814" s="104"/>
      <c r="R1814" s="104"/>
      <c r="S1814" s="104">
        <v>1050000</v>
      </c>
      <c r="T1814" s="104">
        <v>0</v>
      </c>
      <c r="U1814" s="103" t="s">
        <v>303</v>
      </c>
      <c r="V1814" s="105" t="s">
        <v>3569</v>
      </c>
      <c r="W1814" s="106" t="s">
        <v>539</v>
      </c>
    </row>
    <row r="1815" spans="1:23" s="107" customFormat="1" ht="31.8" customHeight="1">
      <c r="A1815" s="46">
        <f>SUBTOTAL(3,$C$11:C1815)</f>
        <v>1805</v>
      </c>
      <c r="B1815" s="100">
        <v>2</v>
      </c>
      <c r="C1815" s="100" t="s">
        <v>822</v>
      </c>
      <c r="D1815" s="100" t="s">
        <v>2276</v>
      </c>
      <c r="E1815" s="101" t="s">
        <v>864</v>
      </c>
      <c r="F1815" s="102" t="s">
        <v>43</v>
      </c>
      <c r="G1815" s="100">
        <v>7</v>
      </c>
      <c r="H1815" s="103" t="s">
        <v>483</v>
      </c>
      <c r="I1815" s="100">
        <v>20</v>
      </c>
      <c r="J1815" s="100">
        <v>1</v>
      </c>
      <c r="K1815" s="100"/>
      <c r="L1815" s="100"/>
      <c r="M1815" s="100">
        <v>20</v>
      </c>
      <c r="N1815" s="100">
        <v>1</v>
      </c>
      <c r="O1815" s="104">
        <v>1050000</v>
      </c>
      <c r="P1815" s="104">
        <v>1050000</v>
      </c>
      <c r="Q1815" s="104"/>
      <c r="R1815" s="104"/>
      <c r="S1815" s="104">
        <v>1050000</v>
      </c>
      <c r="T1815" s="104">
        <v>0</v>
      </c>
      <c r="U1815" s="103" t="s">
        <v>303</v>
      </c>
      <c r="V1815" s="105" t="s">
        <v>3570</v>
      </c>
      <c r="W1815" s="106" t="s">
        <v>539</v>
      </c>
    </row>
    <row r="1816" spans="1:23" s="107" customFormat="1" ht="31.8" customHeight="1">
      <c r="A1816" s="46">
        <f>SUBTOTAL(3,$C$11:C1816)</f>
        <v>1806</v>
      </c>
      <c r="B1816" s="100">
        <v>2</v>
      </c>
      <c r="C1816" s="100" t="s">
        <v>822</v>
      </c>
      <c r="D1816" s="100" t="s">
        <v>2276</v>
      </c>
      <c r="E1816" s="101" t="s">
        <v>864</v>
      </c>
      <c r="F1816" s="102" t="s">
        <v>43</v>
      </c>
      <c r="G1816" s="100">
        <v>7</v>
      </c>
      <c r="H1816" s="103" t="s">
        <v>483</v>
      </c>
      <c r="I1816" s="100">
        <v>20</v>
      </c>
      <c r="J1816" s="100">
        <v>1</v>
      </c>
      <c r="K1816" s="100"/>
      <c r="L1816" s="100"/>
      <c r="M1816" s="100">
        <v>20</v>
      </c>
      <c r="N1816" s="100">
        <v>1</v>
      </c>
      <c r="O1816" s="104">
        <v>1050000</v>
      </c>
      <c r="P1816" s="104">
        <v>1050000</v>
      </c>
      <c r="Q1816" s="104"/>
      <c r="R1816" s="104"/>
      <c r="S1816" s="104">
        <v>1050000</v>
      </c>
      <c r="T1816" s="104">
        <v>0</v>
      </c>
      <c r="U1816" s="103" t="s">
        <v>303</v>
      </c>
      <c r="V1816" s="105" t="s">
        <v>3571</v>
      </c>
      <c r="W1816" s="106" t="s">
        <v>539</v>
      </c>
    </row>
    <row r="1817" spans="1:23" s="107" customFormat="1" ht="31.8" customHeight="1">
      <c r="A1817" s="46">
        <f>SUBTOTAL(3,$C$11:C1817)</f>
        <v>1807</v>
      </c>
      <c r="B1817" s="100">
        <v>2</v>
      </c>
      <c r="C1817" s="100" t="s">
        <v>822</v>
      </c>
      <c r="D1817" s="100" t="s">
        <v>2276</v>
      </c>
      <c r="E1817" s="101" t="s">
        <v>864</v>
      </c>
      <c r="F1817" s="102" t="s">
        <v>43</v>
      </c>
      <c r="G1817" s="100">
        <v>7</v>
      </c>
      <c r="H1817" s="103" t="s">
        <v>483</v>
      </c>
      <c r="I1817" s="100">
        <v>20</v>
      </c>
      <c r="J1817" s="100">
        <v>1</v>
      </c>
      <c r="K1817" s="100"/>
      <c r="L1817" s="100"/>
      <c r="M1817" s="100">
        <v>20</v>
      </c>
      <c r="N1817" s="100">
        <v>1</v>
      </c>
      <c r="O1817" s="104">
        <v>1050000</v>
      </c>
      <c r="P1817" s="104">
        <v>1050000</v>
      </c>
      <c r="Q1817" s="104"/>
      <c r="R1817" s="104"/>
      <c r="S1817" s="104">
        <v>1050000</v>
      </c>
      <c r="T1817" s="104">
        <v>0</v>
      </c>
      <c r="U1817" s="103" t="s">
        <v>303</v>
      </c>
      <c r="V1817" s="105" t="s">
        <v>3572</v>
      </c>
      <c r="W1817" s="106" t="s">
        <v>539</v>
      </c>
    </row>
    <row r="1818" spans="1:23" s="107" customFormat="1" ht="31.8" customHeight="1">
      <c r="A1818" s="46">
        <f>SUBTOTAL(3,$C$11:C1818)</f>
        <v>1808</v>
      </c>
      <c r="B1818" s="46">
        <v>1</v>
      </c>
      <c r="C1818" s="46" t="s">
        <v>1049</v>
      </c>
      <c r="D1818" s="46" t="s">
        <v>1078</v>
      </c>
      <c r="E1818" s="98" t="s">
        <v>484</v>
      </c>
      <c r="F1818" s="99" t="s">
        <v>1142</v>
      </c>
      <c r="G1818" s="46">
        <v>7</v>
      </c>
      <c r="H1818" s="78" t="s">
        <v>483</v>
      </c>
      <c r="I1818" s="46">
        <v>6</v>
      </c>
      <c r="J1818" s="46">
        <v>1</v>
      </c>
      <c r="K1818" s="46"/>
      <c r="L1818" s="46"/>
      <c r="M1818" s="46">
        <v>6</v>
      </c>
      <c r="N1818" s="46">
        <v>1</v>
      </c>
      <c r="O1818" s="79">
        <v>400000</v>
      </c>
      <c r="P1818" s="79">
        <v>400000</v>
      </c>
      <c r="Q1818" s="79"/>
      <c r="R1818" s="79">
        <v>400000</v>
      </c>
      <c r="S1818" s="79">
        <v>0</v>
      </c>
      <c r="T1818" s="79">
        <v>0</v>
      </c>
      <c r="U1818" s="78" t="s">
        <v>629</v>
      </c>
      <c r="V1818" s="80" t="s">
        <v>1611</v>
      </c>
      <c r="W1818" s="81" t="s">
        <v>539</v>
      </c>
    </row>
    <row r="1819" spans="1:23" s="107" customFormat="1" ht="31.8" customHeight="1">
      <c r="A1819" s="46">
        <f>SUBTOTAL(3,$C$11:C1819)</f>
        <v>1809</v>
      </c>
      <c r="B1819" s="46">
        <v>1</v>
      </c>
      <c r="C1819" s="46" t="s">
        <v>1049</v>
      </c>
      <c r="D1819" s="46" t="s">
        <v>1078</v>
      </c>
      <c r="E1819" s="98" t="s">
        <v>484</v>
      </c>
      <c r="F1819" s="99" t="s">
        <v>1142</v>
      </c>
      <c r="G1819" s="46">
        <v>7</v>
      </c>
      <c r="H1819" s="78" t="s">
        <v>483</v>
      </c>
      <c r="I1819" s="46">
        <v>6</v>
      </c>
      <c r="J1819" s="46">
        <v>1</v>
      </c>
      <c r="K1819" s="46"/>
      <c r="L1819" s="46"/>
      <c r="M1819" s="46">
        <v>6</v>
      </c>
      <c r="N1819" s="46">
        <v>1</v>
      </c>
      <c r="O1819" s="79">
        <v>400000</v>
      </c>
      <c r="P1819" s="79">
        <v>400000</v>
      </c>
      <c r="Q1819" s="79"/>
      <c r="R1819" s="79">
        <v>400000</v>
      </c>
      <c r="S1819" s="79">
        <v>0</v>
      </c>
      <c r="T1819" s="79">
        <v>0</v>
      </c>
      <c r="U1819" s="78" t="s">
        <v>629</v>
      </c>
      <c r="V1819" s="80" t="s">
        <v>1619</v>
      </c>
      <c r="W1819" s="81" t="s">
        <v>539</v>
      </c>
    </row>
    <row r="1820" spans="1:23" s="107" customFormat="1" ht="31.8" customHeight="1">
      <c r="A1820" s="46">
        <f>SUBTOTAL(3,$C$11:C1820)</f>
        <v>1810</v>
      </c>
      <c r="B1820" s="46">
        <v>1</v>
      </c>
      <c r="C1820" s="46" t="s">
        <v>1049</v>
      </c>
      <c r="D1820" s="46" t="s">
        <v>1078</v>
      </c>
      <c r="E1820" s="98" t="s">
        <v>484</v>
      </c>
      <c r="F1820" s="99" t="s">
        <v>1142</v>
      </c>
      <c r="G1820" s="46">
        <v>7</v>
      </c>
      <c r="H1820" s="78" t="s">
        <v>483</v>
      </c>
      <c r="I1820" s="46">
        <v>6</v>
      </c>
      <c r="J1820" s="46">
        <v>1</v>
      </c>
      <c r="K1820" s="46"/>
      <c r="L1820" s="46"/>
      <c r="M1820" s="46">
        <v>6</v>
      </c>
      <c r="N1820" s="46">
        <v>1</v>
      </c>
      <c r="O1820" s="79">
        <v>400000</v>
      </c>
      <c r="P1820" s="79">
        <v>400000</v>
      </c>
      <c r="Q1820" s="79"/>
      <c r="R1820" s="79">
        <v>400000</v>
      </c>
      <c r="S1820" s="79">
        <v>0</v>
      </c>
      <c r="T1820" s="79">
        <v>0</v>
      </c>
      <c r="U1820" s="78" t="s">
        <v>629</v>
      </c>
      <c r="V1820" s="80" t="s">
        <v>1011</v>
      </c>
      <c r="W1820" s="81" t="s">
        <v>539</v>
      </c>
    </row>
    <row r="1821" spans="1:23" s="107" customFormat="1" ht="31.8" customHeight="1">
      <c r="A1821" s="46">
        <f>SUBTOTAL(3,$C$11:C1821)</f>
        <v>1811</v>
      </c>
      <c r="B1821" s="46">
        <v>1</v>
      </c>
      <c r="C1821" s="46" t="s">
        <v>1049</v>
      </c>
      <c r="D1821" s="46" t="s">
        <v>1079</v>
      </c>
      <c r="E1821" s="98" t="s">
        <v>484</v>
      </c>
      <c r="F1821" s="99" t="s">
        <v>1142</v>
      </c>
      <c r="G1821" s="46">
        <v>7</v>
      </c>
      <c r="H1821" s="78" t="s">
        <v>483</v>
      </c>
      <c r="I1821" s="46">
        <v>6</v>
      </c>
      <c r="J1821" s="46">
        <v>1</v>
      </c>
      <c r="K1821" s="46"/>
      <c r="L1821" s="46"/>
      <c r="M1821" s="46">
        <v>6</v>
      </c>
      <c r="N1821" s="46">
        <v>1</v>
      </c>
      <c r="O1821" s="79">
        <v>400000</v>
      </c>
      <c r="P1821" s="79">
        <v>400000</v>
      </c>
      <c r="Q1821" s="79"/>
      <c r="R1821" s="79">
        <v>400000</v>
      </c>
      <c r="S1821" s="79">
        <v>0</v>
      </c>
      <c r="T1821" s="79">
        <v>0</v>
      </c>
      <c r="U1821" s="78" t="s">
        <v>629</v>
      </c>
      <c r="V1821" s="80" t="s">
        <v>1615</v>
      </c>
      <c r="W1821" s="81" t="s">
        <v>539</v>
      </c>
    </row>
    <row r="1822" spans="1:23" s="107" customFormat="1" ht="31.8" customHeight="1">
      <c r="A1822" s="46">
        <f>SUBTOTAL(3,$C$11:C1822)</f>
        <v>1812</v>
      </c>
      <c r="B1822" s="46">
        <v>1</v>
      </c>
      <c r="C1822" s="46" t="s">
        <v>1049</v>
      </c>
      <c r="D1822" s="46" t="s">
        <v>1078</v>
      </c>
      <c r="E1822" s="98" t="s">
        <v>484</v>
      </c>
      <c r="F1822" s="99" t="s">
        <v>1142</v>
      </c>
      <c r="G1822" s="46">
        <v>7</v>
      </c>
      <c r="H1822" s="78" t="s">
        <v>483</v>
      </c>
      <c r="I1822" s="46">
        <v>6</v>
      </c>
      <c r="J1822" s="46">
        <v>1</v>
      </c>
      <c r="K1822" s="46"/>
      <c r="L1822" s="46"/>
      <c r="M1822" s="46">
        <v>6</v>
      </c>
      <c r="N1822" s="46">
        <v>1</v>
      </c>
      <c r="O1822" s="79">
        <v>400000</v>
      </c>
      <c r="P1822" s="79">
        <v>400000</v>
      </c>
      <c r="Q1822" s="79"/>
      <c r="R1822" s="79">
        <v>400000</v>
      </c>
      <c r="S1822" s="79">
        <v>0</v>
      </c>
      <c r="T1822" s="79">
        <v>0</v>
      </c>
      <c r="U1822" s="78" t="s">
        <v>629</v>
      </c>
      <c r="V1822" s="80" t="s">
        <v>182</v>
      </c>
      <c r="W1822" s="81" t="s">
        <v>539</v>
      </c>
    </row>
    <row r="1823" spans="1:23" s="107" customFormat="1" ht="31.8" customHeight="1">
      <c r="A1823" s="46">
        <f>SUBTOTAL(3,$C$11:C1823)</f>
        <v>1813</v>
      </c>
      <c r="B1823" s="46">
        <v>1</v>
      </c>
      <c r="C1823" s="46" t="s">
        <v>1049</v>
      </c>
      <c r="D1823" s="46" t="s">
        <v>1080</v>
      </c>
      <c r="E1823" s="98" t="s">
        <v>484</v>
      </c>
      <c r="F1823" s="99" t="s">
        <v>1142</v>
      </c>
      <c r="G1823" s="46">
        <v>7</v>
      </c>
      <c r="H1823" s="78" t="s">
        <v>483</v>
      </c>
      <c r="I1823" s="46">
        <v>20</v>
      </c>
      <c r="J1823" s="46">
        <v>1</v>
      </c>
      <c r="K1823" s="46"/>
      <c r="L1823" s="46"/>
      <c r="M1823" s="46">
        <v>20</v>
      </c>
      <c r="N1823" s="46">
        <v>1</v>
      </c>
      <c r="O1823" s="79">
        <v>1050000</v>
      </c>
      <c r="P1823" s="79">
        <v>1050000</v>
      </c>
      <c r="Q1823" s="79"/>
      <c r="R1823" s="79">
        <v>1050000</v>
      </c>
      <c r="S1823" s="79">
        <v>0</v>
      </c>
      <c r="T1823" s="79">
        <v>0</v>
      </c>
      <c r="U1823" s="78" t="s">
        <v>303</v>
      </c>
      <c r="V1823" s="80" t="s">
        <v>1613</v>
      </c>
      <c r="W1823" s="81" t="s">
        <v>539</v>
      </c>
    </row>
    <row r="1824" spans="1:23" s="107" customFormat="1" ht="31.8" customHeight="1">
      <c r="A1824" s="46">
        <f>SUBTOTAL(3,$C$11:C1824)</f>
        <v>1814</v>
      </c>
      <c r="B1824" s="100">
        <v>2</v>
      </c>
      <c r="C1824" s="100" t="s">
        <v>1049</v>
      </c>
      <c r="D1824" s="100" t="s">
        <v>2276</v>
      </c>
      <c r="E1824" s="101" t="s">
        <v>484</v>
      </c>
      <c r="F1824" s="102" t="s">
        <v>1142</v>
      </c>
      <c r="G1824" s="100">
        <v>7</v>
      </c>
      <c r="H1824" s="103" t="s">
        <v>483</v>
      </c>
      <c r="I1824" s="100">
        <v>14</v>
      </c>
      <c r="J1824" s="100">
        <v>1</v>
      </c>
      <c r="K1824" s="100"/>
      <c r="L1824" s="100"/>
      <c r="M1824" s="100">
        <v>14</v>
      </c>
      <c r="N1824" s="100">
        <v>1</v>
      </c>
      <c r="O1824" s="104">
        <v>650000</v>
      </c>
      <c r="P1824" s="104">
        <v>650000</v>
      </c>
      <c r="Q1824" s="104"/>
      <c r="R1824" s="104"/>
      <c r="S1824" s="104">
        <v>650000</v>
      </c>
      <c r="T1824" s="104">
        <v>0</v>
      </c>
      <c r="U1824" s="103" t="s">
        <v>307</v>
      </c>
      <c r="V1824" s="105" t="s">
        <v>3542</v>
      </c>
      <c r="W1824" s="106" t="s">
        <v>539</v>
      </c>
    </row>
    <row r="1825" spans="1:23" s="107" customFormat="1" ht="31.8" customHeight="1">
      <c r="A1825" s="46">
        <f>SUBTOTAL(3,$C$11:C1825)</f>
        <v>1815</v>
      </c>
      <c r="B1825" s="100">
        <v>2</v>
      </c>
      <c r="C1825" s="100" t="s">
        <v>1049</v>
      </c>
      <c r="D1825" s="100" t="s">
        <v>2285</v>
      </c>
      <c r="E1825" s="101" t="s">
        <v>484</v>
      </c>
      <c r="F1825" s="102" t="s">
        <v>1142</v>
      </c>
      <c r="G1825" s="100">
        <v>7</v>
      </c>
      <c r="H1825" s="103" t="s">
        <v>483</v>
      </c>
      <c r="I1825" s="100">
        <v>14</v>
      </c>
      <c r="J1825" s="100">
        <v>1</v>
      </c>
      <c r="K1825" s="100"/>
      <c r="L1825" s="100"/>
      <c r="M1825" s="100">
        <v>14</v>
      </c>
      <c r="N1825" s="100">
        <v>1</v>
      </c>
      <c r="O1825" s="104">
        <v>650000</v>
      </c>
      <c r="P1825" s="104">
        <v>650000</v>
      </c>
      <c r="Q1825" s="104"/>
      <c r="R1825" s="104"/>
      <c r="S1825" s="104">
        <v>650000</v>
      </c>
      <c r="T1825" s="104">
        <v>0</v>
      </c>
      <c r="U1825" s="103" t="s">
        <v>307</v>
      </c>
      <c r="V1825" s="105" t="s">
        <v>3541</v>
      </c>
      <c r="W1825" s="106" t="s">
        <v>539</v>
      </c>
    </row>
    <row r="1826" spans="1:23" s="107" customFormat="1" ht="31.8" customHeight="1">
      <c r="A1826" s="46">
        <f>SUBTOTAL(3,$C$11:C1826)</f>
        <v>1816</v>
      </c>
      <c r="B1826" s="100">
        <v>2</v>
      </c>
      <c r="C1826" s="100" t="s">
        <v>1049</v>
      </c>
      <c r="D1826" s="100" t="s">
        <v>2276</v>
      </c>
      <c r="E1826" s="101" t="s">
        <v>484</v>
      </c>
      <c r="F1826" s="102" t="s">
        <v>1142</v>
      </c>
      <c r="G1826" s="100">
        <v>7</v>
      </c>
      <c r="H1826" s="103" t="s">
        <v>483</v>
      </c>
      <c r="I1826" s="100">
        <v>6</v>
      </c>
      <c r="J1826" s="100">
        <v>1</v>
      </c>
      <c r="K1826" s="100"/>
      <c r="L1826" s="100"/>
      <c r="M1826" s="100">
        <v>6</v>
      </c>
      <c r="N1826" s="100">
        <v>1</v>
      </c>
      <c r="O1826" s="104">
        <v>400000</v>
      </c>
      <c r="P1826" s="104">
        <v>400000</v>
      </c>
      <c r="Q1826" s="104"/>
      <c r="R1826" s="104"/>
      <c r="S1826" s="104">
        <v>400000</v>
      </c>
      <c r="T1826" s="104">
        <v>0</v>
      </c>
      <c r="U1826" s="103" t="s">
        <v>629</v>
      </c>
      <c r="V1826" s="105" t="s">
        <v>3536</v>
      </c>
      <c r="W1826" s="106" t="s">
        <v>539</v>
      </c>
    </row>
    <row r="1827" spans="1:23" s="107" customFormat="1" ht="31.8" customHeight="1">
      <c r="A1827" s="46">
        <f>SUBTOTAL(3,$C$11:C1827)</f>
        <v>1817</v>
      </c>
      <c r="B1827" s="100">
        <v>2</v>
      </c>
      <c r="C1827" s="100" t="s">
        <v>1049</v>
      </c>
      <c r="D1827" s="100" t="s">
        <v>2276</v>
      </c>
      <c r="E1827" s="101" t="s">
        <v>484</v>
      </c>
      <c r="F1827" s="102" t="s">
        <v>1142</v>
      </c>
      <c r="G1827" s="100">
        <v>7</v>
      </c>
      <c r="H1827" s="103" t="s">
        <v>483</v>
      </c>
      <c r="I1827" s="100">
        <v>6</v>
      </c>
      <c r="J1827" s="100">
        <v>1</v>
      </c>
      <c r="K1827" s="100"/>
      <c r="L1827" s="100"/>
      <c r="M1827" s="100">
        <v>6</v>
      </c>
      <c r="N1827" s="100">
        <v>1</v>
      </c>
      <c r="O1827" s="104">
        <v>400000</v>
      </c>
      <c r="P1827" s="104">
        <v>400000</v>
      </c>
      <c r="Q1827" s="104"/>
      <c r="R1827" s="104"/>
      <c r="S1827" s="104">
        <v>400000</v>
      </c>
      <c r="T1827" s="104">
        <v>0</v>
      </c>
      <c r="U1827" s="103" t="s">
        <v>629</v>
      </c>
      <c r="V1827" s="105" t="s">
        <v>3540</v>
      </c>
      <c r="W1827" s="106" t="s">
        <v>539</v>
      </c>
    </row>
    <row r="1828" spans="1:23" s="107" customFormat="1" ht="31.8" customHeight="1">
      <c r="A1828" s="46">
        <f>SUBTOTAL(3,$C$11:C1828)</f>
        <v>1818</v>
      </c>
      <c r="B1828" s="100">
        <v>2</v>
      </c>
      <c r="C1828" s="100" t="s">
        <v>1049</v>
      </c>
      <c r="D1828" s="100" t="s">
        <v>2275</v>
      </c>
      <c r="E1828" s="101" t="s">
        <v>484</v>
      </c>
      <c r="F1828" s="102" t="s">
        <v>1142</v>
      </c>
      <c r="G1828" s="100">
        <v>7</v>
      </c>
      <c r="H1828" s="103" t="s">
        <v>483</v>
      </c>
      <c r="I1828" s="100">
        <v>6</v>
      </c>
      <c r="J1828" s="100">
        <v>1</v>
      </c>
      <c r="K1828" s="100"/>
      <c r="L1828" s="100"/>
      <c r="M1828" s="100">
        <v>6</v>
      </c>
      <c r="N1828" s="100">
        <v>1</v>
      </c>
      <c r="O1828" s="104">
        <v>400000</v>
      </c>
      <c r="P1828" s="104">
        <v>400000</v>
      </c>
      <c r="Q1828" s="104"/>
      <c r="R1828" s="104"/>
      <c r="S1828" s="104">
        <v>400000</v>
      </c>
      <c r="T1828" s="104">
        <v>0</v>
      </c>
      <c r="U1828" s="103" t="s">
        <v>629</v>
      </c>
      <c r="V1828" s="105" t="s">
        <v>3538</v>
      </c>
      <c r="W1828" s="106" t="s">
        <v>539</v>
      </c>
    </row>
    <row r="1829" spans="1:23" s="107" customFormat="1" ht="31.8" customHeight="1">
      <c r="A1829" s="46">
        <f>SUBTOTAL(3,$C$11:C1829)</f>
        <v>1819</v>
      </c>
      <c r="B1829" s="100">
        <v>2</v>
      </c>
      <c r="C1829" s="100" t="s">
        <v>1049</v>
      </c>
      <c r="D1829" s="100" t="s">
        <v>2274</v>
      </c>
      <c r="E1829" s="101" t="s">
        <v>484</v>
      </c>
      <c r="F1829" s="102" t="s">
        <v>1142</v>
      </c>
      <c r="G1829" s="100">
        <v>7</v>
      </c>
      <c r="H1829" s="103" t="s">
        <v>483</v>
      </c>
      <c r="I1829" s="100">
        <v>6</v>
      </c>
      <c r="J1829" s="100">
        <v>1</v>
      </c>
      <c r="K1829" s="100"/>
      <c r="L1829" s="100"/>
      <c r="M1829" s="100">
        <v>6</v>
      </c>
      <c r="N1829" s="100">
        <v>1</v>
      </c>
      <c r="O1829" s="104">
        <v>400000</v>
      </c>
      <c r="P1829" s="104">
        <v>400000</v>
      </c>
      <c r="Q1829" s="104"/>
      <c r="R1829" s="104"/>
      <c r="S1829" s="104">
        <v>400000</v>
      </c>
      <c r="T1829" s="104">
        <v>0</v>
      </c>
      <c r="U1829" s="103" t="s">
        <v>629</v>
      </c>
      <c r="V1829" s="105" t="s">
        <v>3535</v>
      </c>
      <c r="W1829" s="106" t="s">
        <v>539</v>
      </c>
    </row>
    <row r="1830" spans="1:23" s="107" customFormat="1" ht="31.8" customHeight="1">
      <c r="A1830" s="46">
        <f>SUBTOTAL(3,$C$11:C1830)</f>
        <v>1820</v>
      </c>
      <c r="B1830" s="100">
        <v>2</v>
      </c>
      <c r="C1830" s="100" t="s">
        <v>1049</v>
      </c>
      <c r="D1830" s="100" t="s">
        <v>2275</v>
      </c>
      <c r="E1830" s="101" t="s">
        <v>484</v>
      </c>
      <c r="F1830" s="102" t="s">
        <v>1142</v>
      </c>
      <c r="G1830" s="100">
        <v>7</v>
      </c>
      <c r="H1830" s="103" t="s">
        <v>483</v>
      </c>
      <c r="I1830" s="100">
        <v>6</v>
      </c>
      <c r="J1830" s="100">
        <v>1</v>
      </c>
      <c r="K1830" s="100"/>
      <c r="L1830" s="100"/>
      <c r="M1830" s="100">
        <v>6</v>
      </c>
      <c r="N1830" s="100">
        <v>1</v>
      </c>
      <c r="O1830" s="104">
        <v>400000</v>
      </c>
      <c r="P1830" s="104">
        <v>400000</v>
      </c>
      <c r="Q1830" s="104"/>
      <c r="R1830" s="104"/>
      <c r="S1830" s="104">
        <v>400000</v>
      </c>
      <c r="T1830" s="104">
        <v>0</v>
      </c>
      <c r="U1830" s="103" t="s">
        <v>629</v>
      </c>
      <c r="V1830" s="105" t="s">
        <v>3534</v>
      </c>
      <c r="W1830" s="106" t="s">
        <v>539</v>
      </c>
    </row>
    <row r="1831" spans="1:23" s="107" customFormat="1" ht="31.8" customHeight="1">
      <c r="A1831" s="46">
        <f>SUBTOTAL(3,$C$11:C1831)</f>
        <v>1821</v>
      </c>
      <c r="B1831" s="100">
        <v>2</v>
      </c>
      <c r="C1831" s="100" t="s">
        <v>1049</v>
      </c>
      <c r="D1831" s="100" t="s">
        <v>2276</v>
      </c>
      <c r="E1831" s="101" t="s">
        <v>484</v>
      </c>
      <c r="F1831" s="102" t="s">
        <v>1142</v>
      </c>
      <c r="G1831" s="100">
        <v>7</v>
      </c>
      <c r="H1831" s="103" t="s">
        <v>483</v>
      </c>
      <c r="I1831" s="100">
        <v>6</v>
      </c>
      <c r="J1831" s="100">
        <v>1</v>
      </c>
      <c r="K1831" s="100"/>
      <c r="L1831" s="100"/>
      <c r="M1831" s="100">
        <v>6</v>
      </c>
      <c r="N1831" s="100">
        <v>1</v>
      </c>
      <c r="O1831" s="104">
        <v>400000</v>
      </c>
      <c r="P1831" s="104">
        <v>400000</v>
      </c>
      <c r="Q1831" s="104"/>
      <c r="R1831" s="104"/>
      <c r="S1831" s="104">
        <v>400000</v>
      </c>
      <c r="T1831" s="104">
        <v>0</v>
      </c>
      <c r="U1831" s="103" t="s">
        <v>629</v>
      </c>
      <c r="V1831" s="105" t="s">
        <v>3539</v>
      </c>
      <c r="W1831" s="106" t="s">
        <v>539</v>
      </c>
    </row>
    <row r="1832" spans="1:23" s="107" customFormat="1" ht="31.8" customHeight="1">
      <c r="A1832" s="46">
        <f>SUBTOTAL(3,$C$11:C1832)</f>
        <v>1822</v>
      </c>
      <c r="B1832" s="100">
        <v>2</v>
      </c>
      <c r="C1832" s="100" t="s">
        <v>1049</v>
      </c>
      <c r="D1832" s="100" t="s">
        <v>2276</v>
      </c>
      <c r="E1832" s="101" t="s">
        <v>484</v>
      </c>
      <c r="F1832" s="102" t="s">
        <v>1142</v>
      </c>
      <c r="G1832" s="100">
        <v>7</v>
      </c>
      <c r="H1832" s="103" t="s">
        <v>483</v>
      </c>
      <c r="I1832" s="100">
        <v>6</v>
      </c>
      <c r="J1832" s="100">
        <v>1</v>
      </c>
      <c r="K1832" s="100"/>
      <c r="L1832" s="100"/>
      <c r="M1832" s="100">
        <v>6</v>
      </c>
      <c r="N1832" s="100">
        <v>1</v>
      </c>
      <c r="O1832" s="104">
        <v>400000</v>
      </c>
      <c r="P1832" s="104">
        <v>400000</v>
      </c>
      <c r="Q1832" s="104"/>
      <c r="R1832" s="104"/>
      <c r="S1832" s="104">
        <v>400000</v>
      </c>
      <c r="T1832" s="104">
        <v>0</v>
      </c>
      <c r="U1832" s="103" t="s">
        <v>629</v>
      </c>
      <c r="V1832" s="105" t="s">
        <v>3537</v>
      </c>
      <c r="W1832" s="106" t="s">
        <v>539</v>
      </c>
    </row>
    <row r="1833" spans="1:23" s="107" customFormat="1" ht="31.8" customHeight="1">
      <c r="A1833" s="46">
        <f>SUBTOTAL(3,$C$11:C1833)</f>
        <v>1823</v>
      </c>
      <c r="B1833" s="46">
        <v>1</v>
      </c>
      <c r="C1833" s="46" t="s">
        <v>485</v>
      </c>
      <c r="D1833" s="46" t="s">
        <v>1078</v>
      </c>
      <c r="E1833" s="98" t="s">
        <v>361</v>
      </c>
      <c r="F1833" s="99" t="s">
        <v>685</v>
      </c>
      <c r="G1833" s="46">
        <v>7</v>
      </c>
      <c r="H1833" s="78" t="s">
        <v>483</v>
      </c>
      <c r="I1833" s="46">
        <v>14</v>
      </c>
      <c r="J1833" s="46">
        <v>1</v>
      </c>
      <c r="K1833" s="46"/>
      <c r="L1833" s="46"/>
      <c r="M1833" s="46">
        <v>14</v>
      </c>
      <c r="N1833" s="46">
        <v>1</v>
      </c>
      <c r="O1833" s="79">
        <v>650000</v>
      </c>
      <c r="P1833" s="79">
        <v>650000</v>
      </c>
      <c r="Q1833" s="79"/>
      <c r="R1833" s="79">
        <v>650000</v>
      </c>
      <c r="S1833" s="79">
        <v>0</v>
      </c>
      <c r="T1833" s="79">
        <v>0</v>
      </c>
      <c r="U1833" s="78" t="s">
        <v>307</v>
      </c>
      <c r="V1833" s="80" t="s">
        <v>1619</v>
      </c>
      <c r="W1833" s="81" t="s">
        <v>539</v>
      </c>
    </row>
    <row r="1834" spans="1:23" s="107" customFormat="1" ht="31.8" customHeight="1">
      <c r="A1834" s="46">
        <f>SUBTOTAL(3,$C$11:C1834)</f>
        <v>1824</v>
      </c>
      <c r="B1834" s="46">
        <v>1</v>
      </c>
      <c r="C1834" s="46" t="s">
        <v>485</v>
      </c>
      <c r="D1834" s="46" t="s">
        <v>1084</v>
      </c>
      <c r="E1834" s="98" t="s">
        <v>361</v>
      </c>
      <c r="F1834" s="99" t="s">
        <v>685</v>
      </c>
      <c r="G1834" s="46">
        <v>7</v>
      </c>
      <c r="H1834" s="78" t="s">
        <v>483</v>
      </c>
      <c r="I1834" s="46">
        <v>20</v>
      </c>
      <c r="J1834" s="46">
        <v>1</v>
      </c>
      <c r="K1834" s="46"/>
      <c r="L1834" s="46"/>
      <c r="M1834" s="46">
        <v>20</v>
      </c>
      <c r="N1834" s="46">
        <v>1</v>
      </c>
      <c r="O1834" s="79">
        <v>1050000</v>
      </c>
      <c r="P1834" s="79">
        <v>1050000</v>
      </c>
      <c r="Q1834" s="79"/>
      <c r="R1834" s="79">
        <v>1050000</v>
      </c>
      <c r="S1834" s="79">
        <v>0</v>
      </c>
      <c r="T1834" s="79">
        <v>0</v>
      </c>
      <c r="U1834" s="78" t="s">
        <v>303</v>
      </c>
      <c r="V1834" s="80" t="s">
        <v>1620</v>
      </c>
      <c r="W1834" s="81" t="s">
        <v>539</v>
      </c>
    </row>
    <row r="1835" spans="1:23" s="107" customFormat="1" ht="31.8" customHeight="1">
      <c r="A1835" s="46">
        <f>SUBTOTAL(3,$C$11:C1835)</f>
        <v>1825</v>
      </c>
      <c r="B1835" s="46">
        <v>1</v>
      </c>
      <c r="C1835" s="46" t="s">
        <v>485</v>
      </c>
      <c r="D1835" s="46" t="s">
        <v>922</v>
      </c>
      <c r="E1835" s="98" t="s">
        <v>361</v>
      </c>
      <c r="F1835" s="99" t="s">
        <v>685</v>
      </c>
      <c r="G1835" s="46">
        <v>7</v>
      </c>
      <c r="H1835" s="78" t="s">
        <v>483</v>
      </c>
      <c r="I1835" s="46">
        <v>20</v>
      </c>
      <c r="J1835" s="46">
        <v>1</v>
      </c>
      <c r="K1835" s="46"/>
      <c r="L1835" s="46"/>
      <c r="M1835" s="46">
        <v>20</v>
      </c>
      <c r="N1835" s="46">
        <v>1</v>
      </c>
      <c r="O1835" s="79">
        <v>1050000</v>
      </c>
      <c r="P1835" s="79">
        <v>1050000</v>
      </c>
      <c r="Q1835" s="79"/>
      <c r="R1835" s="79">
        <v>1050000</v>
      </c>
      <c r="S1835" s="79">
        <v>0</v>
      </c>
      <c r="T1835" s="79">
        <v>0</v>
      </c>
      <c r="U1835" s="78" t="s">
        <v>303</v>
      </c>
      <c r="V1835" s="80" t="s">
        <v>1215</v>
      </c>
      <c r="W1835" s="81" t="s">
        <v>539</v>
      </c>
    </row>
    <row r="1836" spans="1:23" s="107" customFormat="1" ht="31.8" customHeight="1">
      <c r="A1836" s="46">
        <f>SUBTOTAL(3,$C$11:C1836)</f>
        <v>1826</v>
      </c>
      <c r="B1836" s="100">
        <v>2</v>
      </c>
      <c r="C1836" s="100" t="s">
        <v>485</v>
      </c>
      <c r="D1836" s="100" t="s">
        <v>2271</v>
      </c>
      <c r="E1836" s="101" t="s">
        <v>361</v>
      </c>
      <c r="F1836" s="102" t="s">
        <v>685</v>
      </c>
      <c r="G1836" s="100">
        <v>7</v>
      </c>
      <c r="H1836" s="103" t="s">
        <v>483</v>
      </c>
      <c r="I1836" s="100">
        <v>14</v>
      </c>
      <c r="J1836" s="100">
        <v>1</v>
      </c>
      <c r="K1836" s="100"/>
      <c r="L1836" s="100"/>
      <c r="M1836" s="100">
        <v>14</v>
      </c>
      <c r="N1836" s="100">
        <v>1</v>
      </c>
      <c r="O1836" s="104">
        <v>650000</v>
      </c>
      <c r="P1836" s="104">
        <v>650000</v>
      </c>
      <c r="Q1836" s="104"/>
      <c r="R1836" s="104"/>
      <c r="S1836" s="104">
        <v>650000</v>
      </c>
      <c r="T1836" s="104">
        <v>0</v>
      </c>
      <c r="U1836" s="103" t="s">
        <v>307</v>
      </c>
      <c r="V1836" s="105" t="s">
        <v>3525</v>
      </c>
      <c r="W1836" s="106" t="s">
        <v>539</v>
      </c>
    </row>
    <row r="1837" spans="1:23" s="107" customFormat="1" ht="31.8" customHeight="1">
      <c r="A1837" s="46">
        <f>SUBTOTAL(3,$C$11:C1837)</f>
        <v>1827</v>
      </c>
      <c r="B1837" s="100">
        <v>2</v>
      </c>
      <c r="C1837" s="100" t="s">
        <v>485</v>
      </c>
      <c r="D1837" s="100" t="s">
        <v>2276</v>
      </c>
      <c r="E1837" s="101" t="s">
        <v>361</v>
      </c>
      <c r="F1837" s="102" t="s">
        <v>685</v>
      </c>
      <c r="G1837" s="100">
        <v>7</v>
      </c>
      <c r="H1837" s="103" t="s">
        <v>483</v>
      </c>
      <c r="I1837" s="100">
        <v>20</v>
      </c>
      <c r="J1837" s="100">
        <v>1</v>
      </c>
      <c r="K1837" s="100"/>
      <c r="L1837" s="100"/>
      <c r="M1837" s="100">
        <v>20</v>
      </c>
      <c r="N1837" s="100">
        <v>1</v>
      </c>
      <c r="O1837" s="104">
        <v>1050000</v>
      </c>
      <c r="P1837" s="104">
        <v>1050000</v>
      </c>
      <c r="Q1837" s="104"/>
      <c r="R1837" s="104"/>
      <c r="S1837" s="104">
        <v>1050000</v>
      </c>
      <c r="T1837" s="104">
        <v>0</v>
      </c>
      <c r="U1837" s="103" t="s">
        <v>303</v>
      </c>
      <c r="V1837" s="105" t="s">
        <v>2806</v>
      </c>
      <c r="W1837" s="106" t="s">
        <v>539</v>
      </c>
    </row>
    <row r="1838" spans="1:23" s="107" customFormat="1" ht="31.8" customHeight="1">
      <c r="A1838" s="46">
        <f>SUBTOTAL(3,$C$11:C1838)</f>
        <v>1828</v>
      </c>
      <c r="B1838" s="100">
        <v>2</v>
      </c>
      <c r="C1838" s="100" t="s">
        <v>485</v>
      </c>
      <c r="D1838" s="100" t="s">
        <v>2279</v>
      </c>
      <c r="E1838" s="101" t="s">
        <v>361</v>
      </c>
      <c r="F1838" s="102" t="s">
        <v>685</v>
      </c>
      <c r="G1838" s="100">
        <v>7</v>
      </c>
      <c r="H1838" s="103" t="s">
        <v>483</v>
      </c>
      <c r="I1838" s="100">
        <v>20</v>
      </c>
      <c r="J1838" s="100">
        <v>1</v>
      </c>
      <c r="K1838" s="100"/>
      <c r="L1838" s="100"/>
      <c r="M1838" s="100">
        <v>20</v>
      </c>
      <c r="N1838" s="100">
        <v>1</v>
      </c>
      <c r="O1838" s="104">
        <v>1050000</v>
      </c>
      <c r="P1838" s="104">
        <v>1050000</v>
      </c>
      <c r="Q1838" s="104"/>
      <c r="R1838" s="104"/>
      <c r="S1838" s="104">
        <v>1050000</v>
      </c>
      <c r="T1838" s="104">
        <v>0</v>
      </c>
      <c r="U1838" s="103" t="s">
        <v>303</v>
      </c>
      <c r="V1838" s="105" t="s">
        <v>3573</v>
      </c>
      <c r="W1838" s="106" t="s">
        <v>539</v>
      </c>
    </row>
    <row r="1839" spans="1:23" s="107" customFormat="1" ht="31.8" customHeight="1">
      <c r="A1839" s="46">
        <f>SUBTOTAL(3,$C$11:C1839)</f>
        <v>1829</v>
      </c>
      <c r="B1839" s="100">
        <v>2</v>
      </c>
      <c r="C1839" s="100" t="s">
        <v>485</v>
      </c>
      <c r="D1839" s="100" t="s">
        <v>2278</v>
      </c>
      <c r="E1839" s="101" t="s">
        <v>361</v>
      </c>
      <c r="F1839" s="102" t="s">
        <v>685</v>
      </c>
      <c r="G1839" s="100">
        <v>7</v>
      </c>
      <c r="H1839" s="103" t="s">
        <v>483</v>
      </c>
      <c r="I1839" s="100">
        <v>20</v>
      </c>
      <c r="J1839" s="100">
        <v>1</v>
      </c>
      <c r="K1839" s="100"/>
      <c r="L1839" s="100"/>
      <c r="M1839" s="100">
        <v>20</v>
      </c>
      <c r="N1839" s="100">
        <v>1</v>
      </c>
      <c r="O1839" s="104">
        <v>1050000</v>
      </c>
      <c r="P1839" s="104">
        <v>1050000</v>
      </c>
      <c r="Q1839" s="104"/>
      <c r="R1839" s="104"/>
      <c r="S1839" s="104">
        <v>1050000</v>
      </c>
      <c r="T1839" s="104">
        <v>0</v>
      </c>
      <c r="U1839" s="103" t="s">
        <v>303</v>
      </c>
      <c r="V1839" s="105" t="s">
        <v>3574</v>
      </c>
      <c r="W1839" s="106" t="s">
        <v>539</v>
      </c>
    </row>
    <row r="1840" spans="1:23" s="107" customFormat="1" ht="31.8" customHeight="1">
      <c r="A1840" s="46">
        <f>SUBTOTAL(3,$C$11:C1840)</f>
        <v>1830</v>
      </c>
      <c r="B1840" s="100">
        <v>2</v>
      </c>
      <c r="C1840" s="100" t="s">
        <v>485</v>
      </c>
      <c r="D1840" s="100" t="s">
        <v>2279</v>
      </c>
      <c r="E1840" s="101" t="s">
        <v>361</v>
      </c>
      <c r="F1840" s="102" t="s">
        <v>685</v>
      </c>
      <c r="G1840" s="100">
        <v>7</v>
      </c>
      <c r="H1840" s="103" t="s">
        <v>483</v>
      </c>
      <c r="I1840" s="100">
        <v>20</v>
      </c>
      <c r="J1840" s="100">
        <v>1</v>
      </c>
      <c r="K1840" s="100"/>
      <c r="L1840" s="100"/>
      <c r="M1840" s="100">
        <v>20</v>
      </c>
      <c r="N1840" s="100">
        <v>1</v>
      </c>
      <c r="O1840" s="104">
        <v>1050000</v>
      </c>
      <c r="P1840" s="104">
        <v>1050000</v>
      </c>
      <c r="Q1840" s="104"/>
      <c r="R1840" s="104"/>
      <c r="S1840" s="104">
        <v>1050000</v>
      </c>
      <c r="T1840" s="104">
        <v>0</v>
      </c>
      <c r="U1840" s="103" t="s">
        <v>303</v>
      </c>
      <c r="V1840" s="105" t="s">
        <v>3575</v>
      </c>
      <c r="W1840" s="106" t="s">
        <v>539</v>
      </c>
    </row>
    <row r="1841" spans="1:23" s="107" customFormat="1" ht="31.8" customHeight="1">
      <c r="A1841" s="46">
        <f>SUBTOTAL(3,$C$11:C1841)</f>
        <v>1831</v>
      </c>
      <c r="B1841" s="100">
        <v>2</v>
      </c>
      <c r="C1841" s="100" t="s">
        <v>485</v>
      </c>
      <c r="D1841" s="100" t="s">
        <v>2271</v>
      </c>
      <c r="E1841" s="101" t="s">
        <v>361</v>
      </c>
      <c r="F1841" s="102" t="s">
        <v>685</v>
      </c>
      <c r="G1841" s="100">
        <v>7</v>
      </c>
      <c r="H1841" s="103" t="s">
        <v>483</v>
      </c>
      <c r="I1841" s="100">
        <v>20</v>
      </c>
      <c r="J1841" s="100">
        <v>1</v>
      </c>
      <c r="K1841" s="100"/>
      <c r="L1841" s="100"/>
      <c r="M1841" s="100">
        <v>20</v>
      </c>
      <c r="N1841" s="100">
        <v>1</v>
      </c>
      <c r="O1841" s="104">
        <v>1050000</v>
      </c>
      <c r="P1841" s="104">
        <v>1050000</v>
      </c>
      <c r="Q1841" s="104"/>
      <c r="R1841" s="104"/>
      <c r="S1841" s="104">
        <v>1050000</v>
      </c>
      <c r="T1841" s="104">
        <v>0</v>
      </c>
      <c r="U1841" s="103" t="s">
        <v>303</v>
      </c>
      <c r="V1841" s="105" t="s">
        <v>3576</v>
      </c>
      <c r="W1841" s="106" t="s">
        <v>539</v>
      </c>
    </row>
    <row r="1842" spans="1:23" s="107" customFormat="1" ht="31.8" customHeight="1">
      <c r="A1842" s="46">
        <f>SUBTOTAL(3,$C$11:C1842)</f>
        <v>1832</v>
      </c>
      <c r="B1842" s="100">
        <v>2</v>
      </c>
      <c r="C1842" s="100" t="s">
        <v>485</v>
      </c>
      <c r="D1842" s="100" t="s">
        <v>2272</v>
      </c>
      <c r="E1842" s="101" t="s">
        <v>361</v>
      </c>
      <c r="F1842" s="102" t="s">
        <v>685</v>
      </c>
      <c r="G1842" s="100">
        <v>7</v>
      </c>
      <c r="H1842" s="103" t="s">
        <v>483</v>
      </c>
      <c r="I1842" s="100">
        <v>20</v>
      </c>
      <c r="J1842" s="100">
        <v>1</v>
      </c>
      <c r="K1842" s="100"/>
      <c r="L1842" s="100"/>
      <c r="M1842" s="100">
        <v>20</v>
      </c>
      <c r="N1842" s="100">
        <v>1</v>
      </c>
      <c r="O1842" s="104">
        <v>1050000</v>
      </c>
      <c r="P1842" s="104">
        <v>1050000</v>
      </c>
      <c r="Q1842" s="104"/>
      <c r="R1842" s="104"/>
      <c r="S1842" s="104">
        <v>1050000</v>
      </c>
      <c r="T1842" s="104">
        <v>0</v>
      </c>
      <c r="U1842" s="103" t="s">
        <v>303</v>
      </c>
      <c r="V1842" s="105" t="s">
        <v>3577</v>
      </c>
      <c r="W1842" s="106" t="s">
        <v>539</v>
      </c>
    </row>
    <row r="1843" spans="1:23" s="107" customFormat="1" ht="31.8" customHeight="1">
      <c r="A1843" s="46">
        <f>SUBTOTAL(3,$C$11:C1843)</f>
        <v>1833</v>
      </c>
      <c r="B1843" s="100">
        <v>2</v>
      </c>
      <c r="C1843" s="100" t="s">
        <v>485</v>
      </c>
      <c r="D1843" s="100" t="s">
        <v>2276</v>
      </c>
      <c r="E1843" s="101" t="s">
        <v>361</v>
      </c>
      <c r="F1843" s="102" t="s">
        <v>685</v>
      </c>
      <c r="G1843" s="100">
        <v>7</v>
      </c>
      <c r="H1843" s="103" t="s">
        <v>483</v>
      </c>
      <c r="I1843" s="100">
        <v>20</v>
      </c>
      <c r="J1843" s="100">
        <v>1</v>
      </c>
      <c r="K1843" s="100"/>
      <c r="L1843" s="100"/>
      <c r="M1843" s="100">
        <v>20</v>
      </c>
      <c r="N1843" s="100">
        <v>1</v>
      </c>
      <c r="O1843" s="104">
        <v>1050000</v>
      </c>
      <c r="P1843" s="104">
        <v>1050000</v>
      </c>
      <c r="Q1843" s="104"/>
      <c r="R1843" s="104"/>
      <c r="S1843" s="104">
        <v>1050000</v>
      </c>
      <c r="T1843" s="104">
        <v>0</v>
      </c>
      <c r="U1843" s="103" t="s">
        <v>303</v>
      </c>
      <c r="V1843" s="105" t="s">
        <v>3578</v>
      </c>
      <c r="W1843" s="106" t="s">
        <v>539</v>
      </c>
    </row>
    <row r="1844" spans="1:23" s="107" customFormat="1" ht="31.8" customHeight="1">
      <c r="A1844" s="46">
        <f>SUBTOTAL(3,$C$11:C1844)</f>
        <v>1834</v>
      </c>
      <c r="B1844" s="100">
        <v>2</v>
      </c>
      <c r="C1844" s="100" t="s">
        <v>485</v>
      </c>
      <c r="D1844" s="100" t="s">
        <v>2272</v>
      </c>
      <c r="E1844" s="101" t="s">
        <v>361</v>
      </c>
      <c r="F1844" s="102" t="s">
        <v>685</v>
      </c>
      <c r="G1844" s="100">
        <v>7</v>
      </c>
      <c r="H1844" s="103" t="s">
        <v>483</v>
      </c>
      <c r="I1844" s="100">
        <v>20</v>
      </c>
      <c r="J1844" s="100">
        <v>1</v>
      </c>
      <c r="K1844" s="100"/>
      <c r="L1844" s="100"/>
      <c r="M1844" s="100">
        <v>20</v>
      </c>
      <c r="N1844" s="100">
        <v>1</v>
      </c>
      <c r="O1844" s="104">
        <v>1050000</v>
      </c>
      <c r="P1844" s="104">
        <v>1050000</v>
      </c>
      <c r="Q1844" s="104"/>
      <c r="R1844" s="104"/>
      <c r="S1844" s="104">
        <v>1050000</v>
      </c>
      <c r="T1844" s="104">
        <v>0</v>
      </c>
      <c r="U1844" s="103" t="s">
        <v>303</v>
      </c>
      <c r="V1844" s="105" t="s">
        <v>3579</v>
      </c>
      <c r="W1844" s="106" t="s">
        <v>539</v>
      </c>
    </row>
    <row r="1845" spans="1:23" s="107" customFormat="1" ht="31.8" customHeight="1">
      <c r="A1845" s="46">
        <f>SUBTOTAL(3,$C$11:C1845)</f>
        <v>1835</v>
      </c>
      <c r="B1845" s="100">
        <v>2</v>
      </c>
      <c r="C1845" s="100" t="s">
        <v>485</v>
      </c>
      <c r="D1845" s="100" t="s">
        <v>2273</v>
      </c>
      <c r="E1845" s="101" t="s">
        <v>361</v>
      </c>
      <c r="F1845" s="102" t="s">
        <v>685</v>
      </c>
      <c r="G1845" s="100">
        <v>7</v>
      </c>
      <c r="H1845" s="103" t="s">
        <v>483</v>
      </c>
      <c r="I1845" s="100">
        <v>20</v>
      </c>
      <c r="J1845" s="100">
        <v>1</v>
      </c>
      <c r="K1845" s="100"/>
      <c r="L1845" s="100"/>
      <c r="M1845" s="100">
        <v>20</v>
      </c>
      <c r="N1845" s="100">
        <v>1</v>
      </c>
      <c r="O1845" s="104">
        <v>1050000</v>
      </c>
      <c r="P1845" s="104">
        <v>1050000</v>
      </c>
      <c r="Q1845" s="104"/>
      <c r="R1845" s="104"/>
      <c r="S1845" s="104">
        <v>1050000</v>
      </c>
      <c r="T1845" s="104">
        <v>0</v>
      </c>
      <c r="U1845" s="103" t="s">
        <v>303</v>
      </c>
      <c r="V1845" s="105" t="s">
        <v>342</v>
      </c>
      <c r="W1845" s="106" t="s">
        <v>539</v>
      </c>
    </row>
    <row r="1846" spans="1:23" s="107" customFormat="1" ht="31.8" customHeight="1">
      <c r="A1846" s="46">
        <f>SUBTOTAL(3,$C$11:C1846)</f>
        <v>1836</v>
      </c>
      <c r="B1846" s="100">
        <v>2</v>
      </c>
      <c r="C1846" s="100" t="s">
        <v>485</v>
      </c>
      <c r="D1846" s="100" t="s">
        <v>2275</v>
      </c>
      <c r="E1846" s="101" t="s">
        <v>361</v>
      </c>
      <c r="F1846" s="102" t="s">
        <v>685</v>
      </c>
      <c r="G1846" s="100">
        <v>7</v>
      </c>
      <c r="H1846" s="103" t="s">
        <v>483</v>
      </c>
      <c r="I1846" s="100">
        <v>20</v>
      </c>
      <c r="J1846" s="100">
        <v>1</v>
      </c>
      <c r="K1846" s="100"/>
      <c r="L1846" s="100"/>
      <c r="M1846" s="100">
        <v>20</v>
      </c>
      <c r="N1846" s="100">
        <v>1</v>
      </c>
      <c r="O1846" s="104">
        <v>1050000</v>
      </c>
      <c r="P1846" s="104">
        <v>1050000</v>
      </c>
      <c r="Q1846" s="104"/>
      <c r="R1846" s="104"/>
      <c r="S1846" s="104">
        <v>1050000</v>
      </c>
      <c r="T1846" s="104">
        <v>0</v>
      </c>
      <c r="U1846" s="103" t="s">
        <v>303</v>
      </c>
      <c r="V1846" s="105" t="s">
        <v>3580</v>
      </c>
      <c r="W1846" s="106" t="s">
        <v>539</v>
      </c>
    </row>
    <row r="1847" spans="1:23" s="107" customFormat="1" ht="31.8" customHeight="1">
      <c r="A1847" s="46">
        <f>SUBTOTAL(3,$C$11:C1847)</f>
        <v>1837</v>
      </c>
      <c r="B1847" s="100">
        <v>2</v>
      </c>
      <c r="C1847" s="100" t="s">
        <v>485</v>
      </c>
      <c r="D1847" s="100" t="s">
        <v>2273</v>
      </c>
      <c r="E1847" s="101" t="s">
        <v>361</v>
      </c>
      <c r="F1847" s="102" t="s">
        <v>685</v>
      </c>
      <c r="G1847" s="100">
        <v>7</v>
      </c>
      <c r="H1847" s="103" t="s">
        <v>483</v>
      </c>
      <c r="I1847" s="100">
        <v>20</v>
      </c>
      <c r="J1847" s="100">
        <v>1</v>
      </c>
      <c r="K1847" s="100"/>
      <c r="L1847" s="100"/>
      <c r="M1847" s="100">
        <v>20</v>
      </c>
      <c r="N1847" s="100">
        <v>1</v>
      </c>
      <c r="O1847" s="104">
        <v>1050000</v>
      </c>
      <c r="P1847" s="104">
        <v>1050000</v>
      </c>
      <c r="Q1847" s="104"/>
      <c r="R1847" s="104"/>
      <c r="S1847" s="104">
        <v>1050000</v>
      </c>
      <c r="T1847" s="104">
        <v>0</v>
      </c>
      <c r="U1847" s="103" t="s">
        <v>303</v>
      </c>
      <c r="V1847" s="105" t="s">
        <v>187</v>
      </c>
      <c r="W1847" s="106" t="s">
        <v>539</v>
      </c>
    </row>
    <row r="1848" spans="1:23" s="107" customFormat="1" ht="31.8" customHeight="1">
      <c r="A1848" s="46">
        <f>SUBTOTAL(3,$C$11:C1848)</f>
        <v>1838</v>
      </c>
      <c r="B1848" s="100">
        <v>2</v>
      </c>
      <c r="C1848" s="100" t="s">
        <v>485</v>
      </c>
      <c r="D1848" s="100" t="s">
        <v>2273</v>
      </c>
      <c r="E1848" s="101" t="s">
        <v>361</v>
      </c>
      <c r="F1848" s="102" t="s">
        <v>685</v>
      </c>
      <c r="G1848" s="100">
        <v>7</v>
      </c>
      <c r="H1848" s="103" t="s">
        <v>483</v>
      </c>
      <c r="I1848" s="100">
        <v>20</v>
      </c>
      <c r="J1848" s="100">
        <v>1</v>
      </c>
      <c r="K1848" s="100"/>
      <c r="L1848" s="100"/>
      <c r="M1848" s="100">
        <v>20</v>
      </c>
      <c r="N1848" s="100">
        <v>1</v>
      </c>
      <c r="O1848" s="104">
        <v>1050000</v>
      </c>
      <c r="P1848" s="104">
        <v>1050000</v>
      </c>
      <c r="Q1848" s="104"/>
      <c r="R1848" s="104"/>
      <c r="S1848" s="104">
        <v>1050000</v>
      </c>
      <c r="T1848" s="104">
        <v>0</v>
      </c>
      <c r="U1848" s="103" t="s">
        <v>303</v>
      </c>
      <c r="V1848" s="105" t="s">
        <v>3581</v>
      </c>
      <c r="W1848" s="106" t="s">
        <v>539</v>
      </c>
    </row>
    <row r="1849" spans="1:23" s="107" customFormat="1" ht="31.8" customHeight="1">
      <c r="A1849" s="46">
        <f>SUBTOTAL(3,$C$11:C1849)</f>
        <v>1839</v>
      </c>
      <c r="B1849" s="100">
        <v>2</v>
      </c>
      <c r="C1849" s="100" t="s">
        <v>485</v>
      </c>
      <c r="D1849" s="100" t="s">
        <v>2278</v>
      </c>
      <c r="E1849" s="101" t="s">
        <v>361</v>
      </c>
      <c r="F1849" s="102" t="s">
        <v>685</v>
      </c>
      <c r="G1849" s="100">
        <v>7</v>
      </c>
      <c r="H1849" s="103" t="s">
        <v>483</v>
      </c>
      <c r="I1849" s="100">
        <v>20</v>
      </c>
      <c r="J1849" s="100">
        <v>1</v>
      </c>
      <c r="K1849" s="100"/>
      <c r="L1849" s="100"/>
      <c r="M1849" s="100">
        <v>20</v>
      </c>
      <c r="N1849" s="100">
        <v>1</v>
      </c>
      <c r="O1849" s="104">
        <v>1050000</v>
      </c>
      <c r="P1849" s="104">
        <v>1050000</v>
      </c>
      <c r="Q1849" s="104"/>
      <c r="R1849" s="104"/>
      <c r="S1849" s="104">
        <v>1050000</v>
      </c>
      <c r="T1849" s="104">
        <v>0</v>
      </c>
      <c r="U1849" s="103" t="s">
        <v>303</v>
      </c>
      <c r="V1849" s="105" t="s">
        <v>3582</v>
      </c>
      <c r="W1849" s="106" t="s">
        <v>539</v>
      </c>
    </row>
    <row r="1850" spans="1:23" s="107" customFormat="1" ht="31.8" customHeight="1">
      <c r="A1850" s="46">
        <f>SUBTOTAL(3,$C$11:C1850)</f>
        <v>1840</v>
      </c>
      <c r="B1850" s="46">
        <v>1</v>
      </c>
      <c r="C1850" s="46" t="s">
        <v>486</v>
      </c>
      <c r="D1850" s="46" t="s">
        <v>1085</v>
      </c>
      <c r="E1850" s="98" t="s">
        <v>226</v>
      </c>
      <c r="F1850" s="99" t="s">
        <v>367</v>
      </c>
      <c r="G1850" s="46">
        <v>7</v>
      </c>
      <c r="H1850" s="78" t="s">
        <v>483</v>
      </c>
      <c r="I1850" s="46">
        <v>20</v>
      </c>
      <c r="J1850" s="46">
        <v>1</v>
      </c>
      <c r="K1850" s="46"/>
      <c r="L1850" s="46"/>
      <c r="M1850" s="46">
        <v>20</v>
      </c>
      <c r="N1850" s="46">
        <v>1</v>
      </c>
      <c r="O1850" s="79">
        <v>1050000</v>
      </c>
      <c r="P1850" s="79">
        <v>1050000</v>
      </c>
      <c r="Q1850" s="79"/>
      <c r="R1850" s="79">
        <v>1050000</v>
      </c>
      <c r="S1850" s="79">
        <v>0</v>
      </c>
      <c r="T1850" s="79">
        <v>0</v>
      </c>
      <c r="U1850" s="78" t="s">
        <v>303</v>
      </c>
      <c r="V1850" s="80" t="s">
        <v>732</v>
      </c>
      <c r="W1850" s="81" t="s">
        <v>539</v>
      </c>
    </row>
    <row r="1851" spans="1:23" s="107" customFormat="1" ht="31.8" customHeight="1">
      <c r="A1851" s="46">
        <f>SUBTOTAL(3,$C$11:C1851)</f>
        <v>1841</v>
      </c>
      <c r="B1851" s="46">
        <v>1</v>
      </c>
      <c r="C1851" s="46" t="s">
        <v>486</v>
      </c>
      <c r="D1851" s="46" t="s">
        <v>834</v>
      </c>
      <c r="E1851" s="98" t="s">
        <v>226</v>
      </c>
      <c r="F1851" s="99" t="s">
        <v>367</v>
      </c>
      <c r="G1851" s="46">
        <v>7</v>
      </c>
      <c r="H1851" s="78" t="s">
        <v>483</v>
      </c>
      <c r="I1851" s="46">
        <v>20</v>
      </c>
      <c r="J1851" s="46">
        <v>1</v>
      </c>
      <c r="K1851" s="46"/>
      <c r="L1851" s="46"/>
      <c r="M1851" s="46">
        <v>20</v>
      </c>
      <c r="N1851" s="46">
        <v>1</v>
      </c>
      <c r="O1851" s="79">
        <v>1050000</v>
      </c>
      <c r="P1851" s="79">
        <v>1050000</v>
      </c>
      <c r="Q1851" s="79"/>
      <c r="R1851" s="79">
        <v>1050000</v>
      </c>
      <c r="S1851" s="79">
        <v>0</v>
      </c>
      <c r="T1851" s="79">
        <v>0</v>
      </c>
      <c r="U1851" s="78" t="s">
        <v>303</v>
      </c>
      <c r="V1851" s="80" t="s">
        <v>1299</v>
      </c>
      <c r="W1851" s="81" t="s">
        <v>539</v>
      </c>
    </row>
    <row r="1852" spans="1:23" s="107" customFormat="1" ht="31.8" customHeight="1">
      <c r="A1852" s="46">
        <f>SUBTOTAL(3,$C$11:C1852)</f>
        <v>1842</v>
      </c>
      <c r="B1852" s="100">
        <v>2</v>
      </c>
      <c r="C1852" s="100" t="s">
        <v>486</v>
      </c>
      <c r="D1852" s="100" t="s">
        <v>2272</v>
      </c>
      <c r="E1852" s="101" t="s">
        <v>226</v>
      </c>
      <c r="F1852" s="102" t="s">
        <v>367</v>
      </c>
      <c r="G1852" s="100">
        <v>7</v>
      </c>
      <c r="H1852" s="103" t="s">
        <v>483</v>
      </c>
      <c r="I1852" s="100">
        <v>14</v>
      </c>
      <c r="J1852" s="100">
        <v>1</v>
      </c>
      <c r="K1852" s="100"/>
      <c r="L1852" s="100"/>
      <c r="M1852" s="100">
        <v>14</v>
      </c>
      <c r="N1852" s="100">
        <v>1</v>
      </c>
      <c r="O1852" s="104">
        <v>650000</v>
      </c>
      <c r="P1852" s="104">
        <v>650000</v>
      </c>
      <c r="Q1852" s="104"/>
      <c r="R1852" s="104"/>
      <c r="S1852" s="104">
        <v>650000</v>
      </c>
      <c r="T1852" s="104">
        <v>0</v>
      </c>
      <c r="U1852" s="103" t="s">
        <v>307</v>
      </c>
      <c r="V1852" s="105" t="s">
        <v>3521</v>
      </c>
      <c r="W1852" s="106" t="s">
        <v>539</v>
      </c>
    </row>
    <row r="1853" spans="1:23" s="107" customFormat="1" ht="31.8" customHeight="1">
      <c r="A1853" s="46">
        <f>SUBTOTAL(3,$C$11:C1853)</f>
        <v>1843</v>
      </c>
      <c r="B1853" s="100">
        <v>2</v>
      </c>
      <c r="C1853" s="100" t="s">
        <v>486</v>
      </c>
      <c r="D1853" s="100" t="s">
        <v>2281</v>
      </c>
      <c r="E1853" s="101" t="s">
        <v>226</v>
      </c>
      <c r="F1853" s="102" t="s">
        <v>367</v>
      </c>
      <c r="G1853" s="100">
        <v>7</v>
      </c>
      <c r="H1853" s="103" t="s">
        <v>483</v>
      </c>
      <c r="I1853" s="100">
        <v>14</v>
      </c>
      <c r="J1853" s="100">
        <v>1</v>
      </c>
      <c r="K1853" s="100"/>
      <c r="L1853" s="100"/>
      <c r="M1853" s="100">
        <v>14</v>
      </c>
      <c r="N1853" s="100">
        <v>1</v>
      </c>
      <c r="O1853" s="104">
        <v>650000</v>
      </c>
      <c r="P1853" s="104">
        <v>650000</v>
      </c>
      <c r="Q1853" s="104"/>
      <c r="R1853" s="104"/>
      <c r="S1853" s="104">
        <v>650000</v>
      </c>
      <c r="T1853" s="104">
        <v>0</v>
      </c>
      <c r="U1853" s="103" t="s">
        <v>307</v>
      </c>
      <c r="V1853" s="105" t="s">
        <v>1198</v>
      </c>
      <c r="W1853" s="106" t="s">
        <v>539</v>
      </c>
    </row>
    <row r="1854" spans="1:23" s="107" customFormat="1" ht="31.8" customHeight="1">
      <c r="A1854" s="46">
        <f>SUBTOTAL(3,$C$11:C1854)</f>
        <v>1844</v>
      </c>
      <c r="B1854" s="100">
        <v>2</v>
      </c>
      <c r="C1854" s="100" t="s">
        <v>486</v>
      </c>
      <c r="D1854" s="100" t="s">
        <v>2274</v>
      </c>
      <c r="E1854" s="101" t="s">
        <v>226</v>
      </c>
      <c r="F1854" s="102" t="s">
        <v>367</v>
      </c>
      <c r="G1854" s="100">
        <v>7</v>
      </c>
      <c r="H1854" s="103" t="s">
        <v>483</v>
      </c>
      <c r="I1854" s="100">
        <v>14</v>
      </c>
      <c r="J1854" s="100">
        <v>1</v>
      </c>
      <c r="K1854" s="100"/>
      <c r="L1854" s="100"/>
      <c r="M1854" s="100">
        <v>14</v>
      </c>
      <c r="N1854" s="100">
        <v>1</v>
      </c>
      <c r="O1854" s="104">
        <v>650000</v>
      </c>
      <c r="P1854" s="104">
        <v>650000</v>
      </c>
      <c r="Q1854" s="104"/>
      <c r="R1854" s="104"/>
      <c r="S1854" s="104">
        <v>650000</v>
      </c>
      <c r="T1854" s="104">
        <v>0</v>
      </c>
      <c r="U1854" s="103" t="s">
        <v>307</v>
      </c>
      <c r="V1854" s="105" t="s">
        <v>3528</v>
      </c>
      <c r="W1854" s="106" t="s">
        <v>539</v>
      </c>
    </row>
    <row r="1855" spans="1:23" s="107" customFormat="1" ht="31.8" customHeight="1">
      <c r="A1855" s="46">
        <f>SUBTOTAL(3,$C$11:C1855)</f>
        <v>1845</v>
      </c>
      <c r="B1855" s="100">
        <v>2</v>
      </c>
      <c r="C1855" s="100" t="s">
        <v>486</v>
      </c>
      <c r="D1855" s="100" t="s">
        <v>2280</v>
      </c>
      <c r="E1855" s="101" t="s">
        <v>226</v>
      </c>
      <c r="F1855" s="102" t="s">
        <v>367</v>
      </c>
      <c r="G1855" s="100">
        <v>7</v>
      </c>
      <c r="H1855" s="103" t="s">
        <v>483</v>
      </c>
      <c r="I1855" s="100">
        <v>14</v>
      </c>
      <c r="J1855" s="100">
        <v>1</v>
      </c>
      <c r="K1855" s="100"/>
      <c r="L1855" s="100"/>
      <c r="M1855" s="100">
        <v>14</v>
      </c>
      <c r="N1855" s="100">
        <v>1</v>
      </c>
      <c r="O1855" s="104">
        <v>650000</v>
      </c>
      <c r="P1855" s="104">
        <v>650000</v>
      </c>
      <c r="Q1855" s="104"/>
      <c r="R1855" s="104"/>
      <c r="S1855" s="104">
        <v>650000</v>
      </c>
      <c r="T1855" s="104">
        <v>0</v>
      </c>
      <c r="U1855" s="103" t="s">
        <v>307</v>
      </c>
      <c r="V1855" s="105" t="s">
        <v>3520</v>
      </c>
      <c r="W1855" s="106" t="s">
        <v>539</v>
      </c>
    </row>
    <row r="1856" spans="1:23" s="107" customFormat="1" ht="31.8" customHeight="1">
      <c r="A1856" s="46">
        <f>SUBTOTAL(3,$C$11:C1856)</f>
        <v>1846</v>
      </c>
      <c r="B1856" s="100">
        <v>2</v>
      </c>
      <c r="C1856" s="100" t="s">
        <v>486</v>
      </c>
      <c r="D1856" s="100" t="s">
        <v>2272</v>
      </c>
      <c r="E1856" s="101" t="s">
        <v>226</v>
      </c>
      <c r="F1856" s="102" t="s">
        <v>367</v>
      </c>
      <c r="G1856" s="100">
        <v>7</v>
      </c>
      <c r="H1856" s="103" t="s">
        <v>483</v>
      </c>
      <c r="I1856" s="100">
        <v>6</v>
      </c>
      <c r="J1856" s="100">
        <v>1</v>
      </c>
      <c r="K1856" s="100"/>
      <c r="L1856" s="100"/>
      <c r="M1856" s="100">
        <v>6</v>
      </c>
      <c r="N1856" s="100">
        <v>1</v>
      </c>
      <c r="O1856" s="104">
        <v>400000</v>
      </c>
      <c r="P1856" s="104">
        <v>400000</v>
      </c>
      <c r="Q1856" s="104"/>
      <c r="R1856" s="104"/>
      <c r="S1856" s="104">
        <v>400000</v>
      </c>
      <c r="T1856" s="104">
        <v>0</v>
      </c>
      <c r="U1856" s="103" t="s">
        <v>629</v>
      </c>
      <c r="V1856" s="105" t="s">
        <v>3468</v>
      </c>
      <c r="W1856" s="106" t="s">
        <v>539</v>
      </c>
    </row>
    <row r="1857" spans="1:23" s="107" customFormat="1" ht="31.8" customHeight="1">
      <c r="A1857" s="46">
        <f>SUBTOTAL(3,$C$11:C1857)</f>
        <v>1847</v>
      </c>
      <c r="B1857" s="100">
        <v>2</v>
      </c>
      <c r="C1857" s="100" t="s">
        <v>486</v>
      </c>
      <c r="D1857" s="100" t="s">
        <v>2273</v>
      </c>
      <c r="E1857" s="101" t="s">
        <v>226</v>
      </c>
      <c r="F1857" s="102" t="s">
        <v>367</v>
      </c>
      <c r="G1857" s="100">
        <v>7</v>
      </c>
      <c r="H1857" s="103" t="s">
        <v>483</v>
      </c>
      <c r="I1857" s="100">
        <v>6</v>
      </c>
      <c r="J1857" s="100">
        <v>1</v>
      </c>
      <c r="K1857" s="100"/>
      <c r="L1857" s="100"/>
      <c r="M1857" s="100">
        <v>6</v>
      </c>
      <c r="N1857" s="100">
        <v>1</v>
      </c>
      <c r="O1857" s="104">
        <v>400000</v>
      </c>
      <c r="P1857" s="104">
        <v>400000</v>
      </c>
      <c r="Q1857" s="104"/>
      <c r="R1857" s="104"/>
      <c r="S1857" s="104">
        <v>400000</v>
      </c>
      <c r="T1857" s="104">
        <v>0</v>
      </c>
      <c r="U1857" s="103" t="s">
        <v>629</v>
      </c>
      <c r="V1857" s="105" t="s">
        <v>3469</v>
      </c>
      <c r="W1857" s="106" t="s">
        <v>539</v>
      </c>
    </row>
    <row r="1858" spans="1:23" s="107" customFormat="1" ht="31.8" customHeight="1">
      <c r="A1858" s="46">
        <f>SUBTOTAL(3,$C$11:C1858)</f>
        <v>1848</v>
      </c>
      <c r="B1858" s="100">
        <v>2</v>
      </c>
      <c r="C1858" s="100" t="s">
        <v>486</v>
      </c>
      <c r="D1858" s="100" t="s">
        <v>2271</v>
      </c>
      <c r="E1858" s="101" t="s">
        <v>226</v>
      </c>
      <c r="F1858" s="102" t="s">
        <v>367</v>
      </c>
      <c r="G1858" s="100">
        <v>7</v>
      </c>
      <c r="H1858" s="103" t="s">
        <v>483</v>
      </c>
      <c r="I1858" s="100">
        <v>6</v>
      </c>
      <c r="J1858" s="100">
        <v>1</v>
      </c>
      <c r="K1858" s="100"/>
      <c r="L1858" s="100"/>
      <c r="M1858" s="100">
        <v>6</v>
      </c>
      <c r="N1858" s="100">
        <v>1</v>
      </c>
      <c r="O1858" s="104">
        <v>400000</v>
      </c>
      <c r="P1858" s="104">
        <v>400000</v>
      </c>
      <c r="Q1858" s="104"/>
      <c r="R1858" s="104"/>
      <c r="S1858" s="104">
        <v>400000</v>
      </c>
      <c r="T1858" s="104">
        <v>0</v>
      </c>
      <c r="U1858" s="103" t="s">
        <v>629</v>
      </c>
      <c r="V1858" s="105" t="s">
        <v>3377</v>
      </c>
      <c r="W1858" s="106" t="s">
        <v>539</v>
      </c>
    </row>
    <row r="1859" spans="1:23" s="107" customFormat="1" ht="31.8" customHeight="1">
      <c r="A1859" s="46">
        <f>SUBTOTAL(3,$C$11:C1859)</f>
        <v>1849</v>
      </c>
      <c r="B1859" s="100">
        <v>2</v>
      </c>
      <c r="C1859" s="100" t="s">
        <v>486</v>
      </c>
      <c r="D1859" s="100" t="s">
        <v>2273</v>
      </c>
      <c r="E1859" s="101" t="s">
        <v>226</v>
      </c>
      <c r="F1859" s="102" t="s">
        <v>367</v>
      </c>
      <c r="G1859" s="100">
        <v>7</v>
      </c>
      <c r="H1859" s="103" t="s">
        <v>483</v>
      </c>
      <c r="I1859" s="100">
        <v>20</v>
      </c>
      <c r="J1859" s="100">
        <v>1</v>
      </c>
      <c r="K1859" s="100"/>
      <c r="L1859" s="100"/>
      <c r="M1859" s="100">
        <v>20</v>
      </c>
      <c r="N1859" s="100">
        <v>1</v>
      </c>
      <c r="O1859" s="104">
        <v>1050000</v>
      </c>
      <c r="P1859" s="104">
        <v>1050000</v>
      </c>
      <c r="Q1859" s="104"/>
      <c r="R1859" s="104"/>
      <c r="S1859" s="104">
        <v>1050000</v>
      </c>
      <c r="T1859" s="104">
        <v>0</v>
      </c>
      <c r="U1859" s="103" t="s">
        <v>303</v>
      </c>
      <c r="V1859" s="105" t="s">
        <v>3583</v>
      </c>
      <c r="W1859" s="106" t="s">
        <v>539</v>
      </c>
    </row>
    <row r="1860" spans="1:23" s="107" customFormat="1" ht="31.8" customHeight="1">
      <c r="A1860" s="46">
        <f>SUBTOTAL(3,$C$11:C1860)</f>
        <v>1850</v>
      </c>
      <c r="B1860" s="100">
        <v>2</v>
      </c>
      <c r="C1860" s="100" t="s">
        <v>486</v>
      </c>
      <c r="D1860" s="100" t="s">
        <v>2271</v>
      </c>
      <c r="E1860" s="101" t="s">
        <v>226</v>
      </c>
      <c r="F1860" s="102" t="s">
        <v>367</v>
      </c>
      <c r="G1860" s="100">
        <v>7</v>
      </c>
      <c r="H1860" s="103" t="s">
        <v>483</v>
      </c>
      <c r="I1860" s="100">
        <v>20</v>
      </c>
      <c r="J1860" s="100">
        <v>1</v>
      </c>
      <c r="K1860" s="100"/>
      <c r="L1860" s="100"/>
      <c r="M1860" s="100">
        <v>20</v>
      </c>
      <c r="N1860" s="100">
        <v>1</v>
      </c>
      <c r="O1860" s="104">
        <v>1050000</v>
      </c>
      <c r="P1860" s="104">
        <v>1050000</v>
      </c>
      <c r="Q1860" s="104"/>
      <c r="R1860" s="104"/>
      <c r="S1860" s="104">
        <v>1050000</v>
      </c>
      <c r="T1860" s="104">
        <v>0</v>
      </c>
      <c r="U1860" s="103" t="s">
        <v>303</v>
      </c>
      <c r="V1860" s="105" t="s">
        <v>2833</v>
      </c>
      <c r="W1860" s="106" t="s">
        <v>539</v>
      </c>
    </row>
    <row r="1861" spans="1:23" s="107" customFormat="1" ht="31.8" customHeight="1">
      <c r="A1861" s="46">
        <f>SUBTOTAL(3,$C$11:C1861)</f>
        <v>1851</v>
      </c>
      <c r="B1861" s="100">
        <v>2</v>
      </c>
      <c r="C1861" s="100" t="s">
        <v>486</v>
      </c>
      <c r="D1861" s="100" t="s">
        <v>2286</v>
      </c>
      <c r="E1861" s="101" t="s">
        <v>226</v>
      </c>
      <c r="F1861" s="102" t="s">
        <v>367</v>
      </c>
      <c r="G1861" s="100">
        <v>7</v>
      </c>
      <c r="H1861" s="103" t="s">
        <v>483</v>
      </c>
      <c r="I1861" s="100">
        <v>20</v>
      </c>
      <c r="J1861" s="100">
        <v>1</v>
      </c>
      <c r="K1861" s="100"/>
      <c r="L1861" s="100"/>
      <c r="M1861" s="100">
        <v>20</v>
      </c>
      <c r="N1861" s="100">
        <v>1</v>
      </c>
      <c r="O1861" s="104">
        <v>1050000</v>
      </c>
      <c r="P1861" s="104">
        <v>1050000</v>
      </c>
      <c r="Q1861" s="104"/>
      <c r="R1861" s="104"/>
      <c r="S1861" s="104">
        <v>1050000</v>
      </c>
      <c r="T1861" s="104">
        <v>0</v>
      </c>
      <c r="U1861" s="103" t="s">
        <v>303</v>
      </c>
      <c r="V1861" s="105" t="s">
        <v>3298</v>
      </c>
      <c r="W1861" s="106" t="s">
        <v>539</v>
      </c>
    </row>
    <row r="1862" spans="1:23" s="107" customFormat="1" ht="31.8" customHeight="1">
      <c r="A1862" s="46">
        <f>SUBTOTAL(3,$C$11:C1862)</f>
        <v>1852</v>
      </c>
      <c r="B1862" s="100">
        <v>2</v>
      </c>
      <c r="C1862" s="100" t="s">
        <v>486</v>
      </c>
      <c r="D1862" s="100" t="s">
        <v>2271</v>
      </c>
      <c r="E1862" s="101" t="s">
        <v>226</v>
      </c>
      <c r="F1862" s="102" t="s">
        <v>367</v>
      </c>
      <c r="G1862" s="100">
        <v>7</v>
      </c>
      <c r="H1862" s="103" t="s">
        <v>483</v>
      </c>
      <c r="I1862" s="100">
        <v>20</v>
      </c>
      <c r="J1862" s="100">
        <v>1</v>
      </c>
      <c r="K1862" s="100"/>
      <c r="L1862" s="100"/>
      <c r="M1862" s="100">
        <v>20</v>
      </c>
      <c r="N1862" s="100">
        <v>1</v>
      </c>
      <c r="O1862" s="104">
        <v>1050000</v>
      </c>
      <c r="P1862" s="104">
        <v>1050000</v>
      </c>
      <c r="Q1862" s="104"/>
      <c r="R1862" s="104"/>
      <c r="S1862" s="104">
        <v>1050000</v>
      </c>
      <c r="T1862" s="104">
        <v>0</v>
      </c>
      <c r="U1862" s="103" t="s">
        <v>303</v>
      </c>
      <c r="V1862" s="105" t="s">
        <v>3584</v>
      </c>
      <c r="W1862" s="106" t="s">
        <v>539</v>
      </c>
    </row>
    <row r="1863" spans="1:23" s="107" customFormat="1" ht="31.8" customHeight="1">
      <c r="A1863" s="46">
        <f>SUBTOTAL(3,$C$11:C1863)</f>
        <v>1853</v>
      </c>
      <c r="B1863" s="100">
        <v>2</v>
      </c>
      <c r="C1863" s="100" t="s">
        <v>486</v>
      </c>
      <c r="D1863" s="100" t="s">
        <v>2278</v>
      </c>
      <c r="E1863" s="101" t="s">
        <v>226</v>
      </c>
      <c r="F1863" s="102" t="s">
        <v>367</v>
      </c>
      <c r="G1863" s="100">
        <v>7</v>
      </c>
      <c r="H1863" s="103" t="s">
        <v>483</v>
      </c>
      <c r="I1863" s="100">
        <v>20</v>
      </c>
      <c r="J1863" s="100">
        <v>1</v>
      </c>
      <c r="K1863" s="100"/>
      <c r="L1863" s="100"/>
      <c r="M1863" s="100">
        <v>20</v>
      </c>
      <c r="N1863" s="100">
        <v>1</v>
      </c>
      <c r="O1863" s="104">
        <v>1050000</v>
      </c>
      <c r="P1863" s="104">
        <v>1050000</v>
      </c>
      <c r="Q1863" s="104"/>
      <c r="R1863" s="104"/>
      <c r="S1863" s="104">
        <v>1050000</v>
      </c>
      <c r="T1863" s="104">
        <v>0</v>
      </c>
      <c r="U1863" s="103" t="s">
        <v>303</v>
      </c>
      <c r="V1863" s="105" t="s">
        <v>3585</v>
      </c>
      <c r="W1863" s="106" t="s">
        <v>539</v>
      </c>
    </row>
    <row r="1864" spans="1:23" s="107" customFormat="1" ht="31.8" customHeight="1">
      <c r="A1864" s="46">
        <f>SUBTOTAL(3,$C$11:C1864)</f>
        <v>1854</v>
      </c>
      <c r="B1864" s="100">
        <v>2</v>
      </c>
      <c r="C1864" s="100" t="s">
        <v>486</v>
      </c>
      <c r="D1864" s="100" t="s">
        <v>2278</v>
      </c>
      <c r="E1864" s="101" t="s">
        <v>226</v>
      </c>
      <c r="F1864" s="102" t="s">
        <v>367</v>
      </c>
      <c r="G1864" s="100">
        <v>7</v>
      </c>
      <c r="H1864" s="103" t="s">
        <v>483</v>
      </c>
      <c r="I1864" s="100">
        <v>20</v>
      </c>
      <c r="J1864" s="100">
        <v>1</v>
      </c>
      <c r="K1864" s="100"/>
      <c r="L1864" s="100"/>
      <c r="M1864" s="100">
        <v>20</v>
      </c>
      <c r="N1864" s="100">
        <v>1</v>
      </c>
      <c r="O1864" s="104">
        <v>1050000</v>
      </c>
      <c r="P1864" s="104">
        <v>1050000</v>
      </c>
      <c r="Q1864" s="104"/>
      <c r="R1864" s="104"/>
      <c r="S1864" s="104">
        <v>1050000</v>
      </c>
      <c r="T1864" s="104">
        <v>0</v>
      </c>
      <c r="U1864" s="103" t="s">
        <v>303</v>
      </c>
      <c r="V1864" s="105" t="s">
        <v>3586</v>
      </c>
      <c r="W1864" s="106" t="s">
        <v>539</v>
      </c>
    </row>
    <row r="1865" spans="1:23" s="107" customFormat="1" ht="31.8" customHeight="1">
      <c r="A1865" s="46">
        <f>SUBTOTAL(3,$C$11:C1865)</f>
        <v>1855</v>
      </c>
      <c r="B1865" s="100">
        <v>2</v>
      </c>
      <c r="C1865" s="100" t="s">
        <v>486</v>
      </c>
      <c r="D1865" s="100" t="s">
        <v>2278</v>
      </c>
      <c r="E1865" s="101" t="s">
        <v>226</v>
      </c>
      <c r="F1865" s="102" t="s">
        <v>367</v>
      </c>
      <c r="G1865" s="100">
        <v>7</v>
      </c>
      <c r="H1865" s="103" t="s">
        <v>483</v>
      </c>
      <c r="I1865" s="100">
        <v>20</v>
      </c>
      <c r="J1865" s="100">
        <v>1</v>
      </c>
      <c r="K1865" s="100"/>
      <c r="L1865" s="100"/>
      <c r="M1865" s="100">
        <v>20</v>
      </c>
      <c r="N1865" s="100">
        <v>1</v>
      </c>
      <c r="O1865" s="104">
        <v>1050000</v>
      </c>
      <c r="P1865" s="104">
        <v>1050000</v>
      </c>
      <c r="Q1865" s="104"/>
      <c r="R1865" s="104"/>
      <c r="S1865" s="104">
        <v>1050000</v>
      </c>
      <c r="T1865" s="104">
        <v>0</v>
      </c>
      <c r="U1865" s="103" t="s">
        <v>303</v>
      </c>
      <c r="V1865" s="105" t="s">
        <v>3587</v>
      </c>
      <c r="W1865" s="106" t="s">
        <v>539</v>
      </c>
    </row>
    <row r="1866" spans="1:23" s="107" customFormat="1" ht="31.8" customHeight="1">
      <c r="A1866" s="46">
        <f>SUBTOTAL(3,$C$11:C1866)</f>
        <v>1856</v>
      </c>
      <c r="B1866" s="100">
        <v>2</v>
      </c>
      <c r="C1866" s="100" t="s">
        <v>486</v>
      </c>
      <c r="D1866" s="100" t="s">
        <v>2271</v>
      </c>
      <c r="E1866" s="101" t="s">
        <v>226</v>
      </c>
      <c r="F1866" s="102" t="s">
        <v>367</v>
      </c>
      <c r="G1866" s="100">
        <v>7</v>
      </c>
      <c r="H1866" s="103" t="s">
        <v>483</v>
      </c>
      <c r="I1866" s="100">
        <v>20</v>
      </c>
      <c r="J1866" s="100">
        <v>1</v>
      </c>
      <c r="K1866" s="100"/>
      <c r="L1866" s="100"/>
      <c r="M1866" s="100">
        <v>20</v>
      </c>
      <c r="N1866" s="100">
        <v>1</v>
      </c>
      <c r="O1866" s="104">
        <v>1050000</v>
      </c>
      <c r="P1866" s="104">
        <v>1050000</v>
      </c>
      <c r="Q1866" s="104"/>
      <c r="R1866" s="104"/>
      <c r="S1866" s="104">
        <v>1050000</v>
      </c>
      <c r="T1866" s="104">
        <v>0</v>
      </c>
      <c r="U1866" s="103" t="s">
        <v>303</v>
      </c>
      <c r="V1866" s="105" t="s">
        <v>3588</v>
      </c>
      <c r="W1866" s="106" t="s">
        <v>539</v>
      </c>
    </row>
    <row r="1867" spans="1:23" s="107" customFormat="1" ht="31.8" customHeight="1">
      <c r="A1867" s="46">
        <f>SUBTOTAL(3,$C$11:C1867)</f>
        <v>1857</v>
      </c>
      <c r="B1867" s="100">
        <v>2</v>
      </c>
      <c r="C1867" s="100" t="s">
        <v>486</v>
      </c>
      <c r="D1867" s="100" t="s">
        <v>2278</v>
      </c>
      <c r="E1867" s="101" t="s">
        <v>226</v>
      </c>
      <c r="F1867" s="102" t="s">
        <v>367</v>
      </c>
      <c r="G1867" s="100">
        <v>7</v>
      </c>
      <c r="H1867" s="103" t="s">
        <v>483</v>
      </c>
      <c r="I1867" s="100">
        <v>20</v>
      </c>
      <c r="J1867" s="100">
        <v>1</v>
      </c>
      <c r="K1867" s="100"/>
      <c r="L1867" s="100"/>
      <c r="M1867" s="100">
        <v>20</v>
      </c>
      <c r="N1867" s="100">
        <v>1</v>
      </c>
      <c r="O1867" s="104">
        <v>1050000</v>
      </c>
      <c r="P1867" s="104">
        <v>1050000</v>
      </c>
      <c r="Q1867" s="104"/>
      <c r="R1867" s="104"/>
      <c r="S1867" s="104">
        <v>1050000</v>
      </c>
      <c r="T1867" s="104">
        <v>0</v>
      </c>
      <c r="U1867" s="103" t="s">
        <v>303</v>
      </c>
      <c r="V1867" s="105" t="s">
        <v>3589</v>
      </c>
      <c r="W1867" s="106" t="s">
        <v>539</v>
      </c>
    </row>
    <row r="1868" spans="1:23" s="107" customFormat="1" ht="31.8" customHeight="1">
      <c r="A1868" s="46">
        <f>SUBTOTAL(3,$C$11:C1868)</f>
        <v>1858</v>
      </c>
      <c r="B1868" s="100">
        <v>2</v>
      </c>
      <c r="C1868" s="100" t="s">
        <v>486</v>
      </c>
      <c r="D1868" s="100" t="s">
        <v>2271</v>
      </c>
      <c r="E1868" s="101" t="s">
        <v>226</v>
      </c>
      <c r="F1868" s="102" t="s">
        <v>367</v>
      </c>
      <c r="G1868" s="100">
        <v>7</v>
      </c>
      <c r="H1868" s="103" t="s">
        <v>483</v>
      </c>
      <c r="I1868" s="100">
        <v>20</v>
      </c>
      <c r="J1868" s="100">
        <v>1</v>
      </c>
      <c r="K1868" s="100"/>
      <c r="L1868" s="100"/>
      <c r="M1868" s="100">
        <v>20</v>
      </c>
      <c r="N1868" s="100">
        <v>1</v>
      </c>
      <c r="O1868" s="104">
        <v>1050000</v>
      </c>
      <c r="P1868" s="104">
        <v>1050000</v>
      </c>
      <c r="Q1868" s="104"/>
      <c r="R1868" s="104"/>
      <c r="S1868" s="104">
        <v>1050000</v>
      </c>
      <c r="T1868" s="104">
        <v>0</v>
      </c>
      <c r="U1868" s="103" t="s">
        <v>303</v>
      </c>
      <c r="V1868" s="105" t="s">
        <v>3590</v>
      </c>
      <c r="W1868" s="106" t="s">
        <v>539</v>
      </c>
    </row>
    <row r="1869" spans="1:23" s="107" customFormat="1" ht="31.8" customHeight="1">
      <c r="A1869" s="46">
        <f>SUBTOTAL(3,$C$11:C1869)</f>
        <v>1859</v>
      </c>
      <c r="B1869" s="100">
        <v>2</v>
      </c>
      <c r="C1869" s="100" t="s">
        <v>486</v>
      </c>
      <c r="D1869" s="100" t="s">
        <v>2287</v>
      </c>
      <c r="E1869" s="101" t="s">
        <v>226</v>
      </c>
      <c r="F1869" s="102" t="s">
        <v>367</v>
      </c>
      <c r="G1869" s="100">
        <v>7</v>
      </c>
      <c r="H1869" s="103" t="s">
        <v>483</v>
      </c>
      <c r="I1869" s="100">
        <v>12</v>
      </c>
      <c r="J1869" s="100">
        <v>1</v>
      </c>
      <c r="K1869" s="100"/>
      <c r="L1869" s="100"/>
      <c r="M1869" s="100">
        <v>12</v>
      </c>
      <c r="N1869" s="100">
        <v>1</v>
      </c>
      <c r="O1869" s="104">
        <v>600000</v>
      </c>
      <c r="P1869" s="104">
        <v>600000</v>
      </c>
      <c r="Q1869" s="104"/>
      <c r="R1869" s="104"/>
      <c r="S1869" s="104">
        <v>600000</v>
      </c>
      <c r="T1869" s="104">
        <v>0</v>
      </c>
      <c r="U1869" s="103" t="s">
        <v>461</v>
      </c>
      <c r="V1869" s="105" t="s">
        <v>3591</v>
      </c>
      <c r="W1869" s="106" t="s">
        <v>539</v>
      </c>
    </row>
    <row r="1870" spans="1:23" s="107" customFormat="1" ht="31.8" customHeight="1">
      <c r="A1870" s="46">
        <f>SUBTOTAL(3,$C$11:C1870)</f>
        <v>1860</v>
      </c>
      <c r="B1870" s="100">
        <v>2</v>
      </c>
      <c r="C1870" s="100" t="s">
        <v>2195</v>
      </c>
      <c r="D1870" s="100" t="s">
        <v>2288</v>
      </c>
      <c r="E1870" s="101" t="s">
        <v>2469</v>
      </c>
      <c r="F1870" s="102" t="s">
        <v>2470</v>
      </c>
      <c r="G1870" s="100">
        <v>7</v>
      </c>
      <c r="H1870" s="103" t="s">
        <v>2471</v>
      </c>
      <c r="I1870" s="100">
        <v>20</v>
      </c>
      <c r="J1870" s="100">
        <v>1</v>
      </c>
      <c r="K1870" s="100"/>
      <c r="L1870" s="100"/>
      <c r="M1870" s="100">
        <v>20</v>
      </c>
      <c r="N1870" s="100">
        <v>1</v>
      </c>
      <c r="O1870" s="104">
        <v>1050000</v>
      </c>
      <c r="P1870" s="104">
        <v>1050000</v>
      </c>
      <c r="Q1870" s="104"/>
      <c r="R1870" s="104"/>
      <c r="S1870" s="104">
        <v>1050000</v>
      </c>
      <c r="T1870" s="104">
        <v>0</v>
      </c>
      <c r="U1870" s="103" t="s">
        <v>303</v>
      </c>
      <c r="V1870" s="105" t="s">
        <v>3592</v>
      </c>
      <c r="W1870" s="106" t="s">
        <v>539</v>
      </c>
    </row>
    <row r="1871" spans="1:23" s="107" customFormat="1" ht="31.8" customHeight="1">
      <c r="A1871" s="46">
        <f>SUBTOTAL(3,$C$11:C1871)</f>
        <v>1861</v>
      </c>
      <c r="B1871" s="100">
        <v>2</v>
      </c>
      <c r="C1871" s="100" t="s">
        <v>2195</v>
      </c>
      <c r="D1871" s="100" t="s">
        <v>2288</v>
      </c>
      <c r="E1871" s="101" t="s">
        <v>2469</v>
      </c>
      <c r="F1871" s="102" t="s">
        <v>2470</v>
      </c>
      <c r="G1871" s="100">
        <v>7</v>
      </c>
      <c r="H1871" s="103" t="s">
        <v>2471</v>
      </c>
      <c r="I1871" s="100">
        <v>20</v>
      </c>
      <c r="J1871" s="100">
        <v>1</v>
      </c>
      <c r="K1871" s="100"/>
      <c r="L1871" s="100"/>
      <c r="M1871" s="100">
        <v>20</v>
      </c>
      <c r="N1871" s="100">
        <v>1</v>
      </c>
      <c r="O1871" s="104">
        <v>1050000</v>
      </c>
      <c r="P1871" s="104">
        <v>1050000</v>
      </c>
      <c r="Q1871" s="104"/>
      <c r="R1871" s="104"/>
      <c r="S1871" s="104">
        <v>1050000</v>
      </c>
      <c r="T1871" s="104">
        <v>0</v>
      </c>
      <c r="U1871" s="103" t="s">
        <v>303</v>
      </c>
      <c r="V1871" s="105" t="s">
        <v>3593</v>
      </c>
      <c r="W1871" s="106" t="s">
        <v>539</v>
      </c>
    </row>
    <row r="1872" spans="1:23" s="107" customFormat="1" ht="31.8" customHeight="1">
      <c r="A1872" s="46">
        <f>SUBTOTAL(3,$C$11:C1872)</f>
        <v>1862</v>
      </c>
      <c r="B1872" s="100">
        <v>2</v>
      </c>
      <c r="C1872" s="100" t="s">
        <v>2195</v>
      </c>
      <c r="D1872" s="100" t="s">
        <v>2288</v>
      </c>
      <c r="E1872" s="101" t="s">
        <v>2469</v>
      </c>
      <c r="F1872" s="102" t="s">
        <v>2470</v>
      </c>
      <c r="G1872" s="100">
        <v>7</v>
      </c>
      <c r="H1872" s="103" t="s">
        <v>2471</v>
      </c>
      <c r="I1872" s="100">
        <v>20</v>
      </c>
      <c r="J1872" s="100">
        <v>1</v>
      </c>
      <c r="K1872" s="100"/>
      <c r="L1872" s="100"/>
      <c r="M1872" s="100">
        <v>20</v>
      </c>
      <c r="N1872" s="100">
        <v>1</v>
      </c>
      <c r="O1872" s="104">
        <v>1050000</v>
      </c>
      <c r="P1872" s="104">
        <v>1050000</v>
      </c>
      <c r="Q1872" s="104"/>
      <c r="R1872" s="104"/>
      <c r="S1872" s="104">
        <v>1050000</v>
      </c>
      <c r="T1872" s="104">
        <v>0</v>
      </c>
      <c r="U1872" s="103" t="s">
        <v>303</v>
      </c>
      <c r="V1872" s="105" t="s">
        <v>904</v>
      </c>
      <c r="W1872" s="106" t="s">
        <v>539</v>
      </c>
    </row>
    <row r="1873" spans="1:23" s="107" customFormat="1" ht="31.8" customHeight="1">
      <c r="A1873" s="46">
        <f>SUBTOTAL(3,$C$11:C1873)</f>
        <v>1863</v>
      </c>
      <c r="B1873" s="100">
        <v>2</v>
      </c>
      <c r="C1873" s="100" t="s">
        <v>2195</v>
      </c>
      <c r="D1873" s="100" t="s">
        <v>2288</v>
      </c>
      <c r="E1873" s="101" t="s">
        <v>2469</v>
      </c>
      <c r="F1873" s="102" t="s">
        <v>2470</v>
      </c>
      <c r="G1873" s="100">
        <v>7</v>
      </c>
      <c r="H1873" s="103" t="s">
        <v>2471</v>
      </c>
      <c r="I1873" s="100">
        <v>20</v>
      </c>
      <c r="J1873" s="100">
        <v>1</v>
      </c>
      <c r="K1873" s="100"/>
      <c r="L1873" s="100"/>
      <c r="M1873" s="100">
        <v>20</v>
      </c>
      <c r="N1873" s="100">
        <v>1</v>
      </c>
      <c r="O1873" s="104">
        <v>1050000</v>
      </c>
      <c r="P1873" s="104">
        <v>1050000</v>
      </c>
      <c r="Q1873" s="104"/>
      <c r="R1873" s="104"/>
      <c r="S1873" s="104">
        <v>1050000</v>
      </c>
      <c r="T1873" s="104">
        <v>0</v>
      </c>
      <c r="U1873" s="103" t="s">
        <v>303</v>
      </c>
      <c r="V1873" s="105" t="s">
        <v>3594</v>
      </c>
      <c r="W1873" s="106" t="s">
        <v>539</v>
      </c>
    </row>
    <row r="1874" spans="1:23" s="107" customFormat="1" ht="31.8" customHeight="1">
      <c r="A1874" s="46">
        <f>SUBTOTAL(3,$C$11:C1874)</f>
        <v>1864</v>
      </c>
      <c r="B1874" s="100">
        <v>2</v>
      </c>
      <c r="C1874" s="100" t="s">
        <v>2195</v>
      </c>
      <c r="D1874" s="100" t="s">
        <v>2288</v>
      </c>
      <c r="E1874" s="101" t="s">
        <v>2469</v>
      </c>
      <c r="F1874" s="102" t="s">
        <v>2470</v>
      </c>
      <c r="G1874" s="100">
        <v>7</v>
      </c>
      <c r="H1874" s="103" t="s">
        <v>2471</v>
      </c>
      <c r="I1874" s="100">
        <v>20</v>
      </c>
      <c r="J1874" s="100">
        <v>1</v>
      </c>
      <c r="K1874" s="100"/>
      <c r="L1874" s="100"/>
      <c r="M1874" s="100">
        <v>20</v>
      </c>
      <c r="N1874" s="100">
        <v>1</v>
      </c>
      <c r="O1874" s="104">
        <v>1050000</v>
      </c>
      <c r="P1874" s="104">
        <v>1050000</v>
      </c>
      <c r="Q1874" s="104"/>
      <c r="R1874" s="104"/>
      <c r="S1874" s="104">
        <v>1050000</v>
      </c>
      <c r="T1874" s="104">
        <v>0</v>
      </c>
      <c r="U1874" s="103" t="s">
        <v>303</v>
      </c>
      <c r="V1874" s="105" t="s">
        <v>3595</v>
      </c>
      <c r="W1874" s="106" t="s">
        <v>539</v>
      </c>
    </row>
    <row r="1875" spans="1:23" s="107" customFormat="1" ht="31.8" customHeight="1">
      <c r="A1875" s="46">
        <f>SUBTOTAL(3,$C$11:C1875)</f>
        <v>1865</v>
      </c>
      <c r="B1875" s="100">
        <v>2</v>
      </c>
      <c r="C1875" s="100" t="s">
        <v>2195</v>
      </c>
      <c r="D1875" s="100" t="s">
        <v>2288</v>
      </c>
      <c r="E1875" s="101" t="s">
        <v>2469</v>
      </c>
      <c r="F1875" s="102" t="s">
        <v>2470</v>
      </c>
      <c r="G1875" s="100">
        <v>7</v>
      </c>
      <c r="H1875" s="103" t="s">
        <v>2471</v>
      </c>
      <c r="I1875" s="100">
        <v>20</v>
      </c>
      <c r="J1875" s="100">
        <v>1</v>
      </c>
      <c r="K1875" s="100"/>
      <c r="L1875" s="100"/>
      <c r="M1875" s="100">
        <v>20</v>
      </c>
      <c r="N1875" s="100">
        <v>1</v>
      </c>
      <c r="O1875" s="104">
        <v>1050000</v>
      </c>
      <c r="P1875" s="104">
        <v>1050000</v>
      </c>
      <c r="Q1875" s="104"/>
      <c r="R1875" s="104"/>
      <c r="S1875" s="104">
        <v>1050000</v>
      </c>
      <c r="T1875" s="104">
        <v>0</v>
      </c>
      <c r="U1875" s="103" t="s">
        <v>303</v>
      </c>
      <c r="V1875" s="105" t="s">
        <v>3596</v>
      </c>
      <c r="W1875" s="106" t="s">
        <v>539</v>
      </c>
    </row>
    <row r="1876" spans="1:23" s="107" customFormat="1" ht="31.8" customHeight="1">
      <c r="A1876" s="46">
        <f>SUBTOTAL(3,$C$11:C1876)</f>
        <v>1866</v>
      </c>
      <c r="B1876" s="100">
        <v>2</v>
      </c>
      <c r="C1876" s="100" t="s">
        <v>2195</v>
      </c>
      <c r="D1876" s="100" t="s">
        <v>2288</v>
      </c>
      <c r="E1876" s="101" t="s">
        <v>2469</v>
      </c>
      <c r="F1876" s="102" t="s">
        <v>2470</v>
      </c>
      <c r="G1876" s="100">
        <v>7</v>
      </c>
      <c r="H1876" s="103" t="s">
        <v>2471</v>
      </c>
      <c r="I1876" s="100">
        <v>20</v>
      </c>
      <c r="J1876" s="100">
        <v>1</v>
      </c>
      <c r="K1876" s="100"/>
      <c r="L1876" s="100"/>
      <c r="M1876" s="100">
        <v>20</v>
      </c>
      <c r="N1876" s="100">
        <v>1</v>
      </c>
      <c r="O1876" s="104">
        <v>1050000</v>
      </c>
      <c r="P1876" s="104">
        <v>1050000</v>
      </c>
      <c r="Q1876" s="104"/>
      <c r="R1876" s="104"/>
      <c r="S1876" s="104">
        <v>1050000</v>
      </c>
      <c r="T1876" s="104">
        <v>0</v>
      </c>
      <c r="U1876" s="103" t="s">
        <v>303</v>
      </c>
      <c r="V1876" s="105" t="s">
        <v>3597</v>
      </c>
      <c r="W1876" s="106" t="s">
        <v>539</v>
      </c>
    </row>
    <row r="1877" spans="1:23" s="107" customFormat="1" ht="31.8" customHeight="1">
      <c r="A1877" s="46">
        <f>SUBTOTAL(3,$C$11:C1877)</f>
        <v>1867</v>
      </c>
      <c r="B1877" s="100">
        <v>2</v>
      </c>
      <c r="C1877" s="100" t="s">
        <v>2196</v>
      </c>
      <c r="D1877" s="100" t="s">
        <v>2288</v>
      </c>
      <c r="E1877" s="101" t="s">
        <v>571</v>
      </c>
      <c r="F1877" s="102" t="s">
        <v>33</v>
      </c>
      <c r="G1877" s="100">
        <v>7</v>
      </c>
      <c r="H1877" s="103" t="s">
        <v>2471</v>
      </c>
      <c r="I1877" s="100">
        <v>20</v>
      </c>
      <c r="J1877" s="100">
        <v>1</v>
      </c>
      <c r="K1877" s="100"/>
      <c r="L1877" s="100"/>
      <c r="M1877" s="100">
        <v>20</v>
      </c>
      <c r="N1877" s="100">
        <v>1</v>
      </c>
      <c r="O1877" s="104">
        <v>1050000</v>
      </c>
      <c r="P1877" s="104">
        <v>1050000</v>
      </c>
      <c r="Q1877" s="104"/>
      <c r="R1877" s="104"/>
      <c r="S1877" s="104">
        <v>1050000</v>
      </c>
      <c r="T1877" s="104">
        <v>0</v>
      </c>
      <c r="U1877" s="103" t="s">
        <v>303</v>
      </c>
      <c r="V1877" s="105" t="s">
        <v>3598</v>
      </c>
      <c r="W1877" s="106" t="s">
        <v>539</v>
      </c>
    </row>
    <row r="1878" spans="1:23" s="107" customFormat="1" ht="31.8" customHeight="1">
      <c r="A1878" s="46">
        <f>SUBTOTAL(3,$C$11:C1878)</f>
        <v>1868</v>
      </c>
      <c r="B1878" s="100">
        <v>2</v>
      </c>
      <c r="C1878" s="100" t="s">
        <v>2196</v>
      </c>
      <c r="D1878" s="100" t="s">
        <v>2288</v>
      </c>
      <c r="E1878" s="101" t="s">
        <v>571</v>
      </c>
      <c r="F1878" s="102" t="s">
        <v>33</v>
      </c>
      <c r="G1878" s="100">
        <v>7</v>
      </c>
      <c r="H1878" s="103" t="s">
        <v>2471</v>
      </c>
      <c r="I1878" s="100">
        <v>20</v>
      </c>
      <c r="J1878" s="100">
        <v>1</v>
      </c>
      <c r="K1878" s="100"/>
      <c r="L1878" s="100"/>
      <c r="M1878" s="100">
        <v>20</v>
      </c>
      <c r="N1878" s="100">
        <v>1</v>
      </c>
      <c r="O1878" s="104">
        <v>1050000</v>
      </c>
      <c r="P1878" s="104">
        <v>1050000</v>
      </c>
      <c r="Q1878" s="104"/>
      <c r="R1878" s="104"/>
      <c r="S1878" s="104">
        <v>1050000</v>
      </c>
      <c r="T1878" s="104">
        <v>0</v>
      </c>
      <c r="U1878" s="103" t="s">
        <v>303</v>
      </c>
      <c r="V1878" s="105" t="s">
        <v>187</v>
      </c>
      <c r="W1878" s="106" t="s">
        <v>539</v>
      </c>
    </row>
    <row r="1879" spans="1:23" s="107" customFormat="1" ht="31.8" customHeight="1">
      <c r="A1879" s="46">
        <f>SUBTOTAL(3,$C$11:C1879)</f>
        <v>1869</v>
      </c>
      <c r="B1879" s="100">
        <v>2</v>
      </c>
      <c r="C1879" s="100" t="s">
        <v>2196</v>
      </c>
      <c r="D1879" s="100" t="s">
        <v>2288</v>
      </c>
      <c r="E1879" s="101" t="s">
        <v>571</v>
      </c>
      <c r="F1879" s="102" t="s">
        <v>33</v>
      </c>
      <c r="G1879" s="100">
        <v>7</v>
      </c>
      <c r="H1879" s="103" t="s">
        <v>2471</v>
      </c>
      <c r="I1879" s="100">
        <v>20</v>
      </c>
      <c r="J1879" s="100">
        <v>1</v>
      </c>
      <c r="K1879" s="100"/>
      <c r="L1879" s="100"/>
      <c r="M1879" s="100">
        <v>20</v>
      </c>
      <c r="N1879" s="100">
        <v>1</v>
      </c>
      <c r="O1879" s="104">
        <v>1050000</v>
      </c>
      <c r="P1879" s="104">
        <v>1050000</v>
      </c>
      <c r="Q1879" s="104"/>
      <c r="R1879" s="104"/>
      <c r="S1879" s="104">
        <v>1050000</v>
      </c>
      <c r="T1879" s="104">
        <v>0</v>
      </c>
      <c r="U1879" s="103" t="s">
        <v>303</v>
      </c>
      <c r="V1879" s="105" t="s">
        <v>3599</v>
      </c>
      <c r="W1879" s="106" t="s">
        <v>539</v>
      </c>
    </row>
    <row r="1880" spans="1:23" s="107" customFormat="1" ht="31.8" customHeight="1">
      <c r="A1880" s="46">
        <f>SUBTOTAL(3,$C$11:C1880)</f>
        <v>1870</v>
      </c>
      <c r="B1880" s="100">
        <v>2</v>
      </c>
      <c r="C1880" s="100" t="s">
        <v>2196</v>
      </c>
      <c r="D1880" s="100" t="s">
        <v>2288</v>
      </c>
      <c r="E1880" s="101" t="s">
        <v>571</v>
      </c>
      <c r="F1880" s="102" t="s">
        <v>33</v>
      </c>
      <c r="G1880" s="100">
        <v>7</v>
      </c>
      <c r="H1880" s="103" t="s">
        <v>2471</v>
      </c>
      <c r="I1880" s="100">
        <v>20</v>
      </c>
      <c r="J1880" s="100">
        <v>1</v>
      </c>
      <c r="K1880" s="100"/>
      <c r="L1880" s="100"/>
      <c r="M1880" s="100">
        <v>20</v>
      </c>
      <c r="N1880" s="100">
        <v>1</v>
      </c>
      <c r="O1880" s="104">
        <v>1050000</v>
      </c>
      <c r="P1880" s="104">
        <v>1050000</v>
      </c>
      <c r="Q1880" s="104"/>
      <c r="R1880" s="104"/>
      <c r="S1880" s="104">
        <v>1050000</v>
      </c>
      <c r="T1880" s="104">
        <v>0</v>
      </c>
      <c r="U1880" s="103" t="s">
        <v>303</v>
      </c>
      <c r="V1880" s="105" t="s">
        <v>3600</v>
      </c>
      <c r="W1880" s="106" t="s">
        <v>539</v>
      </c>
    </row>
    <row r="1881" spans="1:23" s="107" customFormat="1" ht="31.8" customHeight="1">
      <c r="A1881" s="46">
        <f>SUBTOTAL(3,$C$11:C1881)</f>
        <v>1871</v>
      </c>
      <c r="B1881" s="100">
        <v>2</v>
      </c>
      <c r="C1881" s="100" t="s">
        <v>2196</v>
      </c>
      <c r="D1881" s="100" t="s">
        <v>2288</v>
      </c>
      <c r="E1881" s="101" t="s">
        <v>571</v>
      </c>
      <c r="F1881" s="102" t="s">
        <v>33</v>
      </c>
      <c r="G1881" s="100">
        <v>7</v>
      </c>
      <c r="H1881" s="103" t="s">
        <v>2471</v>
      </c>
      <c r="I1881" s="100">
        <v>20</v>
      </c>
      <c r="J1881" s="100">
        <v>1</v>
      </c>
      <c r="K1881" s="100"/>
      <c r="L1881" s="100"/>
      <c r="M1881" s="100">
        <v>20</v>
      </c>
      <c r="N1881" s="100">
        <v>1</v>
      </c>
      <c r="O1881" s="104">
        <v>1050000</v>
      </c>
      <c r="P1881" s="104">
        <v>1050000</v>
      </c>
      <c r="Q1881" s="104"/>
      <c r="R1881" s="104"/>
      <c r="S1881" s="104">
        <v>1050000</v>
      </c>
      <c r="T1881" s="104">
        <v>0</v>
      </c>
      <c r="U1881" s="103" t="s">
        <v>303</v>
      </c>
      <c r="V1881" s="105" t="s">
        <v>3601</v>
      </c>
      <c r="W1881" s="106" t="s">
        <v>539</v>
      </c>
    </row>
    <row r="1882" spans="1:23" s="107" customFormat="1" ht="31.8" customHeight="1">
      <c r="A1882" s="46">
        <f>SUBTOTAL(3,$C$11:C1882)</f>
        <v>1872</v>
      </c>
      <c r="B1882" s="100">
        <v>2</v>
      </c>
      <c r="C1882" s="100" t="s">
        <v>2196</v>
      </c>
      <c r="D1882" s="100" t="s">
        <v>2288</v>
      </c>
      <c r="E1882" s="101" t="s">
        <v>571</v>
      </c>
      <c r="F1882" s="102" t="s">
        <v>33</v>
      </c>
      <c r="G1882" s="100">
        <v>7</v>
      </c>
      <c r="H1882" s="103" t="s">
        <v>2471</v>
      </c>
      <c r="I1882" s="100">
        <v>20</v>
      </c>
      <c r="J1882" s="100">
        <v>1</v>
      </c>
      <c r="K1882" s="100"/>
      <c r="L1882" s="100"/>
      <c r="M1882" s="100">
        <v>20</v>
      </c>
      <c r="N1882" s="100">
        <v>1</v>
      </c>
      <c r="O1882" s="104">
        <v>1050000</v>
      </c>
      <c r="P1882" s="104">
        <v>1050000</v>
      </c>
      <c r="Q1882" s="104"/>
      <c r="R1882" s="104"/>
      <c r="S1882" s="104">
        <v>1050000</v>
      </c>
      <c r="T1882" s="104">
        <v>0</v>
      </c>
      <c r="U1882" s="103" t="s">
        <v>303</v>
      </c>
      <c r="V1882" s="105" t="s">
        <v>3602</v>
      </c>
      <c r="W1882" s="106" t="s">
        <v>539</v>
      </c>
    </row>
    <row r="1883" spans="1:23" s="107" customFormat="1" ht="31.8" customHeight="1">
      <c r="A1883" s="46">
        <f>SUBTOTAL(3,$C$11:C1883)</f>
        <v>1873</v>
      </c>
      <c r="B1883" s="100">
        <v>2</v>
      </c>
      <c r="C1883" s="100" t="s">
        <v>2196</v>
      </c>
      <c r="D1883" s="100" t="s">
        <v>2288</v>
      </c>
      <c r="E1883" s="101" t="s">
        <v>571</v>
      </c>
      <c r="F1883" s="102" t="s">
        <v>33</v>
      </c>
      <c r="G1883" s="100">
        <v>7</v>
      </c>
      <c r="H1883" s="103" t="s">
        <v>2471</v>
      </c>
      <c r="I1883" s="100">
        <v>20</v>
      </c>
      <c r="J1883" s="100">
        <v>1</v>
      </c>
      <c r="K1883" s="100"/>
      <c r="L1883" s="100"/>
      <c r="M1883" s="100">
        <v>20</v>
      </c>
      <c r="N1883" s="100">
        <v>1</v>
      </c>
      <c r="O1883" s="104">
        <v>1050000</v>
      </c>
      <c r="P1883" s="104">
        <v>1050000</v>
      </c>
      <c r="Q1883" s="104"/>
      <c r="R1883" s="104"/>
      <c r="S1883" s="104">
        <v>1050000</v>
      </c>
      <c r="T1883" s="104">
        <v>0</v>
      </c>
      <c r="U1883" s="103" t="s">
        <v>303</v>
      </c>
      <c r="V1883" s="105" t="s">
        <v>3603</v>
      </c>
      <c r="W1883" s="106" t="s">
        <v>539</v>
      </c>
    </row>
    <row r="1884" spans="1:23" s="107" customFormat="1" ht="31.8" customHeight="1">
      <c r="A1884" s="46">
        <f>SUBTOTAL(3,$C$11:C1884)</f>
        <v>1874</v>
      </c>
      <c r="B1884" s="46">
        <v>1</v>
      </c>
      <c r="C1884" s="46" t="s">
        <v>294</v>
      </c>
      <c r="D1884" s="46" t="s">
        <v>834</v>
      </c>
      <c r="E1884" s="98" t="s">
        <v>392</v>
      </c>
      <c r="F1884" s="99" t="s">
        <v>295</v>
      </c>
      <c r="G1884" s="46">
        <v>7</v>
      </c>
      <c r="H1884" s="78" t="s">
        <v>138</v>
      </c>
      <c r="I1884" s="46">
        <v>40</v>
      </c>
      <c r="J1884" s="46">
        <v>1</v>
      </c>
      <c r="K1884" s="46"/>
      <c r="L1884" s="46"/>
      <c r="M1884" s="46">
        <v>40</v>
      </c>
      <c r="N1884" s="46">
        <v>1</v>
      </c>
      <c r="O1884" s="79">
        <v>2000000</v>
      </c>
      <c r="P1884" s="79">
        <v>2000000</v>
      </c>
      <c r="Q1884" s="79"/>
      <c r="R1884" s="79">
        <v>2000000</v>
      </c>
      <c r="S1884" s="79">
        <v>0</v>
      </c>
      <c r="T1884" s="79">
        <v>0</v>
      </c>
      <c r="U1884" s="78" t="s">
        <v>302</v>
      </c>
      <c r="V1884" s="80" t="s">
        <v>1243</v>
      </c>
      <c r="W1884" s="81" t="s">
        <v>539</v>
      </c>
    </row>
    <row r="1885" spans="1:23" s="107" customFormat="1" ht="31.8" customHeight="1">
      <c r="A1885" s="46">
        <f>SUBTOTAL(3,$C$11:C1885)</f>
        <v>1875</v>
      </c>
      <c r="B1885" s="46">
        <v>1</v>
      </c>
      <c r="C1885" s="46" t="s">
        <v>294</v>
      </c>
      <c r="D1885" s="46" t="s">
        <v>922</v>
      </c>
      <c r="E1885" s="98" t="s">
        <v>392</v>
      </c>
      <c r="F1885" s="99" t="s">
        <v>295</v>
      </c>
      <c r="G1885" s="46">
        <v>7</v>
      </c>
      <c r="H1885" s="78" t="s">
        <v>138</v>
      </c>
      <c r="I1885" s="46">
        <v>20</v>
      </c>
      <c r="J1885" s="46">
        <v>1</v>
      </c>
      <c r="K1885" s="46"/>
      <c r="L1885" s="46"/>
      <c r="M1885" s="46">
        <v>20</v>
      </c>
      <c r="N1885" s="46">
        <v>1</v>
      </c>
      <c r="O1885" s="79">
        <v>1000000</v>
      </c>
      <c r="P1885" s="79">
        <v>1000000</v>
      </c>
      <c r="Q1885" s="79"/>
      <c r="R1885" s="79">
        <v>1000000</v>
      </c>
      <c r="S1885" s="79">
        <v>0</v>
      </c>
      <c r="T1885" s="79">
        <v>0</v>
      </c>
      <c r="U1885" s="78" t="s">
        <v>305</v>
      </c>
      <c r="V1885" s="80" t="s">
        <v>885</v>
      </c>
      <c r="W1885" s="81" t="s">
        <v>539</v>
      </c>
    </row>
    <row r="1886" spans="1:23" s="107" customFormat="1" ht="31.8" customHeight="1">
      <c r="A1886" s="46">
        <f>SUBTOTAL(3,$C$11:C1886)</f>
        <v>1876</v>
      </c>
      <c r="B1886" s="46">
        <v>1</v>
      </c>
      <c r="C1886" s="46" t="s">
        <v>294</v>
      </c>
      <c r="D1886" s="46" t="s">
        <v>1085</v>
      </c>
      <c r="E1886" s="98" t="s">
        <v>392</v>
      </c>
      <c r="F1886" s="99" t="s">
        <v>295</v>
      </c>
      <c r="G1886" s="46">
        <v>7</v>
      </c>
      <c r="H1886" s="78" t="s">
        <v>138</v>
      </c>
      <c r="I1886" s="46">
        <v>20</v>
      </c>
      <c r="J1886" s="46">
        <v>1</v>
      </c>
      <c r="K1886" s="46"/>
      <c r="L1886" s="46"/>
      <c r="M1886" s="46">
        <v>20</v>
      </c>
      <c r="N1886" s="46">
        <v>1</v>
      </c>
      <c r="O1886" s="79">
        <v>1000000</v>
      </c>
      <c r="P1886" s="79">
        <v>1000000</v>
      </c>
      <c r="Q1886" s="79"/>
      <c r="R1886" s="79">
        <v>1000000</v>
      </c>
      <c r="S1886" s="79">
        <v>0</v>
      </c>
      <c r="T1886" s="79">
        <v>0</v>
      </c>
      <c r="U1886" s="78" t="s">
        <v>305</v>
      </c>
      <c r="V1886" s="80" t="s">
        <v>1190</v>
      </c>
      <c r="W1886" s="81" t="s">
        <v>539</v>
      </c>
    </row>
    <row r="1887" spans="1:23" s="107" customFormat="1" ht="31.8" customHeight="1">
      <c r="A1887" s="46">
        <f>SUBTOTAL(3,$C$11:C1887)</f>
        <v>1877</v>
      </c>
      <c r="B1887" s="100">
        <v>2</v>
      </c>
      <c r="C1887" s="100" t="s">
        <v>294</v>
      </c>
      <c r="D1887" s="100" t="s">
        <v>541</v>
      </c>
      <c r="E1887" s="101" t="s">
        <v>392</v>
      </c>
      <c r="F1887" s="102" t="s">
        <v>295</v>
      </c>
      <c r="G1887" s="100">
        <v>7</v>
      </c>
      <c r="H1887" s="103" t="s">
        <v>138</v>
      </c>
      <c r="I1887" s="100">
        <v>20</v>
      </c>
      <c r="J1887" s="100">
        <v>1</v>
      </c>
      <c r="K1887" s="100"/>
      <c r="L1887" s="100"/>
      <c r="M1887" s="100">
        <v>20</v>
      </c>
      <c r="N1887" s="100">
        <v>1</v>
      </c>
      <c r="O1887" s="104">
        <v>1000000</v>
      </c>
      <c r="P1887" s="104">
        <v>1000000</v>
      </c>
      <c r="Q1887" s="104"/>
      <c r="R1887" s="104"/>
      <c r="S1887" s="104">
        <v>1000000</v>
      </c>
      <c r="T1887" s="104">
        <v>0</v>
      </c>
      <c r="U1887" s="103" t="s">
        <v>305</v>
      </c>
      <c r="V1887" s="105" t="s">
        <v>1190</v>
      </c>
      <c r="W1887" s="106" t="s">
        <v>539</v>
      </c>
    </row>
    <row r="1888" spans="1:23" s="107" customFormat="1" ht="31.8" customHeight="1">
      <c r="A1888" s="46">
        <f>SUBTOTAL(3,$C$11:C1888)</f>
        <v>1878</v>
      </c>
      <c r="B1888" s="100">
        <v>2</v>
      </c>
      <c r="C1888" s="100" t="s">
        <v>294</v>
      </c>
      <c r="D1888" s="100" t="s">
        <v>541</v>
      </c>
      <c r="E1888" s="101" t="s">
        <v>392</v>
      </c>
      <c r="F1888" s="102" t="s">
        <v>295</v>
      </c>
      <c r="G1888" s="100">
        <v>7</v>
      </c>
      <c r="H1888" s="103" t="s">
        <v>138</v>
      </c>
      <c r="I1888" s="100">
        <v>20</v>
      </c>
      <c r="J1888" s="100">
        <v>1</v>
      </c>
      <c r="K1888" s="100"/>
      <c r="L1888" s="100"/>
      <c r="M1888" s="100">
        <v>20</v>
      </c>
      <c r="N1888" s="100">
        <v>1</v>
      </c>
      <c r="O1888" s="104">
        <v>1000000</v>
      </c>
      <c r="P1888" s="104">
        <v>1000000</v>
      </c>
      <c r="Q1888" s="104"/>
      <c r="R1888" s="104"/>
      <c r="S1888" s="104">
        <v>1000000</v>
      </c>
      <c r="T1888" s="104">
        <v>0</v>
      </c>
      <c r="U1888" s="103" t="s">
        <v>305</v>
      </c>
      <c r="V1888" s="105" t="s">
        <v>885</v>
      </c>
      <c r="W1888" s="106" t="s">
        <v>539</v>
      </c>
    </row>
    <row r="1889" spans="1:23" s="107" customFormat="1" ht="31.8" customHeight="1">
      <c r="A1889" s="46">
        <f>SUBTOTAL(3,$C$11:C1889)</f>
        <v>1879</v>
      </c>
      <c r="B1889" s="100">
        <v>2</v>
      </c>
      <c r="C1889" s="100" t="s">
        <v>294</v>
      </c>
      <c r="D1889" s="100" t="s">
        <v>2288</v>
      </c>
      <c r="E1889" s="101" t="s">
        <v>392</v>
      </c>
      <c r="F1889" s="102" t="s">
        <v>295</v>
      </c>
      <c r="G1889" s="100">
        <v>7</v>
      </c>
      <c r="H1889" s="103" t="s">
        <v>138</v>
      </c>
      <c r="I1889" s="100">
        <v>20</v>
      </c>
      <c r="J1889" s="100">
        <v>1</v>
      </c>
      <c r="K1889" s="100"/>
      <c r="L1889" s="100"/>
      <c r="M1889" s="100">
        <v>20</v>
      </c>
      <c r="N1889" s="100">
        <v>1</v>
      </c>
      <c r="O1889" s="104">
        <v>1050000</v>
      </c>
      <c r="P1889" s="104">
        <v>1050000</v>
      </c>
      <c r="Q1889" s="104"/>
      <c r="R1889" s="104"/>
      <c r="S1889" s="104">
        <v>1050000</v>
      </c>
      <c r="T1889" s="104">
        <v>0</v>
      </c>
      <c r="U1889" s="103" t="s">
        <v>303</v>
      </c>
      <c r="V1889" s="105" t="s">
        <v>3604</v>
      </c>
      <c r="W1889" s="106" t="s">
        <v>539</v>
      </c>
    </row>
    <row r="1890" spans="1:23" s="107" customFormat="1" ht="31.8" customHeight="1">
      <c r="A1890" s="46">
        <f>SUBTOTAL(3,$C$11:C1890)</f>
        <v>1880</v>
      </c>
      <c r="B1890" s="100">
        <v>2</v>
      </c>
      <c r="C1890" s="100" t="s">
        <v>294</v>
      </c>
      <c r="D1890" s="100" t="s">
        <v>2288</v>
      </c>
      <c r="E1890" s="101" t="s">
        <v>392</v>
      </c>
      <c r="F1890" s="102" t="s">
        <v>295</v>
      </c>
      <c r="G1890" s="100">
        <v>7</v>
      </c>
      <c r="H1890" s="103" t="s">
        <v>138</v>
      </c>
      <c r="I1890" s="100">
        <v>20</v>
      </c>
      <c r="J1890" s="100">
        <v>1</v>
      </c>
      <c r="K1890" s="100"/>
      <c r="L1890" s="100"/>
      <c r="M1890" s="100">
        <v>20</v>
      </c>
      <c r="N1890" s="100">
        <v>1</v>
      </c>
      <c r="O1890" s="104">
        <v>1050000</v>
      </c>
      <c r="P1890" s="104">
        <v>1050000</v>
      </c>
      <c r="Q1890" s="104"/>
      <c r="R1890" s="104"/>
      <c r="S1890" s="104">
        <v>1050000</v>
      </c>
      <c r="T1890" s="104">
        <v>0</v>
      </c>
      <c r="U1890" s="103" t="s">
        <v>303</v>
      </c>
      <c r="V1890" s="105" t="s">
        <v>3605</v>
      </c>
      <c r="W1890" s="106" t="s">
        <v>539</v>
      </c>
    </row>
    <row r="1891" spans="1:23" s="107" customFormat="1" ht="31.8" customHeight="1">
      <c r="A1891" s="46">
        <f>SUBTOTAL(3,$C$11:C1891)</f>
        <v>1881</v>
      </c>
      <c r="B1891" s="100">
        <v>2</v>
      </c>
      <c r="C1891" s="100" t="s">
        <v>294</v>
      </c>
      <c r="D1891" s="100" t="s">
        <v>2288</v>
      </c>
      <c r="E1891" s="101" t="s">
        <v>392</v>
      </c>
      <c r="F1891" s="102" t="s">
        <v>295</v>
      </c>
      <c r="G1891" s="100">
        <v>7</v>
      </c>
      <c r="H1891" s="103" t="s">
        <v>138</v>
      </c>
      <c r="I1891" s="100">
        <v>20</v>
      </c>
      <c r="J1891" s="100">
        <v>1</v>
      </c>
      <c r="K1891" s="100"/>
      <c r="L1891" s="100"/>
      <c r="M1891" s="100">
        <v>20</v>
      </c>
      <c r="N1891" s="100">
        <v>1</v>
      </c>
      <c r="O1891" s="104">
        <v>1050000</v>
      </c>
      <c r="P1891" s="104">
        <v>1050000</v>
      </c>
      <c r="Q1891" s="104"/>
      <c r="R1891" s="104"/>
      <c r="S1891" s="104">
        <v>1050000</v>
      </c>
      <c r="T1891" s="104">
        <v>0</v>
      </c>
      <c r="U1891" s="103" t="s">
        <v>303</v>
      </c>
      <c r="V1891" s="105" t="s">
        <v>3606</v>
      </c>
      <c r="W1891" s="106" t="s">
        <v>539</v>
      </c>
    </row>
    <row r="1892" spans="1:23" s="107" customFormat="1" ht="31.8" customHeight="1">
      <c r="A1892" s="46">
        <f>SUBTOTAL(3,$C$11:C1892)</f>
        <v>1882</v>
      </c>
      <c r="B1892" s="100">
        <v>2</v>
      </c>
      <c r="C1892" s="100" t="s">
        <v>294</v>
      </c>
      <c r="D1892" s="100" t="s">
        <v>2289</v>
      </c>
      <c r="E1892" s="101" t="s">
        <v>392</v>
      </c>
      <c r="F1892" s="102" t="s">
        <v>295</v>
      </c>
      <c r="G1892" s="100">
        <v>7</v>
      </c>
      <c r="H1892" s="103" t="s">
        <v>138</v>
      </c>
      <c r="I1892" s="100">
        <v>20</v>
      </c>
      <c r="J1892" s="100">
        <v>1</v>
      </c>
      <c r="K1892" s="100"/>
      <c r="L1892" s="100"/>
      <c r="M1892" s="100">
        <v>20</v>
      </c>
      <c r="N1892" s="100">
        <v>1</v>
      </c>
      <c r="O1892" s="104">
        <v>1050000</v>
      </c>
      <c r="P1892" s="104">
        <v>1050000</v>
      </c>
      <c r="Q1892" s="104"/>
      <c r="R1892" s="104"/>
      <c r="S1892" s="104">
        <v>1050000</v>
      </c>
      <c r="T1892" s="104">
        <v>0</v>
      </c>
      <c r="U1892" s="103" t="s">
        <v>303</v>
      </c>
      <c r="V1892" s="105" t="s">
        <v>3607</v>
      </c>
      <c r="W1892" s="106" t="s">
        <v>539</v>
      </c>
    </row>
    <row r="1893" spans="1:23" s="107" customFormat="1" ht="31.8" customHeight="1">
      <c r="A1893" s="46">
        <f>SUBTOTAL(3,$C$11:C1893)</f>
        <v>1883</v>
      </c>
      <c r="B1893" s="100">
        <v>2</v>
      </c>
      <c r="C1893" s="100" t="s">
        <v>294</v>
      </c>
      <c r="D1893" s="100" t="s">
        <v>2288</v>
      </c>
      <c r="E1893" s="101" t="s">
        <v>392</v>
      </c>
      <c r="F1893" s="102" t="s">
        <v>295</v>
      </c>
      <c r="G1893" s="100">
        <v>7</v>
      </c>
      <c r="H1893" s="103" t="s">
        <v>138</v>
      </c>
      <c r="I1893" s="100">
        <v>20</v>
      </c>
      <c r="J1893" s="100">
        <v>1</v>
      </c>
      <c r="K1893" s="100"/>
      <c r="L1893" s="100"/>
      <c r="M1893" s="100">
        <v>20</v>
      </c>
      <c r="N1893" s="100">
        <v>1</v>
      </c>
      <c r="O1893" s="104">
        <v>1050000</v>
      </c>
      <c r="P1893" s="104">
        <v>1050000</v>
      </c>
      <c r="Q1893" s="104"/>
      <c r="R1893" s="104"/>
      <c r="S1893" s="104">
        <v>1050000</v>
      </c>
      <c r="T1893" s="104">
        <v>0</v>
      </c>
      <c r="U1893" s="103" t="s">
        <v>303</v>
      </c>
      <c r="V1893" s="105" t="s">
        <v>3608</v>
      </c>
      <c r="W1893" s="106" t="s">
        <v>539</v>
      </c>
    </row>
    <row r="1894" spans="1:23" s="107" customFormat="1" ht="31.8" customHeight="1">
      <c r="A1894" s="46">
        <f>SUBTOTAL(3,$C$11:C1894)</f>
        <v>1884</v>
      </c>
      <c r="B1894" s="100">
        <v>2</v>
      </c>
      <c r="C1894" s="100" t="s">
        <v>294</v>
      </c>
      <c r="D1894" s="100" t="s">
        <v>2288</v>
      </c>
      <c r="E1894" s="101" t="s">
        <v>392</v>
      </c>
      <c r="F1894" s="102" t="s">
        <v>295</v>
      </c>
      <c r="G1894" s="100">
        <v>7</v>
      </c>
      <c r="H1894" s="103" t="s">
        <v>138</v>
      </c>
      <c r="I1894" s="100">
        <v>20</v>
      </c>
      <c r="J1894" s="100">
        <v>1</v>
      </c>
      <c r="K1894" s="100"/>
      <c r="L1894" s="100"/>
      <c r="M1894" s="100">
        <v>20</v>
      </c>
      <c r="N1894" s="100">
        <v>1</v>
      </c>
      <c r="O1894" s="104">
        <v>1050000</v>
      </c>
      <c r="P1894" s="104">
        <v>1050000</v>
      </c>
      <c r="Q1894" s="104"/>
      <c r="R1894" s="104"/>
      <c r="S1894" s="104">
        <v>1050000</v>
      </c>
      <c r="T1894" s="104">
        <v>0</v>
      </c>
      <c r="U1894" s="103" t="s">
        <v>303</v>
      </c>
      <c r="V1894" s="105" t="s">
        <v>3283</v>
      </c>
      <c r="W1894" s="106" t="s">
        <v>539</v>
      </c>
    </row>
    <row r="1895" spans="1:23" s="107" customFormat="1" ht="31.8" customHeight="1">
      <c r="A1895" s="46">
        <f>SUBTOTAL(3,$C$11:C1895)</f>
        <v>1885</v>
      </c>
      <c r="B1895" s="100">
        <v>2</v>
      </c>
      <c r="C1895" s="100" t="s">
        <v>294</v>
      </c>
      <c r="D1895" s="100" t="s">
        <v>2290</v>
      </c>
      <c r="E1895" s="101" t="s">
        <v>392</v>
      </c>
      <c r="F1895" s="102" t="s">
        <v>295</v>
      </c>
      <c r="G1895" s="100">
        <v>7</v>
      </c>
      <c r="H1895" s="103" t="s">
        <v>138</v>
      </c>
      <c r="I1895" s="100">
        <v>20</v>
      </c>
      <c r="J1895" s="100">
        <v>1</v>
      </c>
      <c r="K1895" s="100"/>
      <c r="L1895" s="100"/>
      <c r="M1895" s="100">
        <v>20</v>
      </c>
      <c r="N1895" s="100">
        <v>1</v>
      </c>
      <c r="O1895" s="104">
        <v>1050000</v>
      </c>
      <c r="P1895" s="104">
        <v>1050000</v>
      </c>
      <c r="Q1895" s="104"/>
      <c r="R1895" s="104"/>
      <c r="S1895" s="104">
        <v>1050000</v>
      </c>
      <c r="T1895" s="104">
        <v>0</v>
      </c>
      <c r="U1895" s="103" t="s">
        <v>303</v>
      </c>
      <c r="V1895" s="105" t="s">
        <v>3609</v>
      </c>
      <c r="W1895" s="106" t="s">
        <v>539</v>
      </c>
    </row>
    <row r="1896" spans="1:23" s="107" customFormat="1" ht="31.8" customHeight="1">
      <c r="A1896" s="46">
        <f>SUBTOTAL(3,$C$11:C1896)</f>
        <v>1886</v>
      </c>
      <c r="B1896" s="100">
        <v>2</v>
      </c>
      <c r="C1896" s="100" t="s">
        <v>294</v>
      </c>
      <c r="D1896" s="100" t="s">
        <v>2288</v>
      </c>
      <c r="E1896" s="101" t="s">
        <v>392</v>
      </c>
      <c r="F1896" s="102" t="s">
        <v>295</v>
      </c>
      <c r="G1896" s="100">
        <v>7</v>
      </c>
      <c r="H1896" s="103" t="s">
        <v>138</v>
      </c>
      <c r="I1896" s="100">
        <v>20</v>
      </c>
      <c r="J1896" s="100">
        <v>1</v>
      </c>
      <c r="K1896" s="100"/>
      <c r="L1896" s="100"/>
      <c r="M1896" s="100">
        <v>20</v>
      </c>
      <c r="N1896" s="100">
        <v>1</v>
      </c>
      <c r="O1896" s="104">
        <v>1050000</v>
      </c>
      <c r="P1896" s="104">
        <v>1050000</v>
      </c>
      <c r="Q1896" s="104"/>
      <c r="R1896" s="104"/>
      <c r="S1896" s="104">
        <v>1050000</v>
      </c>
      <c r="T1896" s="104">
        <v>0</v>
      </c>
      <c r="U1896" s="103" t="s">
        <v>303</v>
      </c>
      <c r="V1896" s="105" t="s">
        <v>3610</v>
      </c>
      <c r="W1896" s="106" t="s">
        <v>539</v>
      </c>
    </row>
    <row r="1897" spans="1:23" s="107" customFormat="1" ht="31.8" customHeight="1">
      <c r="A1897" s="46">
        <f>SUBTOTAL(3,$C$11:C1897)</f>
        <v>1887</v>
      </c>
      <c r="B1897" s="100">
        <v>2</v>
      </c>
      <c r="C1897" s="100" t="s">
        <v>294</v>
      </c>
      <c r="D1897" s="100" t="s">
        <v>2288</v>
      </c>
      <c r="E1897" s="101" t="s">
        <v>392</v>
      </c>
      <c r="F1897" s="102" t="s">
        <v>295</v>
      </c>
      <c r="G1897" s="100">
        <v>7</v>
      </c>
      <c r="H1897" s="103" t="s">
        <v>138</v>
      </c>
      <c r="I1897" s="100">
        <v>20</v>
      </c>
      <c r="J1897" s="100">
        <v>1</v>
      </c>
      <c r="K1897" s="100"/>
      <c r="L1897" s="100"/>
      <c r="M1897" s="100">
        <v>20</v>
      </c>
      <c r="N1897" s="100">
        <v>1</v>
      </c>
      <c r="O1897" s="104">
        <v>1050000</v>
      </c>
      <c r="P1897" s="104">
        <v>1050000</v>
      </c>
      <c r="Q1897" s="104"/>
      <c r="R1897" s="104"/>
      <c r="S1897" s="104">
        <v>1050000</v>
      </c>
      <c r="T1897" s="104">
        <v>0</v>
      </c>
      <c r="U1897" s="103" t="s">
        <v>303</v>
      </c>
      <c r="V1897" s="105" t="s">
        <v>3611</v>
      </c>
      <c r="W1897" s="106" t="s">
        <v>539</v>
      </c>
    </row>
    <row r="1898" spans="1:23" s="107" customFormat="1" ht="31.8" customHeight="1">
      <c r="A1898" s="46">
        <f>SUBTOTAL(3,$C$11:C1898)</f>
        <v>1888</v>
      </c>
      <c r="B1898" s="46">
        <v>1</v>
      </c>
      <c r="C1898" s="46" t="s">
        <v>1050</v>
      </c>
      <c r="D1898" s="46" t="s">
        <v>1085</v>
      </c>
      <c r="E1898" s="98" t="s">
        <v>670</v>
      </c>
      <c r="F1898" s="99" t="s">
        <v>220</v>
      </c>
      <c r="G1898" s="46">
        <v>7</v>
      </c>
      <c r="H1898" s="78" t="s">
        <v>138</v>
      </c>
      <c r="I1898" s="46">
        <v>20</v>
      </c>
      <c r="J1898" s="46">
        <v>1</v>
      </c>
      <c r="K1898" s="46"/>
      <c r="L1898" s="46"/>
      <c r="M1898" s="46">
        <v>20</v>
      </c>
      <c r="N1898" s="46">
        <v>1</v>
      </c>
      <c r="O1898" s="79">
        <v>1050000</v>
      </c>
      <c r="P1898" s="79">
        <v>1050000</v>
      </c>
      <c r="Q1898" s="79"/>
      <c r="R1898" s="79">
        <v>1050000</v>
      </c>
      <c r="S1898" s="79">
        <v>0</v>
      </c>
      <c r="T1898" s="79">
        <v>0</v>
      </c>
      <c r="U1898" s="78" t="s">
        <v>303</v>
      </c>
      <c r="V1898" s="80" t="s">
        <v>1621</v>
      </c>
      <c r="W1898" s="81" t="s">
        <v>539</v>
      </c>
    </row>
    <row r="1899" spans="1:23" s="107" customFormat="1" ht="31.8" customHeight="1">
      <c r="A1899" s="46">
        <f>SUBTOTAL(3,$C$11:C1899)</f>
        <v>1889</v>
      </c>
      <c r="B1899" s="100">
        <v>2</v>
      </c>
      <c r="C1899" s="100" t="s">
        <v>1050</v>
      </c>
      <c r="D1899" s="100" t="s">
        <v>2288</v>
      </c>
      <c r="E1899" s="101" t="s">
        <v>670</v>
      </c>
      <c r="F1899" s="102" t="s">
        <v>220</v>
      </c>
      <c r="G1899" s="100">
        <v>7</v>
      </c>
      <c r="H1899" s="103" t="s">
        <v>138</v>
      </c>
      <c r="I1899" s="100">
        <v>20</v>
      </c>
      <c r="J1899" s="100">
        <v>1</v>
      </c>
      <c r="K1899" s="100"/>
      <c r="L1899" s="100"/>
      <c r="M1899" s="100">
        <v>20</v>
      </c>
      <c r="N1899" s="100">
        <v>1</v>
      </c>
      <c r="O1899" s="104">
        <v>1050000</v>
      </c>
      <c r="P1899" s="104">
        <v>1050000</v>
      </c>
      <c r="Q1899" s="104"/>
      <c r="R1899" s="104"/>
      <c r="S1899" s="104">
        <v>1050000</v>
      </c>
      <c r="T1899" s="104">
        <v>0</v>
      </c>
      <c r="U1899" s="103" t="s">
        <v>303</v>
      </c>
      <c r="V1899" s="105" t="s">
        <v>3612</v>
      </c>
      <c r="W1899" s="106" t="s">
        <v>539</v>
      </c>
    </row>
    <row r="1900" spans="1:23" s="107" customFormat="1" ht="31.8" customHeight="1">
      <c r="A1900" s="46">
        <f>SUBTOTAL(3,$C$11:C1900)</f>
        <v>1890</v>
      </c>
      <c r="B1900" s="100">
        <v>2</v>
      </c>
      <c r="C1900" s="100" t="s">
        <v>1050</v>
      </c>
      <c r="D1900" s="100" t="s">
        <v>2288</v>
      </c>
      <c r="E1900" s="101" t="s">
        <v>670</v>
      </c>
      <c r="F1900" s="102" t="s">
        <v>220</v>
      </c>
      <c r="G1900" s="100">
        <v>7</v>
      </c>
      <c r="H1900" s="103" t="s">
        <v>138</v>
      </c>
      <c r="I1900" s="100">
        <v>20</v>
      </c>
      <c r="J1900" s="100">
        <v>1</v>
      </c>
      <c r="K1900" s="100"/>
      <c r="L1900" s="100"/>
      <c r="M1900" s="100">
        <v>20</v>
      </c>
      <c r="N1900" s="100">
        <v>1</v>
      </c>
      <c r="O1900" s="104">
        <v>1050000</v>
      </c>
      <c r="P1900" s="104">
        <v>1050000</v>
      </c>
      <c r="Q1900" s="104"/>
      <c r="R1900" s="104"/>
      <c r="S1900" s="104">
        <v>1050000</v>
      </c>
      <c r="T1900" s="104">
        <v>0</v>
      </c>
      <c r="U1900" s="103" t="s">
        <v>303</v>
      </c>
      <c r="V1900" s="105" t="s">
        <v>3613</v>
      </c>
      <c r="W1900" s="106" t="s">
        <v>539</v>
      </c>
    </row>
    <row r="1901" spans="1:23" s="107" customFormat="1" ht="31.8" customHeight="1">
      <c r="A1901" s="46">
        <f>SUBTOTAL(3,$C$11:C1901)</f>
        <v>1891</v>
      </c>
      <c r="B1901" s="100">
        <v>2</v>
      </c>
      <c r="C1901" s="100" t="s">
        <v>1050</v>
      </c>
      <c r="D1901" s="100" t="s">
        <v>2288</v>
      </c>
      <c r="E1901" s="101" t="s">
        <v>670</v>
      </c>
      <c r="F1901" s="102" t="s">
        <v>220</v>
      </c>
      <c r="G1901" s="100">
        <v>7</v>
      </c>
      <c r="H1901" s="103" t="s">
        <v>138</v>
      </c>
      <c r="I1901" s="100">
        <v>20</v>
      </c>
      <c r="J1901" s="100">
        <v>1</v>
      </c>
      <c r="K1901" s="100"/>
      <c r="L1901" s="100"/>
      <c r="M1901" s="100">
        <v>20</v>
      </c>
      <c r="N1901" s="100">
        <v>1</v>
      </c>
      <c r="O1901" s="104">
        <v>1050000</v>
      </c>
      <c r="P1901" s="104">
        <v>1050000</v>
      </c>
      <c r="Q1901" s="104"/>
      <c r="R1901" s="104"/>
      <c r="S1901" s="104">
        <v>1050000</v>
      </c>
      <c r="T1901" s="104">
        <v>0</v>
      </c>
      <c r="U1901" s="103" t="s">
        <v>303</v>
      </c>
      <c r="V1901" s="105" t="s">
        <v>3614</v>
      </c>
      <c r="W1901" s="106" t="s">
        <v>539</v>
      </c>
    </row>
    <row r="1902" spans="1:23" s="107" customFormat="1" ht="31.8" customHeight="1">
      <c r="A1902" s="46">
        <f>SUBTOTAL(3,$C$11:C1902)</f>
        <v>1892</v>
      </c>
      <c r="B1902" s="100">
        <v>2</v>
      </c>
      <c r="C1902" s="100" t="s">
        <v>1050</v>
      </c>
      <c r="D1902" s="100" t="s">
        <v>2288</v>
      </c>
      <c r="E1902" s="101" t="s">
        <v>670</v>
      </c>
      <c r="F1902" s="102" t="s">
        <v>220</v>
      </c>
      <c r="G1902" s="100">
        <v>7</v>
      </c>
      <c r="H1902" s="103" t="s">
        <v>138</v>
      </c>
      <c r="I1902" s="100">
        <v>20</v>
      </c>
      <c r="J1902" s="100">
        <v>1</v>
      </c>
      <c r="K1902" s="100"/>
      <c r="L1902" s="100"/>
      <c r="M1902" s="100">
        <v>20</v>
      </c>
      <c r="N1902" s="100">
        <v>1</v>
      </c>
      <c r="O1902" s="104">
        <v>1050000</v>
      </c>
      <c r="P1902" s="104">
        <v>1050000</v>
      </c>
      <c r="Q1902" s="104"/>
      <c r="R1902" s="104"/>
      <c r="S1902" s="104">
        <v>1050000</v>
      </c>
      <c r="T1902" s="104">
        <v>0</v>
      </c>
      <c r="U1902" s="103" t="s">
        <v>303</v>
      </c>
      <c r="V1902" s="105" t="s">
        <v>3615</v>
      </c>
      <c r="W1902" s="106" t="s">
        <v>539</v>
      </c>
    </row>
    <row r="1903" spans="1:23" s="107" customFormat="1" ht="31.8" customHeight="1">
      <c r="A1903" s="46">
        <f>SUBTOTAL(3,$C$11:C1903)</f>
        <v>1893</v>
      </c>
      <c r="B1903" s="100">
        <v>2</v>
      </c>
      <c r="C1903" s="100" t="s">
        <v>1050</v>
      </c>
      <c r="D1903" s="100" t="s">
        <v>2288</v>
      </c>
      <c r="E1903" s="101" t="s">
        <v>670</v>
      </c>
      <c r="F1903" s="102" t="s">
        <v>220</v>
      </c>
      <c r="G1903" s="100">
        <v>7</v>
      </c>
      <c r="H1903" s="103" t="s">
        <v>138</v>
      </c>
      <c r="I1903" s="100">
        <v>20</v>
      </c>
      <c r="J1903" s="100">
        <v>1</v>
      </c>
      <c r="K1903" s="100"/>
      <c r="L1903" s="100"/>
      <c r="M1903" s="100">
        <v>20</v>
      </c>
      <c r="N1903" s="100">
        <v>1</v>
      </c>
      <c r="O1903" s="104">
        <v>1050000</v>
      </c>
      <c r="P1903" s="104">
        <v>1050000</v>
      </c>
      <c r="Q1903" s="104"/>
      <c r="R1903" s="104"/>
      <c r="S1903" s="104">
        <v>1050000</v>
      </c>
      <c r="T1903" s="104">
        <v>0</v>
      </c>
      <c r="U1903" s="103" t="s">
        <v>303</v>
      </c>
      <c r="V1903" s="105" t="s">
        <v>3616</v>
      </c>
      <c r="W1903" s="106" t="s">
        <v>539</v>
      </c>
    </row>
    <row r="1904" spans="1:23" s="107" customFormat="1" ht="31.8" customHeight="1">
      <c r="A1904" s="46">
        <f>SUBTOTAL(3,$C$11:C1904)</f>
        <v>1894</v>
      </c>
      <c r="B1904" s="100">
        <v>2</v>
      </c>
      <c r="C1904" s="100" t="s">
        <v>1050</v>
      </c>
      <c r="D1904" s="100" t="s">
        <v>2288</v>
      </c>
      <c r="E1904" s="101" t="s">
        <v>670</v>
      </c>
      <c r="F1904" s="102" t="s">
        <v>220</v>
      </c>
      <c r="G1904" s="100">
        <v>7</v>
      </c>
      <c r="H1904" s="103" t="s">
        <v>138</v>
      </c>
      <c r="I1904" s="100">
        <v>20</v>
      </c>
      <c r="J1904" s="100">
        <v>1</v>
      </c>
      <c r="K1904" s="100"/>
      <c r="L1904" s="100"/>
      <c r="M1904" s="100">
        <v>20</v>
      </c>
      <c r="N1904" s="100">
        <v>1</v>
      </c>
      <c r="O1904" s="104">
        <v>1050000</v>
      </c>
      <c r="P1904" s="104">
        <v>1050000</v>
      </c>
      <c r="Q1904" s="104"/>
      <c r="R1904" s="104"/>
      <c r="S1904" s="104">
        <v>1050000</v>
      </c>
      <c r="T1904" s="104">
        <v>0</v>
      </c>
      <c r="U1904" s="103" t="s">
        <v>303</v>
      </c>
      <c r="V1904" s="105" t="s">
        <v>185</v>
      </c>
      <c r="W1904" s="106" t="s">
        <v>539</v>
      </c>
    </row>
    <row r="1905" spans="1:23" s="107" customFormat="1" ht="31.8" customHeight="1">
      <c r="A1905" s="46">
        <f>SUBTOTAL(3,$C$11:C1905)</f>
        <v>1895</v>
      </c>
      <c r="B1905" s="100">
        <v>2</v>
      </c>
      <c r="C1905" s="100" t="s">
        <v>1050</v>
      </c>
      <c r="D1905" s="100" t="s">
        <v>2288</v>
      </c>
      <c r="E1905" s="101" t="s">
        <v>670</v>
      </c>
      <c r="F1905" s="102" t="s">
        <v>220</v>
      </c>
      <c r="G1905" s="100">
        <v>7</v>
      </c>
      <c r="H1905" s="103" t="s">
        <v>138</v>
      </c>
      <c r="I1905" s="100">
        <v>20</v>
      </c>
      <c r="J1905" s="100">
        <v>1</v>
      </c>
      <c r="K1905" s="100"/>
      <c r="L1905" s="100"/>
      <c r="M1905" s="100">
        <v>20</v>
      </c>
      <c r="N1905" s="100">
        <v>1</v>
      </c>
      <c r="O1905" s="104">
        <v>1050000</v>
      </c>
      <c r="P1905" s="104">
        <v>1050000</v>
      </c>
      <c r="Q1905" s="104"/>
      <c r="R1905" s="104"/>
      <c r="S1905" s="104">
        <v>1050000</v>
      </c>
      <c r="T1905" s="104">
        <v>0</v>
      </c>
      <c r="U1905" s="103" t="s">
        <v>303</v>
      </c>
      <c r="V1905" s="105" t="s">
        <v>3617</v>
      </c>
      <c r="W1905" s="106" t="s">
        <v>539</v>
      </c>
    </row>
    <row r="1906" spans="1:23" s="107" customFormat="1" ht="31.8" customHeight="1">
      <c r="A1906" s="46">
        <f>SUBTOTAL(3,$C$11:C1906)</f>
        <v>1896</v>
      </c>
      <c r="B1906" s="100">
        <v>2</v>
      </c>
      <c r="C1906" s="100" t="s">
        <v>1050</v>
      </c>
      <c r="D1906" s="100" t="s">
        <v>2288</v>
      </c>
      <c r="E1906" s="101" t="s">
        <v>670</v>
      </c>
      <c r="F1906" s="102" t="s">
        <v>220</v>
      </c>
      <c r="G1906" s="100">
        <v>7</v>
      </c>
      <c r="H1906" s="103" t="s">
        <v>138</v>
      </c>
      <c r="I1906" s="100">
        <v>20</v>
      </c>
      <c r="J1906" s="100">
        <v>1</v>
      </c>
      <c r="K1906" s="100"/>
      <c r="L1906" s="100"/>
      <c r="M1906" s="100">
        <v>20</v>
      </c>
      <c r="N1906" s="100">
        <v>1</v>
      </c>
      <c r="O1906" s="104">
        <v>1050000</v>
      </c>
      <c r="P1906" s="104">
        <v>1050000</v>
      </c>
      <c r="Q1906" s="104"/>
      <c r="R1906" s="104"/>
      <c r="S1906" s="104">
        <v>1050000</v>
      </c>
      <c r="T1906" s="104">
        <v>0</v>
      </c>
      <c r="U1906" s="103" t="s">
        <v>303</v>
      </c>
      <c r="V1906" s="105" t="s">
        <v>3618</v>
      </c>
      <c r="W1906" s="106" t="s">
        <v>539</v>
      </c>
    </row>
    <row r="1907" spans="1:23" s="107" customFormat="1" ht="31.8" customHeight="1">
      <c r="A1907" s="46">
        <f>SUBTOTAL(3,$C$11:C1907)</f>
        <v>1897</v>
      </c>
      <c r="B1907" s="100">
        <v>2</v>
      </c>
      <c r="C1907" s="100" t="s">
        <v>1050</v>
      </c>
      <c r="D1907" s="100" t="s">
        <v>2288</v>
      </c>
      <c r="E1907" s="101" t="s">
        <v>670</v>
      </c>
      <c r="F1907" s="102" t="s">
        <v>220</v>
      </c>
      <c r="G1907" s="100">
        <v>7</v>
      </c>
      <c r="H1907" s="103" t="s">
        <v>138</v>
      </c>
      <c r="I1907" s="100">
        <v>20</v>
      </c>
      <c r="J1907" s="100">
        <v>1</v>
      </c>
      <c r="K1907" s="100"/>
      <c r="L1907" s="100"/>
      <c r="M1907" s="100">
        <v>20</v>
      </c>
      <c r="N1907" s="100">
        <v>1</v>
      </c>
      <c r="O1907" s="104">
        <v>1050000</v>
      </c>
      <c r="P1907" s="104">
        <v>1050000</v>
      </c>
      <c r="Q1907" s="104"/>
      <c r="R1907" s="104"/>
      <c r="S1907" s="104">
        <v>1050000</v>
      </c>
      <c r="T1907" s="104">
        <v>0</v>
      </c>
      <c r="U1907" s="103" t="s">
        <v>303</v>
      </c>
      <c r="V1907" s="105" t="s">
        <v>3619</v>
      </c>
      <c r="W1907" s="106" t="s">
        <v>539</v>
      </c>
    </row>
    <row r="1908" spans="1:23" s="107" customFormat="1" ht="31.8" customHeight="1">
      <c r="A1908" s="46">
        <f>SUBTOTAL(3,$C$11:C1908)</f>
        <v>1898</v>
      </c>
      <c r="B1908" s="46">
        <v>1</v>
      </c>
      <c r="C1908" s="46" t="s">
        <v>558</v>
      </c>
      <c r="D1908" s="46" t="s">
        <v>834</v>
      </c>
      <c r="E1908" s="98" t="s">
        <v>582</v>
      </c>
      <c r="F1908" s="99" t="s">
        <v>43</v>
      </c>
      <c r="G1908" s="46">
        <v>7</v>
      </c>
      <c r="H1908" s="78" t="s">
        <v>138</v>
      </c>
      <c r="I1908" s="46">
        <v>10</v>
      </c>
      <c r="J1908" s="46">
        <v>1</v>
      </c>
      <c r="K1908" s="46"/>
      <c r="L1908" s="46"/>
      <c r="M1908" s="46">
        <v>10</v>
      </c>
      <c r="N1908" s="46">
        <v>1</v>
      </c>
      <c r="O1908" s="79">
        <v>500000</v>
      </c>
      <c r="P1908" s="79">
        <v>500000</v>
      </c>
      <c r="Q1908" s="79"/>
      <c r="R1908" s="79">
        <v>500000</v>
      </c>
      <c r="S1908" s="79">
        <v>0</v>
      </c>
      <c r="T1908" s="79">
        <v>0</v>
      </c>
      <c r="U1908" s="78" t="s">
        <v>311</v>
      </c>
      <c r="V1908" s="80" t="s">
        <v>886</v>
      </c>
      <c r="W1908" s="81" t="s">
        <v>539</v>
      </c>
    </row>
    <row r="1909" spans="1:23" s="107" customFormat="1" ht="31.8" customHeight="1">
      <c r="A1909" s="46">
        <f>SUBTOTAL(3,$C$11:C1909)</f>
        <v>1899</v>
      </c>
      <c r="B1909" s="100">
        <v>2</v>
      </c>
      <c r="C1909" s="100" t="s">
        <v>558</v>
      </c>
      <c r="D1909" s="100" t="s">
        <v>541</v>
      </c>
      <c r="E1909" s="101" t="s">
        <v>582</v>
      </c>
      <c r="F1909" s="102" t="s">
        <v>43</v>
      </c>
      <c r="G1909" s="100">
        <v>7</v>
      </c>
      <c r="H1909" s="103" t="s">
        <v>138</v>
      </c>
      <c r="I1909" s="100">
        <v>10</v>
      </c>
      <c r="J1909" s="100">
        <v>1</v>
      </c>
      <c r="K1909" s="100"/>
      <c r="L1909" s="100"/>
      <c r="M1909" s="100">
        <v>10</v>
      </c>
      <c r="N1909" s="100">
        <v>1</v>
      </c>
      <c r="O1909" s="104">
        <v>500000</v>
      </c>
      <c r="P1909" s="104">
        <v>500000</v>
      </c>
      <c r="Q1909" s="104"/>
      <c r="R1909" s="104"/>
      <c r="S1909" s="104">
        <v>500000</v>
      </c>
      <c r="T1909" s="104">
        <v>0</v>
      </c>
      <c r="U1909" s="103" t="s">
        <v>311</v>
      </c>
      <c r="V1909" s="105" t="s">
        <v>886</v>
      </c>
      <c r="W1909" s="106" t="s">
        <v>539</v>
      </c>
    </row>
    <row r="1910" spans="1:23" s="107" customFormat="1" ht="31.8" customHeight="1">
      <c r="A1910" s="46">
        <f>SUBTOTAL(3,$C$11:C1910)</f>
        <v>1900</v>
      </c>
      <c r="B1910" s="100">
        <v>2</v>
      </c>
      <c r="C1910" s="100" t="s">
        <v>558</v>
      </c>
      <c r="D1910" s="100" t="s">
        <v>2288</v>
      </c>
      <c r="E1910" s="101" t="s">
        <v>582</v>
      </c>
      <c r="F1910" s="102" t="s">
        <v>43</v>
      </c>
      <c r="G1910" s="100">
        <v>7</v>
      </c>
      <c r="H1910" s="103" t="s">
        <v>138</v>
      </c>
      <c r="I1910" s="100">
        <v>20</v>
      </c>
      <c r="J1910" s="100">
        <v>1</v>
      </c>
      <c r="K1910" s="100"/>
      <c r="L1910" s="100"/>
      <c r="M1910" s="100">
        <v>20</v>
      </c>
      <c r="N1910" s="100">
        <v>1</v>
      </c>
      <c r="O1910" s="104">
        <v>1050000</v>
      </c>
      <c r="P1910" s="104">
        <v>1050000</v>
      </c>
      <c r="Q1910" s="104"/>
      <c r="R1910" s="104"/>
      <c r="S1910" s="104">
        <v>1050000</v>
      </c>
      <c r="T1910" s="104">
        <v>0</v>
      </c>
      <c r="U1910" s="103" t="s">
        <v>303</v>
      </c>
      <c r="V1910" s="105" t="s">
        <v>3620</v>
      </c>
      <c r="W1910" s="106" t="s">
        <v>539</v>
      </c>
    </row>
    <row r="1911" spans="1:23" s="107" customFormat="1" ht="31.8" customHeight="1">
      <c r="A1911" s="46">
        <f>SUBTOTAL(3,$C$11:C1911)</f>
        <v>1901</v>
      </c>
      <c r="B1911" s="100">
        <v>2</v>
      </c>
      <c r="C1911" s="100" t="s">
        <v>558</v>
      </c>
      <c r="D1911" s="100" t="s">
        <v>2288</v>
      </c>
      <c r="E1911" s="101" t="s">
        <v>582</v>
      </c>
      <c r="F1911" s="102" t="s">
        <v>43</v>
      </c>
      <c r="G1911" s="100">
        <v>7</v>
      </c>
      <c r="H1911" s="103" t="s">
        <v>138</v>
      </c>
      <c r="I1911" s="100">
        <v>20</v>
      </c>
      <c r="J1911" s="100">
        <v>1</v>
      </c>
      <c r="K1911" s="100"/>
      <c r="L1911" s="100"/>
      <c r="M1911" s="100">
        <v>20</v>
      </c>
      <c r="N1911" s="100">
        <v>1</v>
      </c>
      <c r="O1911" s="104">
        <v>1050000</v>
      </c>
      <c r="P1911" s="104">
        <v>1050000</v>
      </c>
      <c r="Q1911" s="104"/>
      <c r="R1911" s="104"/>
      <c r="S1911" s="104">
        <v>1050000</v>
      </c>
      <c r="T1911" s="104">
        <v>0</v>
      </c>
      <c r="U1911" s="103" t="s">
        <v>303</v>
      </c>
      <c r="V1911" s="105" t="s">
        <v>3621</v>
      </c>
      <c r="W1911" s="106" t="s">
        <v>539</v>
      </c>
    </row>
    <row r="1912" spans="1:23" s="107" customFormat="1" ht="31.8" customHeight="1">
      <c r="A1912" s="46">
        <f>SUBTOTAL(3,$C$11:C1912)</f>
        <v>1902</v>
      </c>
      <c r="B1912" s="100">
        <v>2</v>
      </c>
      <c r="C1912" s="100" t="s">
        <v>558</v>
      </c>
      <c r="D1912" s="100" t="s">
        <v>2288</v>
      </c>
      <c r="E1912" s="101" t="s">
        <v>582</v>
      </c>
      <c r="F1912" s="102" t="s">
        <v>43</v>
      </c>
      <c r="G1912" s="100">
        <v>7</v>
      </c>
      <c r="H1912" s="103" t="s">
        <v>138</v>
      </c>
      <c r="I1912" s="100">
        <v>20</v>
      </c>
      <c r="J1912" s="100">
        <v>1</v>
      </c>
      <c r="K1912" s="100"/>
      <c r="L1912" s="100"/>
      <c r="M1912" s="100">
        <v>20</v>
      </c>
      <c r="N1912" s="100">
        <v>1</v>
      </c>
      <c r="O1912" s="104">
        <v>1050000</v>
      </c>
      <c r="P1912" s="104">
        <v>1050000</v>
      </c>
      <c r="Q1912" s="104"/>
      <c r="R1912" s="104"/>
      <c r="S1912" s="104">
        <v>1050000</v>
      </c>
      <c r="T1912" s="104">
        <v>0</v>
      </c>
      <c r="U1912" s="103" t="s">
        <v>303</v>
      </c>
      <c r="V1912" s="105" t="s">
        <v>3622</v>
      </c>
      <c r="W1912" s="106" t="s">
        <v>539</v>
      </c>
    </row>
    <row r="1913" spans="1:23" s="107" customFormat="1" ht="31.8" customHeight="1">
      <c r="A1913" s="46">
        <f>SUBTOTAL(3,$C$11:C1913)</f>
        <v>1903</v>
      </c>
      <c r="B1913" s="100">
        <v>2</v>
      </c>
      <c r="C1913" s="100" t="s">
        <v>558</v>
      </c>
      <c r="D1913" s="100" t="s">
        <v>2288</v>
      </c>
      <c r="E1913" s="101" t="s">
        <v>582</v>
      </c>
      <c r="F1913" s="102" t="s">
        <v>43</v>
      </c>
      <c r="G1913" s="100">
        <v>7</v>
      </c>
      <c r="H1913" s="103" t="s">
        <v>138</v>
      </c>
      <c r="I1913" s="100">
        <v>20</v>
      </c>
      <c r="J1913" s="100">
        <v>1</v>
      </c>
      <c r="K1913" s="100"/>
      <c r="L1913" s="100"/>
      <c r="M1913" s="100">
        <v>20</v>
      </c>
      <c r="N1913" s="100">
        <v>1</v>
      </c>
      <c r="O1913" s="104">
        <v>1050000</v>
      </c>
      <c r="P1913" s="104">
        <v>1050000</v>
      </c>
      <c r="Q1913" s="104"/>
      <c r="R1913" s="104"/>
      <c r="S1913" s="104">
        <v>1050000</v>
      </c>
      <c r="T1913" s="104">
        <v>0</v>
      </c>
      <c r="U1913" s="103" t="s">
        <v>303</v>
      </c>
      <c r="V1913" s="105" t="s">
        <v>3623</v>
      </c>
      <c r="W1913" s="106" t="s">
        <v>539</v>
      </c>
    </row>
    <row r="1914" spans="1:23" s="107" customFormat="1" ht="31.8" customHeight="1">
      <c r="A1914" s="46">
        <f>SUBTOTAL(3,$C$11:C1914)</f>
        <v>1904</v>
      </c>
      <c r="B1914" s="100">
        <v>2</v>
      </c>
      <c r="C1914" s="100" t="s">
        <v>558</v>
      </c>
      <c r="D1914" s="100" t="s">
        <v>2288</v>
      </c>
      <c r="E1914" s="101" t="s">
        <v>582</v>
      </c>
      <c r="F1914" s="102" t="s">
        <v>43</v>
      </c>
      <c r="G1914" s="100">
        <v>7</v>
      </c>
      <c r="H1914" s="103" t="s">
        <v>138</v>
      </c>
      <c r="I1914" s="100">
        <v>20</v>
      </c>
      <c r="J1914" s="100">
        <v>1</v>
      </c>
      <c r="K1914" s="100"/>
      <c r="L1914" s="100"/>
      <c r="M1914" s="100">
        <v>20</v>
      </c>
      <c r="N1914" s="100">
        <v>1</v>
      </c>
      <c r="O1914" s="104">
        <v>1050000</v>
      </c>
      <c r="P1914" s="104">
        <v>1050000</v>
      </c>
      <c r="Q1914" s="104"/>
      <c r="R1914" s="104"/>
      <c r="S1914" s="104">
        <v>1050000</v>
      </c>
      <c r="T1914" s="104">
        <v>0</v>
      </c>
      <c r="U1914" s="103" t="s">
        <v>303</v>
      </c>
      <c r="V1914" s="105" t="s">
        <v>3624</v>
      </c>
      <c r="W1914" s="106" t="s">
        <v>539</v>
      </c>
    </row>
    <row r="1915" spans="1:23" s="107" customFormat="1" ht="31.8" customHeight="1">
      <c r="A1915" s="46">
        <f>SUBTOTAL(3,$C$11:C1915)</f>
        <v>1905</v>
      </c>
      <c r="B1915" s="100">
        <v>2</v>
      </c>
      <c r="C1915" s="100" t="s">
        <v>558</v>
      </c>
      <c r="D1915" s="100" t="s">
        <v>2288</v>
      </c>
      <c r="E1915" s="101" t="s">
        <v>582</v>
      </c>
      <c r="F1915" s="102" t="s">
        <v>43</v>
      </c>
      <c r="G1915" s="100">
        <v>7</v>
      </c>
      <c r="H1915" s="103" t="s">
        <v>138</v>
      </c>
      <c r="I1915" s="100">
        <v>20</v>
      </c>
      <c r="J1915" s="100">
        <v>1</v>
      </c>
      <c r="K1915" s="100"/>
      <c r="L1915" s="100"/>
      <c r="M1915" s="100">
        <v>20</v>
      </c>
      <c r="N1915" s="100">
        <v>1</v>
      </c>
      <c r="O1915" s="104">
        <v>1050000</v>
      </c>
      <c r="P1915" s="104">
        <v>1050000</v>
      </c>
      <c r="Q1915" s="104"/>
      <c r="R1915" s="104"/>
      <c r="S1915" s="104">
        <v>1050000</v>
      </c>
      <c r="T1915" s="104">
        <v>0</v>
      </c>
      <c r="U1915" s="103" t="s">
        <v>303</v>
      </c>
      <c r="V1915" s="105" t="s">
        <v>3625</v>
      </c>
      <c r="W1915" s="106" t="s">
        <v>539</v>
      </c>
    </row>
    <row r="1916" spans="1:23" s="107" customFormat="1" ht="31.8" customHeight="1">
      <c r="A1916" s="46">
        <f>SUBTOTAL(3,$C$11:C1916)</f>
        <v>1906</v>
      </c>
      <c r="B1916" s="100">
        <v>2</v>
      </c>
      <c r="C1916" s="100" t="s">
        <v>558</v>
      </c>
      <c r="D1916" s="100" t="s">
        <v>2288</v>
      </c>
      <c r="E1916" s="101" t="s">
        <v>582</v>
      </c>
      <c r="F1916" s="102" t="s">
        <v>43</v>
      </c>
      <c r="G1916" s="100">
        <v>7</v>
      </c>
      <c r="H1916" s="103" t="s">
        <v>138</v>
      </c>
      <c r="I1916" s="100">
        <v>20</v>
      </c>
      <c r="J1916" s="100">
        <v>1</v>
      </c>
      <c r="K1916" s="100"/>
      <c r="L1916" s="100"/>
      <c r="M1916" s="100">
        <v>20</v>
      </c>
      <c r="N1916" s="100">
        <v>1</v>
      </c>
      <c r="O1916" s="104">
        <v>1050000</v>
      </c>
      <c r="P1916" s="104">
        <v>1050000</v>
      </c>
      <c r="Q1916" s="104"/>
      <c r="R1916" s="104"/>
      <c r="S1916" s="104">
        <v>1050000</v>
      </c>
      <c r="T1916" s="104">
        <v>0</v>
      </c>
      <c r="U1916" s="103" t="s">
        <v>303</v>
      </c>
      <c r="V1916" s="105" t="s">
        <v>3626</v>
      </c>
      <c r="W1916" s="106" t="s">
        <v>539</v>
      </c>
    </row>
    <row r="1917" spans="1:23" s="107" customFormat="1" ht="31.8" customHeight="1">
      <c r="A1917" s="46">
        <f>SUBTOTAL(3,$C$11:C1917)</f>
        <v>1907</v>
      </c>
      <c r="B1917" s="100">
        <v>2</v>
      </c>
      <c r="C1917" s="100" t="s">
        <v>2197</v>
      </c>
      <c r="D1917" s="100" t="s">
        <v>2288</v>
      </c>
      <c r="E1917" s="101" t="s">
        <v>2472</v>
      </c>
      <c r="F1917" s="102" t="s">
        <v>543</v>
      </c>
      <c r="G1917" s="100">
        <v>7</v>
      </c>
      <c r="H1917" s="103" t="s">
        <v>138</v>
      </c>
      <c r="I1917" s="100">
        <v>20</v>
      </c>
      <c r="J1917" s="100">
        <v>1</v>
      </c>
      <c r="K1917" s="100"/>
      <c r="L1917" s="100"/>
      <c r="M1917" s="100">
        <v>20</v>
      </c>
      <c r="N1917" s="100">
        <v>1</v>
      </c>
      <c r="O1917" s="104">
        <v>1050000</v>
      </c>
      <c r="P1917" s="104">
        <v>1050000</v>
      </c>
      <c r="Q1917" s="104"/>
      <c r="R1917" s="104"/>
      <c r="S1917" s="104">
        <v>1050000</v>
      </c>
      <c r="T1917" s="104">
        <v>0</v>
      </c>
      <c r="U1917" s="103" t="s">
        <v>303</v>
      </c>
      <c r="V1917" s="105" t="s">
        <v>3627</v>
      </c>
      <c r="W1917" s="106" t="s">
        <v>539</v>
      </c>
    </row>
    <row r="1918" spans="1:23" s="107" customFormat="1" ht="31.8" customHeight="1">
      <c r="A1918" s="46">
        <f>SUBTOTAL(3,$C$11:C1918)</f>
        <v>1908</v>
      </c>
      <c r="B1918" s="100">
        <v>2</v>
      </c>
      <c r="C1918" s="100" t="s">
        <v>2197</v>
      </c>
      <c r="D1918" s="100" t="s">
        <v>2288</v>
      </c>
      <c r="E1918" s="101" t="s">
        <v>2472</v>
      </c>
      <c r="F1918" s="102" t="s">
        <v>543</v>
      </c>
      <c r="G1918" s="100">
        <v>7</v>
      </c>
      <c r="H1918" s="103" t="s">
        <v>138</v>
      </c>
      <c r="I1918" s="100">
        <v>20</v>
      </c>
      <c r="J1918" s="100">
        <v>1</v>
      </c>
      <c r="K1918" s="100"/>
      <c r="L1918" s="100"/>
      <c r="M1918" s="100">
        <v>20</v>
      </c>
      <c r="N1918" s="100">
        <v>1</v>
      </c>
      <c r="O1918" s="104">
        <v>1050000</v>
      </c>
      <c r="P1918" s="104">
        <v>1050000</v>
      </c>
      <c r="Q1918" s="104"/>
      <c r="R1918" s="104"/>
      <c r="S1918" s="104">
        <v>1050000</v>
      </c>
      <c r="T1918" s="104">
        <v>0</v>
      </c>
      <c r="U1918" s="103" t="s">
        <v>303</v>
      </c>
      <c r="V1918" s="105" t="s">
        <v>3628</v>
      </c>
      <c r="W1918" s="106" t="s">
        <v>539</v>
      </c>
    </row>
    <row r="1919" spans="1:23" s="107" customFormat="1" ht="31.8" customHeight="1">
      <c r="A1919" s="46">
        <f>SUBTOTAL(3,$C$11:C1919)</f>
        <v>1909</v>
      </c>
      <c r="B1919" s="100">
        <v>2</v>
      </c>
      <c r="C1919" s="100" t="s">
        <v>2197</v>
      </c>
      <c r="D1919" s="100" t="s">
        <v>2288</v>
      </c>
      <c r="E1919" s="101" t="s">
        <v>2472</v>
      </c>
      <c r="F1919" s="102" t="s">
        <v>543</v>
      </c>
      <c r="G1919" s="100">
        <v>7</v>
      </c>
      <c r="H1919" s="103" t="s">
        <v>138</v>
      </c>
      <c r="I1919" s="100">
        <v>20</v>
      </c>
      <c r="J1919" s="100">
        <v>1</v>
      </c>
      <c r="K1919" s="100"/>
      <c r="L1919" s="100"/>
      <c r="M1919" s="100">
        <v>20</v>
      </c>
      <c r="N1919" s="100">
        <v>1</v>
      </c>
      <c r="O1919" s="104">
        <v>1050000</v>
      </c>
      <c r="P1919" s="104">
        <v>1050000</v>
      </c>
      <c r="Q1919" s="104"/>
      <c r="R1919" s="104"/>
      <c r="S1919" s="104">
        <v>1050000</v>
      </c>
      <c r="T1919" s="104">
        <v>0</v>
      </c>
      <c r="U1919" s="103" t="s">
        <v>303</v>
      </c>
      <c r="V1919" s="105" t="s">
        <v>191</v>
      </c>
      <c r="W1919" s="106" t="s">
        <v>539</v>
      </c>
    </row>
    <row r="1920" spans="1:23" s="107" customFormat="1" ht="31.8" customHeight="1">
      <c r="A1920" s="46">
        <f>SUBTOTAL(3,$C$11:C1920)</f>
        <v>1910</v>
      </c>
      <c r="B1920" s="100">
        <v>2</v>
      </c>
      <c r="C1920" s="100" t="s">
        <v>2197</v>
      </c>
      <c r="D1920" s="100" t="s">
        <v>2288</v>
      </c>
      <c r="E1920" s="101" t="s">
        <v>2472</v>
      </c>
      <c r="F1920" s="102" t="s">
        <v>543</v>
      </c>
      <c r="G1920" s="100">
        <v>7</v>
      </c>
      <c r="H1920" s="103" t="s">
        <v>138</v>
      </c>
      <c r="I1920" s="100">
        <v>20</v>
      </c>
      <c r="J1920" s="100">
        <v>1</v>
      </c>
      <c r="K1920" s="100"/>
      <c r="L1920" s="100"/>
      <c r="M1920" s="100">
        <v>20</v>
      </c>
      <c r="N1920" s="100">
        <v>1</v>
      </c>
      <c r="O1920" s="104">
        <v>1050000</v>
      </c>
      <c r="P1920" s="104">
        <v>1050000</v>
      </c>
      <c r="Q1920" s="104"/>
      <c r="R1920" s="104"/>
      <c r="S1920" s="104">
        <v>1050000</v>
      </c>
      <c r="T1920" s="104">
        <v>0</v>
      </c>
      <c r="U1920" s="103" t="s">
        <v>303</v>
      </c>
      <c r="V1920" s="105" t="s">
        <v>1301</v>
      </c>
      <c r="W1920" s="106" t="s">
        <v>539</v>
      </c>
    </row>
    <row r="1921" spans="1:23" s="107" customFormat="1" ht="31.8" customHeight="1">
      <c r="A1921" s="46">
        <f>SUBTOTAL(3,$C$11:C1921)</f>
        <v>1911</v>
      </c>
      <c r="B1921" s="100">
        <v>2</v>
      </c>
      <c r="C1921" s="100" t="s">
        <v>2197</v>
      </c>
      <c r="D1921" s="100" t="s">
        <v>2290</v>
      </c>
      <c r="E1921" s="101" t="s">
        <v>2472</v>
      </c>
      <c r="F1921" s="102" t="s">
        <v>543</v>
      </c>
      <c r="G1921" s="100">
        <v>7</v>
      </c>
      <c r="H1921" s="103" t="s">
        <v>138</v>
      </c>
      <c r="I1921" s="100">
        <v>20</v>
      </c>
      <c r="J1921" s="100">
        <v>1</v>
      </c>
      <c r="K1921" s="100"/>
      <c r="L1921" s="100"/>
      <c r="M1921" s="100">
        <v>20</v>
      </c>
      <c r="N1921" s="100">
        <v>1</v>
      </c>
      <c r="O1921" s="104">
        <v>1050000</v>
      </c>
      <c r="P1921" s="104">
        <v>1050000</v>
      </c>
      <c r="Q1921" s="104"/>
      <c r="R1921" s="104"/>
      <c r="S1921" s="104">
        <v>1050000</v>
      </c>
      <c r="T1921" s="104">
        <v>0</v>
      </c>
      <c r="U1921" s="103" t="s">
        <v>303</v>
      </c>
      <c r="V1921" s="105" t="s">
        <v>3629</v>
      </c>
      <c r="W1921" s="106" t="s">
        <v>539</v>
      </c>
    </row>
    <row r="1922" spans="1:23" s="107" customFormat="1" ht="31.8" customHeight="1">
      <c r="A1922" s="46">
        <f>SUBTOTAL(3,$C$11:C1922)</f>
        <v>1912</v>
      </c>
      <c r="B1922" s="100">
        <v>2</v>
      </c>
      <c r="C1922" s="100" t="s">
        <v>2198</v>
      </c>
      <c r="D1922" s="100" t="s">
        <v>2288</v>
      </c>
      <c r="E1922" s="101" t="s">
        <v>639</v>
      </c>
      <c r="F1922" s="102" t="s">
        <v>685</v>
      </c>
      <c r="G1922" s="100">
        <v>7</v>
      </c>
      <c r="H1922" s="103" t="s">
        <v>138</v>
      </c>
      <c r="I1922" s="100">
        <v>20</v>
      </c>
      <c r="J1922" s="100">
        <v>1</v>
      </c>
      <c r="K1922" s="100"/>
      <c r="L1922" s="100"/>
      <c r="M1922" s="100">
        <v>20</v>
      </c>
      <c r="N1922" s="100">
        <v>1</v>
      </c>
      <c r="O1922" s="104">
        <v>1050000</v>
      </c>
      <c r="P1922" s="104">
        <v>1050000</v>
      </c>
      <c r="Q1922" s="104"/>
      <c r="R1922" s="104"/>
      <c r="S1922" s="104">
        <v>1050000</v>
      </c>
      <c r="T1922" s="104">
        <v>0</v>
      </c>
      <c r="U1922" s="103" t="s">
        <v>303</v>
      </c>
      <c r="V1922" s="105" t="s">
        <v>2796</v>
      </c>
      <c r="W1922" s="106" t="s">
        <v>539</v>
      </c>
    </row>
    <row r="1923" spans="1:23" s="107" customFormat="1" ht="31.8" customHeight="1">
      <c r="A1923" s="46">
        <f>SUBTOTAL(3,$C$11:C1923)</f>
        <v>1913</v>
      </c>
      <c r="B1923" s="100">
        <v>2</v>
      </c>
      <c r="C1923" s="100" t="s">
        <v>2198</v>
      </c>
      <c r="D1923" s="100" t="s">
        <v>2288</v>
      </c>
      <c r="E1923" s="101" t="s">
        <v>639</v>
      </c>
      <c r="F1923" s="102" t="s">
        <v>685</v>
      </c>
      <c r="G1923" s="100">
        <v>7</v>
      </c>
      <c r="H1923" s="103" t="s">
        <v>138</v>
      </c>
      <c r="I1923" s="100">
        <v>20</v>
      </c>
      <c r="J1923" s="100">
        <v>1</v>
      </c>
      <c r="K1923" s="100"/>
      <c r="L1923" s="100"/>
      <c r="M1923" s="100">
        <v>20</v>
      </c>
      <c r="N1923" s="100">
        <v>1</v>
      </c>
      <c r="O1923" s="104">
        <v>1050000</v>
      </c>
      <c r="P1923" s="104">
        <v>1050000</v>
      </c>
      <c r="Q1923" s="104"/>
      <c r="R1923" s="104"/>
      <c r="S1923" s="104">
        <v>1050000</v>
      </c>
      <c r="T1923" s="104">
        <v>0</v>
      </c>
      <c r="U1923" s="103" t="s">
        <v>303</v>
      </c>
      <c r="V1923" s="105" t="s">
        <v>3630</v>
      </c>
      <c r="W1923" s="106" t="s">
        <v>539</v>
      </c>
    </row>
    <row r="1924" spans="1:23" s="107" customFormat="1" ht="31.8" customHeight="1">
      <c r="A1924" s="46">
        <f>SUBTOTAL(3,$C$11:C1924)</f>
        <v>1914</v>
      </c>
      <c r="B1924" s="100">
        <v>2</v>
      </c>
      <c r="C1924" s="100" t="s">
        <v>2198</v>
      </c>
      <c r="D1924" s="100" t="s">
        <v>2291</v>
      </c>
      <c r="E1924" s="101" t="s">
        <v>639</v>
      </c>
      <c r="F1924" s="102" t="s">
        <v>685</v>
      </c>
      <c r="G1924" s="100">
        <v>7</v>
      </c>
      <c r="H1924" s="103" t="s">
        <v>138</v>
      </c>
      <c r="I1924" s="100">
        <v>20</v>
      </c>
      <c r="J1924" s="100">
        <v>1</v>
      </c>
      <c r="K1924" s="100"/>
      <c r="L1924" s="100"/>
      <c r="M1924" s="100">
        <v>20</v>
      </c>
      <c r="N1924" s="100">
        <v>1</v>
      </c>
      <c r="O1924" s="104">
        <v>1050000</v>
      </c>
      <c r="P1924" s="104">
        <v>1050000</v>
      </c>
      <c r="Q1924" s="104"/>
      <c r="R1924" s="104"/>
      <c r="S1924" s="104">
        <v>1050000</v>
      </c>
      <c r="T1924" s="104">
        <v>0</v>
      </c>
      <c r="U1924" s="103" t="s">
        <v>303</v>
      </c>
      <c r="V1924" s="105" t="s">
        <v>3631</v>
      </c>
      <c r="W1924" s="106" t="s">
        <v>539</v>
      </c>
    </row>
    <row r="1925" spans="1:23" s="107" customFormat="1" ht="31.8" customHeight="1">
      <c r="A1925" s="46">
        <f>SUBTOTAL(3,$C$11:C1925)</f>
        <v>1915</v>
      </c>
      <c r="B1925" s="100">
        <v>2</v>
      </c>
      <c r="C1925" s="100" t="s">
        <v>2198</v>
      </c>
      <c r="D1925" s="100" t="s">
        <v>2288</v>
      </c>
      <c r="E1925" s="101" t="s">
        <v>639</v>
      </c>
      <c r="F1925" s="102" t="s">
        <v>685</v>
      </c>
      <c r="G1925" s="100">
        <v>7</v>
      </c>
      <c r="H1925" s="103" t="s">
        <v>138</v>
      </c>
      <c r="I1925" s="100">
        <v>20</v>
      </c>
      <c r="J1925" s="100">
        <v>1</v>
      </c>
      <c r="K1925" s="100"/>
      <c r="L1925" s="100"/>
      <c r="M1925" s="100">
        <v>20</v>
      </c>
      <c r="N1925" s="100">
        <v>1</v>
      </c>
      <c r="O1925" s="104">
        <v>1050000</v>
      </c>
      <c r="P1925" s="104">
        <v>1050000</v>
      </c>
      <c r="Q1925" s="104"/>
      <c r="R1925" s="104"/>
      <c r="S1925" s="104">
        <v>1050000</v>
      </c>
      <c r="T1925" s="104">
        <v>0</v>
      </c>
      <c r="U1925" s="103" t="s">
        <v>303</v>
      </c>
      <c r="V1925" s="105" t="s">
        <v>983</v>
      </c>
      <c r="W1925" s="106" t="s">
        <v>539</v>
      </c>
    </row>
    <row r="1926" spans="1:23" s="107" customFormat="1" ht="31.8" customHeight="1">
      <c r="A1926" s="46">
        <f>SUBTOTAL(3,$C$11:C1926)</f>
        <v>1916</v>
      </c>
      <c r="B1926" s="100">
        <v>2</v>
      </c>
      <c r="C1926" s="100" t="s">
        <v>2198</v>
      </c>
      <c r="D1926" s="100" t="s">
        <v>2288</v>
      </c>
      <c r="E1926" s="101" t="s">
        <v>639</v>
      </c>
      <c r="F1926" s="102" t="s">
        <v>685</v>
      </c>
      <c r="G1926" s="100">
        <v>7</v>
      </c>
      <c r="H1926" s="103" t="s">
        <v>138</v>
      </c>
      <c r="I1926" s="100">
        <v>20</v>
      </c>
      <c r="J1926" s="100">
        <v>1</v>
      </c>
      <c r="K1926" s="100"/>
      <c r="L1926" s="100"/>
      <c r="M1926" s="100">
        <v>20</v>
      </c>
      <c r="N1926" s="100">
        <v>1</v>
      </c>
      <c r="O1926" s="104">
        <v>1050000</v>
      </c>
      <c r="P1926" s="104">
        <v>1050000</v>
      </c>
      <c r="Q1926" s="104"/>
      <c r="R1926" s="104"/>
      <c r="S1926" s="104">
        <v>1050000</v>
      </c>
      <c r="T1926" s="104">
        <v>0</v>
      </c>
      <c r="U1926" s="103" t="s">
        <v>303</v>
      </c>
      <c r="V1926" s="105" t="s">
        <v>739</v>
      </c>
      <c r="W1926" s="106" t="s">
        <v>539</v>
      </c>
    </row>
    <row r="1927" spans="1:23" s="107" customFormat="1" ht="31.8" customHeight="1">
      <c r="A1927" s="46">
        <f>SUBTOTAL(3,$C$11:C1927)</f>
        <v>1917</v>
      </c>
      <c r="B1927" s="100">
        <v>2</v>
      </c>
      <c r="C1927" s="100" t="s">
        <v>2198</v>
      </c>
      <c r="D1927" s="100" t="s">
        <v>2288</v>
      </c>
      <c r="E1927" s="101" t="s">
        <v>639</v>
      </c>
      <c r="F1927" s="102" t="s">
        <v>685</v>
      </c>
      <c r="G1927" s="100">
        <v>7</v>
      </c>
      <c r="H1927" s="103" t="s">
        <v>138</v>
      </c>
      <c r="I1927" s="100">
        <v>20</v>
      </c>
      <c r="J1927" s="100">
        <v>1</v>
      </c>
      <c r="K1927" s="100"/>
      <c r="L1927" s="100"/>
      <c r="M1927" s="100">
        <v>20</v>
      </c>
      <c r="N1927" s="100">
        <v>1</v>
      </c>
      <c r="O1927" s="104">
        <v>1050000</v>
      </c>
      <c r="P1927" s="104">
        <v>1050000</v>
      </c>
      <c r="Q1927" s="104"/>
      <c r="R1927" s="104"/>
      <c r="S1927" s="104">
        <v>1050000</v>
      </c>
      <c r="T1927" s="104">
        <v>0</v>
      </c>
      <c r="U1927" s="103" t="s">
        <v>303</v>
      </c>
      <c r="V1927" s="105" t="s">
        <v>3632</v>
      </c>
      <c r="W1927" s="106" t="s">
        <v>539</v>
      </c>
    </row>
    <row r="1928" spans="1:23" s="107" customFormat="1" ht="31.8" customHeight="1">
      <c r="A1928" s="46">
        <f>SUBTOTAL(3,$C$11:C1928)</f>
        <v>1918</v>
      </c>
      <c r="B1928" s="100">
        <v>2</v>
      </c>
      <c r="C1928" s="100" t="s">
        <v>2198</v>
      </c>
      <c r="D1928" s="100" t="s">
        <v>2288</v>
      </c>
      <c r="E1928" s="101" t="s">
        <v>639</v>
      </c>
      <c r="F1928" s="102" t="s">
        <v>685</v>
      </c>
      <c r="G1928" s="100">
        <v>7</v>
      </c>
      <c r="H1928" s="103" t="s">
        <v>138</v>
      </c>
      <c r="I1928" s="100">
        <v>20</v>
      </c>
      <c r="J1928" s="100">
        <v>1</v>
      </c>
      <c r="K1928" s="100"/>
      <c r="L1928" s="100"/>
      <c r="M1928" s="100">
        <v>20</v>
      </c>
      <c r="N1928" s="100">
        <v>1</v>
      </c>
      <c r="O1928" s="104">
        <v>1050000</v>
      </c>
      <c r="P1928" s="104">
        <v>1050000</v>
      </c>
      <c r="Q1928" s="104"/>
      <c r="R1928" s="104"/>
      <c r="S1928" s="104">
        <v>1050000</v>
      </c>
      <c r="T1928" s="104">
        <v>0</v>
      </c>
      <c r="U1928" s="103" t="s">
        <v>303</v>
      </c>
      <c r="V1928" s="105" t="s">
        <v>3633</v>
      </c>
      <c r="W1928" s="106" t="s">
        <v>539</v>
      </c>
    </row>
    <row r="1929" spans="1:23" s="107" customFormat="1" ht="31.8" customHeight="1">
      <c r="A1929" s="46">
        <f>SUBTOTAL(3,$C$11:C1929)</f>
        <v>1919</v>
      </c>
      <c r="B1929" s="100">
        <v>2</v>
      </c>
      <c r="C1929" s="100" t="s">
        <v>2198</v>
      </c>
      <c r="D1929" s="100" t="s">
        <v>2288</v>
      </c>
      <c r="E1929" s="101" t="s">
        <v>639</v>
      </c>
      <c r="F1929" s="102" t="s">
        <v>685</v>
      </c>
      <c r="G1929" s="100">
        <v>7</v>
      </c>
      <c r="H1929" s="103" t="s">
        <v>138</v>
      </c>
      <c r="I1929" s="100">
        <v>20</v>
      </c>
      <c r="J1929" s="100">
        <v>1</v>
      </c>
      <c r="K1929" s="100"/>
      <c r="L1929" s="100"/>
      <c r="M1929" s="100">
        <v>20</v>
      </c>
      <c r="N1929" s="100">
        <v>1</v>
      </c>
      <c r="O1929" s="104">
        <v>1050000</v>
      </c>
      <c r="P1929" s="104">
        <v>1050000</v>
      </c>
      <c r="Q1929" s="104"/>
      <c r="R1929" s="104"/>
      <c r="S1929" s="104">
        <v>1050000</v>
      </c>
      <c r="T1929" s="104">
        <v>0</v>
      </c>
      <c r="U1929" s="103" t="s">
        <v>303</v>
      </c>
      <c r="V1929" s="105" t="s">
        <v>1635</v>
      </c>
      <c r="W1929" s="106" t="s">
        <v>539</v>
      </c>
    </row>
    <row r="1930" spans="1:23" s="107" customFormat="1" ht="31.8" customHeight="1">
      <c r="A1930" s="46">
        <f>SUBTOTAL(3,$C$11:C1930)</f>
        <v>1920</v>
      </c>
      <c r="B1930" s="46">
        <v>1</v>
      </c>
      <c r="C1930" s="46" t="s">
        <v>283</v>
      </c>
      <c r="D1930" s="46" t="s">
        <v>1086</v>
      </c>
      <c r="E1930" s="98" t="s">
        <v>375</v>
      </c>
      <c r="F1930" s="99" t="s">
        <v>277</v>
      </c>
      <c r="G1930" s="46">
        <v>7</v>
      </c>
      <c r="H1930" s="78" t="s">
        <v>138</v>
      </c>
      <c r="I1930" s="46">
        <v>30</v>
      </c>
      <c r="J1930" s="46">
        <v>1</v>
      </c>
      <c r="K1930" s="46"/>
      <c r="L1930" s="46"/>
      <c r="M1930" s="46">
        <v>30</v>
      </c>
      <c r="N1930" s="46">
        <v>1</v>
      </c>
      <c r="O1930" s="79">
        <v>1500000</v>
      </c>
      <c r="P1930" s="79">
        <v>1500000</v>
      </c>
      <c r="Q1930" s="79"/>
      <c r="R1930" s="79">
        <v>1500000</v>
      </c>
      <c r="S1930" s="79">
        <v>0</v>
      </c>
      <c r="T1930" s="79">
        <v>0</v>
      </c>
      <c r="U1930" s="78" t="s">
        <v>310</v>
      </c>
      <c r="V1930" s="80" t="s">
        <v>980</v>
      </c>
      <c r="W1930" s="81" t="s">
        <v>539</v>
      </c>
    </row>
    <row r="1931" spans="1:23" s="107" customFormat="1" ht="31.8" customHeight="1">
      <c r="A1931" s="46">
        <f>SUBTOTAL(3,$C$11:C1931)</f>
        <v>1921</v>
      </c>
      <c r="B1931" s="46">
        <v>1</v>
      </c>
      <c r="C1931" s="46" t="s">
        <v>283</v>
      </c>
      <c r="D1931" s="46" t="s">
        <v>1087</v>
      </c>
      <c r="E1931" s="98" t="s">
        <v>375</v>
      </c>
      <c r="F1931" s="99" t="s">
        <v>277</v>
      </c>
      <c r="G1931" s="46">
        <v>7</v>
      </c>
      <c r="H1931" s="78" t="s">
        <v>138</v>
      </c>
      <c r="I1931" s="46">
        <v>30</v>
      </c>
      <c r="J1931" s="46">
        <v>1</v>
      </c>
      <c r="K1931" s="46"/>
      <c r="L1931" s="46"/>
      <c r="M1931" s="46">
        <v>30</v>
      </c>
      <c r="N1931" s="46">
        <v>1</v>
      </c>
      <c r="O1931" s="79">
        <v>1500000</v>
      </c>
      <c r="P1931" s="79">
        <v>1500000</v>
      </c>
      <c r="Q1931" s="79"/>
      <c r="R1931" s="79">
        <v>1500000</v>
      </c>
      <c r="S1931" s="79">
        <v>0</v>
      </c>
      <c r="T1931" s="79">
        <v>0</v>
      </c>
      <c r="U1931" s="78" t="s">
        <v>310</v>
      </c>
      <c r="V1931" s="80" t="s">
        <v>161</v>
      </c>
      <c r="W1931" s="81" t="s">
        <v>539</v>
      </c>
    </row>
    <row r="1932" spans="1:23" s="107" customFormat="1" ht="31.8" customHeight="1">
      <c r="A1932" s="46">
        <f>SUBTOTAL(3,$C$11:C1932)</f>
        <v>1922</v>
      </c>
      <c r="B1932" s="46">
        <v>1</v>
      </c>
      <c r="C1932" s="46" t="s">
        <v>283</v>
      </c>
      <c r="D1932" s="46" t="s">
        <v>1087</v>
      </c>
      <c r="E1932" s="98" t="s">
        <v>375</v>
      </c>
      <c r="F1932" s="99" t="s">
        <v>277</v>
      </c>
      <c r="G1932" s="46">
        <v>7</v>
      </c>
      <c r="H1932" s="78" t="s">
        <v>138</v>
      </c>
      <c r="I1932" s="46">
        <v>20</v>
      </c>
      <c r="J1932" s="46">
        <v>1</v>
      </c>
      <c r="K1932" s="46"/>
      <c r="L1932" s="46"/>
      <c r="M1932" s="46">
        <v>20</v>
      </c>
      <c r="N1932" s="46">
        <v>1</v>
      </c>
      <c r="O1932" s="79">
        <v>1050000</v>
      </c>
      <c r="P1932" s="79">
        <v>1050000</v>
      </c>
      <c r="Q1932" s="79"/>
      <c r="R1932" s="79">
        <v>1050000</v>
      </c>
      <c r="S1932" s="79">
        <v>0</v>
      </c>
      <c r="T1932" s="79">
        <v>0</v>
      </c>
      <c r="U1932" s="78" t="s">
        <v>303</v>
      </c>
      <c r="V1932" s="80" t="s">
        <v>1622</v>
      </c>
      <c r="W1932" s="81" t="s">
        <v>539</v>
      </c>
    </row>
    <row r="1933" spans="1:23" s="107" customFormat="1" ht="31.8" customHeight="1">
      <c r="A1933" s="46">
        <f>SUBTOTAL(3,$C$11:C1933)</f>
        <v>1923</v>
      </c>
      <c r="B1933" s="100">
        <v>2</v>
      </c>
      <c r="C1933" s="100" t="s">
        <v>283</v>
      </c>
      <c r="D1933" s="100" t="s">
        <v>541</v>
      </c>
      <c r="E1933" s="101" t="s">
        <v>375</v>
      </c>
      <c r="F1933" s="102" t="s">
        <v>277</v>
      </c>
      <c r="G1933" s="100">
        <v>7</v>
      </c>
      <c r="H1933" s="103" t="s">
        <v>138</v>
      </c>
      <c r="I1933" s="100">
        <v>30</v>
      </c>
      <c r="J1933" s="100">
        <v>1</v>
      </c>
      <c r="K1933" s="100"/>
      <c r="L1933" s="100"/>
      <c r="M1933" s="100">
        <v>30</v>
      </c>
      <c r="N1933" s="100">
        <v>1</v>
      </c>
      <c r="O1933" s="104">
        <v>1500000</v>
      </c>
      <c r="P1933" s="104">
        <v>1500000</v>
      </c>
      <c r="Q1933" s="104"/>
      <c r="R1933" s="104"/>
      <c r="S1933" s="104">
        <v>1500000</v>
      </c>
      <c r="T1933" s="104">
        <v>0</v>
      </c>
      <c r="U1933" s="103" t="s">
        <v>310</v>
      </c>
      <c r="V1933" s="105" t="s">
        <v>161</v>
      </c>
      <c r="W1933" s="106" t="s">
        <v>539</v>
      </c>
    </row>
    <row r="1934" spans="1:23" s="107" customFormat="1" ht="31.8" customHeight="1">
      <c r="A1934" s="46">
        <f>SUBTOTAL(3,$C$11:C1934)</f>
        <v>1924</v>
      </c>
      <c r="B1934" s="100">
        <v>2</v>
      </c>
      <c r="C1934" s="100" t="s">
        <v>283</v>
      </c>
      <c r="D1934" s="100" t="s">
        <v>541</v>
      </c>
      <c r="E1934" s="101" t="s">
        <v>375</v>
      </c>
      <c r="F1934" s="102" t="s">
        <v>277</v>
      </c>
      <c r="G1934" s="100">
        <v>7</v>
      </c>
      <c r="H1934" s="103" t="s">
        <v>138</v>
      </c>
      <c r="I1934" s="100">
        <v>30</v>
      </c>
      <c r="J1934" s="100">
        <v>1</v>
      </c>
      <c r="K1934" s="100"/>
      <c r="L1934" s="100"/>
      <c r="M1934" s="100">
        <v>30</v>
      </c>
      <c r="N1934" s="100">
        <v>1</v>
      </c>
      <c r="O1934" s="104">
        <v>1500000</v>
      </c>
      <c r="P1934" s="104">
        <v>1500000</v>
      </c>
      <c r="Q1934" s="104"/>
      <c r="R1934" s="104"/>
      <c r="S1934" s="104">
        <v>1500000</v>
      </c>
      <c r="T1934" s="104">
        <v>0</v>
      </c>
      <c r="U1934" s="103" t="s">
        <v>310</v>
      </c>
      <c r="V1934" s="105" t="s">
        <v>980</v>
      </c>
      <c r="W1934" s="106" t="s">
        <v>539</v>
      </c>
    </row>
    <row r="1935" spans="1:23" s="107" customFormat="1" ht="31.8" customHeight="1">
      <c r="A1935" s="46">
        <f>SUBTOTAL(3,$C$11:C1935)</f>
        <v>1925</v>
      </c>
      <c r="B1935" s="100">
        <v>2</v>
      </c>
      <c r="C1935" s="100" t="s">
        <v>283</v>
      </c>
      <c r="D1935" s="100" t="s">
        <v>2288</v>
      </c>
      <c r="E1935" s="101" t="s">
        <v>375</v>
      </c>
      <c r="F1935" s="102" t="s">
        <v>277</v>
      </c>
      <c r="G1935" s="100">
        <v>7</v>
      </c>
      <c r="H1935" s="103" t="s">
        <v>138</v>
      </c>
      <c r="I1935" s="100">
        <v>20</v>
      </c>
      <c r="J1935" s="100">
        <v>1</v>
      </c>
      <c r="K1935" s="100"/>
      <c r="L1935" s="100"/>
      <c r="M1935" s="100">
        <v>20</v>
      </c>
      <c r="N1935" s="100">
        <v>1</v>
      </c>
      <c r="O1935" s="104">
        <v>1050000</v>
      </c>
      <c r="P1935" s="104">
        <v>1050000</v>
      </c>
      <c r="Q1935" s="104"/>
      <c r="R1935" s="104"/>
      <c r="S1935" s="104">
        <v>1050000</v>
      </c>
      <c r="T1935" s="104">
        <v>0</v>
      </c>
      <c r="U1935" s="103" t="s">
        <v>303</v>
      </c>
      <c r="V1935" s="105" t="s">
        <v>3634</v>
      </c>
      <c r="W1935" s="106" t="s">
        <v>539</v>
      </c>
    </row>
    <row r="1936" spans="1:23" s="107" customFormat="1" ht="31.8" customHeight="1">
      <c r="A1936" s="46">
        <f>SUBTOTAL(3,$C$11:C1936)</f>
        <v>1926</v>
      </c>
      <c r="B1936" s="100">
        <v>2</v>
      </c>
      <c r="C1936" s="100" t="s">
        <v>283</v>
      </c>
      <c r="D1936" s="100" t="s">
        <v>2288</v>
      </c>
      <c r="E1936" s="101" t="s">
        <v>375</v>
      </c>
      <c r="F1936" s="102" t="s">
        <v>277</v>
      </c>
      <c r="G1936" s="100">
        <v>7</v>
      </c>
      <c r="H1936" s="103" t="s">
        <v>138</v>
      </c>
      <c r="I1936" s="100">
        <v>20</v>
      </c>
      <c r="J1936" s="100">
        <v>1</v>
      </c>
      <c r="K1936" s="100"/>
      <c r="L1936" s="100"/>
      <c r="M1936" s="100">
        <v>20</v>
      </c>
      <c r="N1936" s="100">
        <v>1</v>
      </c>
      <c r="O1936" s="104">
        <v>1050000</v>
      </c>
      <c r="P1936" s="104">
        <v>1050000</v>
      </c>
      <c r="Q1936" s="104"/>
      <c r="R1936" s="104"/>
      <c r="S1936" s="104">
        <v>1050000</v>
      </c>
      <c r="T1936" s="104">
        <v>0</v>
      </c>
      <c r="U1936" s="103" t="s">
        <v>303</v>
      </c>
      <c r="V1936" s="105" t="s">
        <v>3635</v>
      </c>
      <c r="W1936" s="106" t="s">
        <v>539</v>
      </c>
    </row>
    <row r="1937" spans="1:23" s="107" customFormat="1" ht="31.8" customHeight="1">
      <c r="A1937" s="46">
        <f>SUBTOTAL(3,$C$11:C1937)</f>
        <v>1927</v>
      </c>
      <c r="B1937" s="100">
        <v>2</v>
      </c>
      <c r="C1937" s="100" t="s">
        <v>283</v>
      </c>
      <c r="D1937" s="100" t="s">
        <v>2288</v>
      </c>
      <c r="E1937" s="101" t="s">
        <v>375</v>
      </c>
      <c r="F1937" s="102" t="s">
        <v>277</v>
      </c>
      <c r="G1937" s="100">
        <v>7</v>
      </c>
      <c r="H1937" s="103" t="s">
        <v>138</v>
      </c>
      <c r="I1937" s="100">
        <v>20</v>
      </c>
      <c r="J1937" s="100">
        <v>1</v>
      </c>
      <c r="K1937" s="100"/>
      <c r="L1937" s="100"/>
      <c r="M1937" s="100">
        <v>20</v>
      </c>
      <c r="N1937" s="100">
        <v>1</v>
      </c>
      <c r="O1937" s="104">
        <v>1050000</v>
      </c>
      <c r="P1937" s="104">
        <v>1050000</v>
      </c>
      <c r="Q1937" s="104"/>
      <c r="R1937" s="104"/>
      <c r="S1937" s="104">
        <v>1050000</v>
      </c>
      <c r="T1937" s="104">
        <v>0</v>
      </c>
      <c r="U1937" s="103" t="s">
        <v>303</v>
      </c>
      <c r="V1937" s="105" t="s">
        <v>3636</v>
      </c>
      <c r="W1937" s="106" t="s">
        <v>539</v>
      </c>
    </row>
    <row r="1938" spans="1:23" s="107" customFormat="1" ht="31.8" customHeight="1">
      <c r="A1938" s="46">
        <f>SUBTOTAL(3,$C$11:C1938)</f>
        <v>1928</v>
      </c>
      <c r="B1938" s="100">
        <v>2</v>
      </c>
      <c r="C1938" s="100" t="s">
        <v>283</v>
      </c>
      <c r="D1938" s="100" t="s">
        <v>2288</v>
      </c>
      <c r="E1938" s="101" t="s">
        <v>375</v>
      </c>
      <c r="F1938" s="102" t="s">
        <v>277</v>
      </c>
      <c r="G1938" s="100">
        <v>7</v>
      </c>
      <c r="H1938" s="103" t="s">
        <v>138</v>
      </c>
      <c r="I1938" s="100">
        <v>20</v>
      </c>
      <c r="J1938" s="100">
        <v>1</v>
      </c>
      <c r="K1938" s="100"/>
      <c r="L1938" s="100"/>
      <c r="M1938" s="100">
        <v>20</v>
      </c>
      <c r="N1938" s="100">
        <v>1</v>
      </c>
      <c r="O1938" s="104">
        <v>1050000</v>
      </c>
      <c r="P1938" s="104">
        <v>1050000</v>
      </c>
      <c r="Q1938" s="104"/>
      <c r="R1938" s="104"/>
      <c r="S1938" s="104">
        <v>1050000</v>
      </c>
      <c r="T1938" s="104">
        <v>0</v>
      </c>
      <c r="U1938" s="103" t="s">
        <v>303</v>
      </c>
      <c r="V1938" s="105" t="s">
        <v>3637</v>
      </c>
      <c r="W1938" s="106" t="s">
        <v>539</v>
      </c>
    </row>
    <row r="1939" spans="1:23" s="107" customFormat="1" ht="31.8" customHeight="1">
      <c r="A1939" s="46">
        <f>SUBTOTAL(3,$C$11:C1939)</f>
        <v>1929</v>
      </c>
      <c r="B1939" s="100">
        <v>2</v>
      </c>
      <c r="C1939" s="100" t="s">
        <v>283</v>
      </c>
      <c r="D1939" s="100" t="s">
        <v>2288</v>
      </c>
      <c r="E1939" s="101" t="s">
        <v>375</v>
      </c>
      <c r="F1939" s="102" t="s">
        <v>277</v>
      </c>
      <c r="G1939" s="100">
        <v>7</v>
      </c>
      <c r="H1939" s="103" t="s">
        <v>138</v>
      </c>
      <c r="I1939" s="100">
        <v>20</v>
      </c>
      <c r="J1939" s="100">
        <v>1</v>
      </c>
      <c r="K1939" s="100"/>
      <c r="L1939" s="100"/>
      <c r="M1939" s="100">
        <v>20</v>
      </c>
      <c r="N1939" s="100">
        <v>1</v>
      </c>
      <c r="O1939" s="104">
        <v>1050000</v>
      </c>
      <c r="P1939" s="104">
        <v>1050000</v>
      </c>
      <c r="Q1939" s="104"/>
      <c r="R1939" s="104"/>
      <c r="S1939" s="104">
        <v>1050000</v>
      </c>
      <c r="T1939" s="104">
        <v>0</v>
      </c>
      <c r="U1939" s="103" t="s">
        <v>303</v>
      </c>
      <c r="V1939" s="105" t="s">
        <v>3638</v>
      </c>
      <c r="W1939" s="106" t="s">
        <v>539</v>
      </c>
    </row>
    <row r="1940" spans="1:23" s="107" customFormat="1" ht="31.8" customHeight="1">
      <c r="A1940" s="46">
        <f>SUBTOTAL(3,$C$11:C1940)</f>
        <v>1930</v>
      </c>
      <c r="B1940" s="100">
        <v>2</v>
      </c>
      <c r="C1940" s="100" t="s">
        <v>283</v>
      </c>
      <c r="D1940" s="100" t="s">
        <v>2288</v>
      </c>
      <c r="E1940" s="101" t="s">
        <v>375</v>
      </c>
      <c r="F1940" s="102" t="s">
        <v>277</v>
      </c>
      <c r="G1940" s="100">
        <v>7</v>
      </c>
      <c r="H1940" s="103" t="s">
        <v>138</v>
      </c>
      <c r="I1940" s="100">
        <v>20</v>
      </c>
      <c r="J1940" s="100">
        <v>1</v>
      </c>
      <c r="K1940" s="100"/>
      <c r="L1940" s="100"/>
      <c r="M1940" s="100">
        <v>20</v>
      </c>
      <c r="N1940" s="100">
        <v>1</v>
      </c>
      <c r="O1940" s="104">
        <v>1050000</v>
      </c>
      <c r="P1940" s="104">
        <v>1050000</v>
      </c>
      <c r="Q1940" s="104"/>
      <c r="R1940" s="104"/>
      <c r="S1940" s="104">
        <v>1050000</v>
      </c>
      <c r="T1940" s="104">
        <v>0</v>
      </c>
      <c r="U1940" s="103" t="s">
        <v>303</v>
      </c>
      <c r="V1940" s="105" t="s">
        <v>3639</v>
      </c>
      <c r="W1940" s="106" t="s">
        <v>539</v>
      </c>
    </row>
    <row r="1941" spans="1:23" s="107" customFormat="1" ht="31.8" customHeight="1">
      <c r="A1941" s="46">
        <f>SUBTOTAL(3,$C$11:C1941)</f>
        <v>1931</v>
      </c>
      <c r="B1941" s="100">
        <v>2</v>
      </c>
      <c r="C1941" s="100" t="s">
        <v>283</v>
      </c>
      <c r="D1941" s="100" t="s">
        <v>2288</v>
      </c>
      <c r="E1941" s="101" t="s">
        <v>375</v>
      </c>
      <c r="F1941" s="102" t="s">
        <v>277</v>
      </c>
      <c r="G1941" s="100">
        <v>7</v>
      </c>
      <c r="H1941" s="103" t="s">
        <v>138</v>
      </c>
      <c r="I1941" s="100">
        <v>20</v>
      </c>
      <c r="J1941" s="100">
        <v>1</v>
      </c>
      <c r="K1941" s="100"/>
      <c r="L1941" s="100"/>
      <c r="M1941" s="100">
        <v>20</v>
      </c>
      <c r="N1941" s="100">
        <v>1</v>
      </c>
      <c r="O1941" s="104">
        <v>1050000</v>
      </c>
      <c r="P1941" s="104">
        <v>1050000</v>
      </c>
      <c r="Q1941" s="104"/>
      <c r="R1941" s="104"/>
      <c r="S1941" s="104">
        <v>1050000</v>
      </c>
      <c r="T1941" s="104">
        <v>0</v>
      </c>
      <c r="U1941" s="103" t="s">
        <v>303</v>
      </c>
      <c r="V1941" s="105" t="s">
        <v>3640</v>
      </c>
      <c r="W1941" s="106" t="s">
        <v>539</v>
      </c>
    </row>
    <row r="1942" spans="1:23" s="107" customFormat="1" ht="31.8" customHeight="1">
      <c r="A1942" s="46">
        <f>SUBTOTAL(3,$C$11:C1942)</f>
        <v>1932</v>
      </c>
      <c r="B1942" s="100">
        <v>2</v>
      </c>
      <c r="C1942" s="100" t="s">
        <v>283</v>
      </c>
      <c r="D1942" s="100" t="s">
        <v>2288</v>
      </c>
      <c r="E1942" s="101" t="s">
        <v>375</v>
      </c>
      <c r="F1942" s="102" t="s">
        <v>277</v>
      </c>
      <c r="G1942" s="100">
        <v>7</v>
      </c>
      <c r="H1942" s="103" t="s">
        <v>138</v>
      </c>
      <c r="I1942" s="100">
        <v>20</v>
      </c>
      <c r="J1942" s="100">
        <v>1</v>
      </c>
      <c r="K1942" s="100"/>
      <c r="L1942" s="100"/>
      <c r="M1942" s="100">
        <v>20</v>
      </c>
      <c r="N1942" s="100">
        <v>1</v>
      </c>
      <c r="O1942" s="104">
        <v>1050000</v>
      </c>
      <c r="P1942" s="104">
        <v>1050000</v>
      </c>
      <c r="Q1942" s="104"/>
      <c r="R1942" s="104"/>
      <c r="S1942" s="104">
        <v>1050000</v>
      </c>
      <c r="T1942" s="104">
        <v>0</v>
      </c>
      <c r="U1942" s="103" t="s">
        <v>303</v>
      </c>
      <c r="V1942" s="105" t="s">
        <v>3641</v>
      </c>
      <c r="W1942" s="106" t="s">
        <v>539</v>
      </c>
    </row>
    <row r="1943" spans="1:23" s="107" customFormat="1" ht="31.8" customHeight="1">
      <c r="A1943" s="46">
        <f>SUBTOTAL(3,$C$11:C1943)</f>
        <v>1933</v>
      </c>
      <c r="B1943" s="46">
        <v>1</v>
      </c>
      <c r="C1943" s="46" t="s">
        <v>93</v>
      </c>
      <c r="D1943" s="46" t="s">
        <v>835</v>
      </c>
      <c r="E1943" s="98" t="s">
        <v>409</v>
      </c>
      <c r="F1943" s="99" t="s">
        <v>644</v>
      </c>
      <c r="G1943" s="46">
        <v>8</v>
      </c>
      <c r="H1943" s="78" t="s">
        <v>624</v>
      </c>
      <c r="I1943" s="46">
        <v>20</v>
      </c>
      <c r="J1943" s="46">
        <v>1</v>
      </c>
      <c r="K1943" s="46"/>
      <c r="L1943" s="46"/>
      <c r="M1943" s="46">
        <v>20</v>
      </c>
      <c r="N1943" s="46">
        <v>1</v>
      </c>
      <c r="O1943" s="79">
        <v>1050000</v>
      </c>
      <c r="P1943" s="79">
        <v>1050000</v>
      </c>
      <c r="Q1943" s="79"/>
      <c r="R1943" s="79">
        <v>1050000</v>
      </c>
      <c r="S1943" s="79">
        <v>0</v>
      </c>
      <c r="T1943" s="79">
        <v>0</v>
      </c>
      <c r="U1943" s="78" t="s">
        <v>303</v>
      </c>
      <c r="V1943" s="80" t="s">
        <v>1257</v>
      </c>
      <c r="W1943" s="81" t="s">
        <v>539</v>
      </c>
    </row>
    <row r="1944" spans="1:23" s="107" customFormat="1" ht="31.8" customHeight="1">
      <c r="A1944" s="46">
        <f>SUBTOTAL(3,$C$11:C1944)</f>
        <v>1934</v>
      </c>
      <c r="B1944" s="100">
        <v>2</v>
      </c>
      <c r="C1944" s="100" t="s">
        <v>93</v>
      </c>
      <c r="D1944" s="100" t="s">
        <v>2223</v>
      </c>
      <c r="E1944" s="101" t="s">
        <v>409</v>
      </c>
      <c r="F1944" s="102" t="s">
        <v>644</v>
      </c>
      <c r="G1944" s="100">
        <v>8</v>
      </c>
      <c r="H1944" s="103" t="s">
        <v>624</v>
      </c>
      <c r="I1944" s="100">
        <v>14</v>
      </c>
      <c r="J1944" s="100">
        <v>1</v>
      </c>
      <c r="K1944" s="100"/>
      <c r="L1944" s="100"/>
      <c r="M1944" s="100">
        <v>14</v>
      </c>
      <c r="N1944" s="100">
        <v>1</v>
      </c>
      <c r="O1944" s="104">
        <v>650000</v>
      </c>
      <c r="P1944" s="104">
        <v>650000</v>
      </c>
      <c r="Q1944" s="104"/>
      <c r="R1944" s="104"/>
      <c r="S1944" s="104">
        <v>650000</v>
      </c>
      <c r="T1944" s="104">
        <v>0</v>
      </c>
      <c r="U1944" s="103" t="s">
        <v>307</v>
      </c>
      <c r="V1944" s="105" t="s">
        <v>2811</v>
      </c>
      <c r="W1944" s="106" t="s">
        <v>539</v>
      </c>
    </row>
    <row r="1945" spans="1:23" s="107" customFormat="1" ht="31.8" customHeight="1">
      <c r="A1945" s="46">
        <f>SUBTOTAL(3,$C$11:C1945)</f>
        <v>1935</v>
      </c>
      <c r="B1945" s="100">
        <v>2</v>
      </c>
      <c r="C1945" s="100" t="s">
        <v>93</v>
      </c>
      <c r="D1945" s="100" t="s">
        <v>2222</v>
      </c>
      <c r="E1945" s="101" t="s">
        <v>409</v>
      </c>
      <c r="F1945" s="102" t="s">
        <v>644</v>
      </c>
      <c r="G1945" s="100">
        <v>8</v>
      </c>
      <c r="H1945" s="103" t="s">
        <v>624</v>
      </c>
      <c r="I1945" s="100">
        <v>6</v>
      </c>
      <c r="J1945" s="100">
        <v>1</v>
      </c>
      <c r="K1945" s="100"/>
      <c r="L1945" s="100"/>
      <c r="M1945" s="100">
        <v>6</v>
      </c>
      <c r="N1945" s="100">
        <v>1</v>
      </c>
      <c r="O1945" s="104">
        <v>400000</v>
      </c>
      <c r="P1945" s="104">
        <v>400000</v>
      </c>
      <c r="Q1945" s="104"/>
      <c r="R1945" s="104"/>
      <c r="S1945" s="104">
        <v>400000</v>
      </c>
      <c r="T1945" s="104">
        <v>0</v>
      </c>
      <c r="U1945" s="103" t="s">
        <v>629</v>
      </c>
      <c r="V1945" s="105" t="s">
        <v>3642</v>
      </c>
      <c r="W1945" s="106" t="s">
        <v>539</v>
      </c>
    </row>
    <row r="1946" spans="1:23" s="107" customFormat="1" ht="31.8" customHeight="1">
      <c r="A1946" s="46">
        <f>SUBTOTAL(3,$C$11:C1946)</f>
        <v>1936</v>
      </c>
      <c r="B1946" s="100">
        <v>2</v>
      </c>
      <c r="C1946" s="100" t="s">
        <v>93</v>
      </c>
      <c r="D1946" s="100" t="s">
        <v>2223</v>
      </c>
      <c r="E1946" s="101" t="s">
        <v>409</v>
      </c>
      <c r="F1946" s="102" t="s">
        <v>644</v>
      </c>
      <c r="G1946" s="100">
        <v>8</v>
      </c>
      <c r="H1946" s="103" t="s">
        <v>624</v>
      </c>
      <c r="I1946" s="100">
        <v>6</v>
      </c>
      <c r="J1946" s="100">
        <v>1</v>
      </c>
      <c r="K1946" s="100"/>
      <c r="L1946" s="100"/>
      <c r="M1946" s="100">
        <v>6</v>
      </c>
      <c r="N1946" s="100">
        <v>1</v>
      </c>
      <c r="O1946" s="104">
        <v>400000</v>
      </c>
      <c r="P1946" s="104">
        <v>400000</v>
      </c>
      <c r="Q1946" s="104"/>
      <c r="R1946" s="104"/>
      <c r="S1946" s="104">
        <v>400000</v>
      </c>
      <c r="T1946" s="104">
        <v>0</v>
      </c>
      <c r="U1946" s="103" t="s">
        <v>629</v>
      </c>
      <c r="V1946" s="105" t="s">
        <v>1164</v>
      </c>
      <c r="W1946" s="106" t="s">
        <v>539</v>
      </c>
    </row>
    <row r="1947" spans="1:23" s="107" customFormat="1" ht="31.8" customHeight="1">
      <c r="A1947" s="46">
        <f>SUBTOTAL(3,$C$11:C1947)</f>
        <v>1937</v>
      </c>
      <c r="B1947" s="100">
        <v>2</v>
      </c>
      <c r="C1947" s="100" t="s">
        <v>93</v>
      </c>
      <c r="D1947" s="100" t="s">
        <v>2223</v>
      </c>
      <c r="E1947" s="101" t="s">
        <v>409</v>
      </c>
      <c r="F1947" s="102" t="s">
        <v>644</v>
      </c>
      <c r="G1947" s="100">
        <v>8</v>
      </c>
      <c r="H1947" s="103" t="s">
        <v>624</v>
      </c>
      <c r="I1947" s="100">
        <v>6</v>
      </c>
      <c r="J1947" s="100">
        <v>1</v>
      </c>
      <c r="K1947" s="100"/>
      <c r="L1947" s="100"/>
      <c r="M1947" s="100">
        <v>6</v>
      </c>
      <c r="N1947" s="100">
        <v>1</v>
      </c>
      <c r="O1947" s="104">
        <v>400000</v>
      </c>
      <c r="P1947" s="104">
        <v>400000</v>
      </c>
      <c r="Q1947" s="104"/>
      <c r="R1947" s="104"/>
      <c r="S1947" s="104">
        <v>400000</v>
      </c>
      <c r="T1947" s="104">
        <v>0</v>
      </c>
      <c r="U1947" s="103" t="s">
        <v>629</v>
      </c>
      <c r="V1947" s="105" t="s">
        <v>3643</v>
      </c>
      <c r="W1947" s="106" t="s">
        <v>539</v>
      </c>
    </row>
    <row r="1948" spans="1:23" s="107" customFormat="1" ht="31.8" customHeight="1">
      <c r="A1948" s="46">
        <f>SUBTOTAL(3,$C$11:C1948)</f>
        <v>1938</v>
      </c>
      <c r="B1948" s="100">
        <v>2</v>
      </c>
      <c r="C1948" s="100" t="s">
        <v>93</v>
      </c>
      <c r="D1948" s="100" t="s">
        <v>2292</v>
      </c>
      <c r="E1948" s="101" t="s">
        <v>409</v>
      </c>
      <c r="F1948" s="102" t="s">
        <v>644</v>
      </c>
      <c r="G1948" s="100">
        <v>8</v>
      </c>
      <c r="H1948" s="103" t="s">
        <v>624</v>
      </c>
      <c r="I1948" s="100">
        <v>6</v>
      </c>
      <c r="J1948" s="100">
        <v>1</v>
      </c>
      <c r="K1948" s="100"/>
      <c r="L1948" s="100"/>
      <c r="M1948" s="100">
        <v>6</v>
      </c>
      <c r="N1948" s="100">
        <v>1</v>
      </c>
      <c r="O1948" s="104">
        <v>400000</v>
      </c>
      <c r="P1948" s="104">
        <v>400000</v>
      </c>
      <c r="Q1948" s="104"/>
      <c r="R1948" s="104"/>
      <c r="S1948" s="104">
        <v>400000</v>
      </c>
      <c r="T1948" s="104">
        <v>0</v>
      </c>
      <c r="U1948" s="103" t="s">
        <v>629</v>
      </c>
      <c r="V1948" s="105" t="s">
        <v>3644</v>
      </c>
      <c r="W1948" s="106" t="s">
        <v>539</v>
      </c>
    </row>
    <row r="1949" spans="1:23" s="107" customFormat="1" ht="31.8" customHeight="1">
      <c r="A1949" s="46">
        <f>SUBTOTAL(3,$C$11:C1949)</f>
        <v>1939</v>
      </c>
      <c r="B1949" s="100">
        <v>2</v>
      </c>
      <c r="C1949" s="100" t="s">
        <v>93</v>
      </c>
      <c r="D1949" s="100" t="s">
        <v>2244</v>
      </c>
      <c r="E1949" s="101" t="s">
        <v>409</v>
      </c>
      <c r="F1949" s="102" t="s">
        <v>644</v>
      </c>
      <c r="G1949" s="100">
        <v>8</v>
      </c>
      <c r="H1949" s="103" t="s">
        <v>624</v>
      </c>
      <c r="I1949" s="100">
        <v>20</v>
      </c>
      <c r="J1949" s="100">
        <v>1</v>
      </c>
      <c r="K1949" s="100"/>
      <c r="L1949" s="100"/>
      <c r="M1949" s="100">
        <v>20</v>
      </c>
      <c r="N1949" s="100">
        <v>1</v>
      </c>
      <c r="O1949" s="104">
        <v>1050000</v>
      </c>
      <c r="P1949" s="104">
        <v>1050000</v>
      </c>
      <c r="Q1949" s="104"/>
      <c r="R1949" s="104"/>
      <c r="S1949" s="104">
        <v>1050000</v>
      </c>
      <c r="T1949" s="104">
        <v>0</v>
      </c>
      <c r="U1949" s="103" t="s">
        <v>303</v>
      </c>
      <c r="V1949" s="105" t="s">
        <v>3645</v>
      </c>
      <c r="W1949" s="106" t="s">
        <v>539</v>
      </c>
    </row>
    <row r="1950" spans="1:23" s="107" customFormat="1" ht="31.8" customHeight="1">
      <c r="A1950" s="46">
        <f>SUBTOTAL(3,$C$11:C1950)</f>
        <v>1940</v>
      </c>
      <c r="B1950" s="100">
        <v>2</v>
      </c>
      <c r="C1950" s="100" t="s">
        <v>93</v>
      </c>
      <c r="D1950" s="100" t="s">
        <v>2244</v>
      </c>
      <c r="E1950" s="101" t="s">
        <v>409</v>
      </c>
      <c r="F1950" s="102" t="s">
        <v>644</v>
      </c>
      <c r="G1950" s="100">
        <v>8</v>
      </c>
      <c r="H1950" s="103" t="s">
        <v>624</v>
      </c>
      <c r="I1950" s="100">
        <v>20</v>
      </c>
      <c r="J1950" s="100">
        <v>1</v>
      </c>
      <c r="K1950" s="100"/>
      <c r="L1950" s="100"/>
      <c r="M1950" s="100">
        <v>20</v>
      </c>
      <c r="N1950" s="100">
        <v>1</v>
      </c>
      <c r="O1950" s="104">
        <v>1050000</v>
      </c>
      <c r="P1950" s="104">
        <v>1050000</v>
      </c>
      <c r="Q1950" s="104"/>
      <c r="R1950" s="104"/>
      <c r="S1950" s="104">
        <v>1050000</v>
      </c>
      <c r="T1950" s="104">
        <v>0</v>
      </c>
      <c r="U1950" s="103" t="s">
        <v>303</v>
      </c>
      <c r="V1950" s="105" t="s">
        <v>3646</v>
      </c>
      <c r="W1950" s="106" t="s">
        <v>539</v>
      </c>
    </row>
    <row r="1951" spans="1:23" s="107" customFormat="1" ht="31.8" customHeight="1">
      <c r="A1951" s="46">
        <f>SUBTOTAL(3,$C$11:C1951)</f>
        <v>1941</v>
      </c>
      <c r="B1951" s="100">
        <v>2</v>
      </c>
      <c r="C1951" s="100" t="s">
        <v>93</v>
      </c>
      <c r="D1951" s="100" t="s">
        <v>2293</v>
      </c>
      <c r="E1951" s="101" t="s">
        <v>409</v>
      </c>
      <c r="F1951" s="102" t="s">
        <v>644</v>
      </c>
      <c r="G1951" s="100">
        <v>8</v>
      </c>
      <c r="H1951" s="103" t="s">
        <v>624</v>
      </c>
      <c r="I1951" s="100">
        <v>40</v>
      </c>
      <c r="J1951" s="100">
        <v>1</v>
      </c>
      <c r="K1951" s="100"/>
      <c r="L1951" s="100"/>
      <c r="M1951" s="100">
        <v>40</v>
      </c>
      <c r="N1951" s="100">
        <v>1</v>
      </c>
      <c r="O1951" s="104">
        <v>2000000</v>
      </c>
      <c r="P1951" s="104">
        <v>2000000</v>
      </c>
      <c r="Q1951" s="104"/>
      <c r="R1951" s="104"/>
      <c r="S1951" s="104">
        <v>2000000</v>
      </c>
      <c r="T1951" s="104">
        <v>0</v>
      </c>
      <c r="U1951" s="103" t="s">
        <v>302</v>
      </c>
      <c r="V1951" s="105" t="s">
        <v>3647</v>
      </c>
      <c r="W1951" s="106" t="s">
        <v>539</v>
      </c>
    </row>
    <row r="1952" spans="1:23" s="107" customFormat="1" ht="31.8" customHeight="1">
      <c r="A1952" s="46">
        <f>SUBTOTAL(3,$C$11:C1952)</f>
        <v>1942</v>
      </c>
      <c r="B1952" s="46">
        <v>1</v>
      </c>
      <c r="C1952" s="46" t="s">
        <v>223</v>
      </c>
      <c r="D1952" s="46" t="s">
        <v>1086</v>
      </c>
      <c r="E1952" s="98" t="s">
        <v>348</v>
      </c>
      <c r="F1952" s="99" t="s">
        <v>43</v>
      </c>
      <c r="G1952" s="46">
        <v>8</v>
      </c>
      <c r="H1952" s="78" t="s">
        <v>624</v>
      </c>
      <c r="I1952" s="46">
        <v>20</v>
      </c>
      <c r="J1952" s="46">
        <v>1</v>
      </c>
      <c r="K1952" s="46"/>
      <c r="L1952" s="46"/>
      <c r="M1952" s="46">
        <v>20</v>
      </c>
      <c r="N1952" s="46">
        <v>1</v>
      </c>
      <c r="O1952" s="79">
        <v>1050000</v>
      </c>
      <c r="P1952" s="79">
        <v>1050000</v>
      </c>
      <c r="Q1952" s="79"/>
      <c r="R1952" s="79">
        <v>1050000</v>
      </c>
      <c r="S1952" s="79">
        <v>0</v>
      </c>
      <c r="T1952" s="79">
        <v>0</v>
      </c>
      <c r="U1952" s="78" t="s">
        <v>303</v>
      </c>
      <c r="V1952" s="80" t="s">
        <v>1623</v>
      </c>
      <c r="W1952" s="81" t="s">
        <v>539</v>
      </c>
    </row>
    <row r="1953" spans="1:23" s="107" customFormat="1" ht="31.8" customHeight="1">
      <c r="A1953" s="46">
        <f>SUBTOTAL(3,$C$11:C1953)</f>
        <v>1943</v>
      </c>
      <c r="B1953" s="46">
        <v>1</v>
      </c>
      <c r="C1953" s="46" t="s">
        <v>223</v>
      </c>
      <c r="D1953" s="46" t="s">
        <v>1087</v>
      </c>
      <c r="E1953" s="98" t="s">
        <v>348</v>
      </c>
      <c r="F1953" s="99" t="s">
        <v>43</v>
      </c>
      <c r="G1953" s="46">
        <v>8</v>
      </c>
      <c r="H1953" s="78" t="s">
        <v>624</v>
      </c>
      <c r="I1953" s="46">
        <v>20</v>
      </c>
      <c r="J1953" s="46">
        <v>1</v>
      </c>
      <c r="K1953" s="46"/>
      <c r="L1953" s="46"/>
      <c r="M1953" s="46">
        <v>20</v>
      </c>
      <c r="N1953" s="46">
        <v>1</v>
      </c>
      <c r="O1953" s="79">
        <v>1050000</v>
      </c>
      <c r="P1953" s="79">
        <v>1050000</v>
      </c>
      <c r="Q1953" s="79"/>
      <c r="R1953" s="79">
        <v>1050000</v>
      </c>
      <c r="S1953" s="79">
        <v>0</v>
      </c>
      <c r="T1953" s="79">
        <v>0</v>
      </c>
      <c r="U1953" s="78" t="s">
        <v>303</v>
      </c>
      <c r="V1953" s="80" t="s">
        <v>1624</v>
      </c>
      <c r="W1953" s="81" t="s">
        <v>539</v>
      </c>
    </row>
    <row r="1954" spans="1:23" s="107" customFormat="1" ht="31.8" customHeight="1">
      <c r="A1954" s="46">
        <f>SUBTOTAL(3,$C$11:C1954)</f>
        <v>1944</v>
      </c>
      <c r="B1954" s="46">
        <v>1</v>
      </c>
      <c r="C1954" s="46" t="s">
        <v>223</v>
      </c>
      <c r="D1954" s="46" t="s">
        <v>1087</v>
      </c>
      <c r="E1954" s="98" t="s">
        <v>348</v>
      </c>
      <c r="F1954" s="99" t="s">
        <v>43</v>
      </c>
      <c r="G1954" s="46">
        <v>8</v>
      </c>
      <c r="H1954" s="78" t="s">
        <v>624</v>
      </c>
      <c r="I1954" s="46">
        <v>20</v>
      </c>
      <c r="J1954" s="46">
        <v>1</v>
      </c>
      <c r="K1954" s="46"/>
      <c r="L1954" s="46"/>
      <c r="M1954" s="46">
        <v>20</v>
      </c>
      <c r="N1954" s="46">
        <v>1</v>
      </c>
      <c r="O1954" s="79">
        <v>1050000</v>
      </c>
      <c r="P1954" s="79">
        <v>1050000</v>
      </c>
      <c r="Q1954" s="79"/>
      <c r="R1954" s="79">
        <v>1050000</v>
      </c>
      <c r="S1954" s="79">
        <v>0</v>
      </c>
      <c r="T1954" s="79">
        <v>0</v>
      </c>
      <c r="U1954" s="78" t="s">
        <v>303</v>
      </c>
      <c r="V1954" s="80" t="s">
        <v>1625</v>
      </c>
      <c r="W1954" s="81" t="s">
        <v>539</v>
      </c>
    </row>
    <row r="1955" spans="1:23" s="107" customFormat="1" ht="31.8" customHeight="1">
      <c r="A1955" s="46">
        <f>SUBTOTAL(3,$C$11:C1955)</f>
        <v>1945</v>
      </c>
      <c r="B1955" s="100">
        <v>2</v>
      </c>
      <c r="C1955" s="100" t="s">
        <v>223</v>
      </c>
      <c r="D1955" s="100" t="s">
        <v>2223</v>
      </c>
      <c r="E1955" s="101" t="s">
        <v>348</v>
      </c>
      <c r="F1955" s="102" t="s">
        <v>43</v>
      </c>
      <c r="G1955" s="100">
        <v>8</v>
      </c>
      <c r="H1955" s="103" t="s">
        <v>624</v>
      </c>
      <c r="I1955" s="100">
        <v>14</v>
      </c>
      <c r="J1955" s="100">
        <v>1</v>
      </c>
      <c r="K1955" s="100"/>
      <c r="L1955" s="100"/>
      <c r="M1955" s="100">
        <v>14</v>
      </c>
      <c r="N1955" s="100">
        <v>1</v>
      </c>
      <c r="O1955" s="104">
        <v>650000</v>
      </c>
      <c r="P1955" s="104">
        <v>650000</v>
      </c>
      <c r="Q1955" s="104"/>
      <c r="R1955" s="104"/>
      <c r="S1955" s="104">
        <v>650000</v>
      </c>
      <c r="T1955" s="104">
        <v>0</v>
      </c>
      <c r="U1955" s="103" t="s">
        <v>307</v>
      </c>
      <c r="V1955" s="105" t="s">
        <v>3648</v>
      </c>
      <c r="W1955" s="106" t="s">
        <v>539</v>
      </c>
    </row>
    <row r="1956" spans="1:23" s="107" customFormat="1" ht="31.8" customHeight="1">
      <c r="A1956" s="46">
        <f>SUBTOTAL(3,$C$11:C1956)</f>
        <v>1946</v>
      </c>
      <c r="B1956" s="100">
        <v>2</v>
      </c>
      <c r="C1956" s="100" t="s">
        <v>223</v>
      </c>
      <c r="D1956" s="100" t="s">
        <v>2244</v>
      </c>
      <c r="E1956" s="101" t="s">
        <v>348</v>
      </c>
      <c r="F1956" s="102" t="s">
        <v>43</v>
      </c>
      <c r="G1956" s="100">
        <v>8</v>
      </c>
      <c r="H1956" s="103" t="s">
        <v>624</v>
      </c>
      <c r="I1956" s="100">
        <v>14</v>
      </c>
      <c r="J1956" s="100">
        <v>1</v>
      </c>
      <c r="K1956" s="100"/>
      <c r="L1956" s="100"/>
      <c r="M1956" s="100">
        <v>14</v>
      </c>
      <c r="N1956" s="100">
        <v>1</v>
      </c>
      <c r="O1956" s="104">
        <v>650000</v>
      </c>
      <c r="P1956" s="104">
        <v>650000</v>
      </c>
      <c r="Q1956" s="104"/>
      <c r="R1956" s="104"/>
      <c r="S1956" s="104">
        <v>650000</v>
      </c>
      <c r="T1956" s="104">
        <v>0</v>
      </c>
      <c r="U1956" s="103" t="s">
        <v>307</v>
      </c>
      <c r="V1956" s="105" t="s">
        <v>3649</v>
      </c>
      <c r="W1956" s="106" t="s">
        <v>539</v>
      </c>
    </row>
    <row r="1957" spans="1:23" s="107" customFormat="1" ht="31.8" customHeight="1">
      <c r="A1957" s="46">
        <f>SUBTOTAL(3,$C$11:C1957)</f>
        <v>1947</v>
      </c>
      <c r="B1957" s="100">
        <v>2</v>
      </c>
      <c r="C1957" s="100" t="s">
        <v>223</v>
      </c>
      <c r="D1957" s="100" t="s">
        <v>2292</v>
      </c>
      <c r="E1957" s="101" t="s">
        <v>348</v>
      </c>
      <c r="F1957" s="102" t="s">
        <v>43</v>
      </c>
      <c r="G1957" s="100">
        <v>8</v>
      </c>
      <c r="H1957" s="103" t="s">
        <v>624</v>
      </c>
      <c r="I1957" s="100">
        <v>14</v>
      </c>
      <c r="J1957" s="100">
        <v>1</v>
      </c>
      <c r="K1957" s="100"/>
      <c r="L1957" s="100"/>
      <c r="M1957" s="100">
        <v>14</v>
      </c>
      <c r="N1957" s="100">
        <v>1</v>
      </c>
      <c r="O1957" s="104">
        <v>650000</v>
      </c>
      <c r="P1957" s="104">
        <v>650000</v>
      </c>
      <c r="Q1957" s="104"/>
      <c r="R1957" s="104"/>
      <c r="S1957" s="104">
        <v>650000</v>
      </c>
      <c r="T1957" s="104">
        <v>0</v>
      </c>
      <c r="U1957" s="103" t="s">
        <v>307</v>
      </c>
      <c r="V1957" s="105" t="s">
        <v>3650</v>
      </c>
      <c r="W1957" s="106" t="s">
        <v>539</v>
      </c>
    </row>
    <row r="1958" spans="1:23" s="107" customFormat="1" ht="31.8" customHeight="1">
      <c r="A1958" s="46">
        <f>SUBTOTAL(3,$C$11:C1958)</f>
        <v>1948</v>
      </c>
      <c r="B1958" s="100">
        <v>2</v>
      </c>
      <c r="C1958" s="100" t="s">
        <v>223</v>
      </c>
      <c r="D1958" s="100" t="s">
        <v>2222</v>
      </c>
      <c r="E1958" s="101" t="s">
        <v>348</v>
      </c>
      <c r="F1958" s="102" t="s">
        <v>43</v>
      </c>
      <c r="G1958" s="100">
        <v>8</v>
      </c>
      <c r="H1958" s="103" t="s">
        <v>624</v>
      </c>
      <c r="I1958" s="100">
        <v>14</v>
      </c>
      <c r="J1958" s="100">
        <v>1</v>
      </c>
      <c r="K1958" s="100"/>
      <c r="L1958" s="100"/>
      <c r="M1958" s="100">
        <v>14</v>
      </c>
      <c r="N1958" s="100">
        <v>1</v>
      </c>
      <c r="O1958" s="104">
        <v>650000</v>
      </c>
      <c r="P1958" s="104">
        <v>650000</v>
      </c>
      <c r="Q1958" s="104"/>
      <c r="R1958" s="104"/>
      <c r="S1958" s="104">
        <v>650000</v>
      </c>
      <c r="T1958" s="104">
        <v>0</v>
      </c>
      <c r="U1958" s="103" t="s">
        <v>307</v>
      </c>
      <c r="V1958" s="105" t="s">
        <v>3651</v>
      </c>
      <c r="W1958" s="106" t="s">
        <v>539</v>
      </c>
    </row>
    <row r="1959" spans="1:23" s="107" customFormat="1" ht="31.8" customHeight="1">
      <c r="A1959" s="46">
        <f>SUBTOTAL(3,$C$11:C1959)</f>
        <v>1949</v>
      </c>
      <c r="B1959" s="100">
        <v>2</v>
      </c>
      <c r="C1959" s="100" t="s">
        <v>223</v>
      </c>
      <c r="D1959" s="100" t="s">
        <v>2223</v>
      </c>
      <c r="E1959" s="101" t="s">
        <v>348</v>
      </c>
      <c r="F1959" s="102" t="s">
        <v>43</v>
      </c>
      <c r="G1959" s="100">
        <v>8</v>
      </c>
      <c r="H1959" s="103" t="s">
        <v>624</v>
      </c>
      <c r="I1959" s="100">
        <v>14</v>
      </c>
      <c r="J1959" s="100">
        <v>1</v>
      </c>
      <c r="K1959" s="100"/>
      <c r="L1959" s="100"/>
      <c r="M1959" s="100">
        <v>14</v>
      </c>
      <c r="N1959" s="100">
        <v>1</v>
      </c>
      <c r="O1959" s="104">
        <v>650000</v>
      </c>
      <c r="P1959" s="104">
        <v>650000</v>
      </c>
      <c r="Q1959" s="104"/>
      <c r="R1959" s="104"/>
      <c r="S1959" s="104">
        <v>650000</v>
      </c>
      <c r="T1959" s="104">
        <v>0</v>
      </c>
      <c r="U1959" s="103" t="s">
        <v>307</v>
      </c>
      <c r="V1959" s="105" t="s">
        <v>3652</v>
      </c>
      <c r="W1959" s="106" t="s">
        <v>539</v>
      </c>
    </row>
    <row r="1960" spans="1:23" s="107" customFormat="1" ht="31.8" customHeight="1">
      <c r="A1960" s="46">
        <f>SUBTOTAL(3,$C$11:C1960)</f>
        <v>1950</v>
      </c>
      <c r="B1960" s="100">
        <v>2</v>
      </c>
      <c r="C1960" s="100" t="s">
        <v>223</v>
      </c>
      <c r="D1960" s="100" t="s">
        <v>2223</v>
      </c>
      <c r="E1960" s="101" t="s">
        <v>348</v>
      </c>
      <c r="F1960" s="102" t="s">
        <v>43</v>
      </c>
      <c r="G1960" s="100">
        <v>8</v>
      </c>
      <c r="H1960" s="103" t="s">
        <v>624</v>
      </c>
      <c r="I1960" s="100">
        <v>14</v>
      </c>
      <c r="J1960" s="100">
        <v>1</v>
      </c>
      <c r="K1960" s="100"/>
      <c r="L1960" s="100"/>
      <c r="M1960" s="100">
        <v>14</v>
      </c>
      <c r="N1960" s="100">
        <v>1</v>
      </c>
      <c r="O1960" s="104">
        <v>650000</v>
      </c>
      <c r="P1960" s="104">
        <v>650000</v>
      </c>
      <c r="Q1960" s="104"/>
      <c r="R1960" s="104"/>
      <c r="S1960" s="104">
        <v>650000</v>
      </c>
      <c r="T1960" s="104">
        <v>0</v>
      </c>
      <c r="U1960" s="103" t="s">
        <v>307</v>
      </c>
      <c r="V1960" s="105" t="s">
        <v>3653</v>
      </c>
      <c r="W1960" s="106" t="s">
        <v>539</v>
      </c>
    </row>
    <row r="1961" spans="1:23" s="107" customFormat="1" ht="31.8" customHeight="1">
      <c r="A1961" s="46">
        <f>SUBTOTAL(3,$C$11:C1961)</f>
        <v>1951</v>
      </c>
      <c r="B1961" s="100">
        <v>2</v>
      </c>
      <c r="C1961" s="100" t="s">
        <v>223</v>
      </c>
      <c r="D1961" s="100" t="s">
        <v>2223</v>
      </c>
      <c r="E1961" s="101" t="s">
        <v>348</v>
      </c>
      <c r="F1961" s="102" t="s">
        <v>43</v>
      </c>
      <c r="G1961" s="100">
        <v>8</v>
      </c>
      <c r="H1961" s="103" t="s">
        <v>624</v>
      </c>
      <c r="I1961" s="100">
        <v>20</v>
      </c>
      <c r="J1961" s="100">
        <v>1</v>
      </c>
      <c r="K1961" s="100"/>
      <c r="L1961" s="100"/>
      <c r="M1961" s="100">
        <v>20</v>
      </c>
      <c r="N1961" s="100">
        <v>1</v>
      </c>
      <c r="O1961" s="104">
        <v>1050000</v>
      </c>
      <c r="P1961" s="104">
        <v>1050000</v>
      </c>
      <c r="Q1961" s="104"/>
      <c r="R1961" s="104"/>
      <c r="S1961" s="104">
        <v>1050000</v>
      </c>
      <c r="T1961" s="104">
        <v>0</v>
      </c>
      <c r="U1961" s="103" t="s">
        <v>303</v>
      </c>
      <c r="V1961" s="105" t="s">
        <v>3654</v>
      </c>
      <c r="W1961" s="106" t="s">
        <v>539</v>
      </c>
    </row>
    <row r="1962" spans="1:23" s="107" customFormat="1" ht="31.8" customHeight="1">
      <c r="A1962" s="46">
        <f>SUBTOTAL(3,$C$11:C1962)</f>
        <v>1952</v>
      </c>
      <c r="B1962" s="100">
        <v>2</v>
      </c>
      <c r="C1962" s="100" t="s">
        <v>2199</v>
      </c>
      <c r="D1962" s="100" t="s">
        <v>2292</v>
      </c>
      <c r="E1962" s="101" t="s">
        <v>2473</v>
      </c>
      <c r="F1962" s="102" t="s">
        <v>359</v>
      </c>
      <c r="G1962" s="100">
        <v>8</v>
      </c>
      <c r="H1962" s="103" t="s">
        <v>624</v>
      </c>
      <c r="I1962" s="100">
        <v>20</v>
      </c>
      <c r="J1962" s="100">
        <v>1</v>
      </c>
      <c r="K1962" s="100"/>
      <c r="L1962" s="100"/>
      <c r="M1962" s="100">
        <v>20</v>
      </c>
      <c r="N1962" s="100">
        <v>1</v>
      </c>
      <c r="O1962" s="104">
        <v>1050000</v>
      </c>
      <c r="P1962" s="104">
        <v>1050000</v>
      </c>
      <c r="Q1962" s="104"/>
      <c r="R1962" s="104"/>
      <c r="S1962" s="104">
        <v>1050000</v>
      </c>
      <c r="T1962" s="104">
        <v>0</v>
      </c>
      <c r="U1962" s="103" t="s">
        <v>303</v>
      </c>
      <c r="V1962" s="105" t="s">
        <v>3655</v>
      </c>
      <c r="W1962" s="106" t="s">
        <v>539</v>
      </c>
    </row>
    <row r="1963" spans="1:23" s="107" customFormat="1" ht="31.8" customHeight="1">
      <c r="A1963" s="46">
        <f>SUBTOTAL(3,$C$11:C1963)</f>
        <v>1953</v>
      </c>
      <c r="B1963" s="100">
        <v>2</v>
      </c>
      <c r="C1963" s="100" t="s">
        <v>2199</v>
      </c>
      <c r="D1963" s="100" t="s">
        <v>2244</v>
      </c>
      <c r="E1963" s="101" t="s">
        <v>2473</v>
      </c>
      <c r="F1963" s="102" t="s">
        <v>359</v>
      </c>
      <c r="G1963" s="100">
        <v>8</v>
      </c>
      <c r="H1963" s="103" t="s">
        <v>624</v>
      </c>
      <c r="I1963" s="100">
        <v>20</v>
      </c>
      <c r="J1963" s="100">
        <v>1</v>
      </c>
      <c r="K1963" s="100"/>
      <c r="L1963" s="100"/>
      <c r="M1963" s="100">
        <v>20</v>
      </c>
      <c r="N1963" s="100">
        <v>1</v>
      </c>
      <c r="O1963" s="104">
        <v>1050000</v>
      </c>
      <c r="P1963" s="104">
        <v>1050000</v>
      </c>
      <c r="Q1963" s="104"/>
      <c r="R1963" s="104"/>
      <c r="S1963" s="104">
        <v>1050000</v>
      </c>
      <c r="T1963" s="104">
        <v>0</v>
      </c>
      <c r="U1963" s="103" t="s">
        <v>303</v>
      </c>
      <c r="V1963" s="105" t="s">
        <v>1000</v>
      </c>
      <c r="W1963" s="106" t="s">
        <v>539</v>
      </c>
    </row>
    <row r="1964" spans="1:23" s="107" customFormat="1" ht="31.8" customHeight="1">
      <c r="A1964" s="46">
        <f>SUBTOTAL(3,$C$11:C1964)</f>
        <v>1954</v>
      </c>
      <c r="B1964" s="100">
        <v>2</v>
      </c>
      <c r="C1964" s="100" t="s">
        <v>2199</v>
      </c>
      <c r="D1964" s="100" t="s">
        <v>2294</v>
      </c>
      <c r="E1964" s="101" t="s">
        <v>2473</v>
      </c>
      <c r="F1964" s="102" t="s">
        <v>359</v>
      </c>
      <c r="G1964" s="100">
        <v>8</v>
      </c>
      <c r="H1964" s="103" t="s">
        <v>624</v>
      </c>
      <c r="I1964" s="100">
        <v>20</v>
      </c>
      <c r="J1964" s="100">
        <v>1</v>
      </c>
      <c r="K1964" s="100"/>
      <c r="L1964" s="100"/>
      <c r="M1964" s="100">
        <v>20</v>
      </c>
      <c r="N1964" s="100">
        <v>1</v>
      </c>
      <c r="O1964" s="104">
        <v>1050000</v>
      </c>
      <c r="P1964" s="104">
        <v>1050000</v>
      </c>
      <c r="Q1964" s="104"/>
      <c r="R1964" s="104"/>
      <c r="S1964" s="104">
        <v>1050000</v>
      </c>
      <c r="T1964" s="104">
        <v>0</v>
      </c>
      <c r="U1964" s="103" t="s">
        <v>303</v>
      </c>
      <c r="V1964" s="105" t="s">
        <v>1245</v>
      </c>
      <c r="W1964" s="106" t="s">
        <v>539</v>
      </c>
    </row>
    <row r="1965" spans="1:23" s="107" customFormat="1" ht="31.8" customHeight="1">
      <c r="A1965" s="46">
        <f>SUBTOTAL(3,$C$11:C1965)</f>
        <v>1955</v>
      </c>
      <c r="B1965" s="100">
        <v>2</v>
      </c>
      <c r="C1965" s="100" t="s">
        <v>2199</v>
      </c>
      <c r="D1965" s="100" t="s">
        <v>2295</v>
      </c>
      <c r="E1965" s="101" t="s">
        <v>2473</v>
      </c>
      <c r="F1965" s="102" t="s">
        <v>359</v>
      </c>
      <c r="G1965" s="100">
        <v>8</v>
      </c>
      <c r="H1965" s="103" t="s">
        <v>624</v>
      </c>
      <c r="I1965" s="100">
        <v>20</v>
      </c>
      <c r="J1965" s="100">
        <v>1</v>
      </c>
      <c r="K1965" s="100"/>
      <c r="L1965" s="100"/>
      <c r="M1965" s="100">
        <v>20</v>
      </c>
      <c r="N1965" s="100">
        <v>1</v>
      </c>
      <c r="O1965" s="104">
        <v>1050000</v>
      </c>
      <c r="P1965" s="104">
        <v>1050000</v>
      </c>
      <c r="Q1965" s="104"/>
      <c r="R1965" s="104"/>
      <c r="S1965" s="104">
        <v>1050000</v>
      </c>
      <c r="T1965" s="104">
        <v>0</v>
      </c>
      <c r="U1965" s="103" t="s">
        <v>303</v>
      </c>
      <c r="V1965" s="105" t="s">
        <v>3656</v>
      </c>
      <c r="W1965" s="106" t="s">
        <v>539</v>
      </c>
    </row>
    <row r="1966" spans="1:23" s="107" customFormat="1" ht="31.8" customHeight="1">
      <c r="A1966" s="46">
        <f>SUBTOTAL(3,$C$11:C1966)</f>
        <v>1956</v>
      </c>
      <c r="B1966" s="100">
        <v>2</v>
      </c>
      <c r="C1966" s="100" t="s">
        <v>2199</v>
      </c>
      <c r="D1966" s="100" t="s">
        <v>949</v>
      </c>
      <c r="E1966" s="101" t="s">
        <v>2473</v>
      </c>
      <c r="F1966" s="102" t="s">
        <v>359</v>
      </c>
      <c r="G1966" s="100">
        <v>8</v>
      </c>
      <c r="H1966" s="103" t="s">
        <v>624</v>
      </c>
      <c r="I1966" s="100">
        <v>20</v>
      </c>
      <c r="J1966" s="100">
        <v>1</v>
      </c>
      <c r="K1966" s="100"/>
      <c r="L1966" s="100"/>
      <c r="M1966" s="100">
        <v>20</v>
      </c>
      <c r="N1966" s="100">
        <v>1</v>
      </c>
      <c r="O1966" s="104">
        <v>1050000</v>
      </c>
      <c r="P1966" s="104">
        <v>1050000</v>
      </c>
      <c r="Q1966" s="104"/>
      <c r="R1966" s="104"/>
      <c r="S1966" s="104">
        <v>1050000</v>
      </c>
      <c r="T1966" s="104">
        <v>0</v>
      </c>
      <c r="U1966" s="103" t="s">
        <v>303</v>
      </c>
      <c r="V1966" s="105" t="s">
        <v>3657</v>
      </c>
      <c r="W1966" s="106" t="s">
        <v>539</v>
      </c>
    </row>
    <row r="1967" spans="1:23" s="107" customFormat="1" ht="31.8" customHeight="1">
      <c r="A1967" s="46">
        <f>SUBTOTAL(3,$C$11:C1967)</f>
        <v>1957</v>
      </c>
      <c r="B1967" s="100">
        <v>2</v>
      </c>
      <c r="C1967" s="100" t="s">
        <v>2199</v>
      </c>
      <c r="D1967" s="100" t="s">
        <v>2294</v>
      </c>
      <c r="E1967" s="101" t="s">
        <v>2473</v>
      </c>
      <c r="F1967" s="102" t="s">
        <v>359</v>
      </c>
      <c r="G1967" s="100">
        <v>8</v>
      </c>
      <c r="H1967" s="103" t="s">
        <v>624</v>
      </c>
      <c r="I1967" s="100">
        <v>20</v>
      </c>
      <c r="J1967" s="100">
        <v>1</v>
      </c>
      <c r="K1967" s="100"/>
      <c r="L1967" s="100"/>
      <c r="M1967" s="100">
        <v>20</v>
      </c>
      <c r="N1967" s="100">
        <v>1</v>
      </c>
      <c r="O1967" s="104">
        <v>1050000</v>
      </c>
      <c r="P1967" s="104">
        <v>1050000</v>
      </c>
      <c r="Q1967" s="104"/>
      <c r="R1967" s="104"/>
      <c r="S1967" s="104">
        <v>1050000</v>
      </c>
      <c r="T1967" s="104">
        <v>0</v>
      </c>
      <c r="U1967" s="103" t="s">
        <v>303</v>
      </c>
      <c r="V1967" s="105" t="s">
        <v>3658</v>
      </c>
      <c r="W1967" s="106" t="s">
        <v>539</v>
      </c>
    </row>
    <row r="1968" spans="1:23" s="107" customFormat="1" ht="31.8" customHeight="1">
      <c r="A1968" s="46">
        <f>SUBTOTAL(3,$C$11:C1968)</f>
        <v>1958</v>
      </c>
      <c r="B1968" s="46">
        <v>1</v>
      </c>
      <c r="C1968" s="46" t="s">
        <v>224</v>
      </c>
      <c r="D1968" s="46" t="s">
        <v>1087</v>
      </c>
      <c r="E1968" s="98" t="s">
        <v>225</v>
      </c>
      <c r="F1968" s="99" t="s">
        <v>359</v>
      </c>
      <c r="G1968" s="46">
        <v>8</v>
      </c>
      <c r="H1968" s="78" t="s">
        <v>624</v>
      </c>
      <c r="I1968" s="46">
        <v>20</v>
      </c>
      <c r="J1968" s="46">
        <v>1</v>
      </c>
      <c r="K1968" s="46"/>
      <c r="L1968" s="46"/>
      <c r="M1968" s="46">
        <v>20</v>
      </c>
      <c r="N1968" s="46">
        <v>1</v>
      </c>
      <c r="O1968" s="79">
        <v>1050000</v>
      </c>
      <c r="P1968" s="79">
        <v>1050000</v>
      </c>
      <c r="Q1968" s="79"/>
      <c r="R1968" s="79">
        <v>1050000</v>
      </c>
      <c r="S1968" s="79">
        <v>0</v>
      </c>
      <c r="T1968" s="79">
        <v>0</v>
      </c>
      <c r="U1968" s="78" t="s">
        <v>303</v>
      </c>
      <c r="V1968" s="80" t="s">
        <v>986</v>
      </c>
      <c r="W1968" s="81" t="s">
        <v>539</v>
      </c>
    </row>
    <row r="1969" spans="1:23" s="107" customFormat="1" ht="31.8" customHeight="1">
      <c r="A1969" s="46">
        <f>SUBTOTAL(3,$C$11:C1969)</f>
        <v>1959</v>
      </c>
      <c r="B1969" s="100">
        <v>2</v>
      </c>
      <c r="C1969" s="100" t="s">
        <v>224</v>
      </c>
      <c r="D1969" s="100" t="s">
        <v>2222</v>
      </c>
      <c r="E1969" s="101" t="s">
        <v>225</v>
      </c>
      <c r="F1969" s="102" t="s">
        <v>359</v>
      </c>
      <c r="G1969" s="100">
        <v>8</v>
      </c>
      <c r="H1969" s="103" t="s">
        <v>624</v>
      </c>
      <c r="I1969" s="100">
        <v>20</v>
      </c>
      <c r="J1969" s="100">
        <v>1</v>
      </c>
      <c r="K1969" s="100"/>
      <c r="L1969" s="100"/>
      <c r="M1969" s="100">
        <v>20</v>
      </c>
      <c r="N1969" s="100">
        <v>1</v>
      </c>
      <c r="O1969" s="104">
        <v>1050000</v>
      </c>
      <c r="P1969" s="104">
        <v>1050000</v>
      </c>
      <c r="Q1969" s="104"/>
      <c r="R1969" s="104"/>
      <c r="S1969" s="104">
        <v>1050000</v>
      </c>
      <c r="T1969" s="104">
        <v>0</v>
      </c>
      <c r="U1969" s="103" t="s">
        <v>303</v>
      </c>
      <c r="V1969" s="105" t="s">
        <v>3659</v>
      </c>
      <c r="W1969" s="106" t="s">
        <v>539</v>
      </c>
    </row>
    <row r="1970" spans="1:23" s="107" customFormat="1" ht="31.8" customHeight="1">
      <c r="A1970" s="46">
        <f>SUBTOTAL(3,$C$11:C1970)</f>
        <v>1960</v>
      </c>
      <c r="B1970" s="100">
        <v>2</v>
      </c>
      <c r="C1970" s="100" t="s">
        <v>224</v>
      </c>
      <c r="D1970" s="100" t="s">
        <v>929</v>
      </c>
      <c r="E1970" s="101" t="s">
        <v>225</v>
      </c>
      <c r="F1970" s="102" t="s">
        <v>359</v>
      </c>
      <c r="G1970" s="100">
        <v>8</v>
      </c>
      <c r="H1970" s="103" t="s">
        <v>624</v>
      </c>
      <c r="I1970" s="100">
        <v>20</v>
      </c>
      <c r="J1970" s="100">
        <v>1</v>
      </c>
      <c r="K1970" s="100"/>
      <c r="L1970" s="100"/>
      <c r="M1970" s="100">
        <v>20</v>
      </c>
      <c r="N1970" s="100">
        <v>1</v>
      </c>
      <c r="O1970" s="104">
        <v>1050000</v>
      </c>
      <c r="P1970" s="104">
        <v>1050000</v>
      </c>
      <c r="Q1970" s="104"/>
      <c r="R1970" s="104"/>
      <c r="S1970" s="104">
        <v>1050000</v>
      </c>
      <c r="T1970" s="104">
        <v>0</v>
      </c>
      <c r="U1970" s="103" t="s">
        <v>303</v>
      </c>
      <c r="V1970" s="105" t="s">
        <v>2017</v>
      </c>
      <c r="W1970" s="106" t="s">
        <v>539</v>
      </c>
    </row>
    <row r="1971" spans="1:23" s="107" customFormat="1" ht="31.8" customHeight="1">
      <c r="A1971" s="46">
        <f>SUBTOTAL(3,$C$11:C1971)</f>
        <v>1961</v>
      </c>
      <c r="B1971" s="100">
        <v>2</v>
      </c>
      <c r="C1971" s="100" t="s">
        <v>224</v>
      </c>
      <c r="D1971" s="100" t="s">
        <v>2222</v>
      </c>
      <c r="E1971" s="101" t="s">
        <v>225</v>
      </c>
      <c r="F1971" s="102" t="s">
        <v>359</v>
      </c>
      <c r="G1971" s="100">
        <v>8</v>
      </c>
      <c r="H1971" s="103" t="s">
        <v>624</v>
      </c>
      <c r="I1971" s="100">
        <v>20</v>
      </c>
      <c r="J1971" s="100">
        <v>1</v>
      </c>
      <c r="K1971" s="100"/>
      <c r="L1971" s="100"/>
      <c r="M1971" s="100">
        <v>20</v>
      </c>
      <c r="N1971" s="100">
        <v>1</v>
      </c>
      <c r="O1971" s="104">
        <v>1050000</v>
      </c>
      <c r="P1971" s="104">
        <v>1050000</v>
      </c>
      <c r="Q1971" s="104"/>
      <c r="R1971" s="104"/>
      <c r="S1971" s="104">
        <v>1050000</v>
      </c>
      <c r="T1971" s="104">
        <v>0</v>
      </c>
      <c r="U1971" s="103" t="s">
        <v>303</v>
      </c>
      <c r="V1971" s="105" t="s">
        <v>3660</v>
      </c>
      <c r="W1971" s="106" t="s">
        <v>539</v>
      </c>
    </row>
    <row r="1972" spans="1:23" s="107" customFormat="1" ht="31.8" customHeight="1">
      <c r="A1972" s="46">
        <f>SUBTOTAL(3,$C$11:C1972)</f>
        <v>1962</v>
      </c>
      <c r="B1972" s="100">
        <v>2</v>
      </c>
      <c r="C1972" s="100" t="s">
        <v>224</v>
      </c>
      <c r="D1972" s="100" t="s">
        <v>2222</v>
      </c>
      <c r="E1972" s="101" t="s">
        <v>225</v>
      </c>
      <c r="F1972" s="102" t="s">
        <v>359</v>
      </c>
      <c r="G1972" s="100">
        <v>8</v>
      </c>
      <c r="H1972" s="103" t="s">
        <v>624</v>
      </c>
      <c r="I1972" s="100">
        <v>20</v>
      </c>
      <c r="J1972" s="100">
        <v>1</v>
      </c>
      <c r="K1972" s="100"/>
      <c r="L1972" s="100"/>
      <c r="M1972" s="100">
        <v>20</v>
      </c>
      <c r="N1972" s="100">
        <v>1</v>
      </c>
      <c r="O1972" s="104">
        <v>1050000</v>
      </c>
      <c r="P1972" s="104">
        <v>1050000</v>
      </c>
      <c r="Q1972" s="104"/>
      <c r="R1972" s="104"/>
      <c r="S1972" s="104">
        <v>1050000</v>
      </c>
      <c r="T1972" s="104">
        <v>0</v>
      </c>
      <c r="U1972" s="103" t="s">
        <v>303</v>
      </c>
      <c r="V1972" s="105" t="s">
        <v>3661</v>
      </c>
      <c r="W1972" s="106" t="s">
        <v>539</v>
      </c>
    </row>
    <row r="1973" spans="1:23" s="107" customFormat="1" ht="31.8" customHeight="1">
      <c r="A1973" s="46">
        <f>SUBTOTAL(3,$C$11:C1973)</f>
        <v>1963</v>
      </c>
      <c r="B1973" s="100">
        <v>2</v>
      </c>
      <c r="C1973" s="100" t="s">
        <v>224</v>
      </c>
      <c r="D1973" s="100" t="s">
        <v>929</v>
      </c>
      <c r="E1973" s="101" t="s">
        <v>225</v>
      </c>
      <c r="F1973" s="102" t="s">
        <v>359</v>
      </c>
      <c r="G1973" s="100">
        <v>8</v>
      </c>
      <c r="H1973" s="103" t="s">
        <v>624</v>
      </c>
      <c r="I1973" s="100">
        <v>20</v>
      </c>
      <c r="J1973" s="100">
        <v>1</v>
      </c>
      <c r="K1973" s="100"/>
      <c r="L1973" s="100"/>
      <c r="M1973" s="100">
        <v>20</v>
      </c>
      <c r="N1973" s="100">
        <v>1</v>
      </c>
      <c r="O1973" s="104">
        <v>1050000</v>
      </c>
      <c r="P1973" s="104">
        <v>1050000</v>
      </c>
      <c r="Q1973" s="104"/>
      <c r="R1973" s="104"/>
      <c r="S1973" s="104">
        <v>1050000</v>
      </c>
      <c r="T1973" s="104">
        <v>0</v>
      </c>
      <c r="U1973" s="103" t="s">
        <v>303</v>
      </c>
      <c r="V1973" s="105" t="s">
        <v>3662</v>
      </c>
      <c r="W1973" s="106" t="s">
        <v>539</v>
      </c>
    </row>
    <row r="1974" spans="1:23" s="107" customFormat="1" ht="31.8" customHeight="1">
      <c r="A1974" s="46">
        <f>SUBTOTAL(3,$C$11:C1974)</f>
        <v>1964</v>
      </c>
      <c r="B1974" s="100">
        <v>2</v>
      </c>
      <c r="C1974" s="100" t="s">
        <v>224</v>
      </c>
      <c r="D1974" s="100" t="s">
        <v>2222</v>
      </c>
      <c r="E1974" s="101" t="s">
        <v>225</v>
      </c>
      <c r="F1974" s="102" t="s">
        <v>359</v>
      </c>
      <c r="G1974" s="100">
        <v>8</v>
      </c>
      <c r="H1974" s="103" t="s">
        <v>624</v>
      </c>
      <c r="I1974" s="100">
        <v>20</v>
      </c>
      <c r="J1974" s="100">
        <v>1</v>
      </c>
      <c r="K1974" s="100"/>
      <c r="L1974" s="100"/>
      <c r="M1974" s="100">
        <v>20</v>
      </c>
      <c r="N1974" s="100">
        <v>1</v>
      </c>
      <c r="O1974" s="104">
        <v>1050000</v>
      </c>
      <c r="P1974" s="104">
        <v>1050000</v>
      </c>
      <c r="Q1974" s="104"/>
      <c r="R1974" s="104"/>
      <c r="S1974" s="104">
        <v>1050000</v>
      </c>
      <c r="T1974" s="104">
        <v>0</v>
      </c>
      <c r="U1974" s="103" t="s">
        <v>303</v>
      </c>
      <c r="V1974" s="105" t="s">
        <v>1376</v>
      </c>
      <c r="W1974" s="106" t="s">
        <v>539</v>
      </c>
    </row>
    <row r="1975" spans="1:23" s="107" customFormat="1" ht="31.8" customHeight="1">
      <c r="A1975" s="46">
        <f>SUBTOTAL(3,$C$11:C1975)</f>
        <v>1965</v>
      </c>
      <c r="B1975" s="46">
        <v>1</v>
      </c>
      <c r="C1975" s="46" t="s">
        <v>98</v>
      </c>
      <c r="D1975" s="46" t="s">
        <v>1085</v>
      </c>
      <c r="E1975" s="98" t="s">
        <v>142</v>
      </c>
      <c r="F1975" s="99" t="s">
        <v>143</v>
      </c>
      <c r="G1975" s="46">
        <v>8</v>
      </c>
      <c r="H1975" s="78" t="s">
        <v>624</v>
      </c>
      <c r="I1975" s="46">
        <v>20</v>
      </c>
      <c r="J1975" s="46">
        <v>1</v>
      </c>
      <c r="K1975" s="46"/>
      <c r="L1975" s="46"/>
      <c r="M1975" s="46">
        <v>20</v>
      </c>
      <c r="N1975" s="46">
        <v>1</v>
      </c>
      <c r="O1975" s="79">
        <v>1050000</v>
      </c>
      <c r="P1975" s="79">
        <v>1050000</v>
      </c>
      <c r="Q1975" s="79"/>
      <c r="R1975" s="79">
        <v>1050000</v>
      </c>
      <c r="S1975" s="79">
        <v>0</v>
      </c>
      <c r="T1975" s="79">
        <v>0</v>
      </c>
      <c r="U1975" s="78" t="s">
        <v>303</v>
      </c>
      <c r="V1975" s="80" t="s">
        <v>1626</v>
      </c>
      <c r="W1975" s="81" t="s">
        <v>539</v>
      </c>
    </row>
    <row r="1976" spans="1:23" s="107" customFormat="1" ht="31.8" customHeight="1">
      <c r="A1976" s="46">
        <f>SUBTOTAL(3,$C$11:C1976)</f>
        <v>1966</v>
      </c>
      <c r="B1976" s="100">
        <v>2</v>
      </c>
      <c r="C1976" s="100" t="s">
        <v>98</v>
      </c>
      <c r="D1976" s="100" t="s">
        <v>2223</v>
      </c>
      <c r="E1976" s="101" t="s">
        <v>142</v>
      </c>
      <c r="F1976" s="102" t="s">
        <v>143</v>
      </c>
      <c r="G1976" s="100">
        <v>8</v>
      </c>
      <c r="H1976" s="103" t="s">
        <v>624</v>
      </c>
      <c r="I1976" s="100">
        <v>6</v>
      </c>
      <c r="J1976" s="100">
        <v>1</v>
      </c>
      <c r="K1976" s="100"/>
      <c r="L1976" s="100"/>
      <c r="M1976" s="100">
        <v>6</v>
      </c>
      <c r="N1976" s="100">
        <v>1</v>
      </c>
      <c r="O1976" s="104">
        <v>400000</v>
      </c>
      <c r="P1976" s="104">
        <v>400000</v>
      </c>
      <c r="Q1976" s="104"/>
      <c r="R1976" s="104"/>
      <c r="S1976" s="104">
        <v>400000</v>
      </c>
      <c r="T1976" s="104">
        <v>0</v>
      </c>
      <c r="U1976" s="103" t="s">
        <v>629</v>
      </c>
      <c r="V1976" s="105" t="s">
        <v>2830</v>
      </c>
      <c r="W1976" s="106" t="s">
        <v>539</v>
      </c>
    </row>
    <row r="1977" spans="1:23" s="107" customFormat="1" ht="31.8" customHeight="1">
      <c r="A1977" s="46">
        <f>SUBTOTAL(3,$C$11:C1977)</f>
        <v>1967</v>
      </c>
      <c r="B1977" s="100">
        <v>2</v>
      </c>
      <c r="C1977" s="100" t="s">
        <v>98</v>
      </c>
      <c r="D1977" s="100" t="s">
        <v>2222</v>
      </c>
      <c r="E1977" s="101" t="s">
        <v>142</v>
      </c>
      <c r="F1977" s="102" t="s">
        <v>143</v>
      </c>
      <c r="G1977" s="100">
        <v>8</v>
      </c>
      <c r="H1977" s="103" t="s">
        <v>624</v>
      </c>
      <c r="I1977" s="100">
        <v>20</v>
      </c>
      <c r="J1977" s="100">
        <v>1</v>
      </c>
      <c r="K1977" s="100"/>
      <c r="L1977" s="100"/>
      <c r="M1977" s="100">
        <v>20</v>
      </c>
      <c r="N1977" s="100">
        <v>1</v>
      </c>
      <c r="O1977" s="104">
        <v>1050000</v>
      </c>
      <c r="P1977" s="104">
        <v>1050000</v>
      </c>
      <c r="Q1977" s="104"/>
      <c r="R1977" s="104"/>
      <c r="S1977" s="104">
        <v>1050000</v>
      </c>
      <c r="T1977" s="104">
        <v>0</v>
      </c>
      <c r="U1977" s="103" t="s">
        <v>303</v>
      </c>
      <c r="V1977" s="105" t="s">
        <v>3663</v>
      </c>
      <c r="W1977" s="106" t="s">
        <v>539</v>
      </c>
    </row>
    <row r="1978" spans="1:23" s="107" customFormat="1" ht="31.8" customHeight="1">
      <c r="A1978" s="46">
        <f>SUBTOTAL(3,$C$11:C1978)</f>
        <v>1968</v>
      </c>
      <c r="B1978" s="100">
        <v>2</v>
      </c>
      <c r="C1978" s="100" t="s">
        <v>98</v>
      </c>
      <c r="D1978" s="100" t="s">
        <v>2223</v>
      </c>
      <c r="E1978" s="101" t="s">
        <v>142</v>
      </c>
      <c r="F1978" s="102" t="s">
        <v>143</v>
      </c>
      <c r="G1978" s="100">
        <v>8</v>
      </c>
      <c r="H1978" s="103" t="s">
        <v>624</v>
      </c>
      <c r="I1978" s="100">
        <v>20</v>
      </c>
      <c r="J1978" s="100">
        <v>1</v>
      </c>
      <c r="K1978" s="100"/>
      <c r="L1978" s="100"/>
      <c r="M1978" s="100">
        <v>20</v>
      </c>
      <c r="N1978" s="100">
        <v>1</v>
      </c>
      <c r="O1978" s="104">
        <v>1050000</v>
      </c>
      <c r="P1978" s="104">
        <v>1050000</v>
      </c>
      <c r="Q1978" s="104"/>
      <c r="R1978" s="104"/>
      <c r="S1978" s="104">
        <v>1050000</v>
      </c>
      <c r="T1978" s="104">
        <v>0</v>
      </c>
      <c r="U1978" s="103" t="s">
        <v>303</v>
      </c>
      <c r="V1978" s="105" t="s">
        <v>3664</v>
      </c>
      <c r="W1978" s="106" t="s">
        <v>539</v>
      </c>
    </row>
    <row r="1979" spans="1:23" s="107" customFormat="1" ht="31.8" customHeight="1">
      <c r="A1979" s="46">
        <f>SUBTOTAL(3,$C$11:C1979)</f>
        <v>1969</v>
      </c>
      <c r="B1979" s="100">
        <v>2</v>
      </c>
      <c r="C1979" s="100" t="s">
        <v>98</v>
      </c>
      <c r="D1979" s="100" t="s">
        <v>2222</v>
      </c>
      <c r="E1979" s="101" t="s">
        <v>142</v>
      </c>
      <c r="F1979" s="102" t="s">
        <v>143</v>
      </c>
      <c r="G1979" s="100">
        <v>8</v>
      </c>
      <c r="H1979" s="103" t="s">
        <v>624</v>
      </c>
      <c r="I1979" s="100">
        <v>20</v>
      </c>
      <c r="J1979" s="100">
        <v>1</v>
      </c>
      <c r="K1979" s="100"/>
      <c r="L1979" s="100"/>
      <c r="M1979" s="100">
        <v>20</v>
      </c>
      <c r="N1979" s="100">
        <v>1</v>
      </c>
      <c r="O1979" s="104">
        <v>1050000</v>
      </c>
      <c r="P1979" s="104">
        <v>1050000</v>
      </c>
      <c r="Q1979" s="104"/>
      <c r="R1979" s="104"/>
      <c r="S1979" s="104">
        <v>1050000</v>
      </c>
      <c r="T1979" s="104">
        <v>0</v>
      </c>
      <c r="U1979" s="103" t="s">
        <v>303</v>
      </c>
      <c r="V1979" s="105" t="s">
        <v>3665</v>
      </c>
      <c r="W1979" s="106" t="s">
        <v>539</v>
      </c>
    </row>
    <row r="1980" spans="1:23" s="107" customFormat="1" ht="31.8" customHeight="1">
      <c r="A1980" s="46">
        <f>SUBTOTAL(3,$C$11:C1980)</f>
        <v>1970</v>
      </c>
      <c r="B1980" s="100">
        <v>2</v>
      </c>
      <c r="C1980" s="100" t="s">
        <v>98</v>
      </c>
      <c r="D1980" s="100" t="s">
        <v>2223</v>
      </c>
      <c r="E1980" s="101" t="s">
        <v>142</v>
      </c>
      <c r="F1980" s="102" t="s">
        <v>143</v>
      </c>
      <c r="G1980" s="100">
        <v>8</v>
      </c>
      <c r="H1980" s="103" t="s">
        <v>624</v>
      </c>
      <c r="I1980" s="100">
        <v>20</v>
      </c>
      <c r="J1980" s="100">
        <v>1</v>
      </c>
      <c r="K1980" s="100"/>
      <c r="L1980" s="100"/>
      <c r="M1980" s="100">
        <v>20</v>
      </c>
      <c r="N1980" s="100">
        <v>1</v>
      </c>
      <c r="O1980" s="104">
        <v>1050000</v>
      </c>
      <c r="P1980" s="104">
        <v>1050000</v>
      </c>
      <c r="Q1980" s="104"/>
      <c r="R1980" s="104"/>
      <c r="S1980" s="104">
        <v>1050000</v>
      </c>
      <c r="T1980" s="104">
        <v>0</v>
      </c>
      <c r="U1980" s="103" t="s">
        <v>303</v>
      </c>
      <c r="V1980" s="105" t="s">
        <v>2967</v>
      </c>
      <c r="W1980" s="106" t="s">
        <v>539</v>
      </c>
    </row>
    <row r="1981" spans="1:23" s="107" customFormat="1" ht="31.8" customHeight="1">
      <c r="A1981" s="46">
        <f>SUBTOTAL(3,$C$11:C1981)</f>
        <v>1971</v>
      </c>
      <c r="B1981" s="100">
        <v>2</v>
      </c>
      <c r="C1981" s="100" t="s">
        <v>2200</v>
      </c>
      <c r="D1981" s="100" t="s">
        <v>2295</v>
      </c>
      <c r="E1981" s="101" t="s">
        <v>2474</v>
      </c>
      <c r="F1981" s="102" t="s">
        <v>2475</v>
      </c>
      <c r="G1981" s="100">
        <v>8</v>
      </c>
      <c r="H1981" s="103" t="s">
        <v>676</v>
      </c>
      <c r="I1981" s="100">
        <v>14</v>
      </c>
      <c r="J1981" s="100">
        <v>1</v>
      </c>
      <c r="K1981" s="100"/>
      <c r="L1981" s="100"/>
      <c r="M1981" s="100">
        <v>14</v>
      </c>
      <c r="N1981" s="100">
        <v>1</v>
      </c>
      <c r="O1981" s="104">
        <v>650000</v>
      </c>
      <c r="P1981" s="104">
        <v>650000</v>
      </c>
      <c r="Q1981" s="104"/>
      <c r="R1981" s="104"/>
      <c r="S1981" s="104">
        <v>650000</v>
      </c>
      <c r="T1981" s="104">
        <v>0</v>
      </c>
      <c r="U1981" s="103" t="s">
        <v>307</v>
      </c>
      <c r="V1981" s="105" t="s">
        <v>3666</v>
      </c>
      <c r="W1981" s="106" t="s">
        <v>539</v>
      </c>
    </row>
    <row r="1982" spans="1:23" s="107" customFormat="1" ht="31.8" customHeight="1">
      <c r="A1982" s="46">
        <f>SUBTOTAL(3,$C$11:C1982)</f>
        <v>1972</v>
      </c>
      <c r="B1982" s="100">
        <v>2</v>
      </c>
      <c r="C1982" s="100" t="s">
        <v>2200</v>
      </c>
      <c r="D1982" s="100" t="s">
        <v>2295</v>
      </c>
      <c r="E1982" s="101" t="s">
        <v>2474</v>
      </c>
      <c r="F1982" s="102" t="s">
        <v>2475</v>
      </c>
      <c r="G1982" s="100">
        <v>8</v>
      </c>
      <c r="H1982" s="103" t="s">
        <v>676</v>
      </c>
      <c r="I1982" s="100">
        <v>14</v>
      </c>
      <c r="J1982" s="100">
        <v>1</v>
      </c>
      <c r="K1982" s="100"/>
      <c r="L1982" s="100"/>
      <c r="M1982" s="100">
        <v>14</v>
      </c>
      <c r="N1982" s="100">
        <v>1</v>
      </c>
      <c r="O1982" s="104">
        <v>650000</v>
      </c>
      <c r="P1982" s="104">
        <v>650000</v>
      </c>
      <c r="Q1982" s="104"/>
      <c r="R1982" s="104"/>
      <c r="S1982" s="104">
        <v>650000</v>
      </c>
      <c r="T1982" s="104">
        <v>0</v>
      </c>
      <c r="U1982" s="103" t="s">
        <v>307</v>
      </c>
      <c r="V1982" s="105" t="s">
        <v>3667</v>
      </c>
      <c r="W1982" s="106" t="s">
        <v>539</v>
      </c>
    </row>
    <row r="1983" spans="1:23" s="107" customFormat="1" ht="31.8" customHeight="1">
      <c r="A1983" s="46">
        <f>SUBTOTAL(3,$C$11:C1983)</f>
        <v>1973</v>
      </c>
      <c r="B1983" s="100">
        <v>2</v>
      </c>
      <c r="C1983" s="100" t="s">
        <v>2200</v>
      </c>
      <c r="D1983" s="100" t="s">
        <v>2292</v>
      </c>
      <c r="E1983" s="101" t="s">
        <v>2474</v>
      </c>
      <c r="F1983" s="102" t="s">
        <v>2475</v>
      </c>
      <c r="G1983" s="100">
        <v>8</v>
      </c>
      <c r="H1983" s="103" t="s">
        <v>676</v>
      </c>
      <c r="I1983" s="100">
        <v>6</v>
      </c>
      <c r="J1983" s="100">
        <v>1</v>
      </c>
      <c r="K1983" s="100"/>
      <c r="L1983" s="100"/>
      <c r="M1983" s="100">
        <v>6</v>
      </c>
      <c r="N1983" s="100">
        <v>1</v>
      </c>
      <c r="O1983" s="104">
        <v>400000</v>
      </c>
      <c r="P1983" s="104">
        <v>400000</v>
      </c>
      <c r="Q1983" s="104"/>
      <c r="R1983" s="104"/>
      <c r="S1983" s="104">
        <v>400000</v>
      </c>
      <c r="T1983" s="104">
        <v>0</v>
      </c>
      <c r="U1983" s="103" t="s">
        <v>629</v>
      </c>
      <c r="V1983" s="105" t="s">
        <v>3343</v>
      </c>
      <c r="W1983" s="106" t="s">
        <v>539</v>
      </c>
    </row>
    <row r="1984" spans="1:23" s="107" customFormat="1" ht="31.8" customHeight="1">
      <c r="A1984" s="46">
        <f>SUBTOTAL(3,$C$11:C1984)</f>
        <v>1974</v>
      </c>
      <c r="B1984" s="100">
        <v>2</v>
      </c>
      <c r="C1984" s="100" t="s">
        <v>2200</v>
      </c>
      <c r="D1984" s="100" t="s">
        <v>2223</v>
      </c>
      <c r="E1984" s="101" t="s">
        <v>2474</v>
      </c>
      <c r="F1984" s="102" t="s">
        <v>2475</v>
      </c>
      <c r="G1984" s="100">
        <v>8</v>
      </c>
      <c r="H1984" s="103" t="s">
        <v>676</v>
      </c>
      <c r="I1984" s="100">
        <v>6</v>
      </c>
      <c r="J1984" s="100">
        <v>1</v>
      </c>
      <c r="K1984" s="100"/>
      <c r="L1984" s="100"/>
      <c r="M1984" s="100">
        <v>6</v>
      </c>
      <c r="N1984" s="100">
        <v>1</v>
      </c>
      <c r="O1984" s="104">
        <v>400000</v>
      </c>
      <c r="P1984" s="104">
        <v>400000</v>
      </c>
      <c r="Q1984" s="104"/>
      <c r="R1984" s="104"/>
      <c r="S1984" s="104">
        <v>400000</v>
      </c>
      <c r="T1984" s="104">
        <v>0</v>
      </c>
      <c r="U1984" s="103" t="s">
        <v>629</v>
      </c>
      <c r="V1984" s="105" t="s">
        <v>3668</v>
      </c>
      <c r="W1984" s="106" t="s">
        <v>539</v>
      </c>
    </row>
    <row r="1985" spans="1:23" s="107" customFormat="1" ht="31.8" customHeight="1">
      <c r="A1985" s="46">
        <f>SUBTOTAL(3,$C$11:C1985)</f>
        <v>1975</v>
      </c>
      <c r="B1985" s="100">
        <v>2</v>
      </c>
      <c r="C1985" s="100" t="s">
        <v>2200</v>
      </c>
      <c r="D1985" s="100" t="s">
        <v>2223</v>
      </c>
      <c r="E1985" s="101" t="s">
        <v>2474</v>
      </c>
      <c r="F1985" s="102" t="s">
        <v>2475</v>
      </c>
      <c r="G1985" s="100">
        <v>8</v>
      </c>
      <c r="H1985" s="103" t="s">
        <v>676</v>
      </c>
      <c r="I1985" s="100">
        <v>6</v>
      </c>
      <c r="J1985" s="100">
        <v>1</v>
      </c>
      <c r="K1985" s="100"/>
      <c r="L1985" s="100"/>
      <c r="M1985" s="100">
        <v>6</v>
      </c>
      <c r="N1985" s="100">
        <v>1</v>
      </c>
      <c r="O1985" s="104">
        <v>400000</v>
      </c>
      <c r="P1985" s="104">
        <v>400000</v>
      </c>
      <c r="Q1985" s="104"/>
      <c r="R1985" s="104"/>
      <c r="S1985" s="104">
        <v>400000</v>
      </c>
      <c r="T1985" s="104">
        <v>0</v>
      </c>
      <c r="U1985" s="103" t="s">
        <v>629</v>
      </c>
      <c r="V1985" s="105" t="s">
        <v>3669</v>
      </c>
      <c r="W1985" s="106" t="s">
        <v>539</v>
      </c>
    </row>
    <row r="1986" spans="1:23" s="107" customFormat="1" ht="31.8" customHeight="1">
      <c r="A1986" s="46">
        <f>SUBTOTAL(3,$C$11:C1986)</f>
        <v>1976</v>
      </c>
      <c r="B1986" s="100">
        <v>2</v>
      </c>
      <c r="C1986" s="100" t="s">
        <v>2200</v>
      </c>
      <c r="D1986" s="100" t="s">
        <v>2295</v>
      </c>
      <c r="E1986" s="101" t="s">
        <v>2474</v>
      </c>
      <c r="F1986" s="102" t="s">
        <v>2475</v>
      </c>
      <c r="G1986" s="100">
        <v>8</v>
      </c>
      <c r="H1986" s="103" t="s">
        <v>676</v>
      </c>
      <c r="I1986" s="100">
        <v>6</v>
      </c>
      <c r="J1986" s="100">
        <v>1</v>
      </c>
      <c r="K1986" s="100"/>
      <c r="L1986" s="100"/>
      <c r="M1986" s="100">
        <v>6</v>
      </c>
      <c r="N1986" s="100">
        <v>1</v>
      </c>
      <c r="O1986" s="104">
        <v>400000</v>
      </c>
      <c r="P1986" s="104">
        <v>400000</v>
      </c>
      <c r="Q1986" s="104"/>
      <c r="R1986" s="104"/>
      <c r="S1986" s="104">
        <v>400000</v>
      </c>
      <c r="T1986" s="104">
        <v>0</v>
      </c>
      <c r="U1986" s="103" t="s">
        <v>629</v>
      </c>
      <c r="V1986" s="105" t="s">
        <v>3670</v>
      </c>
      <c r="W1986" s="106" t="s">
        <v>539</v>
      </c>
    </row>
    <row r="1987" spans="1:23" s="107" customFormat="1" ht="31.8" customHeight="1">
      <c r="A1987" s="46">
        <f>SUBTOTAL(3,$C$11:C1987)</f>
        <v>1977</v>
      </c>
      <c r="B1987" s="46">
        <v>1</v>
      </c>
      <c r="C1987" s="46" t="s">
        <v>203</v>
      </c>
      <c r="D1987" s="46" t="s">
        <v>1085</v>
      </c>
      <c r="E1987" s="98" t="s">
        <v>361</v>
      </c>
      <c r="F1987" s="99" t="s">
        <v>352</v>
      </c>
      <c r="G1987" s="46">
        <v>8</v>
      </c>
      <c r="H1987" s="78" t="s">
        <v>676</v>
      </c>
      <c r="I1987" s="46">
        <v>40</v>
      </c>
      <c r="J1987" s="46">
        <v>1</v>
      </c>
      <c r="K1987" s="46"/>
      <c r="L1987" s="46"/>
      <c r="M1987" s="46">
        <v>40</v>
      </c>
      <c r="N1987" s="46">
        <v>1</v>
      </c>
      <c r="O1987" s="79">
        <v>2000000</v>
      </c>
      <c r="P1987" s="79">
        <v>2000000</v>
      </c>
      <c r="Q1987" s="79"/>
      <c r="R1987" s="79">
        <v>2000000</v>
      </c>
      <c r="S1987" s="79">
        <v>0</v>
      </c>
      <c r="T1987" s="79">
        <v>0</v>
      </c>
      <c r="U1987" s="78" t="s">
        <v>302</v>
      </c>
      <c r="V1987" s="80" t="s">
        <v>1627</v>
      </c>
      <c r="W1987" s="81" t="s">
        <v>539</v>
      </c>
    </row>
    <row r="1988" spans="1:23" s="107" customFormat="1" ht="31.8" customHeight="1">
      <c r="A1988" s="46">
        <f>SUBTOTAL(3,$C$11:C1988)</f>
        <v>1978</v>
      </c>
      <c r="B1988" s="46">
        <v>1</v>
      </c>
      <c r="C1988" s="46" t="s">
        <v>203</v>
      </c>
      <c r="D1988" s="46" t="s">
        <v>1088</v>
      </c>
      <c r="E1988" s="98" t="s">
        <v>361</v>
      </c>
      <c r="F1988" s="99" t="s">
        <v>352</v>
      </c>
      <c r="G1988" s="46">
        <v>8</v>
      </c>
      <c r="H1988" s="78" t="s">
        <v>676</v>
      </c>
      <c r="I1988" s="46">
        <v>20</v>
      </c>
      <c r="J1988" s="46">
        <v>1</v>
      </c>
      <c r="K1988" s="46"/>
      <c r="L1988" s="46"/>
      <c r="M1988" s="46">
        <v>20</v>
      </c>
      <c r="N1988" s="46">
        <v>1</v>
      </c>
      <c r="O1988" s="79">
        <v>1050000</v>
      </c>
      <c r="P1988" s="79">
        <v>1050000</v>
      </c>
      <c r="Q1988" s="79"/>
      <c r="R1988" s="79">
        <v>1050000</v>
      </c>
      <c r="S1988" s="79">
        <v>0</v>
      </c>
      <c r="T1988" s="79">
        <v>0</v>
      </c>
      <c r="U1988" s="78" t="s">
        <v>303</v>
      </c>
      <c r="V1988" s="80" t="s">
        <v>1628</v>
      </c>
      <c r="W1988" s="81" t="s">
        <v>539</v>
      </c>
    </row>
    <row r="1989" spans="1:23" s="107" customFormat="1" ht="31.8" customHeight="1">
      <c r="A1989" s="46">
        <f>SUBTOTAL(3,$C$11:C1989)</f>
        <v>1979</v>
      </c>
      <c r="B1989" s="46">
        <v>1</v>
      </c>
      <c r="C1989" s="46" t="s">
        <v>203</v>
      </c>
      <c r="D1989" s="46" t="s">
        <v>1085</v>
      </c>
      <c r="E1989" s="98" t="s">
        <v>361</v>
      </c>
      <c r="F1989" s="99" t="s">
        <v>352</v>
      </c>
      <c r="G1989" s="46">
        <v>8</v>
      </c>
      <c r="H1989" s="78" t="s">
        <v>676</v>
      </c>
      <c r="I1989" s="46">
        <v>20</v>
      </c>
      <c r="J1989" s="46">
        <v>1</v>
      </c>
      <c r="K1989" s="46"/>
      <c r="L1989" s="46"/>
      <c r="M1989" s="46">
        <v>20</v>
      </c>
      <c r="N1989" s="46">
        <v>1</v>
      </c>
      <c r="O1989" s="79">
        <v>1050000</v>
      </c>
      <c r="P1989" s="79">
        <v>1050000</v>
      </c>
      <c r="Q1989" s="79"/>
      <c r="R1989" s="79">
        <v>1050000</v>
      </c>
      <c r="S1989" s="79">
        <v>0</v>
      </c>
      <c r="T1989" s="79">
        <v>0</v>
      </c>
      <c r="U1989" s="78" t="s">
        <v>303</v>
      </c>
      <c r="V1989" s="80" t="s">
        <v>1629</v>
      </c>
      <c r="W1989" s="81" t="s">
        <v>539</v>
      </c>
    </row>
    <row r="1990" spans="1:23" s="107" customFormat="1" ht="31.8" customHeight="1">
      <c r="A1990" s="46">
        <f>SUBTOTAL(3,$C$11:C1990)</f>
        <v>1980</v>
      </c>
      <c r="B1990" s="100">
        <v>2</v>
      </c>
      <c r="C1990" s="100" t="s">
        <v>203</v>
      </c>
      <c r="D1990" s="100" t="s">
        <v>2222</v>
      </c>
      <c r="E1990" s="101" t="s">
        <v>361</v>
      </c>
      <c r="F1990" s="102" t="s">
        <v>352</v>
      </c>
      <c r="G1990" s="100">
        <v>8</v>
      </c>
      <c r="H1990" s="103" t="s">
        <v>676</v>
      </c>
      <c r="I1990" s="100">
        <v>14</v>
      </c>
      <c r="J1990" s="100">
        <v>1</v>
      </c>
      <c r="K1990" s="100"/>
      <c r="L1990" s="100"/>
      <c r="M1990" s="100">
        <v>14</v>
      </c>
      <c r="N1990" s="100">
        <v>1</v>
      </c>
      <c r="O1990" s="104">
        <v>650000</v>
      </c>
      <c r="P1990" s="104">
        <v>650000</v>
      </c>
      <c r="Q1990" s="104"/>
      <c r="R1990" s="104"/>
      <c r="S1990" s="104">
        <v>650000</v>
      </c>
      <c r="T1990" s="104">
        <v>0</v>
      </c>
      <c r="U1990" s="103" t="s">
        <v>307</v>
      </c>
      <c r="V1990" s="105" t="s">
        <v>3642</v>
      </c>
      <c r="W1990" s="106" t="s">
        <v>539</v>
      </c>
    </row>
    <row r="1991" spans="1:23" s="107" customFormat="1" ht="31.8" customHeight="1">
      <c r="A1991" s="46">
        <f>SUBTOTAL(3,$C$11:C1991)</f>
        <v>1981</v>
      </c>
      <c r="B1991" s="100">
        <v>2</v>
      </c>
      <c r="C1991" s="100" t="s">
        <v>203</v>
      </c>
      <c r="D1991" s="100" t="s">
        <v>947</v>
      </c>
      <c r="E1991" s="101" t="s">
        <v>361</v>
      </c>
      <c r="F1991" s="102" t="s">
        <v>352</v>
      </c>
      <c r="G1991" s="100">
        <v>8</v>
      </c>
      <c r="H1991" s="103" t="s">
        <v>676</v>
      </c>
      <c r="I1991" s="100">
        <v>6</v>
      </c>
      <c r="J1991" s="100">
        <v>1</v>
      </c>
      <c r="K1991" s="100"/>
      <c r="L1991" s="100"/>
      <c r="M1991" s="100">
        <v>6</v>
      </c>
      <c r="N1991" s="100">
        <v>1</v>
      </c>
      <c r="O1991" s="104">
        <v>400000</v>
      </c>
      <c r="P1991" s="104">
        <v>400000</v>
      </c>
      <c r="Q1991" s="104"/>
      <c r="R1991" s="104"/>
      <c r="S1991" s="104">
        <v>400000</v>
      </c>
      <c r="T1991" s="104">
        <v>0</v>
      </c>
      <c r="U1991" s="103" t="s">
        <v>629</v>
      </c>
      <c r="V1991" s="105" t="s">
        <v>2831</v>
      </c>
      <c r="W1991" s="106" t="s">
        <v>539</v>
      </c>
    </row>
    <row r="1992" spans="1:23" s="107" customFormat="1" ht="31.8" customHeight="1">
      <c r="A1992" s="46">
        <f>SUBTOTAL(3,$C$11:C1992)</f>
        <v>1982</v>
      </c>
      <c r="B1992" s="100">
        <v>2</v>
      </c>
      <c r="C1992" s="100" t="s">
        <v>203</v>
      </c>
      <c r="D1992" s="100" t="s">
        <v>2295</v>
      </c>
      <c r="E1992" s="101" t="s">
        <v>361</v>
      </c>
      <c r="F1992" s="102" t="s">
        <v>352</v>
      </c>
      <c r="G1992" s="100">
        <v>8</v>
      </c>
      <c r="H1992" s="103" t="s">
        <v>676</v>
      </c>
      <c r="I1992" s="100">
        <v>20</v>
      </c>
      <c r="J1992" s="100">
        <v>1</v>
      </c>
      <c r="K1992" s="100"/>
      <c r="L1992" s="100"/>
      <c r="M1992" s="100">
        <v>20</v>
      </c>
      <c r="N1992" s="100">
        <v>1</v>
      </c>
      <c r="O1992" s="104">
        <v>1050000</v>
      </c>
      <c r="P1992" s="104">
        <v>1050000</v>
      </c>
      <c r="Q1992" s="104"/>
      <c r="R1992" s="104"/>
      <c r="S1992" s="104">
        <v>1050000</v>
      </c>
      <c r="T1992" s="104">
        <v>0</v>
      </c>
      <c r="U1992" s="103" t="s">
        <v>303</v>
      </c>
      <c r="V1992" s="105" t="s">
        <v>3671</v>
      </c>
      <c r="W1992" s="106" t="s">
        <v>539</v>
      </c>
    </row>
    <row r="1993" spans="1:23" s="107" customFormat="1" ht="31.8" customHeight="1">
      <c r="A1993" s="46">
        <f>SUBTOTAL(3,$C$11:C1993)</f>
        <v>1983</v>
      </c>
      <c r="B1993" s="100">
        <v>2</v>
      </c>
      <c r="C1993" s="100" t="s">
        <v>203</v>
      </c>
      <c r="D1993" s="100" t="s">
        <v>2295</v>
      </c>
      <c r="E1993" s="101" t="s">
        <v>361</v>
      </c>
      <c r="F1993" s="102" t="s">
        <v>352</v>
      </c>
      <c r="G1993" s="100">
        <v>8</v>
      </c>
      <c r="H1993" s="103" t="s">
        <v>676</v>
      </c>
      <c r="I1993" s="100">
        <v>20</v>
      </c>
      <c r="J1993" s="100">
        <v>1</v>
      </c>
      <c r="K1993" s="100"/>
      <c r="L1993" s="100"/>
      <c r="M1993" s="100">
        <v>20</v>
      </c>
      <c r="N1993" s="100">
        <v>1</v>
      </c>
      <c r="O1993" s="104">
        <v>1050000</v>
      </c>
      <c r="P1993" s="104">
        <v>1050000</v>
      </c>
      <c r="Q1993" s="104"/>
      <c r="R1993" s="104"/>
      <c r="S1993" s="104">
        <v>1050000</v>
      </c>
      <c r="T1993" s="104">
        <v>0</v>
      </c>
      <c r="U1993" s="103" t="s">
        <v>303</v>
      </c>
      <c r="V1993" s="105" t="s">
        <v>3672</v>
      </c>
      <c r="W1993" s="106" t="s">
        <v>539</v>
      </c>
    </row>
    <row r="1994" spans="1:23" s="107" customFormat="1" ht="31.8" customHeight="1">
      <c r="A1994" s="46">
        <f>SUBTOTAL(3,$C$11:C1994)</f>
        <v>1984</v>
      </c>
      <c r="B1994" s="100">
        <v>2</v>
      </c>
      <c r="C1994" s="100" t="s">
        <v>203</v>
      </c>
      <c r="D1994" s="100" t="s">
        <v>2295</v>
      </c>
      <c r="E1994" s="101" t="s">
        <v>361</v>
      </c>
      <c r="F1994" s="102" t="s">
        <v>352</v>
      </c>
      <c r="G1994" s="100">
        <v>8</v>
      </c>
      <c r="H1994" s="103" t="s">
        <v>676</v>
      </c>
      <c r="I1994" s="100">
        <v>20</v>
      </c>
      <c r="J1994" s="100">
        <v>1</v>
      </c>
      <c r="K1994" s="100"/>
      <c r="L1994" s="100"/>
      <c r="M1994" s="100">
        <v>20</v>
      </c>
      <c r="N1994" s="100">
        <v>1</v>
      </c>
      <c r="O1994" s="104">
        <v>1050000</v>
      </c>
      <c r="P1994" s="104">
        <v>1050000</v>
      </c>
      <c r="Q1994" s="104"/>
      <c r="R1994" s="104"/>
      <c r="S1994" s="104">
        <v>1050000</v>
      </c>
      <c r="T1994" s="104">
        <v>0</v>
      </c>
      <c r="U1994" s="103" t="s">
        <v>303</v>
      </c>
      <c r="V1994" s="105" t="s">
        <v>3673</v>
      </c>
      <c r="W1994" s="106" t="s">
        <v>539</v>
      </c>
    </row>
    <row r="1995" spans="1:23" s="107" customFormat="1" ht="31.8" customHeight="1">
      <c r="A1995" s="46">
        <f>SUBTOTAL(3,$C$11:C1995)</f>
        <v>1985</v>
      </c>
      <c r="B1995" s="100">
        <v>2</v>
      </c>
      <c r="C1995" s="100" t="s">
        <v>203</v>
      </c>
      <c r="D1995" s="100" t="s">
        <v>2295</v>
      </c>
      <c r="E1995" s="101" t="s">
        <v>361</v>
      </c>
      <c r="F1995" s="102" t="s">
        <v>352</v>
      </c>
      <c r="G1995" s="100">
        <v>8</v>
      </c>
      <c r="H1995" s="103" t="s">
        <v>676</v>
      </c>
      <c r="I1995" s="100">
        <v>20</v>
      </c>
      <c r="J1995" s="100">
        <v>1</v>
      </c>
      <c r="K1995" s="100"/>
      <c r="L1995" s="100"/>
      <c r="M1995" s="100">
        <v>20</v>
      </c>
      <c r="N1995" s="100">
        <v>1</v>
      </c>
      <c r="O1995" s="104">
        <v>1050000</v>
      </c>
      <c r="P1995" s="104">
        <v>1050000</v>
      </c>
      <c r="Q1995" s="104"/>
      <c r="R1995" s="104"/>
      <c r="S1995" s="104">
        <v>1050000</v>
      </c>
      <c r="T1995" s="104">
        <v>0</v>
      </c>
      <c r="U1995" s="103" t="s">
        <v>303</v>
      </c>
      <c r="V1995" s="105" t="s">
        <v>3276</v>
      </c>
      <c r="W1995" s="106" t="s">
        <v>539</v>
      </c>
    </row>
    <row r="1996" spans="1:23" s="107" customFormat="1" ht="31.8" customHeight="1">
      <c r="A1996" s="46">
        <f>SUBTOTAL(3,$C$11:C1996)</f>
        <v>1986</v>
      </c>
      <c r="B1996" s="100">
        <v>2</v>
      </c>
      <c r="C1996" s="100" t="s">
        <v>203</v>
      </c>
      <c r="D1996" s="100" t="s">
        <v>2295</v>
      </c>
      <c r="E1996" s="101" t="s">
        <v>361</v>
      </c>
      <c r="F1996" s="102" t="s">
        <v>352</v>
      </c>
      <c r="G1996" s="100">
        <v>8</v>
      </c>
      <c r="H1996" s="103" t="s">
        <v>676</v>
      </c>
      <c r="I1996" s="100">
        <v>20</v>
      </c>
      <c r="J1996" s="100">
        <v>1</v>
      </c>
      <c r="K1996" s="100"/>
      <c r="L1996" s="100"/>
      <c r="M1996" s="100">
        <v>20</v>
      </c>
      <c r="N1996" s="100">
        <v>1</v>
      </c>
      <c r="O1996" s="104">
        <v>1050000</v>
      </c>
      <c r="P1996" s="104">
        <v>1050000</v>
      </c>
      <c r="Q1996" s="104"/>
      <c r="R1996" s="104"/>
      <c r="S1996" s="104">
        <v>1050000</v>
      </c>
      <c r="T1996" s="104">
        <v>0</v>
      </c>
      <c r="U1996" s="103" t="s">
        <v>303</v>
      </c>
      <c r="V1996" s="105" t="s">
        <v>3674</v>
      </c>
      <c r="W1996" s="106" t="s">
        <v>539</v>
      </c>
    </row>
    <row r="1997" spans="1:23" s="107" customFormat="1" ht="31.8" customHeight="1">
      <c r="A1997" s="46">
        <f>SUBTOTAL(3,$C$11:C1997)</f>
        <v>1987</v>
      </c>
      <c r="B1997" s="100">
        <v>2</v>
      </c>
      <c r="C1997" s="100" t="s">
        <v>203</v>
      </c>
      <c r="D1997" s="100" t="s">
        <v>2222</v>
      </c>
      <c r="E1997" s="101" t="s">
        <v>361</v>
      </c>
      <c r="F1997" s="102" t="s">
        <v>352</v>
      </c>
      <c r="G1997" s="100">
        <v>8</v>
      </c>
      <c r="H1997" s="103" t="s">
        <v>676</v>
      </c>
      <c r="I1997" s="100">
        <v>20</v>
      </c>
      <c r="J1997" s="100">
        <v>1</v>
      </c>
      <c r="K1997" s="100"/>
      <c r="L1997" s="100"/>
      <c r="M1997" s="100">
        <v>20</v>
      </c>
      <c r="N1997" s="100">
        <v>1</v>
      </c>
      <c r="O1997" s="104">
        <v>1050000</v>
      </c>
      <c r="P1997" s="104">
        <v>1050000</v>
      </c>
      <c r="Q1997" s="104"/>
      <c r="R1997" s="104"/>
      <c r="S1997" s="104">
        <v>1050000</v>
      </c>
      <c r="T1997" s="104">
        <v>0</v>
      </c>
      <c r="U1997" s="103" t="s">
        <v>303</v>
      </c>
      <c r="V1997" s="105" t="s">
        <v>3675</v>
      </c>
      <c r="W1997" s="106" t="s">
        <v>539</v>
      </c>
    </row>
    <row r="1998" spans="1:23" s="107" customFormat="1" ht="31.8" customHeight="1">
      <c r="A1998" s="46">
        <f>SUBTOTAL(3,$C$11:C1998)</f>
        <v>1988</v>
      </c>
      <c r="B1998" s="100">
        <v>2</v>
      </c>
      <c r="C1998" s="100" t="s">
        <v>203</v>
      </c>
      <c r="D1998" s="100" t="s">
        <v>2295</v>
      </c>
      <c r="E1998" s="101" t="s">
        <v>361</v>
      </c>
      <c r="F1998" s="102" t="s">
        <v>352</v>
      </c>
      <c r="G1998" s="100">
        <v>8</v>
      </c>
      <c r="H1998" s="103" t="s">
        <v>676</v>
      </c>
      <c r="I1998" s="100">
        <v>20</v>
      </c>
      <c r="J1998" s="100">
        <v>1</v>
      </c>
      <c r="K1998" s="100"/>
      <c r="L1998" s="100"/>
      <c r="M1998" s="100">
        <v>20</v>
      </c>
      <c r="N1998" s="100">
        <v>1</v>
      </c>
      <c r="O1998" s="104">
        <v>1050000</v>
      </c>
      <c r="P1998" s="104">
        <v>1050000</v>
      </c>
      <c r="Q1998" s="104"/>
      <c r="R1998" s="104"/>
      <c r="S1998" s="104">
        <v>1050000</v>
      </c>
      <c r="T1998" s="104">
        <v>0</v>
      </c>
      <c r="U1998" s="103" t="s">
        <v>303</v>
      </c>
      <c r="V1998" s="105" t="s">
        <v>3676</v>
      </c>
      <c r="W1998" s="106" t="s">
        <v>539</v>
      </c>
    </row>
    <row r="1999" spans="1:23" s="107" customFormat="1" ht="31.8" customHeight="1">
      <c r="A1999" s="46">
        <f>SUBTOTAL(3,$C$11:C1999)</f>
        <v>1989</v>
      </c>
      <c r="B1999" s="100">
        <v>2</v>
      </c>
      <c r="C1999" s="100" t="s">
        <v>203</v>
      </c>
      <c r="D1999" s="100" t="s">
        <v>2222</v>
      </c>
      <c r="E1999" s="101" t="s">
        <v>361</v>
      </c>
      <c r="F1999" s="102" t="s">
        <v>352</v>
      </c>
      <c r="G1999" s="100">
        <v>8</v>
      </c>
      <c r="H1999" s="103" t="s">
        <v>676</v>
      </c>
      <c r="I1999" s="100">
        <v>20</v>
      </c>
      <c r="J1999" s="100">
        <v>1</v>
      </c>
      <c r="K1999" s="100"/>
      <c r="L1999" s="100"/>
      <c r="M1999" s="100">
        <v>20</v>
      </c>
      <c r="N1999" s="100">
        <v>1</v>
      </c>
      <c r="O1999" s="104">
        <v>1050000</v>
      </c>
      <c r="P1999" s="104">
        <v>1050000</v>
      </c>
      <c r="Q1999" s="104"/>
      <c r="R1999" s="104"/>
      <c r="S1999" s="104">
        <v>1050000</v>
      </c>
      <c r="T1999" s="104">
        <v>0</v>
      </c>
      <c r="U1999" s="103" t="s">
        <v>303</v>
      </c>
      <c r="V1999" s="105" t="s">
        <v>3677</v>
      </c>
      <c r="W1999" s="106" t="s">
        <v>539</v>
      </c>
    </row>
    <row r="2000" spans="1:23" s="107" customFormat="1" ht="31.8" customHeight="1">
      <c r="A2000" s="46">
        <f>SUBTOTAL(3,$C$11:C2000)</f>
        <v>1990</v>
      </c>
      <c r="B2000" s="100">
        <v>2</v>
      </c>
      <c r="C2000" s="100" t="s">
        <v>203</v>
      </c>
      <c r="D2000" s="100" t="s">
        <v>2222</v>
      </c>
      <c r="E2000" s="101" t="s">
        <v>361</v>
      </c>
      <c r="F2000" s="102" t="s">
        <v>352</v>
      </c>
      <c r="G2000" s="100">
        <v>8</v>
      </c>
      <c r="H2000" s="103" t="s">
        <v>676</v>
      </c>
      <c r="I2000" s="100">
        <v>20</v>
      </c>
      <c r="J2000" s="100">
        <v>1</v>
      </c>
      <c r="K2000" s="100"/>
      <c r="L2000" s="100"/>
      <c r="M2000" s="100">
        <v>20</v>
      </c>
      <c r="N2000" s="100">
        <v>1</v>
      </c>
      <c r="O2000" s="104">
        <v>1050000</v>
      </c>
      <c r="P2000" s="104">
        <v>1050000</v>
      </c>
      <c r="Q2000" s="104"/>
      <c r="R2000" s="104"/>
      <c r="S2000" s="104">
        <v>1050000</v>
      </c>
      <c r="T2000" s="104">
        <v>0</v>
      </c>
      <c r="U2000" s="103" t="s">
        <v>303</v>
      </c>
      <c r="V2000" s="105" t="s">
        <v>3678</v>
      </c>
      <c r="W2000" s="106" t="s">
        <v>539</v>
      </c>
    </row>
    <row r="2001" spans="1:23" s="107" customFormat="1" ht="31.8" customHeight="1">
      <c r="A2001" s="46">
        <f>SUBTOTAL(3,$C$11:C2001)</f>
        <v>1991</v>
      </c>
      <c r="B2001" s="46">
        <v>1</v>
      </c>
      <c r="C2001" s="46" t="s">
        <v>1051</v>
      </c>
      <c r="D2001" s="46" t="s">
        <v>923</v>
      </c>
      <c r="E2001" s="98" t="s">
        <v>362</v>
      </c>
      <c r="F2001" s="99" t="s">
        <v>363</v>
      </c>
      <c r="G2001" s="46">
        <v>8</v>
      </c>
      <c r="H2001" s="78" t="s">
        <v>676</v>
      </c>
      <c r="I2001" s="46">
        <v>20</v>
      </c>
      <c r="J2001" s="46">
        <v>1</v>
      </c>
      <c r="K2001" s="46"/>
      <c r="L2001" s="46"/>
      <c r="M2001" s="46">
        <v>20</v>
      </c>
      <c r="N2001" s="46">
        <v>1</v>
      </c>
      <c r="O2001" s="79">
        <v>1050000</v>
      </c>
      <c r="P2001" s="79">
        <v>1050000</v>
      </c>
      <c r="Q2001" s="79"/>
      <c r="R2001" s="79">
        <v>1050000</v>
      </c>
      <c r="S2001" s="79">
        <v>0</v>
      </c>
      <c r="T2001" s="79">
        <v>0</v>
      </c>
      <c r="U2001" s="78" t="s">
        <v>303</v>
      </c>
      <c r="V2001" s="80" t="s">
        <v>1630</v>
      </c>
      <c r="W2001" s="81" t="s">
        <v>539</v>
      </c>
    </row>
    <row r="2002" spans="1:23" s="107" customFormat="1" ht="31.8" customHeight="1">
      <c r="A2002" s="46">
        <f>SUBTOTAL(3,$C$11:C2002)</f>
        <v>1992</v>
      </c>
      <c r="B2002" s="46">
        <v>1</v>
      </c>
      <c r="C2002" s="46" t="s">
        <v>1051</v>
      </c>
      <c r="D2002" s="46" t="s">
        <v>923</v>
      </c>
      <c r="E2002" s="98" t="s">
        <v>362</v>
      </c>
      <c r="F2002" s="99" t="s">
        <v>363</v>
      </c>
      <c r="G2002" s="46">
        <v>8</v>
      </c>
      <c r="H2002" s="78" t="s">
        <v>676</v>
      </c>
      <c r="I2002" s="46">
        <v>20</v>
      </c>
      <c r="J2002" s="46">
        <v>1</v>
      </c>
      <c r="K2002" s="46"/>
      <c r="L2002" s="46"/>
      <c r="M2002" s="46">
        <v>20</v>
      </c>
      <c r="N2002" s="46">
        <v>1</v>
      </c>
      <c r="O2002" s="79">
        <v>1050000</v>
      </c>
      <c r="P2002" s="79">
        <v>1050000</v>
      </c>
      <c r="Q2002" s="79"/>
      <c r="R2002" s="79">
        <v>1050000</v>
      </c>
      <c r="S2002" s="79">
        <v>0</v>
      </c>
      <c r="T2002" s="79">
        <v>0</v>
      </c>
      <c r="U2002" s="78" t="s">
        <v>303</v>
      </c>
      <c r="V2002" s="80" t="s">
        <v>187</v>
      </c>
      <c r="W2002" s="81" t="s">
        <v>539</v>
      </c>
    </row>
    <row r="2003" spans="1:23" s="107" customFormat="1" ht="31.8" customHeight="1">
      <c r="A2003" s="46">
        <f>SUBTOTAL(3,$C$11:C2003)</f>
        <v>1993</v>
      </c>
      <c r="B2003" s="46">
        <v>1</v>
      </c>
      <c r="C2003" s="46" t="s">
        <v>1051</v>
      </c>
      <c r="D2003" s="46" t="s">
        <v>541</v>
      </c>
      <c r="E2003" s="98" t="s">
        <v>362</v>
      </c>
      <c r="F2003" s="99" t="s">
        <v>363</v>
      </c>
      <c r="G2003" s="46">
        <v>8</v>
      </c>
      <c r="H2003" s="78" t="s">
        <v>676</v>
      </c>
      <c r="I2003" s="46">
        <v>20</v>
      </c>
      <c r="J2003" s="46">
        <v>1</v>
      </c>
      <c r="K2003" s="46"/>
      <c r="L2003" s="46"/>
      <c r="M2003" s="46">
        <v>20</v>
      </c>
      <c r="N2003" s="46">
        <v>1</v>
      </c>
      <c r="O2003" s="79">
        <v>1050000</v>
      </c>
      <c r="P2003" s="79">
        <v>1050000</v>
      </c>
      <c r="Q2003" s="79"/>
      <c r="R2003" s="79">
        <v>1050000</v>
      </c>
      <c r="S2003" s="79">
        <v>0</v>
      </c>
      <c r="T2003" s="79">
        <v>0</v>
      </c>
      <c r="U2003" s="78" t="s">
        <v>303</v>
      </c>
      <c r="V2003" s="80" t="s">
        <v>1631</v>
      </c>
      <c r="W2003" s="81" t="s">
        <v>539</v>
      </c>
    </row>
    <row r="2004" spans="1:23" s="107" customFormat="1" ht="31.8" customHeight="1">
      <c r="A2004" s="46">
        <f>SUBTOTAL(3,$C$11:C2004)</f>
        <v>1994</v>
      </c>
      <c r="B2004" s="100">
        <v>2</v>
      </c>
      <c r="C2004" s="100" t="s">
        <v>1051</v>
      </c>
      <c r="D2004" s="100" t="s">
        <v>2295</v>
      </c>
      <c r="E2004" s="101" t="s">
        <v>362</v>
      </c>
      <c r="F2004" s="102" t="s">
        <v>363</v>
      </c>
      <c r="G2004" s="100">
        <v>8</v>
      </c>
      <c r="H2004" s="103" t="s">
        <v>676</v>
      </c>
      <c r="I2004" s="100">
        <v>14</v>
      </c>
      <c r="J2004" s="100">
        <v>1</v>
      </c>
      <c r="K2004" s="100"/>
      <c r="L2004" s="100"/>
      <c r="M2004" s="100">
        <v>14</v>
      </c>
      <c r="N2004" s="100">
        <v>1</v>
      </c>
      <c r="O2004" s="104">
        <v>650000</v>
      </c>
      <c r="P2004" s="104">
        <v>650000</v>
      </c>
      <c r="Q2004" s="104"/>
      <c r="R2004" s="104"/>
      <c r="S2004" s="104">
        <v>650000</v>
      </c>
      <c r="T2004" s="104">
        <v>0</v>
      </c>
      <c r="U2004" s="103" t="s">
        <v>307</v>
      </c>
      <c r="V2004" s="105" t="s">
        <v>3679</v>
      </c>
      <c r="W2004" s="106" t="s">
        <v>539</v>
      </c>
    </row>
    <row r="2005" spans="1:23" s="107" customFormat="1" ht="31.8" customHeight="1">
      <c r="A2005" s="46">
        <f>SUBTOTAL(3,$C$11:C2005)</f>
        <v>1995</v>
      </c>
      <c r="B2005" s="100">
        <v>2</v>
      </c>
      <c r="C2005" s="100" t="s">
        <v>1051</v>
      </c>
      <c r="D2005" s="100" t="s">
        <v>2223</v>
      </c>
      <c r="E2005" s="101" t="s">
        <v>362</v>
      </c>
      <c r="F2005" s="102" t="s">
        <v>363</v>
      </c>
      <c r="G2005" s="100">
        <v>8</v>
      </c>
      <c r="H2005" s="103" t="s">
        <v>676</v>
      </c>
      <c r="I2005" s="100">
        <v>14</v>
      </c>
      <c r="J2005" s="100">
        <v>1</v>
      </c>
      <c r="K2005" s="100"/>
      <c r="L2005" s="100"/>
      <c r="M2005" s="100">
        <v>14</v>
      </c>
      <c r="N2005" s="100">
        <v>1</v>
      </c>
      <c r="O2005" s="104">
        <v>650000</v>
      </c>
      <c r="P2005" s="104">
        <v>650000</v>
      </c>
      <c r="Q2005" s="104"/>
      <c r="R2005" s="104"/>
      <c r="S2005" s="104">
        <v>650000</v>
      </c>
      <c r="T2005" s="104">
        <v>0</v>
      </c>
      <c r="U2005" s="103" t="s">
        <v>307</v>
      </c>
      <c r="V2005" s="105" t="s">
        <v>3680</v>
      </c>
      <c r="W2005" s="106" t="s">
        <v>539</v>
      </c>
    </row>
    <row r="2006" spans="1:23" s="107" customFormat="1" ht="31.8" customHeight="1">
      <c r="A2006" s="46">
        <f>SUBTOTAL(3,$C$11:C2006)</f>
        <v>1996</v>
      </c>
      <c r="B2006" s="100">
        <v>2</v>
      </c>
      <c r="C2006" s="100" t="s">
        <v>1051</v>
      </c>
      <c r="D2006" s="100" t="s">
        <v>2223</v>
      </c>
      <c r="E2006" s="101" t="s">
        <v>362</v>
      </c>
      <c r="F2006" s="102" t="s">
        <v>363</v>
      </c>
      <c r="G2006" s="100">
        <v>8</v>
      </c>
      <c r="H2006" s="103" t="s">
        <v>676</v>
      </c>
      <c r="I2006" s="100">
        <v>14</v>
      </c>
      <c r="J2006" s="100">
        <v>1</v>
      </c>
      <c r="K2006" s="100"/>
      <c r="L2006" s="100"/>
      <c r="M2006" s="100">
        <v>14</v>
      </c>
      <c r="N2006" s="100">
        <v>1</v>
      </c>
      <c r="O2006" s="104">
        <v>650000</v>
      </c>
      <c r="P2006" s="104">
        <v>650000</v>
      </c>
      <c r="Q2006" s="104"/>
      <c r="R2006" s="104"/>
      <c r="S2006" s="104">
        <v>650000</v>
      </c>
      <c r="T2006" s="104">
        <v>0</v>
      </c>
      <c r="U2006" s="103" t="s">
        <v>307</v>
      </c>
      <c r="V2006" s="105" t="s">
        <v>3668</v>
      </c>
      <c r="W2006" s="106" t="s">
        <v>539</v>
      </c>
    </row>
    <row r="2007" spans="1:23" s="107" customFormat="1" ht="31.8" customHeight="1">
      <c r="A2007" s="46">
        <f>SUBTOTAL(3,$C$11:C2007)</f>
        <v>1997</v>
      </c>
      <c r="B2007" s="100">
        <v>2</v>
      </c>
      <c r="C2007" s="100" t="s">
        <v>1051</v>
      </c>
      <c r="D2007" s="100" t="s">
        <v>2223</v>
      </c>
      <c r="E2007" s="101" t="s">
        <v>362</v>
      </c>
      <c r="F2007" s="102" t="s">
        <v>363</v>
      </c>
      <c r="G2007" s="100">
        <v>8</v>
      </c>
      <c r="H2007" s="103" t="s">
        <v>676</v>
      </c>
      <c r="I2007" s="100">
        <v>14</v>
      </c>
      <c r="J2007" s="100">
        <v>1</v>
      </c>
      <c r="K2007" s="100"/>
      <c r="L2007" s="100"/>
      <c r="M2007" s="100">
        <v>14</v>
      </c>
      <c r="N2007" s="100">
        <v>1</v>
      </c>
      <c r="O2007" s="104">
        <v>650000</v>
      </c>
      <c r="P2007" s="104">
        <v>650000</v>
      </c>
      <c r="Q2007" s="104"/>
      <c r="R2007" s="104"/>
      <c r="S2007" s="104">
        <v>650000</v>
      </c>
      <c r="T2007" s="104">
        <v>0</v>
      </c>
      <c r="U2007" s="103" t="s">
        <v>307</v>
      </c>
      <c r="V2007" s="105" t="s">
        <v>3669</v>
      </c>
      <c r="W2007" s="106" t="s">
        <v>539</v>
      </c>
    </row>
    <row r="2008" spans="1:23" s="107" customFormat="1" ht="31.8" customHeight="1">
      <c r="A2008" s="46">
        <f>SUBTOTAL(3,$C$11:C2008)</f>
        <v>1998</v>
      </c>
      <c r="B2008" s="100">
        <v>2</v>
      </c>
      <c r="C2008" s="100" t="s">
        <v>1051</v>
      </c>
      <c r="D2008" s="100" t="s">
        <v>2292</v>
      </c>
      <c r="E2008" s="101" t="s">
        <v>362</v>
      </c>
      <c r="F2008" s="102" t="s">
        <v>363</v>
      </c>
      <c r="G2008" s="100">
        <v>8</v>
      </c>
      <c r="H2008" s="103" t="s">
        <v>676</v>
      </c>
      <c r="I2008" s="100">
        <v>14</v>
      </c>
      <c r="J2008" s="100">
        <v>1</v>
      </c>
      <c r="K2008" s="100"/>
      <c r="L2008" s="100"/>
      <c r="M2008" s="100">
        <v>14</v>
      </c>
      <c r="N2008" s="100">
        <v>1</v>
      </c>
      <c r="O2008" s="104">
        <v>650000</v>
      </c>
      <c r="P2008" s="104">
        <v>650000</v>
      </c>
      <c r="Q2008" s="104"/>
      <c r="R2008" s="104"/>
      <c r="S2008" s="104">
        <v>650000</v>
      </c>
      <c r="T2008" s="104">
        <v>0</v>
      </c>
      <c r="U2008" s="103" t="s">
        <v>307</v>
      </c>
      <c r="V2008" s="105" t="s">
        <v>3343</v>
      </c>
      <c r="W2008" s="106" t="s">
        <v>539</v>
      </c>
    </row>
    <row r="2009" spans="1:23" s="107" customFormat="1" ht="31.8" customHeight="1">
      <c r="A2009" s="46">
        <f>SUBTOTAL(3,$C$11:C2009)</f>
        <v>1999</v>
      </c>
      <c r="B2009" s="100">
        <v>2</v>
      </c>
      <c r="C2009" s="100" t="s">
        <v>1051</v>
      </c>
      <c r="D2009" s="100" t="s">
        <v>2295</v>
      </c>
      <c r="E2009" s="101" t="s">
        <v>362</v>
      </c>
      <c r="F2009" s="102" t="s">
        <v>363</v>
      </c>
      <c r="G2009" s="100">
        <v>8</v>
      </c>
      <c r="H2009" s="103" t="s">
        <v>676</v>
      </c>
      <c r="I2009" s="100">
        <v>14</v>
      </c>
      <c r="J2009" s="100">
        <v>1</v>
      </c>
      <c r="K2009" s="100"/>
      <c r="L2009" s="100"/>
      <c r="M2009" s="100">
        <v>14</v>
      </c>
      <c r="N2009" s="100">
        <v>1</v>
      </c>
      <c r="O2009" s="104">
        <v>650000</v>
      </c>
      <c r="P2009" s="104">
        <v>650000</v>
      </c>
      <c r="Q2009" s="104"/>
      <c r="R2009" s="104"/>
      <c r="S2009" s="104">
        <v>650000</v>
      </c>
      <c r="T2009" s="104">
        <v>0</v>
      </c>
      <c r="U2009" s="103" t="s">
        <v>307</v>
      </c>
      <c r="V2009" s="105" t="s">
        <v>3670</v>
      </c>
      <c r="W2009" s="106" t="s">
        <v>539</v>
      </c>
    </row>
    <row r="2010" spans="1:23" s="107" customFormat="1" ht="31.8" customHeight="1">
      <c r="A2010" s="46">
        <f>SUBTOTAL(3,$C$11:C2010)</f>
        <v>2000</v>
      </c>
      <c r="B2010" s="100">
        <v>2</v>
      </c>
      <c r="C2010" s="100" t="s">
        <v>1051</v>
      </c>
      <c r="D2010" s="100" t="s">
        <v>2295</v>
      </c>
      <c r="E2010" s="101" t="s">
        <v>362</v>
      </c>
      <c r="F2010" s="102" t="s">
        <v>363</v>
      </c>
      <c r="G2010" s="100">
        <v>8</v>
      </c>
      <c r="H2010" s="103" t="s">
        <v>676</v>
      </c>
      <c r="I2010" s="100">
        <v>14</v>
      </c>
      <c r="J2010" s="100">
        <v>1</v>
      </c>
      <c r="K2010" s="100"/>
      <c r="L2010" s="100"/>
      <c r="M2010" s="100">
        <v>14</v>
      </c>
      <c r="N2010" s="100">
        <v>1</v>
      </c>
      <c r="O2010" s="104">
        <v>650000</v>
      </c>
      <c r="P2010" s="104">
        <v>650000</v>
      </c>
      <c r="Q2010" s="104"/>
      <c r="R2010" s="104"/>
      <c r="S2010" s="104">
        <v>650000</v>
      </c>
      <c r="T2010" s="104">
        <v>0</v>
      </c>
      <c r="U2010" s="103" t="s">
        <v>307</v>
      </c>
      <c r="V2010" s="105" t="s">
        <v>3681</v>
      </c>
      <c r="W2010" s="106" t="s">
        <v>539</v>
      </c>
    </row>
    <row r="2011" spans="1:23" s="107" customFormat="1" ht="31.8" customHeight="1">
      <c r="A2011" s="46">
        <f>SUBTOTAL(3,$C$11:C2011)</f>
        <v>2001</v>
      </c>
      <c r="B2011" s="100">
        <v>2</v>
      </c>
      <c r="C2011" s="100" t="s">
        <v>1051</v>
      </c>
      <c r="D2011" s="100" t="s">
        <v>2223</v>
      </c>
      <c r="E2011" s="101" t="s">
        <v>362</v>
      </c>
      <c r="F2011" s="102" t="s">
        <v>363</v>
      </c>
      <c r="G2011" s="100">
        <v>8</v>
      </c>
      <c r="H2011" s="103" t="s">
        <v>676</v>
      </c>
      <c r="I2011" s="100">
        <v>14</v>
      </c>
      <c r="J2011" s="100">
        <v>1</v>
      </c>
      <c r="K2011" s="100"/>
      <c r="L2011" s="100"/>
      <c r="M2011" s="100">
        <v>14</v>
      </c>
      <c r="N2011" s="100">
        <v>1</v>
      </c>
      <c r="O2011" s="104">
        <v>650000</v>
      </c>
      <c r="P2011" s="104">
        <v>650000</v>
      </c>
      <c r="Q2011" s="104"/>
      <c r="R2011" s="104"/>
      <c r="S2011" s="104">
        <v>650000</v>
      </c>
      <c r="T2011" s="104">
        <v>0</v>
      </c>
      <c r="U2011" s="103" t="s">
        <v>307</v>
      </c>
      <c r="V2011" s="105" t="s">
        <v>3475</v>
      </c>
      <c r="W2011" s="106" t="s">
        <v>539</v>
      </c>
    </row>
    <row r="2012" spans="1:23" s="107" customFormat="1" ht="31.8" customHeight="1">
      <c r="A2012" s="46">
        <f>SUBTOTAL(3,$C$11:C2012)</f>
        <v>2002</v>
      </c>
      <c r="B2012" s="100">
        <v>2</v>
      </c>
      <c r="C2012" s="100" t="s">
        <v>1051</v>
      </c>
      <c r="D2012" s="100" t="s">
        <v>2295</v>
      </c>
      <c r="E2012" s="101" t="s">
        <v>362</v>
      </c>
      <c r="F2012" s="102" t="s">
        <v>363</v>
      </c>
      <c r="G2012" s="100">
        <v>8</v>
      </c>
      <c r="H2012" s="103" t="s">
        <v>676</v>
      </c>
      <c r="I2012" s="100">
        <v>6</v>
      </c>
      <c r="J2012" s="100">
        <v>1</v>
      </c>
      <c r="K2012" s="100"/>
      <c r="L2012" s="100"/>
      <c r="M2012" s="100">
        <v>6</v>
      </c>
      <c r="N2012" s="100">
        <v>1</v>
      </c>
      <c r="O2012" s="104">
        <v>400000</v>
      </c>
      <c r="P2012" s="104">
        <v>400000</v>
      </c>
      <c r="Q2012" s="104"/>
      <c r="R2012" s="104"/>
      <c r="S2012" s="104">
        <v>400000</v>
      </c>
      <c r="T2012" s="104">
        <v>0</v>
      </c>
      <c r="U2012" s="103" t="s">
        <v>629</v>
      </c>
      <c r="V2012" s="105" t="s">
        <v>3666</v>
      </c>
      <c r="W2012" s="106" t="s">
        <v>539</v>
      </c>
    </row>
    <row r="2013" spans="1:23" s="107" customFormat="1" ht="31.8" customHeight="1">
      <c r="A2013" s="46">
        <f>SUBTOTAL(3,$C$11:C2013)</f>
        <v>2003</v>
      </c>
      <c r="B2013" s="100">
        <v>2</v>
      </c>
      <c r="C2013" s="100" t="s">
        <v>1051</v>
      </c>
      <c r="D2013" s="100" t="s">
        <v>2295</v>
      </c>
      <c r="E2013" s="101" t="s">
        <v>362</v>
      </c>
      <c r="F2013" s="102" t="s">
        <v>363</v>
      </c>
      <c r="G2013" s="100">
        <v>8</v>
      </c>
      <c r="H2013" s="103" t="s">
        <v>676</v>
      </c>
      <c r="I2013" s="100">
        <v>6</v>
      </c>
      <c r="J2013" s="100">
        <v>1</v>
      </c>
      <c r="K2013" s="100"/>
      <c r="L2013" s="100"/>
      <c r="M2013" s="100">
        <v>6</v>
      </c>
      <c r="N2013" s="100">
        <v>1</v>
      </c>
      <c r="O2013" s="104">
        <v>400000</v>
      </c>
      <c r="P2013" s="104">
        <v>400000</v>
      </c>
      <c r="Q2013" s="104"/>
      <c r="R2013" s="104"/>
      <c r="S2013" s="104">
        <v>400000</v>
      </c>
      <c r="T2013" s="104">
        <v>0</v>
      </c>
      <c r="U2013" s="103" t="s">
        <v>629</v>
      </c>
      <c r="V2013" s="105" t="s">
        <v>3667</v>
      </c>
      <c r="W2013" s="106" t="s">
        <v>539</v>
      </c>
    </row>
    <row r="2014" spans="1:23" s="107" customFormat="1" ht="31.8" customHeight="1">
      <c r="A2014" s="46">
        <f>SUBTOTAL(3,$C$11:C2014)</f>
        <v>2004</v>
      </c>
      <c r="B2014" s="100">
        <v>2</v>
      </c>
      <c r="C2014" s="100" t="s">
        <v>1051</v>
      </c>
      <c r="D2014" s="100" t="s">
        <v>2295</v>
      </c>
      <c r="E2014" s="101" t="s">
        <v>362</v>
      </c>
      <c r="F2014" s="102" t="s">
        <v>363</v>
      </c>
      <c r="G2014" s="100">
        <v>8</v>
      </c>
      <c r="H2014" s="103" t="s">
        <v>676</v>
      </c>
      <c r="I2014" s="100">
        <v>20</v>
      </c>
      <c r="J2014" s="100">
        <v>1</v>
      </c>
      <c r="K2014" s="100"/>
      <c r="L2014" s="100"/>
      <c r="M2014" s="100">
        <v>20</v>
      </c>
      <c r="N2014" s="100">
        <v>1</v>
      </c>
      <c r="O2014" s="104">
        <v>1050000</v>
      </c>
      <c r="P2014" s="104">
        <v>1050000</v>
      </c>
      <c r="Q2014" s="104"/>
      <c r="R2014" s="104"/>
      <c r="S2014" s="104">
        <v>1050000</v>
      </c>
      <c r="T2014" s="104">
        <v>0</v>
      </c>
      <c r="U2014" s="103" t="s">
        <v>303</v>
      </c>
      <c r="V2014" s="105" t="s">
        <v>3682</v>
      </c>
      <c r="W2014" s="106" t="s">
        <v>539</v>
      </c>
    </row>
    <row r="2015" spans="1:23" s="107" customFormat="1" ht="31.8" customHeight="1">
      <c r="A2015" s="46">
        <f>SUBTOTAL(3,$C$11:C2015)</f>
        <v>2005</v>
      </c>
      <c r="B2015" s="100">
        <v>2</v>
      </c>
      <c r="C2015" s="100" t="s">
        <v>1051</v>
      </c>
      <c r="D2015" s="100" t="s">
        <v>2223</v>
      </c>
      <c r="E2015" s="101" t="s">
        <v>362</v>
      </c>
      <c r="F2015" s="102" t="s">
        <v>363</v>
      </c>
      <c r="G2015" s="100">
        <v>8</v>
      </c>
      <c r="H2015" s="103" t="s">
        <v>676</v>
      </c>
      <c r="I2015" s="100">
        <v>20</v>
      </c>
      <c r="J2015" s="100">
        <v>1</v>
      </c>
      <c r="K2015" s="100"/>
      <c r="L2015" s="100"/>
      <c r="M2015" s="100">
        <v>20</v>
      </c>
      <c r="N2015" s="100">
        <v>1</v>
      </c>
      <c r="O2015" s="104">
        <v>1050000</v>
      </c>
      <c r="P2015" s="104">
        <v>1050000</v>
      </c>
      <c r="Q2015" s="104"/>
      <c r="R2015" s="104"/>
      <c r="S2015" s="104">
        <v>1050000</v>
      </c>
      <c r="T2015" s="104">
        <v>0</v>
      </c>
      <c r="U2015" s="103" t="s">
        <v>303</v>
      </c>
      <c r="V2015" s="105" t="s">
        <v>506</v>
      </c>
      <c r="W2015" s="106" t="s">
        <v>539</v>
      </c>
    </row>
    <row r="2016" spans="1:23" s="107" customFormat="1" ht="31.8" customHeight="1">
      <c r="A2016" s="46">
        <f>SUBTOTAL(3,$C$11:C2016)</f>
        <v>2006</v>
      </c>
      <c r="B2016" s="100">
        <v>2</v>
      </c>
      <c r="C2016" s="100" t="s">
        <v>1051</v>
      </c>
      <c r="D2016" s="100" t="s">
        <v>2223</v>
      </c>
      <c r="E2016" s="101" t="s">
        <v>362</v>
      </c>
      <c r="F2016" s="102" t="s">
        <v>363</v>
      </c>
      <c r="G2016" s="100">
        <v>8</v>
      </c>
      <c r="H2016" s="103" t="s">
        <v>676</v>
      </c>
      <c r="I2016" s="100">
        <v>20</v>
      </c>
      <c r="J2016" s="100">
        <v>1</v>
      </c>
      <c r="K2016" s="100"/>
      <c r="L2016" s="100"/>
      <c r="M2016" s="100">
        <v>20</v>
      </c>
      <c r="N2016" s="100">
        <v>1</v>
      </c>
      <c r="O2016" s="104">
        <v>1050000</v>
      </c>
      <c r="P2016" s="104">
        <v>1050000</v>
      </c>
      <c r="Q2016" s="104"/>
      <c r="R2016" s="104"/>
      <c r="S2016" s="104">
        <v>1050000</v>
      </c>
      <c r="T2016" s="104">
        <v>0</v>
      </c>
      <c r="U2016" s="103" t="s">
        <v>303</v>
      </c>
      <c r="V2016" s="105" t="s">
        <v>3683</v>
      </c>
      <c r="W2016" s="106" t="s">
        <v>539</v>
      </c>
    </row>
    <row r="2017" spans="1:23" s="107" customFormat="1" ht="31.8" customHeight="1">
      <c r="A2017" s="46">
        <f>SUBTOTAL(3,$C$11:C2017)</f>
        <v>2007</v>
      </c>
      <c r="B2017" s="100">
        <v>2</v>
      </c>
      <c r="C2017" s="100" t="s">
        <v>1051</v>
      </c>
      <c r="D2017" s="100" t="s">
        <v>2292</v>
      </c>
      <c r="E2017" s="101" t="s">
        <v>362</v>
      </c>
      <c r="F2017" s="102" t="s">
        <v>363</v>
      </c>
      <c r="G2017" s="100">
        <v>8</v>
      </c>
      <c r="H2017" s="103" t="s">
        <v>676</v>
      </c>
      <c r="I2017" s="100">
        <v>20</v>
      </c>
      <c r="J2017" s="100">
        <v>1</v>
      </c>
      <c r="K2017" s="100"/>
      <c r="L2017" s="100"/>
      <c r="M2017" s="100">
        <v>20</v>
      </c>
      <c r="N2017" s="100">
        <v>1</v>
      </c>
      <c r="O2017" s="104">
        <v>1050000</v>
      </c>
      <c r="P2017" s="104">
        <v>1050000</v>
      </c>
      <c r="Q2017" s="104"/>
      <c r="R2017" s="104"/>
      <c r="S2017" s="104">
        <v>1050000</v>
      </c>
      <c r="T2017" s="104">
        <v>0</v>
      </c>
      <c r="U2017" s="103" t="s">
        <v>303</v>
      </c>
      <c r="V2017" s="105" t="s">
        <v>3684</v>
      </c>
      <c r="W2017" s="106" t="s">
        <v>539</v>
      </c>
    </row>
    <row r="2018" spans="1:23" s="107" customFormat="1" ht="31.8" customHeight="1">
      <c r="A2018" s="46">
        <f>SUBTOTAL(3,$C$11:C2018)</f>
        <v>2008</v>
      </c>
      <c r="B2018" s="100">
        <v>2</v>
      </c>
      <c r="C2018" s="100" t="s">
        <v>1051</v>
      </c>
      <c r="D2018" s="100" t="s">
        <v>2223</v>
      </c>
      <c r="E2018" s="101" t="s">
        <v>362</v>
      </c>
      <c r="F2018" s="102" t="s">
        <v>363</v>
      </c>
      <c r="G2018" s="100">
        <v>8</v>
      </c>
      <c r="H2018" s="103" t="s">
        <v>676</v>
      </c>
      <c r="I2018" s="100">
        <v>20</v>
      </c>
      <c r="J2018" s="100">
        <v>1</v>
      </c>
      <c r="K2018" s="100"/>
      <c r="L2018" s="100"/>
      <c r="M2018" s="100">
        <v>20</v>
      </c>
      <c r="N2018" s="100">
        <v>1</v>
      </c>
      <c r="O2018" s="104">
        <v>1050000</v>
      </c>
      <c r="P2018" s="104">
        <v>1050000</v>
      </c>
      <c r="Q2018" s="104"/>
      <c r="R2018" s="104"/>
      <c r="S2018" s="104">
        <v>1050000</v>
      </c>
      <c r="T2018" s="104">
        <v>0</v>
      </c>
      <c r="U2018" s="103" t="s">
        <v>303</v>
      </c>
      <c r="V2018" s="105" t="s">
        <v>732</v>
      </c>
      <c r="W2018" s="106" t="s">
        <v>539</v>
      </c>
    </row>
    <row r="2019" spans="1:23" s="107" customFormat="1" ht="31.8" customHeight="1">
      <c r="A2019" s="46">
        <f>SUBTOTAL(3,$C$11:C2019)</f>
        <v>2009</v>
      </c>
      <c r="B2019" s="100">
        <v>2</v>
      </c>
      <c r="C2019" s="100" t="s">
        <v>1051</v>
      </c>
      <c r="D2019" s="100" t="s">
        <v>2296</v>
      </c>
      <c r="E2019" s="101" t="s">
        <v>362</v>
      </c>
      <c r="F2019" s="102" t="s">
        <v>363</v>
      </c>
      <c r="G2019" s="100">
        <v>8</v>
      </c>
      <c r="H2019" s="103" t="s">
        <v>676</v>
      </c>
      <c r="I2019" s="100">
        <v>20</v>
      </c>
      <c r="J2019" s="100">
        <v>1</v>
      </c>
      <c r="K2019" s="100"/>
      <c r="L2019" s="100"/>
      <c r="M2019" s="100">
        <v>20</v>
      </c>
      <c r="N2019" s="100">
        <v>1</v>
      </c>
      <c r="O2019" s="104">
        <v>1050000</v>
      </c>
      <c r="P2019" s="104">
        <v>1050000</v>
      </c>
      <c r="Q2019" s="104"/>
      <c r="R2019" s="104"/>
      <c r="S2019" s="104">
        <v>1050000</v>
      </c>
      <c r="T2019" s="104">
        <v>0</v>
      </c>
      <c r="U2019" s="103" t="s">
        <v>303</v>
      </c>
      <c r="V2019" s="105" t="s">
        <v>3685</v>
      </c>
      <c r="W2019" s="106" t="s">
        <v>539</v>
      </c>
    </row>
    <row r="2020" spans="1:23" s="107" customFormat="1" ht="31.8" customHeight="1">
      <c r="A2020" s="46">
        <f>SUBTOTAL(3,$C$11:C2020)</f>
        <v>2010</v>
      </c>
      <c r="B2020" s="100">
        <v>2</v>
      </c>
      <c r="C2020" s="100" t="s">
        <v>1051</v>
      </c>
      <c r="D2020" s="100" t="s">
        <v>2223</v>
      </c>
      <c r="E2020" s="101" t="s">
        <v>362</v>
      </c>
      <c r="F2020" s="102" t="s">
        <v>363</v>
      </c>
      <c r="G2020" s="100">
        <v>8</v>
      </c>
      <c r="H2020" s="103" t="s">
        <v>676</v>
      </c>
      <c r="I2020" s="100">
        <v>20</v>
      </c>
      <c r="J2020" s="100">
        <v>1</v>
      </c>
      <c r="K2020" s="100"/>
      <c r="L2020" s="100"/>
      <c r="M2020" s="100">
        <v>20</v>
      </c>
      <c r="N2020" s="100">
        <v>1</v>
      </c>
      <c r="O2020" s="104">
        <v>1050000</v>
      </c>
      <c r="P2020" s="104">
        <v>1050000</v>
      </c>
      <c r="Q2020" s="104"/>
      <c r="R2020" s="104"/>
      <c r="S2020" s="104">
        <v>1050000</v>
      </c>
      <c r="T2020" s="104">
        <v>0</v>
      </c>
      <c r="U2020" s="103" t="s">
        <v>303</v>
      </c>
      <c r="V2020" s="105" t="s">
        <v>3686</v>
      </c>
      <c r="W2020" s="106" t="s">
        <v>539</v>
      </c>
    </row>
    <row r="2021" spans="1:23" s="107" customFormat="1" ht="31.8" customHeight="1">
      <c r="A2021" s="46">
        <f>SUBTOTAL(3,$C$11:C2021)</f>
        <v>2011</v>
      </c>
      <c r="B2021" s="100">
        <v>2</v>
      </c>
      <c r="C2021" s="100" t="s">
        <v>1051</v>
      </c>
      <c r="D2021" s="100" t="s">
        <v>2292</v>
      </c>
      <c r="E2021" s="101" t="s">
        <v>362</v>
      </c>
      <c r="F2021" s="102" t="s">
        <v>363</v>
      </c>
      <c r="G2021" s="100">
        <v>8</v>
      </c>
      <c r="H2021" s="103" t="s">
        <v>676</v>
      </c>
      <c r="I2021" s="100">
        <v>20</v>
      </c>
      <c r="J2021" s="100">
        <v>1</v>
      </c>
      <c r="K2021" s="100"/>
      <c r="L2021" s="100"/>
      <c r="M2021" s="100">
        <v>20</v>
      </c>
      <c r="N2021" s="100">
        <v>1</v>
      </c>
      <c r="O2021" s="104">
        <v>1050000</v>
      </c>
      <c r="P2021" s="104">
        <v>1050000</v>
      </c>
      <c r="Q2021" s="104"/>
      <c r="R2021" s="104"/>
      <c r="S2021" s="104">
        <v>1050000</v>
      </c>
      <c r="T2021" s="104">
        <v>0</v>
      </c>
      <c r="U2021" s="103" t="s">
        <v>303</v>
      </c>
      <c r="V2021" s="105" t="s">
        <v>3687</v>
      </c>
      <c r="W2021" s="106" t="s">
        <v>539</v>
      </c>
    </row>
    <row r="2022" spans="1:23" s="107" customFormat="1" ht="31.8" customHeight="1">
      <c r="A2022" s="46">
        <f>SUBTOTAL(3,$C$11:C2022)</f>
        <v>2012</v>
      </c>
      <c r="B2022" s="46">
        <v>1</v>
      </c>
      <c r="C2022" s="46" t="s">
        <v>94</v>
      </c>
      <c r="D2022" s="46" t="s">
        <v>1085</v>
      </c>
      <c r="E2022" s="98" t="s">
        <v>364</v>
      </c>
      <c r="F2022" s="99" t="s">
        <v>365</v>
      </c>
      <c r="G2022" s="46">
        <v>8</v>
      </c>
      <c r="H2022" s="78" t="s">
        <v>676</v>
      </c>
      <c r="I2022" s="46">
        <v>20</v>
      </c>
      <c r="J2022" s="46">
        <v>1</v>
      </c>
      <c r="K2022" s="46"/>
      <c r="L2022" s="46"/>
      <c r="M2022" s="46">
        <v>20</v>
      </c>
      <c r="N2022" s="46">
        <v>1</v>
      </c>
      <c r="O2022" s="79">
        <v>1050000</v>
      </c>
      <c r="P2022" s="79">
        <v>1050000</v>
      </c>
      <c r="Q2022" s="79"/>
      <c r="R2022" s="79">
        <v>1050000</v>
      </c>
      <c r="S2022" s="79">
        <v>0</v>
      </c>
      <c r="T2022" s="79">
        <v>0</v>
      </c>
      <c r="U2022" s="78" t="s">
        <v>303</v>
      </c>
      <c r="V2022" s="80" t="s">
        <v>1632</v>
      </c>
      <c r="W2022" s="81" t="s">
        <v>539</v>
      </c>
    </row>
    <row r="2023" spans="1:23" s="107" customFormat="1" ht="31.8" customHeight="1">
      <c r="A2023" s="46">
        <f>SUBTOTAL(3,$C$11:C2023)</f>
        <v>2013</v>
      </c>
      <c r="B2023" s="100">
        <v>2</v>
      </c>
      <c r="C2023" s="100" t="s">
        <v>94</v>
      </c>
      <c r="D2023" s="100" t="s">
        <v>2295</v>
      </c>
      <c r="E2023" s="101" t="s">
        <v>364</v>
      </c>
      <c r="F2023" s="102" t="s">
        <v>365</v>
      </c>
      <c r="G2023" s="100">
        <v>8</v>
      </c>
      <c r="H2023" s="103" t="s">
        <v>676</v>
      </c>
      <c r="I2023" s="100">
        <v>20</v>
      </c>
      <c r="J2023" s="100">
        <v>1</v>
      </c>
      <c r="K2023" s="100"/>
      <c r="L2023" s="100"/>
      <c r="M2023" s="100">
        <v>20</v>
      </c>
      <c r="N2023" s="100">
        <v>1</v>
      </c>
      <c r="O2023" s="104">
        <v>1050000</v>
      </c>
      <c r="P2023" s="104">
        <v>1050000</v>
      </c>
      <c r="Q2023" s="104"/>
      <c r="R2023" s="104"/>
      <c r="S2023" s="104">
        <v>1050000</v>
      </c>
      <c r="T2023" s="104">
        <v>0</v>
      </c>
      <c r="U2023" s="103" t="s">
        <v>303</v>
      </c>
      <c r="V2023" s="105" t="s">
        <v>906</v>
      </c>
      <c r="W2023" s="106" t="s">
        <v>539</v>
      </c>
    </row>
    <row r="2024" spans="1:23" s="107" customFormat="1" ht="31.8" customHeight="1">
      <c r="A2024" s="46">
        <f>SUBTOTAL(3,$C$11:C2024)</f>
        <v>2014</v>
      </c>
      <c r="B2024" s="100">
        <v>2</v>
      </c>
      <c r="C2024" s="100" t="s">
        <v>94</v>
      </c>
      <c r="D2024" s="100" t="s">
        <v>2295</v>
      </c>
      <c r="E2024" s="101" t="s">
        <v>364</v>
      </c>
      <c r="F2024" s="102" t="s">
        <v>365</v>
      </c>
      <c r="G2024" s="100">
        <v>8</v>
      </c>
      <c r="H2024" s="103" t="s">
        <v>676</v>
      </c>
      <c r="I2024" s="100">
        <v>20</v>
      </c>
      <c r="J2024" s="100">
        <v>1</v>
      </c>
      <c r="K2024" s="100"/>
      <c r="L2024" s="100"/>
      <c r="M2024" s="100">
        <v>20</v>
      </c>
      <c r="N2024" s="100">
        <v>1</v>
      </c>
      <c r="O2024" s="104">
        <v>1050000</v>
      </c>
      <c r="P2024" s="104">
        <v>1050000</v>
      </c>
      <c r="Q2024" s="104"/>
      <c r="R2024" s="104"/>
      <c r="S2024" s="104">
        <v>1050000</v>
      </c>
      <c r="T2024" s="104">
        <v>0</v>
      </c>
      <c r="U2024" s="103" t="s">
        <v>303</v>
      </c>
      <c r="V2024" s="105" t="s">
        <v>3688</v>
      </c>
      <c r="W2024" s="106" t="s">
        <v>539</v>
      </c>
    </row>
    <row r="2025" spans="1:23" s="107" customFormat="1" ht="31.8" customHeight="1">
      <c r="A2025" s="46">
        <f>SUBTOTAL(3,$C$11:C2025)</f>
        <v>2015</v>
      </c>
      <c r="B2025" s="100">
        <v>2</v>
      </c>
      <c r="C2025" s="100" t="s">
        <v>94</v>
      </c>
      <c r="D2025" s="100" t="s">
        <v>2295</v>
      </c>
      <c r="E2025" s="101" t="s">
        <v>364</v>
      </c>
      <c r="F2025" s="102" t="s">
        <v>365</v>
      </c>
      <c r="G2025" s="100">
        <v>8</v>
      </c>
      <c r="H2025" s="103" t="s">
        <v>676</v>
      </c>
      <c r="I2025" s="100">
        <v>20</v>
      </c>
      <c r="J2025" s="100">
        <v>1</v>
      </c>
      <c r="K2025" s="100"/>
      <c r="L2025" s="100"/>
      <c r="M2025" s="100">
        <v>20</v>
      </c>
      <c r="N2025" s="100">
        <v>1</v>
      </c>
      <c r="O2025" s="104">
        <v>1050000</v>
      </c>
      <c r="P2025" s="104">
        <v>1050000</v>
      </c>
      <c r="Q2025" s="104"/>
      <c r="R2025" s="104"/>
      <c r="S2025" s="104">
        <v>1050000</v>
      </c>
      <c r="T2025" s="104">
        <v>0</v>
      </c>
      <c r="U2025" s="103" t="s">
        <v>303</v>
      </c>
      <c r="V2025" s="105" t="s">
        <v>3689</v>
      </c>
      <c r="W2025" s="106" t="s">
        <v>539</v>
      </c>
    </row>
    <row r="2026" spans="1:23" s="107" customFormat="1" ht="31.8" customHeight="1">
      <c r="A2026" s="46">
        <f>SUBTOTAL(3,$C$11:C2026)</f>
        <v>2016</v>
      </c>
      <c r="B2026" s="100">
        <v>2</v>
      </c>
      <c r="C2026" s="100" t="s">
        <v>94</v>
      </c>
      <c r="D2026" s="100" t="s">
        <v>2297</v>
      </c>
      <c r="E2026" s="101" t="s">
        <v>364</v>
      </c>
      <c r="F2026" s="102" t="s">
        <v>365</v>
      </c>
      <c r="G2026" s="100">
        <v>8</v>
      </c>
      <c r="H2026" s="103" t="s">
        <v>676</v>
      </c>
      <c r="I2026" s="100">
        <v>20</v>
      </c>
      <c r="J2026" s="100">
        <v>1</v>
      </c>
      <c r="K2026" s="100"/>
      <c r="L2026" s="100"/>
      <c r="M2026" s="100">
        <v>20</v>
      </c>
      <c r="N2026" s="100">
        <v>1</v>
      </c>
      <c r="O2026" s="104">
        <v>1050000</v>
      </c>
      <c r="P2026" s="104">
        <v>1050000</v>
      </c>
      <c r="Q2026" s="104"/>
      <c r="R2026" s="104"/>
      <c r="S2026" s="104">
        <v>1050000</v>
      </c>
      <c r="T2026" s="104">
        <v>0</v>
      </c>
      <c r="U2026" s="103" t="s">
        <v>303</v>
      </c>
      <c r="V2026" s="105" t="s">
        <v>3690</v>
      </c>
      <c r="W2026" s="106" t="s">
        <v>539</v>
      </c>
    </row>
    <row r="2027" spans="1:23" s="107" customFormat="1" ht="31.8" customHeight="1">
      <c r="A2027" s="46">
        <f>SUBTOTAL(3,$C$11:C2027)</f>
        <v>2017</v>
      </c>
      <c r="B2027" s="100">
        <v>2</v>
      </c>
      <c r="C2027" s="100" t="s">
        <v>94</v>
      </c>
      <c r="D2027" s="100" t="s">
        <v>2295</v>
      </c>
      <c r="E2027" s="101" t="s">
        <v>364</v>
      </c>
      <c r="F2027" s="102" t="s">
        <v>365</v>
      </c>
      <c r="G2027" s="100">
        <v>8</v>
      </c>
      <c r="H2027" s="103" t="s">
        <v>676</v>
      </c>
      <c r="I2027" s="100">
        <v>20</v>
      </c>
      <c r="J2027" s="100">
        <v>1</v>
      </c>
      <c r="K2027" s="100"/>
      <c r="L2027" s="100"/>
      <c r="M2027" s="100">
        <v>20</v>
      </c>
      <c r="N2027" s="100">
        <v>1</v>
      </c>
      <c r="O2027" s="104">
        <v>1050000</v>
      </c>
      <c r="P2027" s="104">
        <v>1050000</v>
      </c>
      <c r="Q2027" s="104"/>
      <c r="R2027" s="104"/>
      <c r="S2027" s="104">
        <v>1050000</v>
      </c>
      <c r="T2027" s="104">
        <v>0</v>
      </c>
      <c r="U2027" s="103" t="s">
        <v>303</v>
      </c>
      <c r="V2027" s="105" t="s">
        <v>3691</v>
      </c>
      <c r="W2027" s="106" t="s">
        <v>539</v>
      </c>
    </row>
    <row r="2028" spans="1:23" s="107" customFormat="1" ht="31.8" customHeight="1">
      <c r="A2028" s="46">
        <f>SUBTOTAL(3,$C$11:C2028)</f>
        <v>2018</v>
      </c>
      <c r="B2028" s="100">
        <v>2</v>
      </c>
      <c r="C2028" s="100" t="s">
        <v>94</v>
      </c>
      <c r="D2028" s="100" t="s">
        <v>2294</v>
      </c>
      <c r="E2028" s="101" t="s">
        <v>364</v>
      </c>
      <c r="F2028" s="102" t="s">
        <v>365</v>
      </c>
      <c r="G2028" s="100">
        <v>8</v>
      </c>
      <c r="H2028" s="103" t="s">
        <v>676</v>
      </c>
      <c r="I2028" s="100">
        <v>20</v>
      </c>
      <c r="J2028" s="100">
        <v>1</v>
      </c>
      <c r="K2028" s="100"/>
      <c r="L2028" s="100"/>
      <c r="M2028" s="100">
        <v>20</v>
      </c>
      <c r="N2028" s="100">
        <v>1</v>
      </c>
      <c r="O2028" s="104">
        <v>1050000</v>
      </c>
      <c r="P2028" s="104">
        <v>1050000</v>
      </c>
      <c r="Q2028" s="104"/>
      <c r="R2028" s="104"/>
      <c r="S2028" s="104">
        <v>1050000</v>
      </c>
      <c r="T2028" s="104">
        <v>0</v>
      </c>
      <c r="U2028" s="103" t="s">
        <v>303</v>
      </c>
      <c r="V2028" s="105" t="s">
        <v>3692</v>
      </c>
      <c r="W2028" s="106" t="s">
        <v>539</v>
      </c>
    </row>
    <row r="2029" spans="1:23" s="107" customFormat="1" ht="31.8" customHeight="1">
      <c r="A2029" s="46">
        <f>SUBTOTAL(3,$C$11:C2029)</f>
        <v>2019</v>
      </c>
      <c r="B2029" s="46">
        <v>1</v>
      </c>
      <c r="C2029" s="46" t="s">
        <v>487</v>
      </c>
      <c r="D2029" s="46" t="s">
        <v>1085</v>
      </c>
      <c r="E2029" s="98" t="s">
        <v>409</v>
      </c>
      <c r="F2029" s="99" t="s">
        <v>692</v>
      </c>
      <c r="G2029" s="46">
        <v>8</v>
      </c>
      <c r="H2029" s="78" t="s">
        <v>676</v>
      </c>
      <c r="I2029" s="46">
        <v>40</v>
      </c>
      <c r="J2029" s="46">
        <v>1</v>
      </c>
      <c r="K2029" s="46"/>
      <c r="L2029" s="46"/>
      <c r="M2029" s="46">
        <v>40</v>
      </c>
      <c r="N2029" s="46">
        <v>1</v>
      </c>
      <c r="O2029" s="79">
        <v>2000000</v>
      </c>
      <c r="P2029" s="79">
        <v>2000000</v>
      </c>
      <c r="Q2029" s="79"/>
      <c r="R2029" s="79">
        <v>2000000</v>
      </c>
      <c r="S2029" s="79">
        <v>0</v>
      </c>
      <c r="T2029" s="79">
        <v>0</v>
      </c>
      <c r="U2029" s="78" t="s">
        <v>302</v>
      </c>
      <c r="V2029" s="80" t="s">
        <v>1633</v>
      </c>
      <c r="W2029" s="81" t="s">
        <v>539</v>
      </c>
    </row>
    <row r="2030" spans="1:23" s="107" customFormat="1" ht="31.8" customHeight="1">
      <c r="A2030" s="46">
        <f>SUBTOTAL(3,$C$11:C2030)</f>
        <v>2020</v>
      </c>
      <c r="B2030" s="46">
        <v>1</v>
      </c>
      <c r="C2030" s="46" t="s">
        <v>487</v>
      </c>
      <c r="D2030" s="46" t="s">
        <v>1088</v>
      </c>
      <c r="E2030" s="98" t="s">
        <v>409</v>
      </c>
      <c r="F2030" s="99" t="s">
        <v>692</v>
      </c>
      <c r="G2030" s="46">
        <v>8</v>
      </c>
      <c r="H2030" s="78" t="s">
        <v>676</v>
      </c>
      <c r="I2030" s="46">
        <v>14</v>
      </c>
      <c r="J2030" s="46">
        <v>1</v>
      </c>
      <c r="K2030" s="46"/>
      <c r="L2030" s="46"/>
      <c r="M2030" s="46">
        <v>14</v>
      </c>
      <c r="N2030" s="46">
        <v>1</v>
      </c>
      <c r="O2030" s="79">
        <v>650000</v>
      </c>
      <c r="P2030" s="79">
        <v>650000</v>
      </c>
      <c r="Q2030" s="79"/>
      <c r="R2030" s="79">
        <v>650000</v>
      </c>
      <c r="S2030" s="79">
        <v>0</v>
      </c>
      <c r="T2030" s="79">
        <v>0</v>
      </c>
      <c r="U2030" s="78" t="s">
        <v>307</v>
      </c>
      <c r="V2030" s="80" t="s">
        <v>1634</v>
      </c>
      <c r="W2030" s="81" t="s">
        <v>539</v>
      </c>
    </row>
    <row r="2031" spans="1:23" s="107" customFormat="1" ht="31.8" customHeight="1">
      <c r="A2031" s="46">
        <f>SUBTOTAL(3,$C$11:C2031)</f>
        <v>2021</v>
      </c>
      <c r="B2031" s="46">
        <v>1</v>
      </c>
      <c r="C2031" s="46" t="s">
        <v>487</v>
      </c>
      <c r="D2031" s="46" t="s">
        <v>1085</v>
      </c>
      <c r="E2031" s="98" t="s">
        <v>409</v>
      </c>
      <c r="F2031" s="99" t="s">
        <v>692</v>
      </c>
      <c r="G2031" s="46">
        <v>8</v>
      </c>
      <c r="H2031" s="78" t="s">
        <v>676</v>
      </c>
      <c r="I2031" s="46">
        <v>14</v>
      </c>
      <c r="J2031" s="46">
        <v>1</v>
      </c>
      <c r="K2031" s="46"/>
      <c r="L2031" s="46"/>
      <c r="M2031" s="46">
        <v>14</v>
      </c>
      <c r="N2031" s="46">
        <v>1</v>
      </c>
      <c r="O2031" s="79">
        <v>650000</v>
      </c>
      <c r="P2031" s="79">
        <v>650000</v>
      </c>
      <c r="Q2031" s="79"/>
      <c r="R2031" s="79">
        <v>650000</v>
      </c>
      <c r="S2031" s="79">
        <v>0</v>
      </c>
      <c r="T2031" s="79">
        <v>0</v>
      </c>
      <c r="U2031" s="78" t="s">
        <v>307</v>
      </c>
      <c r="V2031" s="80" t="s">
        <v>1010</v>
      </c>
      <c r="W2031" s="81" t="s">
        <v>539</v>
      </c>
    </row>
    <row r="2032" spans="1:23" s="107" customFormat="1" ht="31.8" customHeight="1">
      <c r="A2032" s="46">
        <f>SUBTOTAL(3,$C$11:C2032)</f>
        <v>2022</v>
      </c>
      <c r="B2032" s="100">
        <v>2</v>
      </c>
      <c r="C2032" s="100" t="s">
        <v>487</v>
      </c>
      <c r="D2032" s="100" t="s">
        <v>2223</v>
      </c>
      <c r="E2032" s="101" t="s">
        <v>409</v>
      </c>
      <c r="F2032" s="102" t="s">
        <v>692</v>
      </c>
      <c r="G2032" s="100">
        <v>8</v>
      </c>
      <c r="H2032" s="103" t="s">
        <v>676</v>
      </c>
      <c r="I2032" s="100">
        <v>14</v>
      </c>
      <c r="J2032" s="100">
        <v>1</v>
      </c>
      <c r="K2032" s="100"/>
      <c r="L2032" s="100"/>
      <c r="M2032" s="100">
        <v>14</v>
      </c>
      <c r="N2032" s="100">
        <v>1</v>
      </c>
      <c r="O2032" s="104">
        <v>650000</v>
      </c>
      <c r="P2032" s="104">
        <v>650000</v>
      </c>
      <c r="Q2032" s="104"/>
      <c r="R2032" s="104"/>
      <c r="S2032" s="104">
        <v>650000</v>
      </c>
      <c r="T2032" s="104">
        <v>0</v>
      </c>
      <c r="U2032" s="103" t="s">
        <v>307</v>
      </c>
      <c r="V2032" s="105" t="s">
        <v>3693</v>
      </c>
      <c r="W2032" s="106" t="s">
        <v>539</v>
      </c>
    </row>
    <row r="2033" spans="1:23" s="107" customFormat="1" ht="31.8" customHeight="1">
      <c r="A2033" s="46">
        <f>SUBTOTAL(3,$C$11:C2033)</f>
        <v>2023</v>
      </c>
      <c r="B2033" s="100">
        <v>2</v>
      </c>
      <c r="C2033" s="100" t="s">
        <v>487</v>
      </c>
      <c r="D2033" s="100" t="s">
        <v>2244</v>
      </c>
      <c r="E2033" s="101" t="s">
        <v>409</v>
      </c>
      <c r="F2033" s="102" t="s">
        <v>692</v>
      </c>
      <c r="G2033" s="100">
        <v>8</v>
      </c>
      <c r="H2033" s="103" t="s">
        <v>676</v>
      </c>
      <c r="I2033" s="100">
        <v>14</v>
      </c>
      <c r="J2033" s="100">
        <v>1</v>
      </c>
      <c r="K2033" s="100"/>
      <c r="L2033" s="100"/>
      <c r="M2033" s="100">
        <v>14</v>
      </c>
      <c r="N2033" s="100">
        <v>1</v>
      </c>
      <c r="O2033" s="104">
        <v>650000</v>
      </c>
      <c r="P2033" s="104">
        <v>650000</v>
      </c>
      <c r="Q2033" s="104"/>
      <c r="R2033" s="104"/>
      <c r="S2033" s="104">
        <v>650000</v>
      </c>
      <c r="T2033" s="104">
        <v>0</v>
      </c>
      <c r="U2033" s="103" t="s">
        <v>307</v>
      </c>
      <c r="V2033" s="105" t="s">
        <v>3694</v>
      </c>
      <c r="W2033" s="106" t="s">
        <v>539</v>
      </c>
    </row>
    <row r="2034" spans="1:23" s="107" customFormat="1" ht="31.8" customHeight="1">
      <c r="A2034" s="46">
        <f>SUBTOTAL(3,$C$11:C2034)</f>
        <v>2024</v>
      </c>
      <c r="B2034" s="100">
        <v>2</v>
      </c>
      <c r="C2034" s="100" t="s">
        <v>487</v>
      </c>
      <c r="D2034" s="100" t="s">
        <v>2223</v>
      </c>
      <c r="E2034" s="101" t="s">
        <v>409</v>
      </c>
      <c r="F2034" s="102" t="s">
        <v>692</v>
      </c>
      <c r="G2034" s="100">
        <v>8</v>
      </c>
      <c r="H2034" s="103" t="s">
        <v>676</v>
      </c>
      <c r="I2034" s="100">
        <v>14</v>
      </c>
      <c r="J2034" s="100">
        <v>1</v>
      </c>
      <c r="K2034" s="100"/>
      <c r="L2034" s="100"/>
      <c r="M2034" s="100">
        <v>14</v>
      </c>
      <c r="N2034" s="100">
        <v>1</v>
      </c>
      <c r="O2034" s="104">
        <v>650000</v>
      </c>
      <c r="P2034" s="104">
        <v>650000</v>
      </c>
      <c r="Q2034" s="104"/>
      <c r="R2034" s="104"/>
      <c r="S2034" s="104">
        <v>650000</v>
      </c>
      <c r="T2034" s="104">
        <v>0</v>
      </c>
      <c r="U2034" s="103" t="s">
        <v>307</v>
      </c>
      <c r="V2034" s="105" t="s">
        <v>3695</v>
      </c>
      <c r="W2034" s="106" t="s">
        <v>539</v>
      </c>
    </row>
    <row r="2035" spans="1:23" s="107" customFormat="1" ht="31.8" customHeight="1">
      <c r="A2035" s="46">
        <f>SUBTOTAL(3,$C$11:C2035)</f>
        <v>2025</v>
      </c>
      <c r="B2035" s="100">
        <v>2</v>
      </c>
      <c r="C2035" s="100" t="s">
        <v>487</v>
      </c>
      <c r="D2035" s="100" t="s">
        <v>2244</v>
      </c>
      <c r="E2035" s="101" t="s">
        <v>409</v>
      </c>
      <c r="F2035" s="102" t="s">
        <v>692</v>
      </c>
      <c r="G2035" s="100">
        <v>8</v>
      </c>
      <c r="H2035" s="103" t="s">
        <v>676</v>
      </c>
      <c r="I2035" s="100">
        <v>14</v>
      </c>
      <c r="J2035" s="100">
        <v>1</v>
      </c>
      <c r="K2035" s="100"/>
      <c r="L2035" s="100"/>
      <c r="M2035" s="100">
        <v>14</v>
      </c>
      <c r="N2035" s="100">
        <v>1</v>
      </c>
      <c r="O2035" s="104">
        <v>650000</v>
      </c>
      <c r="P2035" s="104">
        <v>650000</v>
      </c>
      <c r="Q2035" s="104"/>
      <c r="R2035" s="104"/>
      <c r="S2035" s="104">
        <v>650000</v>
      </c>
      <c r="T2035" s="104">
        <v>0</v>
      </c>
      <c r="U2035" s="103" t="s">
        <v>307</v>
      </c>
      <c r="V2035" s="105" t="s">
        <v>3696</v>
      </c>
      <c r="W2035" s="106" t="s">
        <v>539</v>
      </c>
    </row>
    <row r="2036" spans="1:23" s="107" customFormat="1" ht="31.8" customHeight="1">
      <c r="A2036" s="46">
        <f>SUBTOTAL(3,$C$11:C2036)</f>
        <v>2026</v>
      </c>
      <c r="B2036" s="100">
        <v>2</v>
      </c>
      <c r="C2036" s="100" t="s">
        <v>487</v>
      </c>
      <c r="D2036" s="100" t="s">
        <v>2295</v>
      </c>
      <c r="E2036" s="101" t="s">
        <v>409</v>
      </c>
      <c r="F2036" s="102" t="s">
        <v>692</v>
      </c>
      <c r="G2036" s="100">
        <v>8</v>
      </c>
      <c r="H2036" s="103" t="s">
        <v>676</v>
      </c>
      <c r="I2036" s="100">
        <v>14</v>
      </c>
      <c r="J2036" s="100">
        <v>1</v>
      </c>
      <c r="K2036" s="100"/>
      <c r="L2036" s="100"/>
      <c r="M2036" s="100">
        <v>14</v>
      </c>
      <c r="N2036" s="100">
        <v>1</v>
      </c>
      <c r="O2036" s="104">
        <v>650000</v>
      </c>
      <c r="P2036" s="104">
        <v>650000</v>
      </c>
      <c r="Q2036" s="104"/>
      <c r="R2036" s="104"/>
      <c r="S2036" s="104">
        <v>650000</v>
      </c>
      <c r="T2036" s="104">
        <v>0</v>
      </c>
      <c r="U2036" s="103" t="s">
        <v>307</v>
      </c>
      <c r="V2036" s="105" t="s">
        <v>1150</v>
      </c>
      <c r="W2036" s="106" t="s">
        <v>539</v>
      </c>
    </row>
    <row r="2037" spans="1:23" s="107" customFormat="1" ht="31.8" customHeight="1">
      <c r="A2037" s="46">
        <f>SUBTOTAL(3,$C$11:C2037)</f>
        <v>2027</v>
      </c>
      <c r="B2037" s="100">
        <v>2</v>
      </c>
      <c r="C2037" s="100" t="s">
        <v>2201</v>
      </c>
      <c r="D2037" s="100" t="s">
        <v>2223</v>
      </c>
      <c r="E2037" s="101" t="s">
        <v>2476</v>
      </c>
      <c r="F2037" s="102" t="s">
        <v>636</v>
      </c>
      <c r="G2037" s="100">
        <v>8</v>
      </c>
      <c r="H2037" s="103" t="s">
        <v>676</v>
      </c>
      <c r="I2037" s="100">
        <v>14</v>
      </c>
      <c r="J2037" s="100">
        <v>1</v>
      </c>
      <c r="K2037" s="100"/>
      <c r="L2037" s="100"/>
      <c r="M2037" s="100">
        <v>14</v>
      </c>
      <c r="N2037" s="100">
        <v>1</v>
      </c>
      <c r="O2037" s="104">
        <v>650000</v>
      </c>
      <c r="P2037" s="104">
        <v>650000</v>
      </c>
      <c r="Q2037" s="104"/>
      <c r="R2037" s="104"/>
      <c r="S2037" s="104">
        <v>650000</v>
      </c>
      <c r="T2037" s="104">
        <v>0</v>
      </c>
      <c r="U2037" s="103" t="s">
        <v>307</v>
      </c>
      <c r="V2037" s="105" t="s">
        <v>3643</v>
      </c>
      <c r="W2037" s="106" t="s">
        <v>539</v>
      </c>
    </row>
    <row r="2038" spans="1:23" s="107" customFormat="1" ht="31.8" customHeight="1">
      <c r="A2038" s="46">
        <f>SUBTOTAL(3,$C$11:C2038)</f>
        <v>2028</v>
      </c>
      <c r="B2038" s="100">
        <v>2</v>
      </c>
      <c r="C2038" s="100" t="s">
        <v>2201</v>
      </c>
      <c r="D2038" s="100" t="s">
        <v>2223</v>
      </c>
      <c r="E2038" s="101" t="s">
        <v>2476</v>
      </c>
      <c r="F2038" s="102" t="s">
        <v>636</v>
      </c>
      <c r="G2038" s="100">
        <v>8</v>
      </c>
      <c r="H2038" s="103" t="s">
        <v>676</v>
      </c>
      <c r="I2038" s="100">
        <v>14</v>
      </c>
      <c r="J2038" s="100">
        <v>1</v>
      </c>
      <c r="K2038" s="100"/>
      <c r="L2038" s="100"/>
      <c r="M2038" s="100">
        <v>14</v>
      </c>
      <c r="N2038" s="100">
        <v>1</v>
      </c>
      <c r="O2038" s="104">
        <v>650000</v>
      </c>
      <c r="P2038" s="104">
        <v>650000</v>
      </c>
      <c r="Q2038" s="104"/>
      <c r="R2038" s="104"/>
      <c r="S2038" s="104">
        <v>650000</v>
      </c>
      <c r="T2038" s="104">
        <v>0</v>
      </c>
      <c r="U2038" s="103" t="s">
        <v>307</v>
      </c>
      <c r="V2038" s="105" t="s">
        <v>1164</v>
      </c>
      <c r="W2038" s="106" t="s">
        <v>539</v>
      </c>
    </row>
    <row r="2039" spans="1:23" s="107" customFormat="1" ht="31.8" customHeight="1">
      <c r="A2039" s="46">
        <f>SUBTOTAL(3,$C$11:C2039)</f>
        <v>2029</v>
      </c>
      <c r="B2039" s="100">
        <v>2</v>
      </c>
      <c r="C2039" s="100" t="s">
        <v>2201</v>
      </c>
      <c r="D2039" s="100" t="s">
        <v>2292</v>
      </c>
      <c r="E2039" s="101" t="s">
        <v>2476</v>
      </c>
      <c r="F2039" s="102" t="s">
        <v>636</v>
      </c>
      <c r="G2039" s="100">
        <v>8</v>
      </c>
      <c r="H2039" s="103" t="s">
        <v>676</v>
      </c>
      <c r="I2039" s="100">
        <v>14</v>
      </c>
      <c r="J2039" s="100">
        <v>1</v>
      </c>
      <c r="K2039" s="100"/>
      <c r="L2039" s="100"/>
      <c r="M2039" s="100">
        <v>14</v>
      </c>
      <c r="N2039" s="100">
        <v>1</v>
      </c>
      <c r="O2039" s="104">
        <v>650000</v>
      </c>
      <c r="P2039" s="104">
        <v>650000</v>
      </c>
      <c r="Q2039" s="104"/>
      <c r="R2039" s="104"/>
      <c r="S2039" s="104">
        <v>650000</v>
      </c>
      <c r="T2039" s="104">
        <v>0</v>
      </c>
      <c r="U2039" s="103" t="s">
        <v>307</v>
      </c>
      <c r="V2039" s="105" t="s">
        <v>3644</v>
      </c>
      <c r="W2039" s="106" t="s">
        <v>539</v>
      </c>
    </row>
    <row r="2040" spans="1:23" s="107" customFormat="1" ht="31.8" customHeight="1">
      <c r="A2040" s="46">
        <f>SUBTOTAL(3,$C$11:C2040)</f>
        <v>2030</v>
      </c>
      <c r="B2040" s="100">
        <v>2</v>
      </c>
      <c r="C2040" s="100" t="s">
        <v>2201</v>
      </c>
      <c r="D2040" s="100" t="s">
        <v>2223</v>
      </c>
      <c r="E2040" s="101" t="s">
        <v>2476</v>
      </c>
      <c r="F2040" s="102" t="s">
        <v>636</v>
      </c>
      <c r="G2040" s="100">
        <v>8</v>
      </c>
      <c r="H2040" s="103" t="s">
        <v>676</v>
      </c>
      <c r="I2040" s="100">
        <v>6</v>
      </c>
      <c r="J2040" s="100">
        <v>1</v>
      </c>
      <c r="K2040" s="100"/>
      <c r="L2040" s="100"/>
      <c r="M2040" s="100">
        <v>6</v>
      </c>
      <c r="N2040" s="100">
        <v>1</v>
      </c>
      <c r="O2040" s="104">
        <v>400000</v>
      </c>
      <c r="P2040" s="104">
        <v>400000</v>
      </c>
      <c r="Q2040" s="104"/>
      <c r="R2040" s="104"/>
      <c r="S2040" s="104">
        <v>400000</v>
      </c>
      <c r="T2040" s="104">
        <v>0</v>
      </c>
      <c r="U2040" s="103" t="s">
        <v>629</v>
      </c>
      <c r="V2040" s="105" t="s">
        <v>2811</v>
      </c>
      <c r="W2040" s="106" t="s">
        <v>539</v>
      </c>
    </row>
    <row r="2041" spans="1:23" s="107" customFormat="1" ht="31.8" customHeight="1">
      <c r="A2041" s="46">
        <f>SUBTOTAL(3,$C$11:C2041)</f>
        <v>2031</v>
      </c>
      <c r="B2041" s="100">
        <v>2</v>
      </c>
      <c r="C2041" s="100" t="s">
        <v>2201</v>
      </c>
      <c r="D2041" s="100" t="s">
        <v>2292</v>
      </c>
      <c r="E2041" s="101" t="s">
        <v>2476</v>
      </c>
      <c r="F2041" s="102" t="s">
        <v>636</v>
      </c>
      <c r="G2041" s="100">
        <v>8</v>
      </c>
      <c r="H2041" s="103" t="s">
        <v>676</v>
      </c>
      <c r="I2041" s="100">
        <v>20</v>
      </c>
      <c r="J2041" s="100">
        <v>1</v>
      </c>
      <c r="K2041" s="100"/>
      <c r="L2041" s="100"/>
      <c r="M2041" s="100">
        <v>20</v>
      </c>
      <c r="N2041" s="100">
        <v>1</v>
      </c>
      <c r="O2041" s="104">
        <v>1050000</v>
      </c>
      <c r="P2041" s="104">
        <v>1050000</v>
      </c>
      <c r="Q2041" s="104"/>
      <c r="R2041" s="104"/>
      <c r="S2041" s="104">
        <v>1050000</v>
      </c>
      <c r="T2041" s="104">
        <v>0</v>
      </c>
      <c r="U2041" s="103" t="s">
        <v>303</v>
      </c>
      <c r="V2041" s="105" t="s">
        <v>2687</v>
      </c>
      <c r="W2041" s="106" t="s">
        <v>539</v>
      </c>
    </row>
    <row r="2042" spans="1:23" s="107" customFormat="1" ht="31.8" customHeight="1">
      <c r="A2042" s="46">
        <f>SUBTOTAL(3,$C$11:C2042)</f>
        <v>2032</v>
      </c>
      <c r="B2042" s="100">
        <v>2</v>
      </c>
      <c r="C2042" s="100" t="s">
        <v>2201</v>
      </c>
      <c r="D2042" s="100" t="s">
        <v>2292</v>
      </c>
      <c r="E2042" s="101" t="s">
        <v>2476</v>
      </c>
      <c r="F2042" s="102" t="s">
        <v>636</v>
      </c>
      <c r="G2042" s="100">
        <v>8</v>
      </c>
      <c r="H2042" s="103" t="s">
        <v>676</v>
      </c>
      <c r="I2042" s="100">
        <v>20</v>
      </c>
      <c r="J2042" s="100">
        <v>1</v>
      </c>
      <c r="K2042" s="100"/>
      <c r="L2042" s="100"/>
      <c r="M2042" s="100">
        <v>20</v>
      </c>
      <c r="N2042" s="100">
        <v>1</v>
      </c>
      <c r="O2042" s="104">
        <v>1050000</v>
      </c>
      <c r="P2042" s="104">
        <v>1050000</v>
      </c>
      <c r="Q2042" s="104"/>
      <c r="R2042" s="104"/>
      <c r="S2042" s="104">
        <v>1050000</v>
      </c>
      <c r="T2042" s="104">
        <v>0</v>
      </c>
      <c r="U2042" s="103" t="s">
        <v>303</v>
      </c>
      <c r="V2042" s="105" t="s">
        <v>1199</v>
      </c>
      <c r="W2042" s="106" t="s">
        <v>539</v>
      </c>
    </row>
    <row r="2043" spans="1:23" s="107" customFormat="1" ht="31.8" customHeight="1">
      <c r="A2043" s="46">
        <f>SUBTOTAL(3,$C$11:C2043)</f>
        <v>2033</v>
      </c>
      <c r="B2043" s="100">
        <v>2</v>
      </c>
      <c r="C2043" s="100" t="s">
        <v>2201</v>
      </c>
      <c r="D2043" s="100" t="s">
        <v>2292</v>
      </c>
      <c r="E2043" s="101" t="s">
        <v>2476</v>
      </c>
      <c r="F2043" s="102" t="s">
        <v>636</v>
      </c>
      <c r="G2043" s="100">
        <v>8</v>
      </c>
      <c r="H2043" s="103" t="s">
        <v>676</v>
      </c>
      <c r="I2043" s="100">
        <v>20</v>
      </c>
      <c r="J2043" s="100">
        <v>1</v>
      </c>
      <c r="K2043" s="100"/>
      <c r="L2043" s="100"/>
      <c r="M2043" s="100">
        <v>20</v>
      </c>
      <c r="N2043" s="100">
        <v>1</v>
      </c>
      <c r="O2043" s="104">
        <v>1050000</v>
      </c>
      <c r="P2043" s="104">
        <v>1050000</v>
      </c>
      <c r="Q2043" s="104"/>
      <c r="R2043" s="104"/>
      <c r="S2043" s="104">
        <v>1050000</v>
      </c>
      <c r="T2043" s="104">
        <v>0</v>
      </c>
      <c r="U2043" s="103" t="s">
        <v>303</v>
      </c>
      <c r="V2043" s="105" t="s">
        <v>3697</v>
      </c>
      <c r="W2043" s="106" t="s">
        <v>539</v>
      </c>
    </row>
    <row r="2044" spans="1:23" s="107" customFormat="1" ht="31.8" customHeight="1">
      <c r="A2044" s="46">
        <f>SUBTOTAL(3,$C$11:C2044)</f>
        <v>2034</v>
      </c>
      <c r="B2044" s="100">
        <v>2</v>
      </c>
      <c r="C2044" s="100" t="s">
        <v>2201</v>
      </c>
      <c r="D2044" s="100" t="s">
        <v>2244</v>
      </c>
      <c r="E2044" s="101" t="s">
        <v>2476</v>
      </c>
      <c r="F2044" s="102" t="s">
        <v>636</v>
      </c>
      <c r="G2044" s="100">
        <v>8</v>
      </c>
      <c r="H2044" s="103" t="s">
        <v>676</v>
      </c>
      <c r="I2044" s="100">
        <v>20</v>
      </c>
      <c r="J2044" s="100">
        <v>1</v>
      </c>
      <c r="K2044" s="100"/>
      <c r="L2044" s="100"/>
      <c r="M2044" s="100">
        <v>20</v>
      </c>
      <c r="N2044" s="100">
        <v>1</v>
      </c>
      <c r="O2044" s="104">
        <v>1050000</v>
      </c>
      <c r="P2044" s="104">
        <v>1050000</v>
      </c>
      <c r="Q2044" s="104"/>
      <c r="R2044" s="104"/>
      <c r="S2044" s="104">
        <v>1050000</v>
      </c>
      <c r="T2044" s="104">
        <v>0</v>
      </c>
      <c r="U2044" s="103" t="s">
        <v>303</v>
      </c>
      <c r="V2044" s="105" t="s">
        <v>3698</v>
      </c>
      <c r="W2044" s="106" t="s">
        <v>539</v>
      </c>
    </row>
    <row r="2045" spans="1:23" s="107" customFormat="1" ht="31.8" customHeight="1">
      <c r="A2045" s="46">
        <f>SUBTOTAL(3,$C$11:C2045)</f>
        <v>2035</v>
      </c>
      <c r="B2045" s="100">
        <v>2</v>
      </c>
      <c r="C2045" s="100" t="s">
        <v>2201</v>
      </c>
      <c r="D2045" s="100" t="s">
        <v>2292</v>
      </c>
      <c r="E2045" s="101" t="s">
        <v>2476</v>
      </c>
      <c r="F2045" s="102" t="s">
        <v>636</v>
      </c>
      <c r="G2045" s="100">
        <v>8</v>
      </c>
      <c r="H2045" s="103" t="s">
        <v>676</v>
      </c>
      <c r="I2045" s="100">
        <v>20</v>
      </c>
      <c r="J2045" s="100">
        <v>1</v>
      </c>
      <c r="K2045" s="100"/>
      <c r="L2045" s="100"/>
      <c r="M2045" s="100">
        <v>20</v>
      </c>
      <c r="N2045" s="100">
        <v>1</v>
      </c>
      <c r="O2045" s="104">
        <v>1050000</v>
      </c>
      <c r="P2045" s="104">
        <v>1050000</v>
      </c>
      <c r="Q2045" s="104"/>
      <c r="R2045" s="104"/>
      <c r="S2045" s="104">
        <v>1050000</v>
      </c>
      <c r="T2045" s="104">
        <v>0</v>
      </c>
      <c r="U2045" s="103" t="s">
        <v>303</v>
      </c>
      <c r="V2045" s="105" t="s">
        <v>3699</v>
      </c>
      <c r="W2045" s="106" t="s">
        <v>539</v>
      </c>
    </row>
    <row r="2046" spans="1:23" s="107" customFormat="1" ht="31.8" customHeight="1">
      <c r="A2046" s="46">
        <f>SUBTOTAL(3,$C$11:C2046)</f>
        <v>2036</v>
      </c>
      <c r="B2046" s="100">
        <v>2</v>
      </c>
      <c r="C2046" s="100" t="s">
        <v>2201</v>
      </c>
      <c r="D2046" s="100" t="s">
        <v>2292</v>
      </c>
      <c r="E2046" s="101" t="s">
        <v>2476</v>
      </c>
      <c r="F2046" s="102" t="s">
        <v>636</v>
      </c>
      <c r="G2046" s="100">
        <v>8</v>
      </c>
      <c r="H2046" s="103" t="s">
        <v>676</v>
      </c>
      <c r="I2046" s="100">
        <v>20</v>
      </c>
      <c r="J2046" s="100">
        <v>1</v>
      </c>
      <c r="K2046" s="100"/>
      <c r="L2046" s="100"/>
      <c r="M2046" s="100">
        <v>20</v>
      </c>
      <c r="N2046" s="100">
        <v>1</v>
      </c>
      <c r="O2046" s="104">
        <v>1050000</v>
      </c>
      <c r="P2046" s="104">
        <v>1050000</v>
      </c>
      <c r="Q2046" s="104"/>
      <c r="R2046" s="104"/>
      <c r="S2046" s="104">
        <v>1050000</v>
      </c>
      <c r="T2046" s="104">
        <v>0</v>
      </c>
      <c r="U2046" s="103" t="s">
        <v>303</v>
      </c>
      <c r="V2046" s="105" t="s">
        <v>3700</v>
      </c>
      <c r="W2046" s="106" t="s">
        <v>539</v>
      </c>
    </row>
    <row r="2047" spans="1:23" s="107" customFormat="1" ht="31.8" customHeight="1">
      <c r="A2047" s="46">
        <f>SUBTOTAL(3,$C$11:C2047)</f>
        <v>2037</v>
      </c>
      <c r="B2047" s="100">
        <v>2</v>
      </c>
      <c r="C2047" s="100" t="s">
        <v>2201</v>
      </c>
      <c r="D2047" s="100" t="s">
        <v>2244</v>
      </c>
      <c r="E2047" s="101" t="s">
        <v>2476</v>
      </c>
      <c r="F2047" s="102" t="s">
        <v>636</v>
      </c>
      <c r="G2047" s="100">
        <v>8</v>
      </c>
      <c r="H2047" s="103" t="s">
        <v>676</v>
      </c>
      <c r="I2047" s="100">
        <v>20</v>
      </c>
      <c r="J2047" s="100">
        <v>1</v>
      </c>
      <c r="K2047" s="100"/>
      <c r="L2047" s="100"/>
      <c r="M2047" s="100">
        <v>20</v>
      </c>
      <c r="N2047" s="100">
        <v>1</v>
      </c>
      <c r="O2047" s="104">
        <v>1050000</v>
      </c>
      <c r="P2047" s="104">
        <v>1050000</v>
      </c>
      <c r="Q2047" s="104"/>
      <c r="R2047" s="104"/>
      <c r="S2047" s="104">
        <v>1050000</v>
      </c>
      <c r="T2047" s="104">
        <v>0</v>
      </c>
      <c r="U2047" s="103" t="s">
        <v>303</v>
      </c>
      <c r="V2047" s="105" t="s">
        <v>1279</v>
      </c>
      <c r="W2047" s="106" t="s">
        <v>539</v>
      </c>
    </row>
    <row r="2048" spans="1:23" s="107" customFormat="1" ht="31.8" customHeight="1">
      <c r="A2048" s="46">
        <f>SUBTOTAL(3,$C$11:C2048)</f>
        <v>2038</v>
      </c>
      <c r="B2048" s="100">
        <v>2</v>
      </c>
      <c r="C2048" s="100" t="s">
        <v>2201</v>
      </c>
      <c r="D2048" s="100" t="s">
        <v>2292</v>
      </c>
      <c r="E2048" s="101" t="s">
        <v>2476</v>
      </c>
      <c r="F2048" s="102" t="s">
        <v>636</v>
      </c>
      <c r="G2048" s="100">
        <v>8</v>
      </c>
      <c r="H2048" s="103" t="s">
        <v>676</v>
      </c>
      <c r="I2048" s="100">
        <v>30</v>
      </c>
      <c r="J2048" s="100">
        <v>1</v>
      </c>
      <c r="K2048" s="100"/>
      <c r="L2048" s="100"/>
      <c r="M2048" s="100">
        <v>30</v>
      </c>
      <c r="N2048" s="100">
        <v>1</v>
      </c>
      <c r="O2048" s="104">
        <v>1575000</v>
      </c>
      <c r="P2048" s="104">
        <v>1575000</v>
      </c>
      <c r="Q2048" s="104"/>
      <c r="R2048" s="104"/>
      <c r="S2048" s="104">
        <v>1575000</v>
      </c>
      <c r="T2048" s="104">
        <v>0</v>
      </c>
      <c r="U2048" s="103" t="s">
        <v>865</v>
      </c>
      <c r="V2048" s="105" t="s">
        <v>3701</v>
      </c>
      <c r="W2048" s="106" t="s">
        <v>539</v>
      </c>
    </row>
    <row r="2049" spans="1:23" s="107" customFormat="1" ht="31.8" customHeight="1">
      <c r="A2049" s="46">
        <f>SUBTOTAL(3,$C$11:C2049)</f>
        <v>2039</v>
      </c>
      <c r="B2049" s="100">
        <v>2</v>
      </c>
      <c r="C2049" s="100" t="s">
        <v>2201</v>
      </c>
      <c r="D2049" s="100" t="s">
        <v>2292</v>
      </c>
      <c r="E2049" s="101" t="s">
        <v>2476</v>
      </c>
      <c r="F2049" s="102" t="s">
        <v>636</v>
      </c>
      <c r="G2049" s="100">
        <v>8</v>
      </c>
      <c r="H2049" s="103" t="s">
        <v>676</v>
      </c>
      <c r="I2049" s="100">
        <v>30</v>
      </c>
      <c r="J2049" s="100">
        <v>1</v>
      </c>
      <c r="K2049" s="100"/>
      <c r="L2049" s="100"/>
      <c r="M2049" s="100">
        <v>30</v>
      </c>
      <c r="N2049" s="100">
        <v>1</v>
      </c>
      <c r="O2049" s="104">
        <v>1575000</v>
      </c>
      <c r="P2049" s="104">
        <v>1575000</v>
      </c>
      <c r="Q2049" s="104"/>
      <c r="R2049" s="104"/>
      <c r="S2049" s="104">
        <v>1575000</v>
      </c>
      <c r="T2049" s="104">
        <v>0</v>
      </c>
      <c r="U2049" s="103" t="s">
        <v>865</v>
      </c>
      <c r="V2049" s="105" t="s">
        <v>3702</v>
      </c>
      <c r="W2049" s="106" t="s">
        <v>539</v>
      </c>
    </row>
    <row r="2050" spans="1:23" s="107" customFormat="1" ht="31.8" customHeight="1">
      <c r="A2050" s="46">
        <f>SUBTOTAL(3,$C$11:C2050)</f>
        <v>2040</v>
      </c>
      <c r="B2050" s="100">
        <v>2</v>
      </c>
      <c r="C2050" s="100" t="s">
        <v>2202</v>
      </c>
      <c r="D2050" s="100" t="s">
        <v>2295</v>
      </c>
      <c r="E2050" s="101" t="s">
        <v>2477</v>
      </c>
      <c r="F2050" s="102" t="s">
        <v>204</v>
      </c>
      <c r="G2050" s="100">
        <v>8</v>
      </c>
      <c r="H2050" s="103" t="s">
        <v>753</v>
      </c>
      <c r="I2050" s="100">
        <v>20</v>
      </c>
      <c r="J2050" s="100">
        <v>1</v>
      </c>
      <c r="K2050" s="100"/>
      <c r="L2050" s="100"/>
      <c r="M2050" s="100">
        <v>20</v>
      </c>
      <c r="N2050" s="100">
        <v>1</v>
      </c>
      <c r="O2050" s="104">
        <v>1050000</v>
      </c>
      <c r="P2050" s="104">
        <v>1050000</v>
      </c>
      <c r="Q2050" s="104"/>
      <c r="R2050" s="104"/>
      <c r="S2050" s="104">
        <v>1050000</v>
      </c>
      <c r="T2050" s="104">
        <v>0</v>
      </c>
      <c r="U2050" s="103" t="s">
        <v>303</v>
      </c>
      <c r="V2050" s="105" t="s">
        <v>3703</v>
      </c>
      <c r="W2050" s="106" t="s">
        <v>539</v>
      </c>
    </row>
    <row r="2051" spans="1:23" s="107" customFormat="1" ht="31.8" customHeight="1">
      <c r="A2051" s="46">
        <f>SUBTOTAL(3,$C$11:C2051)</f>
        <v>2041</v>
      </c>
      <c r="B2051" s="100">
        <v>2</v>
      </c>
      <c r="C2051" s="100" t="s">
        <v>2202</v>
      </c>
      <c r="D2051" s="100" t="s">
        <v>2223</v>
      </c>
      <c r="E2051" s="101" t="s">
        <v>2477</v>
      </c>
      <c r="F2051" s="102" t="s">
        <v>204</v>
      </c>
      <c r="G2051" s="100">
        <v>8</v>
      </c>
      <c r="H2051" s="103" t="s">
        <v>753</v>
      </c>
      <c r="I2051" s="100">
        <v>20</v>
      </c>
      <c r="J2051" s="100">
        <v>1</v>
      </c>
      <c r="K2051" s="100"/>
      <c r="L2051" s="100"/>
      <c r="M2051" s="100">
        <v>20</v>
      </c>
      <c r="N2051" s="100">
        <v>1</v>
      </c>
      <c r="O2051" s="104">
        <v>1050000</v>
      </c>
      <c r="P2051" s="104">
        <v>1050000</v>
      </c>
      <c r="Q2051" s="104"/>
      <c r="R2051" s="104"/>
      <c r="S2051" s="104">
        <v>1050000</v>
      </c>
      <c r="T2051" s="104">
        <v>0</v>
      </c>
      <c r="U2051" s="103" t="s">
        <v>303</v>
      </c>
      <c r="V2051" s="105" t="s">
        <v>3704</v>
      </c>
      <c r="W2051" s="106" t="s">
        <v>539</v>
      </c>
    </row>
    <row r="2052" spans="1:23" s="107" customFormat="1" ht="31.8" customHeight="1">
      <c r="A2052" s="46">
        <f>SUBTOTAL(3,$C$11:C2052)</f>
        <v>2042</v>
      </c>
      <c r="B2052" s="100">
        <v>2</v>
      </c>
      <c r="C2052" s="100" t="s">
        <v>2202</v>
      </c>
      <c r="D2052" s="100" t="s">
        <v>2298</v>
      </c>
      <c r="E2052" s="101" t="s">
        <v>2477</v>
      </c>
      <c r="F2052" s="102" t="s">
        <v>204</v>
      </c>
      <c r="G2052" s="100">
        <v>8</v>
      </c>
      <c r="H2052" s="103" t="s">
        <v>753</v>
      </c>
      <c r="I2052" s="100">
        <v>20</v>
      </c>
      <c r="J2052" s="100">
        <v>1</v>
      </c>
      <c r="K2052" s="100"/>
      <c r="L2052" s="100"/>
      <c r="M2052" s="100">
        <v>20</v>
      </c>
      <c r="N2052" s="100">
        <v>1</v>
      </c>
      <c r="O2052" s="104">
        <v>1050000</v>
      </c>
      <c r="P2052" s="104">
        <v>1050000</v>
      </c>
      <c r="Q2052" s="104"/>
      <c r="R2052" s="104"/>
      <c r="S2052" s="104">
        <v>1050000</v>
      </c>
      <c r="T2052" s="104">
        <v>0</v>
      </c>
      <c r="U2052" s="103" t="s">
        <v>303</v>
      </c>
      <c r="V2052" s="105" t="s">
        <v>888</v>
      </c>
      <c r="W2052" s="106" t="s">
        <v>539</v>
      </c>
    </row>
    <row r="2053" spans="1:23" s="107" customFormat="1" ht="31.8" customHeight="1">
      <c r="A2053" s="46">
        <f>SUBTOTAL(3,$C$11:C2053)</f>
        <v>2043</v>
      </c>
      <c r="B2053" s="100">
        <v>2</v>
      </c>
      <c r="C2053" s="100" t="s">
        <v>2202</v>
      </c>
      <c r="D2053" s="100" t="s">
        <v>2222</v>
      </c>
      <c r="E2053" s="101" t="s">
        <v>2477</v>
      </c>
      <c r="F2053" s="102" t="s">
        <v>204</v>
      </c>
      <c r="G2053" s="100">
        <v>8</v>
      </c>
      <c r="H2053" s="103" t="s">
        <v>753</v>
      </c>
      <c r="I2053" s="100">
        <v>20</v>
      </c>
      <c r="J2053" s="100">
        <v>1</v>
      </c>
      <c r="K2053" s="100"/>
      <c r="L2053" s="100"/>
      <c r="M2053" s="100">
        <v>20</v>
      </c>
      <c r="N2053" s="100">
        <v>1</v>
      </c>
      <c r="O2053" s="104">
        <v>1050000</v>
      </c>
      <c r="P2053" s="104">
        <v>1050000</v>
      </c>
      <c r="Q2053" s="104"/>
      <c r="R2053" s="104"/>
      <c r="S2053" s="104">
        <v>1050000</v>
      </c>
      <c r="T2053" s="104">
        <v>0</v>
      </c>
      <c r="U2053" s="103" t="s">
        <v>303</v>
      </c>
      <c r="V2053" s="105" t="s">
        <v>3705</v>
      </c>
      <c r="W2053" s="106" t="s">
        <v>539</v>
      </c>
    </row>
    <row r="2054" spans="1:23" s="107" customFormat="1" ht="31.8" customHeight="1">
      <c r="A2054" s="46">
        <f>SUBTOTAL(3,$C$11:C2054)</f>
        <v>2044</v>
      </c>
      <c r="B2054" s="100">
        <v>2</v>
      </c>
      <c r="C2054" s="100" t="s">
        <v>2202</v>
      </c>
      <c r="D2054" s="100" t="s">
        <v>2295</v>
      </c>
      <c r="E2054" s="101" t="s">
        <v>2477</v>
      </c>
      <c r="F2054" s="102" t="s">
        <v>204</v>
      </c>
      <c r="G2054" s="100">
        <v>8</v>
      </c>
      <c r="H2054" s="103" t="s">
        <v>753</v>
      </c>
      <c r="I2054" s="100">
        <v>20</v>
      </c>
      <c r="J2054" s="100">
        <v>1</v>
      </c>
      <c r="K2054" s="100"/>
      <c r="L2054" s="100"/>
      <c r="M2054" s="100">
        <v>20</v>
      </c>
      <c r="N2054" s="100">
        <v>1</v>
      </c>
      <c r="O2054" s="104">
        <v>1050000</v>
      </c>
      <c r="P2054" s="104">
        <v>1050000</v>
      </c>
      <c r="Q2054" s="104"/>
      <c r="R2054" s="104"/>
      <c r="S2054" s="104">
        <v>1050000</v>
      </c>
      <c r="T2054" s="104">
        <v>0</v>
      </c>
      <c r="U2054" s="103" t="s">
        <v>303</v>
      </c>
      <c r="V2054" s="105" t="s">
        <v>3706</v>
      </c>
      <c r="W2054" s="106" t="s">
        <v>539</v>
      </c>
    </row>
    <row r="2055" spans="1:23" s="107" customFormat="1" ht="31.8" customHeight="1">
      <c r="A2055" s="46">
        <f>SUBTOTAL(3,$C$11:C2055)</f>
        <v>2045</v>
      </c>
      <c r="B2055" s="100">
        <v>2</v>
      </c>
      <c r="C2055" s="100" t="s">
        <v>2202</v>
      </c>
      <c r="D2055" s="100" t="s">
        <v>2222</v>
      </c>
      <c r="E2055" s="101" t="s">
        <v>2477</v>
      </c>
      <c r="F2055" s="102" t="s">
        <v>204</v>
      </c>
      <c r="G2055" s="100">
        <v>8</v>
      </c>
      <c r="H2055" s="103" t="s">
        <v>753</v>
      </c>
      <c r="I2055" s="100">
        <v>20</v>
      </c>
      <c r="J2055" s="100">
        <v>1</v>
      </c>
      <c r="K2055" s="100"/>
      <c r="L2055" s="100"/>
      <c r="M2055" s="100">
        <v>20</v>
      </c>
      <c r="N2055" s="100">
        <v>1</v>
      </c>
      <c r="O2055" s="104">
        <v>1050000</v>
      </c>
      <c r="P2055" s="104">
        <v>1050000</v>
      </c>
      <c r="Q2055" s="104"/>
      <c r="R2055" s="104"/>
      <c r="S2055" s="104">
        <v>1050000</v>
      </c>
      <c r="T2055" s="104">
        <v>0</v>
      </c>
      <c r="U2055" s="103" t="s">
        <v>303</v>
      </c>
      <c r="V2055" s="105" t="s">
        <v>3707</v>
      </c>
      <c r="W2055" s="106" t="s">
        <v>539</v>
      </c>
    </row>
    <row r="2056" spans="1:23" s="107" customFormat="1" ht="31.8" customHeight="1">
      <c r="A2056" s="46">
        <f>SUBTOTAL(3,$C$11:C2056)</f>
        <v>2046</v>
      </c>
      <c r="B2056" s="46">
        <v>1</v>
      </c>
      <c r="C2056" s="46" t="s">
        <v>276</v>
      </c>
      <c r="D2056" s="46" t="s">
        <v>1085</v>
      </c>
      <c r="E2056" s="98" t="s">
        <v>366</v>
      </c>
      <c r="F2056" s="99" t="s">
        <v>367</v>
      </c>
      <c r="G2056" s="46">
        <v>8</v>
      </c>
      <c r="H2056" s="78" t="s">
        <v>753</v>
      </c>
      <c r="I2056" s="46">
        <v>20</v>
      </c>
      <c r="J2056" s="46">
        <v>1</v>
      </c>
      <c r="K2056" s="46"/>
      <c r="L2056" s="46"/>
      <c r="M2056" s="46">
        <v>20</v>
      </c>
      <c r="N2056" s="46">
        <v>1</v>
      </c>
      <c r="O2056" s="79">
        <v>1050000</v>
      </c>
      <c r="P2056" s="79">
        <v>1050000</v>
      </c>
      <c r="Q2056" s="79"/>
      <c r="R2056" s="79">
        <v>1050000</v>
      </c>
      <c r="S2056" s="79">
        <v>0</v>
      </c>
      <c r="T2056" s="79">
        <v>0</v>
      </c>
      <c r="U2056" s="78" t="s">
        <v>303</v>
      </c>
      <c r="V2056" s="80" t="s">
        <v>1635</v>
      </c>
      <c r="W2056" s="81" t="s">
        <v>539</v>
      </c>
    </row>
    <row r="2057" spans="1:23" s="107" customFormat="1" ht="31.8" customHeight="1">
      <c r="A2057" s="46">
        <f>SUBTOTAL(3,$C$11:C2057)</f>
        <v>2047</v>
      </c>
      <c r="B2057" s="46">
        <v>1</v>
      </c>
      <c r="C2057" s="46" t="s">
        <v>276</v>
      </c>
      <c r="D2057" s="46" t="s">
        <v>1088</v>
      </c>
      <c r="E2057" s="98" t="s">
        <v>366</v>
      </c>
      <c r="F2057" s="99" t="s">
        <v>367</v>
      </c>
      <c r="G2057" s="46">
        <v>8</v>
      </c>
      <c r="H2057" s="78" t="s">
        <v>753</v>
      </c>
      <c r="I2057" s="46">
        <v>20</v>
      </c>
      <c r="J2057" s="46">
        <v>1</v>
      </c>
      <c r="K2057" s="46"/>
      <c r="L2057" s="46"/>
      <c r="M2057" s="46">
        <v>20</v>
      </c>
      <c r="N2057" s="46">
        <v>1</v>
      </c>
      <c r="O2057" s="79">
        <v>1050000</v>
      </c>
      <c r="P2057" s="79">
        <v>1050000</v>
      </c>
      <c r="Q2057" s="79"/>
      <c r="R2057" s="79">
        <v>1050000</v>
      </c>
      <c r="S2057" s="79">
        <v>0</v>
      </c>
      <c r="T2057" s="79">
        <v>0</v>
      </c>
      <c r="U2057" s="78" t="s">
        <v>303</v>
      </c>
      <c r="V2057" s="80" t="s">
        <v>1158</v>
      </c>
      <c r="W2057" s="81" t="s">
        <v>539</v>
      </c>
    </row>
    <row r="2058" spans="1:23" s="107" customFormat="1" ht="31.8" customHeight="1">
      <c r="A2058" s="46">
        <f>SUBTOTAL(3,$C$11:C2058)</f>
        <v>2048</v>
      </c>
      <c r="B2058" s="100">
        <v>2</v>
      </c>
      <c r="C2058" s="100" t="s">
        <v>276</v>
      </c>
      <c r="D2058" s="100" t="s">
        <v>2223</v>
      </c>
      <c r="E2058" s="101" t="s">
        <v>366</v>
      </c>
      <c r="F2058" s="102" t="s">
        <v>367</v>
      </c>
      <c r="G2058" s="100">
        <v>8</v>
      </c>
      <c r="H2058" s="103" t="s">
        <v>753</v>
      </c>
      <c r="I2058" s="100">
        <v>14</v>
      </c>
      <c r="J2058" s="100">
        <v>1</v>
      </c>
      <c r="K2058" s="100"/>
      <c r="L2058" s="100"/>
      <c r="M2058" s="100">
        <v>14</v>
      </c>
      <c r="N2058" s="100">
        <v>1</v>
      </c>
      <c r="O2058" s="104">
        <v>650000</v>
      </c>
      <c r="P2058" s="104">
        <v>650000</v>
      </c>
      <c r="Q2058" s="104"/>
      <c r="R2058" s="104"/>
      <c r="S2058" s="104">
        <v>650000</v>
      </c>
      <c r="T2058" s="104">
        <v>0</v>
      </c>
      <c r="U2058" s="103" t="s">
        <v>307</v>
      </c>
      <c r="V2058" s="105" t="s">
        <v>2501</v>
      </c>
      <c r="W2058" s="106" t="s">
        <v>539</v>
      </c>
    </row>
    <row r="2059" spans="1:23" s="107" customFormat="1" ht="31.8" customHeight="1">
      <c r="A2059" s="46">
        <f>SUBTOTAL(3,$C$11:C2059)</f>
        <v>2049</v>
      </c>
      <c r="B2059" s="100">
        <v>2</v>
      </c>
      <c r="C2059" s="100" t="s">
        <v>276</v>
      </c>
      <c r="D2059" s="100" t="s">
        <v>2299</v>
      </c>
      <c r="E2059" s="101" t="s">
        <v>366</v>
      </c>
      <c r="F2059" s="102" t="s">
        <v>367</v>
      </c>
      <c r="G2059" s="100">
        <v>8</v>
      </c>
      <c r="H2059" s="103" t="s">
        <v>753</v>
      </c>
      <c r="I2059" s="100">
        <v>14</v>
      </c>
      <c r="J2059" s="100">
        <v>1</v>
      </c>
      <c r="K2059" s="100"/>
      <c r="L2059" s="100"/>
      <c r="M2059" s="100">
        <v>14</v>
      </c>
      <c r="N2059" s="100">
        <v>1</v>
      </c>
      <c r="O2059" s="104">
        <v>650000</v>
      </c>
      <c r="P2059" s="104">
        <v>650000</v>
      </c>
      <c r="Q2059" s="104"/>
      <c r="R2059" s="104"/>
      <c r="S2059" s="104">
        <v>650000</v>
      </c>
      <c r="T2059" s="104">
        <v>0</v>
      </c>
      <c r="U2059" s="103" t="s">
        <v>307</v>
      </c>
      <c r="V2059" s="105" t="s">
        <v>3708</v>
      </c>
      <c r="W2059" s="106" t="s">
        <v>539</v>
      </c>
    </row>
    <row r="2060" spans="1:23" s="107" customFormat="1" ht="31.8" customHeight="1">
      <c r="A2060" s="46">
        <f>SUBTOTAL(3,$C$11:C2060)</f>
        <v>2050</v>
      </c>
      <c r="B2060" s="100">
        <v>2</v>
      </c>
      <c r="C2060" s="100" t="s">
        <v>276</v>
      </c>
      <c r="D2060" s="100" t="s">
        <v>2222</v>
      </c>
      <c r="E2060" s="101" t="s">
        <v>366</v>
      </c>
      <c r="F2060" s="102" t="s">
        <v>367</v>
      </c>
      <c r="G2060" s="100">
        <v>8</v>
      </c>
      <c r="H2060" s="103" t="s">
        <v>753</v>
      </c>
      <c r="I2060" s="100">
        <v>14</v>
      </c>
      <c r="J2060" s="100">
        <v>1</v>
      </c>
      <c r="K2060" s="100"/>
      <c r="L2060" s="100"/>
      <c r="M2060" s="100">
        <v>14</v>
      </c>
      <c r="N2060" s="100">
        <v>1</v>
      </c>
      <c r="O2060" s="104">
        <v>650000</v>
      </c>
      <c r="P2060" s="104">
        <v>650000</v>
      </c>
      <c r="Q2060" s="104"/>
      <c r="R2060" s="104"/>
      <c r="S2060" s="104">
        <v>650000</v>
      </c>
      <c r="T2060" s="104">
        <v>0</v>
      </c>
      <c r="U2060" s="103" t="s">
        <v>307</v>
      </c>
      <c r="V2060" s="105" t="s">
        <v>2503</v>
      </c>
      <c r="W2060" s="106" t="s">
        <v>539</v>
      </c>
    </row>
    <row r="2061" spans="1:23" s="107" customFormat="1" ht="31.8" customHeight="1">
      <c r="A2061" s="46">
        <f>SUBTOTAL(3,$C$11:C2061)</f>
        <v>2051</v>
      </c>
      <c r="B2061" s="100">
        <v>2</v>
      </c>
      <c r="C2061" s="100" t="s">
        <v>276</v>
      </c>
      <c r="D2061" s="100" t="s">
        <v>2222</v>
      </c>
      <c r="E2061" s="101" t="s">
        <v>366</v>
      </c>
      <c r="F2061" s="102" t="s">
        <v>367</v>
      </c>
      <c r="G2061" s="100">
        <v>8</v>
      </c>
      <c r="H2061" s="103" t="s">
        <v>753</v>
      </c>
      <c r="I2061" s="100">
        <v>14</v>
      </c>
      <c r="J2061" s="100">
        <v>1</v>
      </c>
      <c r="K2061" s="100"/>
      <c r="L2061" s="100"/>
      <c r="M2061" s="100">
        <v>14</v>
      </c>
      <c r="N2061" s="100">
        <v>1</v>
      </c>
      <c r="O2061" s="104">
        <v>650000</v>
      </c>
      <c r="P2061" s="104">
        <v>650000</v>
      </c>
      <c r="Q2061" s="104"/>
      <c r="R2061" s="104"/>
      <c r="S2061" s="104">
        <v>650000</v>
      </c>
      <c r="T2061" s="104">
        <v>0</v>
      </c>
      <c r="U2061" s="103" t="s">
        <v>307</v>
      </c>
      <c r="V2061" s="105" t="s">
        <v>2500</v>
      </c>
      <c r="W2061" s="106" t="s">
        <v>539</v>
      </c>
    </row>
    <row r="2062" spans="1:23" s="107" customFormat="1" ht="31.8" customHeight="1">
      <c r="A2062" s="46">
        <f>SUBTOTAL(3,$C$11:C2062)</f>
        <v>2052</v>
      </c>
      <c r="B2062" s="100">
        <v>2</v>
      </c>
      <c r="C2062" s="100" t="s">
        <v>276</v>
      </c>
      <c r="D2062" s="100" t="s">
        <v>2222</v>
      </c>
      <c r="E2062" s="101" t="s">
        <v>366</v>
      </c>
      <c r="F2062" s="102" t="s">
        <v>367</v>
      </c>
      <c r="G2062" s="100">
        <v>8</v>
      </c>
      <c r="H2062" s="103" t="s">
        <v>753</v>
      </c>
      <c r="I2062" s="100">
        <v>14</v>
      </c>
      <c r="J2062" s="100">
        <v>1</v>
      </c>
      <c r="K2062" s="100"/>
      <c r="L2062" s="100"/>
      <c r="M2062" s="100">
        <v>14</v>
      </c>
      <c r="N2062" s="100">
        <v>1</v>
      </c>
      <c r="O2062" s="104">
        <v>650000</v>
      </c>
      <c r="P2062" s="104">
        <v>650000</v>
      </c>
      <c r="Q2062" s="104"/>
      <c r="R2062" s="104"/>
      <c r="S2062" s="104">
        <v>650000</v>
      </c>
      <c r="T2062" s="104">
        <v>0</v>
      </c>
      <c r="U2062" s="103" t="s">
        <v>307</v>
      </c>
      <c r="V2062" s="105" t="s">
        <v>2502</v>
      </c>
      <c r="W2062" s="106" t="s">
        <v>539</v>
      </c>
    </row>
    <row r="2063" spans="1:23" s="107" customFormat="1" ht="31.8" customHeight="1">
      <c r="A2063" s="46">
        <f>SUBTOTAL(3,$C$11:C2063)</f>
        <v>2053</v>
      </c>
      <c r="B2063" s="100">
        <v>2</v>
      </c>
      <c r="C2063" s="100" t="s">
        <v>276</v>
      </c>
      <c r="D2063" s="100" t="s">
        <v>2223</v>
      </c>
      <c r="E2063" s="101" t="s">
        <v>366</v>
      </c>
      <c r="F2063" s="102" t="s">
        <v>367</v>
      </c>
      <c r="G2063" s="100">
        <v>8</v>
      </c>
      <c r="H2063" s="103" t="s">
        <v>753</v>
      </c>
      <c r="I2063" s="100">
        <v>20</v>
      </c>
      <c r="J2063" s="100">
        <v>1</v>
      </c>
      <c r="K2063" s="100"/>
      <c r="L2063" s="100"/>
      <c r="M2063" s="100">
        <v>20</v>
      </c>
      <c r="N2063" s="100">
        <v>1</v>
      </c>
      <c r="O2063" s="104">
        <v>1050000</v>
      </c>
      <c r="P2063" s="104">
        <v>1050000</v>
      </c>
      <c r="Q2063" s="104"/>
      <c r="R2063" s="104"/>
      <c r="S2063" s="104">
        <v>1050000</v>
      </c>
      <c r="T2063" s="104">
        <v>0</v>
      </c>
      <c r="U2063" s="103" t="s">
        <v>303</v>
      </c>
      <c r="V2063" s="105" t="s">
        <v>3709</v>
      </c>
      <c r="W2063" s="106" t="s">
        <v>539</v>
      </c>
    </row>
    <row r="2064" spans="1:23" s="107" customFormat="1" ht="31.8" customHeight="1">
      <c r="A2064" s="46">
        <f>SUBTOTAL(3,$C$11:C2064)</f>
        <v>2054</v>
      </c>
      <c r="B2064" s="100">
        <v>2</v>
      </c>
      <c r="C2064" s="100" t="s">
        <v>276</v>
      </c>
      <c r="D2064" s="100" t="s">
        <v>2222</v>
      </c>
      <c r="E2064" s="101" t="s">
        <v>366</v>
      </c>
      <c r="F2064" s="102" t="s">
        <v>367</v>
      </c>
      <c r="G2064" s="100">
        <v>8</v>
      </c>
      <c r="H2064" s="103" t="s">
        <v>753</v>
      </c>
      <c r="I2064" s="100">
        <v>20</v>
      </c>
      <c r="J2064" s="100">
        <v>1</v>
      </c>
      <c r="K2064" s="100"/>
      <c r="L2064" s="100"/>
      <c r="M2064" s="100">
        <v>20</v>
      </c>
      <c r="N2064" s="100">
        <v>1</v>
      </c>
      <c r="O2064" s="104">
        <v>1050000</v>
      </c>
      <c r="P2064" s="104">
        <v>1050000</v>
      </c>
      <c r="Q2064" s="104"/>
      <c r="R2064" s="104"/>
      <c r="S2064" s="104">
        <v>1050000</v>
      </c>
      <c r="T2064" s="104">
        <v>0</v>
      </c>
      <c r="U2064" s="103" t="s">
        <v>303</v>
      </c>
      <c r="V2064" s="105" t="s">
        <v>3710</v>
      </c>
      <c r="W2064" s="106" t="s">
        <v>539</v>
      </c>
    </row>
    <row r="2065" spans="1:23" s="107" customFormat="1" ht="31.8" customHeight="1">
      <c r="A2065" s="46">
        <f>SUBTOTAL(3,$C$11:C2065)</f>
        <v>2055</v>
      </c>
      <c r="B2065" s="100">
        <v>2</v>
      </c>
      <c r="C2065" s="100" t="s">
        <v>276</v>
      </c>
      <c r="D2065" s="100" t="s">
        <v>2292</v>
      </c>
      <c r="E2065" s="101" t="s">
        <v>366</v>
      </c>
      <c r="F2065" s="102" t="s">
        <v>367</v>
      </c>
      <c r="G2065" s="100">
        <v>8</v>
      </c>
      <c r="H2065" s="103" t="s">
        <v>753</v>
      </c>
      <c r="I2065" s="100">
        <v>30</v>
      </c>
      <c r="J2065" s="100">
        <v>1</v>
      </c>
      <c r="K2065" s="100"/>
      <c r="L2065" s="100"/>
      <c r="M2065" s="100">
        <v>30</v>
      </c>
      <c r="N2065" s="100">
        <v>1</v>
      </c>
      <c r="O2065" s="104">
        <v>1575000</v>
      </c>
      <c r="P2065" s="104">
        <v>1575000</v>
      </c>
      <c r="Q2065" s="104"/>
      <c r="R2065" s="104"/>
      <c r="S2065" s="104">
        <v>1575000</v>
      </c>
      <c r="T2065" s="104">
        <v>0</v>
      </c>
      <c r="U2065" s="103" t="s">
        <v>865</v>
      </c>
      <c r="V2065" s="105" t="s">
        <v>3711</v>
      </c>
      <c r="W2065" s="106" t="s">
        <v>539</v>
      </c>
    </row>
    <row r="2066" spans="1:23" s="107" customFormat="1" ht="31.8" customHeight="1">
      <c r="A2066" s="46">
        <f>SUBTOTAL(3,$C$11:C2066)</f>
        <v>2056</v>
      </c>
      <c r="B2066" s="46">
        <v>1</v>
      </c>
      <c r="C2066" s="46" t="s">
        <v>488</v>
      </c>
      <c r="D2066" s="46" t="s">
        <v>922</v>
      </c>
      <c r="E2066" s="98" t="s">
        <v>638</v>
      </c>
      <c r="F2066" s="99" t="s">
        <v>692</v>
      </c>
      <c r="G2066" s="46">
        <v>8</v>
      </c>
      <c r="H2066" s="78" t="s">
        <v>754</v>
      </c>
      <c r="I2066" s="46">
        <v>28</v>
      </c>
      <c r="J2066" s="46">
        <v>1</v>
      </c>
      <c r="K2066" s="46"/>
      <c r="L2066" s="46"/>
      <c r="M2066" s="46">
        <v>28</v>
      </c>
      <c r="N2066" s="46">
        <v>1</v>
      </c>
      <c r="O2066" s="79">
        <v>1400000</v>
      </c>
      <c r="P2066" s="79">
        <v>1400000</v>
      </c>
      <c r="Q2066" s="79"/>
      <c r="R2066" s="79">
        <v>1400000</v>
      </c>
      <c r="S2066" s="79">
        <v>0</v>
      </c>
      <c r="T2066" s="79">
        <v>0</v>
      </c>
      <c r="U2066" s="78" t="s">
        <v>306</v>
      </c>
      <c r="V2066" s="80" t="s">
        <v>1636</v>
      </c>
      <c r="W2066" s="81" t="s">
        <v>539</v>
      </c>
    </row>
    <row r="2067" spans="1:23" s="107" customFormat="1" ht="31.8" customHeight="1">
      <c r="A2067" s="46">
        <f>SUBTOTAL(3,$C$11:C2067)</f>
        <v>2057</v>
      </c>
      <c r="B2067" s="46">
        <v>1</v>
      </c>
      <c r="C2067" s="46" t="s">
        <v>488</v>
      </c>
      <c r="D2067" s="46" t="s">
        <v>922</v>
      </c>
      <c r="E2067" s="98" t="s">
        <v>638</v>
      </c>
      <c r="F2067" s="99" t="s">
        <v>692</v>
      </c>
      <c r="G2067" s="46">
        <v>8</v>
      </c>
      <c r="H2067" s="78" t="s">
        <v>754</v>
      </c>
      <c r="I2067" s="46">
        <v>20</v>
      </c>
      <c r="J2067" s="46">
        <v>1</v>
      </c>
      <c r="K2067" s="46"/>
      <c r="L2067" s="46"/>
      <c r="M2067" s="46">
        <v>20</v>
      </c>
      <c r="N2067" s="46">
        <v>1</v>
      </c>
      <c r="O2067" s="79">
        <v>1050000</v>
      </c>
      <c r="P2067" s="79">
        <v>1050000</v>
      </c>
      <c r="Q2067" s="79"/>
      <c r="R2067" s="79">
        <v>1050000</v>
      </c>
      <c r="S2067" s="79">
        <v>0</v>
      </c>
      <c r="T2067" s="79">
        <v>0</v>
      </c>
      <c r="U2067" s="78" t="s">
        <v>303</v>
      </c>
      <c r="V2067" s="80" t="s">
        <v>1238</v>
      </c>
      <c r="W2067" s="81" t="s">
        <v>539</v>
      </c>
    </row>
    <row r="2068" spans="1:23" s="107" customFormat="1" ht="31.8" customHeight="1">
      <c r="A2068" s="46">
        <f>SUBTOTAL(3,$C$11:C2068)</f>
        <v>2058</v>
      </c>
      <c r="B2068" s="100">
        <v>2</v>
      </c>
      <c r="C2068" s="100" t="s">
        <v>488</v>
      </c>
      <c r="D2068" s="100" t="s">
        <v>2295</v>
      </c>
      <c r="E2068" s="101" t="s">
        <v>638</v>
      </c>
      <c r="F2068" s="102" t="s">
        <v>692</v>
      </c>
      <c r="G2068" s="100">
        <v>8</v>
      </c>
      <c r="H2068" s="103" t="s">
        <v>754</v>
      </c>
      <c r="I2068" s="100">
        <v>20</v>
      </c>
      <c r="J2068" s="100">
        <v>1</v>
      </c>
      <c r="K2068" s="100"/>
      <c r="L2068" s="100"/>
      <c r="M2068" s="100">
        <v>20</v>
      </c>
      <c r="N2068" s="100">
        <v>1</v>
      </c>
      <c r="O2068" s="104">
        <v>1050000</v>
      </c>
      <c r="P2068" s="104">
        <v>1050000</v>
      </c>
      <c r="Q2068" s="104"/>
      <c r="R2068" s="104"/>
      <c r="S2068" s="104">
        <v>1050000</v>
      </c>
      <c r="T2068" s="104">
        <v>0</v>
      </c>
      <c r="U2068" s="103" t="s">
        <v>303</v>
      </c>
      <c r="V2068" s="105" t="s">
        <v>3712</v>
      </c>
      <c r="W2068" s="106" t="s">
        <v>539</v>
      </c>
    </row>
    <row r="2069" spans="1:23" s="107" customFormat="1" ht="31.8" customHeight="1">
      <c r="A2069" s="46">
        <f>SUBTOTAL(3,$C$11:C2069)</f>
        <v>2059</v>
      </c>
      <c r="B2069" s="100">
        <v>2</v>
      </c>
      <c r="C2069" s="100" t="s">
        <v>488</v>
      </c>
      <c r="D2069" s="100" t="s">
        <v>2295</v>
      </c>
      <c r="E2069" s="101" t="s">
        <v>638</v>
      </c>
      <c r="F2069" s="102" t="s">
        <v>692</v>
      </c>
      <c r="G2069" s="100">
        <v>8</v>
      </c>
      <c r="H2069" s="103" t="s">
        <v>754</v>
      </c>
      <c r="I2069" s="100">
        <v>20</v>
      </c>
      <c r="J2069" s="100">
        <v>1</v>
      </c>
      <c r="K2069" s="100"/>
      <c r="L2069" s="100"/>
      <c r="M2069" s="100">
        <v>20</v>
      </c>
      <c r="N2069" s="100">
        <v>1</v>
      </c>
      <c r="O2069" s="104">
        <v>1050000</v>
      </c>
      <c r="P2069" s="104">
        <v>1050000</v>
      </c>
      <c r="Q2069" s="104"/>
      <c r="R2069" s="104"/>
      <c r="S2069" s="104">
        <v>1050000</v>
      </c>
      <c r="T2069" s="104">
        <v>0</v>
      </c>
      <c r="U2069" s="103" t="s">
        <v>303</v>
      </c>
      <c r="V2069" s="105" t="s">
        <v>2019</v>
      </c>
      <c r="W2069" s="106" t="s">
        <v>539</v>
      </c>
    </row>
    <row r="2070" spans="1:23" s="107" customFormat="1" ht="31.8" customHeight="1">
      <c r="A2070" s="46">
        <f>SUBTOTAL(3,$C$11:C2070)</f>
        <v>2060</v>
      </c>
      <c r="B2070" s="100">
        <v>2</v>
      </c>
      <c r="C2070" s="100" t="s">
        <v>488</v>
      </c>
      <c r="D2070" s="100" t="s">
        <v>2292</v>
      </c>
      <c r="E2070" s="101" t="s">
        <v>638</v>
      </c>
      <c r="F2070" s="102" t="s">
        <v>692</v>
      </c>
      <c r="G2070" s="100">
        <v>8</v>
      </c>
      <c r="H2070" s="103" t="s">
        <v>754</v>
      </c>
      <c r="I2070" s="100">
        <v>20</v>
      </c>
      <c r="J2070" s="100">
        <v>1</v>
      </c>
      <c r="K2070" s="100"/>
      <c r="L2070" s="100"/>
      <c r="M2070" s="100">
        <v>20</v>
      </c>
      <c r="N2070" s="100">
        <v>1</v>
      </c>
      <c r="O2070" s="104">
        <v>1050000</v>
      </c>
      <c r="P2070" s="104">
        <v>1050000</v>
      </c>
      <c r="Q2070" s="104"/>
      <c r="R2070" s="104"/>
      <c r="S2070" s="104">
        <v>1050000</v>
      </c>
      <c r="T2070" s="104">
        <v>0</v>
      </c>
      <c r="U2070" s="103" t="s">
        <v>303</v>
      </c>
      <c r="V2070" s="105" t="s">
        <v>3713</v>
      </c>
      <c r="W2070" s="106" t="s">
        <v>539</v>
      </c>
    </row>
    <row r="2071" spans="1:23" s="107" customFormat="1" ht="31.8" customHeight="1">
      <c r="A2071" s="46">
        <f>SUBTOTAL(3,$C$11:C2071)</f>
        <v>2061</v>
      </c>
      <c r="B2071" s="100">
        <v>2</v>
      </c>
      <c r="C2071" s="100" t="s">
        <v>488</v>
      </c>
      <c r="D2071" s="100" t="s">
        <v>2244</v>
      </c>
      <c r="E2071" s="101" t="s">
        <v>638</v>
      </c>
      <c r="F2071" s="102" t="s">
        <v>692</v>
      </c>
      <c r="G2071" s="100">
        <v>8</v>
      </c>
      <c r="H2071" s="103" t="s">
        <v>754</v>
      </c>
      <c r="I2071" s="100">
        <v>20</v>
      </c>
      <c r="J2071" s="100">
        <v>1</v>
      </c>
      <c r="K2071" s="100"/>
      <c r="L2071" s="100"/>
      <c r="M2071" s="100">
        <v>20</v>
      </c>
      <c r="N2071" s="100">
        <v>1</v>
      </c>
      <c r="O2071" s="104">
        <v>1050000</v>
      </c>
      <c r="P2071" s="104">
        <v>1050000</v>
      </c>
      <c r="Q2071" s="104"/>
      <c r="R2071" s="104"/>
      <c r="S2071" s="104">
        <v>1050000</v>
      </c>
      <c r="T2071" s="104">
        <v>0</v>
      </c>
      <c r="U2071" s="103" t="s">
        <v>303</v>
      </c>
      <c r="V2071" s="105" t="s">
        <v>2873</v>
      </c>
      <c r="W2071" s="106" t="s">
        <v>539</v>
      </c>
    </row>
    <row r="2072" spans="1:23" s="107" customFormat="1" ht="31.8" customHeight="1">
      <c r="A2072" s="46">
        <f>SUBTOTAL(3,$C$11:C2072)</f>
        <v>2062</v>
      </c>
      <c r="B2072" s="100">
        <v>2</v>
      </c>
      <c r="C2072" s="100" t="s">
        <v>488</v>
      </c>
      <c r="D2072" s="100" t="s">
        <v>2222</v>
      </c>
      <c r="E2072" s="101" t="s">
        <v>638</v>
      </c>
      <c r="F2072" s="102" t="s">
        <v>692</v>
      </c>
      <c r="G2072" s="100">
        <v>8</v>
      </c>
      <c r="H2072" s="103" t="s">
        <v>754</v>
      </c>
      <c r="I2072" s="100">
        <v>20</v>
      </c>
      <c r="J2072" s="100">
        <v>1</v>
      </c>
      <c r="K2072" s="100"/>
      <c r="L2072" s="100"/>
      <c r="M2072" s="100">
        <v>20</v>
      </c>
      <c r="N2072" s="100">
        <v>1</v>
      </c>
      <c r="O2072" s="104">
        <v>1050000</v>
      </c>
      <c r="P2072" s="104">
        <v>1050000</v>
      </c>
      <c r="Q2072" s="104"/>
      <c r="R2072" s="104"/>
      <c r="S2072" s="104">
        <v>1050000</v>
      </c>
      <c r="T2072" s="104">
        <v>0</v>
      </c>
      <c r="U2072" s="103" t="s">
        <v>303</v>
      </c>
      <c r="V2072" s="105" t="s">
        <v>3714</v>
      </c>
      <c r="W2072" s="106" t="s">
        <v>539</v>
      </c>
    </row>
    <row r="2073" spans="1:23" s="107" customFormat="1" ht="31.8" customHeight="1">
      <c r="A2073" s="46">
        <f>SUBTOTAL(3,$C$11:C2073)</f>
        <v>2063</v>
      </c>
      <c r="B2073" s="100">
        <v>2</v>
      </c>
      <c r="C2073" s="100" t="s">
        <v>488</v>
      </c>
      <c r="D2073" s="100" t="s">
        <v>2292</v>
      </c>
      <c r="E2073" s="101" t="s">
        <v>638</v>
      </c>
      <c r="F2073" s="102" t="s">
        <v>692</v>
      </c>
      <c r="G2073" s="100">
        <v>8</v>
      </c>
      <c r="H2073" s="103" t="s">
        <v>754</v>
      </c>
      <c r="I2073" s="100">
        <v>20</v>
      </c>
      <c r="J2073" s="100">
        <v>1</v>
      </c>
      <c r="K2073" s="100"/>
      <c r="L2073" s="100"/>
      <c r="M2073" s="100">
        <v>20</v>
      </c>
      <c r="N2073" s="100">
        <v>1</v>
      </c>
      <c r="O2073" s="104">
        <v>1050000</v>
      </c>
      <c r="P2073" s="104">
        <v>1050000</v>
      </c>
      <c r="Q2073" s="104"/>
      <c r="R2073" s="104"/>
      <c r="S2073" s="104">
        <v>1050000</v>
      </c>
      <c r="T2073" s="104">
        <v>0</v>
      </c>
      <c r="U2073" s="103" t="s">
        <v>303</v>
      </c>
      <c r="V2073" s="105" t="s">
        <v>884</v>
      </c>
      <c r="W2073" s="106" t="s">
        <v>539</v>
      </c>
    </row>
    <row r="2074" spans="1:23" s="107" customFormat="1" ht="31.8" customHeight="1">
      <c r="A2074" s="46">
        <f>SUBTOTAL(3,$C$11:C2074)</f>
        <v>2064</v>
      </c>
      <c r="B2074" s="100">
        <v>2</v>
      </c>
      <c r="C2074" s="100" t="s">
        <v>488</v>
      </c>
      <c r="D2074" s="100" t="s">
        <v>2300</v>
      </c>
      <c r="E2074" s="101" t="s">
        <v>638</v>
      </c>
      <c r="F2074" s="102" t="s">
        <v>692</v>
      </c>
      <c r="G2074" s="100">
        <v>8</v>
      </c>
      <c r="H2074" s="103" t="s">
        <v>754</v>
      </c>
      <c r="I2074" s="100">
        <v>40</v>
      </c>
      <c r="J2074" s="100">
        <v>1</v>
      </c>
      <c r="K2074" s="100"/>
      <c r="L2074" s="100"/>
      <c r="M2074" s="100">
        <v>40</v>
      </c>
      <c r="N2074" s="100">
        <v>1</v>
      </c>
      <c r="O2074" s="104">
        <v>2000000</v>
      </c>
      <c r="P2074" s="104">
        <v>2000000</v>
      </c>
      <c r="Q2074" s="104"/>
      <c r="R2074" s="104"/>
      <c r="S2074" s="104">
        <v>2000000</v>
      </c>
      <c r="T2074" s="104">
        <v>0</v>
      </c>
      <c r="U2074" s="103" t="s">
        <v>302</v>
      </c>
      <c r="V2074" s="105" t="s">
        <v>3715</v>
      </c>
      <c r="W2074" s="106" t="s">
        <v>539</v>
      </c>
    </row>
    <row r="2075" spans="1:23" s="107" customFormat="1" ht="31.8" customHeight="1">
      <c r="A2075" s="46">
        <f>SUBTOTAL(3,$C$11:C2075)</f>
        <v>2065</v>
      </c>
      <c r="B2075" s="100">
        <v>2</v>
      </c>
      <c r="C2075" s="100" t="s">
        <v>2203</v>
      </c>
      <c r="D2075" s="100" t="s">
        <v>2244</v>
      </c>
      <c r="E2075" s="101" t="s">
        <v>226</v>
      </c>
      <c r="F2075" s="102" t="s">
        <v>277</v>
      </c>
      <c r="G2075" s="100">
        <v>8</v>
      </c>
      <c r="H2075" s="103" t="s">
        <v>753</v>
      </c>
      <c r="I2075" s="100">
        <v>20</v>
      </c>
      <c r="J2075" s="100">
        <v>1</v>
      </c>
      <c r="K2075" s="100"/>
      <c r="L2075" s="100"/>
      <c r="M2075" s="100">
        <v>20</v>
      </c>
      <c r="N2075" s="100">
        <v>1</v>
      </c>
      <c r="O2075" s="104">
        <v>1050000</v>
      </c>
      <c r="P2075" s="104">
        <v>1050000</v>
      </c>
      <c r="Q2075" s="104"/>
      <c r="R2075" s="104"/>
      <c r="S2075" s="104">
        <v>1050000</v>
      </c>
      <c r="T2075" s="104">
        <v>0</v>
      </c>
      <c r="U2075" s="103" t="s">
        <v>303</v>
      </c>
      <c r="V2075" s="105" t="s">
        <v>3716</v>
      </c>
      <c r="W2075" s="106" t="s">
        <v>539</v>
      </c>
    </row>
    <row r="2076" spans="1:23" s="107" customFormat="1" ht="31.8" customHeight="1">
      <c r="A2076" s="46">
        <f>SUBTOTAL(3,$C$11:C2076)</f>
        <v>2066</v>
      </c>
      <c r="B2076" s="46">
        <v>1</v>
      </c>
      <c r="C2076" s="46" t="s">
        <v>532</v>
      </c>
      <c r="D2076" s="46" t="s">
        <v>541</v>
      </c>
      <c r="E2076" s="98" t="s">
        <v>548</v>
      </c>
      <c r="F2076" s="99" t="s">
        <v>533</v>
      </c>
      <c r="G2076" s="46">
        <v>8</v>
      </c>
      <c r="H2076" s="78" t="s">
        <v>753</v>
      </c>
      <c r="I2076" s="46">
        <v>20</v>
      </c>
      <c r="J2076" s="46">
        <v>1</v>
      </c>
      <c r="K2076" s="46"/>
      <c r="L2076" s="46"/>
      <c r="M2076" s="46">
        <v>20</v>
      </c>
      <c r="N2076" s="46">
        <v>1</v>
      </c>
      <c r="O2076" s="79">
        <v>1050000</v>
      </c>
      <c r="P2076" s="79">
        <v>1050000</v>
      </c>
      <c r="Q2076" s="79"/>
      <c r="R2076" s="79">
        <v>1050000</v>
      </c>
      <c r="S2076" s="79">
        <v>0</v>
      </c>
      <c r="T2076" s="79">
        <v>0</v>
      </c>
      <c r="U2076" s="78" t="s">
        <v>303</v>
      </c>
      <c r="V2076" s="80" t="s">
        <v>895</v>
      </c>
      <c r="W2076" s="81" t="s">
        <v>539</v>
      </c>
    </row>
    <row r="2077" spans="1:23" s="107" customFormat="1" ht="31.8" customHeight="1">
      <c r="A2077" s="46">
        <f>SUBTOTAL(3,$C$11:C2077)</f>
        <v>2067</v>
      </c>
      <c r="B2077" s="100">
        <v>2</v>
      </c>
      <c r="C2077" s="100" t="s">
        <v>532</v>
      </c>
      <c r="D2077" s="100" t="s">
        <v>2244</v>
      </c>
      <c r="E2077" s="101" t="s">
        <v>548</v>
      </c>
      <c r="F2077" s="102" t="s">
        <v>533</v>
      </c>
      <c r="G2077" s="100">
        <v>8</v>
      </c>
      <c r="H2077" s="103" t="s">
        <v>753</v>
      </c>
      <c r="I2077" s="100">
        <v>20</v>
      </c>
      <c r="J2077" s="100">
        <v>1</v>
      </c>
      <c r="K2077" s="100"/>
      <c r="L2077" s="100"/>
      <c r="M2077" s="100">
        <v>20</v>
      </c>
      <c r="N2077" s="100">
        <v>1</v>
      </c>
      <c r="O2077" s="104">
        <v>1050000</v>
      </c>
      <c r="P2077" s="104">
        <v>1050000</v>
      </c>
      <c r="Q2077" s="104"/>
      <c r="R2077" s="104"/>
      <c r="S2077" s="104">
        <v>1050000</v>
      </c>
      <c r="T2077" s="104">
        <v>0</v>
      </c>
      <c r="U2077" s="103" t="s">
        <v>303</v>
      </c>
      <c r="V2077" s="105" t="s">
        <v>3311</v>
      </c>
      <c r="W2077" s="106" t="s">
        <v>539</v>
      </c>
    </row>
    <row r="2078" spans="1:23" s="107" customFormat="1" ht="31.8" customHeight="1">
      <c r="A2078" s="46">
        <f>SUBTOTAL(3,$C$11:C2078)</f>
        <v>2068</v>
      </c>
      <c r="B2078" s="100">
        <v>2</v>
      </c>
      <c r="C2078" s="100" t="s">
        <v>532</v>
      </c>
      <c r="D2078" s="100" t="s">
        <v>2292</v>
      </c>
      <c r="E2078" s="101" t="s">
        <v>548</v>
      </c>
      <c r="F2078" s="102" t="s">
        <v>533</v>
      </c>
      <c r="G2078" s="100">
        <v>8</v>
      </c>
      <c r="H2078" s="103" t="s">
        <v>753</v>
      </c>
      <c r="I2078" s="100">
        <v>20</v>
      </c>
      <c r="J2078" s="100">
        <v>1</v>
      </c>
      <c r="K2078" s="100"/>
      <c r="L2078" s="100"/>
      <c r="M2078" s="100">
        <v>20</v>
      </c>
      <c r="N2078" s="100">
        <v>1</v>
      </c>
      <c r="O2078" s="104">
        <v>1050000</v>
      </c>
      <c r="P2078" s="104">
        <v>1050000</v>
      </c>
      <c r="Q2078" s="104"/>
      <c r="R2078" s="104"/>
      <c r="S2078" s="104">
        <v>1050000</v>
      </c>
      <c r="T2078" s="104">
        <v>0</v>
      </c>
      <c r="U2078" s="103" t="s">
        <v>303</v>
      </c>
      <c r="V2078" s="105" t="s">
        <v>3717</v>
      </c>
      <c r="W2078" s="106" t="s">
        <v>539</v>
      </c>
    </row>
    <row r="2079" spans="1:23" s="107" customFormat="1" ht="31.8" customHeight="1">
      <c r="A2079" s="46">
        <f>SUBTOTAL(3,$C$11:C2079)</f>
        <v>2069</v>
      </c>
      <c r="B2079" s="100">
        <v>2</v>
      </c>
      <c r="C2079" s="100" t="s">
        <v>532</v>
      </c>
      <c r="D2079" s="100" t="s">
        <v>2295</v>
      </c>
      <c r="E2079" s="101" t="s">
        <v>548</v>
      </c>
      <c r="F2079" s="102" t="s">
        <v>533</v>
      </c>
      <c r="G2079" s="100">
        <v>8</v>
      </c>
      <c r="H2079" s="103" t="s">
        <v>753</v>
      </c>
      <c r="I2079" s="100">
        <v>20</v>
      </c>
      <c r="J2079" s="100">
        <v>1</v>
      </c>
      <c r="K2079" s="100"/>
      <c r="L2079" s="100"/>
      <c r="M2079" s="100">
        <v>20</v>
      </c>
      <c r="N2079" s="100">
        <v>1</v>
      </c>
      <c r="O2079" s="104">
        <v>1050000</v>
      </c>
      <c r="P2079" s="104">
        <v>1050000</v>
      </c>
      <c r="Q2079" s="104"/>
      <c r="R2079" s="104"/>
      <c r="S2079" s="104">
        <v>1050000</v>
      </c>
      <c r="T2079" s="104">
        <v>0</v>
      </c>
      <c r="U2079" s="103" t="s">
        <v>303</v>
      </c>
      <c r="V2079" s="105" t="s">
        <v>3718</v>
      </c>
      <c r="W2079" s="106" t="s">
        <v>539</v>
      </c>
    </row>
    <row r="2080" spans="1:23" s="107" customFormat="1" ht="31.8" customHeight="1">
      <c r="A2080" s="46">
        <f>SUBTOTAL(3,$C$11:C2080)</f>
        <v>2070</v>
      </c>
      <c r="B2080" s="100">
        <v>2</v>
      </c>
      <c r="C2080" s="100" t="s">
        <v>532</v>
      </c>
      <c r="D2080" s="100" t="s">
        <v>2295</v>
      </c>
      <c r="E2080" s="101" t="s">
        <v>548</v>
      </c>
      <c r="F2080" s="102" t="s">
        <v>533</v>
      </c>
      <c r="G2080" s="100">
        <v>8</v>
      </c>
      <c r="H2080" s="103" t="s">
        <v>753</v>
      </c>
      <c r="I2080" s="100">
        <v>20</v>
      </c>
      <c r="J2080" s="100">
        <v>1</v>
      </c>
      <c r="K2080" s="100"/>
      <c r="L2080" s="100"/>
      <c r="M2080" s="100">
        <v>20</v>
      </c>
      <c r="N2080" s="100">
        <v>1</v>
      </c>
      <c r="O2080" s="104">
        <v>1050000</v>
      </c>
      <c r="P2080" s="104">
        <v>1050000</v>
      </c>
      <c r="Q2080" s="104"/>
      <c r="R2080" s="104"/>
      <c r="S2080" s="104">
        <v>1050000</v>
      </c>
      <c r="T2080" s="104">
        <v>0</v>
      </c>
      <c r="U2080" s="103" t="s">
        <v>303</v>
      </c>
      <c r="V2080" s="105" t="s">
        <v>3719</v>
      </c>
      <c r="W2080" s="106" t="s">
        <v>539</v>
      </c>
    </row>
    <row r="2081" spans="1:23" s="107" customFormat="1" ht="31.8" customHeight="1">
      <c r="A2081" s="46">
        <f>SUBTOTAL(3,$C$11:C2081)</f>
        <v>2071</v>
      </c>
      <c r="B2081" s="100">
        <v>2</v>
      </c>
      <c r="C2081" s="100" t="s">
        <v>532</v>
      </c>
      <c r="D2081" s="100" t="s">
        <v>2223</v>
      </c>
      <c r="E2081" s="101" t="s">
        <v>548</v>
      </c>
      <c r="F2081" s="102" t="s">
        <v>533</v>
      </c>
      <c r="G2081" s="100">
        <v>8</v>
      </c>
      <c r="H2081" s="103" t="s">
        <v>753</v>
      </c>
      <c r="I2081" s="100">
        <v>20</v>
      </c>
      <c r="J2081" s="100">
        <v>1</v>
      </c>
      <c r="K2081" s="100"/>
      <c r="L2081" s="100"/>
      <c r="M2081" s="100">
        <v>20</v>
      </c>
      <c r="N2081" s="100">
        <v>1</v>
      </c>
      <c r="O2081" s="104">
        <v>1050000</v>
      </c>
      <c r="P2081" s="104">
        <v>1050000</v>
      </c>
      <c r="Q2081" s="104"/>
      <c r="R2081" s="104"/>
      <c r="S2081" s="104">
        <v>1050000</v>
      </c>
      <c r="T2081" s="104">
        <v>0</v>
      </c>
      <c r="U2081" s="103" t="s">
        <v>303</v>
      </c>
      <c r="V2081" s="105" t="s">
        <v>3720</v>
      </c>
      <c r="W2081" s="106" t="s">
        <v>539</v>
      </c>
    </row>
    <row r="2082" spans="1:23" s="107" customFormat="1" ht="31.8" customHeight="1">
      <c r="A2082" s="46">
        <f>SUBTOTAL(3,$C$11:C2082)</f>
        <v>2072</v>
      </c>
      <c r="B2082" s="100">
        <v>2</v>
      </c>
      <c r="C2082" s="100" t="s">
        <v>532</v>
      </c>
      <c r="D2082" s="100" t="s">
        <v>2292</v>
      </c>
      <c r="E2082" s="101" t="s">
        <v>548</v>
      </c>
      <c r="F2082" s="102" t="s">
        <v>533</v>
      </c>
      <c r="G2082" s="100">
        <v>8</v>
      </c>
      <c r="H2082" s="103" t="s">
        <v>753</v>
      </c>
      <c r="I2082" s="100">
        <v>20</v>
      </c>
      <c r="J2082" s="100">
        <v>1</v>
      </c>
      <c r="K2082" s="100"/>
      <c r="L2082" s="100"/>
      <c r="M2082" s="100">
        <v>20</v>
      </c>
      <c r="N2082" s="100">
        <v>1</v>
      </c>
      <c r="O2082" s="104">
        <v>1050000</v>
      </c>
      <c r="P2082" s="104">
        <v>1050000</v>
      </c>
      <c r="Q2082" s="104"/>
      <c r="R2082" s="104"/>
      <c r="S2082" s="104">
        <v>1050000</v>
      </c>
      <c r="T2082" s="104">
        <v>0</v>
      </c>
      <c r="U2082" s="103" t="s">
        <v>303</v>
      </c>
      <c r="V2082" s="105" t="s">
        <v>3721</v>
      </c>
      <c r="W2082" s="106" t="s">
        <v>539</v>
      </c>
    </row>
    <row r="2083" spans="1:23" s="107" customFormat="1" ht="31.8" customHeight="1">
      <c r="A2083" s="46">
        <f>SUBTOTAL(3,$C$11:C2083)</f>
        <v>2073</v>
      </c>
      <c r="B2083" s="100">
        <v>2</v>
      </c>
      <c r="C2083" s="100" t="s">
        <v>532</v>
      </c>
      <c r="D2083" s="100" t="s">
        <v>2295</v>
      </c>
      <c r="E2083" s="101" t="s">
        <v>548</v>
      </c>
      <c r="F2083" s="102" t="s">
        <v>533</v>
      </c>
      <c r="G2083" s="100">
        <v>8</v>
      </c>
      <c r="H2083" s="103" t="s">
        <v>753</v>
      </c>
      <c r="I2083" s="100">
        <v>20</v>
      </c>
      <c r="J2083" s="100">
        <v>1</v>
      </c>
      <c r="K2083" s="100"/>
      <c r="L2083" s="100"/>
      <c r="M2083" s="100">
        <v>20</v>
      </c>
      <c r="N2083" s="100">
        <v>1</v>
      </c>
      <c r="O2083" s="104">
        <v>1050000</v>
      </c>
      <c r="P2083" s="104">
        <v>1050000</v>
      </c>
      <c r="Q2083" s="104"/>
      <c r="R2083" s="104"/>
      <c r="S2083" s="104">
        <v>1050000</v>
      </c>
      <c r="T2083" s="104">
        <v>0</v>
      </c>
      <c r="U2083" s="103" t="s">
        <v>303</v>
      </c>
      <c r="V2083" s="105" t="s">
        <v>3722</v>
      </c>
      <c r="W2083" s="106" t="s">
        <v>539</v>
      </c>
    </row>
    <row r="2084" spans="1:23" s="107" customFormat="1" ht="31.8" customHeight="1">
      <c r="A2084" s="46">
        <f>SUBTOTAL(3,$C$11:C2084)</f>
        <v>2074</v>
      </c>
      <c r="B2084" s="100">
        <v>2</v>
      </c>
      <c r="C2084" s="100" t="s">
        <v>532</v>
      </c>
      <c r="D2084" s="100" t="s">
        <v>2295</v>
      </c>
      <c r="E2084" s="101" t="s">
        <v>548</v>
      </c>
      <c r="F2084" s="102" t="s">
        <v>533</v>
      </c>
      <c r="G2084" s="100">
        <v>8</v>
      </c>
      <c r="H2084" s="103" t="s">
        <v>753</v>
      </c>
      <c r="I2084" s="100">
        <v>20</v>
      </c>
      <c r="J2084" s="100">
        <v>1</v>
      </c>
      <c r="K2084" s="100"/>
      <c r="L2084" s="100"/>
      <c r="M2084" s="100">
        <v>20</v>
      </c>
      <c r="N2084" s="100">
        <v>1</v>
      </c>
      <c r="O2084" s="104">
        <v>1050000</v>
      </c>
      <c r="P2084" s="104">
        <v>1050000</v>
      </c>
      <c r="Q2084" s="104"/>
      <c r="R2084" s="104"/>
      <c r="S2084" s="104">
        <v>1050000</v>
      </c>
      <c r="T2084" s="104">
        <v>0</v>
      </c>
      <c r="U2084" s="103" t="s">
        <v>303</v>
      </c>
      <c r="V2084" s="105" t="s">
        <v>3723</v>
      </c>
      <c r="W2084" s="106" t="s">
        <v>539</v>
      </c>
    </row>
    <row r="2085" spans="1:23" s="107" customFormat="1" ht="31.8" customHeight="1">
      <c r="A2085" s="46">
        <f>SUBTOTAL(3,$C$11:C2085)</f>
        <v>2075</v>
      </c>
      <c r="B2085" s="100">
        <v>2</v>
      </c>
      <c r="C2085" s="100" t="s">
        <v>532</v>
      </c>
      <c r="D2085" s="100" t="s">
        <v>2297</v>
      </c>
      <c r="E2085" s="101" t="s">
        <v>548</v>
      </c>
      <c r="F2085" s="102" t="s">
        <v>533</v>
      </c>
      <c r="G2085" s="100">
        <v>8</v>
      </c>
      <c r="H2085" s="103" t="s">
        <v>753</v>
      </c>
      <c r="I2085" s="100">
        <v>20</v>
      </c>
      <c r="J2085" s="100">
        <v>1</v>
      </c>
      <c r="K2085" s="100"/>
      <c r="L2085" s="100"/>
      <c r="M2085" s="100">
        <v>20</v>
      </c>
      <c r="N2085" s="100">
        <v>1</v>
      </c>
      <c r="O2085" s="104">
        <v>1050000</v>
      </c>
      <c r="P2085" s="104">
        <v>1050000</v>
      </c>
      <c r="Q2085" s="104"/>
      <c r="R2085" s="104"/>
      <c r="S2085" s="104">
        <v>1050000</v>
      </c>
      <c r="T2085" s="104">
        <v>0</v>
      </c>
      <c r="U2085" s="103" t="s">
        <v>303</v>
      </c>
      <c r="V2085" s="105" t="s">
        <v>3724</v>
      </c>
      <c r="W2085" s="106" t="s">
        <v>539</v>
      </c>
    </row>
    <row r="2086" spans="1:23" s="107" customFormat="1" ht="31.8" customHeight="1">
      <c r="A2086" s="46">
        <f>SUBTOTAL(3,$C$11:C2086)</f>
        <v>2076</v>
      </c>
      <c r="B2086" s="46">
        <v>1</v>
      </c>
      <c r="C2086" s="46" t="s">
        <v>278</v>
      </c>
      <c r="D2086" s="46" t="s">
        <v>541</v>
      </c>
      <c r="E2086" s="98" t="s">
        <v>368</v>
      </c>
      <c r="F2086" s="99" t="s">
        <v>357</v>
      </c>
      <c r="G2086" s="46">
        <v>8</v>
      </c>
      <c r="H2086" s="78" t="s">
        <v>754</v>
      </c>
      <c r="I2086" s="46">
        <v>20</v>
      </c>
      <c r="J2086" s="46">
        <v>1</v>
      </c>
      <c r="K2086" s="46"/>
      <c r="L2086" s="46"/>
      <c r="M2086" s="46">
        <v>20</v>
      </c>
      <c r="N2086" s="46">
        <v>1</v>
      </c>
      <c r="O2086" s="79">
        <v>1050000</v>
      </c>
      <c r="P2086" s="79">
        <v>1050000</v>
      </c>
      <c r="Q2086" s="79"/>
      <c r="R2086" s="79">
        <v>1050000</v>
      </c>
      <c r="S2086" s="79">
        <v>0</v>
      </c>
      <c r="T2086" s="79">
        <v>0</v>
      </c>
      <c r="U2086" s="78" t="s">
        <v>303</v>
      </c>
      <c r="V2086" s="80" t="s">
        <v>1637</v>
      </c>
      <c r="W2086" s="81" t="s">
        <v>539</v>
      </c>
    </row>
    <row r="2087" spans="1:23" s="107" customFormat="1" ht="31.8" customHeight="1">
      <c r="A2087" s="46">
        <f>SUBTOTAL(3,$C$11:C2087)</f>
        <v>2077</v>
      </c>
      <c r="B2087" s="46">
        <v>1</v>
      </c>
      <c r="C2087" s="46" t="s">
        <v>278</v>
      </c>
      <c r="D2087" s="46" t="s">
        <v>541</v>
      </c>
      <c r="E2087" s="98" t="s">
        <v>368</v>
      </c>
      <c r="F2087" s="99" t="s">
        <v>357</v>
      </c>
      <c r="G2087" s="46">
        <v>8</v>
      </c>
      <c r="H2087" s="78" t="s">
        <v>754</v>
      </c>
      <c r="I2087" s="46">
        <v>20</v>
      </c>
      <c r="J2087" s="46">
        <v>1</v>
      </c>
      <c r="K2087" s="46"/>
      <c r="L2087" s="46"/>
      <c r="M2087" s="46">
        <v>20</v>
      </c>
      <c r="N2087" s="46">
        <v>1</v>
      </c>
      <c r="O2087" s="79">
        <v>1050000</v>
      </c>
      <c r="P2087" s="79">
        <v>1050000</v>
      </c>
      <c r="Q2087" s="79"/>
      <c r="R2087" s="79">
        <v>1050000</v>
      </c>
      <c r="S2087" s="79">
        <v>0</v>
      </c>
      <c r="T2087" s="79">
        <v>0</v>
      </c>
      <c r="U2087" s="78" t="s">
        <v>303</v>
      </c>
      <c r="V2087" s="80" t="s">
        <v>1638</v>
      </c>
      <c r="W2087" s="81" t="s">
        <v>539</v>
      </c>
    </row>
    <row r="2088" spans="1:23" s="107" customFormat="1" ht="31.8" customHeight="1">
      <c r="A2088" s="46">
        <f>SUBTOTAL(3,$C$11:C2088)</f>
        <v>2078</v>
      </c>
      <c r="B2088" s="100">
        <v>2</v>
      </c>
      <c r="C2088" s="100" t="s">
        <v>278</v>
      </c>
      <c r="D2088" s="100" t="s">
        <v>2292</v>
      </c>
      <c r="E2088" s="101" t="s">
        <v>368</v>
      </c>
      <c r="F2088" s="102" t="s">
        <v>357</v>
      </c>
      <c r="G2088" s="100">
        <v>8</v>
      </c>
      <c r="H2088" s="103" t="s">
        <v>754</v>
      </c>
      <c r="I2088" s="100">
        <v>20</v>
      </c>
      <c r="J2088" s="100">
        <v>1</v>
      </c>
      <c r="K2088" s="100"/>
      <c r="L2088" s="100"/>
      <c r="M2088" s="100">
        <v>20</v>
      </c>
      <c r="N2088" s="100">
        <v>1</v>
      </c>
      <c r="O2088" s="104">
        <v>1050000</v>
      </c>
      <c r="P2088" s="104">
        <v>1050000</v>
      </c>
      <c r="Q2088" s="104"/>
      <c r="R2088" s="104"/>
      <c r="S2088" s="104">
        <v>1050000</v>
      </c>
      <c r="T2088" s="104">
        <v>0</v>
      </c>
      <c r="U2088" s="103" t="s">
        <v>303</v>
      </c>
      <c r="V2088" s="105" t="s">
        <v>3725</v>
      </c>
      <c r="W2088" s="106" t="s">
        <v>539</v>
      </c>
    </row>
    <row r="2089" spans="1:23" s="107" customFormat="1" ht="31.8" customHeight="1">
      <c r="A2089" s="46">
        <f>SUBTOTAL(3,$C$11:C2089)</f>
        <v>2079</v>
      </c>
      <c r="B2089" s="100">
        <v>2</v>
      </c>
      <c r="C2089" s="100" t="s">
        <v>278</v>
      </c>
      <c r="D2089" s="100" t="s">
        <v>2292</v>
      </c>
      <c r="E2089" s="101" t="s">
        <v>368</v>
      </c>
      <c r="F2089" s="102" t="s">
        <v>357</v>
      </c>
      <c r="G2089" s="100">
        <v>8</v>
      </c>
      <c r="H2089" s="103" t="s">
        <v>754</v>
      </c>
      <c r="I2089" s="100">
        <v>20</v>
      </c>
      <c r="J2089" s="100">
        <v>1</v>
      </c>
      <c r="K2089" s="100"/>
      <c r="L2089" s="100"/>
      <c r="M2089" s="100">
        <v>20</v>
      </c>
      <c r="N2089" s="100">
        <v>1</v>
      </c>
      <c r="O2089" s="104">
        <v>1050000</v>
      </c>
      <c r="P2089" s="104">
        <v>1050000</v>
      </c>
      <c r="Q2089" s="104"/>
      <c r="R2089" s="104"/>
      <c r="S2089" s="104">
        <v>1050000</v>
      </c>
      <c r="T2089" s="104">
        <v>0</v>
      </c>
      <c r="U2089" s="103" t="s">
        <v>303</v>
      </c>
      <c r="V2089" s="105" t="s">
        <v>3726</v>
      </c>
      <c r="W2089" s="106" t="s">
        <v>539</v>
      </c>
    </row>
    <row r="2090" spans="1:23" s="107" customFormat="1" ht="31.8" customHeight="1">
      <c r="A2090" s="46">
        <f>SUBTOTAL(3,$C$11:C2090)</f>
        <v>2080</v>
      </c>
      <c r="B2090" s="100">
        <v>2</v>
      </c>
      <c r="C2090" s="100" t="s">
        <v>278</v>
      </c>
      <c r="D2090" s="100" t="s">
        <v>2292</v>
      </c>
      <c r="E2090" s="101" t="s">
        <v>368</v>
      </c>
      <c r="F2090" s="102" t="s">
        <v>357</v>
      </c>
      <c r="G2090" s="100">
        <v>8</v>
      </c>
      <c r="H2090" s="103" t="s">
        <v>754</v>
      </c>
      <c r="I2090" s="100">
        <v>20</v>
      </c>
      <c r="J2090" s="100">
        <v>1</v>
      </c>
      <c r="K2090" s="100"/>
      <c r="L2090" s="100"/>
      <c r="M2090" s="100">
        <v>20</v>
      </c>
      <c r="N2090" s="100">
        <v>1</v>
      </c>
      <c r="O2090" s="104">
        <v>1050000</v>
      </c>
      <c r="P2090" s="104">
        <v>1050000</v>
      </c>
      <c r="Q2090" s="104"/>
      <c r="R2090" s="104"/>
      <c r="S2090" s="104">
        <v>1050000</v>
      </c>
      <c r="T2090" s="104">
        <v>0</v>
      </c>
      <c r="U2090" s="103" t="s">
        <v>303</v>
      </c>
      <c r="V2090" s="105" t="s">
        <v>3727</v>
      </c>
      <c r="W2090" s="106" t="s">
        <v>539</v>
      </c>
    </row>
    <row r="2091" spans="1:23" s="107" customFormat="1" ht="31.8" customHeight="1">
      <c r="A2091" s="46">
        <f>SUBTOTAL(3,$C$11:C2091)</f>
        <v>2081</v>
      </c>
      <c r="B2091" s="100">
        <v>2</v>
      </c>
      <c r="C2091" s="100" t="s">
        <v>278</v>
      </c>
      <c r="D2091" s="100" t="s">
        <v>2223</v>
      </c>
      <c r="E2091" s="101" t="s">
        <v>368</v>
      </c>
      <c r="F2091" s="102" t="s">
        <v>357</v>
      </c>
      <c r="G2091" s="100">
        <v>8</v>
      </c>
      <c r="H2091" s="103" t="s">
        <v>754</v>
      </c>
      <c r="I2091" s="100">
        <v>20</v>
      </c>
      <c r="J2091" s="100">
        <v>1</v>
      </c>
      <c r="K2091" s="100"/>
      <c r="L2091" s="100"/>
      <c r="M2091" s="100">
        <v>20</v>
      </c>
      <c r="N2091" s="100">
        <v>1</v>
      </c>
      <c r="O2091" s="104">
        <v>1050000</v>
      </c>
      <c r="P2091" s="104">
        <v>1050000</v>
      </c>
      <c r="Q2091" s="104"/>
      <c r="R2091" s="104"/>
      <c r="S2091" s="104">
        <v>1050000</v>
      </c>
      <c r="T2091" s="104">
        <v>0</v>
      </c>
      <c r="U2091" s="103" t="s">
        <v>303</v>
      </c>
      <c r="V2091" s="105" t="s">
        <v>3728</v>
      </c>
      <c r="W2091" s="106" t="s">
        <v>539</v>
      </c>
    </row>
    <row r="2092" spans="1:23" s="107" customFormat="1" ht="31.8" customHeight="1">
      <c r="A2092" s="46">
        <f>SUBTOTAL(3,$C$11:C2092)</f>
        <v>2082</v>
      </c>
      <c r="B2092" s="100">
        <v>2</v>
      </c>
      <c r="C2092" s="100" t="s">
        <v>278</v>
      </c>
      <c r="D2092" s="100" t="s">
        <v>2292</v>
      </c>
      <c r="E2092" s="101" t="s">
        <v>368</v>
      </c>
      <c r="F2092" s="102" t="s">
        <v>357</v>
      </c>
      <c r="G2092" s="100">
        <v>8</v>
      </c>
      <c r="H2092" s="103" t="s">
        <v>754</v>
      </c>
      <c r="I2092" s="100">
        <v>20</v>
      </c>
      <c r="J2092" s="100">
        <v>1</v>
      </c>
      <c r="K2092" s="100"/>
      <c r="L2092" s="100"/>
      <c r="M2092" s="100">
        <v>20</v>
      </c>
      <c r="N2092" s="100">
        <v>1</v>
      </c>
      <c r="O2092" s="104">
        <v>1050000</v>
      </c>
      <c r="P2092" s="104">
        <v>1050000</v>
      </c>
      <c r="Q2092" s="104"/>
      <c r="R2092" s="104"/>
      <c r="S2092" s="104">
        <v>1050000</v>
      </c>
      <c r="T2092" s="104">
        <v>0</v>
      </c>
      <c r="U2092" s="103" t="s">
        <v>303</v>
      </c>
      <c r="V2092" s="105" t="s">
        <v>3729</v>
      </c>
      <c r="W2092" s="106" t="s">
        <v>539</v>
      </c>
    </row>
    <row r="2093" spans="1:23" s="107" customFormat="1" ht="31.8" customHeight="1">
      <c r="A2093" s="46">
        <f>SUBTOTAL(3,$C$11:C2093)</f>
        <v>2083</v>
      </c>
      <c r="B2093" s="100">
        <v>2</v>
      </c>
      <c r="C2093" s="100" t="s">
        <v>278</v>
      </c>
      <c r="D2093" s="100" t="s">
        <v>2292</v>
      </c>
      <c r="E2093" s="101" t="s">
        <v>368</v>
      </c>
      <c r="F2093" s="102" t="s">
        <v>357</v>
      </c>
      <c r="G2093" s="100">
        <v>8</v>
      </c>
      <c r="H2093" s="103" t="s">
        <v>754</v>
      </c>
      <c r="I2093" s="100">
        <v>20</v>
      </c>
      <c r="J2093" s="100">
        <v>1</v>
      </c>
      <c r="K2093" s="100"/>
      <c r="L2093" s="100"/>
      <c r="M2093" s="100">
        <v>20</v>
      </c>
      <c r="N2093" s="100">
        <v>1</v>
      </c>
      <c r="O2093" s="104">
        <v>1050000</v>
      </c>
      <c r="P2093" s="104">
        <v>1050000</v>
      </c>
      <c r="Q2093" s="104"/>
      <c r="R2093" s="104"/>
      <c r="S2093" s="104">
        <v>1050000</v>
      </c>
      <c r="T2093" s="104">
        <v>0</v>
      </c>
      <c r="U2093" s="103" t="s">
        <v>303</v>
      </c>
      <c r="V2093" s="105" t="s">
        <v>3730</v>
      </c>
      <c r="W2093" s="106" t="s">
        <v>539</v>
      </c>
    </row>
    <row r="2094" spans="1:23" s="107" customFormat="1" ht="31.8" customHeight="1">
      <c r="A2094" s="46">
        <f>SUBTOTAL(3,$C$11:C2094)</f>
        <v>2084</v>
      </c>
      <c r="B2094" s="100">
        <v>2</v>
      </c>
      <c r="C2094" s="100" t="s">
        <v>278</v>
      </c>
      <c r="D2094" s="100" t="s">
        <v>2223</v>
      </c>
      <c r="E2094" s="101" t="s">
        <v>368</v>
      </c>
      <c r="F2094" s="102" t="s">
        <v>357</v>
      </c>
      <c r="G2094" s="100">
        <v>8</v>
      </c>
      <c r="H2094" s="103" t="s">
        <v>754</v>
      </c>
      <c r="I2094" s="100">
        <v>20</v>
      </c>
      <c r="J2094" s="100">
        <v>1</v>
      </c>
      <c r="K2094" s="100"/>
      <c r="L2094" s="100"/>
      <c r="M2094" s="100">
        <v>20</v>
      </c>
      <c r="N2094" s="100">
        <v>1</v>
      </c>
      <c r="O2094" s="104">
        <v>1050000</v>
      </c>
      <c r="P2094" s="104">
        <v>1050000</v>
      </c>
      <c r="Q2094" s="104"/>
      <c r="R2094" s="104"/>
      <c r="S2094" s="104">
        <v>1050000</v>
      </c>
      <c r="T2094" s="104">
        <v>0</v>
      </c>
      <c r="U2094" s="103" t="s">
        <v>303</v>
      </c>
      <c r="V2094" s="105" t="s">
        <v>3731</v>
      </c>
      <c r="W2094" s="106" t="s">
        <v>539</v>
      </c>
    </row>
    <row r="2095" spans="1:23" s="107" customFormat="1" ht="31.8" customHeight="1">
      <c r="A2095" s="46">
        <f>SUBTOTAL(3,$C$11:C2095)</f>
        <v>2085</v>
      </c>
      <c r="B2095" s="100">
        <v>2</v>
      </c>
      <c r="C2095" s="100" t="s">
        <v>278</v>
      </c>
      <c r="D2095" s="100" t="s">
        <v>2223</v>
      </c>
      <c r="E2095" s="101" t="s">
        <v>368</v>
      </c>
      <c r="F2095" s="102" t="s">
        <v>357</v>
      </c>
      <c r="G2095" s="100">
        <v>8</v>
      </c>
      <c r="H2095" s="103" t="s">
        <v>754</v>
      </c>
      <c r="I2095" s="100">
        <v>20</v>
      </c>
      <c r="J2095" s="100">
        <v>1</v>
      </c>
      <c r="K2095" s="100"/>
      <c r="L2095" s="100"/>
      <c r="M2095" s="100">
        <v>20</v>
      </c>
      <c r="N2095" s="100">
        <v>1</v>
      </c>
      <c r="O2095" s="104">
        <v>1050000</v>
      </c>
      <c r="P2095" s="104">
        <v>1050000</v>
      </c>
      <c r="Q2095" s="104"/>
      <c r="R2095" s="104"/>
      <c r="S2095" s="104">
        <v>1050000</v>
      </c>
      <c r="T2095" s="104">
        <v>0</v>
      </c>
      <c r="U2095" s="103" t="s">
        <v>303</v>
      </c>
      <c r="V2095" s="105" t="s">
        <v>3732</v>
      </c>
      <c r="W2095" s="106" t="s">
        <v>539</v>
      </c>
    </row>
    <row r="2096" spans="1:23" s="107" customFormat="1" ht="31.8" customHeight="1">
      <c r="A2096" s="46">
        <f>SUBTOTAL(3,$C$11:C2096)</f>
        <v>2086</v>
      </c>
      <c r="B2096" s="100">
        <v>2</v>
      </c>
      <c r="C2096" s="100" t="s">
        <v>278</v>
      </c>
      <c r="D2096" s="100" t="s">
        <v>2292</v>
      </c>
      <c r="E2096" s="101" t="s">
        <v>368</v>
      </c>
      <c r="F2096" s="102" t="s">
        <v>357</v>
      </c>
      <c r="G2096" s="100">
        <v>8</v>
      </c>
      <c r="H2096" s="103" t="s">
        <v>754</v>
      </c>
      <c r="I2096" s="100">
        <v>30</v>
      </c>
      <c r="J2096" s="100">
        <v>1</v>
      </c>
      <c r="K2096" s="100"/>
      <c r="L2096" s="100"/>
      <c r="M2096" s="100">
        <v>30</v>
      </c>
      <c r="N2096" s="100">
        <v>1</v>
      </c>
      <c r="O2096" s="104">
        <v>1575000</v>
      </c>
      <c r="P2096" s="104">
        <v>1575000</v>
      </c>
      <c r="Q2096" s="104"/>
      <c r="R2096" s="104"/>
      <c r="S2096" s="104">
        <v>1575000</v>
      </c>
      <c r="T2096" s="104">
        <v>0</v>
      </c>
      <c r="U2096" s="103" t="s">
        <v>865</v>
      </c>
      <c r="V2096" s="105" t="s">
        <v>3733</v>
      </c>
      <c r="W2096" s="106" t="s">
        <v>539</v>
      </c>
    </row>
    <row r="2097" spans="1:23" s="107" customFormat="1" ht="31.8" customHeight="1">
      <c r="A2097" s="46">
        <f>SUBTOTAL(3,$C$11:C2097)</f>
        <v>2087</v>
      </c>
      <c r="B2097" s="46">
        <v>1</v>
      </c>
      <c r="C2097" s="46" t="s">
        <v>279</v>
      </c>
      <c r="D2097" s="46" t="s">
        <v>541</v>
      </c>
      <c r="E2097" s="98" t="s">
        <v>369</v>
      </c>
      <c r="F2097" s="99" t="s">
        <v>636</v>
      </c>
      <c r="G2097" s="46">
        <v>8</v>
      </c>
      <c r="H2097" s="78" t="s">
        <v>755</v>
      </c>
      <c r="I2097" s="46">
        <v>20</v>
      </c>
      <c r="J2097" s="46">
        <v>1</v>
      </c>
      <c r="K2097" s="46"/>
      <c r="L2097" s="46"/>
      <c r="M2097" s="46">
        <v>20</v>
      </c>
      <c r="N2097" s="46">
        <v>1</v>
      </c>
      <c r="O2097" s="79">
        <v>1050000</v>
      </c>
      <c r="P2097" s="79">
        <v>1050000</v>
      </c>
      <c r="Q2097" s="79"/>
      <c r="R2097" s="79">
        <v>1050000</v>
      </c>
      <c r="S2097" s="79">
        <v>0</v>
      </c>
      <c r="T2097" s="79">
        <v>0</v>
      </c>
      <c r="U2097" s="78" t="s">
        <v>303</v>
      </c>
      <c r="V2097" s="80" t="s">
        <v>1639</v>
      </c>
      <c r="W2097" s="81" t="s">
        <v>539</v>
      </c>
    </row>
    <row r="2098" spans="1:23" s="107" customFormat="1" ht="31.8" customHeight="1">
      <c r="A2098" s="46">
        <f>SUBTOTAL(3,$C$11:C2098)</f>
        <v>2088</v>
      </c>
      <c r="B2098" s="46">
        <v>1</v>
      </c>
      <c r="C2098" s="46" t="s">
        <v>279</v>
      </c>
      <c r="D2098" s="46" t="s">
        <v>1085</v>
      </c>
      <c r="E2098" s="98" t="s">
        <v>369</v>
      </c>
      <c r="F2098" s="99" t="s">
        <v>636</v>
      </c>
      <c r="G2098" s="46">
        <v>8</v>
      </c>
      <c r="H2098" s="78" t="s">
        <v>755</v>
      </c>
      <c r="I2098" s="46">
        <v>20</v>
      </c>
      <c r="J2098" s="46">
        <v>1</v>
      </c>
      <c r="K2098" s="46"/>
      <c r="L2098" s="46"/>
      <c r="M2098" s="46">
        <v>20</v>
      </c>
      <c r="N2098" s="46">
        <v>1</v>
      </c>
      <c r="O2098" s="79">
        <v>1050000</v>
      </c>
      <c r="P2098" s="79">
        <v>1050000</v>
      </c>
      <c r="Q2098" s="79"/>
      <c r="R2098" s="79">
        <v>1050000</v>
      </c>
      <c r="S2098" s="79">
        <v>0</v>
      </c>
      <c r="T2098" s="79">
        <v>0</v>
      </c>
      <c r="U2098" s="78" t="s">
        <v>303</v>
      </c>
      <c r="V2098" s="80" t="s">
        <v>162</v>
      </c>
      <c r="W2098" s="81" t="s">
        <v>539</v>
      </c>
    </row>
    <row r="2099" spans="1:23" s="107" customFormat="1" ht="31.8" customHeight="1">
      <c r="A2099" s="46">
        <f>SUBTOTAL(3,$C$11:C2099)</f>
        <v>2089</v>
      </c>
      <c r="B2099" s="100">
        <v>2</v>
      </c>
      <c r="C2099" s="100" t="s">
        <v>279</v>
      </c>
      <c r="D2099" s="100" t="s">
        <v>2295</v>
      </c>
      <c r="E2099" s="101" t="s">
        <v>369</v>
      </c>
      <c r="F2099" s="102" t="s">
        <v>636</v>
      </c>
      <c r="G2099" s="100">
        <v>8</v>
      </c>
      <c r="H2099" s="103" t="s">
        <v>755</v>
      </c>
      <c r="I2099" s="100">
        <v>6</v>
      </c>
      <c r="J2099" s="100">
        <v>1</v>
      </c>
      <c r="K2099" s="100"/>
      <c r="L2099" s="100"/>
      <c r="M2099" s="100">
        <v>6</v>
      </c>
      <c r="N2099" s="100">
        <v>1</v>
      </c>
      <c r="O2099" s="104">
        <v>400000</v>
      </c>
      <c r="P2099" s="104">
        <v>400000</v>
      </c>
      <c r="Q2099" s="104"/>
      <c r="R2099" s="104"/>
      <c r="S2099" s="104">
        <v>400000</v>
      </c>
      <c r="T2099" s="104">
        <v>0</v>
      </c>
      <c r="U2099" s="103" t="s">
        <v>629</v>
      </c>
      <c r="V2099" s="105" t="s">
        <v>3734</v>
      </c>
      <c r="W2099" s="106" t="s">
        <v>539</v>
      </c>
    </row>
    <row r="2100" spans="1:23" s="107" customFormat="1" ht="31.8" customHeight="1">
      <c r="A2100" s="46">
        <f>SUBTOTAL(3,$C$11:C2100)</f>
        <v>2090</v>
      </c>
      <c r="B2100" s="100">
        <v>2</v>
      </c>
      <c r="C2100" s="100" t="s">
        <v>279</v>
      </c>
      <c r="D2100" s="100" t="s">
        <v>2292</v>
      </c>
      <c r="E2100" s="101" t="s">
        <v>369</v>
      </c>
      <c r="F2100" s="102" t="s">
        <v>636</v>
      </c>
      <c r="G2100" s="100">
        <v>8</v>
      </c>
      <c r="H2100" s="103" t="s">
        <v>755</v>
      </c>
      <c r="I2100" s="100">
        <v>20</v>
      </c>
      <c r="J2100" s="100">
        <v>1</v>
      </c>
      <c r="K2100" s="100"/>
      <c r="L2100" s="100"/>
      <c r="M2100" s="100">
        <v>20</v>
      </c>
      <c r="N2100" s="100">
        <v>1</v>
      </c>
      <c r="O2100" s="104">
        <v>1050000</v>
      </c>
      <c r="P2100" s="104">
        <v>1050000</v>
      </c>
      <c r="Q2100" s="104"/>
      <c r="R2100" s="104"/>
      <c r="S2100" s="104">
        <v>1050000</v>
      </c>
      <c r="T2100" s="104">
        <v>0</v>
      </c>
      <c r="U2100" s="103" t="s">
        <v>303</v>
      </c>
      <c r="V2100" s="105" t="s">
        <v>3735</v>
      </c>
      <c r="W2100" s="106" t="s">
        <v>539</v>
      </c>
    </row>
    <row r="2101" spans="1:23" s="107" customFormat="1" ht="31.8" customHeight="1">
      <c r="A2101" s="46">
        <f>SUBTOTAL(3,$C$11:C2101)</f>
        <v>2091</v>
      </c>
      <c r="B2101" s="100">
        <v>2</v>
      </c>
      <c r="C2101" s="100" t="s">
        <v>279</v>
      </c>
      <c r="D2101" s="100" t="s">
        <v>2244</v>
      </c>
      <c r="E2101" s="101" t="s">
        <v>369</v>
      </c>
      <c r="F2101" s="102" t="s">
        <v>636</v>
      </c>
      <c r="G2101" s="100">
        <v>8</v>
      </c>
      <c r="H2101" s="103" t="s">
        <v>755</v>
      </c>
      <c r="I2101" s="100">
        <v>20</v>
      </c>
      <c r="J2101" s="100">
        <v>1</v>
      </c>
      <c r="K2101" s="100"/>
      <c r="L2101" s="100"/>
      <c r="M2101" s="100">
        <v>20</v>
      </c>
      <c r="N2101" s="100">
        <v>1</v>
      </c>
      <c r="O2101" s="104">
        <v>1050000</v>
      </c>
      <c r="P2101" s="104">
        <v>1050000</v>
      </c>
      <c r="Q2101" s="104"/>
      <c r="R2101" s="104"/>
      <c r="S2101" s="104">
        <v>1050000</v>
      </c>
      <c r="T2101" s="104">
        <v>0</v>
      </c>
      <c r="U2101" s="103" t="s">
        <v>303</v>
      </c>
      <c r="V2101" s="105" t="s">
        <v>3736</v>
      </c>
      <c r="W2101" s="106" t="s">
        <v>539</v>
      </c>
    </row>
    <row r="2102" spans="1:23" s="107" customFormat="1" ht="31.8" customHeight="1">
      <c r="A2102" s="46">
        <f>SUBTOTAL(3,$C$11:C2102)</f>
        <v>2092</v>
      </c>
      <c r="B2102" s="100">
        <v>2</v>
      </c>
      <c r="C2102" s="100" t="s">
        <v>279</v>
      </c>
      <c r="D2102" s="100" t="s">
        <v>2292</v>
      </c>
      <c r="E2102" s="101" t="s">
        <v>369</v>
      </c>
      <c r="F2102" s="102" t="s">
        <v>636</v>
      </c>
      <c r="G2102" s="100">
        <v>8</v>
      </c>
      <c r="H2102" s="103" t="s">
        <v>755</v>
      </c>
      <c r="I2102" s="100">
        <v>20</v>
      </c>
      <c r="J2102" s="100">
        <v>1</v>
      </c>
      <c r="K2102" s="100"/>
      <c r="L2102" s="100"/>
      <c r="M2102" s="100">
        <v>20</v>
      </c>
      <c r="N2102" s="100">
        <v>1</v>
      </c>
      <c r="O2102" s="104">
        <v>1050000</v>
      </c>
      <c r="P2102" s="104">
        <v>1050000</v>
      </c>
      <c r="Q2102" s="104"/>
      <c r="R2102" s="104"/>
      <c r="S2102" s="104">
        <v>1050000</v>
      </c>
      <c r="T2102" s="104">
        <v>0</v>
      </c>
      <c r="U2102" s="103" t="s">
        <v>303</v>
      </c>
      <c r="V2102" s="105" t="s">
        <v>3737</v>
      </c>
      <c r="W2102" s="106" t="s">
        <v>539</v>
      </c>
    </row>
    <row r="2103" spans="1:23" s="107" customFormat="1" ht="31.8" customHeight="1">
      <c r="A2103" s="46">
        <f>SUBTOTAL(3,$C$11:C2103)</f>
        <v>2093</v>
      </c>
      <c r="B2103" s="100">
        <v>2</v>
      </c>
      <c r="C2103" s="100" t="s">
        <v>279</v>
      </c>
      <c r="D2103" s="100" t="s">
        <v>2223</v>
      </c>
      <c r="E2103" s="101" t="s">
        <v>369</v>
      </c>
      <c r="F2103" s="102" t="s">
        <v>636</v>
      </c>
      <c r="G2103" s="100">
        <v>8</v>
      </c>
      <c r="H2103" s="103" t="s">
        <v>755</v>
      </c>
      <c r="I2103" s="100">
        <v>20</v>
      </c>
      <c r="J2103" s="100">
        <v>1</v>
      </c>
      <c r="K2103" s="100"/>
      <c r="L2103" s="100"/>
      <c r="M2103" s="100">
        <v>20</v>
      </c>
      <c r="N2103" s="100">
        <v>1</v>
      </c>
      <c r="O2103" s="104">
        <v>1050000</v>
      </c>
      <c r="P2103" s="104">
        <v>1050000</v>
      </c>
      <c r="Q2103" s="104"/>
      <c r="R2103" s="104"/>
      <c r="S2103" s="104">
        <v>1050000</v>
      </c>
      <c r="T2103" s="104">
        <v>0</v>
      </c>
      <c r="U2103" s="103" t="s">
        <v>303</v>
      </c>
      <c r="V2103" s="105" t="s">
        <v>3738</v>
      </c>
      <c r="W2103" s="106" t="s">
        <v>539</v>
      </c>
    </row>
    <row r="2104" spans="1:23" s="107" customFormat="1" ht="31.8" customHeight="1">
      <c r="A2104" s="46">
        <f>SUBTOTAL(3,$C$11:C2104)</f>
        <v>2094</v>
      </c>
      <c r="B2104" s="100">
        <v>2</v>
      </c>
      <c r="C2104" s="100" t="s">
        <v>279</v>
      </c>
      <c r="D2104" s="100" t="s">
        <v>2222</v>
      </c>
      <c r="E2104" s="101" t="s">
        <v>369</v>
      </c>
      <c r="F2104" s="102" t="s">
        <v>636</v>
      </c>
      <c r="G2104" s="100">
        <v>8</v>
      </c>
      <c r="H2104" s="103" t="s">
        <v>755</v>
      </c>
      <c r="I2104" s="100">
        <v>20</v>
      </c>
      <c r="J2104" s="100">
        <v>1</v>
      </c>
      <c r="K2104" s="100"/>
      <c r="L2104" s="100"/>
      <c r="M2104" s="100">
        <v>20</v>
      </c>
      <c r="N2104" s="100">
        <v>1</v>
      </c>
      <c r="O2104" s="104">
        <v>1050000</v>
      </c>
      <c r="P2104" s="104">
        <v>1050000</v>
      </c>
      <c r="Q2104" s="104"/>
      <c r="R2104" s="104"/>
      <c r="S2104" s="104">
        <v>1050000</v>
      </c>
      <c r="T2104" s="104">
        <v>0</v>
      </c>
      <c r="U2104" s="103" t="s">
        <v>303</v>
      </c>
      <c r="V2104" s="105" t="s">
        <v>166</v>
      </c>
      <c r="W2104" s="106" t="s">
        <v>539</v>
      </c>
    </row>
    <row r="2105" spans="1:23" s="107" customFormat="1" ht="31.8" customHeight="1">
      <c r="A2105" s="46">
        <f>SUBTOTAL(3,$C$11:C2105)</f>
        <v>2095</v>
      </c>
      <c r="B2105" s="100">
        <v>2</v>
      </c>
      <c r="C2105" s="100" t="s">
        <v>279</v>
      </c>
      <c r="D2105" s="100" t="s">
        <v>2244</v>
      </c>
      <c r="E2105" s="101" t="s">
        <v>369</v>
      </c>
      <c r="F2105" s="102" t="s">
        <v>636</v>
      </c>
      <c r="G2105" s="100">
        <v>8</v>
      </c>
      <c r="H2105" s="103" t="s">
        <v>755</v>
      </c>
      <c r="I2105" s="100">
        <v>20</v>
      </c>
      <c r="J2105" s="100">
        <v>1</v>
      </c>
      <c r="K2105" s="100"/>
      <c r="L2105" s="100"/>
      <c r="M2105" s="100">
        <v>20</v>
      </c>
      <c r="N2105" s="100">
        <v>1</v>
      </c>
      <c r="O2105" s="104">
        <v>1050000</v>
      </c>
      <c r="P2105" s="104">
        <v>1050000</v>
      </c>
      <c r="Q2105" s="104"/>
      <c r="R2105" s="104"/>
      <c r="S2105" s="104">
        <v>1050000</v>
      </c>
      <c r="T2105" s="104">
        <v>0</v>
      </c>
      <c r="U2105" s="103" t="s">
        <v>303</v>
      </c>
      <c r="V2105" s="105" t="s">
        <v>3739</v>
      </c>
      <c r="W2105" s="106" t="s">
        <v>539</v>
      </c>
    </row>
    <row r="2106" spans="1:23" s="107" customFormat="1" ht="31.8" customHeight="1">
      <c r="A2106" s="46">
        <f>SUBTOTAL(3,$C$11:C2106)</f>
        <v>2096</v>
      </c>
      <c r="B2106" s="100">
        <v>2</v>
      </c>
      <c r="C2106" s="100" t="s">
        <v>279</v>
      </c>
      <c r="D2106" s="100" t="s">
        <v>2295</v>
      </c>
      <c r="E2106" s="101" t="s">
        <v>369</v>
      </c>
      <c r="F2106" s="102" t="s">
        <v>636</v>
      </c>
      <c r="G2106" s="100">
        <v>8</v>
      </c>
      <c r="H2106" s="103" t="s">
        <v>755</v>
      </c>
      <c r="I2106" s="100">
        <v>20</v>
      </c>
      <c r="J2106" s="100">
        <v>1</v>
      </c>
      <c r="K2106" s="100"/>
      <c r="L2106" s="100"/>
      <c r="M2106" s="100">
        <v>20</v>
      </c>
      <c r="N2106" s="100">
        <v>1</v>
      </c>
      <c r="O2106" s="104">
        <v>1050000</v>
      </c>
      <c r="P2106" s="104">
        <v>1050000</v>
      </c>
      <c r="Q2106" s="104"/>
      <c r="R2106" s="104"/>
      <c r="S2106" s="104">
        <v>1050000</v>
      </c>
      <c r="T2106" s="104">
        <v>0</v>
      </c>
      <c r="U2106" s="103" t="s">
        <v>303</v>
      </c>
      <c r="V2106" s="105" t="s">
        <v>3740</v>
      </c>
      <c r="W2106" s="106" t="s">
        <v>539</v>
      </c>
    </row>
    <row r="2107" spans="1:23" s="107" customFormat="1" ht="31.8" customHeight="1">
      <c r="A2107" s="46">
        <f>SUBTOTAL(3,$C$11:C2107)</f>
        <v>2097</v>
      </c>
      <c r="B2107" s="100">
        <v>2</v>
      </c>
      <c r="C2107" s="100" t="s">
        <v>279</v>
      </c>
      <c r="D2107" s="100" t="s">
        <v>2292</v>
      </c>
      <c r="E2107" s="101" t="s">
        <v>369</v>
      </c>
      <c r="F2107" s="102" t="s">
        <v>636</v>
      </c>
      <c r="G2107" s="100">
        <v>8</v>
      </c>
      <c r="H2107" s="103" t="s">
        <v>755</v>
      </c>
      <c r="I2107" s="100">
        <v>20</v>
      </c>
      <c r="J2107" s="100">
        <v>1</v>
      </c>
      <c r="K2107" s="100"/>
      <c r="L2107" s="100"/>
      <c r="M2107" s="100">
        <v>20</v>
      </c>
      <c r="N2107" s="100">
        <v>1</v>
      </c>
      <c r="O2107" s="104">
        <v>1050000</v>
      </c>
      <c r="P2107" s="104">
        <v>1050000</v>
      </c>
      <c r="Q2107" s="104"/>
      <c r="R2107" s="104"/>
      <c r="S2107" s="104">
        <v>1050000</v>
      </c>
      <c r="T2107" s="104">
        <v>0</v>
      </c>
      <c r="U2107" s="103" t="s">
        <v>303</v>
      </c>
      <c r="V2107" s="105" t="s">
        <v>3741</v>
      </c>
      <c r="W2107" s="106" t="s">
        <v>539</v>
      </c>
    </row>
    <row r="2108" spans="1:23" s="107" customFormat="1" ht="31.8" customHeight="1">
      <c r="A2108" s="46">
        <f>SUBTOTAL(3,$C$11:C2108)</f>
        <v>2098</v>
      </c>
      <c r="B2108" s="46">
        <v>1</v>
      </c>
      <c r="C2108" s="46" t="s">
        <v>1052</v>
      </c>
      <c r="D2108" s="46" t="s">
        <v>1085</v>
      </c>
      <c r="E2108" s="98" t="s">
        <v>361</v>
      </c>
      <c r="F2108" s="99" t="s">
        <v>220</v>
      </c>
      <c r="G2108" s="46">
        <v>8</v>
      </c>
      <c r="H2108" s="78" t="s">
        <v>755</v>
      </c>
      <c r="I2108" s="46">
        <v>20</v>
      </c>
      <c r="J2108" s="46">
        <v>1</v>
      </c>
      <c r="K2108" s="46"/>
      <c r="L2108" s="46"/>
      <c r="M2108" s="46">
        <v>20</v>
      </c>
      <c r="N2108" s="46">
        <v>1</v>
      </c>
      <c r="O2108" s="79">
        <v>1050000</v>
      </c>
      <c r="P2108" s="79">
        <v>1050000</v>
      </c>
      <c r="Q2108" s="79"/>
      <c r="R2108" s="79">
        <v>1050000</v>
      </c>
      <c r="S2108" s="79">
        <v>0</v>
      </c>
      <c r="T2108" s="79">
        <v>0</v>
      </c>
      <c r="U2108" s="78" t="s">
        <v>303</v>
      </c>
      <c r="V2108" s="80" t="s">
        <v>1640</v>
      </c>
      <c r="W2108" s="81" t="s">
        <v>539</v>
      </c>
    </row>
    <row r="2109" spans="1:23" s="107" customFormat="1" ht="31.8" customHeight="1">
      <c r="A2109" s="46">
        <f>SUBTOTAL(3,$C$11:C2109)</f>
        <v>2099</v>
      </c>
      <c r="B2109" s="46">
        <v>1</v>
      </c>
      <c r="C2109" s="46" t="s">
        <v>1052</v>
      </c>
      <c r="D2109" s="46" t="s">
        <v>1088</v>
      </c>
      <c r="E2109" s="98" t="s">
        <v>361</v>
      </c>
      <c r="F2109" s="99" t="s">
        <v>220</v>
      </c>
      <c r="G2109" s="46">
        <v>8</v>
      </c>
      <c r="H2109" s="78" t="s">
        <v>755</v>
      </c>
      <c r="I2109" s="46">
        <v>20</v>
      </c>
      <c r="J2109" s="46">
        <v>1</v>
      </c>
      <c r="K2109" s="46"/>
      <c r="L2109" s="46"/>
      <c r="M2109" s="46">
        <v>20</v>
      </c>
      <c r="N2109" s="46">
        <v>1</v>
      </c>
      <c r="O2109" s="79">
        <v>1050000</v>
      </c>
      <c r="P2109" s="79">
        <v>1050000</v>
      </c>
      <c r="Q2109" s="79"/>
      <c r="R2109" s="79">
        <v>1050000</v>
      </c>
      <c r="S2109" s="79">
        <v>0</v>
      </c>
      <c r="T2109" s="79">
        <v>0</v>
      </c>
      <c r="U2109" s="78" t="s">
        <v>303</v>
      </c>
      <c r="V2109" s="80" t="s">
        <v>1641</v>
      </c>
      <c r="W2109" s="81" t="s">
        <v>539</v>
      </c>
    </row>
    <row r="2110" spans="1:23" s="107" customFormat="1" ht="31.8" customHeight="1">
      <c r="A2110" s="46">
        <f>SUBTOTAL(3,$C$11:C2110)</f>
        <v>2100</v>
      </c>
      <c r="B2110" s="100">
        <v>2</v>
      </c>
      <c r="C2110" s="100" t="s">
        <v>1052</v>
      </c>
      <c r="D2110" s="100" t="s">
        <v>2222</v>
      </c>
      <c r="E2110" s="101" t="s">
        <v>361</v>
      </c>
      <c r="F2110" s="102" t="s">
        <v>220</v>
      </c>
      <c r="G2110" s="100">
        <v>8</v>
      </c>
      <c r="H2110" s="103" t="s">
        <v>755</v>
      </c>
      <c r="I2110" s="100">
        <v>20</v>
      </c>
      <c r="J2110" s="100">
        <v>1</v>
      </c>
      <c r="K2110" s="100"/>
      <c r="L2110" s="100"/>
      <c r="M2110" s="100">
        <v>20</v>
      </c>
      <c r="N2110" s="100">
        <v>1</v>
      </c>
      <c r="O2110" s="104">
        <v>1050000</v>
      </c>
      <c r="P2110" s="104">
        <v>1050000</v>
      </c>
      <c r="Q2110" s="104"/>
      <c r="R2110" s="104"/>
      <c r="S2110" s="104">
        <v>1050000</v>
      </c>
      <c r="T2110" s="104">
        <v>0</v>
      </c>
      <c r="U2110" s="103" t="s">
        <v>303</v>
      </c>
      <c r="V2110" s="105" t="s">
        <v>3742</v>
      </c>
      <c r="W2110" s="106" t="s">
        <v>539</v>
      </c>
    </row>
    <row r="2111" spans="1:23" s="107" customFormat="1" ht="31.8" customHeight="1">
      <c r="A2111" s="46">
        <f>SUBTOTAL(3,$C$11:C2111)</f>
        <v>2101</v>
      </c>
      <c r="B2111" s="100">
        <v>2</v>
      </c>
      <c r="C2111" s="100" t="s">
        <v>1052</v>
      </c>
      <c r="D2111" s="100" t="s">
        <v>2244</v>
      </c>
      <c r="E2111" s="101" t="s">
        <v>361</v>
      </c>
      <c r="F2111" s="102" t="s">
        <v>220</v>
      </c>
      <c r="G2111" s="100">
        <v>8</v>
      </c>
      <c r="H2111" s="103" t="s">
        <v>755</v>
      </c>
      <c r="I2111" s="100">
        <v>20</v>
      </c>
      <c r="J2111" s="100">
        <v>1</v>
      </c>
      <c r="K2111" s="100"/>
      <c r="L2111" s="100"/>
      <c r="M2111" s="100">
        <v>20</v>
      </c>
      <c r="N2111" s="100">
        <v>1</v>
      </c>
      <c r="O2111" s="104">
        <v>1050000</v>
      </c>
      <c r="P2111" s="104">
        <v>1050000</v>
      </c>
      <c r="Q2111" s="104"/>
      <c r="R2111" s="104"/>
      <c r="S2111" s="104">
        <v>1050000</v>
      </c>
      <c r="T2111" s="104">
        <v>0</v>
      </c>
      <c r="U2111" s="103" t="s">
        <v>303</v>
      </c>
      <c r="V2111" s="105" t="s">
        <v>3743</v>
      </c>
      <c r="W2111" s="106" t="s">
        <v>539</v>
      </c>
    </row>
    <row r="2112" spans="1:23" s="107" customFormat="1" ht="31.8" customHeight="1">
      <c r="A2112" s="46">
        <f>SUBTOTAL(3,$C$11:C2112)</f>
        <v>2102</v>
      </c>
      <c r="B2112" s="100">
        <v>2</v>
      </c>
      <c r="C2112" s="100" t="s">
        <v>1052</v>
      </c>
      <c r="D2112" s="100" t="s">
        <v>2295</v>
      </c>
      <c r="E2112" s="101" t="s">
        <v>361</v>
      </c>
      <c r="F2112" s="102" t="s">
        <v>220</v>
      </c>
      <c r="G2112" s="100">
        <v>8</v>
      </c>
      <c r="H2112" s="103" t="s">
        <v>755</v>
      </c>
      <c r="I2112" s="100">
        <v>20</v>
      </c>
      <c r="J2112" s="100">
        <v>1</v>
      </c>
      <c r="K2112" s="100"/>
      <c r="L2112" s="100"/>
      <c r="M2112" s="100">
        <v>20</v>
      </c>
      <c r="N2112" s="100">
        <v>1</v>
      </c>
      <c r="O2112" s="104">
        <v>1050000</v>
      </c>
      <c r="P2112" s="104">
        <v>1050000</v>
      </c>
      <c r="Q2112" s="104"/>
      <c r="R2112" s="104"/>
      <c r="S2112" s="104">
        <v>1050000</v>
      </c>
      <c r="T2112" s="104">
        <v>0</v>
      </c>
      <c r="U2112" s="103" t="s">
        <v>303</v>
      </c>
      <c r="V2112" s="105" t="s">
        <v>1818</v>
      </c>
      <c r="W2112" s="106" t="s">
        <v>539</v>
      </c>
    </row>
    <row r="2113" spans="1:23" s="107" customFormat="1" ht="31.8" customHeight="1">
      <c r="A2113" s="46">
        <f>SUBTOTAL(3,$C$11:C2113)</f>
        <v>2103</v>
      </c>
      <c r="B2113" s="100">
        <v>2</v>
      </c>
      <c r="C2113" s="100" t="s">
        <v>1052</v>
      </c>
      <c r="D2113" s="100" t="s">
        <v>2292</v>
      </c>
      <c r="E2113" s="101" t="s">
        <v>361</v>
      </c>
      <c r="F2113" s="102" t="s">
        <v>220</v>
      </c>
      <c r="G2113" s="100">
        <v>8</v>
      </c>
      <c r="H2113" s="103" t="s">
        <v>755</v>
      </c>
      <c r="I2113" s="100">
        <v>20</v>
      </c>
      <c r="J2113" s="100">
        <v>1</v>
      </c>
      <c r="K2113" s="100"/>
      <c r="L2113" s="100"/>
      <c r="M2113" s="100">
        <v>20</v>
      </c>
      <c r="N2113" s="100">
        <v>1</v>
      </c>
      <c r="O2113" s="104">
        <v>1050000</v>
      </c>
      <c r="P2113" s="104">
        <v>1050000</v>
      </c>
      <c r="Q2113" s="104"/>
      <c r="R2113" s="104"/>
      <c r="S2113" s="104">
        <v>1050000</v>
      </c>
      <c r="T2113" s="104">
        <v>0</v>
      </c>
      <c r="U2113" s="103" t="s">
        <v>303</v>
      </c>
      <c r="V2113" s="105" t="s">
        <v>3744</v>
      </c>
      <c r="W2113" s="106" t="s">
        <v>539</v>
      </c>
    </row>
    <row r="2114" spans="1:23" s="107" customFormat="1" ht="31.8" customHeight="1">
      <c r="A2114" s="46">
        <f>SUBTOTAL(3,$C$11:C2114)</f>
        <v>2104</v>
      </c>
      <c r="B2114" s="100">
        <v>2</v>
      </c>
      <c r="C2114" s="100" t="s">
        <v>1052</v>
      </c>
      <c r="D2114" s="100" t="s">
        <v>2295</v>
      </c>
      <c r="E2114" s="101" t="s">
        <v>361</v>
      </c>
      <c r="F2114" s="102" t="s">
        <v>220</v>
      </c>
      <c r="G2114" s="100">
        <v>8</v>
      </c>
      <c r="H2114" s="103" t="s">
        <v>755</v>
      </c>
      <c r="I2114" s="100">
        <v>20</v>
      </c>
      <c r="J2114" s="100">
        <v>1</v>
      </c>
      <c r="K2114" s="100"/>
      <c r="L2114" s="100"/>
      <c r="M2114" s="100">
        <v>20</v>
      </c>
      <c r="N2114" s="100">
        <v>1</v>
      </c>
      <c r="O2114" s="104">
        <v>1050000</v>
      </c>
      <c r="P2114" s="104">
        <v>1050000</v>
      </c>
      <c r="Q2114" s="104"/>
      <c r="R2114" s="104"/>
      <c r="S2114" s="104">
        <v>1050000</v>
      </c>
      <c r="T2114" s="104">
        <v>0</v>
      </c>
      <c r="U2114" s="103" t="s">
        <v>303</v>
      </c>
      <c r="V2114" s="105" t="s">
        <v>3745</v>
      </c>
      <c r="W2114" s="106" t="s">
        <v>539</v>
      </c>
    </row>
    <row r="2115" spans="1:23" s="107" customFormat="1" ht="31.8" customHeight="1">
      <c r="A2115" s="46">
        <f>SUBTOTAL(3,$C$11:C2115)</f>
        <v>2105</v>
      </c>
      <c r="B2115" s="100">
        <v>2</v>
      </c>
      <c r="C2115" s="100" t="s">
        <v>1052</v>
      </c>
      <c r="D2115" s="100" t="s">
        <v>2295</v>
      </c>
      <c r="E2115" s="101" t="s">
        <v>361</v>
      </c>
      <c r="F2115" s="102" t="s">
        <v>220</v>
      </c>
      <c r="G2115" s="100">
        <v>8</v>
      </c>
      <c r="H2115" s="103" t="s">
        <v>755</v>
      </c>
      <c r="I2115" s="100">
        <v>20</v>
      </c>
      <c r="J2115" s="100">
        <v>1</v>
      </c>
      <c r="K2115" s="100"/>
      <c r="L2115" s="100"/>
      <c r="M2115" s="100">
        <v>20</v>
      </c>
      <c r="N2115" s="100">
        <v>1</v>
      </c>
      <c r="O2115" s="104">
        <v>1050000</v>
      </c>
      <c r="P2115" s="104">
        <v>1050000</v>
      </c>
      <c r="Q2115" s="104"/>
      <c r="R2115" s="104"/>
      <c r="S2115" s="104">
        <v>1050000</v>
      </c>
      <c r="T2115" s="104">
        <v>0</v>
      </c>
      <c r="U2115" s="103" t="s">
        <v>303</v>
      </c>
      <c r="V2115" s="105" t="s">
        <v>3746</v>
      </c>
      <c r="W2115" s="106" t="s">
        <v>539</v>
      </c>
    </row>
    <row r="2116" spans="1:23" s="107" customFormat="1" ht="31.8" customHeight="1">
      <c r="A2116" s="46">
        <f>SUBTOTAL(3,$C$11:C2116)</f>
        <v>2106</v>
      </c>
      <c r="B2116" s="46">
        <v>1</v>
      </c>
      <c r="C2116" s="46" t="s">
        <v>445</v>
      </c>
      <c r="D2116" s="46" t="s">
        <v>1089</v>
      </c>
      <c r="E2116" s="98" t="s">
        <v>446</v>
      </c>
      <c r="F2116" s="99" t="s">
        <v>692</v>
      </c>
      <c r="G2116" s="46">
        <v>8</v>
      </c>
      <c r="H2116" s="78" t="s">
        <v>755</v>
      </c>
      <c r="I2116" s="46">
        <v>20</v>
      </c>
      <c r="J2116" s="46">
        <v>1</v>
      </c>
      <c r="K2116" s="46"/>
      <c r="L2116" s="46"/>
      <c r="M2116" s="46">
        <v>20</v>
      </c>
      <c r="N2116" s="46">
        <v>1</v>
      </c>
      <c r="O2116" s="79">
        <v>1050000</v>
      </c>
      <c r="P2116" s="79">
        <v>1050000</v>
      </c>
      <c r="Q2116" s="79"/>
      <c r="R2116" s="79">
        <v>1050000</v>
      </c>
      <c r="S2116" s="79">
        <v>0</v>
      </c>
      <c r="T2116" s="79">
        <v>0</v>
      </c>
      <c r="U2116" s="78" t="s">
        <v>303</v>
      </c>
      <c r="V2116" s="80" t="s">
        <v>1642</v>
      </c>
      <c r="W2116" s="81" t="s">
        <v>539</v>
      </c>
    </row>
    <row r="2117" spans="1:23" s="107" customFormat="1" ht="31.8" customHeight="1">
      <c r="A2117" s="46">
        <f>SUBTOTAL(3,$C$11:C2117)</f>
        <v>2107</v>
      </c>
      <c r="B2117" s="100">
        <v>2</v>
      </c>
      <c r="C2117" s="100" t="s">
        <v>445</v>
      </c>
      <c r="D2117" s="100" t="s">
        <v>2292</v>
      </c>
      <c r="E2117" s="101" t="s">
        <v>446</v>
      </c>
      <c r="F2117" s="102" t="s">
        <v>692</v>
      </c>
      <c r="G2117" s="100">
        <v>8</v>
      </c>
      <c r="H2117" s="103" t="s">
        <v>755</v>
      </c>
      <c r="I2117" s="100">
        <v>20</v>
      </c>
      <c r="J2117" s="100">
        <v>1</v>
      </c>
      <c r="K2117" s="100"/>
      <c r="L2117" s="100"/>
      <c r="M2117" s="100">
        <v>20</v>
      </c>
      <c r="N2117" s="100">
        <v>1</v>
      </c>
      <c r="O2117" s="104">
        <v>1050000</v>
      </c>
      <c r="P2117" s="104">
        <v>1050000</v>
      </c>
      <c r="Q2117" s="104"/>
      <c r="R2117" s="104"/>
      <c r="S2117" s="104">
        <v>1050000</v>
      </c>
      <c r="T2117" s="104">
        <v>0</v>
      </c>
      <c r="U2117" s="103" t="s">
        <v>303</v>
      </c>
      <c r="V2117" s="105" t="s">
        <v>1224</v>
      </c>
      <c r="W2117" s="106" t="s">
        <v>539</v>
      </c>
    </row>
    <row r="2118" spans="1:23" s="107" customFormat="1" ht="31.8" customHeight="1">
      <c r="A2118" s="46">
        <f>SUBTOTAL(3,$C$11:C2118)</f>
        <v>2108</v>
      </c>
      <c r="B2118" s="100">
        <v>2</v>
      </c>
      <c r="C2118" s="100" t="s">
        <v>445</v>
      </c>
      <c r="D2118" s="100" t="s">
        <v>2292</v>
      </c>
      <c r="E2118" s="101" t="s">
        <v>446</v>
      </c>
      <c r="F2118" s="102" t="s">
        <v>692</v>
      </c>
      <c r="G2118" s="100">
        <v>8</v>
      </c>
      <c r="H2118" s="103" t="s">
        <v>755</v>
      </c>
      <c r="I2118" s="100">
        <v>20</v>
      </c>
      <c r="J2118" s="100">
        <v>1</v>
      </c>
      <c r="K2118" s="100"/>
      <c r="L2118" s="100"/>
      <c r="M2118" s="100">
        <v>20</v>
      </c>
      <c r="N2118" s="100">
        <v>1</v>
      </c>
      <c r="O2118" s="104">
        <v>1050000</v>
      </c>
      <c r="P2118" s="104">
        <v>1050000</v>
      </c>
      <c r="Q2118" s="104"/>
      <c r="R2118" s="104"/>
      <c r="S2118" s="104">
        <v>1050000</v>
      </c>
      <c r="T2118" s="104">
        <v>0</v>
      </c>
      <c r="U2118" s="103" t="s">
        <v>303</v>
      </c>
      <c r="V2118" s="105" t="s">
        <v>3747</v>
      </c>
      <c r="W2118" s="106" t="s">
        <v>539</v>
      </c>
    </row>
    <row r="2119" spans="1:23" s="107" customFormat="1" ht="31.8" customHeight="1">
      <c r="A2119" s="46">
        <f>SUBTOTAL(3,$C$11:C2119)</f>
        <v>2109</v>
      </c>
      <c r="B2119" s="100">
        <v>2</v>
      </c>
      <c r="C2119" s="100" t="s">
        <v>445</v>
      </c>
      <c r="D2119" s="100" t="s">
        <v>2222</v>
      </c>
      <c r="E2119" s="101" t="s">
        <v>446</v>
      </c>
      <c r="F2119" s="102" t="s">
        <v>692</v>
      </c>
      <c r="G2119" s="100">
        <v>8</v>
      </c>
      <c r="H2119" s="103" t="s">
        <v>755</v>
      </c>
      <c r="I2119" s="100">
        <v>20</v>
      </c>
      <c r="J2119" s="100">
        <v>1</v>
      </c>
      <c r="K2119" s="100"/>
      <c r="L2119" s="100"/>
      <c r="M2119" s="100">
        <v>20</v>
      </c>
      <c r="N2119" s="100">
        <v>1</v>
      </c>
      <c r="O2119" s="104">
        <v>1050000</v>
      </c>
      <c r="P2119" s="104">
        <v>1050000</v>
      </c>
      <c r="Q2119" s="104"/>
      <c r="R2119" s="104"/>
      <c r="S2119" s="104">
        <v>1050000</v>
      </c>
      <c r="T2119" s="104">
        <v>0</v>
      </c>
      <c r="U2119" s="103" t="s">
        <v>303</v>
      </c>
      <c r="V2119" s="105" t="s">
        <v>3748</v>
      </c>
      <c r="W2119" s="106" t="s">
        <v>539</v>
      </c>
    </row>
    <row r="2120" spans="1:23" s="107" customFormat="1" ht="31.8" customHeight="1">
      <c r="A2120" s="46">
        <f>SUBTOTAL(3,$C$11:C2120)</f>
        <v>2110</v>
      </c>
      <c r="B2120" s="100">
        <v>2</v>
      </c>
      <c r="C2120" s="100" t="s">
        <v>445</v>
      </c>
      <c r="D2120" s="100" t="s">
        <v>2292</v>
      </c>
      <c r="E2120" s="101" t="s">
        <v>446</v>
      </c>
      <c r="F2120" s="102" t="s">
        <v>692</v>
      </c>
      <c r="G2120" s="100">
        <v>8</v>
      </c>
      <c r="H2120" s="103" t="s">
        <v>755</v>
      </c>
      <c r="I2120" s="100">
        <v>20</v>
      </c>
      <c r="J2120" s="100">
        <v>1</v>
      </c>
      <c r="K2120" s="100"/>
      <c r="L2120" s="100"/>
      <c r="M2120" s="100">
        <v>20</v>
      </c>
      <c r="N2120" s="100">
        <v>1</v>
      </c>
      <c r="O2120" s="104">
        <v>1050000</v>
      </c>
      <c r="P2120" s="104">
        <v>1050000</v>
      </c>
      <c r="Q2120" s="104"/>
      <c r="R2120" s="104"/>
      <c r="S2120" s="104">
        <v>1050000</v>
      </c>
      <c r="T2120" s="104">
        <v>0</v>
      </c>
      <c r="U2120" s="103" t="s">
        <v>303</v>
      </c>
      <c r="V2120" s="105" t="s">
        <v>3749</v>
      </c>
      <c r="W2120" s="106" t="s">
        <v>539</v>
      </c>
    </row>
    <row r="2121" spans="1:23" s="107" customFormat="1" ht="31.8" customHeight="1">
      <c r="A2121" s="46">
        <f>SUBTOTAL(3,$C$11:C2121)</f>
        <v>2111</v>
      </c>
      <c r="B2121" s="100">
        <v>2</v>
      </c>
      <c r="C2121" s="100" t="s">
        <v>445</v>
      </c>
      <c r="D2121" s="100" t="s">
        <v>2292</v>
      </c>
      <c r="E2121" s="101" t="s">
        <v>446</v>
      </c>
      <c r="F2121" s="102" t="s">
        <v>692</v>
      </c>
      <c r="G2121" s="100">
        <v>8</v>
      </c>
      <c r="H2121" s="103" t="s">
        <v>755</v>
      </c>
      <c r="I2121" s="100">
        <v>20</v>
      </c>
      <c r="J2121" s="100">
        <v>1</v>
      </c>
      <c r="K2121" s="100"/>
      <c r="L2121" s="100"/>
      <c r="M2121" s="100">
        <v>20</v>
      </c>
      <c r="N2121" s="100">
        <v>1</v>
      </c>
      <c r="O2121" s="104">
        <v>1050000</v>
      </c>
      <c r="P2121" s="104">
        <v>1050000</v>
      </c>
      <c r="Q2121" s="104"/>
      <c r="R2121" s="104"/>
      <c r="S2121" s="104">
        <v>1050000</v>
      </c>
      <c r="T2121" s="104">
        <v>0</v>
      </c>
      <c r="U2121" s="103" t="s">
        <v>303</v>
      </c>
      <c r="V2121" s="105" t="s">
        <v>3750</v>
      </c>
      <c r="W2121" s="106" t="s">
        <v>539</v>
      </c>
    </row>
    <row r="2122" spans="1:23" s="107" customFormat="1" ht="31.8" customHeight="1">
      <c r="A2122" s="46">
        <f>SUBTOTAL(3,$C$11:C2122)</f>
        <v>2112</v>
      </c>
      <c r="B2122" s="100">
        <v>2</v>
      </c>
      <c r="C2122" s="100" t="s">
        <v>445</v>
      </c>
      <c r="D2122" s="100" t="s">
        <v>2292</v>
      </c>
      <c r="E2122" s="101" t="s">
        <v>446</v>
      </c>
      <c r="F2122" s="102" t="s">
        <v>692</v>
      </c>
      <c r="G2122" s="100">
        <v>8</v>
      </c>
      <c r="H2122" s="103" t="s">
        <v>755</v>
      </c>
      <c r="I2122" s="100">
        <v>20</v>
      </c>
      <c r="J2122" s="100">
        <v>1</v>
      </c>
      <c r="K2122" s="100"/>
      <c r="L2122" s="100"/>
      <c r="M2122" s="100">
        <v>20</v>
      </c>
      <c r="N2122" s="100">
        <v>1</v>
      </c>
      <c r="O2122" s="104">
        <v>1050000</v>
      </c>
      <c r="P2122" s="104">
        <v>1050000</v>
      </c>
      <c r="Q2122" s="104"/>
      <c r="R2122" s="104"/>
      <c r="S2122" s="104">
        <v>1050000</v>
      </c>
      <c r="T2122" s="104">
        <v>0</v>
      </c>
      <c r="U2122" s="103" t="s">
        <v>303</v>
      </c>
      <c r="V2122" s="105" t="s">
        <v>3751</v>
      </c>
      <c r="W2122" s="106" t="s">
        <v>539</v>
      </c>
    </row>
    <row r="2123" spans="1:23" s="107" customFormat="1" ht="31.8" customHeight="1">
      <c r="A2123" s="46">
        <f>SUBTOTAL(3,$C$11:C2123)</f>
        <v>2113</v>
      </c>
      <c r="B2123" s="46">
        <v>1</v>
      </c>
      <c r="C2123" s="46" t="s">
        <v>227</v>
      </c>
      <c r="D2123" s="46" t="s">
        <v>1090</v>
      </c>
      <c r="E2123" s="98" t="s">
        <v>702</v>
      </c>
      <c r="F2123" s="99" t="s">
        <v>280</v>
      </c>
      <c r="G2123" s="46">
        <v>8</v>
      </c>
      <c r="H2123" s="78" t="s">
        <v>755</v>
      </c>
      <c r="I2123" s="46">
        <v>14</v>
      </c>
      <c r="J2123" s="46">
        <v>1</v>
      </c>
      <c r="K2123" s="46"/>
      <c r="L2123" s="46"/>
      <c r="M2123" s="46">
        <v>14</v>
      </c>
      <c r="N2123" s="46">
        <v>1</v>
      </c>
      <c r="O2123" s="79">
        <v>650000</v>
      </c>
      <c r="P2123" s="79">
        <v>650000</v>
      </c>
      <c r="Q2123" s="79"/>
      <c r="R2123" s="79">
        <v>650000</v>
      </c>
      <c r="S2123" s="79">
        <v>0</v>
      </c>
      <c r="T2123" s="79">
        <v>0</v>
      </c>
      <c r="U2123" s="78" t="s">
        <v>307</v>
      </c>
      <c r="V2123" s="80" t="s">
        <v>1422</v>
      </c>
      <c r="W2123" s="81" t="s">
        <v>539</v>
      </c>
    </row>
    <row r="2124" spans="1:23" s="107" customFormat="1" ht="31.8" customHeight="1">
      <c r="A2124" s="46">
        <f>SUBTOTAL(3,$C$11:C2124)</f>
        <v>2114</v>
      </c>
      <c r="B2124" s="100">
        <v>2</v>
      </c>
      <c r="C2124" s="100" t="s">
        <v>227</v>
      </c>
      <c r="D2124" s="100" t="s">
        <v>2222</v>
      </c>
      <c r="E2124" s="101" t="s">
        <v>702</v>
      </c>
      <c r="F2124" s="102" t="s">
        <v>280</v>
      </c>
      <c r="G2124" s="100">
        <v>8</v>
      </c>
      <c r="H2124" s="103" t="s">
        <v>755</v>
      </c>
      <c r="I2124" s="100">
        <v>20</v>
      </c>
      <c r="J2124" s="100">
        <v>1</v>
      </c>
      <c r="K2124" s="100"/>
      <c r="L2124" s="100"/>
      <c r="M2124" s="100">
        <v>20</v>
      </c>
      <c r="N2124" s="100">
        <v>1</v>
      </c>
      <c r="O2124" s="104">
        <v>1050000</v>
      </c>
      <c r="P2124" s="104">
        <v>1050000</v>
      </c>
      <c r="Q2124" s="104"/>
      <c r="R2124" s="104"/>
      <c r="S2124" s="104">
        <v>1050000</v>
      </c>
      <c r="T2124" s="104">
        <v>0</v>
      </c>
      <c r="U2124" s="103" t="s">
        <v>303</v>
      </c>
      <c r="V2124" s="105" t="s">
        <v>3752</v>
      </c>
      <c r="W2124" s="106" t="s">
        <v>539</v>
      </c>
    </row>
    <row r="2125" spans="1:23" s="107" customFormat="1" ht="31.8" customHeight="1">
      <c r="A2125" s="46">
        <f>SUBTOTAL(3,$C$11:C2125)</f>
        <v>2115</v>
      </c>
      <c r="B2125" s="100">
        <v>2</v>
      </c>
      <c r="C2125" s="100" t="s">
        <v>227</v>
      </c>
      <c r="D2125" s="100" t="s">
        <v>2223</v>
      </c>
      <c r="E2125" s="101" t="s">
        <v>702</v>
      </c>
      <c r="F2125" s="102" t="s">
        <v>280</v>
      </c>
      <c r="G2125" s="100">
        <v>8</v>
      </c>
      <c r="H2125" s="103" t="s">
        <v>755</v>
      </c>
      <c r="I2125" s="100">
        <v>20</v>
      </c>
      <c r="J2125" s="100">
        <v>1</v>
      </c>
      <c r="K2125" s="100"/>
      <c r="L2125" s="100"/>
      <c r="M2125" s="100">
        <v>20</v>
      </c>
      <c r="N2125" s="100">
        <v>1</v>
      </c>
      <c r="O2125" s="104">
        <v>1050000</v>
      </c>
      <c r="P2125" s="104">
        <v>1050000</v>
      </c>
      <c r="Q2125" s="104"/>
      <c r="R2125" s="104"/>
      <c r="S2125" s="104">
        <v>1050000</v>
      </c>
      <c r="T2125" s="104">
        <v>0</v>
      </c>
      <c r="U2125" s="103" t="s">
        <v>303</v>
      </c>
      <c r="V2125" s="105" t="s">
        <v>3753</v>
      </c>
      <c r="W2125" s="106" t="s">
        <v>539</v>
      </c>
    </row>
    <row r="2126" spans="1:23" s="107" customFormat="1" ht="31.8" customHeight="1">
      <c r="A2126" s="46">
        <f>SUBTOTAL(3,$C$11:C2126)</f>
        <v>2116</v>
      </c>
      <c r="B2126" s="100">
        <v>2</v>
      </c>
      <c r="C2126" s="100" t="s">
        <v>227</v>
      </c>
      <c r="D2126" s="100" t="s">
        <v>2223</v>
      </c>
      <c r="E2126" s="101" t="s">
        <v>702</v>
      </c>
      <c r="F2126" s="102" t="s">
        <v>280</v>
      </c>
      <c r="G2126" s="100">
        <v>8</v>
      </c>
      <c r="H2126" s="103" t="s">
        <v>755</v>
      </c>
      <c r="I2126" s="100">
        <v>20</v>
      </c>
      <c r="J2126" s="100">
        <v>1</v>
      </c>
      <c r="K2126" s="100"/>
      <c r="L2126" s="100"/>
      <c r="M2126" s="100">
        <v>20</v>
      </c>
      <c r="N2126" s="100">
        <v>1</v>
      </c>
      <c r="O2126" s="104">
        <v>1050000</v>
      </c>
      <c r="P2126" s="104">
        <v>1050000</v>
      </c>
      <c r="Q2126" s="104"/>
      <c r="R2126" s="104"/>
      <c r="S2126" s="104">
        <v>1050000</v>
      </c>
      <c r="T2126" s="104">
        <v>0</v>
      </c>
      <c r="U2126" s="103" t="s">
        <v>303</v>
      </c>
      <c r="V2126" s="105" t="s">
        <v>3754</v>
      </c>
      <c r="W2126" s="106" t="s">
        <v>539</v>
      </c>
    </row>
    <row r="2127" spans="1:23" s="107" customFormat="1" ht="31.8" customHeight="1">
      <c r="A2127" s="46">
        <f>SUBTOTAL(3,$C$11:C2127)</f>
        <v>2117</v>
      </c>
      <c r="B2127" s="100">
        <v>2</v>
      </c>
      <c r="C2127" s="100" t="s">
        <v>227</v>
      </c>
      <c r="D2127" s="100" t="s">
        <v>2223</v>
      </c>
      <c r="E2127" s="101" t="s">
        <v>702</v>
      </c>
      <c r="F2127" s="102" t="s">
        <v>280</v>
      </c>
      <c r="G2127" s="100">
        <v>8</v>
      </c>
      <c r="H2127" s="103" t="s">
        <v>755</v>
      </c>
      <c r="I2127" s="100">
        <v>20</v>
      </c>
      <c r="J2127" s="100">
        <v>1</v>
      </c>
      <c r="K2127" s="100"/>
      <c r="L2127" s="100"/>
      <c r="M2127" s="100">
        <v>20</v>
      </c>
      <c r="N2127" s="100">
        <v>1</v>
      </c>
      <c r="O2127" s="104">
        <v>1050000</v>
      </c>
      <c r="P2127" s="104">
        <v>1050000</v>
      </c>
      <c r="Q2127" s="104"/>
      <c r="R2127" s="104"/>
      <c r="S2127" s="104">
        <v>1050000</v>
      </c>
      <c r="T2127" s="104">
        <v>0</v>
      </c>
      <c r="U2127" s="103" t="s">
        <v>303</v>
      </c>
      <c r="V2127" s="105" t="s">
        <v>3755</v>
      </c>
      <c r="W2127" s="106" t="s">
        <v>539</v>
      </c>
    </row>
    <row r="2128" spans="1:23" s="107" customFormat="1" ht="31.8" customHeight="1">
      <c r="A2128" s="46">
        <f>SUBTOTAL(3,$C$11:C2128)</f>
        <v>2118</v>
      </c>
      <c r="B2128" s="100">
        <v>2</v>
      </c>
      <c r="C2128" s="100" t="s">
        <v>227</v>
      </c>
      <c r="D2128" s="100" t="s">
        <v>948</v>
      </c>
      <c r="E2128" s="101" t="s">
        <v>702</v>
      </c>
      <c r="F2128" s="102" t="s">
        <v>280</v>
      </c>
      <c r="G2128" s="100">
        <v>8</v>
      </c>
      <c r="H2128" s="103" t="s">
        <v>755</v>
      </c>
      <c r="I2128" s="100">
        <v>20</v>
      </c>
      <c r="J2128" s="100">
        <v>1</v>
      </c>
      <c r="K2128" s="100"/>
      <c r="L2128" s="100"/>
      <c r="M2128" s="100">
        <v>20</v>
      </c>
      <c r="N2128" s="100">
        <v>1</v>
      </c>
      <c r="O2128" s="104">
        <v>1050000</v>
      </c>
      <c r="P2128" s="104">
        <v>1050000</v>
      </c>
      <c r="Q2128" s="104"/>
      <c r="R2128" s="104"/>
      <c r="S2128" s="104">
        <v>1050000</v>
      </c>
      <c r="T2128" s="104">
        <v>0</v>
      </c>
      <c r="U2128" s="103" t="s">
        <v>303</v>
      </c>
      <c r="V2128" s="105" t="s">
        <v>1318</v>
      </c>
      <c r="W2128" s="106" t="s">
        <v>539</v>
      </c>
    </row>
    <row r="2129" spans="1:23" s="107" customFormat="1" ht="31.8" customHeight="1">
      <c r="A2129" s="46">
        <f>SUBTOTAL(3,$C$11:C2129)</f>
        <v>2119</v>
      </c>
      <c r="B2129" s="100">
        <v>2</v>
      </c>
      <c r="C2129" s="100" t="s">
        <v>227</v>
      </c>
      <c r="D2129" s="100" t="s">
        <v>2223</v>
      </c>
      <c r="E2129" s="101" t="s">
        <v>702</v>
      </c>
      <c r="F2129" s="102" t="s">
        <v>280</v>
      </c>
      <c r="G2129" s="100">
        <v>8</v>
      </c>
      <c r="H2129" s="103" t="s">
        <v>755</v>
      </c>
      <c r="I2129" s="100">
        <v>20</v>
      </c>
      <c r="J2129" s="100">
        <v>1</v>
      </c>
      <c r="K2129" s="100"/>
      <c r="L2129" s="100"/>
      <c r="M2129" s="100">
        <v>20</v>
      </c>
      <c r="N2129" s="100">
        <v>1</v>
      </c>
      <c r="O2129" s="104">
        <v>1050000</v>
      </c>
      <c r="P2129" s="104">
        <v>1050000</v>
      </c>
      <c r="Q2129" s="104"/>
      <c r="R2129" s="104"/>
      <c r="S2129" s="104">
        <v>1050000</v>
      </c>
      <c r="T2129" s="104">
        <v>0</v>
      </c>
      <c r="U2129" s="103" t="s">
        <v>303</v>
      </c>
      <c r="V2129" s="105" t="s">
        <v>3756</v>
      </c>
      <c r="W2129" s="106" t="s">
        <v>539</v>
      </c>
    </row>
    <row r="2130" spans="1:23" s="107" customFormat="1" ht="31.8" customHeight="1">
      <c r="A2130" s="46">
        <f>SUBTOTAL(3,$C$11:C2130)</f>
        <v>2120</v>
      </c>
      <c r="B2130" s="100">
        <v>2</v>
      </c>
      <c r="C2130" s="100" t="s">
        <v>227</v>
      </c>
      <c r="D2130" s="100" t="s">
        <v>2222</v>
      </c>
      <c r="E2130" s="101" t="s">
        <v>702</v>
      </c>
      <c r="F2130" s="102" t="s">
        <v>280</v>
      </c>
      <c r="G2130" s="100">
        <v>8</v>
      </c>
      <c r="H2130" s="103" t="s">
        <v>755</v>
      </c>
      <c r="I2130" s="100">
        <v>20</v>
      </c>
      <c r="J2130" s="100">
        <v>1</v>
      </c>
      <c r="K2130" s="100"/>
      <c r="L2130" s="100"/>
      <c r="M2130" s="100">
        <v>20</v>
      </c>
      <c r="N2130" s="100">
        <v>1</v>
      </c>
      <c r="O2130" s="104">
        <v>1050000</v>
      </c>
      <c r="P2130" s="104">
        <v>1050000</v>
      </c>
      <c r="Q2130" s="104"/>
      <c r="R2130" s="104"/>
      <c r="S2130" s="104">
        <v>1050000</v>
      </c>
      <c r="T2130" s="104">
        <v>0</v>
      </c>
      <c r="U2130" s="103" t="s">
        <v>303</v>
      </c>
      <c r="V2130" s="105" t="s">
        <v>2472</v>
      </c>
      <c r="W2130" s="106" t="s">
        <v>539</v>
      </c>
    </row>
    <row r="2131" spans="1:23" s="107" customFormat="1" ht="31.8" customHeight="1">
      <c r="A2131" s="46">
        <f>SUBTOTAL(3,$C$11:C2131)</f>
        <v>2121</v>
      </c>
      <c r="B2131" s="100">
        <v>2</v>
      </c>
      <c r="C2131" s="100" t="s">
        <v>227</v>
      </c>
      <c r="D2131" s="100" t="s">
        <v>2301</v>
      </c>
      <c r="E2131" s="101" t="s">
        <v>702</v>
      </c>
      <c r="F2131" s="102" t="s">
        <v>280</v>
      </c>
      <c r="G2131" s="100">
        <v>8</v>
      </c>
      <c r="H2131" s="103" t="s">
        <v>755</v>
      </c>
      <c r="I2131" s="100">
        <v>12</v>
      </c>
      <c r="J2131" s="100">
        <v>1</v>
      </c>
      <c r="K2131" s="100"/>
      <c r="L2131" s="100"/>
      <c r="M2131" s="100">
        <v>12</v>
      </c>
      <c r="N2131" s="100">
        <v>1</v>
      </c>
      <c r="O2131" s="104">
        <v>600000</v>
      </c>
      <c r="P2131" s="104">
        <v>600000</v>
      </c>
      <c r="Q2131" s="104"/>
      <c r="R2131" s="104"/>
      <c r="S2131" s="104">
        <v>600000</v>
      </c>
      <c r="T2131" s="104">
        <v>0</v>
      </c>
      <c r="U2131" s="103" t="s">
        <v>461</v>
      </c>
      <c r="V2131" s="105" t="s">
        <v>505</v>
      </c>
      <c r="W2131" s="106" t="s">
        <v>539</v>
      </c>
    </row>
    <row r="2132" spans="1:23" s="107" customFormat="1" ht="31.8" customHeight="1">
      <c r="A2132" s="46">
        <f>SUBTOTAL(3,$C$11:C2132)</f>
        <v>2122</v>
      </c>
      <c r="B2132" s="46">
        <v>1</v>
      </c>
      <c r="C2132" s="46" t="s">
        <v>95</v>
      </c>
      <c r="D2132" s="46" t="s">
        <v>1085</v>
      </c>
      <c r="E2132" s="98" t="s">
        <v>568</v>
      </c>
      <c r="F2132" s="99" t="s">
        <v>36</v>
      </c>
      <c r="G2132" s="46">
        <v>8</v>
      </c>
      <c r="H2132" s="78" t="s">
        <v>755</v>
      </c>
      <c r="I2132" s="46">
        <v>6</v>
      </c>
      <c r="J2132" s="46">
        <v>1</v>
      </c>
      <c r="K2132" s="46"/>
      <c r="L2132" s="46"/>
      <c r="M2132" s="46">
        <v>6</v>
      </c>
      <c r="N2132" s="46">
        <v>1</v>
      </c>
      <c r="O2132" s="79">
        <v>400000</v>
      </c>
      <c r="P2132" s="79">
        <v>400000</v>
      </c>
      <c r="Q2132" s="79"/>
      <c r="R2132" s="79">
        <v>400000</v>
      </c>
      <c r="S2132" s="79">
        <v>0</v>
      </c>
      <c r="T2132" s="79">
        <v>0</v>
      </c>
      <c r="U2132" s="78" t="s">
        <v>629</v>
      </c>
      <c r="V2132" s="80" t="s">
        <v>1634</v>
      </c>
      <c r="W2132" s="81" t="s">
        <v>539</v>
      </c>
    </row>
    <row r="2133" spans="1:23" s="107" customFormat="1" ht="31.8" customHeight="1">
      <c r="A2133" s="46">
        <f>SUBTOTAL(3,$C$11:C2133)</f>
        <v>2123</v>
      </c>
      <c r="B2133" s="46">
        <v>1</v>
      </c>
      <c r="C2133" s="46" t="s">
        <v>95</v>
      </c>
      <c r="D2133" s="46" t="s">
        <v>1089</v>
      </c>
      <c r="E2133" s="98" t="s">
        <v>568</v>
      </c>
      <c r="F2133" s="99" t="s">
        <v>36</v>
      </c>
      <c r="G2133" s="46">
        <v>8</v>
      </c>
      <c r="H2133" s="78" t="s">
        <v>755</v>
      </c>
      <c r="I2133" s="46">
        <v>6</v>
      </c>
      <c r="J2133" s="46">
        <v>1</v>
      </c>
      <c r="K2133" s="46"/>
      <c r="L2133" s="46"/>
      <c r="M2133" s="46">
        <v>6</v>
      </c>
      <c r="N2133" s="46">
        <v>1</v>
      </c>
      <c r="O2133" s="79">
        <v>400000</v>
      </c>
      <c r="P2133" s="79">
        <v>400000</v>
      </c>
      <c r="Q2133" s="79"/>
      <c r="R2133" s="79">
        <v>400000</v>
      </c>
      <c r="S2133" s="79">
        <v>0</v>
      </c>
      <c r="T2133" s="79">
        <v>0</v>
      </c>
      <c r="U2133" s="78" t="s">
        <v>629</v>
      </c>
      <c r="V2133" s="80" t="s">
        <v>1010</v>
      </c>
      <c r="W2133" s="81" t="s">
        <v>539</v>
      </c>
    </row>
    <row r="2134" spans="1:23" s="107" customFormat="1" ht="31.8" customHeight="1">
      <c r="A2134" s="46">
        <f>SUBTOTAL(3,$C$11:C2134)</f>
        <v>2124</v>
      </c>
      <c r="B2134" s="46">
        <v>1</v>
      </c>
      <c r="C2134" s="46" t="s">
        <v>95</v>
      </c>
      <c r="D2134" s="46" t="s">
        <v>1085</v>
      </c>
      <c r="E2134" s="98" t="s">
        <v>568</v>
      </c>
      <c r="F2134" s="99" t="s">
        <v>36</v>
      </c>
      <c r="G2134" s="46">
        <v>8</v>
      </c>
      <c r="H2134" s="78" t="s">
        <v>755</v>
      </c>
      <c r="I2134" s="46">
        <v>20</v>
      </c>
      <c r="J2134" s="46">
        <v>1</v>
      </c>
      <c r="K2134" s="46"/>
      <c r="L2134" s="46"/>
      <c r="M2134" s="46">
        <v>20</v>
      </c>
      <c r="N2134" s="46">
        <v>1</v>
      </c>
      <c r="O2134" s="79">
        <v>1050000</v>
      </c>
      <c r="P2134" s="79">
        <v>1050000</v>
      </c>
      <c r="Q2134" s="79"/>
      <c r="R2134" s="79">
        <v>1050000</v>
      </c>
      <c r="S2134" s="79">
        <v>0</v>
      </c>
      <c r="T2134" s="79">
        <v>0</v>
      </c>
      <c r="U2134" s="78" t="s">
        <v>303</v>
      </c>
      <c r="V2134" s="80" t="s">
        <v>1643</v>
      </c>
      <c r="W2134" s="81" t="s">
        <v>539</v>
      </c>
    </row>
    <row r="2135" spans="1:23" s="107" customFormat="1" ht="31.8" customHeight="1">
      <c r="A2135" s="46">
        <f>SUBTOTAL(3,$C$11:C2135)</f>
        <v>2125</v>
      </c>
      <c r="B2135" s="100">
        <v>2</v>
      </c>
      <c r="C2135" s="100" t="s">
        <v>95</v>
      </c>
      <c r="D2135" s="100" t="s">
        <v>2223</v>
      </c>
      <c r="E2135" s="101" t="s">
        <v>568</v>
      </c>
      <c r="F2135" s="102" t="s">
        <v>36</v>
      </c>
      <c r="G2135" s="100">
        <v>8</v>
      </c>
      <c r="H2135" s="103" t="s">
        <v>755</v>
      </c>
      <c r="I2135" s="100">
        <v>6</v>
      </c>
      <c r="J2135" s="100">
        <v>1</v>
      </c>
      <c r="K2135" s="100"/>
      <c r="L2135" s="100"/>
      <c r="M2135" s="100">
        <v>6</v>
      </c>
      <c r="N2135" s="100">
        <v>1</v>
      </c>
      <c r="O2135" s="104">
        <v>400000</v>
      </c>
      <c r="P2135" s="104">
        <v>400000</v>
      </c>
      <c r="Q2135" s="104"/>
      <c r="R2135" s="104"/>
      <c r="S2135" s="104">
        <v>400000</v>
      </c>
      <c r="T2135" s="104">
        <v>0</v>
      </c>
      <c r="U2135" s="103" t="s">
        <v>629</v>
      </c>
      <c r="V2135" s="105" t="s">
        <v>3693</v>
      </c>
      <c r="W2135" s="106" t="s">
        <v>539</v>
      </c>
    </row>
    <row r="2136" spans="1:23" s="107" customFormat="1" ht="31.8" customHeight="1">
      <c r="A2136" s="46">
        <f>SUBTOTAL(3,$C$11:C2136)</f>
        <v>2126</v>
      </c>
      <c r="B2136" s="100">
        <v>2</v>
      </c>
      <c r="C2136" s="100" t="s">
        <v>95</v>
      </c>
      <c r="D2136" s="100" t="s">
        <v>2244</v>
      </c>
      <c r="E2136" s="101" t="s">
        <v>568</v>
      </c>
      <c r="F2136" s="102" t="s">
        <v>36</v>
      </c>
      <c r="G2136" s="100">
        <v>8</v>
      </c>
      <c r="H2136" s="103" t="s">
        <v>755</v>
      </c>
      <c r="I2136" s="100">
        <v>6</v>
      </c>
      <c r="J2136" s="100">
        <v>1</v>
      </c>
      <c r="K2136" s="100"/>
      <c r="L2136" s="100"/>
      <c r="M2136" s="100">
        <v>6</v>
      </c>
      <c r="N2136" s="100">
        <v>1</v>
      </c>
      <c r="O2136" s="104">
        <v>400000</v>
      </c>
      <c r="P2136" s="104">
        <v>400000</v>
      </c>
      <c r="Q2136" s="104"/>
      <c r="R2136" s="104"/>
      <c r="S2136" s="104">
        <v>400000</v>
      </c>
      <c r="T2136" s="104">
        <v>0</v>
      </c>
      <c r="U2136" s="103" t="s">
        <v>629</v>
      </c>
      <c r="V2136" s="105" t="s">
        <v>3696</v>
      </c>
      <c r="W2136" s="106" t="s">
        <v>539</v>
      </c>
    </row>
    <row r="2137" spans="1:23" s="107" customFormat="1" ht="31.8" customHeight="1">
      <c r="A2137" s="46">
        <f>SUBTOTAL(3,$C$11:C2137)</f>
        <v>2127</v>
      </c>
      <c r="B2137" s="100">
        <v>2</v>
      </c>
      <c r="C2137" s="100" t="s">
        <v>95</v>
      </c>
      <c r="D2137" s="100" t="s">
        <v>2244</v>
      </c>
      <c r="E2137" s="101" t="s">
        <v>568</v>
      </c>
      <c r="F2137" s="102" t="s">
        <v>36</v>
      </c>
      <c r="G2137" s="100">
        <v>8</v>
      </c>
      <c r="H2137" s="103" t="s">
        <v>755</v>
      </c>
      <c r="I2137" s="100">
        <v>6</v>
      </c>
      <c r="J2137" s="100">
        <v>1</v>
      </c>
      <c r="K2137" s="100"/>
      <c r="L2137" s="100"/>
      <c r="M2137" s="100">
        <v>6</v>
      </c>
      <c r="N2137" s="100">
        <v>1</v>
      </c>
      <c r="O2137" s="104">
        <v>400000</v>
      </c>
      <c r="P2137" s="104">
        <v>400000</v>
      </c>
      <c r="Q2137" s="104"/>
      <c r="R2137" s="104"/>
      <c r="S2137" s="104">
        <v>400000</v>
      </c>
      <c r="T2137" s="104">
        <v>0</v>
      </c>
      <c r="U2137" s="103" t="s">
        <v>629</v>
      </c>
      <c r="V2137" s="105" t="s">
        <v>3694</v>
      </c>
      <c r="W2137" s="106" t="s">
        <v>539</v>
      </c>
    </row>
    <row r="2138" spans="1:23" s="107" customFormat="1" ht="31.8" customHeight="1">
      <c r="A2138" s="46">
        <f>SUBTOTAL(3,$C$11:C2138)</f>
        <v>2128</v>
      </c>
      <c r="B2138" s="100">
        <v>2</v>
      </c>
      <c r="C2138" s="100" t="s">
        <v>95</v>
      </c>
      <c r="D2138" s="100" t="s">
        <v>2295</v>
      </c>
      <c r="E2138" s="101" t="s">
        <v>568</v>
      </c>
      <c r="F2138" s="102" t="s">
        <v>36</v>
      </c>
      <c r="G2138" s="100">
        <v>8</v>
      </c>
      <c r="H2138" s="103" t="s">
        <v>755</v>
      </c>
      <c r="I2138" s="100">
        <v>6</v>
      </c>
      <c r="J2138" s="100">
        <v>1</v>
      </c>
      <c r="K2138" s="100"/>
      <c r="L2138" s="100"/>
      <c r="M2138" s="100">
        <v>6</v>
      </c>
      <c r="N2138" s="100">
        <v>1</v>
      </c>
      <c r="O2138" s="104">
        <v>400000</v>
      </c>
      <c r="P2138" s="104">
        <v>400000</v>
      </c>
      <c r="Q2138" s="104"/>
      <c r="R2138" s="104"/>
      <c r="S2138" s="104">
        <v>400000</v>
      </c>
      <c r="T2138" s="104">
        <v>0</v>
      </c>
      <c r="U2138" s="103" t="s">
        <v>629</v>
      </c>
      <c r="V2138" s="105" t="s">
        <v>1150</v>
      </c>
      <c r="W2138" s="106" t="s">
        <v>539</v>
      </c>
    </row>
    <row r="2139" spans="1:23" s="107" customFormat="1" ht="31.8" customHeight="1">
      <c r="A2139" s="46">
        <f>SUBTOTAL(3,$C$11:C2139)</f>
        <v>2129</v>
      </c>
      <c r="B2139" s="100">
        <v>2</v>
      </c>
      <c r="C2139" s="100" t="s">
        <v>95</v>
      </c>
      <c r="D2139" s="100" t="s">
        <v>2223</v>
      </c>
      <c r="E2139" s="101" t="s">
        <v>568</v>
      </c>
      <c r="F2139" s="102" t="s">
        <v>36</v>
      </c>
      <c r="G2139" s="100">
        <v>8</v>
      </c>
      <c r="H2139" s="103" t="s">
        <v>755</v>
      </c>
      <c r="I2139" s="100">
        <v>6</v>
      </c>
      <c r="J2139" s="100">
        <v>1</v>
      </c>
      <c r="K2139" s="100"/>
      <c r="L2139" s="100"/>
      <c r="M2139" s="100">
        <v>6</v>
      </c>
      <c r="N2139" s="100">
        <v>1</v>
      </c>
      <c r="O2139" s="104">
        <v>400000</v>
      </c>
      <c r="P2139" s="104">
        <v>400000</v>
      </c>
      <c r="Q2139" s="104"/>
      <c r="R2139" s="104"/>
      <c r="S2139" s="104">
        <v>400000</v>
      </c>
      <c r="T2139" s="104">
        <v>0</v>
      </c>
      <c r="U2139" s="103" t="s">
        <v>629</v>
      </c>
      <c r="V2139" s="105" t="s">
        <v>3695</v>
      </c>
      <c r="W2139" s="106" t="s">
        <v>539</v>
      </c>
    </row>
    <row r="2140" spans="1:23" s="107" customFormat="1" ht="31.8" customHeight="1">
      <c r="A2140" s="46">
        <f>SUBTOTAL(3,$C$11:C2140)</f>
        <v>2130</v>
      </c>
      <c r="B2140" s="100">
        <v>2</v>
      </c>
      <c r="C2140" s="100" t="s">
        <v>95</v>
      </c>
      <c r="D2140" s="100" t="s">
        <v>2223</v>
      </c>
      <c r="E2140" s="101" t="s">
        <v>568</v>
      </c>
      <c r="F2140" s="102" t="s">
        <v>36</v>
      </c>
      <c r="G2140" s="100">
        <v>8</v>
      </c>
      <c r="H2140" s="103" t="s">
        <v>755</v>
      </c>
      <c r="I2140" s="100">
        <v>20</v>
      </c>
      <c r="J2140" s="100">
        <v>1</v>
      </c>
      <c r="K2140" s="100"/>
      <c r="L2140" s="100"/>
      <c r="M2140" s="100">
        <v>20</v>
      </c>
      <c r="N2140" s="100">
        <v>1</v>
      </c>
      <c r="O2140" s="104">
        <v>1050000</v>
      </c>
      <c r="P2140" s="104">
        <v>1050000</v>
      </c>
      <c r="Q2140" s="104"/>
      <c r="R2140" s="104"/>
      <c r="S2140" s="104">
        <v>1050000</v>
      </c>
      <c r="T2140" s="104">
        <v>0</v>
      </c>
      <c r="U2140" s="103" t="s">
        <v>303</v>
      </c>
      <c r="V2140" s="105" t="s">
        <v>3757</v>
      </c>
      <c r="W2140" s="106" t="s">
        <v>539</v>
      </c>
    </row>
    <row r="2141" spans="1:23" s="107" customFormat="1" ht="31.8" customHeight="1">
      <c r="A2141" s="46">
        <f>SUBTOTAL(3,$C$11:C2141)</f>
        <v>2131</v>
      </c>
      <c r="B2141" s="100">
        <v>2</v>
      </c>
      <c r="C2141" s="100" t="s">
        <v>95</v>
      </c>
      <c r="D2141" s="100" t="s">
        <v>2223</v>
      </c>
      <c r="E2141" s="101" t="s">
        <v>568</v>
      </c>
      <c r="F2141" s="102" t="s">
        <v>36</v>
      </c>
      <c r="G2141" s="100">
        <v>8</v>
      </c>
      <c r="H2141" s="103" t="s">
        <v>755</v>
      </c>
      <c r="I2141" s="100">
        <v>20</v>
      </c>
      <c r="J2141" s="100">
        <v>1</v>
      </c>
      <c r="K2141" s="100"/>
      <c r="L2141" s="100"/>
      <c r="M2141" s="100">
        <v>20</v>
      </c>
      <c r="N2141" s="100">
        <v>1</v>
      </c>
      <c r="O2141" s="104">
        <v>1050000</v>
      </c>
      <c r="P2141" s="104">
        <v>1050000</v>
      </c>
      <c r="Q2141" s="104"/>
      <c r="R2141" s="104"/>
      <c r="S2141" s="104">
        <v>1050000</v>
      </c>
      <c r="T2141" s="104">
        <v>0</v>
      </c>
      <c r="U2141" s="103" t="s">
        <v>303</v>
      </c>
      <c r="V2141" s="105" t="s">
        <v>1153</v>
      </c>
      <c r="W2141" s="106" t="s">
        <v>539</v>
      </c>
    </row>
    <row r="2142" spans="1:23" s="107" customFormat="1" ht="31.8" customHeight="1">
      <c r="A2142" s="46">
        <f>SUBTOTAL(3,$C$11:C2142)</f>
        <v>2132</v>
      </c>
      <c r="B2142" s="100">
        <v>2</v>
      </c>
      <c r="C2142" s="100" t="s">
        <v>95</v>
      </c>
      <c r="D2142" s="100" t="s">
        <v>2292</v>
      </c>
      <c r="E2142" s="101" t="s">
        <v>568</v>
      </c>
      <c r="F2142" s="102" t="s">
        <v>36</v>
      </c>
      <c r="G2142" s="100">
        <v>8</v>
      </c>
      <c r="H2142" s="103" t="s">
        <v>755</v>
      </c>
      <c r="I2142" s="100">
        <v>20</v>
      </c>
      <c r="J2142" s="100">
        <v>1</v>
      </c>
      <c r="K2142" s="100"/>
      <c r="L2142" s="100"/>
      <c r="M2142" s="100">
        <v>20</v>
      </c>
      <c r="N2142" s="100">
        <v>1</v>
      </c>
      <c r="O2142" s="104">
        <v>1050000</v>
      </c>
      <c r="P2142" s="104">
        <v>1050000</v>
      </c>
      <c r="Q2142" s="104"/>
      <c r="R2142" s="104"/>
      <c r="S2142" s="104">
        <v>1050000</v>
      </c>
      <c r="T2142" s="104">
        <v>0</v>
      </c>
      <c r="U2142" s="103" t="s">
        <v>303</v>
      </c>
      <c r="V2142" s="105" t="s">
        <v>3758</v>
      </c>
      <c r="W2142" s="106" t="s">
        <v>539</v>
      </c>
    </row>
    <row r="2143" spans="1:23" s="107" customFormat="1" ht="31.8" customHeight="1">
      <c r="A2143" s="46">
        <f>SUBTOTAL(3,$C$11:C2143)</f>
        <v>2133</v>
      </c>
      <c r="B2143" s="100">
        <v>2</v>
      </c>
      <c r="C2143" s="100" t="s">
        <v>95</v>
      </c>
      <c r="D2143" s="100" t="s">
        <v>2292</v>
      </c>
      <c r="E2143" s="101" t="s">
        <v>568</v>
      </c>
      <c r="F2143" s="102" t="s">
        <v>36</v>
      </c>
      <c r="G2143" s="100">
        <v>8</v>
      </c>
      <c r="H2143" s="103" t="s">
        <v>755</v>
      </c>
      <c r="I2143" s="100">
        <v>20</v>
      </c>
      <c r="J2143" s="100">
        <v>1</v>
      </c>
      <c r="K2143" s="100"/>
      <c r="L2143" s="100"/>
      <c r="M2143" s="100">
        <v>20</v>
      </c>
      <c r="N2143" s="100">
        <v>1</v>
      </c>
      <c r="O2143" s="104">
        <v>1050000</v>
      </c>
      <c r="P2143" s="104">
        <v>1050000</v>
      </c>
      <c r="Q2143" s="104"/>
      <c r="R2143" s="104"/>
      <c r="S2143" s="104">
        <v>1050000</v>
      </c>
      <c r="T2143" s="104">
        <v>0</v>
      </c>
      <c r="U2143" s="103" t="s">
        <v>303</v>
      </c>
      <c r="V2143" s="105" t="s">
        <v>3759</v>
      </c>
      <c r="W2143" s="106" t="s">
        <v>539</v>
      </c>
    </row>
    <row r="2144" spans="1:23" s="107" customFormat="1" ht="31.8" customHeight="1">
      <c r="A2144" s="46">
        <f>SUBTOTAL(3,$C$11:C2144)</f>
        <v>2134</v>
      </c>
      <c r="B2144" s="100">
        <v>2</v>
      </c>
      <c r="C2144" s="100" t="s">
        <v>95</v>
      </c>
      <c r="D2144" s="100" t="s">
        <v>2295</v>
      </c>
      <c r="E2144" s="101" t="s">
        <v>568</v>
      </c>
      <c r="F2144" s="102" t="s">
        <v>36</v>
      </c>
      <c r="G2144" s="100">
        <v>8</v>
      </c>
      <c r="H2144" s="103" t="s">
        <v>755</v>
      </c>
      <c r="I2144" s="100">
        <v>20</v>
      </c>
      <c r="J2144" s="100">
        <v>1</v>
      </c>
      <c r="K2144" s="100"/>
      <c r="L2144" s="100"/>
      <c r="M2144" s="100">
        <v>20</v>
      </c>
      <c r="N2144" s="100">
        <v>1</v>
      </c>
      <c r="O2144" s="104">
        <v>1050000</v>
      </c>
      <c r="P2144" s="104">
        <v>1050000</v>
      </c>
      <c r="Q2144" s="104"/>
      <c r="R2144" s="104"/>
      <c r="S2144" s="104">
        <v>1050000</v>
      </c>
      <c r="T2144" s="104">
        <v>0</v>
      </c>
      <c r="U2144" s="103" t="s">
        <v>303</v>
      </c>
      <c r="V2144" s="105" t="s">
        <v>3760</v>
      </c>
      <c r="W2144" s="106" t="s">
        <v>539</v>
      </c>
    </row>
    <row r="2145" spans="1:23" s="107" customFormat="1" ht="31.8" customHeight="1">
      <c r="A2145" s="46">
        <f>SUBTOTAL(3,$C$11:C2145)</f>
        <v>2135</v>
      </c>
      <c r="B2145" s="100">
        <v>2</v>
      </c>
      <c r="C2145" s="100" t="s">
        <v>95</v>
      </c>
      <c r="D2145" s="100" t="s">
        <v>2223</v>
      </c>
      <c r="E2145" s="101" t="s">
        <v>568</v>
      </c>
      <c r="F2145" s="102" t="s">
        <v>36</v>
      </c>
      <c r="G2145" s="100">
        <v>8</v>
      </c>
      <c r="H2145" s="103" t="s">
        <v>755</v>
      </c>
      <c r="I2145" s="100">
        <v>20</v>
      </c>
      <c r="J2145" s="100">
        <v>1</v>
      </c>
      <c r="K2145" s="100"/>
      <c r="L2145" s="100"/>
      <c r="M2145" s="100">
        <v>20</v>
      </c>
      <c r="N2145" s="100">
        <v>1</v>
      </c>
      <c r="O2145" s="104">
        <v>1050000</v>
      </c>
      <c r="P2145" s="104">
        <v>1050000</v>
      </c>
      <c r="Q2145" s="104"/>
      <c r="R2145" s="104"/>
      <c r="S2145" s="104">
        <v>1050000</v>
      </c>
      <c r="T2145" s="104">
        <v>0</v>
      </c>
      <c r="U2145" s="103" t="s">
        <v>303</v>
      </c>
      <c r="V2145" s="105" t="s">
        <v>3761</v>
      </c>
      <c r="W2145" s="106" t="s">
        <v>539</v>
      </c>
    </row>
    <row r="2146" spans="1:23" s="107" customFormat="1" ht="31.8" customHeight="1">
      <c r="A2146" s="46">
        <f>SUBTOTAL(3,$C$11:C2146)</f>
        <v>2136</v>
      </c>
      <c r="B2146" s="100">
        <v>2</v>
      </c>
      <c r="C2146" s="100" t="s">
        <v>95</v>
      </c>
      <c r="D2146" s="100" t="s">
        <v>2292</v>
      </c>
      <c r="E2146" s="101" t="s">
        <v>568</v>
      </c>
      <c r="F2146" s="102" t="s">
        <v>36</v>
      </c>
      <c r="G2146" s="100">
        <v>8</v>
      </c>
      <c r="H2146" s="103" t="s">
        <v>755</v>
      </c>
      <c r="I2146" s="100">
        <v>20</v>
      </c>
      <c r="J2146" s="100">
        <v>1</v>
      </c>
      <c r="K2146" s="100"/>
      <c r="L2146" s="100"/>
      <c r="M2146" s="100">
        <v>20</v>
      </c>
      <c r="N2146" s="100">
        <v>1</v>
      </c>
      <c r="O2146" s="104">
        <v>1050000</v>
      </c>
      <c r="P2146" s="104">
        <v>1050000</v>
      </c>
      <c r="Q2146" s="104"/>
      <c r="R2146" s="104"/>
      <c r="S2146" s="104">
        <v>1050000</v>
      </c>
      <c r="T2146" s="104">
        <v>0</v>
      </c>
      <c r="U2146" s="103" t="s">
        <v>303</v>
      </c>
      <c r="V2146" s="105" t="s">
        <v>3762</v>
      </c>
      <c r="W2146" s="106" t="s">
        <v>539</v>
      </c>
    </row>
    <row r="2147" spans="1:23" s="107" customFormat="1" ht="31.8" customHeight="1">
      <c r="A2147" s="46">
        <f>SUBTOTAL(3,$C$11:C2147)</f>
        <v>2137</v>
      </c>
      <c r="B2147" s="46">
        <v>1</v>
      </c>
      <c r="C2147" s="46" t="s">
        <v>96</v>
      </c>
      <c r="D2147" s="46" t="s">
        <v>1088</v>
      </c>
      <c r="E2147" s="98" t="s">
        <v>139</v>
      </c>
      <c r="F2147" s="99" t="s">
        <v>140</v>
      </c>
      <c r="G2147" s="46">
        <v>8</v>
      </c>
      <c r="H2147" s="78" t="s">
        <v>755</v>
      </c>
      <c r="I2147" s="46">
        <v>20</v>
      </c>
      <c r="J2147" s="46">
        <v>1</v>
      </c>
      <c r="K2147" s="46"/>
      <c r="L2147" s="46"/>
      <c r="M2147" s="46">
        <v>20</v>
      </c>
      <c r="N2147" s="46">
        <v>1</v>
      </c>
      <c r="O2147" s="79">
        <v>1050000</v>
      </c>
      <c r="P2147" s="79">
        <v>1050000</v>
      </c>
      <c r="Q2147" s="79"/>
      <c r="R2147" s="79">
        <v>1050000</v>
      </c>
      <c r="S2147" s="79">
        <v>0</v>
      </c>
      <c r="T2147" s="79">
        <v>0</v>
      </c>
      <c r="U2147" s="78" t="s">
        <v>303</v>
      </c>
      <c r="V2147" s="80" t="s">
        <v>1644</v>
      </c>
      <c r="W2147" s="81" t="s">
        <v>539</v>
      </c>
    </row>
    <row r="2148" spans="1:23" s="107" customFormat="1" ht="31.8" customHeight="1">
      <c r="A2148" s="46">
        <f>SUBTOTAL(3,$C$11:C2148)</f>
        <v>2138</v>
      </c>
      <c r="B2148" s="100">
        <v>2</v>
      </c>
      <c r="C2148" s="100" t="s">
        <v>96</v>
      </c>
      <c r="D2148" s="100" t="s">
        <v>2292</v>
      </c>
      <c r="E2148" s="101" t="s">
        <v>139</v>
      </c>
      <c r="F2148" s="102" t="s">
        <v>140</v>
      </c>
      <c r="G2148" s="100">
        <v>8</v>
      </c>
      <c r="H2148" s="103" t="s">
        <v>755</v>
      </c>
      <c r="I2148" s="100">
        <v>20</v>
      </c>
      <c r="J2148" s="100">
        <v>1</v>
      </c>
      <c r="K2148" s="100"/>
      <c r="L2148" s="100"/>
      <c r="M2148" s="100">
        <v>20</v>
      </c>
      <c r="N2148" s="100">
        <v>1</v>
      </c>
      <c r="O2148" s="104">
        <v>1050000</v>
      </c>
      <c r="P2148" s="104">
        <v>1050000</v>
      </c>
      <c r="Q2148" s="104"/>
      <c r="R2148" s="104"/>
      <c r="S2148" s="104">
        <v>1050000</v>
      </c>
      <c r="T2148" s="104">
        <v>0</v>
      </c>
      <c r="U2148" s="103" t="s">
        <v>303</v>
      </c>
      <c r="V2148" s="105" t="s">
        <v>3763</v>
      </c>
      <c r="W2148" s="106" t="s">
        <v>539</v>
      </c>
    </row>
    <row r="2149" spans="1:23" s="107" customFormat="1" ht="31.8" customHeight="1">
      <c r="A2149" s="46">
        <f>SUBTOTAL(3,$C$11:C2149)</f>
        <v>2139</v>
      </c>
      <c r="B2149" s="100">
        <v>2</v>
      </c>
      <c r="C2149" s="100" t="s">
        <v>96</v>
      </c>
      <c r="D2149" s="100" t="s">
        <v>2295</v>
      </c>
      <c r="E2149" s="101" t="s">
        <v>139</v>
      </c>
      <c r="F2149" s="102" t="s">
        <v>140</v>
      </c>
      <c r="G2149" s="100">
        <v>8</v>
      </c>
      <c r="H2149" s="103" t="s">
        <v>755</v>
      </c>
      <c r="I2149" s="100">
        <v>20</v>
      </c>
      <c r="J2149" s="100">
        <v>1</v>
      </c>
      <c r="K2149" s="100"/>
      <c r="L2149" s="100"/>
      <c r="M2149" s="100">
        <v>20</v>
      </c>
      <c r="N2149" s="100">
        <v>1</v>
      </c>
      <c r="O2149" s="104">
        <v>1050000</v>
      </c>
      <c r="P2149" s="104">
        <v>1050000</v>
      </c>
      <c r="Q2149" s="104"/>
      <c r="R2149" s="104"/>
      <c r="S2149" s="104">
        <v>1050000</v>
      </c>
      <c r="T2149" s="104">
        <v>0</v>
      </c>
      <c r="U2149" s="103" t="s">
        <v>303</v>
      </c>
      <c r="V2149" s="105" t="s">
        <v>3764</v>
      </c>
      <c r="W2149" s="106" t="s">
        <v>539</v>
      </c>
    </row>
    <row r="2150" spans="1:23" s="107" customFormat="1" ht="31.8" customHeight="1">
      <c r="A2150" s="46">
        <f>SUBTOTAL(3,$C$11:C2150)</f>
        <v>2140</v>
      </c>
      <c r="B2150" s="100">
        <v>2</v>
      </c>
      <c r="C2150" s="100" t="s">
        <v>96</v>
      </c>
      <c r="D2150" s="100" t="s">
        <v>2222</v>
      </c>
      <c r="E2150" s="101" t="s">
        <v>139</v>
      </c>
      <c r="F2150" s="102" t="s">
        <v>140</v>
      </c>
      <c r="G2150" s="100">
        <v>8</v>
      </c>
      <c r="H2150" s="103" t="s">
        <v>755</v>
      </c>
      <c r="I2150" s="100">
        <v>20</v>
      </c>
      <c r="J2150" s="100">
        <v>1</v>
      </c>
      <c r="K2150" s="100"/>
      <c r="L2150" s="100"/>
      <c r="M2150" s="100">
        <v>20</v>
      </c>
      <c r="N2150" s="100">
        <v>1</v>
      </c>
      <c r="O2150" s="104">
        <v>1050000</v>
      </c>
      <c r="P2150" s="104">
        <v>1050000</v>
      </c>
      <c r="Q2150" s="104"/>
      <c r="R2150" s="104"/>
      <c r="S2150" s="104">
        <v>1050000</v>
      </c>
      <c r="T2150" s="104">
        <v>0</v>
      </c>
      <c r="U2150" s="103" t="s">
        <v>303</v>
      </c>
      <c r="V2150" s="105" t="s">
        <v>3765</v>
      </c>
      <c r="W2150" s="106" t="s">
        <v>539</v>
      </c>
    </row>
    <row r="2151" spans="1:23" s="107" customFormat="1" ht="31.8" customHeight="1">
      <c r="A2151" s="46">
        <f>SUBTOTAL(3,$C$11:C2151)</f>
        <v>2141</v>
      </c>
      <c r="B2151" s="100">
        <v>2</v>
      </c>
      <c r="C2151" s="100" t="s">
        <v>96</v>
      </c>
      <c r="D2151" s="100" t="s">
        <v>2222</v>
      </c>
      <c r="E2151" s="101" t="s">
        <v>139</v>
      </c>
      <c r="F2151" s="102" t="s">
        <v>140</v>
      </c>
      <c r="G2151" s="100">
        <v>8</v>
      </c>
      <c r="H2151" s="103" t="s">
        <v>755</v>
      </c>
      <c r="I2151" s="100">
        <v>20</v>
      </c>
      <c r="J2151" s="100">
        <v>1</v>
      </c>
      <c r="K2151" s="100"/>
      <c r="L2151" s="100"/>
      <c r="M2151" s="100">
        <v>20</v>
      </c>
      <c r="N2151" s="100">
        <v>1</v>
      </c>
      <c r="O2151" s="104">
        <v>1050000</v>
      </c>
      <c r="P2151" s="104">
        <v>1050000</v>
      </c>
      <c r="Q2151" s="104"/>
      <c r="R2151" s="104"/>
      <c r="S2151" s="104">
        <v>1050000</v>
      </c>
      <c r="T2151" s="104">
        <v>0</v>
      </c>
      <c r="U2151" s="103" t="s">
        <v>303</v>
      </c>
      <c r="V2151" s="105" t="s">
        <v>3766</v>
      </c>
      <c r="W2151" s="106" t="s">
        <v>539</v>
      </c>
    </row>
    <row r="2152" spans="1:23" s="107" customFormat="1" ht="31.8" customHeight="1">
      <c r="A2152" s="46">
        <f>SUBTOTAL(3,$C$11:C2152)</f>
        <v>2142</v>
      </c>
      <c r="B2152" s="100">
        <v>2</v>
      </c>
      <c r="C2152" s="100" t="s">
        <v>96</v>
      </c>
      <c r="D2152" s="100" t="s">
        <v>2295</v>
      </c>
      <c r="E2152" s="101" t="s">
        <v>139</v>
      </c>
      <c r="F2152" s="102" t="s">
        <v>140</v>
      </c>
      <c r="G2152" s="100">
        <v>8</v>
      </c>
      <c r="H2152" s="103" t="s">
        <v>755</v>
      </c>
      <c r="I2152" s="100">
        <v>20</v>
      </c>
      <c r="J2152" s="100">
        <v>1</v>
      </c>
      <c r="K2152" s="100"/>
      <c r="L2152" s="100"/>
      <c r="M2152" s="100">
        <v>20</v>
      </c>
      <c r="N2152" s="100">
        <v>1</v>
      </c>
      <c r="O2152" s="104">
        <v>1050000</v>
      </c>
      <c r="P2152" s="104">
        <v>1050000</v>
      </c>
      <c r="Q2152" s="104"/>
      <c r="R2152" s="104"/>
      <c r="S2152" s="104">
        <v>1050000</v>
      </c>
      <c r="T2152" s="104">
        <v>0</v>
      </c>
      <c r="U2152" s="103" t="s">
        <v>303</v>
      </c>
      <c r="V2152" s="105" t="s">
        <v>3767</v>
      </c>
      <c r="W2152" s="106" t="s">
        <v>539</v>
      </c>
    </row>
    <row r="2153" spans="1:23" s="107" customFormat="1" ht="31.8" customHeight="1">
      <c r="A2153" s="46">
        <f>SUBTOTAL(3,$C$11:C2153)</f>
        <v>2143</v>
      </c>
      <c r="B2153" s="100">
        <v>2</v>
      </c>
      <c r="C2153" s="100" t="s">
        <v>96</v>
      </c>
      <c r="D2153" s="100" t="s">
        <v>2295</v>
      </c>
      <c r="E2153" s="101" t="s">
        <v>139</v>
      </c>
      <c r="F2153" s="102" t="s">
        <v>140</v>
      </c>
      <c r="G2153" s="100">
        <v>8</v>
      </c>
      <c r="H2153" s="103" t="s">
        <v>755</v>
      </c>
      <c r="I2153" s="100">
        <v>20</v>
      </c>
      <c r="J2153" s="100">
        <v>1</v>
      </c>
      <c r="K2153" s="100"/>
      <c r="L2153" s="100"/>
      <c r="M2153" s="100">
        <v>20</v>
      </c>
      <c r="N2153" s="100">
        <v>1</v>
      </c>
      <c r="O2153" s="104">
        <v>1050000</v>
      </c>
      <c r="P2153" s="104">
        <v>1050000</v>
      </c>
      <c r="Q2153" s="104"/>
      <c r="R2153" s="104"/>
      <c r="S2153" s="104">
        <v>1050000</v>
      </c>
      <c r="T2153" s="104">
        <v>0</v>
      </c>
      <c r="U2153" s="103" t="s">
        <v>303</v>
      </c>
      <c r="V2153" s="105" t="s">
        <v>3768</v>
      </c>
      <c r="W2153" s="106" t="s">
        <v>539</v>
      </c>
    </row>
    <row r="2154" spans="1:23" s="107" customFormat="1" ht="31.8" customHeight="1">
      <c r="A2154" s="46">
        <f>SUBTOTAL(3,$C$11:C2154)</f>
        <v>2144</v>
      </c>
      <c r="B2154" s="100">
        <v>2</v>
      </c>
      <c r="C2154" s="100" t="s">
        <v>96</v>
      </c>
      <c r="D2154" s="100" t="s">
        <v>2244</v>
      </c>
      <c r="E2154" s="101" t="s">
        <v>139</v>
      </c>
      <c r="F2154" s="102" t="s">
        <v>140</v>
      </c>
      <c r="G2154" s="100">
        <v>8</v>
      </c>
      <c r="H2154" s="103" t="s">
        <v>755</v>
      </c>
      <c r="I2154" s="100">
        <v>20</v>
      </c>
      <c r="J2154" s="100">
        <v>1</v>
      </c>
      <c r="K2154" s="100"/>
      <c r="L2154" s="100"/>
      <c r="M2154" s="100">
        <v>20</v>
      </c>
      <c r="N2154" s="100">
        <v>1</v>
      </c>
      <c r="O2154" s="104">
        <v>1050000</v>
      </c>
      <c r="P2154" s="104">
        <v>1050000</v>
      </c>
      <c r="Q2154" s="104"/>
      <c r="R2154" s="104"/>
      <c r="S2154" s="104">
        <v>1050000</v>
      </c>
      <c r="T2154" s="104">
        <v>0</v>
      </c>
      <c r="U2154" s="103" t="s">
        <v>303</v>
      </c>
      <c r="V2154" s="105" t="s">
        <v>3769</v>
      </c>
      <c r="W2154" s="106" t="s">
        <v>539</v>
      </c>
    </row>
    <row r="2155" spans="1:23" s="107" customFormat="1" ht="31.8" customHeight="1">
      <c r="A2155" s="46">
        <f>SUBTOTAL(3,$C$11:C2155)</f>
        <v>2145</v>
      </c>
      <c r="B2155" s="46">
        <v>1</v>
      </c>
      <c r="C2155" s="46" t="s">
        <v>55</v>
      </c>
      <c r="D2155" s="46" t="s">
        <v>1085</v>
      </c>
      <c r="E2155" s="98" t="s">
        <v>746</v>
      </c>
      <c r="F2155" s="99" t="s">
        <v>636</v>
      </c>
      <c r="G2155" s="46">
        <v>8</v>
      </c>
      <c r="H2155" s="78" t="s">
        <v>301</v>
      </c>
      <c r="I2155" s="46">
        <v>20</v>
      </c>
      <c r="J2155" s="46">
        <v>1</v>
      </c>
      <c r="K2155" s="46"/>
      <c r="L2155" s="46"/>
      <c r="M2155" s="46">
        <v>20</v>
      </c>
      <c r="N2155" s="46">
        <v>1</v>
      </c>
      <c r="O2155" s="79">
        <v>1050000</v>
      </c>
      <c r="P2155" s="79">
        <v>1050000</v>
      </c>
      <c r="Q2155" s="79"/>
      <c r="R2155" s="79">
        <v>1050000</v>
      </c>
      <c r="S2155" s="79">
        <v>0</v>
      </c>
      <c r="T2155" s="79">
        <v>0</v>
      </c>
      <c r="U2155" s="78" t="s">
        <v>303</v>
      </c>
      <c r="V2155" s="80" t="s">
        <v>1645</v>
      </c>
      <c r="W2155" s="81" t="s">
        <v>539</v>
      </c>
    </row>
    <row r="2156" spans="1:23" s="107" customFormat="1" ht="31.8" customHeight="1">
      <c r="A2156" s="46">
        <f>SUBTOTAL(3,$C$11:C2156)</f>
        <v>2146</v>
      </c>
      <c r="B2156" s="46">
        <v>1</v>
      </c>
      <c r="C2156" s="46" t="s">
        <v>55</v>
      </c>
      <c r="D2156" s="46" t="s">
        <v>1088</v>
      </c>
      <c r="E2156" s="98" t="s">
        <v>746</v>
      </c>
      <c r="F2156" s="99" t="s">
        <v>636</v>
      </c>
      <c r="G2156" s="46">
        <v>8</v>
      </c>
      <c r="H2156" s="78" t="s">
        <v>301</v>
      </c>
      <c r="I2156" s="46">
        <v>20</v>
      </c>
      <c r="J2156" s="46">
        <v>1</v>
      </c>
      <c r="K2156" s="46"/>
      <c r="L2156" s="46"/>
      <c r="M2156" s="46">
        <v>20</v>
      </c>
      <c r="N2156" s="46">
        <v>1</v>
      </c>
      <c r="O2156" s="79">
        <v>1050000</v>
      </c>
      <c r="P2156" s="79">
        <v>1050000</v>
      </c>
      <c r="Q2156" s="79"/>
      <c r="R2156" s="79">
        <v>1050000</v>
      </c>
      <c r="S2156" s="79">
        <v>0</v>
      </c>
      <c r="T2156" s="79">
        <v>0</v>
      </c>
      <c r="U2156" s="78" t="s">
        <v>303</v>
      </c>
      <c r="V2156" s="80" t="s">
        <v>1646</v>
      </c>
      <c r="W2156" s="81" t="s">
        <v>539</v>
      </c>
    </row>
    <row r="2157" spans="1:23" s="107" customFormat="1" ht="31.8" customHeight="1">
      <c r="A2157" s="46">
        <f>SUBTOTAL(3,$C$11:C2157)</f>
        <v>2147</v>
      </c>
      <c r="B2157" s="100">
        <v>2</v>
      </c>
      <c r="C2157" s="100" t="s">
        <v>55</v>
      </c>
      <c r="D2157" s="100" t="s">
        <v>2244</v>
      </c>
      <c r="E2157" s="101" t="s">
        <v>746</v>
      </c>
      <c r="F2157" s="102" t="s">
        <v>636</v>
      </c>
      <c r="G2157" s="100">
        <v>8</v>
      </c>
      <c r="H2157" s="103" t="s">
        <v>301</v>
      </c>
      <c r="I2157" s="100">
        <v>20</v>
      </c>
      <c r="J2157" s="100">
        <v>1</v>
      </c>
      <c r="K2157" s="100"/>
      <c r="L2157" s="100"/>
      <c r="M2157" s="100">
        <v>20</v>
      </c>
      <c r="N2157" s="100">
        <v>1</v>
      </c>
      <c r="O2157" s="104">
        <v>1050000</v>
      </c>
      <c r="P2157" s="104">
        <v>1050000</v>
      </c>
      <c r="Q2157" s="104"/>
      <c r="R2157" s="104"/>
      <c r="S2157" s="104">
        <v>1050000</v>
      </c>
      <c r="T2157" s="104">
        <v>0</v>
      </c>
      <c r="U2157" s="103" t="s">
        <v>303</v>
      </c>
      <c r="V2157" s="105" t="s">
        <v>3770</v>
      </c>
      <c r="W2157" s="106" t="s">
        <v>539</v>
      </c>
    </row>
    <row r="2158" spans="1:23" s="107" customFormat="1" ht="31.8" customHeight="1">
      <c r="A2158" s="46">
        <f>SUBTOTAL(3,$C$11:C2158)</f>
        <v>2148</v>
      </c>
      <c r="B2158" s="100">
        <v>2</v>
      </c>
      <c r="C2158" s="100" t="s">
        <v>55</v>
      </c>
      <c r="D2158" s="100" t="s">
        <v>2295</v>
      </c>
      <c r="E2158" s="101" t="s">
        <v>746</v>
      </c>
      <c r="F2158" s="102" t="s">
        <v>636</v>
      </c>
      <c r="G2158" s="100">
        <v>8</v>
      </c>
      <c r="H2158" s="103" t="s">
        <v>301</v>
      </c>
      <c r="I2158" s="100">
        <v>20</v>
      </c>
      <c r="J2158" s="100">
        <v>1</v>
      </c>
      <c r="K2158" s="100"/>
      <c r="L2158" s="100"/>
      <c r="M2158" s="100">
        <v>20</v>
      </c>
      <c r="N2158" s="100">
        <v>1</v>
      </c>
      <c r="O2158" s="104">
        <v>1050000</v>
      </c>
      <c r="P2158" s="104">
        <v>1050000</v>
      </c>
      <c r="Q2158" s="104"/>
      <c r="R2158" s="104"/>
      <c r="S2158" s="104">
        <v>1050000</v>
      </c>
      <c r="T2158" s="104">
        <v>0</v>
      </c>
      <c r="U2158" s="103" t="s">
        <v>303</v>
      </c>
      <c r="V2158" s="105" t="s">
        <v>3771</v>
      </c>
      <c r="W2158" s="106" t="s">
        <v>539</v>
      </c>
    </row>
    <row r="2159" spans="1:23" s="107" customFormat="1" ht="31.8" customHeight="1">
      <c r="A2159" s="46">
        <f>SUBTOTAL(3,$C$11:C2159)</f>
        <v>2149</v>
      </c>
      <c r="B2159" s="100">
        <v>2</v>
      </c>
      <c r="C2159" s="100" t="s">
        <v>55</v>
      </c>
      <c r="D2159" s="100" t="s">
        <v>2223</v>
      </c>
      <c r="E2159" s="101" t="s">
        <v>746</v>
      </c>
      <c r="F2159" s="102" t="s">
        <v>636</v>
      </c>
      <c r="G2159" s="100">
        <v>8</v>
      </c>
      <c r="H2159" s="103" t="s">
        <v>301</v>
      </c>
      <c r="I2159" s="100">
        <v>20</v>
      </c>
      <c r="J2159" s="100">
        <v>1</v>
      </c>
      <c r="K2159" s="100"/>
      <c r="L2159" s="100"/>
      <c r="M2159" s="100">
        <v>20</v>
      </c>
      <c r="N2159" s="100">
        <v>1</v>
      </c>
      <c r="O2159" s="104">
        <v>1050000</v>
      </c>
      <c r="P2159" s="104">
        <v>1050000</v>
      </c>
      <c r="Q2159" s="104"/>
      <c r="R2159" s="104"/>
      <c r="S2159" s="104">
        <v>1050000</v>
      </c>
      <c r="T2159" s="104">
        <v>0</v>
      </c>
      <c r="U2159" s="103" t="s">
        <v>303</v>
      </c>
      <c r="V2159" s="105" t="s">
        <v>3772</v>
      </c>
      <c r="W2159" s="106" t="s">
        <v>539</v>
      </c>
    </row>
    <row r="2160" spans="1:23" s="107" customFormat="1" ht="31.8" customHeight="1">
      <c r="A2160" s="46">
        <f>SUBTOTAL(3,$C$11:C2160)</f>
        <v>2150</v>
      </c>
      <c r="B2160" s="100">
        <v>2</v>
      </c>
      <c r="C2160" s="100" t="s">
        <v>55</v>
      </c>
      <c r="D2160" s="100" t="s">
        <v>2223</v>
      </c>
      <c r="E2160" s="101" t="s">
        <v>746</v>
      </c>
      <c r="F2160" s="102" t="s">
        <v>636</v>
      </c>
      <c r="G2160" s="100">
        <v>8</v>
      </c>
      <c r="H2160" s="103" t="s">
        <v>301</v>
      </c>
      <c r="I2160" s="100">
        <v>20</v>
      </c>
      <c r="J2160" s="100">
        <v>1</v>
      </c>
      <c r="K2160" s="100"/>
      <c r="L2160" s="100"/>
      <c r="M2160" s="100">
        <v>20</v>
      </c>
      <c r="N2160" s="100">
        <v>1</v>
      </c>
      <c r="O2160" s="104">
        <v>1050000</v>
      </c>
      <c r="P2160" s="104">
        <v>1050000</v>
      </c>
      <c r="Q2160" s="104"/>
      <c r="R2160" s="104"/>
      <c r="S2160" s="104">
        <v>1050000</v>
      </c>
      <c r="T2160" s="104">
        <v>0</v>
      </c>
      <c r="U2160" s="103" t="s">
        <v>303</v>
      </c>
      <c r="V2160" s="105" t="s">
        <v>3773</v>
      </c>
      <c r="W2160" s="106" t="s">
        <v>539</v>
      </c>
    </row>
    <row r="2161" spans="1:23" s="107" customFormat="1" ht="31.8" customHeight="1">
      <c r="A2161" s="46">
        <f>SUBTOTAL(3,$C$11:C2161)</f>
        <v>2151</v>
      </c>
      <c r="B2161" s="100">
        <v>2</v>
      </c>
      <c r="C2161" s="100" t="s">
        <v>55</v>
      </c>
      <c r="D2161" s="100" t="s">
        <v>2223</v>
      </c>
      <c r="E2161" s="101" t="s">
        <v>746</v>
      </c>
      <c r="F2161" s="102" t="s">
        <v>636</v>
      </c>
      <c r="G2161" s="100">
        <v>8</v>
      </c>
      <c r="H2161" s="103" t="s">
        <v>301</v>
      </c>
      <c r="I2161" s="100">
        <v>20</v>
      </c>
      <c r="J2161" s="100">
        <v>1</v>
      </c>
      <c r="K2161" s="100"/>
      <c r="L2161" s="100"/>
      <c r="M2161" s="100">
        <v>20</v>
      </c>
      <c r="N2161" s="100">
        <v>1</v>
      </c>
      <c r="O2161" s="104">
        <v>1050000</v>
      </c>
      <c r="P2161" s="104">
        <v>1050000</v>
      </c>
      <c r="Q2161" s="104"/>
      <c r="R2161" s="104"/>
      <c r="S2161" s="104">
        <v>1050000</v>
      </c>
      <c r="T2161" s="104">
        <v>0</v>
      </c>
      <c r="U2161" s="103" t="s">
        <v>303</v>
      </c>
      <c r="V2161" s="105" t="s">
        <v>3774</v>
      </c>
      <c r="W2161" s="106" t="s">
        <v>539</v>
      </c>
    </row>
    <row r="2162" spans="1:23" s="107" customFormat="1" ht="31.8" customHeight="1">
      <c r="A2162" s="46">
        <f>SUBTOTAL(3,$C$11:C2162)</f>
        <v>2152</v>
      </c>
      <c r="B2162" s="100">
        <v>2</v>
      </c>
      <c r="C2162" s="100" t="s">
        <v>55</v>
      </c>
      <c r="D2162" s="100" t="s">
        <v>2295</v>
      </c>
      <c r="E2162" s="101" t="s">
        <v>746</v>
      </c>
      <c r="F2162" s="102" t="s">
        <v>636</v>
      </c>
      <c r="G2162" s="100">
        <v>8</v>
      </c>
      <c r="H2162" s="103" t="s">
        <v>301</v>
      </c>
      <c r="I2162" s="100">
        <v>20</v>
      </c>
      <c r="J2162" s="100">
        <v>1</v>
      </c>
      <c r="K2162" s="100"/>
      <c r="L2162" s="100"/>
      <c r="M2162" s="100">
        <v>20</v>
      </c>
      <c r="N2162" s="100">
        <v>1</v>
      </c>
      <c r="O2162" s="104">
        <v>1050000</v>
      </c>
      <c r="P2162" s="104">
        <v>1050000</v>
      </c>
      <c r="Q2162" s="104"/>
      <c r="R2162" s="104"/>
      <c r="S2162" s="104">
        <v>1050000</v>
      </c>
      <c r="T2162" s="104">
        <v>0</v>
      </c>
      <c r="U2162" s="103" t="s">
        <v>303</v>
      </c>
      <c r="V2162" s="105" t="s">
        <v>155</v>
      </c>
      <c r="W2162" s="106" t="s">
        <v>539</v>
      </c>
    </row>
    <row r="2163" spans="1:23" s="107" customFormat="1" ht="31.8" customHeight="1">
      <c r="A2163" s="46">
        <f>SUBTOTAL(3,$C$11:C2163)</f>
        <v>2153</v>
      </c>
      <c r="B2163" s="100">
        <v>2</v>
      </c>
      <c r="C2163" s="100" t="s">
        <v>55</v>
      </c>
      <c r="D2163" s="100" t="s">
        <v>2223</v>
      </c>
      <c r="E2163" s="101" t="s">
        <v>746</v>
      </c>
      <c r="F2163" s="102" t="s">
        <v>636</v>
      </c>
      <c r="G2163" s="100">
        <v>8</v>
      </c>
      <c r="H2163" s="103" t="s">
        <v>301</v>
      </c>
      <c r="I2163" s="100">
        <v>20</v>
      </c>
      <c r="J2163" s="100">
        <v>1</v>
      </c>
      <c r="K2163" s="100"/>
      <c r="L2163" s="100"/>
      <c r="M2163" s="100">
        <v>20</v>
      </c>
      <c r="N2163" s="100">
        <v>1</v>
      </c>
      <c r="O2163" s="104">
        <v>1050000</v>
      </c>
      <c r="P2163" s="104">
        <v>1050000</v>
      </c>
      <c r="Q2163" s="104"/>
      <c r="R2163" s="104"/>
      <c r="S2163" s="104">
        <v>1050000</v>
      </c>
      <c r="T2163" s="104">
        <v>0</v>
      </c>
      <c r="U2163" s="103" t="s">
        <v>303</v>
      </c>
      <c r="V2163" s="105" t="s">
        <v>3775</v>
      </c>
      <c r="W2163" s="106" t="s">
        <v>539</v>
      </c>
    </row>
    <row r="2164" spans="1:23" s="107" customFormat="1" ht="31.8" customHeight="1">
      <c r="A2164" s="46">
        <f>SUBTOTAL(3,$C$11:C2164)</f>
        <v>2154</v>
      </c>
      <c r="B2164" s="100">
        <v>2</v>
      </c>
      <c r="C2164" s="100" t="s">
        <v>55</v>
      </c>
      <c r="D2164" s="100" t="s">
        <v>2223</v>
      </c>
      <c r="E2164" s="101" t="s">
        <v>746</v>
      </c>
      <c r="F2164" s="102" t="s">
        <v>636</v>
      </c>
      <c r="G2164" s="100">
        <v>8</v>
      </c>
      <c r="H2164" s="103" t="s">
        <v>301</v>
      </c>
      <c r="I2164" s="100">
        <v>20</v>
      </c>
      <c r="J2164" s="100">
        <v>1</v>
      </c>
      <c r="K2164" s="100"/>
      <c r="L2164" s="100"/>
      <c r="M2164" s="100">
        <v>20</v>
      </c>
      <c r="N2164" s="100">
        <v>1</v>
      </c>
      <c r="O2164" s="104">
        <v>1050000</v>
      </c>
      <c r="P2164" s="104">
        <v>1050000</v>
      </c>
      <c r="Q2164" s="104"/>
      <c r="R2164" s="104"/>
      <c r="S2164" s="104">
        <v>1050000</v>
      </c>
      <c r="T2164" s="104">
        <v>0</v>
      </c>
      <c r="U2164" s="103" t="s">
        <v>303</v>
      </c>
      <c r="V2164" s="105" t="s">
        <v>3776</v>
      </c>
      <c r="W2164" s="106" t="s">
        <v>539</v>
      </c>
    </row>
    <row r="2165" spans="1:23" s="107" customFormat="1" ht="31.8" customHeight="1">
      <c r="A2165" s="46">
        <f>SUBTOTAL(3,$C$11:C2165)</f>
        <v>2155</v>
      </c>
      <c r="B2165" s="46">
        <v>1</v>
      </c>
      <c r="C2165" s="46" t="s">
        <v>228</v>
      </c>
      <c r="D2165" s="46" t="s">
        <v>1088</v>
      </c>
      <c r="E2165" s="98" t="s">
        <v>229</v>
      </c>
      <c r="F2165" s="99" t="s">
        <v>367</v>
      </c>
      <c r="G2165" s="46">
        <v>8</v>
      </c>
      <c r="H2165" s="78" t="s">
        <v>301</v>
      </c>
      <c r="I2165" s="46">
        <v>40</v>
      </c>
      <c r="J2165" s="46">
        <v>1</v>
      </c>
      <c r="K2165" s="46"/>
      <c r="L2165" s="46"/>
      <c r="M2165" s="46">
        <v>40</v>
      </c>
      <c r="N2165" s="46">
        <v>1</v>
      </c>
      <c r="O2165" s="79">
        <v>2000000</v>
      </c>
      <c r="P2165" s="79">
        <v>2000000</v>
      </c>
      <c r="Q2165" s="79"/>
      <c r="R2165" s="79">
        <v>2000000</v>
      </c>
      <c r="S2165" s="79">
        <v>0</v>
      </c>
      <c r="T2165" s="79">
        <v>0</v>
      </c>
      <c r="U2165" s="78" t="s">
        <v>302</v>
      </c>
      <c r="V2165" s="80" t="s">
        <v>1647</v>
      </c>
      <c r="W2165" s="81" t="s">
        <v>539</v>
      </c>
    </row>
    <row r="2166" spans="1:23" s="107" customFormat="1" ht="31.8" customHeight="1">
      <c r="A2166" s="46">
        <f>SUBTOTAL(3,$C$11:C2166)</f>
        <v>2156</v>
      </c>
      <c r="B2166" s="46">
        <v>1</v>
      </c>
      <c r="C2166" s="46" t="s">
        <v>228</v>
      </c>
      <c r="D2166" s="46" t="s">
        <v>1085</v>
      </c>
      <c r="E2166" s="98" t="s">
        <v>229</v>
      </c>
      <c r="F2166" s="99" t="s">
        <v>367</v>
      </c>
      <c r="G2166" s="46">
        <v>8</v>
      </c>
      <c r="H2166" s="78" t="s">
        <v>301</v>
      </c>
      <c r="I2166" s="46">
        <v>20</v>
      </c>
      <c r="J2166" s="46">
        <v>1</v>
      </c>
      <c r="K2166" s="46"/>
      <c r="L2166" s="46"/>
      <c r="M2166" s="46">
        <v>20</v>
      </c>
      <c r="N2166" s="46">
        <v>1</v>
      </c>
      <c r="O2166" s="79">
        <v>1050000</v>
      </c>
      <c r="P2166" s="79">
        <v>1050000</v>
      </c>
      <c r="Q2166" s="79"/>
      <c r="R2166" s="79">
        <v>1050000</v>
      </c>
      <c r="S2166" s="79">
        <v>0</v>
      </c>
      <c r="T2166" s="79">
        <v>0</v>
      </c>
      <c r="U2166" s="78" t="s">
        <v>303</v>
      </c>
      <c r="V2166" s="80" t="s">
        <v>1648</v>
      </c>
      <c r="W2166" s="81" t="s">
        <v>539</v>
      </c>
    </row>
    <row r="2167" spans="1:23" s="107" customFormat="1" ht="31.8" customHeight="1">
      <c r="A2167" s="46">
        <f>SUBTOTAL(3,$C$11:C2167)</f>
        <v>2157</v>
      </c>
      <c r="B2167" s="100">
        <v>2</v>
      </c>
      <c r="C2167" s="100" t="s">
        <v>228</v>
      </c>
      <c r="D2167" s="100" t="s">
        <v>2244</v>
      </c>
      <c r="E2167" s="101" t="s">
        <v>229</v>
      </c>
      <c r="F2167" s="102" t="s">
        <v>367</v>
      </c>
      <c r="G2167" s="100">
        <v>8</v>
      </c>
      <c r="H2167" s="103" t="s">
        <v>301</v>
      </c>
      <c r="I2167" s="100">
        <v>6</v>
      </c>
      <c r="J2167" s="100">
        <v>1</v>
      </c>
      <c r="K2167" s="100"/>
      <c r="L2167" s="100"/>
      <c r="M2167" s="100">
        <v>6</v>
      </c>
      <c r="N2167" s="100">
        <v>1</v>
      </c>
      <c r="O2167" s="104">
        <v>400000</v>
      </c>
      <c r="P2167" s="104">
        <v>400000</v>
      </c>
      <c r="Q2167" s="104"/>
      <c r="R2167" s="104"/>
      <c r="S2167" s="104">
        <v>400000</v>
      </c>
      <c r="T2167" s="104">
        <v>0</v>
      </c>
      <c r="U2167" s="103" t="s">
        <v>629</v>
      </c>
      <c r="V2167" s="105" t="s">
        <v>3777</v>
      </c>
      <c r="W2167" s="106" t="s">
        <v>539</v>
      </c>
    </row>
    <row r="2168" spans="1:23" s="107" customFormat="1" ht="31.8" customHeight="1">
      <c r="A2168" s="46">
        <f>SUBTOTAL(3,$C$11:C2168)</f>
        <v>2158</v>
      </c>
      <c r="B2168" s="100">
        <v>2</v>
      </c>
      <c r="C2168" s="100" t="s">
        <v>228</v>
      </c>
      <c r="D2168" s="100" t="s">
        <v>2223</v>
      </c>
      <c r="E2168" s="101" t="s">
        <v>229</v>
      </c>
      <c r="F2168" s="102" t="s">
        <v>367</v>
      </c>
      <c r="G2168" s="100">
        <v>8</v>
      </c>
      <c r="H2168" s="103" t="s">
        <v>301</v>
      </c>
      <c r="I2168" s="100">
        <v>6</v>
      </c>
      <c r="J2168" s="100">
        <v>1</v>
      </c>
      <c r="K2168" s="100"/>
      <c r="L2168" s="100"/>
      <c r="M2168" s="100">
        <v>6</v>
      </c>
      <c r="N2168" s="100">
        <v>1</v>
      </c>
      <c r="O2168" s="104">
        <v>400000</v>
      </c>
      <c r="P2168" s="104">
        <v>400000</v>
      </c>
      <c r="Q2168" s="104"/>
      <c r="R2168" s="104"/>
      <c r="S2168" s="104">
        <v>400000</v>
      </c>
      <c r="T2168" s="104">
        <v>0</v>
      </c>
      <c r="U2168" s="103" t="s">
        <v>629</v>
      </c>
      <c r="V2168" s="105" t="s">
        <v>3778</v>
      </c>
      <c r="W2168" s="106" t="s">
        <v>539</v>
      </c>
    </row>
    <row r="2169" spans="1:23" s="107" customFormat="1" ht="31.8" customHeight="1">
      <c r="A2169" s="46">
        <f>SUBTOTAL(3,$C$11:C2169)</f>
        <v>2159</v>
      </c>
      <c r="B2169" s="100">
        <v>2</v>
      </c>
      <c r="C2169" s="100" t="s">
        <v>228</v>
      </c>
      <c r="D2169" s="100" t="s">
        <v>2244</v>
      </c>
      <c r="E2169" s="101" t="s">
        <v>229</v>
      </c>
      <c r="F2169" s="102" t="s">
        <v>367</v>
      </c>
      <c r="G2169" s="100">
        <v>8</v>
      </c>
      <c r="H2169" s="103" t="s">
        <v>301</v>
      </c>
      <c r="I2169" s="100">
        <v>6</v>
      </c>
      <c r="J2169" s="100">
        <v>1</v>
      </c>
      <c r="K2169" s="100"/>
      <c r="L2169" s="100"/>
      <c r="M2169" s="100">
        <v>6</v>
      </c>
      <c r="N2169" s="100">
        <v>1</v>
      </c>
      <c r="O2169" s="104">
        <v>400000</v>
      </c>
      <c r="P2169" s="104">
        <v>400000</v>
      </c>
      <c r="Q2169" s="104"/>
      <c r="R2169" s="104"/>
      <c r="S2169" s="104">
        <v>400000</v>
      </c>
      <c r="T2169" s="104">
        <v>0</v>
      </c>
      <c r="U2169" s="103" t="s">
        <v>629</v>
      </c>
      <c r="V2169" s="105" t="s">
        <v>3779</v>
      </c>
      <c r="W2169" s="106" t="s">
        <v>539</v>
      </c>
    </row>
    <row r="2170" spans="1:23" s="107" customFormat="1" ht="31.8" customHeight="1">
      <c r="A2170" s="46">
        <f>SUBTOTAL(3,$C$11:C2170)</f>
        <v>2160</v>
      </c>
      <c r="B2170" s="100">
        <v>2</v>
      </c>
      <c r="C2170" s="100" t="s">
        <v>228</v>
      </c>
      <c r="D2170" s="100" t="s">
        <v>2295</v>
      </c>
      <c r="E2170" s="101" t="s">
        <v>229</v>
      </c>
      <c r="F2170" s="102" t="s">
        <v>367</v>
      </c>
      <c r="G2170" s="100">
        <v>8</v>
      </c>
      <c r="H2170" s="103" t="s">
        <v>301</v>
      </c>
      <c r="I2170" s="100">
        <v>20</v>
      </c>
      <c r="J2170" s="100">
        <v>1</v>
      </c>
      <c r="K2170" s="100"/>
      <c r="L2170" s="100"/>
      <c r="M2170" s="100">
        <v>20</v>
      </c>
      <c r="N2170" s="100">
        <v>1</v>
      </c>
      <c r="O2170" s="104">
        <v>1050000</v>
      </c>
      <c r="P2170" s="104">
        <v>1050000</v>
      </c>
      <c r="Q2170" s="104"/>
      <c r="R2170" s="104"/>
      <c r="S2170" s="104">
        <v>1050000</v>
      </c>
      <c r="T2170" s="104">
        <v>0</v>
      </c>
      <c r="U2170" s="103" t="s">
        <v>303</v>
      </c>
      <c r="V2170" s="105" t="s">
        <v>3780</v>
      </c>
      <c r="W2170" s="106" t="s">
        <v>539</v>
      </c>
    </row>
    <row r="2171" spans="1:23" s="107" customFormat="1" ht="31.8" customHeight="1">
      <c r="A2171" s="46">
        <f>SUBTOTAL(3,$C$11:C2171)</f>
        <v>2161</v>
      </c>
      <c r="B2171" s="100">
        <v>2</v>
      </c>
      <c r="C2171" s="100" t="s">
        <v>228</v>
      </c>
      <c r="D2171" s="100" t="s">
        <v>2295</v>
      </c>
      <c r="E2171" s="101" t="s">
        <v>229</v>
      </c>
      <c r="F2171" s="102" t="s">
        <v>367</v>
      </c>
      <c r="G2171" s="100">
        <v>8</v>
      </c>
      <c r="H2171" s="103" t="s">
        <v>301</v>
      </c>
      <c r="I2171" s="100">
        <v>20</v>
      </c>
      <c r="J2171" s="100">
        <v>1</v>
      </c>
      <c r="K2171" s="100"/>
      <c r="L2171" s="100"/>
      <c r="M2171" s="100">
        <v>20</v>
      </c>
      <c r="N2171" s="100">
        <v>1</v>
      </c>
      <c r="O2171" s="104">
        <v>1050000</v>
      </c>
      <c r="P2171" s="104">
        <v>1050000</v>
      </c>
      <c r="Q2171" s="104"/>
      <c r="R2171" s="104"/>
      <c r="S2171" s="104">
        <v>1050000</v>
      </c>
      <c r="T2171" s="104">
        <v>0</v>
      </c>
      <c r="U2171" s="103" t="s">
        <v>303</v>
      </c>
      <c r="V2171" s="105" t="s">
        <v>2644</v>
      </c>
      <c r="W2171" s="106" t="s">
        <v>539</v>
      </c>
    </row>
    <row r="2172" spans="1:23" s="107" customFormat="1" ht="31.8" customHeight="1">
      <c r="A2172" s="46">
        <f>SUBTOTAL(3,$C$11:C2172)</f>
        <v>2162</v>
      </c>
      <c r="B2172" s="100">
        <v>2</v>
      </c>
      <c r="C2172" s="100" t="s">
        <v>228</v>
      </c>
      <c r="D2172" s="100" t="s">
        <v>2244</v>
      </c>
      <c r="E2172" s="101" t="s">
        <v>229</v>
      </c>
      <c r="F2172" s="102" t="s">
        <v>367</v>
      </c>
      <c r="G2172" s="100">
        <v>8</v>
      </c>
      <c r="H2172" s="103" t="s">
        <v>301</v>
      </c>
      <c r="I2172" s="100">
        <v>20</v>
      </c>
      <c r="J2172" s="100">
        <v>1</v>
      </c>
      <c r="K2172" s="100"/>
      <c r="L2172" s="100"/>
      <c r="M2172" s="100">
        <v>20</v>
      </c>
      <c r="N2172" s="100">
        <v>1</v>
      </c>
      <c r="O2172" s="104">
        <v>1050000</v>
      </c>
      <c r="P2172" s="104">
        <v>1050000</v>
      </c>
      <c r="Q2172" s="104"/>
      <c r="R2172" s="104"/>
      <c r="S2172" s="104">
        <v>1050000</v>
      </c>
      <c r="T2172" s="104">
        <v>0</v>
      </c>
      <c r="U2172" s="103" t="s">
        <v>303</v>
      </c>
      <c r="V2172" s="105" t="s">
        <v>3102</v>
      </c>
      <c r="W2172" s="106" t="s">
        <v>539</v>
      </c>
    </row>
    <row r="2173" spans="1:23" s="107" customFormat="1" ht="31.8" customHeight="1">
      <c r="A2173" s="46">
        <f>SUBTOTAL(3,$C$11:C2173)</f>
        <v>2163</v>
      </c>
      <c r="B2173" s="46">
        <v>1</v>
      </c>
      <c r="C2173" s="46" t="s">
        <v>535</v>
      </c>
      <c r="D2173" s="46" t="s">
        <v>922</v>
      </c>
      <c r="E2173" s="98" t="s">
        <v>642</v>
      </c>
      <c r="F2173" s="99" t="s">
        <v>357</v>
      </c>
      <c r="G2173" s="46">
        <v>8</v>
      </c>
      <c r="H2173" s="78" t="s">
        <v>301</v>
      </c>
      <c r="I2173" s="46">
        <v>6</v>
      </c>
      <c r="J2173" s="46">
        <v>1</v>
      </c>
      <c r="K2173" s="46"/>
      <c r="L2173" s="46"/>
      <c r="M2173" s="46">
        <v>6</v>
      </c>
      <c r="N2173" s="46">
        <v>1</v>
      </c>
      <c r="O2173" s="79">
        <v>400000</v>
      </c>
      <c r="P2173" s="79">
        <v>400000</v>
      </c>
      <c r="Q2173" s="79"/>
      <c r="R2173" s="79">
        <v>400000</v>
      </c>
      <c r="S2173" s="79">
        <v>0</v>
      </c>
      <c r="T2173" s="79">
        <v>0</v>
      </c>
      <c r="U2173" s="78" t="s">
        <v>629</v>
      </c>
      <c r="V2173" s="80" t="s">
        <v>1419</v>
      </c>
      <c r="W2173" s="81" t="s">
        <v>539</v>
      </c>
    </row>
    <row r="2174" spans="1:23" s="107" customFormat="1" ht="31.8" customHeight="1">
      <c r="A2174" s="46">
        <f>SUBTOTAL(3,$C$11:C2174)</f>
        <v>2164</v>
      </c>
      <c r="B2174" s="100">
        <v>2</v>
      </c>
      <c r="C2174" s="100" t="s">
        <v>535</v>
      </c>
      <c r="D2174" s="100" t="s">
        <v>2222</v>
      </c>
      <c r="E2174" s="101" t="s">
        <v>642</v>
      </c>
      <c r="F2174" s="102" t="s">
        <v>357</v>
      </c>
      <c r="G2174" s="100">
        <v>8</v>
      </c>
      <c r="H2174" s="103" t="s">
        <v>301</v>
      </c>
      <c r="I2174" s="100">
        <v>6</v>
      </c>
      <c r="J2174" s="100">
        <v>1</v>
      </c>
      <c r="K2174" s="100"/>
      <c r="L2174" s="100"/>
      <c r="M2174" s="100">
        <v>6</v>
      </c>
      <c r="N2174" s="100">
        <v>1</v>
      </c>
      <c r="O2174" s="104">
        <v>400000</v>
      </c>
      <c r="P2174" s="104">
        <v>400000</v>
      </c>
      <c r="Q2174" s="104"/>
      <c r="R2174" s="104"/>
      <c r="S2174" s="104">
        <v>400000</v>
      </c>
      <c r="T2174" s="104">
        <v>0</v>
      </c>
      <c r="U2174" s="103" t="s">
        <v>629</v>
      </c>
      <c r="V2174" s="105" t="s">
        <v>2832</v>
      </c>
      <c r="W2174" s="106" t="s">
        <v>539</v>
      </c>
    </row>
    <row r="2175" spans="1:23" s="107" customFormat="1" ht="31.8" customHeight="1">
      <c r="A2175" s="46">
        <f>SUBTOTAL(3,$C$11:C2175)</f>
        <v>2165</v>
      </c>
      <c r="B2175" s="100">
        <v>2</v>
      </c>
      <c r="C2175" s="100" t="s">
        <v>535</v>
      </c>
      <c r="D2175" s="100" t="s">
        <v>2222</v>
      </c>
      <c r="E2175" s="101" t="s">
        <v>642</v>
      </c>
      <c r="F2175" s="102" t="s">
        <v>357</v>
      </c>
      <c r="G2175" s="100">
        <v>8</v>
      </c>
      <c r="H2175" s="103" t="s">
        <v>301</v>
      </c>
      <c r="I2175" s="100">
        <v>6</v>
      </c>
      <c r="J2175" s="100">
        <v>1</v>
      </c>
      <c r="K2175" s="100"/>
      <c r="L2175" s="100"/>
      <c r="M2175" s="100">
        <v>6</v>
      </c>
      <c r="N2175" s="100">
        <v>1</v>
      </c>
      <c r="O2175" s="104">
        <v>400000</v>
      </c>
      <c r="P2175" s="104">
        <v>400000</v>
      </c>
      <c r="Q2175" s="104"/>
      <c r="R2175" s="104"/>
      <c r="S2175" s="104">
        <v>400000</v>
      </c>
      <c r="T2175" s="104">
        <v>0</v>
      </c>
      <c r="U2175" s="103" t="s">
        <v>629</v>
      </c>
      <c r="V2175" s="105" t="s">
        <v>2836</v>
      </c>
      <c r="W2175" s="106" t="s">
        <v>539</v>
      </c>
    </row>
    <row r="2176" spans="1:23" s="107" customFormat="1" ht="31.8" customHeight="1">
      <c r="A2176" s="46">
        <f>SUBTOTAL(3,$C$11:C2176)</f>
        <v>2166</v>
      </c>
      <c r="B2176" s="100">
        <v>2</v>
      </c>
      <c r="C2176" s="100" t="s">
        <v>535</v>
      </c>
      <c r="D2176" s="100" t="s">
        <v>949</v>
      </c>
      <c r="E2176" s="101" t="s">
        <v>642</v>
      </c>
      <c r="F2176" s="102" t="s">
        <v>357</v>
      </c>
      <c r="G2176" s="100">
        <v>8</v>
      </c>
      <c r="H2176" s="103" t="s">
        <v>301</v>
      </c>
      <c r="I2176" s="100">
        <v>6</v>
      </c>
      <c r="J2176" s="100">
        <v>1</v>
      </c>
      <c r="K2176" s="100"/>
      <c r="L2176" s="100"/>
      <c r="M2176" s="100">
        <v>6</v>
      </c>
      <c r="N2176" s="100">
        <v>1</v>
      </c>
      <c r="O2176" s="104">
        <v>400000</v>
      </c>
      <c r="P2176" s="104">
        <v>400000</v>
      </c>
      <c r="Q2176" s="104"/>
      <c r="R2176" s="104"/>
      <c r="S2176" s="104">
        <v>400000</v>
      </c>
      <c r="T2176" s="104">
        <v>0</v>
      </c>
      <c r="U2176" s="103" t="s">
        <v>629</v>
      </c>
      <c r="V2176" s="105" t="s">
        <v>2838</v>
      </c>
      <c r="W2176" s="106" t="s">
        <v>539</v>
      </c>
    </row>
    <row r="2177" spans="1:23" s="107" customFormat="1" ht="31.8" customHeight="1">
      <c r="A2177" s="46">
        <f>SUBTOTAL(3,$C$11:C2177)</f>
        <v>2167</v>
      </c>
      <c r="B2177" s="100">
        <v>2</v>
      </c>
      <c r="C2177" s="100" t="s">
        <v>535</v>
      </c>
      <c r="D2177" s="100" t="s">
        <v>2222</v>
      </c>
      <c r="E2177" s="101" t="s">
        <v>642</v>
      </c>
      <c r="F2177" s="102" t="s">
        <v>357</v>
      </c>
      <c r="G2177" s="100">
        <v>8</v>
      </c>
      <c r="H2177" s="103" t="s">
        <v>301</v>
      </c>
      <c r="I2177" s="100">
        <v>6</v>
      </c>
      <c r="J2177" s="100">
        <v>1</v>
      </c>
      <c r="K2177" s="100"/>
      <c r="L2177" s="100"/>
      <c r="M2177" s="100">
        <v>6</v>
      </c>
      <c r="N2177" s="100">
        <v>1</v>
      </c>
      <c r="O2177" s="104">
        <v>400000</v>
      </c>
      <c r="P2177" s="104">
        <v>400000</v>
      </c>
      <c r="Q2177" s="104"/>
      <c r="R2177" s="104"/>
      <c r="S2177" s="104">
        <v>400000</v>
      </c>
      <c r="T2177" s="104">
        <v>0</v>
      </c>
      <c r="U2177" s="103" t="s">
        <v>629</v>
      </c>
      <c r="V2177" s="105" t="s">
        <v>2833</v>
      </c>
      <c r="W2177" s="106" t="s">
        <v>539</v>
      </c>
    </row>
    <row r="2178" spans="1:23" s="107" customFormat="1" ht="31.8" customHeight="1">
      <c r="A2178" s="46">
        <f>SUBTOTAL(3,$C$11:C2178)</f>
        <v>2168</v>
      </c>
      <c r="B2178" s="100">
        <v>2</v>
      </c>
      <c r="C2178" s="100" t="s">
        <v>535</v>
      </c>
      <c r="D2178" s="100" t="s">
        <v>2222</v>
      </c>
      <c r="E2178" s="101" t="s">
        <v>642</v>
      </c>
      <c r="F2178" s="102" t="s">
        <v>357</v>
      </c>
      <c r="G2178" s="100">
        <v>8</v>
      </c>
      <c r="H2178" s="103" t="s">
        <v>301</v>
      </c>
      <c r="I2178" s="100">
        <v>6</v>
      </c>
      <c r="J2178" s="100">
        <v>1</v>
      </c>
      <c r="K2178" s="100"/>
      <c r="L2178" s="100"/>
      <c r="M2178" s="100">
        <v>6</v>
      </c>
      <c r="N2178" s="100">
        <v>1</v>
      </c>
      <c r="O2178" s="104">
        <v>400000</v>
      </c>
      <c r="P2178" s="104">
        <v>400000</v>
      </c>
      <c r="Q2178" s="104"/>
      <c r="R2178" s="104"/>
      <c r="S2178" s="104">
        <v>400000</v>
      </c>
      <c r="T2178" s="104">
        <v>0</v>
      </c>
      <c r="U2178" s="103" t="s">
        <v>629</v>
      </c>
      <c r="V2178" s="105" t="s">
        <v>2837</v>
      </c>
      <c r="W2178" s="106" t="s">
        <v>539</v>
      </c>
    </row>
    <row r="2179" spans="1:23" s="107" customFormat="1" ht="31.8" customHeight="1">
      <c r="A2179" s="46">
        <f>SUBTOTAL(3,$C$11:C2179)</f>
        <v>2169</v>
      </c>
      <c r="B2179" s="100">
        <v>2</v>
      </c>
      <c r="C2179" s="100" t="s">
        <v>535</v>
      </c>
      <c r="D2179" s="100" t="s">
        <v>2222</v>
      </c>
      <c r="E2179" s="101" t="s">
        <v>642</v>
      </c>
      <c r="F2179" s="102" t="s">
        <v>357</v>
      </c>
      <c r="G2179" s="100">
        <v>8</v>
      </c>
      <c r="H2179" s="103" t="s">
        <v>301</v>
      </c>
      <c r="I2179" s="100">
        <v>6</v>
      </c>
      <c r="J2179" s="100">
        <v>1</v>
      </c>
      <c r="K2179" s="100"/>
      <c r="L2179" s="100"/>
      <c r="M2179" s="100">
        <v>6</v>
      </c>
      <c r="N2179" s="100">
        <v>1</v>
      </c>
      <c r="O2179" s="104">
        <v>400000</v>
      </c>
      <c r="P2179" s="104">
        <v>400000</v>
      </c>
      <c r="Q2179" s="104"/>
      <c r="R2179" s="104"/>
      <c r="S2179" s="104">
        <v>400000</v>
      </c>
      <c r="T2179" s="104">
        <v>0</v>
      </c>
      <c r="U2179" s="103" t="s">
        <v>629</v>
      </c>
      <c r="V2179" s="105" t="s">
        <v>2834</v>
      </c>
      <c r="W2179" s="106" t="s">
        <v>539</v>
      </c>
    </row>
    <row r="2180" spans="1:23" s="107" customFormat="1" ht="31.8" customHeight="1">
      <c r="A2180" s="46">
        <f>SUBTOTAL(3,$C$11:C2180)</f>
        <v>2170</v>
      </c>
      <c r="B2180" s="100">
        <v>2</v>
      </c>
      <c r="C2180" s="100" t="s">
        <v>535</v>
      </c>
      <c r="D2180" s="100" t="s">
        <v>2222</v>
      </c>
      <c r="E2180" s="101" t="s">
        <v>642</v>
      </c>
      <c r="F2180" s="102" t="s">
        <v>357</v>
      </c>
      <c r="G2180" s="100">
        <v>8</v>
      </c>
      <c r="H2180" s="103" t="s">
        <v>301</v>
      </c>
      <c r="I2180" s="100">
        <v>6</v>
      </c>
      <c r="J2180" s="100">
        <v>1</v>
      </c>
      <c r="K2180" s="100"/>
      <c r="L2180" s="100"/>
      <c r="M2180" s="100">
        <v>6</v>
      </c>
      <c r="N2180" s="100">
        <v>1</v>
      </c>
      <c r="O2180" s="104">
        <v>400000</v>
      </c>
      <c r="P2180" s="104">
        <v>400000</v>
      </c>
      <c r="Q2180" s="104"/>
      <c r="R2180" s="104"/>
      <c r="S2180" s="104">
        <v>400000</v>
      </c>
      <c r="T2180" s="104">
        <v>0</v>
      </c>
      <c r="U2180" s="103" t="s">
        <v>629</v>
      </c>
      <c r="V2180" s="105" t="s">
        <v>2835</v>
      </c>
      <c r="W2180" s="106" t="s">
        <v>539</v>
      </c>
    </row>
    <row r="2181" spans="1:23" s="107" customFormat="1" ht="31.8" customHeight="1">
      <c r="A2181" s="46">
        <f>SUBTOTAL(3,$C$11:C2181)</f>
        <v>2171</v>
      </c>
      <c r="B2181" s="46">
        <v>1</v>
      </c>
      <c r="C2181" s="46" t="s">
        <v>1053</v>
      </c>
      <c r="D2181" s="46" t="s">
        <v>924</v>
      </c>
      <c r="E2181" s="98" t="s">
        <v>1143</v>
      </c>
      <c r="F2181" s="99" t="s">
        <v>230</v>
      </c>
      <c r="G2181" s="46">
        <v>8</v>
      </c>
      <c r="H2181" s="78" t="s">
        <v>301</v>
      </c>
      <c r="I2181" s="46">
        <v>20</v>
      </c>
      <c r="J2181" s="46">
        <v>1</v>
      </c>
      <c r="K2181" s="46"/>
      <c r="L2181" s="46"/>
      <c r="M2181" s="46">
        <v>20</v>
      </c>
      <c r="N2181" s="46">
        <v>1</v>
      </c>
      <c r="O2181" s="79">
        <v>1050000</v>
      </c>
      <c r="P2181" s="79">
        <v>1050000</v>
      </c>
      <c r="Q2181" s="79"/>
      <c r="R2181" s="79">
        <v>1050000</v>
      </c>
      <c r="S2181" s="79">
        <v>0</v>
      </c>
      <c r="T2181" s="79">
        <v>0</v>
      </c>
      <c r="U2181" s="78" t="s">
        <v>303</v>
      </c>
      <c r="V2181" s="80" t="s">
        <v>1230</v>
      </c>
      <c r="W2181" s="81" t="s">
        <v>539</v>
      </c>
    </row>
    <row r="2182" spans="1:23" s="107" customFormat="1" ht="31.8" customHeight="1">
      <c r="A2182" s="46">
        <f>SUBTOTAL(3,$C$11:C2182)</f>
        <v>2172</v>
      </c>
      <c r="B2182" s="100">
        <v>2</v>
      </c>
      <c r="C2182" s="100" t="s">
        <v>1053</v>
      </c>
      <c r="D2182" s="100" t="s">
        <v>2292</v>
      </c>
      <c r="E2182" s="101" t="s">
        <v>1143</v>
      </c>
      <c r="F2182" s="102" t="s">
        <v>230</v>
      </c>
      <c r="G2182" s="100">
        <v>8</v>
      </c>
      <c r="H2182" s="103" t="s">
        <v>301</v>
      </c>
      <c r="I2182" s="100">
        <v>14</v>
      </c>
      <c r="J2182" s="100">
        <v>1</v>
      </c>
      <c r="K2182" s="100"/>
      <c r="L2182" s="100"/>
      <c r="M2182" s="100">
        <v>14</v>
      </c>
      <c r="N2182" s="100">
        <v>1</v>
      </c>
      <c r="O2182" s="104">
        <v>650000</v>
      </c>
      <c r="P2182" s="104">
        <v>650000</v>
      </c>
      <c r="Q2182" s="104"/>
      <c r="R2182" s="104"/>
      <c r="S2182" s="104">
        <v>650000</v>
      </c>
      <c r="T2182" s="104">
        <v>0</v>
      </c>
      <c r="U2182" s="103" t="s">
        <v>307</v>
      </c>
      <c r="V2182" s="105" t="s">
        <v>189</v>
      </c>
      <c r="W2182" s="106" t="s">
        <v>539</v>
      </c>
    </row>
    <row r="2183" spans="1:23" s="107" customFormat="1" ht="31.8" customHeight="1">
      <c r="A2183" s="46">
        <f>SUBTOTAL(3,$C$11:C2183)</f>
        <v>2173</v>
      </c>
      <c r="B2183" s="100">
        <v>2</v>
      </c>
      <c r="C2183" s="100" t="s">
        <v>1053</v>
      </c>
      <c r="D2183" s="100" t="s">
        <v>2292</v>
      </c>
      <c r="E2183" s="101" t="s">
        <v>1143</v>
      </c>
      <c r="F2183" s="102" t="s">
        <v>230</v>
      </c>
      <c r="G2183" s="100">
        <v>8</v>
      </c>
      <c r="H2183" s="103" t="s">
        <v>301</v>
      </c>
      <c r="I2183" s="100">
        <v>14</v>
      </c>
      <c r="J2183" s="100">
        <v>1</v>
      </c>
      <c r="K2183" s="100"/>
      <c r="L2183" s="100"/>
      <c r="M2183" s="100">
        <v>14</v>
      </c>
      <c r="N2183" s="100">
        <v>1</v>
      </c>
      <c r="O2183" s="104">
        <v>650000</v>
      </c>
      <c r="P2183" s="104">
        <v>650000</v>
      </c>
      <c r="Q2183" s="104"/>
      <c r="R2183" s="104"/>
      <c r="S2183" s="104">
        <v>650000</v>
      </c>
      <c r="T2183" s="104">
        <v>0</v>
      </c>
      <c r="U2183" s="103" t="s">
        <v>307</v>
      </c>
      <c r="V2183" s="105" t="s">
        <v>3781</v>
      </c>
      <c r="W2183" s="106" t="s">
        <v>539</v>
      </c>
    </row>
    <row r="2184" spans="1:23" s="107" customFormat="1" ht="31.8" customHeight="1">
      <c r="A2184" s="46">
        <f>SUBTOTAL(3,$C$11:C2184)</f>
        <v>2174</v>
      </c>
      <c r="B2184" s="100">
        <v>2</v>
      </c>
      <c r="C2184" s="100" t="s">
        <v>1053</v>
      </c>
      <c r="D2184" s="100" t="s">
        <v>2244</v>
      </c>
      <c r="E2184" s="101" t="s">
        <v>1143</v>
      </c>
      <c r="F2184" s="102" t="s">
        <v>230</v>
      </c>
      <c r="G2184" s="100">
        <v>8</v>
      </c>
      <c r="H2184" s="103" t="s">
        <v>301</v>
      </c>
      <c r="I2184" s="100">
        <v>14</v>
      </c>
      <c r="J2184" s="100">
        <v>1</v>
      </c>
      <c r="K2184" s="100"/>
      <c r="L2184" s="100"/>
      <c r="M2184" s="100">
        <v>14</v>
      </c>
      <c r="N2184" s="100">
        <v>1</v>
      </c>
      <c r="O2184" s="104">
        <v>650000</v>
      </c>
      <c r="P2184" s="104">
        <v>650000</v>
      </c>
      <c r="Q2184" s="104"/>
      <c r="R2184" s="104"/>
      <c r="S2184" s="104">
        <v>650000</v>
      </c>
      <c r="T2184" s="104">
        <v>0</v>
      </c>
      <c r="U2184" s="103" t="s">
        <v>307</v>
      </c>
      <c r="V2184" s="105" t="s">
        <v>3782</v>
      </c>
      <c r="W2184" s="106" t="s">
        <v>539</v>
      </c>
    </row>
    <row r="2185" spans="1:23" s="107" customFormat="1" ht="31.8" customHeight="1">
      <c r="A2185" s="46">
        <f>SUBTOTAL(3,$C$11:C2185)</f>
        <v>2175</v>
      </c>
      <c r="B2185" s="100">
        <v>2</v>
      </c>
      <c r="C2185" s="100" t="s">
        <v>1053</v>
      </c>
      <c r="D2185" s="100" t="s">
        <v>2223</v>
      </c>
      <c r="E2185" s="101" t="s">
        <v>1143</v>
      </c>
      <c r="F2185" s="102" t="s">
        <v>230</v>
      </c>
      <c r="G2185" s="100">
        <v>8</v>
      </c>
      <c r="H2185" s="103" t="s">
        <v>301</v>
      </c>
      <c r="I2185" s="100">
        <v>6</v>
      </c>
      <c r="J2185" s="100">
        <v>1</v>
      </c>
      <c r="K2185" s="100"/>
      <c r="L2185" s="100"/>
      <c r="M2185" s="100">
        <v>6</v>
      </c>
      <c r="N2185" s="100">
        <v>1</v>
      </c>
      <c r="O2185" s="104">
        <v>400000</v>
      </c>
      <c r="P2185" s="104">
        <v>400000</v>
      </c>
      <c r="Q2185" s="104"/>
      <c r="R2185" s="104"/>
      <c r="S2185" s="104">
        <v>400000</v>
      </c>
      <c r="T2185" s="104">
        <v>0</v>
      </c>
      <c r="U2185" s="103" t="s">
        <v>629</v>
      </c>
      <c r="V2185" s="105" t="s">
        <v>3783</v>
      </c>
      <c r="W2185" s="106" t="s">
        <v>539</v>
      </c>
    </row>
    <row r="2186" spans="1:23" s="107" customFormat="1" ht="31.8" customHeight="1">
      <c r="A2186" s="46">
        <f>SUBTOTAL(3,$C$11:C2186)</f>
        <v>2176</v>
      </c>
      <c r="B2186" s="100">
        <v>2</v>
      </c>
      <c r="C2186" s="100" t="s">
        <v>1053</v>
      </c>
      <c r="D2186" s="100" t="s">
        <v>2223</v>
      </c>
      <c r="E2186" s="101" t="s">
        <v>1143</v>
      </c>
      <c r="F2186" s="102" t="s">
        <v>230</v>
      </c>
      <c r="G2186" s="100">
        <v>8</v>
      </c>
      <c r="H2186" s="103" t="s">
        <v>301</v>
      </c>
      <c r="I2186" s="100">
        <v>6</v>
      </c>
      <c r="J2186" s="100">
        <v>1</v>
      </c>
      <c r="K2186" s="100"/>
      <c r="L2186" s="100"/>
      <c r="M2186" s="100">
        <v>6</v>
      </c>
      <c r="N2186" s="100">
        <v>1</v>
      </c>
      <c r="O2186" s="104">
        <v>400000</v>
      </c>
      <c r="P2186" s="104">
        <v>400000</v>
      </c>
      <c r="Q2186" s="104"/>
      <c r="R2186" s="104"/>
      <c r="S2186" s="104">
        <v>400000</v>
      </c>
      <c r="T2186" s="104">
        <v>0</v>
      </c>
      <c r="U2186" s="103" t="s">
        <v>629</v>
      </c>
      <c r="V2186" s="105" t="s">
        <v>3784</v>
      </c>
      <c r="W2186" s="106" t="s">
        <v>539</v>
      </c>
    </row>
    <row r="2187" spans="1:23" s="107" customFormat="1" ht="31.8" customHeight="1">
      <c r="A2187" s="46">
        <f>SUBTOTAL(3,$C$11:C2187)</f>
        <v>2177</v>
      </c>
      <c r="B2187" s="100">
        <v>2</v>
      </c>
      <c r="C2187" s="100" t="s">
        <v>1053</v>
      </c>
      <c r="D2187" s="100" t="s">
        <v>2223</v>
      </c>
      <c r="E2187" s="101" t="s">
        <v>1143</v>
      </c>
      <c r="F2187" s="102" t="s">
        <v>230</v>
      </c>
      <c r="G2187" s="100">
        <v>8</v>
      </c>
      <c r="H2187" s="103" t="s">
        <v>301</v>
      </c>
      <c r="I2187" s="100">
        <v>6</v>
      </c>
      <c r="J2187" s="100">
        <v>1</v>
      </c>
      <c r="K2187" s="100"/>
      <c r="L2187" s="100"/>
      <c r="M2187" s="100">
        <v>6</v>
      </c>
      <c r="N2187" s="100">
        <v>1</v>
      </c>
      <c r="O2187" s="104">
        <v>400000</v>
      </c>
      <c r="P2187" s="104">
        <v>400000</v>
      </c>
      <c r="Q2187" s="104"/>
      <c r="R2187" s="104"/>
      <c r="S2187" s="104">
        <v>400000</v>
      </c>
      <c r="T2187" s="104">
        <v>0</v>
      </c>
      <c r="U2187" s="103" t="s">
        <v>629</v>
      </c>
      <c r="V2187" s="105" t="s">
        <v>3785</v>
      </c>
      <c r="W2187" s="106" t="s">
        <v>539</v>
      </c>
    </row>
    <row r="2188" spans="1:23" s="107" customFormat="1" ht="31.8" customHeight="1">
      <c r="A2188" s="46">
        <f>SUBTOTAL(3,$C$11:C2188)</f>
        <v>2178</v>
      </c>
      <c r="B2188" s="100">
        <v>2</v>
      </c>
      <c r="C2188" s="100" t="s">
        <v>1053</v>
      </c>
      <c r="D2188" s="100" t="s">
        <v>2223</v>
      </c>
      <c r="E2188" s="101" t="s">
        <v>1143</v>
      </c>
      <c r="F2188" s="102" t="s">
        <v>230</v>
      </c>
      <c r="G2188" s="100">
        <v>8</v>
      </c>
      <c r="H2188" s="103" t="s">
        <v>301</v>
      </c>
      <c r="I2188" s="100">
        <v>6</v>
      </c>
      <c r="J2188" s="100">
        <v>1</v>
      </c>
      <c r="K2188" s="100"/>
      <c r="L2188" s="100"/>
      <c r="M2188" s="100">
        <v>6</v>
      </c>
      <c r="N2188" s="100">
        <v>1</v>
      </c>
      <c r="O2188" s="104">
        <v>400000</v>
      </c>
      <c r="P2188" s="104">
        <v>400000</v>
      </c>
      <c r="Q2188" s="104"/>
      <c r="R2188" s="104"/>
      <c r="S2188" s="104">
        <v>400000</v>
      </c>
      <c r="T2188" s="104">
        <v>0</v>
      </c>
      <c r="U2188" s="103" t="s">
        <v>629</v>
      </c>
      <c r="V2188" s="105" t="s">
        <v>3786</v>
      </c>
      <c r="W2188" s="106" t="s">
        <v>539</v>
      </c>
    </row>
    <row r="2189" spans="1:23" s="107" customFormat="1" ht="31.8" customHeight="1">
      <c r="A2189" s="46">
        <f>SUBTOTAL(3,$C$11:C2189)</f>
        <v>2179</v>
      </c>
      <c r="B2189" s="46">
        <v>1</v>
      </c>
      <c r="C2189" s="46" t="s">
        <v>231</v>
      </c>
      <c r="D2189" s="46" t="s">
        <v>834</v>
      </c>
      <c r="E2189" s="98" t="s">
        <v>232</v>
      </c>
      <c r="F2189" s="99" t="s">
        <v>233</v>
      </c>
      <c r="G2189" s="46">
        <v>8</v>
      </c>
      <c r="H2189" s="78" t="s">
        <v>301</v>
      </c>
      <c r="I2189" s="46">
        <v>20</v>
      </c>
      <c r="J2189" s="46">
        <v>1</v>
      </c>
      <c r="K2189" s="46"/>
      <c r="L2189" s="46"/>
      <c r="M2189" s="46">
        <v>20</v>
      </c>
      <c r="N2189" s="46">
        <v>1</v>
      </c>
      <c r="O2189" s="79">
        <v>1050000</v>
      </c>
      <c r="P2189" s="79">
        <v>1050000</v>
      </c>
      <c r="Q2189" s="79"/>
      <c r="R2189" s="79">
        <v>1050000</v>
      </c>
      <c r="S2189" s="79">
        <v>0</v>
      </c>
      <c r="T2189" s="79">
        <v>0</v>
      </c>
      <c r="U2189" s="78" t="s">
        <v>303</v>
      </c>
      <c r="V2189" s="80" t="s">
        <v>1649</v>
      </c>
      <c r="W2189" s="81" t="s">
        <v>539</v>
      </c>
    </row>
    <row r="2190" spans="1:23" s="107" customFormat="1" ht="31.8" customHeight="1">
      <c r="A2190" s="46">
        <f>SUBTOTAL(3,$C$11:C2190)</f>
        <v>2180</v>
      </c>
      <c r="B2190" s="100">
        <v>2</v>
      </c>
      <c r="C2190" s="100" t="s">
        <v>231</v>
      </c>
      <c r="D2190" s="100" t="s">
        <v>2244</v>
      </c>
      <c r="E2190" s="101" t="s">
        <v>232</v>
      </c>
      <c r="F2190" s="102" t="s">
        <v>233</v>
      </c>
      <c r="G2190" s="100">
        <v>8</v>
      </c>
      <c r="H2190" s="103" t="s">
        <v>301</v>
      </c>
      <c r="I2190" s="100">
        <v>20</v>
      </c>
      <c r="J2190" s="100">
        <v>1</v>
      </c>
      <c r="K2190" s="100"/>
      <c r="L2190" s="100"/>
      <c r="M2190" s="100">
        <v>20</v>
      </c>
      <c r="N2190" s="100">
        <v>1</v>
      </c>
      <c r="O2190" s="104">
        <v>1050000</v>
      </c>
      <c r="P2190" s="104">
        <v>1050000</v>
      </c>
      <c r="Q2190" s="104"/>
      <c r="R2190" s="104"/>
      <c r="S2190" s="104">
        <v>1050000</v>
      </c>
      <c r="T2190" s="104">
        <v>0</v>
      </c>
      <c r="U2190" s="103" t="s">
        <v>303</v>
      </c>
      <c r="V2190" s="105" t="s">
        <v>1217</v>
      </c>
      <c r="W2190" s="106" t="s">
        <v>539</v>
      </c>
    </row>
    <row r="2191" spans="1:23" s="107" customFormat="1" ht="31.8" customHeight="1">
      <c r="A2191" s="46">
        <f>SUBTOTAL(3,$C$11:C2191)</f>
        <v>2181</v>
      </c>
      <c r="B2191" s="100">
        <v>2</v>
      </c>
      <c r="C2191" s="100" t="s">
        <v>231</v>
      </c>
      <c r="D2191" s="100" t="s">
        <v>2292</v>
      </c>
      <c r="E2191" s="101" t="s">
        <v>232</v>
      </c>
      <c r="F2191" s="102" t="s">
        <v>233</v>
      </c>
      <c r="G2191" s="100">
        <v>8</v>
      </c>
      <c r="H2191" s="103" t="s">
        <v>301</v>
      </c>
      <c r="I2191" s="100">
        <v>20</v>
      </c>
      <c r="J2191" s="100">
        <v>1</v>
      </c>
      <c r="K2191" s="100"/>
      <c r="L2191" s="100"/>
      <c r="M2191" s="100">
        <v>20</v>
      </c>
      <c r="N2191" s="100">
        <v>1</v>
      </c>
      <c r="O2191" s="104">
        <v>1050000</v>
      </c>
      <c r="P2191" s="104">
        <v>1050000</v>
      </c>
      <c r="Q2191" s="104"/>
      <c r="R2191" s="104"/>
      <c r="S2191" s="104">
        <v>1050000</v>
      </c>
      <c r="T2191" s="104">
        <v>0</v>
      </c>
      <c r="U2191" s="103" t="s">
        <v>303</v>
      </c>
      <c r="V2191" s="105" t="s">
        <v>3247</v>
      </c>
      <c r="W2191" s="106" t="s">
        <v>539</v>
      </c>
    </row>
    <row r="2192" spans="1:23" s="107" customFormat="1" ht="31.8" customHeight="1">
      <c r="A2192" s="46">
        <f>SUBTOTAL(3,$C$11:C2192)</f>
        <v>2182</v>
      </c>
      <c r="B2192" s="100">
        <v>2</v>
      </c>
      <c r="C2192" s="100" t="s">
        <v>231</v>
      </c>
      <c r="D2192" s="100" t="s">
        <v>2223</v>
      </c>
      <c r="E2192" s="101" t="s">
        <v>232</v>
      </c>
      <c r="F2192" s="102" t="s">
        <v>233</v>
      </c>
      <c r="G2192" s="100">
        <v>8</v>
      </c>
      <c r="H2192" s="103" t="s">
        <v>301</v>
      </c>
      <c r="I2192" s="100">
        <v>20</v>
      </c>
      <c r="J2192" s="100">
        <v>1</v>
      </c>
      <c r="K2192" s="100"/>
      <c r="L2192" s="100"/>
      <c r="M2192" s="100">
        <v>20</v>
      </c>
      <c r="N2192" s="100">
        <v>1</v>
      </c>
      <c r="O2192" s="104">
        <v>1050000</v>
      </c>
      <c r="P2192" s="104">
        <v>1050000</v>
      </c>
      <c r="Q2192" s="104"/>
      <c r="R2192" s="104"/>
      <c r="S2192" s="104">
        <v>1050000</v>
      </c>
      <c r="T2192" s="104">
        <v>0</v>
      </c>
      <c r="U2192" s="103" t="s">
        <v>303</v>
      </c>
      <c r="V2192" s="105" t="s">
        <v>3787</v>
      </c>
      <c r="W2192" s="106" t="s">
        <v>539</v>
      </c>
    </row>
    <row r="2193" spans="1:23" s="107" customFormat="1" ht="31.8" customHeight="1">
      <c r="A2193" s="46">
        <f>SUBTOTAL(3,$C$11:C2193)</f>
        <v>2183</v>
      </c>
      <c r="B2193" s="100">
        <v>2</v>
      </c>
      <c r="C2193" s="100" t="s">
        <v>231</v>
      </c>
      <c r="D2193" s="100" t="s">
        <v>2244</v>
      </c>
      <c r="E2193" s="101" t="s">
        <v>232</v>
      </c>
      <c r="F2193" s="102" t="s">
        <v>233</v>
      </c>
      <c r="G2193" s="100">
        <v>8</v>
      </c>
      <c r="H2193" s="103" t="s">
        <v>301</v>
      </c>
      <c r="I2193" s="100">
        <v>20</v>
      </c>
      <c r="J2193" s="100">
        <v>1</v>
      </c>
      <c r="K2193" s="100"/>
      <c r="L2193" s="100"/>
      <c r="M2193" s="100">
        <v>20</v>
      </c>
      <c r="N2193" s="100">
        <v>1</v>
      </c>
      <c r="O2193" s="104">
        <v>1050000</v>
      </c>
      <c r="P2193" s="104">
        <v>1050000</v>
      </c>
      <c r="Q2193" s="104"/>
      <c r="R2193" s="104"/>
      <c r="S2193" s="104">
        <v>1050000</v>
      </c>
      <c r="T2193" s="104">
        <v>0</v>
      </c>
      <c r="U2193" s="103" t="s">
        <v>303</v>
      </c>
      <c r="V2193" s="105" t="s">
        <v>3788</v>
      </c>
      <c r="W2193" s="106" t="s">
        <v>539</v>
      </c>
    </row>
    <row r="2194" spans="1:23" s="107" customFormat="1" ht="31.8" customHeight="1">
      <c r="A2194" s="46">
        <f>SUBTOTAL(3,$C$11:C2194)</f>
        <v>2184</v>
      </c>
      <c r="B2194" s="100">
        <v>2</v>
      </c>
      <c r="C2194" s="100" t="s">
        <v>231</v>
      </c>
      <c r="D2194" s="100" t="s">
        <v>2244</v>
      </c>
      <c r="E2194" s="101" t="s">
        <v>232</v>
      </c>
      <c r="F2194" s="102" t="s">
        <v>233</v>
      </c>
      <c r="G2194" s="100">
        <v>8</v>
      </c>
      <c r="H2194" s="103" t="s">
        <v>301</v>
      </c>
      <c r="I2194" s="100">
        <v>20</v>
      </c>
      <c r="J2194" s="100">
        <v>1</v>
      </c>
      <c r="K2194" s="100"/>
      <c r="L2194" s="100"/>
      <c r="M2194" s="100">
        <v>20</v>
      </c>
      <c r="N2194" s="100">
        <v>1</v>
      </c>
      <c r="O2194" s="104">
        <v>1050000</v>
      </c>
      <c r="P2194" s="104">
        <v>1050000</v>
      </c>
      <c r="Q2194" s="104"/>
      <c r="R2194" s="104"/>
      <c r="S2194" s="104">
        <v>1050000</v>
      </c>
      <c r="T2194" s="104">
        <v>0</v>
      </c>
      <c r="U2194" s="103" t="s">
        <v>303</v>
      </c>
      <c r="V2194" s="105" t="s">
        <v>226</v>
      </c>
      <c r="W2194" s="106" t="s">
        <v>539</v>
      </c>
    </row>
    <row r="2195" spans="1:23" s="107" customFormat="1" ht="31.8" customHeight="1">
      <c r="A2195" s="46">
        <f>SUBTOTAL(3,$C$11:C2195)</f>
        <v>2185</v>
      </c>
      <c r="B2195" s="46">
        <v>1</v>
      </c>
      <c r="C2195" s="46" t="s">
        <v>97</v>
      </c>
      <c r="D2195" s="46" t="s">
        <v>1088</v>
      </c>
      <c r="E2195" s="98" t="s">
        <v>141</v>
      </c>
      <c r="F2195" s="99" t="s">
        <v>200</v>
      </c>
      <c r="G2195" s="46">
        <v>8</v>
      </c>
      <c r="H2195" s="78" t="s">
        <v>301</v>
      </c>
      <c r="I2195" s="46">
        <v>6</v>
      </c>
      <c r="J2195" s="46">
        <v>1</v>
      </c>
      <c r="K2195" s="46"/>
      <c r="L2195" s="46"/>
      <c r="M2195" s="46">
        <v>6</v>
      </c>
      <c r="N2195" s="46">
        <v>1</v>
      </c>
      <c r="O2195" s="79">
        <v>400000</v>
      </c>
      <c r="P2195" s="79">
        <v>400000</v>
      </c>
      <c r="Q2195" s="79"/>
      <c r="R2195" s="79">
        <v>400000</v>
      </c>
      <c r="S2195" s="79">
        <v>0</v>
      </c>
      <c r="T2195" s="79">
        <v>0</v>
      </c>
      <c r="U2195" s="78" t="s">
        <v>629</v>
      </c>
      <c r="V2195" s="80" t="s">
        <v>1421</v>
      </c>
      <c r="W2195" s="81" t="s">
        <v>539</v>
      </c>
    </row>
    <row r="2196" spans="1:23" s="107" customFormat="1" ht="31.8" customHeight="1">
      <c r="A2196" s="46">
        <f>SUBTOTAL(3,$C$11:C2196)</f>
        <v>2186</v>
      </c>
      <c r="B2196" s="46">
        <v>1</v>
      </c>
      <c r="C2196" s="46" t="s">
        <v>97</v>
      </c>
      <c r="D2196" s="46" t="s">
        <v>1088</v>
      </c>
      <c r="E2196" s="98" t="s">
        <v>141</v>
      </c>
      <c r="F2196" s="99" t="s">
        <v>200</v>
      </c>
      <c r="G2196" s="46">
        <v>8</v>
      </c>
      <c r="H2196" s="78" t="s">
        <v>301</v>
      </c>
      <c r="I2196" s="46">
        <v>6</v>
      </c>
      <c r="J2196" s="46">
        <v>1</v>
      </c>
      <c r="K2196" s="46"/>
      <c r="L2196" s="46"/>
      <c r="M2196" s="46">
        <v>6</v>
      </c>
      <c r="N2196" s="46">
        <v>1</v>
      </c>
      <c r="O2196" s="79">
        <v>400000</v>
      </c>
      <c r="P2196" s="79">
        <v>400000</v>
      </c>
      <c r="Q2196" s="79"/>
      <c r="R2196" s="79">
        <v>400000</v>
      </c>
      <c r="S2196" s="79">
        <v>0</v>
      </c>
      <c r="T2196" s="79">
        <v>0</v>
      </c>
      <c r="U2196" s="78" t="s">
        <v>629</v>
      </c>
      <c r="V2196" s="80" t="s">
        <v>1420</v>
      </c>
      <c r="W2196" s="81" t="s">
        <v>539</v>
      </c>
    </row>
    <row r="2197" spans="1:23" s="107" customFormat="1" ht="31.8" customHeight="1">
      <c r="A2197" s="46">
        <f>SUBTOTAL(3,$C$11:C2197)</f>
        <v>2187</v>
      </c>
      <c r="B2197" s="100">
        <v>2</v>
      </c>
      <c r="C2197" s="100" t="s">
        <v>97</v>
      </c>
      <c r="D2197" s="100" t="s">
        <v>2244</v>
      </c>
      <c r="E2197" s="101" t="s">
        <v>141</v>
      </c>
      <c r="F2197" s="102" t="s">
        <v>200</v>
      </c>
      <c r="G2197" s="100">
        <v>8</v>
      </c>
      <c r="H2197" s="103" t="s">
        <v>301</v>
      </c>
      <c r="I2197" s="100">
        <v>14</v>
      </c>
      <c r="J2197" s="100">
        <v>1</v>
      </c>
      <c r="K2197" s="100"/>
      <c r="L2197" s="100"/>
      <c r="M2197" s="100">
        <v>14</v>
      </c>
      <c r="N2197" s="100">
        <v>1</v>
      </c>
      <c r="O2197" s="104">
        <v>650000</v>
      </c>
      <c r="P2197" s="104">
        <v>650000</v>
      </c>
      <c r="Q2197" s="104"/>
      <c r="R2197" s="104"/>
      <c r="S2197" s="104">
        <v>650000</v>
      </c>
      <c r="T2197" s="104">
        <v>0</v>
      </c>
      <c r="U2197" s="103" t="s">
        <v>307</v>
      </c>
      <c r="V2197" s="105" t="s">
        <v>2841</v>
      </c>
      <c r="W2197" s="106" t="s">
        <v>539</v>
      </c>
    </row>
    <row r="2198" spans="1:23" s="107" customFormat="1" ht="31.8" customHeight="1">
      <c r="A2198" s="46">
        <f>SUBTOTAL(3,$C$11:C2198)</f>
        <v>2188</v>
      </c>
      <c r="B2198" s="100">
        <v>2</v>
      </c>
      <c r="C2198" s="100" t="s">
        <v>97</v>
      </c>
      <c r="D2198" s="100" t="s">
        <v>2244</v>
      </c>
      <c r="E2198" s="101" t="s">
        <v>141</v>
      </c>
      <c r="F2198" s="102" t="s">
        <v>200</v>
      </c>
      <c r="G2198" s="100">
        <v>8</v>
      </c>
      <c r="H2198" s="103" t="s">
        <v>301</v>
      </c>
      <c r="I2198" s="100">
        <v>6</v>
      </c>
      <c r="J2198" s="100">
        <v>1</v>
      </c>
      <c r="K2198" s="100"/>
      <c r="L2198" s="100"/>
      <c r="M2198" s="100">
        <v>6</v>
      </c>
      <c r="N2198" s="100">
        <v>1</v>
      </c>
      <c r="O2198" s="104">
        <v>400000</v>
      </c>
      <c r="P2198" s="104">
        <v>400000</v>
      </c>
      <c r="Q2198" s="104"/>
      <c r="R2198" s="104"/>
      <c r="S2198" s="104">
        <v>400000</v>
      </c>
      <c r="T2198" s="104">
        <v>0</v>
      </c>
      <c r="U2198" s="103" t="s">
        <v>629</v>
      </c>
      <c r="V2198" s="105" t="s">
        <v>2840</v>
      </c>
      <c r="W2198" s="106" t="s">
        <v>539</v>
      </c>
    </row>
    <row r="2199" spans="1:23" s="107" customFormat="1" ht="31.8" customHeight="1">
      <c r="A2199" s="46">
        <f>SUBTOTAL(3,$C$11:C2199)</f>
        <v>2189</v>
      </c>
      <c r="B2199" s="100">
        <v>2</v>
      </c>
      <c r="C2199" s="100" t="s">
        <v>97</v>
      </c>
      <c r="D2199" s="100" t="s">
        <v>2295</v>
      </c>
      <c r="E2199" s="101" t="s">
        <v>141</v>
      </c>
      <c r="F2199" s="102" t="s">
        <v>200</v>
      </c>
      <c r="G2199" s="100">
        <v>8</v>
      </c>
      <c r="H2199" s="103" t="s">
        <v>301</v>
      </c>
      <c r="I2199" s="100">
        <v>6</v>
      </c>
      <c r="J2199" s="100">
        <v>1</v>
      </c>
      <c r="K2199" s="100"/>
      <c r="L2199" s="100"/>
      <c r="M2199" s="100">
        <v>6</v>
      </c>
      <c r="N2199" s="100">
        <v>1</v>
      </c>
      <c r="O2199" s="104">
        <v>400000</v>
      </c>
      <c r="P2199" s="104">
        <v>400000</v>
      </c>
      <c r="Q2199" s="104"/>
      <c r="R2199" s="104"/>
      <c r="S2199" s="104">
        <v>400000</v>
      </c>
      <c r="T2199" s="104">
        <v>0</v>
      </c>
      <c r="U2199" s="103" t="s">
        <v>629</v>
      </c>
      <c r="V2199" s="105" t="s">
        <v>3789</v>
      </c>
      <c r="W2199" s="106" t="s">
        <v>539</v>
      </c>
    </row>
    <row r="2200" spans="1:23" s="107" customFormat="1" ht="31.8" customHeight="1">
      <c r="A2200" s="46">
        <f>SUBTOTAL(3,$C$11:C2200)</f>
        <v>2190</v>
      </c>
      <c r="B2200" s="100">
        <v>2</v>
      </c>
      <c r="C2200" s="100" t="s">
        <v>97</v>
      </c>
      <c r="D2200" s="100" t="s">
        <v>2244</v>
      </c>
      <c r="E2200" s="101" t="s">
        <v>141</v>
      </c>
      <c r="F2200" s="102" t="s">
        <v>200</v>
      </c>
      <c r="G2200" s="100">
        <v>8</v>
      </c>
      <c r="H2200" s="103" t="s">
        <v>301</v>
      </c>
      <c r="I2200" s="100">
        <v>6</v>
      </c>
      <c r="J2200" s="100">
        <v>1</v>
      </c>
      <c r="K2200" s="100"/>
      <c r="L2200" s="100"/>
      <c r="M2200" s="100">
        <v>6</v>
      </c>
      <c r="N2200" s="100">
        <v>1</v>
      </c>
      <c r="O2200" s="104">
        <v>400000</v>
      </c>
      <c r="P2200" s="104">
        <v>400000</v>
      </c>
      <c r="Q2200" s="104"/>
      <c r="R2200" s="104"/>
      <c r="S2200" s="104">
        <v>400000</v>
      </c>
      <c r="T2200" s="104">
        <v>0</v>
      </c>
      <c r="U2200" s="103" t="s">
        <v>629</v>
      </c>
      <c r="V2200" s="105" t="s">
        <v>2839</v>
      </c>
      <c r="W2200" s="106" t="s">
        <v>539</v>
      </c>
    </row>
    <row r="2201" spans="1:23" s="107" customFormat="1" ht="31.8" customHeight="1">
      <c r="A2201" s="46">
        <f>SUBTOTAL(3,$C$11:C2201)</f>
        <v>2191</v>
      </c>
      <c r="B2201" s="100">
        <v>2</v>
      </c>
      <c r="C2201" s="100" t="s">
        <v>97</v>
      </c>
      <c r="D2201" s="100" t="s">
        <v>2244</v>
      </c>
      <c r="E2201" s="101" t="s">
        <v>141</v>
      </c>
      <c r="F2201" s="102" t="s">
        <v>200</v>
      </c>
      <c r="G2201" s="100">
        <v>8</v>
      </c>
      <c r="H2201" s="103" t="s">
        <v>301</v>
      </c>
      <c r="I2201" s="100">
        <v>6</v>
      </c>
      <c r="J2201" s="100">
        <v>1</v>
      </c>
      <c r="K2201" s="100"/>
      <c r="L2201" s="100"/>
      <c r="M2201" s="100">
        <v>6</v>
      </c>
      <c r="N2201" s="100">
        <v>1</v>
      </c>
      <c r="O2201" s="104">
        <v>400000</v>
      </c>
      <c r="P2201" s="104">
        <v>400000</v>
      </c>
      <c r="Q2201" s="104"/>
      <c r="R2201" s="104"/>
      <c r="S2201" s="104">
        <v>400000</v>
      </c>
      <c r="T2201" s="104">
        <v>0</v>
      </c>
      <c r="U2201" s="103" t="s">
        <v>629</v>
      </c>
      <c r="V2201" s="105" t="s">
        <v>3790</v>
      </c>
      <c r="W2201" s="106" t="s">
        <v>539</v>
      </c>
    </row>
    <row r="2202" spans="1:23" s="107" customFormat="1" ht="31.8" customHeight="1">
      <c r="A2202" s="46">
        <f>SUBTOTAL(3,$C$11:C2202)</f>
        <v>2192</v>
      </c>
      <c r="B2202" s="46">
        <v>1</v>
      </c>
      <c r="C2202" s="46" t="s">
        <v>700</v>
      </c>
      <c r="D2202" s="46" t="s">
        <v>1085</v>
      </c>
      <c r="E2202" s="98" t="s">
        <v>645</v>
      </c>
      <c r="F2202" s="99" t="s">
        <v>355</v>
      </c>
      <c r="G2202" s="46">
        <v>9</v>
      </c>
      <c r="H2202" s="78" t="s">
        <v>649</v>
      </c>
      <c r="I2202" s="46">
        <v>20</v>
      </c>
      <c r="J2202" s="46">
        <v>1</v>
      </c>
      <c r="K2202" s="46"/>
      <c r="L2202" s="46"/>
      <c r="M2202" s="46">
        <v>20</v>
      </c>
      <c r="N2202" s="46">
        <v>1</v>
      </c>
      <c r="O2202" s="79">
        <v>1050000</v>
      </c>
      <c r="P2202" s="79">
        <v>1050000</v>
      </c>
      <c r="Q2202" s="79"/>
      <c r="R2202" s="79">
        <v>1050000</v>
      </c>
      <c r="S2202" s="79">
        <v>0</v>
      </c>
      <c r="T2202" s="79">
        <v>0</v>
      </c>
      <c r="U2202" s="78" t="s">
        <v>303</v>
      </c>
      <c r="V2202" s="80" t="s">
        <v>733</v>
      </c>
      <c r="W2202" s="81" t="s">
        <v>539</v>
      </c>
    </row>
    <row r="2203" spans="1:23" s="107" customFormat="1" ht="31.8" customHeight="1">
      <c r="A2203" s="46">
        <f>SUBTOTAL(3,$C$11:C2203)</f>
        <v>2193</v>
      </c>
      <c r="B2203" s="46">
        <v>1</v>
      </c>
      <c r="C2203" s="46" t="s">
        <v>700</v>
      </c>
      <c r="D2203" s="46" t="s">
        <v>1088</v>
      </c>
      <c r="E2203" s="98" t="s">
        <v>645</v>
      </c>
      <c r="F2203" s="99" t="s">
        <v>355</v>
      </c>
      <c r="G2203" s="46">
        <v>9</v>
      </c>
      <c r="H2203" s="78" t="s">
        <v>649</v>
      </c>
      <c r="I2203" s="46">
        <v>20</v>
      </c>
      <c r="J2203" s="46">
        <v>1</v>
      </c>
      <c r="K2203" s="46"/>
      <c r="L2203" s="46"/>
      <c r="M2203" s="46">
        <v>20</v>
      </c>
      <c r="N2203" s="46">
        <v>1</v>
      </c>
      <c r="O2203" s="79">
        <v>1050000</v>
      </c>
      <c r="P2203" s="79">
        <v>1050000</v>
      </c>
      <c r="Q2203" s="79"/>
      <c r="R2203" s="79">
        <v>1050000</v>
      </c>
      <c r="S2203" s="79">
        <v>0</v>
      </c>
      <c r="T2203" s="79">
        <v>0</v>
      </c>
      <c r="U2203" s="78" t="s">
        <v>303</v>
      </c>
      <c r="V2203" s="80" t="s">
        <v>1650</v>
      </c>
      <c r="W2203" s="81" t="s">
        <v>539</v>
      </c>
    </row>
    <row r="2204" spans="1:23" s="107" customFormat="1" ht="31.8" customHeight="1">
      <c r="A2204" s="46">
        <f>SUBTOTAL(3,$C$11:C2204)</f>
        <v>2194</v>
      </c>
      <c r="B2204" s="46">
        <v>1</v>
      </c>
      <c r="C2204" s="46" t="s">
        <v>700</v>
      </c>
      <c r="D2204" s="46" t="s">
        <v>1085</v>
      </c>
      <c r="E2204" s="98" t="s">
        <v>645</v>
      </c>
      <c r="F2204" s="99" t="s">
        <v>355</v>
      </c>
      <c r="G2204" s="46">
        <v>9</v>
      </c>
      <c r="H2204" s="78" t="s">
        <v>649</v>
      </c>
      <c r="I2204" s="46">
        <v>20</v>
      </c>
      <c r="J2204" s="46">
        <v>1</v>
      </c>
      <c r="K2204" s="46"/>
      <c r="L2204" s="46"/>
      <c r="M2204" s="46">
        <v>20</v>
      </c>
      <c r="N2204" s="46">
        <v>1</v>
      </c>
      <c r="O2204" s="79">
        <v>1050000</v>
      </c>
      <c r="P2204" s="79">
        <v>1050000</v>
      </c>
      <c r="Q2204" s="79"/>
      <c r="R2204" s="79">
        <v>1050000</v>
      </c>
      <c r="S2204" s="79">
        <v>0</v>
      </c>
      <c r="T2204" s="79">
        <v>0</v>
      </c>
      <c r="U2204" s="78" t="s">
        <v>303</v>
      </c>
      <c r="V2204" s="80" t="s">
        <v>1651</v>
      </c>
      <c r="W2204" s="81" t="s">
        <v>539</v>
      </c>
    </row>
    <row r="2205" spans="1:23" s="107" customFormat="1" ht="31.8" customHeight="1">
      <c r="A2205" s="46">
        <f>SUBTOTAL(3,$C$11:C2205)</f>
        <v>2195</v>
      </c>
      <c r="B2205" s="46">
        <v>1</v>
      </c>
      <c r="C2205" s="46" t="s">
        <v>700</v>
      </c>
      <c r="D2205" s="46" t="s">
        <v>1088</v>
      </c>
      <c r="E2205" s="98" t="s">
        <v>645</v>
      </c>
      <c r="F2205" s="99" t="s">
        <v>355</v>
      </c>
      <c r="G2205" s="46">
        <v>9</v>
      </c>
      <c r="H2205" s="78" t="s">
        <v>649</v>
      </c>
      <c r="I2205" s="46">
        <v>20</v>
      </c>
      <c r="J2205" s="46">
        <v>1</v>
      </c>
      <c r="K2205" s="46"/>
      <c r="L2205" s="46"/>
      <c r="M2205" s="46">
        <v>20</v>
      </c>
      <c r="N2205" s="46">
        <v>1</v>
      </c>
      <c r="O2205" s="79">
        <v>1050000</v>
      </c>
      <c r="P2205" s="79">
        <v>1050000</v>
      </c>
      <c r="Q2205" s="79"/>
      <c r="R2205" s="79">
        <v>1050000</v>
      </c>
      <c r="S2205" s="79">
        <v>0</v>
      </c>
      <c r="T2205" s="79">
        <v>0</v>
      </c>
      <c r="U2205" s="78" t="s">
        <v>303</v>
      </c>
      <c r="V2205" s="80" t="s">
        <v>1652</v>
      </c>
      <c r="W2205" s="81" t="s">
        <v>539</v>
      </c>
    </row>
    <row r="2206" spans="1:23" s="107" customFormat="1" ht="31.8" customHeight="1">
      <c r="A2206" s="46">
        <f>SUBTOTAL(3,$C$11:C2206)</f>
        <v>2196</v>
      </c>
      <c r="B2206" s="100">
        <v>2</v>
      </c>
      <c r="C2206" s="100" t="s">
        <v>700</v>
      </c>
      <c r="D2206" s="100" t="s">
        <v>2302</v>
      </c>
      <c r="E2206" s="101" t="s">
        <v>645</v>
      </c>
      <c r="F2206" s="102" t="s">
        <v>355</v>
      </c>
      <c r="G2206" s="100">
        <v>9</v>
      </c>
      <c r="H2206" s="103" t="s">
        <v>649</v>
      </c>
      <c r="I2206" s="100">
        <v>20</v>
      </c>
      <c r="J2206" s="100">
        <v>1</v>
      </c>
      <c r="K2206" s="100"/>
      <c r="L2206" s="100"/>
      <c r="M2206" s="100">
        <v>20</v>
      </c>
      <c r="N2206" s="100">
        <v>1</v>
      </c>
      <c r="O2206" s="104">
        <v>1050000</v>
      </c>
      <c r="P2206" s="104">
        <v>1050000</v>
      </c>
      <c r="Q2206" s="104"/>
      <c r="R2206" s="104"/>
      <c r="S2206" s="104">
        <v>1050000</v>
      </c>
      <c r="T2206" s="104">
        <v>0</v>
      </c>
      <c r="U2206" s="103" t="s">
        <v>303</v>
      </c>
      <c r="V2206" s="105" t="s">
        <v>3791</v>
      </c>
      <c r="W2206" s="106" t="s">
        <v>539</v>
      </c>
    </row>
    <row r="2207" spans="1:23" s="107" customFormat="1" ht="31.8" customHeight="1">
      <c r="A2207" s="46">
        <f>SUBTOTAL(3,$C$11:C2207)</f>
        <v>2197</v>
      </c>
      <c r="B2207" s="100">
        <v>2</v>
      </c>
      <c r="C2207" s="100" t="s">
        <v>700</v>
      </c>
      <c r="D2207" s="100" t="s">
        <v>2117</v>
      </c>
      <c r="E2207" s="101" t="s">
        <v>645</v>
      </c>
      <c r="F2207" s="102" t="s">
        <v>355</v>
      </c>
      <c r="G2207" s="100">
        <v>9</v>
      </c>
      <c r="H2207" s="103" t="s">
        <v>649</v>
      </c>
      <c r="I2207" s="100">
        <v>20</v>
      </c>
      <c r="J2207" s="100">
        <v>1</v>
      </c>
      <c r="K2207" s="100"/>
      <c r="L2207" s="100"/>
      <c r="M2207" s="100">
        <v>20</v>
      </c>
      <c r="N2207" s="100">
        <v>1</v>
      </c>
      <c r="O2207" s="104">
        <v>1050000</v>
      </c>
      <c r="P2207" s="104">
        <v>1050000</v>
      </c>
      <c r="Q2207" s="104"/>
      <c r="R2207" s="104"/>
      <c r="S2207" s="104">
        <v>1050000</v>
      </c>
      <c r="T2207" s="104">
        <v>0</v>
      </c>
      <c r="U2207" s="103" t="s">
        <v>303</v>
      </c>
      <c r="V2207" s="105" t="s">
        <v>2833</v>
      </c>
      <c r="W2207" s="106" t="s">
        <v>539</v>
      </c>
    </row>
    <row r="2208" spans="1:23" s="107" customFormat="1" ht="31.8" customHeight="1">
      <c r="A2208" s="46">
        <f>SUBTOTAL(3,$C$11:C2208)</f>
        <v>2198</v>
      </c>
      <c r="B2208" s="46">
        <v>1</v>
      </c>
      <c r="C2208" s="46" t="s">
        <v>56</v>
      </c>
      <c r="D2208" s="46" t="s">
        <v>1085</v>
      </c>
      <c r="E2208" s="98" t="s">
        <v>83</v>
      </c>
      <c r="F2208" s="99" t="s">
        <v>213</v>
      </c>
      <c r="G2208" s="46">
        <v>9</v>
      </c>
      <c r="H2208" s="78" t="s">
        <v>649</v>
      </c>
      <c r="I2208" s="46">
        <v>20</v>
      </c>
      <c r="J2208" s="46">
        <v>1</v>
      </c>
      <c r="K2208" s="46"/>
      <c r="L2208" s="46"/>
      <c r="M2208" s="46">
        <v>20</v>
      </c>
      <c r="N2208" s="46">
        <v>1</v>
      </c>
      <c r="O2208" s="79">
        <v>1050000</v>
      </c>
      <c r="P2208" s="79">
        <v>1050000</v>
      </c>
      <c r="Q2208" s="79"/>
      <c r="R2208" s="79">
        <v>1050000</v>
      </c>
      <c r="S2208" s="79">
        <v>0</v>
      </c>
      <c r="T2208" s="79">
        <v>0</v>
      </c>
      <c r="U2208" s="78" t="s">
        <v>303</v>
      </c>
      <c r="V2208" s="80" t="s">
        <v>1240</v>
      </c>
      <c r="W2208" s="81" t="s">
        <v>539</v>
      </c>
    </row>
    <row r="2209" spans="1:23" s="107" customFormat="1" ht="31.8" customHeight="1">
      <c r="A2209" s="46">
        <f>SUBTOTAL(3,$C$11:C2209)</f>
        <v>2199</v>
      </c>
      <c r="B2209" s="46">
        <v>1</v>
      </c>
      <c r="C2209" s="46" t="s">
        <v>56</v>
      </c>
      <c r="D2209" s="46" t="s">
        <v>1088</v>
      </c>
      <c r="E2209" s="98" t="s">
        <v>83</v>
      </c>
      <c r="F2209" s="99" t="s">
        <v>213</v>
      </c>
      <c r="G2209" s="46">
        <v>9</v>
      </c>
      <c r="H2209" s="78" t="s">
        <v>649</v>
      </c>
      <c r="I2209" s="46">
        <v>20</v>
      </c>
      <c r="J2209" s="46">
        <v>1</v>
      </c>
      <c r="K2209" s="46"/>
      <c r="L2209" s="46"/>
      <c r="M2209" s="46">
        <v>20</v>
      </c>
      <c r="N2209" s="46">
        <v>1</v>
      </c>
      <c r="O2209" s="79">
        <v>1050000</v>
      </c>
      <c r="P2209" s="79">
        <v>1050000</v>
      </c>
      <c r="Q2209" s="79"/>
      <c r="R2209" s="79">
        <v>1050000</v>
      </c>
      <c r="S2209" s="79">
        <v>0</v>
      </c>
      <c r="T2209" s="79">
        <v>0</v>
      </c>
      <c r="U2209" s="78" t="s">
        <v>303</v>
      </c>
      <c r="V2209" s="80" t="s">
        <v>1653</v>
      </c>
      <c r="W2209" s="81" t="s">
        <v>539</v>
      </c>
    </row>
    <row r="2210" spans="1:23" s="107" customFormat="1" ht="31.8" customHeight="1">
      <c r="A2210" s="46">
        <f>SUBTOTAL(3,$C$11:C2210)</f>
        <v>2200</v>
      </c>
      <c r="B2210" s="46">
        <v>1</v>
      </c>
      <c r="C2210" s="46" t="s">
        <v>56</v>
      </c>
      <c r="D2210" s="46" t="s">
        <v>1085</v>
      </c>
      <c r="E2210" s="98" t="s">
        <v>83</v>
      </c>
      <c r="F2210" s="99" t="s">
        <v>213</v>
      </c>
      <c r="G2210" s="46">
        <v>9</v>
      </c>
      <c r="H2210" s="78" t="s">
        <v>649</v>
      </c>
      <c r="I2210" s="46">
        <v>20</v>
      </c>
      <c r="J2210" s="46">
        <v>1</v>
      </c>
      <c r="K2210" s="46"/>
      <c r="L2210" s="46"/>
      <c r="M2210" s="46">
        <v>20</v>
      </c>
      <c r="N2210" s="46">
        <v>1</v>
      </c>
      <c r="O2210" s="79">
        <v>1050000</v>
      </c>
      <c r="P2210" s="79">
        <v>1050000</v>
      </c>
      <c r="Q2210" s="79"/>
      <c r="R2210" s="79">
        <v>1050000</v>
      </c>
      <c r="S2210" s="79">
        <v>0</v>
      </c>
      <c r="T2210" s="79">
        <v>0</v>
      </c>
      <c r="U2210" s="78" t="s">
        <v>303</v>
      </c>
      <c r="V2210" s="80" t="s">
        <v>1654</v>
      </c>
      <c r="W2210" s="81" t="s">
        <v>539</v>
      </c>
    </row>
    <row r="2211" spans="1:23" s="107" customFormat="1" ht="31.8" customHeight="1">
      <c r="A2211" s="46">
        <f>SUBTOTAL(3,$C$11:C2211)</f>
        <v>2201</v>
      </c>
      <c r="B2211" s="46">
        <v>1</v>
      </c>
      <c r="C2211" s="46" t="s">
        <v>56</v>
      </c>
      <c r="D2211" s="46" t="s">
        <v>1085</v>
      </c>
      <c r="E2211" s="98" t="s">
        <v>83</v>
      </c>
      <c r="F2211" s="99" t="s">
        <v>213</v>
      </c>
      <c r="G2211" s="46">
        <v>9</v>
      </c>
      <c r="H2211" s="78" t="s">
        <v>649</v>
      </c>
      <c r="I2211" s="46">
        <v>20</v>
      </c>
      <c r="J2211" s="46">
        <v>1</v>
      </c>
      <c r="K2211" s="46"/>
      <c r="L2211" s="46"/>
      <c r="M2211" s="46">
        <v>20</v>
      </c>
      <c r="N2211" s="46">
        <v>1</v>
      </c>
      <c r="O2211" s="79">
        <v>1050000</v>
      </c>
      <c r="P2211" s="79">
        <v>1050000</v>
      </c>
      <c r="Q2211" s="79"/>
      <c r="R2211" s="79">
        <v>1050000</v>
      </c>
      <c r="S2211" s="79">
        <v>0</v>
      </c>
      <c r="T2211" s="79">
        <v>0</v>
      </c>
      <c r="U2211" s="78" t="s">
        <v>303</v>
      </c>
      <c r="V2211" s="80" t="s">
        <v>1206</v>
      </c>
      <c r="W2211" s="81" t="s">
        <v>539</v>
      </c>
    </row>
    <row r="2212" spans="1:23" s="107" customFormat="1" ht="31.8" customHeight="1">
      <c r="A2212" s="46">
        <f>SUBTOTAL(3,$C$11:C2212)</f>
        <v>2202</v>
      </c>
      <c r="B2212" s="100">
        <v>2</v>
      </c>
      <c r="C2212" s="100" t="s">
        <v>56</v>
      </c>
      <c r="D2212" s="100" t="s">
        <v>2303</v>
      </c>
      <c r="E2212" s="101" t="s">
        <v>83</v>
      </c>
      <c r="F2212" s="102" t="s">
        <v>213</v>
      </c>
      <c r="G2212" s="100">
        <v>9</v>
      </c>
      <c r="H2212" s="103" t="s">
        <v>649</v>
      </c>
      <c r="I2212" s="100">
        <v>20</v>
      </c>
      <c r="J2212" s="100">
        <v>1</v>
      </c>
      <c r="K2212" s="100"/>
      <c r="L2212" s="100"/>
      <c r="M2212" s="100">
        <v>20</v>
      </c>
      <c r="N2212" s="100">
        <v>1</v>
      </c>
      <c r="O2212" s="104">
        <v>1050000</v>
      </c>
      <c r="P2212" s="104">
        <v>1050000</v>
      </c>
      <c r="Q2212" s="104"/>
      <c r="R2212" s="104"/>
      <c r="S2212" s="104">
        <v>1050000</v>
      </c>
      <c r="T2212" s="104">
        <v>0</v>
      </c>
      <c r="U2212" s="103" t="s">
        <v>303</v>
      </c>
      <c r="V2212" s="105" t="s">
        <v>3792</v>
      </c>
      <c r="W2212" s="106" t="s">
        <v>539</v>
      </c>
    </row>
    <row r="2213" spans="1:23" s="107" customFormat="1" ht="31.8" customHeight="1">
      <c r="A2213" s="46">
        <f>SUBTOTAL(3,$C$11:C2213)</f>
        <v>2203</v>
      </c>
      <c r="B2213" s="100">
        <v>2</v>
      </c>
      <c r="C2213" s="100" t="s">
        <v>56</v>
      </c>
      <c r="D2213" s="100" t="s">
        <v>2117</v>
      </c>
      <c r="E2213" s="101" t="s">
        <v>83</v>
      </c>
      <c r="F2213" s="102" t="s">
        <v>213</v>
      </c>
      <c r="G2213" s="100">
        <v>9</v>
      </c>
      <c r="H2213" s="103" t="s">
        <v>649</v>
      </c>
      <c r="I2213" s="100">
        <v>20</v>
      </c>
      <c r="J2213" s="100">
        <v>1</v>
      </c>
      <c r="K2213" s="100"/>
      <c r="L2213" s="100"/>
      <c r="M2213" s="100">
        <v>20</v>
      </c>
      <c r="N2213" s="100">
        <v>1</v>
      </c>
      <c r="O2213" s="104">
        <v>1050000</v>
      </c>
      <c r="P2213" s="104">
        <v>1050000</v>
      </c>
      <c r="Q2213" s="104"/>
      <c r="R2213" s="104"/>
      <c r="S2213" s="104">
        <v>1050000</v>
      </c>
      <c r="T2213" s="104">
        <v>0</v>
      </c>
      <c r="U2213" s="103" t="s">
        <v>303</v>
      </c>
      <c r="V2213" s="105" t="s">
        <v>1314</v>
      </c>
      <c r="W2213" s="106" t="s">
        <v>539</v>
      </c>
    </row>
    <row r="2214" spans="1:23" s="107" customFormat="1" ht="31.8" customHeight="1">
      <c r="A2214" s="46">
        <f>SUBTOTAL(3,$C$11:C2214)</f>
        <v>2204</v>
      </c>
      <c r="B2214" s="100">
        <v>2</v>
      </c>
      <c r="C2214" s="100" t="s">
        <v>56</v>
      </c>
      <c r="D2214" s="100" t="s">
        <v>2304</v>
      </c>
      <c r="E2214" s="101" t="s">
        <v>83</v>
      </c>
      <c r="F2214" s="102" t="s">
        <v>213</v>
      </c>
      <c r="G2214" s="100">
        <v>9</v>
      </c>
      <c r="H2214" s="103" t="s">
        <v>649</v>
      </c>
      <c r="I2214" s="100">
        <v>20</v>
      </c>
      <c r="J2214" s="100">
        <v>1</v>
      </c>
      <c r="K2214" s="100"/>
      <c r="L2214" s="100"/>
      <c r="M2214" s="100">
        <v>20</v>
      </c>
      <c r="N2214" s="100">
        <v>1</v>
      </c>
      <c r="O2214" s="104">
        <v>1050000</v>
      </c>
      <c r="P2214" s="104">
        <v>1050000</v>
      </c>
      <c r="Q2214" s="104"/>
      <c r="R2214" s="104"/>
      <c r="S2214" s="104">
        <v>1050000</v>
      </c>
      <c r="T2214" s="104">
        <v>0</v>
      </c>
      <c r="U2214" s="103" t="s">
        <v>303</v>
      </c>
      <c r="V2214" s="105" t="s">
        <v>3793</v>
      </c>
      <c r="W2214" s="106" t="s">
        <v>539</v>
      </c>
    </row>
    <row r="2215" spans="1:23" s="107" customFormat="1" ht="31.8" customHeight="1">
      <c r="A2215" s="46">
        <f>SUBTOTAL(3,$C$11:C2215)</f>
        <v>2205</v>
      </c>
      <c r="B2215" s="100">
        <v>2</v>
      </c>
      <c r="C2215" s="100" t="s">
        <v>56</v>
      </c>
      <c r="D2215" s="100" t="s">
        <v>2305</v>
      </c>
      <c r="E2215" s="101" t="s">
        <v>83</v>
      </c>
      <c r="F2215" s="102" t="s">
        <v>213</v>
      </c>
      <c r="G2215" s="100">
        <v>9</v>
      </c>
      <c r="H2215" s="103" t="s">
        <v>649</v>
      </c>
      <c r="I2215" s="100">
        <v>20</v>
      </c>
      <c r="J2215" s="100">
        <v>1</v>
      </c>
      <c r="K2215" s="100"/>
      <c r="L2215" s="100"/>
      <c r="M2215" s="100">
        <v>20</v>
      </c>
      <c r="N2215" s="100">
        <v>1</v>
      </c>
      <c r="O2215" s="104">
        <v>1050000</v>
      </c>
      <c r="P2215" s="104">
        <v>1050000</v>
      </c>
      <c r="Q2215" s="104"/>
      <c r="R2215" s="104"/>
      <c r="S2215" s="104">
        <v>1050000</v>
      </c>
      <c r="T2215" s="104">
        <v>0</v>
      </c>
      <c r="U2215" s="103" t="s">
        <v>303</v>
      </c>
      <c r="V2215" s="105" t="s">
        <v>3794</v>
      </c>
      <c r="W2215" s="106" t="s">
        <v>539</v>
      </c>
    </row>
    <row r="2216" spans="1:23" s="107" customFormat="1" ht="31.8" customHeight="1">
      <c r="A2216" s="46">
        <f>SUBTOTAL(3,$C$11:C2216)</f>
        <v>2206</v>
      </c>
      <c r="B2216" s="100">
        <v>2</v>
      </c>
      <c r="C2216" s="100" t="s">
        <v>56</v>
      </c>
      <c r="D2216" s="100" t="s">
        <v>2306</v>
      </c>
      <c r="E2216" s="101" t="s">
        <v>83</v>
      </c>
      <c r="F2216" s="102" t="s">
        <v>213</v>
      </c>
      <c r="G2216" s="100">
        <v>9</v>
      </c>
      <c r="H2216" s="103" t="s">
        <v>649</v>
      </c>
      <c r="I2216" s="100">
        <v>20</v>
      </c>
      <c r="J2216" s="100">
        <v>1</v>
      </c>
      <c r="K2216" s="100"/>
      <c r="L2216" s="100"/>
      <c r="M2216" s="100">
        <v>20</v>
      </c>
      <c r="N2216" s="100">
        <v>1</v>
      </c>
      <c r="O2216" s="104">
        <v>1050000</v>
      </c>
      <c r="P2216" s="104">
        <v>1050000</v>
      </c>
      <c r="Q2216" s="104"/>
      <c r="R2216" s="104"/>
      <c r="S2216" s="104">
        <v>1050000</v>
      </c>
      <c r="T2216" s="104">
        <v>0</v>
      </c>
      <c r="U2216" s="103" t="s">
        <v>303</v>
      </c>
      <c r="V2216" s="105" t="s">
        <v>3795</v>
      </c>
      <c r="W2216" s="106" t="s">
        <v>539</v>
      </c>
    </row>
    <row r="2217" spans="1:23" s="107" customFormat="1" ht="31.8" customHeight="1">
      <c r="A2217" s="46">
        <f>SUBTOTAL(3,$C$11:C2217)</f>
        <v>2207</v>
      </c>
      <c r="B2217" s="100">
        <v>2</v>
      </c>
      <c r="C2217" s="100" t="s">
        <v>56</v>
      </c>
      <c r="D2217" s="100" t="s">
        <v>2304</v>
      </c>
      <c r="E2217" s="101" t="s">
        <v>83</v>
      </c>
      <c r="F2217" s="102" t="s">
        <v>213</v>
      </c>
      <c r="G2217" s="100">
        <v>9</v>
      </c>
      <c r="H2217" s="103" t="s">
        <v>649</v>
      </c>
      <c r="I2217" s="100">
        <v>20</v>
      </c>
      <c r="J2217" s="100">
        <v>1</v>
      </c>
      <c r="K2217" s="100"/>
      <c r="L2217" s="100"/>
      <c r="M2217" s="100">
        <v>20</v>
      </c>
      <c r="N2217" s="100">
        <v>1</v>
      </c>
      <c r="O2217" s="104">
        <v>1050000</v>
      </c>
      <c r="P2217" s="104">
        <v>1050000</v>
      </c>
      <c r="Q2217" s="104"/>
      <c r="R2217" s="104"/>
      <c r="S2217" s="104">
        <v>1050000</v>
      </c>
      <c r="T2217" s="104">
        <v>0</v>
      </c>
      <c r="U2217" s="103" t="s">
        <v>303</v>
      </c>
      <c r="V2217" s="105" t="s">
        <v>3247</v>
      </c>
      <c r="W2217" s="106" t="s">
        <v>539</v>
      </c>
    </row>
    <row r="2218" spans="1:23" s="107" customFormat="1" ht="31.8" customHeight="1">
      <c r="A2218" s="46">
        <f>SUBTOTAL(3,$C$11:C2218)</f>
        <v>2208</v>
      </c>
      <c r="B2218" s="100">
        <v>2</v>
      </c>
      <c r="C2218" s="100" t="s">
        <v>56</v>
      </c>
      <c r="D2218" s="100" t="s">
        <v>2307</v>
      </c>
      <c r="E2218" s="101" t="s">
        <v>83</v>
      </c>
      <c r="F2218" s="102" t="s">
        <v>213</v>
      </c>
      <c r="G2218" s="100">
        <v>9</v>
      </c>
      <c r="H2218" s="103" t="s">
        <v>649</v>
      </c>
      <c r="I2218" s="100">
        <v>20</v>
      </c>
      <c r="J2218" s="100">
        <v>1</v>
      </c>
      <c r="K2218" s="100"/>
      <c r="L2218" s="100"/>
      <c r="M2218" s="100">
        <v>20</v>
      </c>
      <c r="N2218" s="100">
        <v>1</v>
      </c>
      <c r="O2218" s="104">
        <v>1050000</v>
      </c>
      <c r="P2218" s="104">
        <v>1050000</v>
      </c>
      <c r="Q2218" s="104"/>
      <c r="R2218" s="104"/>
      <c r="S2218" s="104">
        <v>1050000</v>
      </c>
      <c r="T2218" s="104">
        <v>0</v>
      </c>
      <c r="U2218" s="103" t="s">
        <v>303</v>
      </c>
      <c r="V2218" s="105" t="s">
        <v>3796</v>
      </c>
      <c r="W2218" s="106" t="s">
        <v>539</v>
      </c>
    </row>
    <row r="2219" spans="1:23" s="107" customFormat="1" ht="31.8" customHeight="1">
      <c r="A2219" s="46">
        <f>SUBTOTAL(3,$C$11:C2219)</f>
        <v>2209</v>
      </c>
      <c r="B2219" s="100">
        <v>2</v>
      </c>
      <c r="C2219" s="100" t="s">
        <v>56</v>
      </c>
      <c r="D2219" s="100" t="s">
        <v>2304</v>
      </c>
      <c r="E2219" s="101" t="s">
        <v>83</v>
      </c>
      <c r="F2219" s="102" t="s">
        <v>213</v>
      </c>
      <c r="G2219" s="100">
        <v>9</v>
      </c>
      <c r="H2219" s="103" t="s">
        <v>649</v>
      </c>
      <c r="I2219" s="100">
        <v>20</v>
      </c>
      <c r="J2219" s="100">
        <v>1</v>
      </c>
      <c r="K2219" s="100"/>
      <c r="L2219" s="100"/>
      <c r="M2219" s="100">
        <v>20</v>
      </c>
      <c r="N2219" s="100">
        <v>1</v>
      </c>
      <c r="O2219" s="104">
        <v>1050000</v>
      </c>
      <c r="P2219" s="104">
        <v>1050000</v>
      </c>
      <c r="Q2219" s="104"/>
      <c r="R2219" s="104"/>
      <c r="S2219" s="104">
        <v>1050000</v>
      </c>
      <c r="T2219" s="104">
        <v>0</v>
      </c>
      <c r="U2219" s="103" t="s">
        <v>303</v>
      </c>
      <c r="V2219" s="105" t="s">
        <v>3797</v>
      </c>
      <c r="W2219" s="106" t="s">
        <v>539</v>
      </c>
    </row>
    <row r="2220" spans="1:23" s="107" customFormat="1" ht="31.8" customHeight="1">
      <c r="A2220" s="46">
        <f>SUBTOTAL(3,$C$11:C2220)</f>
        <v>2210</v>
      </c>
      <c r="B2220" s="46">
        <v>1</v>
      </c>
      <c r="C2220" s="46" t="s">
        <v>701</v>
      </c>
      <c r="D2220" s="46" t="s">
        <v>1088</v>
      </c>
      <c r="E2220" s="98" t="s">
        <v>702</v>
      </c>
      <c r="F2220" s="99" t="s">
        <v>703</v>
      </c>
      <c r="G2220" s="46">
        <v>9</v>
      </c>
      <c r="H2220" s="78" t="s">
        <v>649</v>
      </c>
      <c r="I2220" s="46">
        <v>20</v>
      </c>
      <c r="J2220" s="46">
        <v>1</v>
      </c>
      <c r="K2220" s="46"/>
      <c r="L2220" s="46"/>
      <c r="M2220" s="46">
        <v>20</v>
      </c>
      <c r="N2220" s="46">
        <v>1</v>
      </c>
      <c r="O2220" s="79">
        <v>1050000</v>
      </c>
      <c r="P2220" s="79">
        <v>1050000</v>
      </c>
      <c r="Q2220" s="79"/>
      <c r="R2220" s="79">
        <v>1050000</v>
      </c>
      <c r="S2220" s="79">
        <v>0</v>
      </c>
      <c r="T2220" s="79">
        <v>0</v>
      </c>
      <c r="U2220" s="78" t="s">
        <v>303</v>
      </c>
      <c r="V2220" s="80" t="s">
        <v>1655</v>
      </c>
      <c r="W2220" s="81" t="s">
        <v>539</v>
      </c>
    </row>
    <row r="2221" spans="1:23" s="107" customFormat="1" ht="31.8" customHeight="1">
      <c r="A2221" s="46">
        <f>SUBTOTAL(3,$C$11:C2221)</f>
        <v>2211</v>
      </c>
      <c r="B2221" s="46">
        <v>1</v>
      </c>
      <c r="C2221" s="46" t="s">
        <v>701</v>
      </c>
      <c r="D2221" s="46" t="s">
        <v>1088</v>
      </c>
      <c r="E2221" s="98" t="s">
        <v>702</v>
      </c>
      <c r="F2221" s="99" t="s">
        <v>703</v>
      </c>
      <c r="G2221" s="46">
        <v>9</v>
      </c>
      <c r="H2221" s="78" t="s">
        <v>649</v>
      </c>
      <c r="I2221" s="46">
        <v>20</v>
      </c>
      <c r="J2221" s="46">
        <v>1</v>
      </c>
      <c r="K2221" s="46"/>
      <c r="L2221" s="46"/>
      <c r="M2221" s="46">
        <v>20</v>
      </c>
      <c r="N2221" s="46">
        <v>1</v>
      </c>
      <c r="O2221" s="79">
        <v>1050000</v>
      </c>
      <c r="P2221" s="79">
        <v>1050000</v>
      </c>
      <c r="Q2221" s="79"/>
      <c r="R2221" s="79">
        <v>1050000</v>
      </c>
      <c r="S2221" s="79">
        <v>0</v>
      </c>
      <c r="T2221" s="79">
        <v>0</v>
      </c>
      <c r="U2221" s="78" t="s">
        <v>303</v>
      </c>
      <c r="V2221" s="80" t="s">
        <v>1656</v>
      </c>
      <c r="W2221" s="81" t="s">
        <v>539</v>
      </c>
    </row>
    <row r="2222" spans="1:23" s="107" customFormat="1" ht="31.8" customHeight="1">
      <c r="A2222" s="46">
        <f>SUBTOTAL(3,$C$11:C2222)</f>
        <v>2212</v>
      </c>
      <c r="B2222" s="46">
        <v>1</v>
      </c>
      <c r="C2222" s="46" t="s">
        <v>701</v>
      </c>
      <c r="D2222" s="46" t="s">
        <v>1085</v>
      </c>
      <c r="E2222" s="98" t="s">
        <v>702</v>
      </c>
      <c r="F2222" s="99" t="s">
        <v>703</v>
      </c>
      <c r="G2222" s="46">
        <v>9</v>
      </c>
      <c r="H2222" s="78" t="s">
        <v>649</v>
      </c>
      <c r="I2222" s="46">
        <v>20</v>
      </c>
      <c r="J2222" s="46">
        <v>1</v>
      </c>
      <c r="K2222" s="46"/>
      <c r="L2222" s="46"/>
      <c r="M2222" s="46">
        <v>20</v>
      </c>
      <c r="N2222" s="46">
        <v>1</v>
      </c>
      <c r="O2222" s="79">
        <v>1050000</v>
      </c>
      <c r="P2222" s="79">
        <v>1050000</v>
      </c>
      <c r="Q2222" s="79"/>
      <c r="R2222" s="79">
        <v>1050000</v>
      </c>
      <c r="S2222" s="79">
        <v>0</v>
      </c>
      <c r="T2222" s="79">
        <v>0</v>
      </c>
      <c r="U2222" s="78" t="s">
        <v>303</v>
      </c>
      <c r="V2222" s="80" t="s">
        <v>981</v>
      </c>
      <c r="W2222" s="81" t="s">
        <v>539</v>
      </c>
    </row>
    <row r="2223" spans="1:23" s="107" customFormat="1" ht="31.8" customHeight="1">
      <c r="A2223" s="46">
        <f>SUBTOTAL(3,$C$11:C2223)</f>
        <v>2213</v>
      </c>
      <c r="B2223" s="46">
        <v>1</v>
      </c>
      <c r="C2223" s="46" t="s">
        <v>701</v>
      </c>
      <c r="D2223" s="46" t="s">
        <v>1090</v>
      </c>
      <c r="E2223" s="98" t="s">
        <v>702</v>
      </c>
      <c r="F2223" s="99" t="s">
        <v>703</v>
      </c>
      <c r="G2223" s="46">
        <v>9</v>
      </c>
      <c r="H2223" s="78" t="s">
        <v>649</v>
      </c>
      <c r="I2223" s="46">
        <v>20</v>
      </c>
      <c r="J2223" s="46">
        <v>1</v>
      </c>
      <c r="K2223" s="46"/>
      <c r="L2223" s="46"/>
      <c r="M2223" s="46">
        <v>20</v>
      </c>
      <c r="N2223" s="46">
        <v>1</v>
      </c>
      <c r="O2223" s="79">
        <v>1050000</v>
      </c>
      <c r="P2223" s="79">
        <v>1050000</v>
      </c>
      <c r="Q2223" s="79"/>
      <c r="R2223" s="79">
        <v>1050000</v>
      </c>
      <c r="S2223" s="79">
        <v>0</v>
      </c>
      <c r="T2223" s="79">
        <v>0</v>
      </c>
      <c r="U2223" s="78" t="s">
        <v>303</v>
      </c>
      <c r="V2223" s="80" t="s">
        <v>1657</v>
      </c>
      <c r="W2223" s="81" t="s">
        <v>539</v>
      </c>
    </row>
    <row r="2224" spans="1:23" s="107" customFormat="1" ht="31.8" customHeight="1">
      <c r="A2224" s="46">
        <f>SUBTOTAL(3,$C$11:C2224)</f>
        <v>2214</v>
      </c>
      <c r="B2224" s="100">
        <v>2</v>
      </c>
      <c r="C2224" s="100" t="s">
        <v>701</v>
      </c>
      <c r="D2224" s="100" t="s">
        <v>2307</v>
      </c>
      <c r="E2224" s="101" t="s">
        <v>702</v>
      </c>
      <c r="F2224" s="102" t="s">
        <v>703</v>
      </c>
      <c r="G2224" s="100">
        <v>9</v>
      </c>
      <c r="H2224" s="103" t="s">
        <v>649</v>
      </c>
      <c r="I2224" s="100">
        <v>6</v>
      </c>
      <c r="J2224" s="100">
        <v>1</v>
      </c>
      <c r="K2224" s="100"/>
      <c r="L2224" s="100"/>
      <c r="M2224" s="100">
        <v>6</v>
      </c>
      <c r="N2224" s="100">
        <v>1</v>
      </c>
      <c r="O2224" s="104">
        <v>400000</v>
      </c>
      <c r="P2224" s="104">
        <v>400000</v>
      </c>
      <c r="Q2224" s="104"/>
      <c r="R2224" s="104"/>
      <c r="S2224" s="104">
        <v>400000</v>
      </c>
      <c r="T2224" s="104">
        <v>0</v>
      </c>
      <c r="U2224" s="103" t="s">
        <v>629</v>
      </c>
      <c r="V2224" s="105" t="s">
        <v>3798</v>
      </c>
      <c r="W2224" s="106" t="s">
        <v>539</v>
      </c>
    </row>
    <row r="2225" spans="1:23" s="107" customFormat="1" ht="31.8" customHeight="1">
      <c r="A2225" s="46">
        <f>SUBTOTAL(3,$C$11:C2225)</f>
        <v>2215</v>
      </c>
      <c r="B2225" s="100">
        <v>2</v>
      </c>
      <c r="C2225" s="100" t="s">
        <v>701</v>
      </c>
      <c r="D2225" s="100" t="s">
        <v>2308</v>
      </c>
      <c r="E2225" s="101" t="s">
        <v>702</v>
      </c>
      <c r="F2225" s="102" t="s">
        <v>703</v>
      </c>
      <c r="G2225" s="100">
        <v>9</v>
      </c>
      <c r="H2225" s="103" t="s">
        <v>649</v>
      </c>
      <c r="I2225" s="100">
        <v>20</v>
      </c>
      <c r="J2225" s="100">
        <v>1</v>
      </c>
      <c r="K2225" s="100"/>
      <c r="L2225" s="100"/>
      <c r="M2225" s="100">
        <v>20</v>
      </c>
      <c r="N2225" s="100">
        <v>1</v>
      </c>
      <c r="O2225" s="104">
        <v>1050000</v>
      </c>
      <c r="P2225" s="104">
        <v>1050000</v>
      </c>
      <c r="Q2225" s="104"/>
      <c r="R2225" s="104"/>
      <c r="S2225" s="104">
        <v>1050000</v>
      </c>
      <c r="T2225" s="104">
        <v>0</v>
      </c>
      <c r="U2225" s="103" t="s">
        <v>303</v>
      </c>
      <c r="V2225" s="105" t="s">
        <v>3799</v>
      </c>
      <c r="W2225" s="106" t="s">
        <v>539</v>
      </c>
    </row>
    <row r="2226" spans="1:23" s="107" customFormat="1" ht="31.8" customHeight="1">
      <c r="A2226" s="46">
        <f>SUBTOTAL(3,$C$11:C2226)</f>
        <v>2216</v>
      </c>
      <c r="B2226" s="100">
        <v>2</v>
      </c>
      <c r="C2226" s="100" t="s">
        <v>701</v>
      </c>
      <c r="D2226" s="100" t="s">
        <v>2117</v>
      </c>
      <c r="E2226" s="101" t="s">
        <v>702</v>
      </c>
      <c r="F2226" s="102" t="s">
        <v>703</v>
      </c>
      <c r="G2226" s="100">
        <v>9</v>
      </c>
      <c r="H2226" s="103" t="s">
        <v>649</v>
      </c>
      <c r="I2226" s="100">
        <v>20</v>
      </c>
      <c r="J2226" s="100">
        <v>1</v>
      </c>
      <c r="K2226" s="100"/>
      <c r="L2226" s="100"/>
      <c r="M2226" s="100">
        <v>20</v>
      </c>
      <c r="N2226" s="100">
        <v>1</v>
      </c>
      <c r="O2226" s="104">
        <v>1050000</v>
      </c>
      <c r="P2226" s="104">
        <v>1050000</v>
      </c>
      <c r="Q2226" s="104"/>
      <c r="R2226" s="104"/>
      <c r="S2226" s="104">
        <v>1050000</v>
      </c>
      <c r="T2226" s="104">
        <v>0</v>
      </c>
      <c r="U2226" s="103" t="s">
        <v>303</v>
      </c>
      <c r="V2226" s="105" t="s">
        <v>3800</v>
      </c>
      <c r="W2226" s="106" t="s">
        <v>539</v>
      </c>
    </row>
    <row r="2227" spans="1:23" s="107" customFormat="1" ht="31.8" customHeight="1">
      <c r="A2227" s="46">
        <f>SUBTOTAL(3,$C$11:C2227)</f>
        <v>2217</v>
      </c>
      <c r="B2227" s="100">
        <v>2</v>
      </c>
      <c r="C2227" s="100" t="s">
        <v>701</v>
      </c>
      <c r="D2227" s="100" t="s">
        <v>2303</v>
      </c>
      <c r="E2227" s="101" t="s">
        <v>702</v>
      </c>
      <c r="F2227" s="102" t="s">
        <v>703</v>
      </c>
      <c r="G2227" s="100">
        <v>9</v>
      </c>
      <c r="H2227" s="103" t="s">
        <v>649</v>
      </c>
      <c r="I2227" s="100">
        <v>20</v>
      </c>
      <c r="J2227" s="100">
        <v>1</v>
      </c>
      <c r="K2227" s="100"/>
      <c r="L2227" s="100"/>
      <c r="M2227" s="100">
        <v>20</v>
      </c>
      <c r="N2227" s="100">
        <v>1</v>
      </c>
      <c r="O2227" s="104">
        <v>1050000</v>
      </c>
      <c r="P2227" s="104">
        <v>1050000</v>
      </c>
      <c r="Q2227" s="104"/>
      <c r="R2227" s="104"/>
      <c r="S2227" s="104">
        <v>1050000</v>
      </c>
      <c r="T2227" s="104">
        <v>0</v>
      </c>
      <c r="U2227" s="103" t="s">
        <v>303</v>
      </c>
      <c r="V2227" s="105" t="s">
        <v>1964</v>
      </c>
      <c r="W2227" s="106" t="s">
        <v>539</v>
      </c>
    </row>
    <row r="2228" spans="1:23" s="107" customFormat="1" ht="31.8" customHeight="1">
      <c r="A2228" s="46">
        <f>SUBTOTAL(3,$C$11:C2228)</f>
        <v>2218</v>
      </c>
      <c r="B2228" s="100">
        <v>2</v>
      </c>
      <c r="C2228" s="100" t="s">
        <v>701</v>
      </c>
      <c r="D2228" s="100" t="s">
        <v>2117</v>
      </c>
      <c r="E2228" s="101" t="s">
        <v>702</v>
      </c>
      <c r="F2228" s="102" t="s">
        <v>703</v>
      </c>
      <c r="G2228" s="100">
        <v>9</v>
      </c>
      <c r="H2228" s="103" t="s">
        <v>649</v>
      </c>
      <c r="I2228" s="100">
        <v>20</v>
      </c>
      <c r="J2228" s="100">
        <v>1</v>
      </c>
      <c r="K2228" s="100"/>
      <c r="L2228" s="100"/>
      <c r="M2228" s="100">
        <v>20</v>
      </c>
      <c r="N2228" s="100">
        <v>1</v>
      </c>
      <c r="O2228" s="104">
        <v>1050000</v>
      </c>
      <c r="P2228" s="104">
        <v>1050000</v>
      </c>
      <c r="Q2228" s="104"/>
      <c r="R2228" s="104"/>
      <c r="S2228" s="104">
        <v>1050000</v>
      </c>
      <c r="T2228" s="104">
        <v>0</v>
      </c>
      <c r="U2228" s="103" t="s">
        <v>303</v>
      </c>
      <c r="V2228" s="105" t="s">
        <v>2492</v>
      </c>
      <c r="W2228" s="106" t="s">
        <v>539</v>
      </c>
    </row>
    <row r="2229" spans="1:23" s="107" customFormat="1" ht="31.8" customHeight="1">
      <c r="A2229" s="46">
        <f>SUBTOTAL(3,$C$11:C2229)</f>
        <v>2219</v>
      </c>
      <c r="B2229" s="100">
        <v>2</v>
      </c>
      <c r="C2229" s="100" t="s">
        <v>701</v>
      </c>
      <c r="D2229" s="100" t="s">
        <v>2304</v>
      </c>
      <c r="E2229" s="101" t="s">
        <v>702</v>
      </c>
      <c r="F2229" s="102" t="s">
        <v>703</v>
      </c>
      <c r="G2229" s="100">
        <v>9</v>
      </c>
      <c r="H2229" s="103" t="s">
        <v>649</v>
      </c>
      <c r="I2229" s="100">
        <v>20</v>
      </c>
      <c r="J2229" s="100">
        <v>1</v>
      </c>
      <c r="K2229" s="100"/>
      <c r="L2229" s="100"/>
      <c r="M2229" s="100">
        <v>20</v>
      </c>
      <c r="N2229" s="100">
        <v>1</v>
      </c>
      <c r="O2229" s="104">
        <v>1050000</v>
      </c>
      <c r="P2229" s="104">
        <v>1050000</v>
      </c>
      <c r="Q2229" s="104"/>
      <c r="R2229" s="104"/>
      <c r="S2229" s="104">
        <v>1050000</v>
      </c>
      <c r="T2229" s="104">
        <v>0</v>
      </c>
      <c r="U2229" s="103" t="s">
        <v>303</v>
      </c>
      <c r="V2229" s="105" t="s">
        <v>3801</v>
      </c>
      <c r="W2229" s="106" t="s">
        <v>539</v>
      </c>
    </row>
    <row r="2230" spans="1:23" s="107" customFormat="1" ht="31.8" customHeight="1">
      <c r="A2230" s="46">
        <f>SUBTOTAL(3,$C$11:C2230)</f>
        <v>2220</v>
      </c>
      <c r="B2230" s="100">
        <v>2</v>
      </c>
      <c r="C2230" s="100" t="s">
        <v>701</v>
      </c>
      <c r="D2230" s="100" t="s">
        <v>2303</v>
      </c>
      <c r="E2230" s="101" t="s">
        <v>702</v>
      </c>
      <c r="F2230" s="102" t="s">
        <v>703</v>
      </c>
      <c r="G2230" s="100">
        <v>9</v>
      </c>
      <c r="H2230" s="103" t="s">
        <v>649</v>
      </c>
      <c r="I2230" s="100">
        <v>20</v>
      </c>
      <c r="J2230" s="100">
        <v>1</v>
      </c>
      <c r="K2230" s="100"/>
      <c r="L2230" s="100"/>
      <c r="M2230" s="100">
        <v>20</v>
      </c>
      <c r="N2230" s="100">
        <v>1</v>
      </c>
      <c r="O2230" s="104">
        <v>1050000</v>
      </c>
      <c r="P2230" s="104">
        <v>1050000</v>
      </c>
      <c r="Q2230" s="104"/>
      <c r="R2230" s="104"/>
      <c r="S2230" s="104">
        <v>1050000</v>
      </c>
      <c r="T2230" s="104">
        <v>0</v>
      </c>
      <c r="U2230" s="103" t="s">
        <v>303</v>
      </c>
      <c r="V2230" s="105" t="s">
        <v>1171</v>
      </c>
      <c r="W2230" s="106" t="s">
        <v>539</v>
      </c>
    </row>
    <row r="2231" spans="1:23" s="107" customFormat="1" ht="31.8" customHeight="1">
      <c r="A2231" s="46">
        <f>SUBTOTAL(3,$C$11:C2231)</f>
        <v>2221</v>
      </c>
      <c r="B2231" s="100">
        <v>2</v>
      </c>
      <c r="C2231" s="100" t="s">
        <v>701</v>
      </c>
      <c r="D2231" s="100" t="s">
        <v>2302</v>
      </c>
      <c r="E2231" s="101" t="s">
        <v>702</v>
      </c>
      <c r="F2231" s="102" t="s">
        <v>703</v>
      </c>
      <c r="G2231" s="100">
        <v>9</v>
      </c>
      <c r="H2231" s="103" t="s">
        <v>649</v>
      </c>
      <c r="I2231" s="100">
        <v>20</v>
      </c>
      <c r="J2231" s="100">
        <v>1</v>
      </c>
      <c r="K2231" s="100"/>
      <c r="L2231" s="100"/>
      <c r="M2231" s="100">
        <v>20</v>
      </c>
      <c r="N2231" s="100">
        <v>1</v>
      </c>
      <c r="O2231" s="104">
        <v>1050000</v>
      </c>
      <c r="P2231" s="104">
        <v>1050000</v>
      </c>
      <c r="Q2231" s="104"/>
      <c r="R2231" s="104"/>
      <c r="S2231" s="104">
        <v>1050000</v>
      </c>
      <c r="T2231" s="104">
        <v>0</v>
      </c>
      <c r="U2231" s="103" t="s">
        <v>303</v>
      </c>
      <c r="V2231" s="105" t="s">
        <v>1942</v>
      </c>
      <c r="W2231" s="106" t="s">
        <v>539</v>
      </c>
    </row>
    <row r="2232" spans="1:23" s="107" customFormat="1" ht="31.8" customHeight="1">
      <c r="A2232" s="46">
        <f>SUBTOTAL(3,$C$11:C2232)</f>
        <v>2222</v>
      </c>
      <c r="B2232" s="100">
        <v>2</v>
      </c>
      <c r="C2232" s="100" t="s">
        <v>701</v>
      </c>
      <c r="D2232" s="100" t="s">
        <v>2304</v>
      </c>
      <c r="E2232" s="101" t="s">
        <v>702</v>
      </c>
      <c r="F2232" s="102" t="s">
        <v>703</v>
      </c>
      <c r="G2232" s="100">
        <v>9</v>
      </c>
      <c r="H2232" s="103" t="s">
        <v>649</v>
      </c>
      <c r="I2232" s="100">
        <v>20</v>
      </c>
      <c r="J2232" s="100">
        <v>1</v>
      </c>
      <c r="K2232" s="100"/>
      <c r="L2232" s="100"/>
      <c r="M2232" s="100">
        <v>20</v>
      </c>
      <c r="N2232" s="100">
        <v>1</v>
      </c>
      <c r="O2232" s="104">
        <v>1050000</v>
      </c>
      <c r="P2232" s="104">
        <v>1050000</v>
      </c>
      <c r="Q2232" s="104"/>
      <c r="R2232" s="104"/>
      <c r="S2232" s="104">
        <v>1050000</v>
      </c>
      <c r="T2232" s="104">
        <v>0</v>
      </c>
      <c r="U2232" s="103" t="s">
        <v>303</v>
      </c>
      <c r="V2232" s="105" t="s">
        <v>3802</v>
      </c>
      <c r="W2232" s="106" t="s">
        <v>539</v>
      </c>
    </row>
    <row r="2233" spans="1:23" s="107" customFormat="1" ht="31.8" customHeight="1">
      <c r="A2233" s="46">
        <f>SUBTOTAL(3,$C$11:C2233)</f>
        <v>2223</v>
      </c>
      <c r="B2233" s="46">
        <v>1</v>
      </c>
      <c r="C2233" s="46" t="s">
        <v>704</v>
      </c>
      <c r="D2233" s="46" t="s">
        <v>834</v>
      </c>
      <c r="E2233" s="98" t="s">
        <v>705</v>
      </c>
      <c r="F2233" s="99" t="s">
        <v>706</v>
      </c>
      <c r="G2233" s="46">
        <v>9</v>
      </c>
      <c r="H2233" s="78" t="s">
        <v>649</v>
      </c>
      <c r="I2233" s="46">
        <v>20</v>
      </c>
      <c r="J2233" s="46">
        <v>1</v>
      </c>
      <c r="K2233" s="46"/>
      <c r="L2233" s="46"/>
      <c r="M2233" s="46">
        <v>20</v>
      </c>
      <c r="N2233" s="46">
        <v>1</v>
      </c>
      <c r="O2233" s="79">
        <v>1050000</v>
      </c>
      <c r="P2233" s="79">
        <v>1050000</v>
      </c>
      <c r="Q2233" s="79"/>
      <c r="R2233" s="79">
        <v>1050000</v>
      </c>
      <c r="S2233" s="79">
        <v>0</v>
      </c>
      <c r="T2233" s="79">
        <v>0</v>
      </c>
      <c r="U2233" s="78" t="s">
        <v>303</v>
      </c>
      <c r="V2233" s="80" t="s">
        <v>1658</v>
      </c>
      <c r="W2233" s="81" t="s">
        <v>539</v>
      </c>
    </row>
    <row r="2234" spans="1:23" s="107" customFormat="1" ht="31.8" customHeight="1">
      <c r="A2234" s="46">
        <f>SUBTOTAL(3,$C$11:C2234)</f>
        <v>2224</v>
      </c>
      <c r="B2234" s="46">
        <v>1</v>
      </c>
      <c r="C2234" s="46" t="s">
        <v>704</v>
      </c>
      <c r="D2234" s="46" t="s">
        <v>1085</v>
      </c>
      <c r="E2234" s="98" t="s">
        <v>705</v>
      </c>
      <c r="F2234" s="99" t="s">
        <v>706</v>
      </c>
      <c r="G2234" s="46">
        <v>9</v>
      </c>
      <c r="H2234" s="78" t="s">
        <v>649</v>
      </c>
      <c r="I2234" s="46">
        <v>20</v>
      </c>
      <c r="J2234" s="46">
        <v>1</v>
      </c>
      <c r="K2234" s="46"/>
      <c r="L2234" s="46"/>
      <c r="M2234" s="46">
        <v>20</v>
      </c>
      <c r="N2234" s="46">
        <v>1</v>
      </c>
      <c r="O2234" s="79">
        <v>1050000</v>
      </c>
      <c r="P2234" s="79">
        <v>1050000</v>
      </c>
      <c r="Q2234" s="79"/>
      <c r="R2234" s="79">
        <v>1050000</v>
      </c>
      <c r="S2234" s="79">
        <v>0</v>
      </c>
      <c r="T2234" s="79">
        <v>0</v>
      </c>
      <c r="U2234" s="78" t="s">
        <v>303</v>
      </c>
      <c r="V2234" s="80" t="s">
        <v>1659</v>
      </c>
      <c r="W2234" s="81" t="s">
        <v>539</v>
      </c>
    </row>
    <row r="2235" spans="1:23" s="107" customFormat="1" ht="31.8" customHeight="1">
      <c r="A2235" s="46">
        <f>SUBTOTAL(3,$C$11:C2235)</f>
        <v>2225</v>
      </c>
      <c r="B2235" s="46">
        <v>1</v>
      </c>
      <c r="C2235" s="46" t="s">
        <v>704</v>
      </c>
      <c r="D2235" s="46" t="s">
        <v>1088</v>
      </c>
      <c r="E2235" s="98" t="s">
        <v>705</v>
      </c>
      <c r="F2235" s="99" t="s">
        <v>706</v>
      </c>
      <c r="G2235" s="46">
        <v>9</v>
      </c>
      <c r="H2235" s="78" t="s">
        <v>649</v>
      </c>
      <c r="I2235" s="46">
        <v>20</v>
      </c>
      <c r="J2235" s="46">
        <v>1</v>
      </c>
      <c r="K2235" s="46"/>
      <c r="L2235" s="46"/>
      <c r="M2235" s="46">
        <v>20</v>
      </c>
      <c r="N2235" s="46">
        <v>1</v>
      </c>
      <c r="O2235" s="79">
        <v>1050000</v>
      </c>
      <c r="P2235" s="79">
        <v>1050000</v>
      </c>
      <c r="Q2235" s="79"/>
      <c r="R2235" s="79">
        <v>1050000</v>
      </c>
      <c r="S2235" s="79">
        <v>0</v>
      </c>
      <c r="T2235" s="79">
        <v>0</v>
      </c>
      <c r="U2235" s="78" t="s">
        <v>303</v>
      </c>
      <c r="V2235" s="80" t="s">
        <v>1660</v>
      </c>
      <c r="W2235" s="81" t="s">
        <v>539</v>
      </c>
    </row>
    <row r="2236" spans="1:23" s="107" customFormat="1" ht="31.8" customHeight="1">
      <c r="A2236" s="46">
        <f>SUBTOTAL(3,$C$11:C2236)</f>
        <v>2226</v>
      </c>
      <c r="B2236" s="46">
        <v>1</v>
      </c>
      <c r="C2236" s="46" t="s">
        <v>704</v>
      </c>
      <c r="D2236" s="46" t="s">
        <v>1085</v>
      </c>
      <c r="E2236" s="98" t="s">
        <v>705</v>
      </c>
      <c r="F2236" s="99" t="s">
        <v>706</v>
      </c>
      <c r="G2236" s="46">
        <v>9</v>
      </c>
      <c r="H2236" s="78" t="s">
        <v>649</v>
      </c>
      <c r="I2236" s="46">
        <v>20</v>
      </c>
      <c r="J2236" s="46">
        <v>1</v>
      </c>
      <c r="K2236" s="46"/>
      <c r="L2236" s="46"/>
      <c r="M2236" s="46">
        <v>20</v>
      </c>
      <c r="N2236" s="46">
        <v>1</v>
      </c>
      <c r="O2236" s="79">
        <v>1050000</v>
      </c>
      <c r="P2236" s="79">
        <v>1050000</v>
      </c>
      <c r="Q2236" s="79"/>
      <c r="R2236" s="79">
        <v>1050000</v>
      </c>
      <c r="S2236" s="79">
        <v>0</v>
      </c>
      <c r="T2236" s="79">
        <v>0</v>
      </c>
      <c r="U2236" s="78" t="s">
        <v>303</v>
      </c>
      <c r="V2236" s="80" t="s">
        <v>982</v>
      </c>
      <c r="W2236" s="81" t="s">
        <v>539</v>
      </c>
    </row>
    <row r="2237" spans="1:23" s="107" customFormat="1" ht="31.8" customHeight="1">
      <c r="A2237" s="46">
        <f>SUBTOTAL(3,$C$11:C2237)</f>
        <v>2227</v>
      </c>
      <c r="B2237" s="100">
        <v>2</v>
      </c>
      <c r="C2237" s="100" t="s">
        <v>704</v>
      </c>
      <c r="D2237" s="100" t="s">
        <v>2117</v>
      </c>
      <c r="E2237" s="101" t="s">
        <v>705</v>
      </c>
      <c r="F2237" s="102" t="s">
        <v>706</v>
      </c>
      <c r="G2237" s="100">
        <v>9</v>
      </c>
      <c r="H2237" s="103" t="s">
        <v>649</v>
      </c>
      <c r="I2237" s="100">
        <v>14</v>
      </c>
      <c r="J2237" s="100">
        <v>1</v>
      </c>
      <c r="K2237" s="100"/>
      <c r="L2237" s="100"/>
      <c r="M2237" s="100">
        <v>14</v>
      </c>
      <c r="N2237" s="100">
        <v>1</v>
      </c>
      <c r="O2237" s="104">
        <v>650000</v>
      </c>
      <c r="P2237" s="104">
        <v>650000</v>
      </c>
      <c r="Q2237" s="104"/>
      <c r="R2237" s="104"/>
      <c r="S2237" s="104">
        <v>650000</v>
      </c>
      <c r="T2237" s="104">
        <v>0</v>
      </c>
      <c r="U2237" s="103" t="s">
        <v>307</v>
      </c>
      <c r="V2237" s="105" t="s">
        <v>3803</v>
      </c>
      <c r="W2237" s="106" t="s">
        <v>539</v>
      </c>
    </row>
    <row r="2238" spans="1:23" s="107" customFormat="1" ht="31.8" customHeight="1">
      <c r="A2238" s="46">
        <f>SUBTOTAL(3,$C$11:C2238)</f>
        <v>2228</v>
      </c>
      <c r="B2238" s="100">
        <v>2</v>
      </c>
      <c r="C2238" s="100" t="s">
        <v>704</v>
      </c>
      <c r="D2238" s="100" t="s">
        <v>2117</v>
      </c>
      <c r="E2238" s="101" t="s">
        <v>705</v>
      </c>
      <c r="F2238" s="102" t="s">
        <v>706</v>
      </c>
      <c r="G2238" s="100">
        <v>9</v>
      </c>
      <c r="H2238" s="103" t="s">
        <v>649</v>
      </c>
      <c r="I2238" s="100">
        <v>20</v>
      </c>
      <c r="J2238" s="100">
        <v>1</v>
      </c>
      <c r="K2238" s="100"/>
      <c r="L2238" s="100"/>
      <c r="M2238" s="100">
        <v>20</v>
      </c>
      <c r="N2238" s="100">
        <v>1</v>
      </c>
      <c r="O2238" s="104">
        <v>1050000</v>
      </c>
      <c r="P2238" s="104">
        <v>1050000</v>
      </c>
      <c r="Q2238" s="104"/>
      <c r="R2238" s="104"/>
      <c r="S2238" s="104">
        <v>1050000</v>
      </c>
      <c r="T2238" s="104">
        <v>0</v>
      </c>
      <c r="U2238" s="103" t="s">
        <v>303</v>
      </c>
      <c r="V2238" s="105" t="s">
        <v>3804</v>
      </c>
      <c r="W2238" s="106" t="s">
        <v>539</v>
      </c>
    </row>
    <row r="2239" spans="1:23" s="107" customFormat="1" ht="31.8" customHeight="1">
      <c r="A2239" s="46">
        <f>SUBTOTAL(3,$C$11:C2239)</f>
        <v>2229</v>
      </c>
      <c r="B2239" s="100">
        <v>2</v>
      </c>
      <c r="C2239" s="100" t="s">
        <v>704</v>
      </c>
      <c r="D2239" s="100" t="s">
        <v>2306</v>
      </c>
      <c r="E2239" s="101" t="s">
        <v>705</v>
      </c>
      <c r="F2239" s="102" t="s">
        <v>706</v>
      </c>
      <c r="G2239" s="100">
        <v>9</v>
      </c>
      <c r="H2239" s="103" t="s">
        <v>649</v>
      </c>
      <c r="I2239" s="100">
        <v>20</v>
      </c>
      <c r="J2239" s="100">
        <v>1</v>
      </c>
      <c r="K2239" s="100"/>
      <c r="L2239" s="100"/>
      <c r="M2239" s="100">
        <v>20</v>
      </c>
      <c r="N2239" s="100">
        <v>1</v>
      </c>
      <c r="O2239" s="104">
        <v>1050000</v>
      </c>
      <c r="P2239" s="104">
        <v>1050000</v>
      </c>
      <c r="Q2239" s="104"/>
      <c r="R2239" s="104"/>
      <c r="S2239" s="104">
        <v>1050000</v>
      </c>
      <c r="T2239" s="104">
        <v>0</v>
      </c>
      <c r="U2239" s="103" t="s">
        <v>303</v>
      </c>
      <c r="V2239" s="105" t="s">
        <v>3805</v>
      </c>
      <c r="W2239" s="106" t="s">
        <v>539</v>
      </c>
    </row>
    <row r="2240" spans="1:23" s="107" customFormat="1" ht="31.8" customHeight="1">
      <c r="A2240" s="46">
        <f>SUBTOTAL(3,$C$11:C2240)</f>
        <v>2230</v>
      </c>
      <c r="B2240" s="100">
        <v>2</v>
      </c>
      <c r="C2240" s="100" t="s">
        <v>704</v>
      </c>
      <c r="D2240" s="100" t="s">
        <v>2117</v>
      </c>
      <c r="E2240" s="101" t="s">
        <v>705</v>
      </c>
      <c r="F2240" s="102" t="s">
        <v>706</v>
      </c>
      <c r="G2240" s="100">
        <v>9</v>
      </c>
      <c r="H2240" s="103" t="s">
        <v>649</v>
      </c>
      <c r="I2240" s="100">
        <v>20</v>
      </c>
      <c r="J2240" s="100">
        <v>1</v>
      </c>
      <c r="K2240" s="100"/>
      <c r="L2240" s="100"/>
      <c r="M2240" s="100">
        <v>20</v>
      </c>
      <c r="N2240" s="100">
        <v>1</v>
      </c>
      <c r="O2240" s="104">
        <v>1050000</v>
      </c>
      <c r="P2240" s="104">
        <v>1050000</v>
      </c>
      <c r="Q2240" s="104"/>
      <c r="R2240" s="104"/>
      <c r="S2240" s="104">
        <v>1050000</v>
      </c>
      <c r="T2240" s="104">
        <v>0</v>
      </c>
      <c r="U2240" s="103" t="s">
        <v>303</v>
      </c>
      <c r="V2240" s="105" t="s">
        <v>3806</v>
      </c>
      <c r="W2240" s="106" t="s">
        <v>539</v>
      </c>
    </row>
    <row r="2241" spans="1:23" s="107" customFormat="1" ht="31.8" customHeight="1">
      <c r="A2241" s="46">
        <f>SUBTOTAL(3,$C$11:C2241)</f>
        <v>2231</v>
      </c>
      <c r="B2241" s="100">
        <v>2</v>
      </c>
      <c r="C2241" s="100" t="s">
        <v>704</v>
      </c>
      <c r="D2241" s="100" t="s">
        <v>2304</v>
      </c>
      <c r="E2241" s="101" t="s">
        <v>705</v>
      </c>
      <c r="F2241" s="102" t="s">
        <v>706</v>
      </c>
      <c r="G2241" s="100">
        <v>9</v>
      </c>
      <c r="H2241" s="103" t="s">
        <v>649</v>
      </c>
      <c r="I2241" s="100">
        <v>20</v>
      </c>
      <c r="J2241" s="100">
        <v>1</v>
      </c>
      <c r="K2241" s="100"/>
      <c r="L2241" s="100"/>
      <c r="M2241" s="100">
        <v>20</v>
      </c>
      <c r="N2241" s="100">
        <v>1</v>
      </c>
      <c r="O2241" s="104">
        <v>1050000</v>
      </c>
      <c r="P2241" s="104">
        <v>1050000</v>
      </c>
      <c r="Q2241" s="104"/>
      <c r="R2241" s="104"/>
      <c r="S2241" s="104">
        <v>1050000</v>
      </c>
      <c r="T2241" s="104">
        <v>0</v>
      </c>
      <c r="U2241" s="103" t="s">
        <v>303</v>
      </c>
      <c r="V2241" s="105" t="s">
        <v>3807</v>
      </c>
      <c r="W2241" s="106" t="s">
        <v>539</v>
      </c>
    </row>
    <row r="2242" spans="1:23" s="107" customFormat="1" ht="31.8" customHeight="1">
      <c r="A2242" s="46">
        <f>SUBTOTAL(3,$C$11:C2242)</f>
        <v>2232</v>
      </c>
      <c r="B2242" s="100">
        <v>2</v>
      </c>
      <c r="C2242" s="100" t="s">
        <v>704</v>
      </c>
      <c r="D2242" s="100" t="s">
        <v>2309</v>
      </c>
      <c r="E2242" s="101" t="s">
        <v>705</v>
      </c>
      <c r="F2242" s="102" t="s">
        <v>706</v>
      </c>
      <c r="G2242" s="100">
        <v>9</v>
      </c>
      <c r="H2242" s="103" t="s">
        <v>649</v>
      </c>
      <c r="I2242" s="100">
        <v>20</v>
      </c>
      <c r="J2242" s="100">
        <v>1</v>
      </c>
      <c r="K2242" s="100"/>
      <c r="L2242" s="100"/>
      <c r="M2242" s="100">
        <v>20</v>
      </c>
      <c r="N2242" s="100">
        <v>1</v>
      </c>
      <c r="O2242" s="104">
        <v>1050000</v>
      </c>
      <c r="P2242" s="104">
        <v>1050000</v>
      </c>
      <c r="Q2242" s="104"/>
      <c r="R2242" s="104"/>
      <c r="S2242" s="104">
        <v>1050000</v>
      </c>
      <c r="T2242" s="104">
        <v>0</v>
      </c>
      <c r="U2242" s="103" t="s">
        <v>303</v>
      </c>
      <c r="V2242" s="105" t="s">
        <v>3808</v>
      </c>
      <c r="W2242" s="106" t="s">
        <v>539</v>
      </c>
    </row>
    <row r="2243" spans="1:23" s="107" customFormat="1" ht="31.8" customHeight="1">
      <c r="A2243" s="46">
        <f>SUBTOTAL(3,$C$11:C2243)</f>
        <v>2233</v>
      </c>
      <c r="B2243" s="100">
        <v>2</v>
      </c>
      <c r="C2243" s="100" t="s">
        <v>704</v>
      </c>
      <c r="D2243" s="100" t="s">
        <v>2304</v>
      </c>
      <c r="E2243" s="101" t="s">
        <v>705</v>
      </c>
      <c r="F2243" s="102" t="s">
        <v>706</v>
      </c>
      <c r="G2243" s="100">
        <v>9</v>
      </c>
      <c r="H2243" s="103" t="s">
        <v>649</v>
      </c>
      <c r="I2243" s="100">
        <v>20</v>
      </c>
      <c r="J2243" s="100">
        <v>1</v>
      </c>
      <c r="K2243" s="100"/>
      <c r="L2243" s="100"/>
      <c r="M2243" s="100">
        <v>20</v>
      </c>
      <c r="N2243" s="100">
        <v>1</v>
      </c>
      <c r="O2243" s="104">
        <v>1050000</v>
      </c>
      <c r="P2243" s="104">
        <v>1050000</v>
      </c>
      <c r="Q2243" s="104"/>
      <c r="R2243" s="104"/>
      <c r="S2243" s="104">
        <v>1050000</v>
      </c>
      <c r="T2243" s="104">
        <v>0</v>
      </c>
      <c r="U2243" s="103" t="s">
        <v>303</v>
      </c>
      <c r="V2243" s="105" t="s">
        <v>3809</v>
      </c>
      <c r="W2243" s="106" t="s">
        <v>539</v>
      </c>
    </row>
    <row r="2244" spans="1:23" s="107" customFormat="1" ht="31.8" customHeight="1">
      <c r="A2244" s="46">
        <f>SUBTOTAL(3,$C$11:C2244)</f>
        <v>2234</v>
      </c>
      <c r="B2244" s="100">
        <v>2</v>
      </c>
      <c r="C2244" s="100" t="s">
        <v>704</v>
      </c>
      <c r="D2244" s="100" t="s">
        <v>2307</v>
      </c>
      <c r="E2244" s="101" t="s">
        <v>705</v>
      </c>
      <c r="F2244" s="102" t="s">
        <v>706</v>
      </c>
      <c r="G2244" s="100">
        <v>9</v>
      </c>
      <c r="H2244" s="103" t="s">
        <v>649</v>
      </c>
      <c r="I2244" s="100">
        <v>20</v>
      </c>
      <c r="J2244" s="100">
        <v>1</v>
      </c>
      <c r="K2244" s="100"/>
      <c r="L2244" s="100"/>
      <c r="M2244" s="100">
        <v>20</v>
      </c>
      <c r="N2244" s="100">
        <v>1</v>
      </c>
      <c r="O2244" s="104">
        <v>1050000</v>
      </c>
      <c r="P2244" s="104">
        <v>1050000</v>
      </c>
      <c r="Q2244" s="104"/>
      <c r="R2244" s="104"/>
      <c r="S2244" s="104">
        <v>1050000</v>
      </c>
      <c r="T2244" s="104">
        <v>0</v>
      </c>
      <c r="U2244" s="103" t="s">
        <v>303</v>
      </c>
      <c r="V2244" s="105" t="s">
        <v>3810</v>
      </c>
      <c r="W2244" s="106" t="s">
        <v>539</v>
      </c>
    </row>
    <row r="2245" spans="1:23" s="107" customFormat="1" ht="31.8" customHeight="1">
      <c r="A2245" s="46">
        <f>SUBTOTAL(3,$C$11:C2245)</f>
        <v>2235</v>
      </c>
      <c r="B2245" s="46">
        <v>1</v>
      </c>
      <c r="C2245" s="46" t="s">
        <v>788</v>
      </c>
      <c r="D2245" s="46" t="s">
        <v>1085</v>
      </c>
      <c r="E2245" s="98" t="s">
        <v>331</v>
      </c>
      <c r="F2245" s="99" t="s">
        <v>290</v>
      </c>
      <c r="G2245" s="46">
        <v>9</v>
      </c>
      <c r="H2245" s="78" t="s">
        <v>649</v>
      </c>
      <c r="I2245" s="46">
        <v>12</v>
      </c>
      <c r="J2245" s="46">
        <v>1</v>
      </c>
      <c r="K2245" s="46"/>
      <c r="L2245" s="46"/>
      <c r="M2245" s="46">
        <v>12</v>
      </c>
      <c r="N2245" s="46">
        <v>1</v>
      </c>
      <c r="O2245" s="79">
        <v>600000</v>
      </c>
      <c r="P2245" s="79">
        <v>600000</v>
      </c>
      <c r="Q2245" s="79">
        <v>350100</v>
      </c>
      <c r="R2245" s="79">
        <v>249900</v>
      </c>
      <c r="S2245" s="79">
        <v>0</v>
      </c>
      <c r="T2245" s="79">
        <v>0</v>
      </c>
      <c r="U2245" s="78" t="s">
        <v>308</v>
      </c>
      <c r="V2245" s="80" t="s">
        <v>1315</v>
      </c>
      <c r="W2245" s="81" t="s">
        <v>539</v>
      </c>
    </row>
    <row r="2246" spans="1:23" s="107" customFormat="1" ht="31.8" customHeight="1">
      <c r="A2246" s="46">
        <f>SUBTOTAL(3,$C$11:C2246)</f>
        <v>2236</v>
      </c>
      <c r="B2246" s="46">
        <v>1</v>
      </c>
      <c r="C2246" s="46" t="s">
        <v>788</v>
      </c>
      <c r="D2246" s="46" t="s">
        <v>837</v>
      </c>
      <c r="E2246" s="98" t="s">
        <v>331</v>
      </c>
      <c r="F2246" s="99" t="s">
        <v>290</v>
      </c>
      <c r="G2246" s="46">
        <v>9</v>
      </c>
      <c r="H2246" s="78" t="s">
        <v>649</v>
      </c>
      <c r="I2246" s="46">
        <v>20</v>
      </c>
      <c r="J2246" s="46">
        <v>1</v>
      </c>
      <c r="K2246" s="46"/>
      <c r="L2246" s="46"/>
      <c r="M2246" s="46">
        <v>20</v>
      </c>
      <c r="N2246" s="46">
        <v>1</v>
      </c>
      <c r="O2246" s="79">
        <v>1050000</v>
      </c>
      <c r="P2246" s="79">
        <v>1050000</v>
      </c>
      <c r="Q2246" s="79">
        <v>1050000</v>
      </c>
      <c r="R2246" s="79">
        <v>0</v>
      </c>
      <c r="S2246" s="79">
        <v>0</v>
      </c>
      <c r="T2246" s="79">
        <v>0</v>
      </c>
      <c r="U2246" s="78" t="s">
        <v>303</v>
      </c>
      <c r="V2246" s="80" t="s">
        <v>1005</v>
      </c>
      <c r="W2246" s="81" t="s">
        <v>539</v>
      </c>
    </row>
    <row r="2247" spans="1:23" s="107" customFormat="1" ht="31.8" customHeight="1">
      <c r="A2247" s="46">
        <f>SUBTOTAL(3,$C$11:C2247)</f>
        <v>2237</v>
      </c>
      <c r="B2247" s="46">
        <v>1</v>
      </c>
      <c r="C2247" s="46" t="s">
        <v>788</v>
      </c>
      <c r="D2247" s="46" t="s">
        <v>541</v>
      </c>
      <c r="E2247" s="98" t="s">
        <v>331</v>
      </c>
      <c r="F2247" s="99" t="s">
        <v>290</v>
      </c>
      <c r="G2247" s="46">
        <v>9</v>
      </c>
      <c r="H2247" s="78" t="s">
        <v>649</v>
      </c>
      <c r="I2247" s="46">
        <v>20</v>
      </c>
      <c r="J2247" s="46">
        <v>1</v>
      </c>
      <c r="K2247" s="46"/>
      <c r="L2247" s="46"/>
      <c r="M2247" s="46">
        <v>20</v>
      </c>
      <c r="N2247" s="46">
        <v>1</v>
      </c>
      <c r="O2247" s="79">
        <v>1050000</v>
      </c>
      <c r="P2247" s="79">
        <v>1050000</v>
      </c>
      <c r="Q2247" s="79">
        <v>1050000</v>
      </c>
      <c r="R2247" s="79">
        <v>0</v>
      </c>
      <c r="S2247" s="79">
        <v>0</v>
      </c>
      <c r="T2247" s="79">
        <v>0</v>
      </c>
      <c r="U2247" s="78" t="s">
        <v>303</v>
      </c>
      <c r="V2247" s="80" t="s">
        <v>1661</v>
      </c>
      <c r="W2247" s="81" t="s">
        <v>539</v>
      </c>
    </row>
    <row r="2248" spans="1:23" s="107" customFormat="1" ht="31.8" customHeight="1">
      <c r="A2248" s="46">
        <f>SUBTOTAL(3,$C$11:C2248)</f>
        <v>2238</v>
      </c>
      <c r="B2248" s="46">
        <v>1</v>
      </c>
      <c r="C2248" s="46" t="s">
        <v>788</v>
      </c>
      <c r="D2248" s="46" t="s">
        <v>1085</v>
      </c>
      <c r="E2248" s="98" t="s">
        <v>331</v>
      </c>
      <c r="F2248" s="99" t="s">
        <v>290</v>
      </c>
      <c r="G2248" s="46">
        <v>9</v>
      </c>
      <c r="H2248" s="78" t="s">
        <v>649</v>
      </c>
      <c r="I2248" s="46">
        <v>20</v>
      </c>
      <c r="J2248" s="46">
        <v>1</v>
      </c>
      <c r="K2248" s="46"/>
      <c r="L2248" s="46"/>
      <c r="M2248" s="46">
        <v>20</v>
      </c>
      <c r="N2248" s="46">
        <v>1</v>
      </c>
      <c r="O2248" s="79">
        <v>1050000</v>
      </c>
      <c r="P2248" s="79">
        <v>1050000</v>
      </c>
      <c r="Q2248" s="79">
        <v>1050000</v>
      </c>
      <c r="R2248" s="79">
        <v>0</v>
      </c>
      <c r="S2248" s="79">
        <v>0</v>
      </c>
      <c r="T2248" s="79">
        <v>0</v>
      </c>
      <c r="U2248" s="78" t="s">
        <v>303</v>
      </c>
      <c r="V2248" s="80" t="s">
        <v>1662</v>
      </c>
      <c r="W2248" s="81" t="s">
        <v>539</v>
      </c>
    </row>
    <row r="2249" spans="1:23" s="107" customFormat="1" ht="31.8" customHeight="1">
      <c r="A2249" s="46">
        <f>SUBTOTAL(3,$C$11:C2249)</f>
        <v>2239</v>
      </c>
      <c r="B2249" s="46">
        <v>1</v>
      </c>
      <c r="C2249" s="46" t="s">
        <v>788</v>
      </c>
      <c r="D2249" s="46" t="s">
        <v>1089</v>
      </c>
      <c r="E2249" s="98" t="s">
        <v>331</v>
      </c>
      <c r="F2249" s="99" t="s">
        <v>290</v>
      </c>
      <c r="G2249" s="46">
        <v>9</v>
      </c>
      <c r="H2249" s="78" t="s">
        <v>649</v>
      </c>
      <c r="I2249" s="46">
        <v>20</v>
      </c>
      <c r="J2249" s="46">
        <v>1</v>
      </c>
      <c r="K2249" s="46"/>
      <c r="L2249" s="46"/>
      <c r="M2249" s="46">
        <v>20</v>
      </c>
      <c r="N2249" s="46">
        <v>1</v>
      </c>
      <c r="O2249" s="79">
        <v>1050000</v>
      </c>
      <c r="P2249" s="79">
        <v>1050000</v>
      </c>
      <c r="Q2249" s="79"/>
      <c r="R2249" s="79">
        <v>1050000</v>
      </c>
      <c r="S2249" s="79">
        <v>0</v>
      </c>
      <c r="T2249" s="79">
        <v>0</v>
      </c>
      <c r="U2249" s="78" t="s">
        <v>303</v>
      </c>
      <c r="V2249" s="80" t="s">
        <v>1663</v>
      </c>
      <c r="W2249" s="81" t="s">
        <v>539</v>
      </c>
    </row>
    <row r="2250" spans="1:23" s="107" customFormat="1" ht="31.8" customHeight="1">
      <c r="A2250" s="46">
        <f>SUBTOTAL(3,$C$11:C2250)</f>
        <v>2240</v>
      </c>
      <c r="B2250" s="100">
        <v>2</v>
      </c>
      <c r="C2250" s="100" t="s">
        <v>788</v>
      </c>
      <c r="D2250" s="100" t="s">
        <v>2309</v>
      </c>
      <c r="E2250" s="101" t="s">
        <v>331</v>
      </c>
      <c r="F2250" s="102" t="s">
        <v>290</v>
      </c>
      <c r="G2250" s="100">
        <v>9</v>
      </c>
      <c r="H2250" s="103" t="s">
        <v>649</v>
      </c>
      <c r="I2250" s="100">
        <v>20</v>
      </c>
      <c r="J2250" s="100">
        <v>1</v>
      </c>
      <c r="K2250" s="100"/>
      <c r="L2250" s="100"/>
      <c r="M2250" s="100">
        <v>20</v>
      </c>
      <c r="N2250" s="100">
        <v>1</v>
      </c>
      <c r="O2250" s="104">
        <v>1050000</v>
      </c>
      <c r="P2250" s="104">
        <v>1050000</v>
      </c>
      <c r="Q2250" s="104"/>
      <c r="R2250" s="104"/>
      <c r="S2250" s="104">
        <v>1050000</v>
      </c>
      <c r="T2250" s="104">
        <v>0</v>
      </c>
      <c r="U2250" s="103" t="s">
        <v>303</v>
      </c>
      <c r="V2250" s="105" t="s">
        <v>3811</v>
      </c>
      <c r="W2250" s="106" t="s">
        <v>539</v>
      </c>
    </row>
    <row r="2251" spans="1:23" s="107" customFormat="1" ht="31.8" customHeight="1">
      <c r="A2251" s="46">
        <f>SUBTOTAL(3,$C$11:C2251)</f>
        <v>2241</v>
      </c>
      <c r="B2251" s="100">
        <v>2</v>
      </c>
      <c r="C2251" s="100" t="s">
        <v>788</v>
      </c>
      <c r="D2251" s="100" t="s">
        <v>2307</v>
      </c>
      <c r="E2251" s="101" t="s">
        <v>331</v>
      </c>
      <c r="F2251" s="102" t="s">
        <v>290</v>
      </c>
      <c r="G2251" s="100">
        <v>9</v>
      </c>
      <c r="H2251" s="103" t="s">
        <v>649</v>
      </c>
      <c r="I2251" s="100">
        <v>20</v>
      </c>
      <c r="J2251" s="100">
        <v>1</v>
      </c>
      <c r="K2251" s="100"/>
      <c r="L2251" s="100"/>
      <c r="M2251" s="100">
        <v>20</v>
      </c>
      <c r="N2251" s="100">
        <v>1</v>
      </c>
      <c r="O2251" s="104">
        <v>1050000</v>
      </c>
      <c r="P2251" s="104">
        <v>1050000</v>
      </c>
      <c r="Q2251" s="104"/>
      <c r="R2251" s="104"/>
      <c r="S2251" s="104">
        <v>1050000</v>
      </c>
      <c r="T2251" s="104">
        <v>0</v>
      </c>
      <c r="U2251" s="103" t="s">
        <v>303</v>
      </c>
      <c r="V2251" s="105" t="s">
        <v>3812</v>
      </c>
      <c r="W2251" s="106" t="s">
        <v>539</v>
      </c>
    </row>
    <row r="2252" spans="1:23" s="107" customFormat="1" ht="31.8" customHeight="1">
      <c r="A2252" s="46">
        <f>SUBTOTAL(3,$C$11:C2252)</f>
        <v>2242</v>
      </c>
      <c r="B2252" s="100">
        <v>2</v>
      </c>
      <c r="C2252" s="100" t="s">
        <v>788</v>
      </c>
      <c r="D2252" s="100" t="s">
        <v>2302</v>
      </c>
      <c r="E2252" s="101" t="s">
        <v>331</v>
      </c>
      <c r="F2252" s="102" t="s">
        <v>290</v>
      </c>
      <c r="G2252" s="100">
        <v>9</v>
      </c>
      <c r="H2252" s="103" t="s">
        <v>649</v>
      </c>
      <c r="I2252" s="100">
        <v>20</v>
      </c>
      <c r="J2252" s="100">
        <v>1</v>
      </c>
      <c r="K2252" s="100"/>
      <c r="L2252" s="100"/>
      <c r="M2252" s="100">
        <v>20</v>
      </c>
      <c r="N2252" s="100">
        <v>1</v>
      </c>
      <c r="O2252" s="104">
        <v>1050000</v>
      </c>
      <c r="P2252" s="104">
        <v>1050000</v>
      </c>
      <c r="Q2252" s="104"/>
      <c r="R2252" s="104"/>
      <c r="S2252" s="104">
        <v>1050000</v>
      </c>
      <c r="T2252" s="104">
        <v>0</v>
      </c>
      <c r="U2252" s="103" t="s">
        <v>303</v>
      </c>
      <c r="V2252" s="105" t="s">
        <v>3813</v>
      </c>
      <c r="W2252" s="106" t="s">
        <v>539</v>
      </c>
    </row>
    <row r="2253" spans="1:23" s="107" customFormat="1" ht="31.8" customHeight="1">
      <c r="A2253" s="46">
        <f>SUBTOTAL(3,$C$11:C2253)</f>
        <v>2243</v>
      </c>
      <c r="B2253" s="100">
        <v>2</v>
      </c>
      <c r="C2253" s="100" t="s">
        <v>788</v>
      </c>
      <c r="D2253" s="100" t="s">
        <v>2117</v>
      </c>
      <c r="E2253" s="101" t="s">
        <v>331</v>
      </c>
      <c r="F2253" s="102" t="s">
        <v>290</v>
      </c>
      <c r="G2253" s="100">
        <v>9</v>
      </c>
      <c r="H2253" s="103" t="s">
        <v>649</v>
      </c>
      <c r="I2253" s="100">
        <v>20</v>
      </c>
      <c r="J2253" s="100">
        <v>1</v>
      </c>
      <c r="K2253" s="100"/>
      <c r="L2253" s="100"/>
      <c r="M2253" s="100">
        <v>20</v>
      </c>
      <c r="N2253" s="100">
        <v>1</v>
      </c>
      <c r="O2253" s="104">
        <v>1050000</v>
      </c>
      <c r="P2253" s="104">
        <v>1050000</v>
      </c>
      <c r="Q2253" s="104"/>
      <c r="R2253" s="104"/>
      <c r="S2253" s="104">
        <v>1050000</v>
      </c>
      <c r="T2253" s="104">
        <v>0</v>
      </c>
      <c r="U2253" s="103" t="s">
        <v>303</v>
      </c>
      <c r="V2253" s="105" t="s">
        <v>3814</v>
      </c>
      <c r="W2253" s="106" t="s">
        <v>539</v>
      </c>
    </row>
    <row r="2254" spans="1:23" s="107" customFormat="1" ht="31.8" customHeight="1">
      <c r="A2254" s="46">
        <f>SUBTOTAL(3,$C$11:C2254)</f>
        <v>2244</v>
      </c>
      <c r="B2254" s="100">
        <v>2</v>
      </c>
      <c r="C2254" s="100" t="s">
        <v>788</v>
      </c>
      <c r="D2254" s="100" t="s">
        <v>2309</v>
      </c>
      <c r="E2254" s="101" t="s">
        <v>331</v>
      </c>
      <c r="F2254" s="102" t="s">
        <v>290</v>
      </c>
      <c r="G2254" s="100">
        <v>9</v>
      </c>
      <c r="H2254" s="103" t="s">
        <v>649</v>
      </c>
      <c r="I2254" s="100">
        <v>20</v>
      </c>
      <c r="J2254" s="100">
        <v>1</v>
      </c>
      <c r="K2254" s="100"/>
      <c r="L2254" s="100"/>
      <c r="M2254" s="100">
        <v>20</v>
      </c>
      <c r="N2254" s="100">
        <v>1</v>
      </c>
      <c r="O2254" s="104">
        <v>1050000</v>
      </c>
      <c r="P2254" s="104">
        <v>1050000</v>
      </c>
      <c r="Q2254" s="104"/>
      <c r="R2254" s="104"/>
      <c r="S2254" s="104">
        <v>1050000</v>
      </c>
      <c r="T2254" s="104">
        <v>0</v>
      </c>
      <c r="U2254" s="103" t="s">
        <v>303</v>
      </c>
      <c r="V2254" s="105" t="s">
        <v>3815</v>
      </c>
      <c r="W2254" s="106" t="s">
        <v>539</v>
      </c>
    </row>
    <row r="2255" spans="1:23" s="107" customFormat="1" ht="31.8" customHeight="1">
      <c r="A2255" s="46">
        <f>SUBTOTAL(3,$C$11:C2255)</f>
        <v>2245</v>
      </c>
      <c r="B2255" s="100">
        <v>2</v>
      </c>
      <c r="C2255" s="100" t="s">
        <v>788</v>
      </c>
      <c r="D2255" s="100" t="s">
        <v>2117</v>
      </c>
      <c r="E2255" s="101" t="s">
        <v>331</v>
      </c>
      <c r="F2255" s="102" t="s">
        <v>290</v>
      </c>
      <c r="G2255" s="100">
        <v>9</v>
      </c>
      <c r="H2255" s="103" t="s">
        <v>649</v>
      </c>
      <c r="I2255" s="100">
        <v>20</v>
      </c>
      <c r="J2255" s="100">
        <v>1</v>
      </c>
      <c r="K2255" s="100"/>
      <c r="L2255" s="100"/>
      <c r="M2255" s="100">
        <v>20</v>
      </c>
      <c r="N2255" s="100">
        <v>1</v>
      </c>
      <c r="O2255" s="104">
        <v>1050000</v>
      </c>
      <c r="P2255" s="104">
        <v>1050000</v>
      </c>
      <c r="Q2255" s="104"/>
      <c r="R2255" s="104"/>
      <c r="S2255" s="104">
        <v>1050000</v>
      </c>
      <c r="T2255" s="104">
        <v>0</v>
      </c>
      <c r="U2255" s="103" t="s">
        <v>303</v>
      </c>
      <c r="V2255" s="105" t="s">
        <v>3816</v>
      </c>
      <c r="W2255" s="106" t="s">
        <v>539</v>
      </c>
    </row>
    <row r="2256" spans="1:23" s="107" customFormat="1" ht="31.8" customHeight="1">
      <c r="A2256" s="46">
        <f>SUBTOTAL(3,$C$11:C2256)</f>
        <v>2246</v>
      </c>
      <c r="B2256" s="100">
        <v>2</v>
      </c>
      <c r="C2256" s="100" t="s">
        <v>788</v>
      </c>
      <c r="D2256" s="100" t="s">
        <v>2310</v>
      </c>
      <c r="E2256" s="101" t="s">
        <v>331</v>
      </c>
      <c r="F2256" s="102" t="s">
        <v>290</v>
      </c>
      <c r="G2256" s="100">
        <v>9</v>
      </c>
      <c r="H2256" s="103" t="s">
        <v>649</v>
      </c>
      <c r="I2256" s="100">
        <v>20</v>
      </c>
      <c r="J2256" s="100">
        <v>1</v>
      </c>
      <c r="K2256" s="100"/>
      <c r="L2256" s="100"/>
      <c r="M2256" s="100">
        <v>20</v>
      </c>
      <c r="N2256" s="100">
        <v>1</v>
      </c>
      <c r="O2256" s="104">
        <v>1050000</v>
      </c>
      <c r="P2256" s="104">
        <v>1050000</v>
      </c>
      <c r="Q2256" s="104"/>
      <c r="R2256" s="104"/>
      <c r="S2256" s="104">
        <v>1050000</v>
      </c>
      <c r="T2256" s="104">
        <v>0</v>
      </c>
      <c r="U2256" s="103" t="s">
        <v>303</v>
      </c>
      <c r="V2256" s="105" t="s">
        <v>3817</v>
      </c>
      <c r="W2256" s="106" t="s">
        <v>539</v>
      </c>
    </row>
    <row r="2257" spans="1:23" s="107" customFormat="1" ht="31.8" customHeight="1">
      <c r="A2257" s="46">
        <f>SUBTOTAL(3,$C$11:C2257)</f>
        <v>2247</v>
      </c>
      <c r="B2257" s="100">
        <v>2</v>
      </c>
      <c r="C2257" s="100" t="s">
        <v>788</v>
      </c>
      <c r="D2257" s="100" t="s">
        <v>2303</v>
      </c>
      <c r="E2257" s="101" t="s">
        <v>331</v>
      </c>
      <c r="F2257" s="102" t="s">
        <v>290</v>
      </c>
      <c r="G2257" s="100">
        <v>9</v>
      </c>
      <c r="H2257" s="103" t="s">
        <v>649</v>
      </c>
      <c r="I2257" s="100">
        <v>20</v>
      </c>
      <c r="J2257" s="100">
        <v>1</v>
      </c>
      <c r="K2257" s="100"/>
      <c r="L2257" s="100"/>
      <c r="M2257" s="100">
        <v>20</v>
      </c>
      <c r="N2257" s="100">
        <v>1</v>
      </c>
      <c r="O2257" s="104">
        <v>1050000</v>
      </c>
      <c r="P2257" s="104">
        <v>1050000</v>
      </c>
      <c r="Q2257" s="104"/>
      <c r="R2257" s="104"/>
      <c r="S2257" s="104">
        <v>1050000</v>
      </c>
      <c r="T2257" s="104">
        <v>0</v>
      </c>
      <c r="U2257" s="103" t="s">
        <v>303</v>
      </c>
      <c r="V2257" s="105" t="s">
        <v>3818</v>
      </c>
      <c r="W2257" s="106" t="s">
        <v>539</v>
      </c>
    </row>
    <row r="2258" spans="1:23" s="107" customFormat="1" ht="31.8" customHeight="1">
      <c r="A2258" s="46">
        <f>SUBTOTAL(3,$C$11:C2258)</f>
        <v>2248</v>
      </c>
      <c r="B2258" s="46">
        <v>1</v>
      </c>
      <c r="C2258" s="46" t="s">
        <v>209</v>
      </c>
      <c r="D2258" s="46" t="s">
        <v>1085</v>
      </c>
      <c r="E2258" s="98" t="s">
        <v>579</v>
      </c>
      <c r="F2258" s="99" t="s">
        <v>580</v>
      </c>
      <c r="G2258" s="46">
        <v>9</v>
      </c>
      <c r="H2258" s="78" t="s">
        <v>262</v>
      </c>
      <c r="I2258" s="46">
        <v>42</v>
      </c>
      <c r="J2258" s="46">
        <v>1</v>
      </c>
      <c r="K2258" s="46"/>
      <c r="L2258" s="46"/>
      <c r="M2258" s="46">
        <v>42</v>
      </c>
      <c r="N2258" s="46">
        <v>1</v>
      </c>
      <c r="O2258" s="79">
        <v>2100000</v>
      </c>
      <c r="P2258" s="79">
        <v>2100000</v>
      </c>
      <c r="Q2258" s="79"/>
      <c r="R2258" s="79">
        <v>2100000</v>
      </c>
      <c r="S2258" s="79">
        <v>0</v>
      </c>
      <c r="T2258" s="79">
        <v>0</v>
      </c>
      <c r="U2258" s="78" t="s">
        <v>504</v>
      </c>
      <c r="V2258" s="80" t="s">
        <v>1664</v>
      </c>
      <c r="W2258" s="81" t="s">
        <v>539</v>
      </c>
    </row>
    <row r="2259" spans="1:23" s="107" customFormat="1" ht="31.8" customHeight="1">
      <c r="A2259" s="46">
        <f>SUBTOTAL(3,$C$11:C2259)</f>
        <v>2249</v>
      </c>
      <c r="B2259" s="46">
        <v>1</v>
      </c>
      <c r="C2259" s="46" t="s">
        <v>209</v>
      </c>
      <c r="D2259" s="46" t="s">
        <v>1085</v>
      </c>
      <c r="E2259" s="98" t="s">
        <v>579</v>
      </c>
      <c r="F2259" s="99" t="s">
        <v>580</v>
      </c>
      <c r="G2259" s="46">
        <v>9</v>
      </c>
      <c r="H2259" s="78" t="s">
        <v>262</v>
      </c>
      <c r="I2259" s="46">
        <v>42</v>
      </c>
      <c r="J2259" s="46">
        <v>1</v>
      </c>
      <c r="K2259" s="46"/>
      <c r="L2259" s="46"/>
      <c r="M2259" s="46">
        <v>42</v>
      </c>
      <c r="N2259" s="46">
        <v>1</v>
      </c>
      <c r="O2259" s="79">
        <v>2100000</v>
      </c>
      <c r="P2259" s="79">
        <v>2100000</v>
      </c>
      <c r="Q2259" s="79"/>
      <c r="R2259" s="79">
        <v>2100000</v>
      </c>
      <c r="S2259" s="79">
        <v>0</v>
      </c>
      <c r="T2259" s="79">
        <v>0</v>
      </c>
      <c r="U2259" s="78" t="s">
        <v>504</v>
      </c>
      <c r="V2259" s="80" t="s">
        <v>1665</v>
      </c>
      <c r="W2259" s="81" t="s">
        <v>539</v>
      </c>
    </row>
    <row r="2260" spans="1:23" s="107" customFormat="1" ht="31.8" customHeight="1">
      <c r="A2260" s="46">
        <f>SUBTOTAL(3,$C$11:C2260)</f>
        <v>2250</v>
      </c>
      <c r="B2260" s="46">
        <v>1</v>
      </c>
      <c r="C2260" s="46" t="s">
        <v>209</v>
      </c>
      <c r="D2260" s="46" t="s">
        <v>1089</v>
      </c>
      <c r="E2260" s="98" t="s">
        <v>579</v>
      </c>
      <c r="F2260" s="99" t="s">
        <v>580</v>
      </c>
      <c r="G2260" s="46">
        <v>9</v>
      </c>
      <c r="H2260" s="78" t="s">
        <v>262</v>
      </c>
      <c r="I2260" s="46">
        <v>20</v>
      </c>
      <c r="J2260" s="46">
        <v>1</v>
      </c>
      <c r="K2260" s="46"/>
      <c r="L2260" s="46"/>
      <c r="M2260" s="46">
        <v>20</v>
      </c>
      <c r="N2260" s="46">
        <v>1</v>
      </c>
      <c r="O2260" s="79">
        <v>1050000</v>
      </c>
      <c r="P2260" s="79">
        <v>1050000</v>
      </c>
      <c r="Q2260" s="79"/>
      <c r="R2260" s="79">
        <v>1050000</v>
      </c>
      <c r="S2260" s="79">
        <v>0</v>
      </c>
      <c r="T2260" s="79">
        <v>0</v>
      </c>
      <c r="U2260" s="78" t="s">
        <v>303</v>
      </c>
      <c r="V2260" s="80" t="s">
        <v>1305</v>
      </c>
      <c r="W2260" s="81" t="s">
        <v>539</v>
      </c>
    </row>
    <row r="2261" spans="1:23" s="107" customFormat="1" ht="31.8" customHeight="1">
      <c r="A2261" s="46">
        <f>SUBTOTAL(3,$C$11:C2261)</f>
        <v>2251</v>
      </c>
      <c r="B2261" s="46">
        <v>1</v>
      </c>
      <c r="C2261" s="46" t="s">
        <v>209</v>
      </c>
      <c r="D2261" s="46" t="s">
        <v>1091</v>
      </c>
      <c r="E2261" s="98" t="s">
        <v>579</v>
      </c>
      <c r="F2261" s="99" t="s">
        <v>580</v>
      </c>
      <c r="G2261" s="46">
        <v>9</v>
      </c>
      <c r="H2261" s="78" t="s">
        <v>262</v>
      </c>
      <c r="I2261" s="46">
        <v>20</v>
      </c>
      <c r="J2261" s="46">
        <v>1</v>
      </c>
      <c r="K2261" s="46"/>
      <c r="L2261" s="46"/>
      <c r="M2261" s="46">
        <v>20</v>
      </c>
      <c r="N2261" s="46">
        <v>1</v>
      </c>
      <c r="O2261" s="79">
        <v>1050000</v>
      </c>
      <c r="P2261" s="79">
        <v>1050000</v>
      </c>
      <c r="Q2261" s="79"/>
      <c r="R2261" s="79">
        <v>1050000</v>
      </c>
      <c r="S2261" s="79">
        <v>0</v>
      </c>
      <c r="T2261" s="79">
        <v>0</v>
      </c>
      <c r="U2261" s="78" t="s">
        <v>303</v>
      </c>
      <c r="V2261" s="80" t="s">
        <v>1666</v>
      </c>
      <c r="W2261" s="81" t="s">
        <v>539</v>
      </c>
    </row>
    <row r="2262" spans="1:23" s="107" customFormat="1" ht="31.8" customHeight="1">
      <c r="A2262" s="46">
        <f>SUBTOTAL(3,$C$11:C2262)</f>
        <v>2252</v>
      </c>
      <c r="B2262" s="46">
        <v>1</v>
      </c>
      <c r="C2262" s="46" t="s">
        <v>209</v>
      </c>
      <c r="D2262" s="46" t="s">
        <v>1085</v>
      </c>
      <c r="E2262" s="98" t="s">
        <v>579</v>
      </c>
      <c r="F2262" s="99" t="s">
        <v>580</v>
      </c>
      <c r="G2262" s="46">
        <v>9</v>
      </c>
      <c r="H2262" s="78" t="s">
        <v>262</v>
      </c>
      <c r="I2262" s="46">
        <v>20</v>
      </c>
      <c r="J2262" s="46">
        <v>1</v>
      </c>
      <c r="K2262" s="46"/>
      <c r="L2262" s="46"/>
      <c r="M2262" s="46">
        <v>20</v>
      </c>
      <c r="N2262" s="46">
        <v>1</v>
      </c>
      <c r="O2262" s="79">
        <v>1050000</v>
      </c>
      <c r="P2262" s="79">
        <v>1050000</v>
      </c>
      <c r="Q2262" s="79"/>
      <c r="R2262" s="79">
        <v>1050000</v>
      </c>
      <c r="S2262" s="79">
        <v>0</v>
      </c>
      <c r="T2262" s="79">
        <v>0</v>
      </c>
      <c r="U2262" s="78" t="s">
        <v>303</v>
      </c>
      <c r="V2262" s="80" t="s">
        <v>1667</v>
      </c>
      <c r="W2262" s="81" t="s">
        <v>539</v>
      </c>
    </row>
    <row r="2263" spans="1:23" s="107" customFormat="1" ht="31.8" customHeight="1">
      <c r="A2263" s="46">
        <f>SUBTOTAL(3,$C$11:C2263)</f>
        <v>2253</v>
      </c>
      <c r="B2263" s="46">
        <v>1</v>
      </c>
      <c r="C2263" s="46" t="s">
        <v>209</v>
      </c>
      <c r="D2263" s="46" t="s">
        <v>1088</v>
      </c>
      <c r="E2263" s="98" t="s">
        <v>579</v>
      </c>
      <c r="F2263" s="99" t="s">
        <v>580</v>
      </c>
      <c r="G2263" s="46">
        <v>9</v>
      </c>
      <c r="H2263" s="78" t="s">
        <v>262</v>
      </c>
      <c r="I2263" s="46">
        <v>20</v>
      </c>
      <c r="J2263" s="46">
        <v>1</v>
      </c>
      <c r="K2263" s="46"/>
      <c r="L2263" s="46"/>
      <c r="M2263" s="46">
        <v>20</v>
      </c>
      <c r="N2263" s="46">
        <v>1</v>
      </c>
      <c r="O2263" s="79">
        <v>1050000</v>
      </c>
      <c r="P2263" s="79">
        <v>1050000</v>
      </c>
      <c r="Q2263" s="79"/>
      <c r="R2263" s="79">
        <v>1050000</v>
      </c>
      <c r="S2263" s="79">
        <v>0</v>
      </c>
      <c r="T2263" s="79">
        <v>0</v>
      </c>
      <c r="U2263" s="78" t="s">
        <v>303</v>
      </c>
      <c r="V2263" s="80" t="s">
        <v>1668</v>
      </c>
      <c r="W2263" s="81" t="s">
        <v>539</v>
      </c>
    </row>
    <row r="2264" spans="1:23" s="107" customFormat="1" ht="31.8" customHeight="1">
      <c r="A2264" s="46">
        <f>SUBTOTAL(3,$C$11:C2264)</f>
        <v>2254</v>
      </c>
      <c r="B2264" s="46">
        <v>1</v>
      </c>
      <c r="C2264" s="46" t="s">
        <v>209</v>
      </c>
      <c r="D2264" s="46" t="s">
        <v>1088</v>
      </c>
      <c r="E2264" s="98" t="s">
        <v>579</v>
      </c>
      <c r="F2264" s="99" t="s">
        <v>580</v>
      </c>
      <c r="G2264" s="46">
        <v>9</v>
      </c>
      <c r="H2264" s="78" t="s">
        <v>262</v>
      </c>
      <c r="I2264" s="46">
        <v>20</v>
      </c>
      <c r="J2264" s="46">
        <v>1</v>
      </c>
      <c r="K2264" s="46"/>
      <c r="L2264" s="46"/>
      <c r="M2264" s="46">
        <v>20</v>
      </c>
      <c r="N2264" s="46">
        <v>1</v>
      </c>
      <c r="O2264" s="79">
        <v>1050000</v>
      </c>
      <c r="P2264" s="79">
        <v>1050000</v>
      </c>
      <c r="Q2264" s="79"/>
      <c r="R2264" s="79">
        <v>1050000</v>
      </c>
      <c r="S2264" s="79">
        <v>0</v>
      </c>
      <c r="T2264" s="79">
        <v>0</v>
      </c>
      <c r="U2264" s="78" t="s">
        <v>303</v>
      </c>
      <c r="V2264" s="80" t="s">
        <v>1669</v>
      </c>
      <c r="W2264" s="81" t="s">
        <v>539</v>
      </c>
    </row>
    <row r="2265" spans="1:23" s="107" customFormat="1" ht="31.8" customHeight="1">
      <c r="A2265" s="46">
        <f>SUBTOTAL(3,$C$11:C2265)</f>
        <v>2255</v>
      </c>
      <c r="B2265" s="46">
        <v>1</v>
      </c>
      <c r="C2265" s="46" t="s">
        <v>209</v>
      </c>
      <c r="D2265" s="46" t="s">
        <v>925</v>
      </c>
      <c r="E2265" s="98" t="s">
        <v>579</v>
      </c>
      <c r="F2265" s="99" t="s">
        <v>580</v>
      </c>
      <c r="G2265" s="46">
        <v>9</v>
      </c>
      <c r="H2265" s="78" t="s">
        <v>262</v>
      </c>
      <c r="I2265" s="46">
        <v>20</v>
      </c>
      <c r="J2265" s="46">
        <v>1</v>
      </c>
      <c r="K2265" s="46"/>
      <c r="L2265" s="46"/>
      <c r="M2265" s="46">
        <v>20</v>
      </c>
      <c r="N2265" s="46">
        <v>1</v>
      </c>
      <c r="O2265" s="79">
        <v>1050000</v>
      </c>
      <c r="P2265" s="79">
        <v>1050000</v>
      </c>
      <c r="Q2265" s="79"/>
      <c r="R2265" s="79">
        <v>1050000</v>
      </c>
      <c r="S2265" s="79">
        <v>0</v>
      </c>
      <c r="T2265" s="79">
        <v>0</v>
      </c>
      <c r="U2265" s="78" t="s">
        <v>303</v>
      </c>
      <c r="V2265" s="80" t="s">
        <v>1283</v>
      </c>
      <c r="W2265" s="81" t="s">
        <v>539</v>
      </c>
    </row>
    <row r="2266" spans="1:23" s="107" customFormat="1" ht="31.8" customHeight="1">
      <c r="A2266" s="46">
        <f>SUBTOTAL(3,$C$11:C2266)</f>
        <v>2256</v>
      </c>
      <c r="B2266" s="46">
        <v>1</v>
      </c>
      <c r="C2266" s="46" t="s">
        <v>209</v>
      </c>
      <c r="D2266" s="46" t="s">
        <v>1089</v>
      </c>
      <c r="E2266" s="98" t="s">
        <v>579</v>
      </c>
      <c r="F2266" s="99" t="s">
        <v>580</v>
      </c>
      <c r="G2266" s="46">
        <v>9</v>
      </c>
      <c r="H2266" s="78" t="s">
        <v>262</v>
      </c>
      <c r="I2266" s="46">
        <v>20</v>
      </c>
      <c r="J2266" s="46">
        <v>1</v>
      </c>
      <c r="K2266" s="46"/>
      <c r="L2266" s="46"/>
      <c r="M2266" s="46">
        <v>20</v>
      </c>
      <c r="N2266" s="46">
        <v>1</v>
      </c>
      <c r="O2266" s="79">
        <v>1050000</v>
      </c>
      <c r="P2266" s="79">
        <v>1050000</v>
      </c>
      <c r="Q2266" s="79"/>
      <c r="R2266" s="79">
        <v>1050000</v>
      </c>
      <c r="S2266" s="79">
        <v>0</v>
      </c>
      <c r="T2266" s="79">
        <v>0</v>
      </c>
      <c r="U2266" s="78" t="s">
        <v>303</v>
      </c>
      <c r="V2266" s="80" t="s">
        <v>1177</v>
      </c>
      <c r="W2266" s="81" t="s">
        <v>539</v>
      </c>
    </row>
    <row r="2267" spans="1:23" s="107" customFormat="1" ht="31.8" customHeight="1">
      <c r="A2267" s="46">
        <f>SUBTOTAL(3,$C$11:C2267)</f>
        <v>2257</v>
      </c>
      <c r="B2267" s="46">
        <v>1</v>
      </c>
      <c r="C2267" s="46" t="s">
        <v>209</v>
      </c>
      <c r="D2267" s="46" t="s">
        <v>1089</v>
      </c>
      <c r="E2267" s="98" t="s">
        <v>579</v>
      </c>
      <c r="F2267" s="99" t="s">
        <v>580</v>
      </c>
      <c r="G2267" s="46">
        <v>9</v>
      </c>
      <c r="H2267" s="78" t="s">
        <v>262</v>
      </c>
      <c r="I2267" s="46">
        <v>20</v>
      </c>
      <c r="J2267" s="46">
        <v>1</v>
      </c>
      <c r="K2267" s="46"/>
      <c r="L2267" s="46"/>
      <c r="M2267" s="46">
        <v>20</v>
      </c>
      <c r="N2267" s="46">
        <v>1</v>
      </c>
      <c r="O2267" s="79">
        <v>1050000</v>
      </c>
      <c r="P2267" s="79">
        <v>1050000</v>
      </c>
      <c r="Q2267" s="79"/>
      <c r="R2267" s="79">
        <v>1050000</v>
      </c>
      <c r="S2267" s="79">
        <v>0</v>
      </c>
      <c r="T2267" s="79">
        <v>0</v>
      </c>
      <c r="U2267" s="78" t="s">
        <v>303</v>
      </c>
      <c r="V2267" s="80" t="s">
        <v>1670</v>
      </c>
      <c r="W2267" s="81" t="s">
        <v>539</v>
      </c>
    </row>
    <row r="2268" spans="1:23" s="107" customFormat="1" ht="31.8" customHeight="1">
      <c r="A2268" s="46">
        <f>SUBTOTAL(3,$C$11:C2268)</f>
        <v>2258</v>
      </c>
      <c r="B2268" s="46">
        <v>1</v>
      </c>
      <c r="C2268" s="46" t="s">
        <v>209</v>
      </c>
      <c r="D2268" s="46" t="s">
        <v>1089</v>
      </c>
      <c r="E2268" s="98" t="s">
        <v>579</v>
      </c>
      <c r="F2268" s="99" t="s">
        <v>580</v>
      </c>
      <c r="G2268" s="46">
        <v>9</v>
      </c>
      <c r="H2268" s="78" t="s">
        <v>262</v>
      </c>
      <c r="I2268" s="46">
        <v>30</v>
      </c>
      <c r="J2268" s="46">
        <v>1</v>
      </c>
      <c r="K2268" s="46"/>
      <c r="L2268" s="46"/>
      <c r="M2268" s="46">
        <v>30</v>
      </c>
      <c r="N2268" s="46">
        <v>1</v>
      </c>
      <c r="O2268" s="79">
        <v>1575000</v>
      </c>
      <c r="P2268" s="79">
        <v>1575000</v>
      </c>
      <c r="Q2268" s="79"/>
      <c r="R2268" s="79">
        <v>1575000</v>
      </c>
      <c r="S2268" s="79">
        <v>0</v>
      </c>
      <c r="T2268" s="79">
        <v>0</v>
      </c>
      <c r="U2268" s="78" t="s">
        <v>865</v>
      </c>
      <c r="V2268" s="80" t="s">
        <v>1671</v>
      </c>
      <c r="W2268" s="81" t="s">
        <v>539</v>
      </c>
    </row>
    <row r="2269" spans="1:23" s="107" customFormat="1" ht="31.8" customHeight="1">
      <c r="A2269" s="46">
        <f>SUBTOTAL(3,$C$11:C2269)</f>
        <v>2259</v>
      </c>
      <c r="B2269" s="100">
        <v>2</v>
      </c>
      <c r="C2269" s="100" t="s">
        <v>209</v>
      </c>
      <c r="D2269" s="100" t="s">
        <v>2310</v>
      </c>
      <c r="E2269" s="101" t="s">
        <v>579</v>
      </c>
      <c r="F2269" s="102" t="s">
        <v>580</v>
      </c>
      <c r="G2269" s="100">
        <v>9</v>
      </c>
      <c r="H2269" s="103" t="s">
        <v>262</v>
      </c>
      <c r="I2269" s="100">
        <v>20</v>
      </c>
      <c r="J2269" s="100">
        <v>1</v>
      </c>
      <c r="K2269" s="100"/>
      <c r="L2269" s="100"/>
      <c r="M2269" s="100">
        <v>20</v>
      </c>
      <c r="N2269" s="100">
        <v>1</v>
      </c>
      <c r="O2269" s="104">
        <v>1050000</v>
      </c>
      <c r="P2269" s="104">
        <v>1050000</v>
      </c>
      <c r="Q2269" s="104"/>
      <c r="R2269" s="104"/>
      <c r="S2269" s="104">
        <v>1050000</v>
      </c>
      <c r="T2269" s="104">
        <v>0</v>
      </c>
      <c r="U2269" s="103" t="s">
        <v>303</v>
      </c>
      <c r="V2269" s="105" t="s">
        <v>3819</v>
      </c>
      <c r="W2269" s="106" t="s">
        <v>539</v>
      </c>
    </row>
    <row r="2270" spans="1:23" s="107" customFormat="1" ht="31.8" customHeight="1">
      <c r="A2270" s="46">
        <f>SUBTOTAL(3,$C$11:C2270)</f>
        <v>2260</v>
      </c>
      <c r="B2270" s="100">
        <v>2</v>
      </c>
      <c r="C2270" s="100" t="s">
        <v>209</v>
      </c>
      <c r="D2270" s="100" t="s">
        <v>2310</v>
      </c>
      <c r="E2270" s="101" t="s">
        <v>579</v>
      </c>
      <c r="F2270" s="102" t="s">
        <v>580</v>
      </c>
      <c r="G2270" s="100">
        <v>9</v>
      </c>
      <c r="H2270" s="103" t="s">
        <v>262</v>
      </c>
      <c r="I2270" s="100">
        <v>20</v>
      </c>
      <c r="J2270" s="100">
        <v>1</v>
      </c>
      <c r="K2270" s="100"/>
      <c r="L2270" s="100"/>
      <c r="M2270" s="100">
        <v>20</v>
      </c>
      <c r="N2270" s="100">
        <v>1</v>
      </c>
      <c r="O2270" s="104">
        <v>1050000</v>
      </c>
      <c r="P2270" s="104">
        <v>1050000</v>
      </c>
      <c r="Q2270" s="104"/>
      <c r="R2270" s="104"/>
      <c r="S2270" s="104">
        <v>1050000</v>
      </c>
      <c r="T2270" s="104">
        <v>0</v>
      </c>
      <c r="U2270" s="103" t="s">
        <v>303</v>
      </c>
      <c r="V2270" s="105" t="s">
        <v>3820</v>
      </c>
      <c r="W2270" s="106" t="s">
        <v>539</v>
      </c>
    </row>
    <row r="2271" spans="1:23" s="107" customFormat="1" ht="31.8" customHeight="1">
      <c r="A2271" s="46">
        <f>SUBTOTAL(3,$C$11:C2271)</f>
        <v>2261</v>
      </c>
      <c r="B2271" s="100">
        <v>2</v>
      </c>
      <c r="C2271" s="100" t="s">
        <v>209</v>
      </c>
      <c r="D2271" s="100" t="s">
        <v>2311</v>
      </c>
      <c r="E2271" s="101" t="s">
        <v>579</v>
      </c>
      <c r="F2271" s="102" t="s">
        <v>580</v>
      </c>
      <c r="G2271" s="100">
        <v>9</v>
      </c>
      <c r="H2271" s="103" t="s">
        <v>262</v>
      </c>
      <c r="I2271" s="100">
        <v>20</v>
      </c>
      <c r="J2271" s="100">
        <v>1</v>
      </c>
      <c r="K2271" s="100"/>
      <c r="L2271" s="100"/>
      <c r="M2271" s="100">
        <v>20</v>
      </c>
      <c r="N2271" s="100">
        <v>1</v>
      </c>
      <c r="O2271" s="104">
        <v>1050000</v>
      </c>
      <c r="P2271" s="104">
        <v>1050000</v>
      </c>
      <c r="Q2271" s="104"/>
      <c r="R2271" s="104"/>
      <c r="S2271" s="104">
        <v>1050000</v>
      </c>
      <c r="T2271" s="104">
        <v>0</v>
      </c>
      <c r="U2271" s="103" t="s">
        <v>303</v>
      </c>
      <c r="V2271" s="105" t="s">
        <v>1672</v>
      </c>
      <c r="W2271" s="106" t="s">
        <v>539</v>
      </c>
    </row>
    <row r="2272" spans="1:23" s="107" customFormat="1" ht="31.8" customHeight="1">
      <c r="A2272" s="46">
        <f>SUBTOTAL(3,$C$11:C2272)</f>
        <v>2262</v>
      </c>
      <c r="B2272" s="100">
        <v>2</v>
      </c>
      <c r="C2272" s="100" t="s">
        <v>209</v>
      </c>
      <c r="D2272" s="100" t="s">
        <v>2117</v>
      </c>
      <c r="E2272" s="101" t="s">
        <v>579</v>
      </c>
      <c r="F2272" s="102" t="s">
        <v>580</v>
      </c>
      <c r="G2272" s="100">
        <v>9</v>
      </c>
      <c r="H2272" s="103" t="s">
        <v>262</v>
      </c>
      <c r="I2272" s="100">
        <v>20</v>
      </c>
      <c r="J2272" s="100">
        <v>1</v>
      </c>
      <c r="K2272" s="100"/>
      <c r="L2272" s="100"/>
      <c r="M2272" s="100">
        <v>20</v>
      </c>
      <c r="N2272" s="100">
        <v>1</v>
      </c>
      <c r="O2272" s="104">
        <v>1050000</v>
      </c>
      <c r="P2272" s="104">
        <v>1050000</v>
      </c>
      <c r="Q2272" s="104"/>
      <c r="R2272" s="104"/>
      <c r="S2272" s="104">
        <v>1050000</v>
      </c>
      <c r="T2272" s="104">
        <v>0</v>
      </c>
      <c r="U2272" s="103" t="s">
        <v>303</v>
      </c>
      <c r="V2272" s="105" t="s">
        <v>188</v>
      </c>
      <c r="W2272" s="106" t="s">
        <v>539</v>
      </c>
    </row>
    <row r="2273" spans="1:23" s="107" customFormat="1" ht="31.8" customHeight="1">
      <c r="A2273" s="46">
        <f>SUBTOTAL(3,$C$11:C2273)</f>
        <v>2263</v>
      </c>
      <c r="B2273" s="46">
        <v>1</v>
      </c>
      <c r="C2273" s="46" t="s">
        <v>527</v>
      </c>
      <c r="D2273" s="46" t="s">
        <v>1089</v>
      </c>
      <c r="E2273" s="98" t="s">
        <v>726</v>
      </c>
      <c r="F2273" s="99" t="s">
        <v>636</v>
      </c>
      <c r="G2273" s="46">
        <v>9</v>
      </c>
      <c r="H2273" s="78" t="s">
        <v>262</v>
      </c>
      <c r="I2273" s="46">
        <v>18</v>
      </c>
      <c r="J2273" s="46">
        <v>1</v>
      </c>
      <c r="K2273" s="46"/>
      <c r="L2273" s="46"/>
      <c r="M2273" s="46">
        <v>18</v>
      </c>
      <c r="N2273" s="46">
        <v>1</v>
      </c>
      <c r="O2273" s="79">
        <v>900000</v>
      </c>
      <c r="P2273" s="79">
        <v>900000</v>
      </c>
      <c r="Q2273" s="79"/>
      <c r="R2273" s="79">
        <v>900000</v>
      </c>
      <c r="S2273" s="79">
        <v>0</v>
      </c>
      <c r="T2273" s="79">
        <v>0</v>
      </c>
      <c r="U2273" s="78" t="s">
        <v>1161</v>
      </c>
      <c r="V2273" s="80" t="s">
        <v>1665</v>
      </c>
      <c r="W2273" s="81" t="s">
        <v>539</v>
      </c>
    </row>
    <row r="2274" spans="1:23" s="107" customFormat="1" ht="31.8" customHeight="1">
      <c r="A2274" s="46">
        <f>SUBTOTAL(3,$C$11:C2274)</f>
        <v>2264</v>
      </c>
      <c r="B2274" s="46">
        <v>1</v>
      </c>
      <c r="C2274" s="46" t="s">
        <v>527</v>
      </c>
      <c r="D2274" s="46" t="s">
        <v>1089</v>
      </c>
      <c r="E2274" s="98" t="s">
        <v>726</v>
      </c>
      <c r="F2274" s="99" t="s">
        <v>636</v>
      </c>
      <c r="G2274" s="46">
        <v>9</v>
      </c>
      <c r="H2274" s="78" t="s">
        <v>262</v>
      </c>
      <c r="I2274" s="46">
        <v>20</v>
      </c>
      <c r="J2274" s="46">
        <v>1</v>
      </c>
      <c r="K2274" s="46"/>
      <c r="L2274" s="46"/>
      <c r="M2274" s="46">
        <v>20</v>
      </c>
      <c r="N2274" s="46">
        <v>1</v>
      </c>
      <c r="O2274" s="79">
        <v>1050000</v>
      </c>
      <c r="P2274" s="79">
        <v>1050000</v>
      </c>
      <c r="Q2274" s="79"/>
      <c r="R2274" s="79">
        <v>1050000</v>
      </c>
      <c r="S2274" s="79">
        <v>0</v>
      </c>
      <c r="T2274" s="79">
        <v>0</v>
      </c>
      <c r="U2274" s="78" t="s">
        <v>303</v>
      </c>
      <c r="V2274" s="80" t="s">
        <v>1672</v>
      </c>
      <c r="W2274" s="81" t="s">
        <v>539</v>
      </c>
    </row>
    <row r="2275" spans="1:23" s="107" customFormat="1" ht="31.8" customHeight="1">
      <c r="A2275" s="46">
        <f>SUBTOTAL(3,$C$11:C2275)</f>
        <v>2265</v>
      </c>
      <c r="B2275" s="46">
        <v>1</v>
      </c>
      <c r="C2275" s="46" t="s">
        <v>527</v>
      </c>
      <c r="D2275" s="46" t="s">
        <v>1089</v>
      </c>
      <c r="E2275" s="98" t="s">
        <v>726</v>
      </c>
      <c r="F2275" s="99" t="s">
        <v>636</v>
      </c>
      <c r="G2275" s="46">
        <v>9</v>
      </c>
      <c r="H2275" s="78" t="s">
        <v>262</v>
      </c>
      <c r="I2275" s="46">
        <v>20</v>
      </c>
      <c r="J2275" s="46">
        <v>1</v>
      </c>
      <c r="K2275" s="46"/>
      <c r="L2275" s="46"/>
      <c r="M2275" s="46">
        <v>20</v>
      </c>
      <c r="N2275" s="46">
        <v>1</v>
      </c>
      <c r="O2275" s="79">
        <v>1050000</v>
      </c>
      <c r="P2275" s="79">
        <v>1050000</v>
      </c>
      <c r="Q2275" s="79"/>
      <c r="R2275" s="79">
        <v>1050000</v>
      </c>
      <c r="S2275" s="79">
        <v>0</v>
      </c>
      <c r="T2275" s="79">
        <v>0</v>
      </c>
      <c r="U2275" s="78" t="s">
        <v>303</v>
      </c>
      <c r="V2275" s="80" t="s">
        <v>189</v>
      </c>
      <c r="W2275" s="81" t="s">
        <v>539</v>
      </c>
    </row>
    <row r="2276" spans="1:23" s="107" customFormat="1" ht="31.8" customHeight="1">
      <c r="A2276" s="46">
        <f>SUBTOTAL(3,$C$11:C2276)</f>
        <v>2266</v>
      </c>
      <c r="B2276" s="46">
        <v>1</v>
      </c>
      <c r="C2276" s="46" t="s">
        <v>527</v>
      </c>
      <c r="D2276" s="46" t="s">
        <v>1090</v>
      </c>
      <c r="E2276" s="98" t="s">
        <v>726</v>
      </c>
      <c r="F2276" s="99" t="s">
        <v>636</v>
      </c>
      <c r="G2276" s="46">
        <v>9</v>
      </c>
      <c r="H2276" s="78" t="s">
        <v>262</v>
      </c>
      <c r="I2276" s="46">
        <v>20</v>
      </c>
      <c r="J2276" s="46">
        <v>1</v>
      </c>
      <c r="K2276" s="46"/>
      <c r="L2276" s="46"/>
      <c r="M2276" s="46">
        <v>20</v>
      </c>
      <c r="N2276" s="46">
        <v>1</v>
      </c>
      <c r="O2276" s="79">
        <v>1050000</v>
      </c>
      <c r="P2276" s="79">
        <v>1050000</v>
      </c>
      <c r="Q2276" s="79"/>
      <c r="R2276" s="79">
        <v>1050000</v>
      </c>
      <c r="S2276" s="79">
        <v>0</v>
      </c>
      <c r="T2276" s="79">
        <v>0</v>
      </c>
      <c r="U2276" s="78" t="s">
        <v>303</v>
      </c>
      <c r="V2276" s="80" t="s">
        <v>1673</v>
      </c>
      <c r="W2276" s="81" t="s">
        <v>539</v>
      </c>
    </row>
    <row r="2277" spans="1:23" s="107" customFormat="1" ht="31.8" customHeight="1">
      <c r="A2277" s="46">
        <f>SUBTOTAL(3,$C$11:C2277)</f>
        <v>2267</v>
      </c>
      <c r="B2277" s="46">
        <v>1</v>
      </c>
      <c r="C2277" s="46" t="s">
        <v>527</v>
      </c>
      <c r="D2277" s="46" t="s">
        <v>837</v>
      </c>
      <c r="E2277" s="98" t="s">
        <v>726</v>
      </c>
      <c r="F2277" s="99" t="s">
        <v>636</v>
      </c>
      <c r="G2277" s="46">
        <v>9</v>
      </c>
      <c r="H2277" s="78" t="s">
        <v>262</v>
      </c>
      <c r="I2277" s="46">
        <v>20</v>
      </c>
      <c r="J2277" s="46">
        <v>1</v>
      </c>
      <c r="K2277" s="46"/>
      <c r="L2277" s="46"/>
      <c r="M2277" s="46">
        <v>20</v>
      </c>
      <c r="N2277" s="46">
        <v>1</v>
      </c>
      <c r="O2277" s="79">
        <v>1050000</v>
      </c>
      <c r="P2277" s="79">
        <v>1050000</v>
      </c>
      <c r="Q2277" s="79"/>
      <c r="R2277" s="79">
        <v>1050000</v>
      </c>
      <c r="S2277" s="79">
        <v>0</v>
      </c>
      <c r="T2277" s="79">
        <v>0</v>
      </c>
      <c r="U2277" s="78" t="s">
        <v>303</v>
      </c>
      <c r="V2277" s="80" t="s">
        <v>959</v>
      </c>
      <c r="W2277" s="81" t="s">
        <v>539</v>
      </c>
    </row>
    <row r="2278" spans="1:23" s="107" customFormat="1" ht="31.8" customHeight="1">
      <c r="A2278" s="46">
        <f>SUBTOTAL(3,$C$11:C2278)</f>
        <v>2268</v>
      </c>
      <c r="B2278" s="46">
        <v>1</v>
      </c>
      <c r="C2278" s="46" t="s">
        <v>527</v>
      </c>
      <c r="D2278" s="46" t="s">
        <v>834</v>
      </c>
      <c r="E2278" s="98" t="s">
        <v>726</v>
      </c>
      <c r="F2278" s="99" t="s">
        <v>636</v>
      </c>
      <c r="G2278" s="46">
        <v>9</v>
      </c>
      <c r="H2278" s="78" t="s">
        <v>262</v>
      </c>
      <c r="I2278" s="46">
        <v>20</v>
      </c>
      <c r="J2278" s="46">
        <v>1</v>
      </c>
      <c r="K2278" s="46"/>
      <c r="L2278" s="46"/>
      <c r="M2278" s="46">
        <v>20</v>
      </c>
      <c r="N2278" s="46">
        <v>1</v>
      </c>
      <c r="O2278" s="79">
        <v>1050000</v>
      </c>
      <c r="P2278" s="79">
        <v>1050000</v>
      </c>
      <c r="Q2278" s="79"/>
      <c r="R2278" s="79">
        <v>1050000</v>
      </c>
      <c r="S2278" s="79">
        <v>0</v>
      </c>
      <c r="T2278" s="79">
        <v>0</v>
      </c>
      <c r="U2278" s="78" t="s">
        <v>303</v>
      </c>
      <c r="V2278" s="80" t="s">
        <v>1674</v>
      </c>
      <c r="W2278" s="81" t="s">
        <v>539</v>
      </c>
    </row>
    <row r="2279" spans="1:23" s="107" customFormat="1" ht="31.8" customHeight="1">
      <c r="A2279" s="46">
        <f>SUBTOTAL(3,$C$11:C2279)</f>
        <v>2269</v>
      </c>
      <c r="B2279" s="46">
        <v>1</v>
      </c>
      <c r="C2279" s="46" t="s">
        <v>527</v>
      </c>
      <c r="D2279" s="46" t="s">
        <v>1088</v>
      </c>
      <c r="E2279" s="98" t="s">
        <v>726</v>
      </c>
      <c r="F2279" s="99" t="s">
        <v>636</v>
      </c>
      <c r="G2279" s="46">
        <v>9</v>
      </c>
      <c r="H2279" s="78" t="s">
        <v>262</v>
      </c>
      <c r="I2279" s="46">
        <v>20</v>
      </c>
      <c r="J2279" s="46">
        <v>1</v>
      </c>
      <c r="K2279" s="46"/>
      <c r="L2279" s="46"/>
      <c r="M2279" s="46">
        <v>20</v>
      </c>
      <c r="N2279" s="46">
        <v>1</v>
      </c>
      <c r="O2279" s="79">
        <v>1050000</v>
      </c>
      <c r="P2279" s="79">
        <v>1050000</v>
      </c>
      <c r="Q2279" s="79"/>
      <c r="R2279" s="79">
        <v>1050000</v>
      </c>
      <c r="S2279" s="79">
        <v>0</v>
      </c>
      <c r="T2279" s="79">
        <v>0</v>
      </c>
      <c r="U2279" s="78" t="s">
        <v>303</v>
      </c>
      <c r="V2279" s="80" t="s">
        <v>1675</v>
      </c>
      <c r="W2279" s="81" t="s">
        <v>539</v>
      </c>
    </row>
    <row r="2280" spans="1:23" s="107" customFormat="1" ht="31.8" customHeight="1">
      <c r="A2280" s="46">
        <f>SUBTOTAL(3,$C$11:C2280)</f>
        <v>2270</v>
      </c>
      <c r="B2280" s="100">
        <v>2</v>
      </c>
      <c r="C2280" s="100" t="s">
        <v>527</v>
      </c>
      <c r="D2280" s="100" t="s">
        <v>2306</v>
      </c>
      <c r="E2280" s="101" t="s">
        <v>726</v>
      </c>
      <c r="F2280" s="102" t="s">
        <v>636</v>
      </c>
      <c r="G2280" s="100">
        <v>9</v>
      </c>
      <c r="H2280" s="103" t="s">
        <v>262</v>
      </c>
      <c r="I2280" s="100">
        <v>20</v>
      </c>
      <c r="J2280" s="100">
        <v>1</v>
      </c>
      <c r="K2280" s="100"/>
      <c r="L2280" s="100"/>
      <c r="M2280" s="100">
        <v>20</v>
      </c>
      <c r="N2280" s="100">
        <v>1</v>
      </c>
      <c r="O2280" s="104">
        <v>1050000</v>
      </c>
      <c r="P2280" s="104">
        <v>1050000</v>
      </c>
      <c r="Q2280" s="104"/>
      <c r="R2280" s="104"/>
      <c r="S2280" s="104">
        <v>1050000</v>
      </c>
      <c r="T2280" s="104">
        <v>0</v>
      </c>
      <c r="U2280" s="103" t="s">
        <v>303</v>
      </c>
      <c r="V2280" s="105" t="s">
        <v>3249</v>
      </c>
      <c r="W2280" s="106" t="s">
        <v>539</v>
      </c>
    </row>
    <row r="2281" spans="1:23" s="107" customFormat="1" ht="31.8" customHeight="1">
      <c r="A2281" s="46">
        <f>SUBTOTAL(3,$C$11:C2281)</f>
        <v>2271</v>
      </c>
      <c r="B2281" s="100">
        <v>2</v>
      </c>
      <c r="C2281" s="100" t="s">
        <v>527</v>
      </c>
      <c r="D2281" s="100" t="s">
        <v>2117</v>
      </c>
      <c r="E2281" s="101" t="s">
        <v>726</v>
      </c>
      <c r="F2281" s="102" t="s">
        <v>636</v>
      </c>
      <c r="G2281" s="100">
        <v>9</v>
      </c>
      <c r="H2281" s="103" t="s">
        <v>262</v>
      </c>
      <c r="I2281" s="100">
        <v>20</v>
      </c>
      <c r="J2281" s="100">
        <v>1</v>
      </c>
      <c r="K2281" s="100"/>
      <c r="L2281" s="100"/>
      <c r="M2281" s="100">
        <v>20</v>
      </c>
      <c r="N2281" s="100">
        <v>1</v>
      </c>
      <c r="O2281" s="104">
        <v>1050000</v>
      </c>
      <c r="P2281" s="104">
        <v>1050000</v>
      </c>
      <c r="Q2281" s="104"/>
      <c r="R2281" s="104"/>
      <c r="S2281" s="104">
        <v>1050000</v>
      </c>
      <c r="T2281" s="104">
        <v>0</v>
      </c>
      <c r="U2281" s="103" t="s">
        <v>303</v>
      </c>
      <c r="V2281" s="105" t="s">
        <v>3821</v>
      </c>
      <c r="W2281" s="106" t="s">
        <v>539</v>
      </c>
    </row>
    <row r="2282" spans="1:23" s="107" customFormat="1" ht="31.8" customHeight="1">
      <c r="A2282" s="46">
        <f>SUBTOTAL(3,$C$11:C2282)</f>
        <v>2272</v>
      </c>
      <c r="B2282" s="100">
        <v>2</v>
      </c>
      <c r="C2282" s="100" t="s">
        <v>527</v>
      </c>
      <c r="D2282" s="100" t="s">
        <v>2306</v>
      </c>
      <c r="E2282" s="101" t="s">
        <v>726</v>
      </c>
      <c r="F2282" s="102" t="s">
        <v>636</v>
      </c>
      <c r="G2282" s="100">
        <v>9</v>
      </c>
      <c r="H2282" s="103" t="s">
        <v>262</v>
      </c>
      <c r="I2282" s="100">
        <v>20</v>
      </c>
      <c r="J2282" s="100">
        <v>1</v>
      </c>
      <c r="K2282" s="100"/>
      <c r="L2282" s="100"/>
      <c r="M2282" s="100">
        <v>20</v>
      </c>
      <c r="N2282" s="100">
        <v>1</v>
      </c>
      <c r="O2282" s="104">
        <v>1050000</v>
      </c>
      <c r="P2282" s="104">
        <v>1050000</v>
      </c>
      <c r="Q2282" s="104"/>
      <c r="R2282" s="104"/>
      <c r="S2282" s="104">
        <v>1050000</v>
      </c>
      <c r="T2282" s="104">
        <v>0</v>
      </c>
      <c r="U2282" s="103" t="s">
        <v>303</v>
      </c>
      <c r="V2282" s="105" t="s">
        <v>3822</v>
      </c>
      <c r="W2282" s="106" t="s">
        <v>539</v>
      </c>
    </row>
    <row r="2283" spans="1:23" s="107" customFormat="1" ht="31.8" customHeight="1">
      <c r="A2283" s="46">
        <f>SUBTOTAL(3,$C$11:C2283)</f>
        <v>2273</v>
      </c>
      <c r="B2283" s="100">
        <v>2</v>
      </c>
      <c r="C2283" s="100" t="s">
        <v>527</v>
      </c>
      <c r="D2283" s="100" t="s">
        <v>2312</v>
      </c>
      <c r="E2283" s="101" t="s">
        <v>726</v>
      </c>
      <c r="F2283" s="102" t="s">
        <v>636</v>
      </c>
      <c r="G2283" s="100">
        <v>9</v>
      </c>
      <c r="H2283" s="103" t="s">
        <v>262</v>
      </c>
      <c r="I2283" s="100">
        <v>20</v>
      </c>
      <c r="J2283" s="100">
        <v>1</v>
      </c>
      <c r="K2283" s="100"/>
      <c r="L2283" s="100"/>
      <c r="M2283" s="100">
        <v>20</v>
      </c>
      <c r="N2283" s="100">
        <v>1</v>
      </c>
      <c r="O2283" s="104">
        <v>1050000</v>
      </c>
      <c r="P2283" s="104">
        <v>1050000</v>
      </c>
      <c r="Q2283" s="104"/>
      <c r="R2283" s="104"/>
      <c r="S2283" s="104">
        <v>1050000</v>
      </c>
      <c r="T2283" s="104">
        <v>0</v>
      </c>
      <c r="U2283" s="103" t="s">
        <v>303</v>
      </c>
      <c r="V2283" s="105" t="s">
        <v>3823</v>
      </c>
      <c r="W2283" s="106" t="s">
        <v>539</v>
      </c>
    </row>
    <row r="2284" spans="1:23" s="107" customFormat="1" ht="31.8" customHeight="1">
      <c r="A2284" s="46">
        <f>SUBTOTAL(3,$C$11:C2284)</f>
        <v>2274</v>
      </c>
      <c r="B2284" s="100">
        <v>2</v>
      </c>
      <c r="C2284" s="100" t="s">
        <v>527</v>
      </c>
      <c r="D2284" s="100" t="s">
        <v>2303</v>
      </c>
      <c r="E2284" s="101" t="s">
        <v>726</v>
      </c>
      <c r="F2284" s="102" t="s">
        <v>636</v>
      </c>
      <c r="G2284" s="100">
        <v>9</v>
      </c>
      <c r="H2284" s="103" t="s">
        <v>262</v>
      </c>
      <c r="I2284" s="100">
        <v>20</v>
      </c>
      <c r="J2284" s="100">
        <v>1</v>
      </c>
      <c r="K2284" s="100"/>
      <c r="L2284" s="100"/>
      <c r="M2284" s="100">
        <v>20</v>
      </c>
      <c r="N2284" s="100">
        <v>1</v>
      </c>
      <c r="O2284" s="104">
        <v>1050000</v>
      </c>
      <c r="P2284" s="104">
        <v>1050000</v>
      </c>
      <c r="Q2284" s="104"/>
      <c r="R2284" s="104"/>
      <c r="S2284" s="104">
        <v>1050000</v>
      </c>
      <c r="T2284" s="104">
        <v>0</v>
      </c>
      <c r="U2284" s="103" t="s">
        <v>303</v>
      </c>
      <c r="V2284" s="105" t="s">
        <v>3824</v>
      </c>
      <c r="W2284" s="106" t="s">
        <v>539</v>
      </c>
    </row>
    <row r="2285" spans="1:23" s="107" customFormat="1" ht="31.8" customHeight="1">
      <c r="A2285" s="46">
        <f>SUBTOTAL(3,$C$11:C2285)</f>
        <v>2275</v>
      </c>
      <c r="B2285" s="100">
        <v>2</v>
      </c>
      <c r="C2285" s="100" t="s">
        <v>527</v>
      </c>
      <c r="D2285" s="100" t="s">
        <v>2303</v>
      </c>
      <c r="E2285" s="101" t="s">
        <v>726</v>
      </c>
      <c r="F2285" s="102" t="s">
        <v>636</v>
      </c>
      <c r="G2285" s="100">
        <v>9</v>
      </c>
      <c r="H2285" s="103" t="s">
        <v>262</v>
      </c>
      <c r="I2285" s="100">
        <v>20</v>
      </c>
      <c r="J2285" s="100">
        <v>1</v>
      </c>
      <c r="K2285" s="100"/>
      <c r="L2285" s="100"/>
      <c r="M2285" s="100">
        <v>20</v>
      </c>
      <c r="N2285" s="100">
        <v>1</v>
      </c>
      <c r="O2285" s="104">
        <v>1050000</v>
      </c>
      <c r="P2285" s="104">
        <v>1050000</v>
      </c>
      <c r="Q2285" s="104"/>
      <c r="R2285" s="104"/>
      <c r="S2285" s="104">
        <v>1050000</v>
      </c>
      <c r="T2285" s="104">
        <v>0</v>
      </c>
      <c r="U2285" s="103" t="s">
        <v>303</v>
      </c>
      <c r="V2285" s="105" t="s">
        <v>3825</v>
      </c>
      <c r="W2285" s="106" t="s">
        <v>539</v>
      </c>
    </row>
    <row r="2286" spans="1:23" s="107" customFormat="1" ht="31.8" customHeight="1">
      <c r="A2286" s="46">
        <f>SUBTOTAL(3,$C$11:C2286)</f>
        <v>2276</v>
      </c>
      <c r="B2286" s="100">
        <v>2</v>
      </c>
      <c r="C2286" s="100" t="s">
        <v>527</v>
      </c>
      <c r="D2286" s="100" t="s">
        <v>2303</v>
      </c>
      <c r="E2286" s="101" t="s">
        <v>726</v>
      </c>
      <c r="F2286" s="102" t="s">
        <v>636</v>
      </c>
      <c r="G2286" s="100">
        <v>9</v>
      </c>
      <c r="H2286" s="103" t="s">
        <v>262</v>
      </c>
      <c r="I2286" s="100">
        <v>20</v>
      </c>
      <c r="J2286" s="100">
        <v>1</v>
      </c>
      <c r="K2286" s="100"/>
      <c r="L2286" s="100"/>
      <c r="M2286" s="100">
        <v>20</v>
      </c>
      <c r="N2286" s="100">
        <v>1</v>
      </c>
      <c r="O2286" s="104">
        <v>1050000</v>
      </c>
      <c r="P2286" s="104">
        <v>1050000</v>
      </c>
      <c r="Q2286" s="104"/>
      <c r="R2286" s="104"/>
      <c r="S2286" s="104">
        <v>1050000</v>
      </c>
      <c r="T2286" s="104">
        <v>0</v>
      </c>
      <c r="U2286" s="103" t="s">
        <v>303</v>
      </c>
      <c r="V2286" s="105" t="s">
        <v>3826</v>
      </c>
      <c r="W2286" s="106" t="s">
        <v>539</v>
      </c>
    </row>
    <row r="2287" spans="1:23" s="107" customFormat="1" ht="31.8" customHeight="1">
      <c r="A2287" s="46">
        <f>SUBTOTAL(3,$C$11:C2287)</f>
        <v>2277</v>
      </c>
      <c r="B2287" s="100">
        <v>2</v>
      </c>
      <c r="C2287" s="100" t="s">
        <v>527</v>
      </c>
      <c r="D2287" s="100" t="s">
        <v>2310</v>
      </c>
      <c r="E2287" s="101" t="s">
        <v>726</v>
      </c>
      <c r="F2287" s="102" t="s">
        <v>636</v>
      </c>
      <c r="G2287" s="100">
        <v>9</v>
      </c>
      <c r="H2287" s="103" t="s">
        <v>262</v>
      </c>
      <c r="I2287" s="100">
        <v>20</v>
      </c>
      <c r="J2287" s="100">
        <v>1</v>
      </c>
      <c r="K2287" s="100"/>
      <c r="L2287" s="100"/>
      <c r="M2287" s="100">
        <v>20</v>
      </c>
      <c r="N2287" s="100">
        <v>1</v>
      </c>
      <c r="O2287" s="104">
        <v>1050000</v>
      </c>
      <c r="P2287" s="104">
        <v>1050000</v>
      </c>
      <c r="Q2287" s="104"/>
      <c r="R2287" s="104"/>
      <c r="S2287" s="104">
        <v>1050000</v>
      </c>
      <c r="T2287" s="104">
        <v>0</v>
      </c>
      <c r="U2287" s="103" t="s">
        <v>303</v>
      </c>
      <c r="V2287" s="105" t="s">
        <v>3827</v>
      </c>
      <c r="W2287" s="106" t="s">
        <v>539</v>
      </c>
    </row>
    <row r="2288" spans="1:23" s="107" customFormat="1" ht="31.8" customHeight="1">
      <c r="A2288" s="46">
        <f>SUBTOTAL(3,$C$11:C2288)</f>
        <v>2278</v>
      </c>
      <c r="B2288" s="46">
        <v>1</v>
      </c>
      <c r="C2288" s="46" t="s">
        <v>727</v>
      </c>
      <c r="D2288" s="46" t="s">
        <v>1088</v>
      </c>
      <c r="E2288" s="98" t="s">
        <v>229</v>
      </c>
      <c r="F2288" s="99" t="s">
        <v>359</v>
      </c>
      <c r="G2288" s="46">
        <v>9</v>
      </c>
      <c r="H2288" s="78" t="s">
        <v>262</v>
      </c>
      <c r="I2288" s="46">
        <v>20</v>
      </c>
      <c r="J2288" s="46">
        <v>1</v>
      </c>
      <c r="K2288" s="46"/>
      <c r="L2288" s="46"/>
      <c r="M2288" s="46">
        <v>20</v>
      </c>
      <c r="N2288" s="46">
        <v>1</v>
      </c>
      <c r="O2288" s="79">
        <v>1050000</v>
      </c>
      <c r="P2288" s="79">
        <v>1050000</v>
      </c>
      <c r="Q2288" s="79"/>
      <c r="R2288" s="79">
        <v>1050000</v>
      </c>
      <c r="S2288" s="79">
        <v>0</v>
      </c>
      <c r="T2288" s="79">
        <v>0</v>
      </c>
      <c r="U2288" s="78" t="s">
        <v>303</v>
      </c>
      <c r="V2288" s="80" t="s">
        <v>1676</v>
      </c>
      <c r="W2288" s="81" t="s">
        <v>539</v>
      </c>
    </row>
    <row r="2289" spans="1:23" s="107" customFormat="1" ht="31.8" customHeight="1">
      <c r="A2289" s="46">
        <f>SUBTOTAL(3,$C$11:C2289)</f>
        <v>2279</v>
      </c>
      <c r="B2289" s="46">
        <v>1</v>
      </c>
      <c r="C2289" s="46" t="s">
        <v>727</v>
      </c>
      <c r="D2289" s="46" t="s">
        <v>1085</v>
      </c>
      <c r="E2289" s="98" t="s">
        <v>229</v>
      </c>
      <c r="F2289" s="99" t="s">
        <v>359</v>
      </c>
      <c r="G2289" s="46">
        <v>9</v>
      </c>
      <c r="H2289" s="78" t="s">
        <v>262</v>
      </c>
      <c r="I2289" s="46">
        <v>20</v>
      </c>
      <c r="J2289" s="46">
        <v>1</v>
      </c>
      <c r="K2289" s="46"/>
      <c r="L2289" s="46"/>
      <c r="M2289" s="46">
        <v>20</v>
      </c>
      <c r="N2289" s="46">
        <v>1</v>
      </c>
      <c r="O2289" s="79">
        <v>1050000</v>
      </c>
      <c r="P2289" s="79">
        <v>1050000</v>
      </c>
      <c r="Q2289" s="79"/>
      <c r="R2289" s="79">
        <v>1050000</v>
      </c>
      <c r="S2289" s="79">
        <v>0</v>
      </c>
      <c r="T2289" s="79">
        <v>0</v>
      </c>
      <c r="U2289" s="78" t="s">
        <v>303</v>
      </c>
      <c r="V2289" s="80" t="s">
        <v>1004</v>
      </c>
      <c r="W2289" s="81" t="s">
        <v>539</v>
      </c>
    </row>
    <row r="2290" spans="1:23" s="107" customFormat="1" ht="31.8" customHeight="1">
      <c r="A2290" s="46">
        <f>SUBTOTAL(3,$C$11:C2290)</f>
        <v>2280</v>
      </c>
      <c r="B2290" s="46">
        <v>1</v>
      </c>
      <c r="C2290" s="46" t="s">
        <v>727</v>
      </c>
      <c r="D2290" s="46" t="s">
        <v>1085</v>
      </c>
      <c r="E2290" s="98" t="s">
        <v>229</v>
      </c>
      <c r="F2290" s="99" t="s">
        <v>359</v>
      </c>
      <c r="G2290" s="46">
        <v>9</v>
      </c>
      <c r="H2290" s="78" t="s">
        <v>262</v>
      </c>
      <c r="I2290" s="46">
        <v>20</v>
      </c>
      <c r="J2290" s="46">
        <v>1</v>
      </c>
      <c r="K2290" s="46"/>
      <c r="L2290" s="46"/>
      <c r="M2290" s="46">
        <v>20</v>
      </c>
      <c r="N2290" s="46">
        <v>1</v>
      </c>
      <c r="O2290" s="79">
        <v>1050000</v>
      </c>
      <c r="P2290" s="79">
        <v>1050000</v>
      </c>
      <c r="Q2290" s="79"/>
      <c r="R2290" s="79">
        <v>1050000</v>
      </c>
      <c r="S2290" s="79">
        <v>0</v>
      </c>
      <c r="T2290" s="79">
        <v>0</v>
      </c>
      <c r="U2290" s="78" t="s">
        <v>303</v>
      </c>
      <c r="V2290" s="80" t="s">
        <v>1200</v>
      </c>
      <c r="W2290" s="81" t="s">
        <v>539</v>
      </c>
    </row>
    <row r="2291" spans="1:23" s="107" customFormat="1" ht="31.8" customHeight="1">
      <c r="A2291" s="46">
        <f>SUBTOTAL(3,$C$11:C2291)</f>
        <v>2281</v>
      </c>
      <c r="B2291" s="46">
        <v>1</v>
      </c>
      <c r="C2291" s="46" t="s">
        <v>727</v>
      </c>
      <c r="D2291" s="46" t="s">
        <v>1090</v>
      </c>
      <c r="E2291" s="98" t="s">
        <v>229</v>
      </c>
      <c r="F2291" s="99" t="s">
        <v>359</v>
      </c>
      <c r="G2291" s="46">
        <v>9</v>
      </c>
      <c r="H2291" s="78" t="s">
        <v>262</v>
      </c>
      <c r="I2291" s="46">
        <v>20</v>
      </c>
      <c r="J2291" s="46">
        <v>1</v>
      </c>
      <c r="K2291" s="46"/>
      <c r="L2291" s="46"/>
      <c r="M2291" s="46">
        <v>20</v>
      </c>
      <c r="N2291" s="46">
        <v>1</v>
      </c>
      <c r="O2291" s="79">
        <v>1050000</v>
      </c>
      <c r="P2291" s="79">
        <v>1050000</v>
      </c>
      <c r="Q2291" s="79"/>
      <c r="R2291" s="79">
        <v>1050000</v>
      </c>
      <c r="S2291" s="79">
        <v>0</v>
      </c>
      <c r="T2291" s="79">
        <v>0</v>
      </c>
      <c r="U2291" s="78" t="s">
        <v>303</v>
      </c>
      <c r="V2291" s="80" t="s">
        <v>1677</v>
      </c>
      <c r="W2291" s="81" t="s">
        <v>539</v>
      </c>
    </row>
    <row r="2292" spans="1:23" s="107" customFormat="1" ht="31.8" customHeight="1">
      <c r="A2292" s="46">
        <f>SUBTOTAL(3,$C$11:C2292)</f>
        <v>2282</v>
      </c>
      <c r="B2292" s="46">
        <v>1</v>
      </c>
      <c r="C2292" s="46" t="s">
        <v>727</v>
      </c>
      <c r="D2292" s="46" t="s">
        <v>923</v>
      </c>
      <c r="E2292" s="98" t="s">
        <v>229</v>
      </c>
      <c r="F2292" s="99" t="s">
        <v>359</v>
      </c>
      <c r="G2292" s="46">
        <v>9</v>
      </c>
      <c r="H2292" s="78" t="s">
        <v>262</v>
      </c>
      <c r="I2292" s="46">
        <v>20</v>
      </c>
      <c r="J2292" s="46">
        <v>1</v>
      </c>
      <c r="K2292" s="46"/>
      <c r="L2292" s="46"/>
      <c r="M2292" s="46">
        <v>20</v>
      </c>
      <c r="N2292" s="46">
        <v>1</v>
      </c>
      <c r="O2292" s="79">
        <v>1050000</v>
      </c>
      <c r="P2292" s="79">
        <v>1050000</v>
      </c>
      <c r="Q2292" s="79"/>
      <c r="R2292" s="79">
        <v>1050000</v>
      </c>
      <c r="S2292" s="79">
        <v>0</v>
      </c>
      <c r="T2292" s="79">
        <v>0</v>
      </c>
      <c r="U2292" s="78" t="s">
        <v>303</v>
      </c>
      <c r="V2292" s="80" t="s">
        <v>1678</v>
      </c>
      <c r="W2292" s="81" t="s">
        <v>539</v>
      </c>
    </row>
    <row r="2293" spans="1:23" s="107" customFormat="1" ht="31.8" customHeight="1">
      <c r="A2293" s="46">
        <f>SUBTOTAL(3,$C$11:C2293)</f>
        <v>2283</v>
      </c>
      <c r="B2293" s="100">
        <v>2</v>
      </c>
      <c r="C2293" s="100" t="s">
        <v>727</v>
      </c>
      <c r="D2293" s="100" t="s">
        <v>2234</v>
      </c>
      <c r="E2293" s="101" t="s">
        <v>229</v>
      </c>
      <c r="F2293" s="102" t="s">
        <v>359</v>
      </c>
      <c r="G2293" s="100">
        <v>9</v>
      </c>
      <c r="H2293" s="103" t="s">
        <v>262</v>
      </c>
      <c r="I2293" s="100">
        <v>6</v>
      </c>
      <c r="J2293" s="100">
        <v>1</v>
      </c>
      <c r="K2293" s="100"/>
      <c r="L2293" s="100"/>
      <c r="M2293" s="100">
        <v>6</v>
      </c>
      <c r="N2293" s="100">
        <v>1</v>
      </c>
      <c r="O2293" s="104">
        <v>400000</v>
      </c>
      <c r="P2293" s="104">
        <v>400000</v>
      </c>
      <c r="Q2293" s="104"/>
      <c r="R2293" s="104"/>
      <c r="S2293" s="104">
        <v>400000</v>
      </c>
      <c r="T2293" s="104">
        <v>0</v>
      </c>
      <c r="U2293" s="103" t="s">
        <v>629</v>
      </c>
      <c r="V2293" s="105" t="s">
        <v>155</v>
      </c>
      <c r="W2293" s="106" t="s">
        <v>539</v>
      </c>
    </row>
    <row r="2294" spans="1:23" s="107" customFormat="1" ht="31.8" customHeight="1">
      <c r="A2294" s="46">
        <f>SUBTOTAL(3,$C$11:C2294)</f>
        <v>2284</v>
      </c>
      <c r="B2294" s="100">
        <v>2</v>
      </c>
      <c r="C2294" s="100" t="s">
        <v>727</v>
      </c>
      <c r="D2294" s="100" t="s">
        <v>2234</v>
      </c>
      <c r="E2294" s="101" t="s">
        <v>229</v>
      </c>
      <c r="F2294" s="102" t="s">
        <v>359</v>
      </c>
      <c r="G2294" s="100">
        <v>9</v>
      </c>
      <c r="H2294" s="103" t="s">
        <v>262</v>
      </c>
      <c r="I2294" s="100">
        <v>6</v>
      </c>
      <c r="J2294" s="100">
        <v>1</v>
      </c>
      <c r="K2294" s="100"/>
      <c r="L2294" s="100"/>
      <c r="M2294" s="100">
        <v>6</v>
      </c>
      <c r="N2294" s="100">
        <v>1</v>
      </c>
      <c r="O2294" s="104">
        <v>400000</v>
      </c>
      <c r="P2294" s="104">
        <v>400000</v>
      </c>
      <c r="Q2294" s="104"/>
      <c r="R2294" s="104"/>
      <c r="S2294" s="104">
        <v>400000</v>
      </c>
      <c r="T2294" s="104">
        <v>0</v>
      </c>
      <c r="U2294" s="103" t="s">
        <v>629</v>
      </c>
      <c r="V2294" s="105" t="s">
        <v>3828</v>
      </c>
      <c r="W2294" s="106" t="s">
        <v>539</v>
      </c>
    </row>
    <row r="2295" spans="1:23" s="107" customFormat="1" ht="31.8" customHeight="1">
      <c r="A2295" s="46">
        <f>SUBTOTAL(3,$C$11:C2295)</f>
        <v>2285</v>
      </c>
      <c r="B2295" s="100">
        <v>2</v>
      </c>
      <c r="C2295" s="100" t="s">
        <v>727</v>
      </c>
      <c r="D2295" s="100" t="s">
        <v>2304</v>
      </c>
      <c r="E2295" s="101" t="s">
        <v>229</v>
      </c>
      <c r="F2295" s="102" t="s">
        <v>359</v>
      </c>
      <c r="G2295" s="100">
        <v>9</v>
      </c>
      <c r="H2295" s="103" t="s">
        <v>262</v>
      </c>
      <c r="I2295" s="100">
        <v>20</v>
      </c>
      <c r="J2295" s="100">
        <v>1</v>
      </c>
      <c r="K2295" s="100"/>
      <c r="L2295" s="100"/>
      <c r="M2295" s="100">
        <v>20</v>
      </c>
      <c r="N2295" s="100">
        <v>1</v>
      </c>
      <c r="O2295" s="104">
        <v>1050000</v>
      </c>
      <c r="P2295" s="104">
        <v>1050000</v>
      </c>
      <c r="Q2295" s="104"/>
      <c r="R2295" s="104"/>
      <c r="S2295" s="104">
        <v>1050000</v>
      </c>
      <c r="T2295" s="104">
        <v>0</v>
      </c>
      <c r="U2295" s="103" t="s">
        <v>303</v>
      </c>
      <c r="V2295" s="105" t="s">
        <v>3829</v>
      </c>
      <c r="W2295" s="106" t="s">
        <v>539</v>
      </c>
    </row>
    <row r="2296" spans="1:23" s="107" customFormat="1" ht="31.8" customHeight="1">
      <c r="A2296" s="46">
        <f>SUBTOTAL(3,$C$11:C2296)</f>
        <v>2286</v>
      </c>
      <c r="B2296" s="100">
        <v>2</v>
      </c>
      <c r="C2296" s="100" t="s">
        <v>727</v>
      </c>
      <c r="D2296" s="100" t="s">
        <v>2117</v>
      </c>
      <c r="E2296" s="101" t="s">
        <v>229</v>
      </c>
      <c r="F2296" s="102" t="s">
        <v>359</v>
      </c>
      <c r="G2296" s="100">
        <v>9</v>
      </c>
      <c r="H2296" s="103" t="s">
        <v>262</v>
      </c>
      <c r="I2296" s="100">
        <v>20</v>
      </c>
      <c r="J2296" s="100">
        <v>1</v>
      </c>
      <c r="K2296" s="100"/>
      <c r="L2296" s="100"/>
      <c r="M2296" s="100">
        <v>20</v>
      </c>
      <c r="N2296" s="100">
        <v>1</v>
      </c>
      <c r="O2296" s="104">
        <v>1050000</v>
      </c>
      <c r="P2296" s="104">
        <v>1050000</v>
      </c>
      <c r="Q2296" s="104"/>
      <c r="R2296" s="104"/>
      <c r="S2296" s="104">
        <v>1050000</v>
      </c>
      <c r="T2296" s="104">
        <v>0</v>
      </c>
      <c r="U2296" s="103" t="s">
        <v>303</v>
      </c>
      <c r="V2296" s="105" t="s">
        <v>3830</v>
      </c>
      <c r="W2296" s="106" t="s">
        <v>539</v>
      </c>
    </row>
    <row r="2297" spans="1:23" s="107" customFormat="1" ht="31.8" customHeight="1">
      <c r="A2297" s="46">
        <f>SUBTOTAL(3,$C$11:C2297)</f>
        <v>2287</v>
      </c>
      <c r="B2297" s="100">
        <v>2</v>
      </c>
      <c r="C2297" s="100" t="s">
        <v>727</v>
      </c>
      <c r="D2297" s="100" t="s">
        <v>2303</v>
      </c>
      <c r="E2297" s="101" t="s">
        <v>229</v>
      </c>
      <c r="F2297" s="102" t="s">
        <v>359</v>
      </c>
      <c r="G2297" s="100">
        <v>9</v>
      </c>
      <c r="H2297" s="103" t="s">
        <v>262</v>
      </c>
      <c r="I2297" s="100">
        <v>20</v>
      </c>
      <c r="J2297" s="100">
        <v>1</v>
      </c>
      <c r="K2297" s="100"/>
      <c r="L2297" s="100"/>
      <c r="M2297" s="100">
        <v>20</v>
      </c>
      <c r="N2297" s="100">
        <v>1</v>
      </c>
      <c r="O2297" s="104">
        <v>1050000</v>
      </c>
      <c r="P2297" s="104">
        <v>1050000</v>
      </c>
      <c r="Q2297" s="104"/>
      <c r="R2297" s="104"/>
      <c r="S2297" s="104">
        <v>1050000</v>
      </c>
      <c r="T2297" s="104">
        <v>0</v>
      </c>
      <c r="U2297" s="103" t="s">
        <v>303</v>
      </c>
      <c r="V2297" s="105" t="s">
        <v>3831</v>
      </c>
      <c r="W2297" s="106" t="s">
        <v>539</v>
      </c>
    </row>
    <row r="2298" spans="1:23" s="107" customFormat="1" ht="31.8" customHeight="1">
      <c r="A2298" s="46">
        <f>SUBTOTAL(3,$C$11:C2298)</f>
        <v>2288</v>
      </c>
      <c r="B2298" s="100">
        <v>2</v>
      </c>
      <c r="C2298" s="100" t="s">
        <v>727</v>
      </c>
      <c r="D2298" s="100" t="s">
        <v>2309</v>
      </c>
      <c r="E2298" s="101" t="s">
        <v>229</v>
      </c>
      <c r="F2298" s="102" t="s">
        <v>359</v>
      </c>
      <c r="G2298" s="100">
        <v>9</v>
      </c>
      <c r="H2298" s="103" t="s">
        <v>262</v>
      </c>
      <c r="I2298" s="100">
        <v>20</v>
      </c>
      <c r="J2298" s="100">
        <v>1</v>
      </c>
      <c r="K2298" s="100"/>
      <c r="L2298" s="100"/>
      <c r="M2298" s="100">
        <v>20</v>
      </c>
      <c r="N2298" s="100">
        <v>1</v>
      </c>
      <c r="O2298" s="104">
        <v>1050000</v>
      </c>
      <c r="P2298" s="104">
        <v>1050000</v>
      </c>
      <c r="Q2298" s="104"/>
      <c r="R2298" s="104"/>
      <c r="S2298" s="104">
        <v>1050000</v>
      </c>
      <c r="T2298" s="104">
        <v>0</v>
      </c>
      <c r="U2298" s="103" t="s">
        <v>303</v>
      </c>
      <c r="V2298" s="105" t="s">
        <v>3558</v>
      </c>
      <c r="W2298" s="106" t="s">
        <v>539</v>
      </c>
    </row>
    <row r="2299" spans="1:23" s="107" customFormat="1" ht="31.8" customHeight="1">
      <c r="A2299" s="46">
        <f>SUBTOTAL(3,$C$11:C2299)</f>
        <v>2289</v>
      </c>
      <c r="B2299" s="100">
        <v>2</v>
      </c>
      <c r="C2299" s="100" t="s">
        <v>727</v>
      </c>
      <c r="D2299" s="100" t="s">
        <v>2304</v>
      </c>
      <c r="E2299" s="101" t="s">
        <v>229</v>
      </c>
      <c r="F2299" s="102" t="s">
        <v>359</v>
      </c>
      <c r="G2299" s="100">
        <v>9</v>
      </c>
      <c r="H2299" s="103" t="s">
        <v>262</v>
      </c>
      <c r="I2299" s="100">
        <v>20</v>
      </c>
      <c r="J2299" s="100">
        <v>1</v>
      </c>
      <c r="K2299" s="100"/>
      <c r="L2299" s="100"/>
      <c r="M2299" s="100">
        <v>20</v>
      </c>
      <c r="N2299" s="100">
        <v>1</v>
      </c>
      <c r="O2299" s="104">
        <v>1050000</v>
      </c>
      <c r="P2299" s="104">
        <v>1050000</v>
      </c>
      <c r="Q2299" s="104"/>
      <c r="R2299" s="104"/>
      <c r="S2299" s="104">
        <v>1050000</v>
      </c>
      <c r="T2299" s="104">
        <v>0</v>
      </c>
      <c r="U2299" s="103" t="s">
        <v>303</v>
      </c>
      <c r="V2299" s="105" t="s">
        <v>3832</v>
      </c>
      <c r="W2299" s="106" t="s">
        <v>539</v>
      </c>
    </row>
    <row r="2300" spans="1:23" s="107" customFormat="1" ht="31.8" customHeight="1">
      <c r="A2300" s="46">
        <f>SUBTOTAL(3,$C$11:C2300)</f>
        <v>2290</v>
      </c>
      <c r="B2300" s="100">
        <v>2</v>
      </c>
      <c r="C2300" s="100" t="s">
        <v>727</v>
      </c>
      <c r="D2300" s="100" t="s">
        <v>2304</v>
      </c>
      <c r="E2300" s="101" t="s">
        <v>229</v>
      </c>
      <c r="F2300" s="102" t="s">
        <v>359</v>
      </c>
      <c r="G2300" s="100">
        <v>9</v>
      </c>
      <c r="H2300" s="103" t="s">
        <v>262</v>
      </c>
      <c r="I2300" s="100">
        <v>20</v>
      </c>
      <c r="J2300" s="100">
        <v>1</v>
      </c>
      <c r="K2300" s="100"/>
      <c r="L2300" s="100"/>
      <c r="M2300" s="100">
        <v>20</v>
      </c>
      <c r="N2300" s="100">
        <v>1</v>
      </c>
      <c r="O2300" s="104">
        <v>1050000</v>
      </c>
      <c r="P2300" s="104">
        <v>1050000</v>
      </c>
      <c r="Q2300" s="104"/>
      <c r="R2300" s="104"/>
      <c r="S2300" s="104">
        <v>1050000</v>
      </c>
      <c r="T2300" s="104">
        <v>0</v>
      </c>
      <c r="U2300" s="103" t="s">
        <v>303</v>
      </c>
      <c r="V2300" s="105" t="s">
        <v>3833</v>
      </c>
      <c r="W2300" s="106" t="s">
        <v>539</v>
      </c>
    </row>
    <row r="2301" spans="1:23" s="107" customFormat="1" ht="31.8" customHeight="1">
      <c r="A2301" s="46">
        <f>SUBTOTAL(3,$C$11:C2301)</f>
        <v>2291</v>
      </c>
      <c r="B2301" s="100">
        <v>2</v>
      </c>
      <c r="C2301" s="100" t="s">
        <v>727</v>
      </c>
      <c r="D2301" s="100" t="s">
        <v>2309</v>
      </c>
      <c r="E2301" s="101" t="s">
        <v>229</v>
      </c>
      <c r="F2301" s="102" t="s">
        <v>359</v>
      </c>
      <c r="G2301" s="100">
        <v>9</v>
      </c>
      <c r="H2301" s="103" t="s">
        <v>262</v>
      </c>
      <c r="I2301" s="100">
        <v>20</v>
      </c>
      <c r="J2301" s="100">
        <v>1</v>
      </c>
      <c r="K2301" s="100"/>
      <c r="L2301" s="100"/>
      <c r="M2301" s="100">
        <v>20</v>
      </c>
      <c r="N2301" s="100">
        <v>1</v>
      </c>
      <c r="O2301" s="104">
        <v>1050000</v>
      </c>
      <c r="P2301" s="104">
        <v>1050000</v>
      </c>
      <c r="Q2301" s="104"/>
      <c r="R2301" s="104"/>
      <c r="S2301" s="104">
        <v>1050000</v>
      </c>
      <c r="T2301" s="104">
        <v>0</v>
      </c>
      <c r="U2301" s="103" t="s">
        <v>303</v>
      </c>
      <c r="V2301" s="105" t="s">
        <v>3834</v>
      </c>
      <c r="W2301" s="106" t="s">
        <v>539</v>
      </c>
    </row>
    <row r="2302" spans="1:23" s="107" customFormat="1" ht="31.8" customHeight="1">
      <c r="A2302" s="46">
        <f>SUBTOTAL(3,$C$11:C2302)</f>
        <v>2292</v>
      </c>
      <c r="B2302" s="46">
        <v>1</v>
      </c>
      <c r="C2302" s="46" t="s">
        <v>447</v>
      </c>
      <c r="D2302" s="46" t="s">
        <v>834</v>
      </c>
      <c r="E2302" s="98" t="s">
        <v>795</v>
      </c>
      <c r="F2302" s="99" t="s">
        <v>448</v>
      </c>
      <c r="G2302" s="46">
        <v>9</v>
      </c>
      <c r="H2302" s="78" t="s">
        <v>262</v>
      </c>
      <c r="I2302" s="46">
        <v>20</v>
      </c>
      <c r="J2302" s="46">
        <v>1</v>
      </c>
      <c r="K2302" s="46"/>
      <c r="L2302" s="46"/>
      <c r="M2302" s="46">
        <v>20</v>
      </c>
      <c r="N2302" s="46">
        <v>1</v>
      </c>
      <c r="O2302" s="79">
        <v>1050000</v>
      </c>
      <c r="P2302" s="79">
        <v>1050000</v>
      </c>
      <c r="Q2302" s="79"/>
      <c r="R2302" s="79">
        <v>1050000</v>
      </c>
      <c r="S2302" s="79">
        <v>0</v>
      </c>
      <c r="T2302" s="79">
        <v>0</v>
      </c>
      <c r="U2302" s="78" t="s">
        <v>303</v>
      </c>
      <c r="V2302" s="80" t="s">
        <v>1679</v>
      </c>
      <c r="W2302" s="81" t="s">
        <v>539</v>
      </c>
    </row>
    <row r="2303" spans="1:23" s="107" customFormat="1" ht="31.8" customHeight="1">
      <c r="A2303" s="46">
        <f>SUBTOTAL(3,$C$11:C2303)</f>
        <v>2293</v>
      </c>
      <c r="B2303" s="46">
        <v>1</v>
      </c>
      <c r="C2303" s="46" t="s">
        <v>447</v>
      </c>
      <c r="D2303" s="46" t="s">
        <v>1089</v>
      </c>
      <c r="E2303" s="98" t="s">
        <v>795</v>
      </c>
      <c r="F2303" s="99" t="s">
        <v>448</v>
      </c>
      <c r="G2303" s="46">
        <v>9</v>
      </c>
      <c r="H2303" s="78" t="s">
        <v>262</v>
      </c>
      <c r="I2303" s="46">
        <v>20</v>
      </c>
      <c r="J2303" s="46">
        <v>1</v>
      </c>
      <c r="K2303" s="46"/>
      <c r="L2303" s="46"/>
      <c r="M2303" s="46">
        <v>20</v>
      </c>
      <c r="N2303" s="46">
        <v>1</v>
      </c>
      <c r="O2303" s="79">
        <v>1050000</v>
      </c>
      <c r="P2303" s="79">
        <v>1050000</v>
      </c>
      <c r="Q2303" s="79"/>
      <c r="R2303" s="79">
        <v>1050000</v>
      </c>
      <c r="S2303" s="79">
        <v>0</v>
      </c>
      <c r="T2303" s="79">
        <v>0</v>
      </c>
      <c r="U2303" s="78" t="s">
        <v>303</v>
      </c>
      <c r="V2303" s="80" t="s">
        <v>909</v>
      </c>
      <c r="W2303" s="81" t="s">
        <v>539</v>
      </c>
    </row>
    <row r="2304" spans="1:23" s="107" customFormat="1" ht="31.8" customHeight="1">
      <c r="A2304" s="46">
        <f>SUBTOTAL(3,$C$11:C2304)</f>
        <v>2294</v>
      </c>
      <c r="B2304" s="46">
        <v>1</v>
      </c>
      <c r="C2304" s="46" t="s">
        <v>447</v>
      </c>
      <c r="D2304" s="46" t="s">
        <v>1089</v>
      </c>
      <c r="E2304" s="98" t="s">
        <v>795</v>
      </c>
      <c r="F2304" s="99" t="s">
        <v>448</v>
      </c>
      <c r="G2304" s="46">
        <v>9</v>
      </c>
      <c r="H2304" s="78" t="s">
        <v>262</v>
      </c>
      <c r="I2304" s="46">
        <v>20</v>
      </c>
      <c r="J2304" s="46">
        <v>1</v>
      </c>
      <c r="K2304" s="46"/>
      <c r="L2304" s="46"/>
      <c r="M2304" s="46">
        <v>20</v>
      </c>
      <c r="N2304" s="46">
        <v>1</v>
      </c>
      <c r="O2304" s="79">
        <v>1050000</v>
      </c>
      <c r="P2304" s="79">
        <v>1050000</v>
      </c>
      <c r="Q2304" s="79"/>
      <c r="R2304" s="79">
        <v>1050000</v>
      </c>
      <c r="S2304" s="79">
        <v>0</v>
      </c>
      <c r="T2304" s="79">
        <v>0</v>
      </c>
      <c r="U2304" s="78" t="s">
        <v>303</v>
      </c>
      <c r="V2304" s="80" t="s">
        <v>1308</v>
      </c>
      <c r="W2304" s="81" t="s">
        <v>539</v>
      </c>
    </row>
    <row r="2305" spans="1:23" s="107" customFormat="1" ht="31.8" customHeight="1">
      <c r="A2305" s="46">
        <f>SUBTOTAL(3,$C$11:C2305)</f>
        <v>2295</v>
      </c>
      <c r="B2305" s="46">
        <v>1</v>
      </c>
      <c r="C2305" s="46" t="s">
        <v>447</v>
      </c>
      <c r="D2305" s="46" t="s">
        <v>1085</v>
      </c>
      <c r="E2305" s="98" t="s">
        <v>795</v>
      </c>
      <c r="F2305" s="99" t="s">
        <v>448</v>
      </c>
      <c r="G2305" s="46">
        <v>9</v>
      </c>
      <c r="H2305" s="78" t="s">
        <v>262</v>
      </c>
      <c r="I2305" s="46">
        <v>20</v>
      </c>
      <c r="J2305" s="46">
        <v>1</v>
      </c>
      <c r="K2305" s="46"/>
      <c r="L2305" s="46"/>
      <c r="M2305" s="46">
        <v>20</v>
      </c>
      <c r="N2305" s="46">
        <v>1</v>
      </c>
      <c r="O2305" s="79">
        <v>1050000</v>
      </c>
      <c r="P2305" s="79">
        <v>1050000</v>
      </c>
      <c r="Q2305" s="79"/>
      <c r="R2305" s="79">
        <v>1050000</v>
      </c>
      <c r="S2305" s="79">
        <v>0</v>
      </c>
      <c r="T2305" s="79">
        <v>0</v>
      </c>
      <c r="U2305" s="78" t="s">
        <v>303</v>
      </c>
      <c r="V2305" s="80" t="s">
        <v>1680</v>
      </c>
      <c r="W2305" s="81" t="s">
        <v>539</v>
      </c>
    </row>
    <row r="2306" spans="1:23" s="107" customFormat="1" ht="31.8" customHeight="1">
      <c r="A2306" s="46">
        <f>SUBTOTAL(3,$C$11:C2306)</f>
        <v>2296</v>
      </c>
      <c r="B2306" s="46">
        <v>1</v>
      </c>
      <c r="C2306" s="46" t="s">
        <v>447</v>
      </c>
      <c r="D2306" s="46" t="s">
        <v>1089</v>
      </c>
      <c r="E2306" s="98" t="s">
        <v>795</v>
      </c>
      <c r="F2306" s="99" t="s">
        <v>448</v>
      </c>
      <c r="G2306" s="46">
        <v>9</v>
      </c>
      <c r="H2306" s="78" t="s">
        <v>262</v>
      </c>
      <c r="I2306" s="46">
        <v>20</v>
      </c>
      <c r="J2306" s="46">
        <v>1</v>
      </c>
      <c r="K2306" s="46"/>
      <c r="L2306" s="46"/>
      <c r="M2306" s="46">
        <v>20</v>
      </c>
      <c r="N2306" s="46">
        <v>1</v>
      </c>
      <c r="O2306" s="79">
        <v>1050000</v>
      </c>
      <c r="P2306" s="79">
        <v>1050000</v>
      </c>
      <c r="Q2306" s="79"/>
      <c r="R2306" s="79">
        <v>1050000</v>
      </c>
      <c r="S2306" s="79">
        <v>0</v>
      </c>
      <c r="T2306" s="79">
        <v>0</v>
      </c>
      <c r="U2306" s="78" t="s">
        <v>303</v>
      </c>
      <c r="V2306" s="80" t="s">
        <v>1681</v>
      </c>
      <c r="W2306" s="81" t="s">
        <v>539</v>
      </c>
    </row>
    <row r="2307" spans="1:23" s="107" customFormat="1" ht="31.8" customHeight="1">
      <c r="A2307" s="46">
        <f>SUBTOTAL(3,$C$11:C2307)</f>
        <v>2297</v>
      </c>
      <c r="B2307" s="46">
        <v>1</v>
      </c>
      <c r="C2307" s="46" t="s">
        <v>447</v>
      </c>
      <c r="D2307" s="46" t="s">
        <v>1089</v>
      </c>
      <c r="E2307" s="98" t="s">
        <v>795</v>
      </c>
      <c r="F2307" s="99" t="s">
        <v>448</v>
      </c>
      <c r="G2307" s="46">
        <v>9</v>
      </c>
      <c r="H2307" s="78" t="s">
        <v>262</v>
      </c>
      <c r="I2307" s="46">
        <v>20</v>
      </c>
      <c r="J2307" s="46">
        <v>1</v>
      </c>
      <c r="K2307" s="46"/>
      <c r="L2307" s="46"/>
      <c r="M2307" s="46">
        <v>20</v>
      </c>
      <c r="N2307" s="46">
        <v>1</v>
      </c>
      <c r="O2307" s="79">
        <v>1050000</v>
      </c>
      <c r="P2307" s="79">
        <v>1050000</v>
      </c>
      <c r="Q2307" s="79"/>
      <c r="R2307" s="79">
        <v>1050000</v>
      </c>
      <c r="S2307" s="79">
        <v>0</v>
      </c>
      <c r="T2307" s="79">
        <v>0</v>
      </c>
      <c r="U2307" s="78" t="s">
        <v>303</v>
      </c>
      <c r="V2307" s="80" t="s">
        <v>1682</v>
      </c>
      <c r="W2307" s="81" t="s">
        <v>539</v>
      </c>
    </row>
    <row r="2308" spans="1:23" s="107" customFormat="1" ht="31.8" customHeight="1">
      <c r="A2308" s="46">
        <f>SUBTOTAL(3,$C$11:C2308)</f>
        <v>2298</v>
      </c>
      <c r="B2308" s="46">
        <v>1</v>
      </c>
      <c r="C2308" s="46" t="s">
        <v>447</v>
      </c>
      <c r="D2308" s="46" t="s">
        <v>1089</v>
      </c>
      <c r="E2308" s="98" t="s">
        <v>795</v>
      </c>
      <c r="F2308" s="99" t="s">
        <v>448</v>
      </c>
      <c r="G2308" s="46">
        <v>9</v>
      </c>
      <c r="H2308" s="78" t="s">
        <v>262</v>
      </c>
      <c r="I2308" s="46">
        <v>20</v>
      </c>
      <c r="J2308" s="46">
        <v>1</v>
      </c>
      <c r="K2308" s="46"/>
      <c r="L2308" s="46"/>
      <c r="M2308" s="46">
        <v>20</v>
      </c>
      <c r="N2308" s="46">
        <v>1</v>
      </c>
      <c r="O2308" s="79">
        <v>1050000</v>
      </c>
      <c r="P2308" s="79">
        <v>1050000</v>
      </c>
      <c r="Q2308" s="79"/>
      <c r="R2308" s="79">
        <v>1050000</v>
      </c>
      <c r="S2308" s="79">
        <v>0</v>
      </c>
      <c r="T2308" s="79">
        <v>0</v>
      </c>
      <c r="U2308" s="78" t="s">
        <v>303</v>
      </c>
      <c r="V2308" s="80" t="s">
        <v>1683</v>
      </c>
      <c r="W2308" s="81" t="s">
        <v>539</v>
      </c>
    </row>
    <row r="2309" spans="1:23" s="107" customFormat="1" ht="31.8" customHeight="1">
      <c r="A2309" s="46">
        <f>SUBTOTAL(3,$C$11:C2309)</f>
        <v>2299</v>
      </c>
      <c r="B2309" s="46">
        <v>1</v>
      </c>
      <c r="C2309" s="46" t="s">
        <v>447</v>
      </c>
      <c r="D2309" s="46" t="s">
        <v>836</v>
      </c>
      <c r="E2309" s="98" t="s">
        <v>795</v>
      </c>
      <c r="F2309" s="99" t="s">
        <v>448</v>
      </c>
      <c r="G2309" s="46">
        <v>9</v>
      </c>
      <c r="H2309" s="78" t="s">
        <v>262</v>
      </c>
      <c r="I2309" s="46">
        <v>20</v>
      </c>
      <c r="J2309" s="46">
        <v>1</v>
      </c>
      <c r="K2309" s="46"/>
      <c r="L2309" s="46"/>
      <c r="M2309" s="46">
        <v>20</v>
      </c>
      <c r="N2309" s="46">
        <v>1</v>
      </c>
      <c r="O2309" s="79">
        <v>1050000</v>
      </c>
      <c r="P2309" s="79">
        <v>1050000</v>
      </c>
      <c r="Q2309" s="79"/>
      <c r="R2309" s="79">
        <v>1050000</v>
      </c>
      <c r="S2309" s="79">
        <v>0</v>
      </c>
      <c r="T2309" s="79">
        <v>0</v>
      </c>
      <c r="U2309" s="78" t="s">
        <v>303</v>
      </c>
      <c r="V2309" s="80" t="s">
        <v>1684</v>
      </c>
      <c r="W2309" s="81" t="s">
        <v>539</v>
      </c>
    </row>
    <row r="2310" spans="1:23" s="107" customFormat="1" ht="31.8" customHeight="1">
      <c r="A2310" s="46">
        <f>SUBTOTAL(3,$C$11:C2310)</f>
        <v>2300</v>
      </c>
      <c r="B2310" s="46">
        <v>1</v>
      </c>
      <c r="C2310" s="46" t="s">
        <v>447</v>
      </c>
      <c r="D2310" s="46" t="s">
        <v>1088</v>
      </c>
      <c r="E2310" s="98" t="s">
        <v>795</v>
      </c>
      <c r="F2310" s="99" t="s">
        <v>448</v>
      </c>
      <c r="G2310" s="46">
        <v>9</v>
      </c>
      <c r="H2310" s="78" t="s">
        <v>262</v>
      </c>
      <c r="I2310" s="46">
        <v>20</v>
      </c>
      <c r="J2310" s="46">
        <v>1</v>
      </c>
      <c r="K2310" s="46"/>
      <c r="L2310" s="46"/>
      <c r="M2310" s="46">
        <v>20</v>
      </c>
      <c r="N2310" s="46">
        <v>1</v>
      </c>
      <c r="O2310" s="79">
        <v>1050000</v>
      </c>
      <c r="P2310" s="79">
        <v>1050000</v>
      </c>
      <c r="Q2310" s="79"/>
      <c r="R2310" s="79">
        <v>1050000</v>
      </c>
      <c r="S2310" s="79">
        <v>0</v>
      </c>
      <c r="T2310" s="79">
        <v>0</v>
      </c>
      <c r="U2310" s="78" t="s">
        <v>303</v>
      </c>
      <c r="V2310" s="80" t="s">
        <v>1685</v>
      </c>
      <c r="W2310" s="81" t="s">
        <v>539</v>
      </c>
    </row>
    <row r="2311" spans="1:23" s="107" customFormat="1" ht="31.8" customHeight="1">
      <c r="A2311" s="46">
        <f>SUBTOTAL(3,$C$11:C2311)</f>
        <v>2301</v>
      </c>
      <c r="B2311" s="46">
        <v>1</v>
      </c>
      <c r="C2311" s="46" t="s">
        <v>447</v>
      </c>
      <c r="D2311" s="46" t="s">
        <v>1085</v>
      </c>
      <c r="E2311" s="98" t="s">
        <v>795</v>
      </c>
      <c r="F2311" s="99" t="s">
        <v>448</v>
      </c>
      <c r="G2311" s="46">
        <v>9</v>
      </c>
      <c r="H2311" s="78" t="s">
        <v>262</v>
      </c>
      <c r="I2311" s="46">
        <v>20</v>
      </c>
      <c r="J2311" s="46">
        <v>1</v>
      </c>
      <c r="K2311" s="46"/>
      <c r="L2311" s="46"/>
      <c r="M2311" s="46">
        <v>20</v>
      </c>
      <c r="N2311" s="46">
        <v>1</v>
      </c>
      <c r="O2311" s="79">
        <v>1050000</v>
      </c>
      <c r="P2311" s="79">
        <v>1050000</v>
      </c>
      <c r="Q2311" s="79"/>
      <c r="R2311" s="79">
        <v>1050000</v>
      </c>
      <c r="S2311" s="79">
        <v>0</v>
      </c>
      <c r="T2311" s="79">
        <v>0</v>
      </c>
      <c r="U2311" s="78" t="s">
        <v>303</v>
      </c>
      <c r="V2311" s="80" t="s">
        <v>1686</v>
      </c>
      <c r="W2311" s="81" t="s">
        <v>539</v>
      </c>
    </row>
    <row r="2312" spans="1:23" s="107" customFormat="1" ht="31.8" customHeight="1">
      <c r="A2312" s="46">
        <f>SUBTOTAL(3,$C$11:C2312)</f>
        <v>2302</v>
      </c>
      <c r="B2312" s="46">
        <v>1</v>
      </c>
      <c r="C2312" s="46" t="s">
        <v>447</v>
      </c>
      <c r="D2312" s="46" t="s">
        <v>1085</v>
      </c>
      <c r="E2312" s="98" t="s">
        <v>795</v>
      </c>
      <c r="F2312" s="99" t="s">
        <v>448</v>
      </c>
      <c r="G2312" s="46">
        <v>9</v>
      </c>
      <c r="H2312" s="78" t="s">
        <v>262</v>
      </c>
      <c r="I2312" s="46">
        <v>20</v>
      </c>
      <c r="J2312" s="46">
        <v>1</v>
      </c>
      <c r="K2312" s="46"/>
      <c r="L2312" s="46"/>
      <c r="M2312" s="46">
        <v>20</v>
      </c>
      <c r="N2312" s="46">
        <v>1</v>
      </c>
      <c r="O2312" s="79">
        <v>1050000</v>
      </c>
      <c r="P2312" s="79">
        <v>1050000</v>
      </c>
      <c r="Q2312" s="79"/>
      <c r="R2312" s="79">
        <v>1050000</v>
      </c>
      <c r="S2312" s="79">
        <v>0</v>
      </c>
      <c r="T2312" s="79">
        <v>0</v>
      </c>
      <c r="U2312" s="78" t="s">
        <v>303</v>
      </c>
      <c r="V2312" s="80" t="s">
        <v>1191</v>
      </c>
      <c r="W2312" s="81" t="s">
        <v>539</v>
      </c>
    </row>
    <row r="2313" spans="1:23" s="107" customFormat="1" ht="31.8" customHeight="1">
      <c r="A2313" s="46">
        <f>SUBTOTAL(3,$C$11:C2313)</f>
        <v>2303</v>
      </c>
      <c r="B2313" s="46">
        <v>1</v>
      </c>
      <c r="C2313" s="46" t="s">
        <v>447</v>
      </c>
      <c r="D2313" s="46" t="s">
        <v>1085</v>
      </c>
      <c r="E2313" s="98" t="s">
        <v>795</v>
      </c>
      <c r="F2313" s="99" t="s">
        <v>448</v>
      </c>
      <c r="G2313" s="46">
        <v>9</v>
      </c>
      <c r="H2313" s="78" t="s">
        <v>262</v>
      </c>
      <c r="I2313" s="46">
        <v>20</v>
      </c>
      <c r="J2313" s="46">
        <v>1</v>
      </c>
      <c r="K2313" s="46"/>
      <c r="L2313" s="46"/>
      <c r="M2313" s="46">
        <v>20</v>
      </c>
      <c r="N2313" s="46">
        <v>1</v>
      </c>
      <c r="O2313" s="79">
        <v>1050000</v>
      </c>
      <c r="P2313" s="79">
        <v>1050000</v>
      </c>
      <c r="Q2313" s="79"/>
      <c r="R2313" s="79">
        <v>1050000</v>
      </c>
      <c r="S2313" s="79">
        <v>0</v>
      </c>
      <c r="T2313" s="79">
        <v>0</v>
      </c>
      <c r="U2313" s="78" t="s">
        <v>303</v>
      </c>
      <c r="V2313" s="80" t="s">
        <v>1260</v>
      </c>
      <c r="W2313" s="81" t="s">
        <v>539</v>
      </c>
    </row>
    <row r="2314" spans="1:23" s="107" customFormat="1" ht="31.8" customHeight="1">
      <c r="A2314" s="46">
        <f>SUBTOTAL(3,$C$11:C2314)</f>
        <v>2304</v>
      </c>
      <c r="B2314" s="46">
        <v>1</v>
      </c>
      <c r="C2314" s="46" t="s">
        <v>447</v>
      </c>
      <c r="D2314" s="46" t="s">
        <v>1092</v>
      </c>
      <c r="E2314" s="98" t="s">
        <v>795</v>
      </c>
      <c r="F2314" s="99" t="s">
        <v>448</v>
      </c>
      <c r="G2314" s="46">
        <v>9</v>
      </c>
      <c r="H2314" s="78" t="s">
        <v>262</v>
      </c>
      <c r="I2314" s="46">
        <v>20</v>
      </c>
      <c r="J2314" s="46">
        <v>1</v>
      </c>
      <c r="K2314" s="46"/>
      <c r="L2314" s="46"/>
      <c r="M2314" s="46">
        <v>20</v>
      </c>
      <c r="N2314" s="46">
        <v>1</v>
      </c>
      <c r="O2314" s="79">
        <v>1050000</v>
      </c>
      <c r="P2314" s="79">
        <v>1050000</v>
      </c>
      <c r="Q2314" s="79"/>
      <c r="R2314" s="79">
        <v>1050000</v>
      </c>
      <c r="S2314" s="79">
        <v>0</v>
      </c>
      <c r="T2314" s="79">
        <v>0</v>
      </c>
      <c r="U2314" s="78" t="s">
        <v>303</v>
      </c>
      <c r="V2314" s="80" t="s">
        <v>1687</v>
      </c>
      <c r="W2314" s="81" t="s">
        <v>539</v>
      </c>
    </row>
    <row r="2315" spans="1:23" s="107" customFormat="1" ht="31.8" customHeight="1">
      <c r="A2315" s="46">
        <f>SUBTOTAL(3,$C$11:C2315)</f>
        <v>2305</v>
      </c>
      <c r="B2315" s="100">
        <v>2</v>
      </c>
      <c r="C2315" s="100" t="s">
        <v>447</v>
      </c>
      <c r="D2315" s="100" t="s">
        <v>2307</v>
      </c>
      <c r="E2315" s="101" t="s">
        <v>795</v>
      </c>
      <c r="F2315" s="102" t="s">
        <v>448</v>
      </c>
      <c r="G2315" s="100">
        <v>9</v>
      </c>
      <c r="H2315" s="103" t="s">
        <v>262</v>
      </c>
      <c r="I2315" s="100">
        <v>20</v>
      </c>
      <c r="J2315" s="100">
        <v>1</v>
      </c>
      <c r="K2315" s="100"/>
      <c r="L2315" s="100"/>
      <c r="M2315" s="100">
        <v>20</v>
      </c>
      <c r="N2315" s="100">
        <v>1</v>
      </c>
      <c r="O2315" s="104">
        <v>1050000</v>
      </c>
      <c r="P2315" s="104">
        <v>1050000</v>
      </c>
      <c r="Q2315" s="104"/>
      <c r="R2315" s="104"/>
      <c r="S2315" s="104">
        <v>1050000</v>
      </c>
      <c r="T2315" s="104">
        <v>0</v>
      </c>
      <c r="U2315" s="103" t="s">
        <v>303</v>
      </c>
      <c r="V2315" s="105" t="s">
        <v>1181</v>
      </c>
      <c r="W2315" s="106" t="s">
        <v>539</v>
      </c>
    </row>
    <row r="2316" spans="1:23" s="107" customFormat="1" ht="31.8" customHeight="1">
      <c r="A2316" s="46">
        <f>SUBTOTAL(3,$C$11:C2316)</f>
        <v>2306</v>
      </c>
      <c r="B2316" s="100">
        <v>2</v>
      </c>
      <c r="C2316" s="100" t="s">
        <v>447</v>
      </c>
      <c r="D2316" s="100" t="s">
        <v>2313</v>
      </c>
      <c r="E2316" s="101" t="s">
        <v>795</v>
      </c>
      <c r="F2316" s="102" t="s">
        <v>448</v>
      </c>
      <c r="G2316" s="100">
        <v>9</v>
      </c>
      <c r="H2316" s="103" t="s">
        <v>262</v>
      </c>
      <c r="I2316" s="100">
        <v>20</v>
      </c>
      <c r="J2316" s="100">
        <v>1</v>
      </c>
      <c r="K2316" s="100"/>
      <c r="L2316" s="100"/>
      <c r="M2316" s="100">
        <v>20</v>
      </c>
      <c r="N2316" s="100">
        <v>1</v>
      </c>
      <c r="O2316" s="104">
        <v>1050000</v>
      </c>
      <c r="P2316" s="104">
        <v>1050000</v>
      </c>
      <c r="Q2316" s="104"/>
      <c r="R2316" s="104"/>
      <c r="S2316" s="104">
        <v>1050000</v>
      </c>
      <c r="T2316" s="104">
        <v>0</v>
      </c>
      <c r="U2316" s="103" t="s">
        <v>303</v>
      </c>
      <c r="V2316" s="105" t="s">
        <v>3835</v>
      </c>
      <c r="W2316" s="106" t="s">
        <v>539</v>
      </c>
    </row>
    <row r="2317" spans="1:23" s="107" customFormat="1" ht="31.8" customHeight="1">
      <c r="A2317" s="46">
        <f>SUBTOTAL(3,$C$11:C2317)</f>
        <v>2307</v>
      </c>
      <c r="B2317" s="100">
        <v>2</v>
      </c>
      <c r="C2317" s="100" t="s">
        <v>447</v>
      </c>
      <c r="D2317" s="100" t="s">
        <v>2306</v>
      </c>
      <c r="E2317" s="101" t="s">
        <v>795</v>
      </c>
      <c r="F2317" s="102" t="s">
        <v>448</v>
      </c>
      <c r="G2317" s="100">
        <v>9</v>
      </c>
      <c r="H2317" s="103" t="s">
        <v>262</v>
      </c>
      <c r="I2317" s="100">
        <v>20</v>
      </c>
      <c r="J2317" s="100">
        <v>1</v>
      </c>
      <c r="K2317" s="100"/>
      <c r="L2317" s="100"/>
      <c r="M2317" s="100">
        <v>20</v>
      </c>
      <c r="N2317" s="100">
        <v>1</v>
      </c>
      <c r="O2317" s="104">
        <v>1050000</v>
      </c>
      <c r="P2317" s="104">
        <v>1050000</v>
      </c>
      <c r="Q2317" s="104"/>
      <c r="R2317" s="104"/>
      <c r="S2317" s="104">
        <v>1050000</v>
      </c>
      <c r="T2317" s="104">
        <v>0</v>
      </c>
      <c r="U2317" s="103" t="s">
        <v>303</v>
      </c>
      <c r="V2317" s="105" t="s">
        <v>3836</v>
      </c>
      <c r="W2317" s="106" t="s">
        <v>539</v>
      </c>
    </row>
    <row r="2318" spans="1:23" s="107" customFormat="1" ht="31.8" customHeight="1">
      <c r="A2318" s="46">
        <f>SUBTOTAL(3,$C$11:C2318)</f>
        <v>2308</v>
      </c>
      <c r="B2318" s="100">
        <v>2</v>
      </c>
      <c r="C2318" s="100" t="s">
        <v>447</v>
      </c>
      <c r="D2318" s="100" t="s">
        <v>2303</v>
      </c>
      <c r="E2318" s="101" t="s">
        <v>795</v>
      </c>
      <c r="F2318" s="102" t="s">
        <v>448</v>
      </c>
      <c r="G2318" s="100">
        <v>9</v>
      </c>
      <c r="H2318" s="103" t="s">
        <v>262</v>
      </c>
      <c r="I2318" s="100">
        <v>20</v>
      </c>
      <c r="J2318" s="100">
        <v>1</v>
      </c>
      <c r="K2318" s="100"/>
      <c r="L2318" s="100"/>
      <c r="M2318" s="100">
        <v>20</v>
      </c>
      <c r="N2318" s="100">
        <v>1</v>
      </c>
      <c r="O2318" s="104">
        <v>1050000</v>
      </c>
      <c r="P2318" s="104">
        <v>1050000</v>
      </c>
      <c r="Q2318" s="104"/>
      <c r="R2318" s="104"/>
      <c r="S2318" s="104">
        <v>1050000</v>
      </c>
      <c r="T2318" s="104">
        <v>0</v>
      </c>
      <c r="U2318" s="103" t="s">
        <v>303</v>
      </c>
      <c r="V2318" s="105" t="s">
        <v>3837</v>
      </c>
      <c r="W2318" s="106" t="s">
        <v>539</v>
      </c>
    </row>
    <row r="2319" spans="1:23" s="107" customFormat="1" ht="31.8" customHeight="1">
      <c r="A2319" s="46">
        <f>SUBTOTAL(3,$C$11:C2319)</f>
        <v>2309</v>
      </c>
      <c r="B2319" s="100">
        <v>2</v>
      </c>
      <c r="C2319" s="100" t="s">
        <v>447</v>
      </c>
      <c r="D2319" s="100" t="s">
        <v>2303</v>
      </c>
      <c r="E2319" s="101" t="s">
        <v>795</v>
      </c>
      <c r="F2319" s="102" t="s">
        <v>448</v>
      </c>
      <c r="G2319" s="100">
        <v>9</v>
      </c>
      <c r="H2319" s="103" t="s">
        <v>262</v>
      </c>
      <c r="I2319" s="100">
        <v>20</v>
      </c>
      <c r="J2319" s="100">
        <v>1</v>
      </c>
      <c r="K2319" s="100"/>
      <c r="L2319" s="100"/>
      <c r="M2319" s="100">
        <v>20</v>
      </c>
      <c r="N2319" s="100">
        <v>1</v>
      </c>
      <c r="O2319" s="104">
        <v>1050000</v>
      </c>
      <c r="P2319" s="104">
        <v>1050000</v>
      </c>
      <c r="Q2319" s="104"/>
      <c r="R2319" s="104"/>
      <c r="S2319" s="104">
        <v>1050000</v>
      </c>
      <c r="T2319" s="104">
        <v>0</v>
      </c>
      <c r="U2319" s="103" t="s">
        <v>303</v>
      </c>
      <c r="V2319" s="105" t="s">
        <v>3838</v>
      </c>
      <c r="W2319" s="106" t="s">
        <v>539</v>
      </c>
    </row>
    <row r="2320" spans="1:23" s="107" customFormat="1" ht="31.8" customHeight="1">
      <c r="A2320" s="46">
        <f>SUBTOTAL(3,$C$11:C2320)</f>
        <v>2310</v>
      </c>
      <c r="B2320" s="100">
        <v>2</v>
      </c>
      <c r="C2320" s="100" t="s">
        <v>447</v>
      </c>
      <c r="D2320" s="100" t="s">
        <v>2303</v>
      </c>
      <c r="E2320" s="101" t="s">
        <v>795</v>
      </c>
      <c r="F2320" s="102" t="s">
        <v>448</v>
      </c>
      <c r="G2320" s="100">
        <v>9</v>
      </c>
      <c r="H2320" s="103" t="s">
        <v>262</v>
      </c>
      <c r="I2320" s="100">
        <v>20</v>
      </c>
      <c r="J2320" s="100">
        <v>1</v>
      </c>
      <c r="K2320" s="100"/>
      <c r="L2320" s="100"/>
      <c r="M2320" s="100">
        <v>20</v>
      </c>
      <c r="N2320" s="100">
        <v>1</v>
      </c>
      <c r="O2320" s="104">
        <v>1050000</v>
      </c>
      <c r="P2320" s="104">
        <v>1050000</v>
      </c>
      <c r="Q2320" s="104"/>
      <c r="R2320" s="104"/>
      <c r="S2320" s="104">
        <v>1050000</v>
      </c>
      <c r="T2320" s="104">
        <v>0</v>
      </c>
      <c r="U2320" s="103" t="s">
        <v>303</v>
      </c>
      <c r="V2320" s="105" t="s">
        <v>3839</v>
      </c>
      <c r="W2320" s="106" t="s">
        <v>539</v>
      </c>
    </row>
    <row r="2321" spans="1:23" s="107" customFormat="1" ht="31.8" customHeight="1">
      <c r="A2321" s="46">
        <f>SUBTOTAL(3,$C$11:C2321)</f>
        <v>2311</v>
      </c>
      <c r="B2321" s="100">
        <v>2</v>
      </c>
      <c r="C2321" s="100" t="s">
        <v>447</v>
      </c>
      <c r="D2321" s="100" t="s">
        <v>2307</v>
      </c>
      <c r="E2321" s="101" t="s">
        <v>795</v>
      </c>
      <c r="F2321" s="102" t="s">
        <v>448</v>
      </c>
      <c r="G2321" s="100">
        <v>9</v>
      </c>
      <c r="H2321" s="103" t="s">
        <v>262</v>
      </c>
      <c r="I2321" s="100">
        <v>20</v>
      </c>
      <c r="J2321" s="100">
        <v>1</v>
      </c>
      <c r="K2321" s="100"/>
      <c r="L2321" s="100"/>
      <c r="M2321" s="100">
        <v>20</v>
      </c>
      <c r="N2321" s="100">
        <v>1</v>
      </c>
      <c r="O2321" s="104">
        <v>1050000</v>
      </c>
      <c r="P2321" s="104">
        <v>1050000</v>
      </c>
      <c r="Q2321" s="104"/>
      <c r="R2321" s="104"/>
      <c r="S2321" s="104">
        <v>1050000</v>
      </c>
      <c r="T2321" s="104">
        <v>0</v>
      </c>
      <c r="U2321" s="103" t="s">
        <v>303</v>
      </c>
      <c r="V2321" s="105" t="s">
        <v>3840</v>
      </c>
      <c r="W2321" s="106" t="s">
        <v>539</v>
      </c>
    </row>
    <row r="2322" spans="1:23" s="107" customFormat="1" ht="31.8" customHeight="1">
      <c r="A2322" s="46">
        <f>SUBTOTAL(3,$C$11:C2322)</f>
        <v>2312</v>
      </c>
      <c r="B2322" s="100">
        <v>2</v>
      </c>
      <c r="C2322" s="100" t="s">
        <v>447</v>
      </c>
      <c r="D2322" s="100" t="s">
        <v>2306</v>
      </c>
      <c r="E2322" s="101" t="s">
        <v>795</v>
      </c>
      <c r="F2322" s="102" t="s">
        <v>448</v>
      </c>
      <c r="G2322" s="100">
        <v>9</v>
      </c>
      <c r="H2322" s="103" t="s">
        <v>262</v>
      </c>
      <c r="I2322" s="100">
        <v>20</v>
      </c>
      <c r="J2322" s="100">
        <v>1</v>
      </c>
      <c r="K2322" s="100"/>
      <c r="L2322" s="100"/>
      <c r="M2322" s="100">
        <v>20</v>
      </c>
      <c r="N2322" s="100">
        <v>1</v>
      </c>
      <c r="O2322" s="104">
        <v>1050000</v>
      </c>
      <c r="P2322" s="104">
        <v>1050000</v>
      </c>
      <c r="Q2322" s="104"/>
      <c r="R2322" s="104"/>
      <c r="S2322" s="104">
        <v>1050000</v>
      </c>
      <c r="T2322" s="104">
        <v>0</v>
      </c>
      <c r="U2322" s="103" t="s">
        <v>303</v>
      </c>
      <c r="V2322" s="105" t="s">
        <v>3841</v>
      </c>
      <c r="W2322" s="106" t="s">
        <v>539</v>
      </c>
    </row>
    <row r="2323" spans="1:23" s="107" customFormat="1" ht="31.8" customHeight="1">
      <c r="A2323" s="46">
        <f>SUBTOTAL(3,$C$11:C2323)</f>
        <v>2313</v>
      </c>
      <c r="B2323" s="100">
        <v>2</v>
      </c>
      <c r="C2323" s="100" t="s">
        <v>447</v>
      </c>
      <c r="D2323" s="100" t="s">
        <v>2303</v>
      </c>
      <c r="E2323" s="101" t="s">
        <v>795</v>
      </c>
      <c r="F2323" s="102" t="s">
        <v>448</v>
      </c>
      <c r="G2323" s="100">
        <v>9</v>
      </c>
      <c r="H2323" s="103" t="s">
        <v>262</v>
      </c>
      <c r="I2323" s="100">
        <v>20</v>
      </c>
      <c r="J2323" s="100">
        <v>1</v>
      </c>
      <c r="K2323" s="100"/>
      <c r="L2323" s="100"/>
      <c r="M2323" s="100">
        <v>20</v>
      </c>
      <c r="N2323" s="100">
        <v>1</v>
      </c>
      <c r="O2323" s="104">
        <v>1050000</v>
      </c>
      <c r="P2323" s="104">
        <v>1050000</v>
      </c>
      <c r="Q2323" s="104"/>
      <c r="R2323" s="104"/>
      <c r="S2323" s="104">
        <v>1050000</v>
      </c>
      <c r="T2323" s="104">
        <v>0</v>
      </c>
      <c r="U2323" s="103" t="s">
        <v>303</v>
      </c>
      <c r="V2323" s="105" t="s">
        <v>3842</v>
      </c>
      <c r="W2323" s="106" t="s">
        <v>539</v>
      </c>
    </row>
    <row r="2324" spans="1:23" s="107" customFormat="1" ht="31.8" customHeight="1">
      <c r="A2324" s="46">
        <f>SUBTOTAL(3,$C$11:C2324)</f>
        <v>2314</v>
      </c>
      <c r="B2324" s="100">
        <v>2</v>
      </c>
      <c r="C2324" s="100" t="s">
        <v>447</v>
      </c>
      <c r="D2324" s="100" t="s">
        <v>2307</v>
      </c>
      <c r="E2324" s="101" t="s">
        <v>795</v>
      </c>
      <c r="F2324" s="102" t="s">
        <v>448</v>
      </c>
      <c r="G2324" s="100">
        <v>9</v>
      </c>
      <c r="H2324" s="103" t="s">
        <v>262</v>
      </c>
      <c r="I2324" s="100">
        <v>20</v>
      </c>
      <c r="J2324" s="100">
        <v>1</v>
      </c>
      <c r="K2324" s="100"/>
      <c r="L2324" s="100"/>
      <c r="M2324" s="100">
        <v>20</v>
      </c>
      <c r="N2324" s="100">
        <v>1</v>
      </c>
      <c r="O2324" s="104">
        <v>1050000</v>
      </c>
      <c r="P2324" s="104">
        <v>1050000</v>
      </c>
      <c r="Q2324" s="104"/>
      <c r="R2324" s="104"/>
      <c r="S2324" s="104">
        <v>1050000</v>
      </c>
      <c r="T2324" s="104">
        <v>0</v>
      </c>
      <c r="U2324" s="103" t="s">
        <v>303</v>
      </c>
      <c r="V2324" s="105" t="s">
        <v>3843</v>
      </c>
      <c r="W2324" s="106" t="s">
        <v>539</v>
      </c>
    </row>
    <row r="2325" spans="1:23" s="107" customFormat="1" ht="31.8" customHeight="1">
      <c r="A2325" s="46">
        <f>SUBTOTAL(3,$C$11:C2325)</f>
        <v>2315</v>
      </c>
      <c r="B2325" s="100">
        <v>2</v>
      </c>
      <c r="C2325" s="100" t="s">
        <v>447</v>
      </c>
      <c r="D2325" s="100" t="s">
        <v>2307</v>
      </c>
      <c r="E2325" s="101" t="s">
        <v>795</v>
      </c>
      <c r="F2325" s="102" t="s">
        <v>448</v>
      </c>
      <c r="G2325" s="100">
        <v>9</v>
      </c>
      <c r="H2325" s="103" t="s">
        <v>262</v>
      </c>
      <c r="I2325" s="100">
        <v>20</v>
      </c>
      <c r="J2325" s="100">
        <v>1</v>
      </c>
      <c r="K2325" s="100"/>
      <c r="L2325" s="100"/>
      <c r="M2325" s="100">
        <v>20</v>
      </c>
      <c r="N2325" s="100">
        <v>1</v>
      </c>
      <c r="O2325" s="104">
        <v>1050000</v>
      </c>
      <c r="P2325" s="104">
        <v>1050000</v>
      </c>
      <c r="Q2325" s="104"/>
      <c r="R2325" s="104"/>
      <c r="S2325" s="104">
        <v>1050000</v>
      </c>
      <c r="T2325" s="104">
        <v>0</v>
      </c>
      <c r="U2325" s="103" t="s">
        <v>303</v>
      </c>
      <c r="V2325" s="105" t="s">
        <v>3844</v>
      </c>
      <c r="W2325" s="106" t="s">
        <v>539</v>
      </c>
    </row>
    <row r="2326" spans="1:23" s="107" customFormat="1" ht="31.8" customHeight="1">
      <c r="A2326" s="46">
        <f>SUBTOTAL(3,$C$11:C2326)</f>
        <v>2316</v>
      </c>
      <c r="B2326" s="46">
        <v>1</v>
      </c>
      <c r="C2326" s="46" t="s">
        <v>449</v>
      </c>
      <c r="D2326" s="46" t="s">
        <v>923</v>
      </c>
      <c r="E2326" s="98" t="s">
        <v>450</v>
      </c>
      <c r="F2326" s="99" t="s">
        <v>293</v>
      </c>
      <c r="G2326" s="46">
        <v>9</v>
      </c>
      <c r="H2326" s="78" t="s">
        <v>262</v>
      </c>
      <c r="I2326" s="46">
        <v>20</v>
      </c>
      <c r="J2326" s="46">
        <v>1</v>
      </c>
      <c r="K2326" s="46"/>
      <c r="L2326" s="46"/>
      <c r="M2326" s="46">
        <v>20</v>
      </c>
      <c r="N2326" s="46">
        <v>1</v>
      </c>
      <c r="O2326" s="79">
        <v>1050000</v>
      </c>
      <c r="P2326" s="79">
        <v>1050000</v>
      </c>
      <c r="Q2326" s="79"/>
      <c r="R2326" s="79">
        <v>1050000</v>
      </c>
      <c r="S2326" s="79">
        <v>0</v>
      </c>
      <c r="T2326" s="79">
        <v>0</v>
      </c>
      <c r="U2326" s="78" t="s">
        <v>303</v>
      </c>
      <c r="V2326" s="80" t="s">
        <v>417</v>
      </c>
      <c r="W2326" s="81" t="s">
        <v>539</v>
      </c>
    </row>
    <row r="2327" spans="1:23" s="107" customFormat="1" ht="31.8" customHeight="1">
      <c r="A2327" s="46">
        <f>SUBTOTAL(3,$C$11:C2327)</f>
        <v>2317</v>
      </c>
      <c r="B2327" s="46">
        <v>1</v>
      </c>
      <c r="C2327" s="46" t="s">
        <v>449</v>
      </c>
      <c r="D2327" s="46" t="s">
        <v>923</v>
      </c>
      <c r="E2327" s="98" t="s">
        <v>450</v>
      </c>
      <c r="F2327" s="99" t="s">
        <v>293</v>
      </c>
      <c r="G2327" s="46">
        <v>9</v>
      </c>
      <c r="H2327" s="78" t="s">
        <v>262</v>
      </c>
      <c r="I2327" s="46">
        <v>20</v>
      </c>
      <c r="J2327" s="46">
        <v>1</v>
      </c>
      <c r="K2327" s="46"/>
      <c r="L2327" s="46"/>
      <c r="M2327" s="46">
        <v>20</v>
      </c>
      <c r="N2327" s="46">
        <v>1</v>
      </c>
      <c r="O2327" s="79">
        <v>1050000</v>
      </c>
      <c r="P2327" s="79">
        <v>1050000</v>
      </c>
      <c r="Q2327" s="79"/>
      <c r="R2327" s="79">
        <v>1050000</v>
      </c>
      <c r="S2327" s="79">
        <v>0</v>
      </c>
      <c r="T2327" s="79">
        <v>0</v>
      </c>
      <c r="U2327" s="78" t="s">
        <v>303</v>
      </c>
      <c r="V2327" s="80" t="s">
        <v>1688</v>
      </c>
      <c r="W2327" s="81" t="s">
        <v>539</v>
      </c>
    </row>
    <row r="2328" spans="1:23" s="107" customFormat="1" ht="31.8" customHeight="1">
      <c r="A2328" s="46">
        <f>SUBTOTAL(3,$C$11:C2328)</f>
        <v>2318</v>
      </c>
      <c r="B2328" s="46">
        <v>1</v>
      </c>
      <c r="C2328" s="46" t="s">
        <v>449</v>
      </c>
      <c r="D2328" s="46" t="s">
        <v>541</v>
      </c>
      <c r="E2328" s="98" t="s">
        <v>450</v>
      </c>
      <c r="F2328" s="99" t="s">
        <v>293</v>
      </c>
      <c r="G2328" s="46">
        <v>9</v>
      </c>
      <c r="H2328" s="78" t="s">
        <v>262</v>
      </c>
      <c r="I2328" s="46">
        <v>20</v>
      </c>
      <c r="J2328" s="46">
        <v>1</v>
      </c>
      <c r="K2328" s="46"/>
      <c r="L2328" s="46"/>
      <c r="M2328" s="46">
        <v>20</v>
      </c>
      <c r="N2328" s="46">
        <v>1</v>
      </c>
      <c r="O2328" s="79">
        <v>1050000</v>
      </c>
      <c r="P2328" s="79">
        <v>1050000</v>
      </c>
      <c r="Q2328" s="79"/>
      <c r="R2328" s="79">
        <v>1050000</v>
      </c>
      <c r="S2328" s="79">
        <v>0</v>
      </c>
      <c r="T2328" s="79">
        <v>0</v>
      </c>
      <c r="U2328" s="78" t="s">
        <v>303</v>
      </c>
      <c r="V2328" s="80" t="s">
        <v>1689</v>
      </c>
      <c r="W2328" s="81" t="s">
        <v>539</v>
      </c>
    </row>
    <row r="2329" spans="1:23" s="107" customFormat="1" ht="31.8" customHeight="1">
      <c r="A2329" s="46">
        <f>SUBTOTAL(3,$C$11:C2329)</f>
        <v>2319</v>
      </c>
      <c r="B2329" s="46">
        <v>1</v>
      </c>
      <c r="C2329" s="46" t="s">
        <v>449</v>
      </c>
      <c r="D2329" s="46" t="s">
        <v>1088</v>
      </c>
      <c r="E2329" s="98" t="s">
        <v>450</v>
      </c>
      <c r="F2329" s="99" t="s">
        <v>293</v>
      </c>
      <c r="G2329" s="46">
        <v>9</v>
      </c>
      <c r="H2329" s="78" t="s">
        <v>262</v>
      </c>
      <c r="I2329" s="46">
        <v>20</v>
      </c>
      <c r="J2329" s="46">
        <v>1</v>
      </c>
      <c r="K2329" s="46"/>
      <c r="L2329" s="46"/>
      <c r="M2329" s="46">
        <v>20</v>
      </c>
      <c r="N2329" s="46">
        <v>1</v>
      </c>
      <c r="O2329" s="79">
        <v>1050000</v>
      </c>
      <c r="P2329" s="79">
        <v>1050000</v>
      </c>
      <c r="Q2329" s="79"/>
      <c r="R2329" s="79">
        <v>1050000</v>
      </c>
      <c r="S2329" s="79">
        <v>0</v>
      </c>
      <c r="T2329" s="79">
        <v>0</v>
      </c>
      <c r="U2329" s="78" t="s">
        <v>303</v>
      </c>
      <c r="V2329" s="80" t="s">
        <v>1690</v>
      </c>
      <c r="W2329" s="81" t="s">
        <v>539</v>
      </c>
    </row>
    <row r="2330" spans="1:23" s="107" customFormat="1" ht="31.8" customHeight="1">
      <c r="A2330" s="46">
        <f>SUBTOTAL(3,$C$11:C2330)</f>
        <v>2320</v>
      </c>
      <c r="B2330" s="46">
        <v>1</v>
      </c>
      <c r="C2330" s="46" t="s">
        <v>449</v>
      </c>
      <c r="D2330" s="46" t="s">
        <v>1088</v>
      </c>
      <c r="E2330" s="98" t="s">
        <v>450</v>
      </c>
      <c r="F2330" s="99" t="s">
        <v>293</v>
      </c>
      <c r="G2330" s="46">
        <v>9</v>
      </c>
      <c r="H2330" s="78" t="s">
        <v>262</v>
      </c>
      <c r="I2330" s="46">
        <v>20</v>
      </c>
      <c r="J2330" s="46">
        <v>1</v>
      </c>
      <c r="K2330" s="46"/>
      <c r="L2330" s="46"/>
      <c r="M2330" s="46">
        <v>20</v>
      </c>
      <c r="N2330" s="46">
        <v>1</v>
      </c>
      <c r="O2330" s="79">
        <v>1050000</v>
      </c>
      <c r="P2330" s="79">
        <v>1050000</v>
      </c>
      <c r="Q2330" s="79"/>
      <c r="R2330" s="79">
        <v>1050000</v>
      </c>
      <c r="S2330" s="79">
        <v>0</v>
      </c>
      <c r="T2330" s="79">
        <v>0</v>
      </c>
      <c r="U2330" s="78" t="s">
        <v>303</v>
      </c>
      <c r="V2330" s="80" t="s">
        <v>996</v>
      </c>
      <c r="W2330" s="81" t="s">
        <v>539</v>
      </c>
    </row>
    <row r="2331" spans="1:23" s="107" customFormat="1" ht="31.8" customHeight="1">
      <c r="A2331" s="46">
        <f>SUBTOTAL(3,$C$11:C2331)</f>
        <v>2321</v>
      </c>
      <c r="B2331" s="100">
        <v>2</v>
      </c>
      <c r="C2331" s="100" t="s">
        <v>449</v>
      </c>
      <c r="D2331" s="100" t="s">
        <v>2307</v>
      </c>
      <c r="E2331" s="101" t="s">
        <v>450</v>
      </c>
      <c r="F2331" s="102" t="s">
        <v>293</v>
      </c>
      <c r="G2331" s="100">
        <v>9</v>
      </c>
      <c r="H2331" s="103" t="s">
        <v>262</v>
      </c>
      <c r="I2331" s="100">
        <v>14</v>
      </c>
      <c r="J2331" s="100">
        <v>1</v>
      </c>
      <c r="K2331" s="100"/>
      <c r="L2331" s="100"/>
      <c r="M2331" s="100">
        <v>14</v>
      </c>
      <c r="N2331" s="100">
        <v>1</v>
      </c>
      <c r="O2331" s="104">
        <v>650000</v>
      </c>
      <c r="P2331" s="104">
        <v>650000</v>
      </c>
      <c r="Q2331" s="104"/>
      <c r="R2331" s="104"/>
      <c r="S2331" s="104">
        <v>650000</v>
      </c>
      <c r="T2331" s="104">
        <v>0</v>
      </c>
      <c r="U2331" s="103" t="s">
        <v>307</v>
      </c>
      <c r="V2331" s="105" t="s">
        <v>3845</v>
      </c>
      <c r="W2331" s="106" t="s">
        <v>539</v>
      </c>
    </row>
    <row r="2332" spans="1:23" s="107" customFormat="1" ht="31.8" customHeight="1">
      <c r="A2332" s="46">
        <f>SUBTOTAL(3,$C$11:C2332)</f>
        <v>2322</v>
      </c>
      <c r="B2332" s="100">
        <v>2</v>
      </c>
      <c r="C2332" s="100" t="s">
        <v>449</v>
      </c>
      <c r="D2332" s="100" t="s">
        <v>2307</v>
      </c>
      <c r="E2332" s="101" t="s">
        <v>450</v>
      </c>
      <c r="F2332" s="102" t="s">
        <v>293</v>
      </c>
      <c r="G2332" s="100">
        <v>9</v>
      </c>
      <c r="H2332" s="103" t="s">
        <v>262</v>
      </c>
      <c r="I2332" s="100">
        <v>20</v>
      </c>
      <c r="J2332" s="100">
        <v>1</v>
      </c>
      <c r="K2332" s="100"/>
      <c r="L2332" s="100"/>
      <c r="M2332" s="100">
        <v>20</v>
      </c>
      <c r="N2332" s="100">
        <v>1</v>
      </c>
      <c r="O2332" s="104">
        <v>1050000</v>
      </c>
      <c r="P2332" s="104">
        <v>1050000</v>
      </c>
      <c r="Q2332" s="104"/>
      <c r="R2332" s="104"/>
      <c r="S2332" s="104">
        <v>1050000</v>
      </c>
      <c r="T2332" s="104">
        <v>0</v>
      </c>
      <c r="U2332" s="103" t="s">
        <v>303</v>
      </c>
      <c r="V2332" s="105" t="s">
        <v>3846</v>
      </c>
      <c r="W2332" s="106" t="s">
        <v>539</v>
      </c>
    </row>
    <row r="2333" spans="1:23" s="107" customFormat="1" ht="31.8" customHeight="1">
      <c r="A2333" s="46">
        <f>SUBTOTAL(3,$C$11:C2333)</f>
        <v>2323</v>
      </c>
      <c r="B2333" s="100">
        <v>2</v>
      </c>
      <c r="C2333" s="100" t="s">
        <v>449</v>
      </c>
      <c r="D2333" s="100" t="s">
        <v>2303</v>
      </c>
      <c r="E2333" s="101" t="s">
        <v>450</v>
      </c>
      <c r="F2333" s="102" t="s">
        <v>293</v>
      </c>
      <c r="G2333" s="100">
        <v>9</v>
      </c>
      <c r="H2333" s="103" t="s">
        <v>262</v>
      </c>
      <c r="I2333" s="100">
        <v>20</v>
      </c>
      <c r="J2333" s="100">
        <v>1</v>
      </c>
      <c r="K2333" s="100"/>
      <c r="L2333" s="100"/>
      <c r="M2333" s="100">
        <v>20</v>
      </c>
      <c r="N2333" s="100">
        <v>1</v>
      </c>
      <c r="O2333" s="104">
        <v>1050000</v>
      </c>
      <c r="P2333" s="104">
        <v>1050000</v>
      </c>
      <c r="Q2333" s="104"/>
      <c r="R2333" s="104"/>
      <c r="S2333" s="104">
        <v>1050000</v>
      </c>
      <c r="T2333" s="104">
        <v>0</v>
      </c>
      <c r="U2333" s="103" t="s">
        <v>303</v>
      </c>
      <c r="V2333" s="105" t="s">
        <v>3847</v>
      </c>
      <c r="W2333" s="106" t="s">
        <v>539</v>
      </c>
    </row>
    <row r="2334" spans="1:23" s="107" customFormat="1" ht="31.8" customHeight="1">
      <c r="A2334" s="46">
        <f>SUBTOTAL(3,$C$11:C2334)</f>
        <v>2324</v>
      </c>
      <c r="B2334" s="100">
        <v>2</v>
      </c>
      <c r="C2334" s="100" t="s">
        <v>449</v>
      </c>
      <c r="D2334" s="100" t="s">
        <v>2117</v>
      </c>
      <c r="E2334" s="101" t="s">
        <v>450</v>
      </c>
      <c r="F2334" s="102" t="s">
        <v>293</v>
      </c>
      <c r="G2334" s="100">
        <v>9</v>
      </c>
      <c r="H2334" s="103" t="s">
        <v>262</v>
      </c>
      <c r="I2334" s="100">
        <v>20</v>
      </c>
      <c r="J2334" s="100">
        <v>1</v>
      </c>
      <c r="K2334" s="100"/>
      <c r="L2334" s="100"/>
      <c r="M2334" s="100">
        <v>20</v>
      </c>
      <c r="N2334" s="100">
        <v>1</v>
      </c>
      <c r="O2334" s="104">
        <v>1050000</v>
      </c>
      <c r="P2334" s="104">
        <v>1050000</v>
      </c>
      <c r="Q2334" s="104"/>
      <c r="R2334" s="104"/>
      <c r="S2334" s="104">
        <v>1050000</v>
      </c>
      <c r="T2334" s="104">
        <v>0</v>
      </c>
      <c r="U2334" s="103" t="s">
        <v>303</v>
      </c>
      <c r="V2334" s="105" t="s">
        <v>3848</v>
      </c>
      <c r="W2334" s="106" t="s">
        <v>539</v>
      </c>
    </row>
    <row r="2335" spans="1:23" s="107" customFormat="1" ht="31.8" customHeight="1">
      <c r="A2335" s="46">
        <f>SUBTOTAL(3,$C$11:C2335)</f>
        <v>2325</v>
      </c>
      <c r="B2335" s="100">
        <v>2</v>
      </c>
      <c r="C2335" s="100" t="s">
        <v>449</v>
      </c>
      <c r="D2335" s="100" t="s">
        <v>2117</v>
      </c>
      <c r="E2335" s="101" t="s">
        <v>450</v>
      </c>
      <c r="F2335" s="102" t="s">
        <v>293</v>
      </c>
      <c r="G2335" s="100">
        <v>9</v>
      </c>
      <c r="H2335" s="103" t="s">
        <v>262</v>
      </c>
      <c r="I2335" s="100">
        <v>20</v>
      </c>
      <c r="J2335" s="100">
        <v>1</v>
      </c>
      <c r="K2335" s="100"/>
      <c r="L2335" s="100"/>
      <c r="M2335" s="100">
        <v>20</v>
      </c>
      <c r="N2335" s="100">
        <v>1</v>
      </c>
      <c r="O2335" s="104">
        <v>1050000</v>
      </c>
      <c r="P2335" s="104">
        <v>1050000</v>
      </c>
      <c r="Q2335" s="104"/>
      <c r="R2335" s="104"/>
      <c r="S2335" s="104">
        <v>1050000</v>
      </c>
      <c r="T2335" s="104">
        <v>0</v>
      </c>
      <c r="U2335" s="103" t="s">
        <v>303</v>
      </c>
      <c r="V2335" s="105" t="s">
        <v>3849</v>
      </c>
      <c r="W2335" s="106" t="s">
        <v>539</v>
      </c>
    </row>
    <row r="2336" spans="1:23" s="107" customFormat="1" ht="31.8" customHeight="1">
      <c r="A2336" s="46">
        <f>SUBTOTAL(3,$C$11:C2336)</f>
        <v>2326</v>
      </c>
      <c r="B2336" s="100">
        <v>2</v>
      </c>
      <c r="C2336" s="100" t="s">
        <v>449</v>
      </c>
      <c r="D2336" s="100" t="s">
        <v>2303</v>
      </c>
      <c r="E2336" s="101" t="s">
        <v>450</v>
      </c>
      <c r="F2336" s="102" t="s">
        <v>293</v>
      </c>
      <c r="G2336" s="100">
        <v>9</v>
      </c>
      <c r="H2336" s="103" t="s">
        <v>262</v>
      </c>
      <c r="I2336" s="100">
        <v>20</v>
      </c>
      <c r="J2336" s="100">
        <v>1</v>
      </c>
      <c r="K2336" s="100"/>
      <c r="L2336" s="100"/>
      <c r="M2336" s="100">
        <v>20</v>
      </c>
      <c r="N2336" s="100">
        <v>1</v>
      </c>
      <c r="O2336" s="104">
        <v>1050000</v>
      </c>
      <c r="P2336" s="104">
        <v>1050000</v>
      </c>
      <c r="Q2336" s="104"/>
      <c r="R2336" s="104"/>
      <c r="S2336" s="104">
        <v>1050000</v>
      </c>
      <c r="T2336" s="104">
        <v>0</v>
      </c>
      <c r="U2336" s="103" t="s">
        <v>303</v>
      </c>
      <c r="V2336" s="105" t="s">
        <v>3850</v>
      </c>
      <c r="W2336" s="106" t="s">
        <v>539</v>
      </c>
    </row>
    <row r="2337" spans="1:23" s="107" customFormat="1" ht="31.8" customHeight="1">
      <c r="A2337" s="46">
        <f>SUBTOTAL(3,$C$11:C2337)</f>
        <v>2327</v>
      </c>
      <c r="B2337" s="100">
        <v>2</v>
      </c>
      <c r="C2337" s="100" t="s">
        <v>449</v>
      </c>
      <c r="D2337" s="100" t="s">
        <v>2303</v>
      </c>
      <c r="E2337" s="101" t="s">
        <v>450</v>
      </c>
      <c r="F2337" s="102" t="s">
        <v>293</v>
      </c>
      <c r="G2337" s="100">
        <v>9</v>
      </c>
      <c r="H2337" s="103" t="s">
        <v>262</v>
      </c>
      <c r="I2337" s="100">
        <v>20</v>
      </c>
      <c r="J2337" s="100">
        <v>1</v>
      </c>
      <c r="K2337" s="100"/>
      <c r="L2337" s="100"/>
      <c r="M2337" s="100">
        <v>20</v>
      </c>
      <c r="N2337" s="100">
        <v>1</v>
      </c>
      <c r="O2337" s="104">
        <v>1050000</v>
      </c>
      <c r="P2337" s="104">
        <v>1050000</v>
      </c>
      <c r="Q2337" s="104"/>
      <c r="R2337" s="104"/>
      <c r="S2337" s="104">
        <v>1050000</v>
      </c>
      <c r="T2337" s="104">
        <v>0</v>
      </c>
      <c r="U2337" s="103" t="s">
        <v>303</v>
      </c>
      <c r="V2337" s="105" t="s">
        <v>883</v>
      </c>
      <c r="W2337" s="106" t="s">
        <v>539</v>
      </c>
    </row>
    <row r="2338" spans="1:23" s="107" customFormat="1" ht="31.8" customHeight="1">
      <c r="A2338" s="46">
        <f>SUBTOTAL(3,$C$11:C2338)</f>
        <v>2328</v>
      </c>
      <c r="B2338" s="100">
        <v>2</v>
      </c>
      <c r="C2338" s="100" t="s">
        <v>449</v>
      </c>
      <c r="D2338" s="100" t="s">
        <v>2117</v>
      </c>
      <c r="E2338" s="101" t="s">
        <v>450</v>
      </c>
      <c r="F2338" s="102" t="s">
        <v>293</v>
      </c>
      <c r="G2338" s="100">
        <v>9</v>
      </c>
      <c r="H2338" s="103" t="s">
        <v>262</v>
      </c>
      <c r="I2338" s="100">
        <v>20</v>
      </c>
      <c r="J2338" s="100">
        <v>1</v>
      </c>
      <c r="K2338" s="100"/>
      <c r="L2338" s="100"/>
      <c r="M2338" s="100">
        <v>20</v>
      </c>
      <c r="N2338" s="100">
        <v>1</v>
      </c>
      <c r="O2338" s="104">
        <v>1050000</v>
      </c>
      <c r="P2338" s="104">
        <v>1050000</v>
      </c>
      <c r="Q2338" s="104"/>
      <c r="R2338" s="104"/>
      <c r="S2338" s="104">
        <v>1050000</v>
      </c>
      <c r="T2338" s="104">
        <v>0</v>
      </c>
      <c r="U2338" s="103" t="s">
        <v>303</v>
      </c>
      <c r="V2338" s="105" t="s">
        <v>3851</v>
      </c>
      <c r="W2338" s="106" t="s">
        <v>539</v>
      </c>
    </row>
    <row r="2339" spans="1:23" s="107" customFormat="1" ht="31.8" customHeight="1">
      <c r="A2339" s="46">
        <f>SUBTOTAL(3,$C$11:C2339)</f>
        <v>2329</v>
      </c>
      <c r="B2339" s="100">
        <v>2</v>
      </c>
      <c r="C2339" s="100" t="s">
        <v>449</v>
      </c>
      <c r="D2339" s="100" t="s">
        <v>2303</v>
      </c>
      <c r="E2339" s="101" t="s">
        <v>450</v>
      </c>
      <c r="F2339" s="102" t="s">
        <v>293</v>
      </c>
      <c r="G2339" s="100">
        <v>9</v>
      </c>
      <c r="H2339" s="103" t="s">
        <v>262</v>
      </c>
      <c r="I2339" s="100">
        <v>20</v>
      </c>
      <c r="J2339" s="100">
        <v>1</v>
      </c>
      <c r="K2339" s="100"/>
      <c r="L2339" s="100"/>
      <c r="M2339" s="100">
        <v>20</v>
      </c>
      <c r="N2339" s="100">
        <v>1</v>
      </c>
      <c r="O2339" s="104">
        <v>1050000</v>
      </c>
      <c r="P2339" s="104">
        <v>1050000</v>
      </c>
      <c r="Q2339" s="104"/>
      <c r="R2339" s="104"/>
      <c r="S2339" s="104">
        <v>1050000</v>
      </c>
      <c r="T2339" s="104">
        <v>0</v>
      </c>
      <c r="U2339" s="103" t="s">
        <v>303</v>
      </c>
      <c r="V2339" s="105" t="s">
        <v>3852</v>
      </c>
      <c r="W2339" s="106" t="s">
        <v>539</v>
      </c>
    </row>
    <row r="2340" spans="1:23" s="107" customFormat="1" ht="31.8" customHeight="1">
      <c r="A2340" s="46">
        <f>SUBTOTAL(3,$C$11:C2340)</f>
        <v>2330</v>
      </c>
      <c r="B2340" s="100">
        <v>2</v>
      </c>
      <c r="C2340" s="100" t="s">
        <v>449</v>
      </c>
      <c r="D2340" s="100" t="s">
        <v>2306</v>
      </c>
      <c r="E2340" s="101" t="s">
        <v>450</v>
      </c>
      <c r="F2340" s="102" t="s">
        <v>293</v>
      </c>
      <c r="G2340" s="100">
        <v>9</v>
      </c>
      <c r="H2340" s="103" t="s">
        <v>262</v>
      </c>
      <c r="I2340" s="100">
        <v>20</v>
      </c>
      <c r="J2340" s="100">
        <v>1</v>
      </c>
      <c r="K2340" s="100"/>
      <c r="L2340" s="100"/>
      <c r="M2340" s="100">
        <v>20</v>
      </c>
      <c r="N2340" s="100">
        <v>1</v>
      </c>
      <c r="O2340" s="104">
        <v>1050000</v>
      </c>
      <c r="P2340" s="104">
        <v>1050000</v>
      </c>
      <c r="Q2340" s="104"/>
      <c r="R2340" s="104"/>
      <c r="S2340" s="104">
        <v>1050000</v>
      </c>
      <c r="T2340" s="104">
        <v>0</v>
      </c>
      <c r="U2340" s="103" t="s">
        <v>303</v>
      </c>
      <c r="V2340" s="105" t="s">
        <v>3853</v>
      </c>
      <c r="W2340" s="106" t="s">
        <v>539</v>
      </c>
    </row>
    <row r="2341" spans="1:23" s="107" customFormat="1" ht="31.8" customHeight="1">
      <c r="A2341" s="46">
        <f>SUBTOTAL(3,$C$11:C2341)</f>
        <v>2331</v>
      </c>
      <c r="B2341" s="46">
        <v>1</v>
      </c>
      <c r="C2341" s="46" t="s">
        <v>709</v>
      </c>
      <c r="D2341" s="46" t="s">
        <v>1088</v>
      </c>
      <c r="E2341" s="98" t="s">
        <v>360</v>
      </c>
      <c r="F2341" s="99" t="s">
        <v>640</v>
      </c>
      <c r="G2341" s="46">
        <v>9</v>
      </c>
      <c r="H2341" s="78" t="s">
        <v>653</v>
      </c>
      <c r="I2341" s="46">
        <v>20</v>
      </c>
      <c r="J2341" s="46">
        <v>1</v>
      </c>
      <c r="K2341" s="46"/>
      <c r="L2341" s="46"/>
      <c r="M2341" s="46">
        <v>20</v>
      </c>
      <c r="N2341" s="46">
        <v>1</v>
      </c>
      <c r="O2341" s="79">
        <v>1050000</v>
      </c>
      <c r="P2341" s="79">
        <v>1050000</v>
      </c>
      <c r="Q2341" s="79"/>
      <c r="R2341" s="79">
        <v>1050000</v>
      </c>
      <c r="S2341" s="79">
        <v>0</v>
      </c>
      <c r="T2341" s="79">
        <v>0</v>
      </c>
      <c r="U2341" s="78" t="s">
        <v>303</v>
      </c>
      <c r="V2341" s="80" t="s">
        <v>1691</v>
      </c>
      <c r="W2341" s="81" t="s">
        <v>539</v>
      </c>
    </row>
    <row r="2342" spans="1:23" s="107" customFormat="1" ht="31.8" customHeight="1">
      <c r="A2342" s="46">
        <f>SUBTOTAL(3,$C$11:C2342)</f>
        <v>2332</v>
      </c>
      <c r="B2342" s="46">
        <v>1</v>
      </c>
      <c r="C2342" s="46" t="s">
        <v>709</v>
      </c>
      <c r="D2342" s="46" t="s">
        <v>1088</v>
      </c>
      <c r="E2342" s="98" t="s">
        <v>360</v>
      </c>
      <c r="F2342" s="99" t="s">
        <v>640</v>
      </c>
      <c r="G2342" s="46">
        <v>9</v>
      </c>
      <c r="H2342" s="78" t="s">
        <v>653</v>
      </c>
      <c r="I2342" s="46">
        <v>20</v>
      </c>
      <c r="J2342" s="46">
        <v>1</v>
      </c>
      <c r="K2342" s="46"/>
      <c r="L2342" s="46"/>
      <c r="M2342" s="46">
        <v>20</v>
      </c>
      <c r="N2342" s="46">
        <v>1</v>
      </c>
      <c r="O2342" s="79">
        <v>1050000</v>
      </c>
      <c r="P2342" s="79">
        <v>1050000</v>
      </c>
      <c r="Q2342" s="79"/>
      <c r="R2342" s="79">
        <v>1050000</v>
      </c>
      <c r="S2342" s="79">
        <v>0</v>
      </c>
      <c r="T2342" s="79">
        <v>0</v>
      </c>
      <c r="U2342" s="78" t="s">
        <v>303</v>
      </c>
      <c r="V2342" s="80" t="s">
        <v>999</v>
      </c>
      <c r="W2342" s="81" t="s">
        <v>539</v>
      </c>
    </row>
    <row r="2343" spans="1:23" s="107" customFormat="1" ht="31.8" customHeight="1">
      <c r="A2343" s="46">
        <f>SUBTOTAL(3,$C$11:C2343)</f>
        <v>2333</v>
      </c>
      <c r="B2343" s="46">
        <v>1</v>
      </c>
      <c r="C2343" s="46" t="s">
        <v>709</v>
      </c>
      <c r="D2343" s="46" t="s">
        <v>1088</v>
      </c>
      <c r="E2343" s="98" t="s">
        <v>360</v>
      </c>
      <c r="F2343" s="99" t="s">
        <v>640</v>
      </c>
      <c r="G2343" s="46">
        <v>9</v>
      </c>
      <c r="H2343" s="78" t="s">
        <v>653</v>
      </c>
      <c r="I2343" s="46">
        <v>20</v>
      </c>
      <c r="J2343" s="46">
        <v>1</v>
      </c>
      <c r="K2343" s="46"/>
      <c r="L2343" s="46"/>
      <c r="M2343" s="46">
        <v>20</v>
      </c>
      <c r="N2343" s="46">
        <v>1</v>
      </c>
      <c r="O2343" s="79">
        <v>1050000</v>
      </c>
      <c r="P2343" s="79">
        <v>1050000</v>
      </c>
      <c r="Q2343" s="79"/>
      <c r="R2343" s="79">
        <v>1050000</v>
      </c>
      <c r="S2343" s="79">
        <v>0</v>
      </c>
      <c r="T2343" s="79">
        <v>0</v>
      </c>
      <c r="U2343" s="78" t="s">
        <v>303</v>
      </c>
      <c r="V2343" s="80" t="s">
        <v>1692</v>
      </c>
      <c r="W2343" s="81" t="s">
        <v>539</v>
      </c>
    </row>
    <row r="2344" spans="1:23" s="107" customFormat="1" ht="31.8" customHeight="1">
      <c r="A2344" s="46">
        <f>SUBTOTAL(3,$C$11:C2344)</f>
        <v>2334</v>
      </c>
      <c r="B2344" s="46">
        <v>1</v>
      </c>
      <c r="C2344" s="46" t="s">
        <v>709</v>
      </c>
      <c r="D2344" s="46" t="s">
        <v>1088</v>
      </c>
      <c r="E2344" s="98" t="s">
        <v>360</v>
      </c>
      <c r="F2344" s="99" t="s">
        <v>640</v>
      </c>
      <c r="G2344" s="46">
        <v>9</v>
      </c>
      <c r="H2344" s="78" t="s">
        <v>653</v>
      </c>
      <c r="I2344" s="46">
        <v>20</v>
      </c>
      <c r="J2344" s="46">
        <v>1</v>
      </c>
      <c r="K2344" s="46"/>
      <c r="L2344" s="46"/>
      <c r="M2344" s="46">
        <v>20</v>
      </c>
      <c r="N2344" s="46">
        <v>1</v>
      </c>
      <c r="O2344" s="79">
        <v>1050000</v>
      </c>
      <c r="P2344" s="79">
        <v>1050000</v>
      </c>
      <c r="Q2344" s="79"/>
      <c r="R2344" s="79">
        <v>1050000</v>
      </c>
      <c r="S2344" s="79">
        <v>0</v>
      </c>
      <c r="T2344" s="79">
        <v>0</v>
      </c>
      <c r="U2344" s="78" t="s">
        <v>303</v>
      </c>
      <c r="V2344" s="80" t="s">
        <v>1693</v>
      </c>
      <c r="W2344" s="81" t="s">
        <v>539</v>
      </c>
    </row>
    <row r="2345" spans="1:23" s="107" customFormat="1" ht="31.8" customHeight="1">
      <c r="A2345" s="46">
        <f>SUBTOTAL(3,$C$11:C2345)</f>
        <v>2335</v>
      </c>
      <c r="B2345" s="100">
        <v>2</v>
      </c>
      <c r="C2345" s="100" t="s">
        <v>709</v>
      </c>
      <c r="D2345" s="100" t="s">
        <v>2302</v>
      </c>
      <c r="E2345" s="101" t="s">
        <v>360</v>
      </c>
      <c r="F2345" s="102" t="s">
        <v>640</v>
      </c>
      <c r="G2345" s="100">
        <v>9</v>
      </c>
      <c r="H2345" s="103" t="s">
        <v>653</v>
      </c>
      <c r="I2345" s="100">
        <v>20</v>
      </c>
      <c r="J2345" s="100">
        <v>1</v>
      </c>
      <c r="K2345" s="100"/>
      <c r="L2345" s="100"/>
      <c r="M2345" s="100">
        <v>20</v>
      </c>
      <c r="N2345" s="100">
        <v>1</v>
      </c>
      <c r="O2345" s="104">
        <v>1050000</v>
      </c>
      <c r="P2345" s="104">
        <v>1050000</v>
      </c>
      <c r="Q2345" s="104"/>
      <c r="R2345" s="104"/>
      <c r="S2345" s="104">
        <v>1050000</v>
      </c>
      <c r="T2345" s="104">
        <v>0</v>
      </c>
      <c r="U2345" s="103" t="s">
        <v>303</v>
      </c>
      <c r="V2345" s="105" t="s">
        <v>3854</v>
      </c>
      <c r="W2345" s="106" t="s">
        <v>539</v>
      </c>
    </row>
    <row r="2346" spans="1:23" s="107" customFormat="1" ht="31.8" customHeight="1">
      <c r="A2346" s="46">
        <f>SUBTOTAL(3,$C$11:C2346)</f>
        <v>2336</v>
      </c>
      <c r="B2346" s="100">
        <v>2</v>
      </c>
      <c r="C2346" s="100" t="s">
        <v>709</v>
      </c>
      <c r="D2346" s="100" t="s">
        <v>2304</v>
      </c>
      <c r="E2346" s="101" t="s">
        <v>360</v>
      </c>
      <c r="F2346" s="102" t="s">
        <v>640</v>
      </c>
      <c r="G2346" s="100">
        <v>9</v>
      </c>
      <c r="H2346" s="103" t="s">
        <v>653</v>
      </c>
      <c r="I2346" s="100">
        <v>20</v>
      </c>
      <c r="J2346" s="100">
        <v>1</v>
      </c>
      <c r="K2346" s="100"/>
      <c r="L2346" s="100"/>
      <c r="M2346" s="100">
        <v>20</v>
      </c>
      <c r="N2346" s="100">
        <v>1</v>
      </c>
      <c r="O2346" s="104">
        <v>1050000</v>
      </c>
      <c r="P2346" s="104">
        <v>1050000</v>
      </c>
      <c r="Q2346" s="104"/>
      <c r="R2346" s="104"/>
      <c r="S2346" s="104">
        <v>1050000</v>
      </c>
      <c r="T2346" s="104">
        <v>0</v>
      </c>
      <c r="U2346" s="103" t="s">
        <v>303</v>
      </c>
      <c r="V2346" s="105" t="s">
        <v>3855</v>
      </c>
      <c r="W2346" s="106" t="s">
        <v>539</v>
      </c>
    </row>
    <row r="2347" spans="1:23" s="107" customFormat="1" ht="31.8" customHeight="1">
      <c r="A2347" s="46">
        <f>SUBTOTAL(3,$C$11:C2347)</f>
        <v>2337</v>
      </c>
      <c r="B2347" s="100">
        <v>2</v>
      </c>
      <c r="C2347" s="100" t="s">
        <v>709</v>
      </c>
      <c r="D2347" s="100" t="s">
        <v>2306</v>
      </c>
      <c r="E2347" s="101" t="s">
        <v>360</v>
      </c>
      <c r="F2347" s="102" t="s">
        <v>640</v>
      </c>
      <c r="G2347" s="100">
        <v>9</v>
      </c>
      <c r="H2347" s="103" t="s">
        <v>653</v>
      </c>
      <c r="I2347" s="100">
        <v>20</v>
      </c>
      <c r="J2347" s="100">
        <v>1</v>
      </c>
      <c r="K2347" s="100"/>
      <c r="L2347" s="100"/>
      <c r="M2347" s="100">
        <v>20</v>
      </c>
      <c r="N2347" s="100">
        <v>1</v>
      </c>
      <c r="O2347" s="104">
        <v>1050000</v>
      </c>
      <c r="P2347" s="104">
        <v>1050000</v>
      </c>
      <c r="Q2347" s="104"/>
      <c r="R2347" s="104"/>
      <c r="S2347" s="104">
        <v>1050000</v>
      </c>
      <c r="T2347" s="104">
        <v>0</v>
      </c>
      <c r="U2347" s="103" t="s">
        <v>303</v>
      </c>
      <c r="V2347" s="105" t="s">
        <v>3856</v>
      </c>
      <c r="W2347" s="106" t="s">
        <v>539</v>
      </c>
    </row>
    <row r="2348" spans="1:23" s="107" customFormat="1" ht="31.8" customHeight="1">
      <c r="A2348" s="46">
        <f>SUBTOTAL(3,$C$11:C2348)</f>
        <v>2338</v>
      </c>
      <c r="B2348" s="100">
        <v>2</v>
      </c>
      <c r="C2348" s="100" t="s">
        <v>709</v>
      </c>
      <c r="D2348" s="100" t="s">
        <v>2306</v>
      </c>
      <c r="E2348" s="101" t="s">
        <v>360</v>
      </c>
      <c r="F2348" s="102" t="s">
        <v>640</v>
      </c>
      <c r="G2348" s="100">
        <v>9</v>
      </c>
      <c r="H2348" s="103" t="s">
        <v>653</v>
      </c>
      <c r="I2348" s="100">
        <v>20</v>
      </c>
      <c r="J2348" s="100">
        <v>1</v>
      </c>
      <c r="K2348" s="100"/>
      <c r="L2348" s="100"/>
      <c r="M2348" s="100">
        <v>20</v>
      </c>
      <c r="N2348" s="100">
        <v>1</v>
      </c>
      <c r="O2348" s="104">
        <v>1050000</v>
      </c>
      <c r="P2348" s="104">
        <v>1050000</v>
      </c>
      <c r="Q2348" s="104"/>
      <c r="R2348" s="104"/>
      <c r="S2348" s="104">
        <v>1050000</v>
      </c>
      <c r="T2348" s="104">
        <v>0</v>
      </c>
      <c r="U2348" s="103" t="s">
        <v>303</v>
      </c>
      <c r="V2348" s="105" t="s">
        <v>3857</v>
      </c>
      <c r="W2348" s="106" t="s">
        <v>539</v>
      </c>
    </row>
    <row r="2349" spans="1:23" s="107" customFormat="1" ht="31.8" customHeight="1">
      <c r="A2349" s="46">
        <f>SUBTOTAL(3,$C$11:C2349)</f>
        <v>2339</v>
      </c>
      <c r="B2349" s="100">
        <v>2</v>
      </c>
      <c r="C2349" s="100" t="s">
        <v>709</v>
      </c>
      <c r="D2349" s="100" t="s">
        <v>2306</v>
      </c>
      <c r="E2349" s="101" t="s">
        <v>360</v>
      </c>
      <c r="F2349" s="102" t="s">
        <v>640</v>
      </c>
      <c r="G2349" s="100">
        <v>9</v>
      </c>
      <c r="H2349" s="103" t="s">
        <v>653</v>
      </c>
      <c r="I2349" s="100">
        <v>20</v>
      </c>
      <c r="J2349" s="100">
        <v>1</v>
      </c>
      <c r="K2349" s="100"/>
      <c r="L2349" s="100"/>
      <c r="M2349" s="100">
        <v>20</v>
      </c>
      <c r="N2349" s="100">
        <v>1</v>
      </c>
      <c r="O2349" s="104">
        <v>1050000</v>
      </c>
      <c r="P2349" s="104">
        <v>1050000</v>
      </c>
      <c r="Q2349" s="104"/>
      <c r="R2349" s="104"/>
      <c r="S2349" s="104">
        <v>1050000</v>
      </c>
      <c r="T2349" s="104">
        <v>0</v>
      </c>
      <c r="U2349" s="103" t="s">
        <v>303</v>
      </c>
      <c r="V2349" s="105" t="s">
        <v>3858</v>
      </c>
      <c r="W2349" s="106" t="s">
        <v>539</v>
      </c>
    </row>
    <row r="2350" spans="1:23" s="107" customFormat="1" ht="31.8" customHeight="1">
      <c r="A2350" s="46">
        <f>SUBTOTAL(3,$C$11:C2350)</f>
        <v>2340</v>
      </c>
      <c r="B2350" s="100">
        <v>2</v>
      </c>
      <c r="C2350" s="100" t="s">
        <v>709</v>
      </c>
      <c r="D2350" s="100" t="s">
        <v>2117</v>
      </c>
      <c r="E2350" s="101" t="s">
        <v>360</v>
      </c>
      <c r="F2350" s="102" t="s">
        <v>640</v>
      </c>
      <c r="G2350" s="100">
        <v>9</v>
      </c>
      <c r="H2350" s="103" t="s">
        <v>653</v>
      </c>
      <c r="I2350" s="100">
        <v>20</v>
      </c>
      <c r="J2350" s="100">
        <v>1</v>
      </c>
      <c r="K2350" s="100"/>
      <c r="L2350" s="100"/>
      <c r="M2350" s="100">
        <v>20</v>
      </c>
      <c r="N2350" s="100">
        <v>1</v>
      </c>
      <c r="O2350" s="104">
        <v>1050000</v>
      </c>
      <c r="P2350" s="104">
        <v>1050000</v>
      </c>
      <c r="Q2350" s="104"/>
      <c r="R2350" s="104"/>
      <c r="S2350" s="104">
        <v>1050000</v>
      </c>
      <c r="T2350" s="104">
        <v>0</v>
      </c>
      <c r="U2350" s="103" t="s">
        <v>303</v>
      </c>
      <c r="V2350" s="105" t="s">
        <v>3859</v>
      </c>
      <c r="W2350" s="106" t="s">
        <v>539</v>
      </c>
    </row>
    <row r="2351" spans="1:23" s="107" customFormat="1" ht="31.8" customHeight="1">
      <c r="A2351" s="46">
        <f>SUBTOTAL(3,$C$11:C2351)</f>
        <v>2341</v>
      </c>
      <c r="B2351" s="100">
        <v>2</v>
      </c>
      <c r="C2351" s="100" t="s">
        <v>709</v>
      </c>
      <c r="D2351" s="100" t="s">
        <v>2306</v>
      </c>
      <c r="E2351" s="101" t="s">
        <v>360</v>
      </c>
      <c r="F2351" s="102" t="s">
        <v>640</v>
      </c>
      <c r="G2351" s="100">
        <v>9</v>
      </c>
      <c r="H2351" s="103" t="s">
        <v>653</v>
      </c>
      <c r="I2351" s="100">
        <v>20</v>
      </c>
      <c r="J2351" s="100">
        <v>1</v>
      </c>
      <c r="K2351" s="100"/>
      <c r="L2351" s="100"/>
      <c r="M2351" s="100">
        <v>20</v>
      </c>
      <c r="N2351" s="100">
        <v>1</v>
      </c>
      <c r="O2351" s="104">
        <v>1050000</v>
      </c>
      <c r="P2351" s="104">
        <v>1050000</v>
      </c>
      <c r="Q2351" s="104"/>
      <c r="R2351" s="104"/>
      <c r="S2351" s="104">
        <v>1050000</v>
      </c>
      <c r="T2351" s="104">
        <v>0</v>
      </c>
      <c r="U2351" s="103" t="s">
        <v>303</v>
      </c>
      <c r="V2351" s="105" t="s">
        <v>3860</v>
      </c>
      <c r="W2351" s="106" t="s">
        <v>539</v>
      </c>
    </row>
    <row r="2352" spans="1:23" s="107" customFormat="1" ht="31.8" customHeight="1">
      <c r="A2352" s="46">
        <f>SUBTOTAL(3,$C$11:C2352)</f>
        <v>2342</v>
      </c>
      <c r="B2352" s="100">
        <v>2</v>
      </c>
      <c r="C2352" s="100" t="s">
        <v>709</v>
      </c>
      <c r="D2352" s="100" t="s">
        <v>2117</v>
      </c>
      <c r="E2352" s="101" t="s">
        <v>360</v>
      </c>
      <c r="F2352" s="102" t="s">
        <v>640</v>
      </c>
      <c r="G2352" s="100">
        <v>9</v>
      </c>
      <c r="H2352" s="103" t="s">
        <v>653</v>
      </c>
      <c r="I2352" s="100">
        <v>20</v>
      </c>
      <c r="J2352" s="100">
        <v>1</v>
      </c>
      <c r="K2352" s="100"/>
      <c r="L2352" s="100"/>
      <c r="M2352" s="100">
        <v>20</v>
      </c>
      <c r="N2352" s="100">
        <v>1</v>
      </c>
      <c r="O2352" s="104">
        <v>1050000</v>
      </c>
      <c r="P2352" s="104">
        <v>1050000</v>
      </c>
      <c r="Q2352" s="104"/>
      <c r="R2352" s="104"/>
      <c r="S2352" s="104">
        <v>1050000</v>
      </c>
      <c r="T2352" s="104">
        <v>0</v>
      </c>
      <c r="U2352" s="103" t="s">
        <v>303</v>
      </c>
      <c r="V2352" s="105" t="s">
        <v>3861</v>
      </c>
      <c r="W2352" s="106" t="s">
        <v>539</v>
      </c>
    </row>
    <row r="2353" spans="1:23" s="107" customFormat="1" ht="31.8" customHeight="1">
      <c r="A2353" s="46">
        <f>SUBTOTAL(3,$C$11:C2353)</f>
        <v>2343</v>
      </c>
      <c r="B2353" s="100">
        <v>2</v>
      </c>
      <c r="C2353" s="100" t="s">
        <v>709</v>
      </c>
      <c r="D2353" s="100" t="s">
        <v>2304</v>
      </c>
      <c r="E2353" s="101" t="s">
        <v>360</v>
      </c>
      <c r="F2353" s="102" t="s">
        <v>640</v>
      </c>
      <c r="G2353" s="100">
        <v>9</v>
      </c>
      <c r="H2353" s="103" t="s">
        <v>653</v>
      </c>
      <c r="I2353" s="100">
        <v>20</v>
      </c>
      <c r="J2353" s="100">
        <v>1</v>
      </c>
      <c r="K2353" s="100"/>
      <c r="L2353" s="100"/>
      <c r="M2353" s="100">
        <v>20</v>
      </c>
      <c r="N2353" s="100">
        <v>1</v>
      </c>
      <c r="O2353" s="104">
        <v>1050000</v>
      </c>
      <c r="P2353" s="104">
        <v>1050000</v>
      </c>
      <c r="Q2353" s="104"/>
      <c r="R2353" s="104"/>
      <c r="S2353" s="104">
        <v>1050000</v>
      </c>
      <c r="T2353" s="104">
        <v>0</v>
      </c>
      <c r="U2353" s="103" t="s">
        <v>303</v>
      </c>
      <c r="V2353" s="105" t="s">
        <v>3594</v>
      </c>
      <c r="W2353" s="106" t="s">
        <v>539</v>
      </c>
    </row>
    <row r="2354" spans="1:23" s="107" customFormat="1" ht="31.8" customHeight="1">
      <c r="A2354" s="46">
        <f>SUBTOTAL(3,$C$11:C2354)</f>
        <v>2344</v>
      </c>
      <c r="B2354" s="46">
        <v>1</v>
      </c>
      <c r="C2354" s="46" t="s">
        <v>707</v>
      </c>
      <c r="D2354" s="46" t="s">
        <v>1090</v>
      </c>
      <c r="E2354" s="98" t="s">
        <v>708</v>
      </c>
      <c r="F2354" s="99" t="s">
        <v>289</v>
      </c>
      <c r="G2354" s="46">
        <v>9</v>
      </c>
      <c r="H2354" s="78" t="s">
        <v>653</v>
      </c>
      <c r="I2354" s="46">
        <v>10</v>
      </c>
      <c r="J2354" s="46">
        <v>1</v>
      </c>
      <c r="K2354" s="46"/>
      <c r="L2354" s="46"/>
      <c r="M2354" s="46">
        <v>10</v>
      </c>
      <c r="N2354" s="46">
        <v>1</v>
      </c>
      <c r="O2354" s="79">
        <v>500000</v>
      </c>
      <c r="P2354" s="79">
        <v>500000</v>
      </c>
      <c r="Q2354" s="79"/>
      <c r="R2354" s="79">
        <v>500000</v>
      </c>
      <c r="S2354" s="79">
        <v>0</v>
      </c>
      <c r="T2354" s="79">
        <v>0</v>
      </c>
      <c r="U2354" s="78" t="s">
        <v>311</v>
      </c>
      <c r="V2354" s="80" t="s">
        <v>1251</v>
      </c>
      <c r="W2354" s="81" t="s">
        <v>539</v>
      </c>
    </row>
    <row r="2355" spans="1:23" s="107" customFormat="1" ht="31.8" customHeight="1">
      <c r="A2355" s="46">
        <f>SUBTOTAL(3,$C$11:C2355)</f>
        <v>2345</v>
      </c>
      <c r="B2355" s="46">
        <v>1</v>
      </c>
      <c r="C2355" s="46" t="s">
        <v>707</v>
      </c>
      <c r="D2355" s="46" t="s">
        <v>926</v>
      </c>
      <c r="E2355" s="98" t="s">
        <v>708</v>
      </c>
      <c r="F2355" s="99" t="s">
        <v>289</v>
      </c>
      <c r="G2355" s="46">
        <v>9</v>
      </c>
      <c r="H2355" s="78" t="s">
        <v>653</v>
      </c>
      <c r="I2355" s="46">
        <v>30</v>
      </c>
      <c r="J2355" s="46">
        <v>1</v>
      </c>
      <c r="K2355" s="46"/>
      <c r="L2355" s="46"/>
      <c r="M2355" s="46">
        <v>30</v>
      </c>
      <c r="N2355" s="46">
        <v>1</v>
      </c>
      <c r="O2355" s="79">
        <v>1500000</v>
      </c>
      <c r="P2355" s="79">
        <v>1500000</v>
      </c>
      <c r="Q2355" s="79"/>
      <c r="R2355" s="79">
        <v>1500000</v>
      </c>
      <c r="S2355" s="79">
        <v>0</v>
      </c>
      <c r="T2355" s="79">
        <v>0</v>
      </c>
      <c r="U2355" s="78" t="s">
        <v>163</v>
      </c>
      <c r="V2355" s="80" t="s">
        <v>164</v>
      </c>
      <c r="W2355" s="81" t="s">
        <v>539</v>
      </c>
    </row>
    <row r="2356" spans="1:23" s="107" customFormat="1" ht="31.8" customHeight="1">
      <c r="A2356" s="46">
        <f>SUBTOTAL(3,$C$11:C2356)</f>
        <v>2346</v>
      </c>
      <c r="B2356" s="46">
        <v>1</v>
      </c>
      <c r="C2356" s="46" t="s">
        <v>707</v>
      </c>
      <c r="D2356" s="46" t="s">
        <v>923</v>
      </c>
      <c r="E2356" s="98" t="s">
        <v>708</v>
      </c>
      <c r="F2356" s="99" t="s">
        <v>289</v>
      </c>
      <c r="G2356" s="46">
        <v>9</v>
      </c>
      <c r="H2356" s="78" t="s">
        <v>653</v>
      </c>
      <c r="I2356" s="46">
        <v>20</v>
      </c>
      <c r="J2356" s="46">
        <v>1</v>
      </c>
      <c r="K2356" s="46"/>
      <c r="L2356" s="46"/>
      <c r="M2356" s="46">
        <v>20</v>
      </c>
      <c r="N2356" s="46">
        <v>1</v>
      </c>
      <c r="O2356" s="79">
        <v>1050000</v>
      </c>
      <c r="P2356" s="79">
        <v>1050000</v>
      </c>
      <c r="Q2356" s="79"/>
      <c r="R2356" s="79">
        <v>1050000</v>
      </c>
      <c r="S2356" s="79">
        <v>0</v>
      </c>
      <c r="T2356" s="79">
        <v>0</v>
      </c>
      <c r="U2356" s="78" t="s">
        <v>303</v>
      </c>
      <c r="V2356" s="80" t="s">
        <v>1694</v>
      </c>
      <c r="W2356" s="81" t="s">
        <v>539</v>
      </c>
    </row>
    <row r="2357" spans="1:23" s="107" customFormat="1" ht="31.8" customHeight="1">
      <c r="A2357" s="46">
        <f>SUBTOTAL(3,$C$11:C2357)</f>
        <v>2347</v>
      </c>
      <c r="B2357" s="46">
        <v>1</v>
      </c>
      <c r="C2357" s="46" t="s">
        <v>707</v>
      </c>
      <c r="D2357" s="46" t="s">
        <v>923</v>
      </c>
      <c r="E2357" s="98" t="s">
        <v>708</v>
      </c>
      <c r="F2357" s="99" t="s">
        <v>289</v>
      </c>
      <c r="G2357" s="46">
        <v>9</v>
      </c>
      <c r="H2357" s="78" t="s">
        <v>653</v>
      </c>
      <c r="I2357" s="46">
        <v>20</v>
      </c>
      <c r="J2357" s="46">
        <v>1</v>
      </c>
      <c r="K2357" s="46"/>
      <c r="L2357" s="46"/>
      <c r="M2357" s="46">
        <v>20</v>
      </c>
      <c r="N2357" s="46">
        <v>1</v>
      </c>
      <c r="O2357" s="79">
        <v>1050000</v>
      </c>
      <c r="P2357" s="79">
        <v>1050000</v>
      </c>
      <c r="Q2357" s="79"/>
      <c r="R2357" s="79">
        <v>1050000</v>
      </c>
      <c r="S2357" s="79">
        <v>0</v>
      </c>
      <c r="T2357" s="79">
        <v>0</v>
      </c>
      <c r="U2357" s="78" t="s">
        <v>303</v>
      </c>
      <c r="V2357" s="80" t="s">
        <v>1695</v>
      </c>
      <c r="W2357" s="81" t="s">
        <v>539</v>
      </c>
    </row>
    <row r="2358" spans="1:23" s="107" customFormat="1" ht="31.8" customHeight="1">
      <c r="A2358" s="46">
        <f>SUBTOTAL(3,$C$11:C2358)</f>
        <v>2348</v>
      </c>
      <c r="B2358" s="46">
        <v>1</v>
      </c>
      <c r="C2358" s="46" t="s">
        <v>707</v>
      </c>
      <c r="D2358" s="46" t="s">
        <v>923</v>
      </c>
      <c r="E2358" s="98" t="s">
        <v>708</v>
      </c>
      <c r="F2358" s="99" t="s">
        <v>289</v>
      </c>
      <c r="G2358" s="46">
        <v>9</v>
      </c>
      <c r="H2358" s="78" t="s">
        <v>653</v>
      </c>
      <c r="I2358" s="46">
        <v>20</v>
      </c>
      <c r="J2358" s="46">
        <v>1</v>
      </c>
      <c r="K2358" s="46"/>
      <c r="L2358" s="46"/>
      <c r="M2358" s="46">
        <v>20</v>
      </c>
      <c r="N2358" s="46">
        <v>1</v>
      </c>
      <c r="O2358" s="79">
        <v>1050000</v>
      </c>
      <c r="P2358" s="79">
        <v>1050000</v>
      </c>
      <c r="Q2358" s="79"/>
      <c r="R2358" s="79">
        <v>1050000</v>
      </c>
      <c r="S2358" s="79">
        <v>0</v>
      </c>
      <c r="T2358" s="79">
        <v>0</v>
      </c>
      <c r="U2358" s="78" t="s">
        <v>303</v>
      </c>
      <c r="V2358" s="80" t="s">
        <v>1696</v>
      </c>
      <c r="W2358" s="81" t="s">
        <v>539</v>
      </c>
    </row>
    <row r="2359" spans="1:23" s="107" customFormat="1" ht="31.8" customHeight="1">
      <c r="A2359" s="46">
        <f>SUBTOTAL(3,$C$11:C2359)</f>
        <v>2349</v>
      </c>
      <c r="B2359" s="46">
        <v>1</v>
      </c>
      <c r="C2359" s="46" t="s">
        <v>707</v>
      </c>
      <c r="D2359" s="46" t="s">
        <v>541</v>
      </c>
      <c r="E2359" s="98" t="s">
        <v>708</v>
      </c>
      <c r="F2359" s="99" t="s">
        <v>289</v>
      </c>
      <c r="G2359" s="46">
        <v>9</v>
      </c>
      <c r="H2359" s="78" t="s">
        <v>653</v>
      </c>
      <c r="I2359" s="46">
        <v>20</v>
      </c>
      <c r="J2359" s="46">
        <v>1</v>
      </c>
      <c r="K2359" s="46"/>
      <c r="L2359" s="46"/>
      <c r="M2359" s="46">
        <v>20</v>
      </c>
      <c r="N2359" s="46">
        <v>1</v>
      </c>
      <c r="O2359" s="79">
        <v>1050000</v>
      </c>
      <c r="P2359" s="79">
        <v>1050000</v>
      </c>
      <c r="Q2359" s="79"/>
      <c r="R2359" s="79">
        <v>1050000</v>
      </c>
      <c r="S2359" s="79">
        <v>0</v>
      </c>
      <c r="T2359" s="79">
        <v>0</v>
      </c>
      <c r="U2359" s="78" t="s">
        <v>303</v>
      </c>
      <c r="V2359" s="80" t="s">
        <v>1697</v>
      </c>
      <c r="W2359" s="81" t="s">
        <v>539</v>
      </c>
    </row>
    <row r="2360" spans="1:23" s="107" customFormat="1" ht="31.8" customHeight="1">
      <c r="A2360" s="46">
        <f>SUBTOTAL(3,$C$11:C2360)</f>
        <v>2350</v>
      </c>
      <c r="B2360" s="46">
        <v>1</v>
      </c>
      <c r="C2360" s="46" t="s">
        <v>707</v>
      </c>
      <c r="D2360" s="46" t="s">
        <v>541</v>
      </c>
      <c r="E2360" s="98" t="s">
        <v>708</v>
      </c>
      <c r="F2360" s="99" t="s">
        <v>289</v>
      </c>
      <c r="G2360" s="46">
        <v>9</v>
      </c>
      <c r="H2360" s="78" t="s">
        <v>653</v>
      </c>
      <c r="I2360" s="46">
        <v>20</v>
      </c>
      <c r="J2360" s="46">
        <v>1</v>
      </c>
      <c r="K2360" s="46"/>
      <c r="L2360" s="46"/>
      <c r="M2360" s="46">
        <v>20</v>
      </c>
      <c r="N2360" s="46">
        <v>1</v>
      </c>
      <c r="O2360" s="79">
        <v>1050000</v>
      </c>
      <c r="P2360" s="79">
        <v>1050000</v>
      </c>
      <c r="Q2360" s="79"/>
      <c r="R2360" s="79">
        <v>1050000</v>
      </c>
      <c r="S2360" s="79">
        <v>0</v>
      </c>
      <c r="T2360" s="79">
        <v>0</v>
      </c>
      <c r="U2360" s="78" t="s">
        <v>303</v>
      </c>
      <c r="V2360" s="80" t="s">
        <v>1698</v>
      </c>
      <c r="W2360" s="81" t="s">
        <v>539</v>
      </c>
    </row>
    <row r="2361" spans="1:23" s="107" customFormat="1" ht="31.8" customHeight="1">
      <c r="A2361" s="46">
        <f>SUBTOTAL(3,$C$11:C2361)</f>
        <v>2351</v>
      </c>
      <c r="B2361" s="100">
        <v>2</v>
      </c>
      <c r="C2361" s="100" t="s">
        <v>707</v>
      </c>
      <c r="D2361" s="100" t="s">
        <v>541</v>
      </c>
      <c r="E2361" s="101" t="s">
        <v>708</v>
      </c>
      <c r="F2361" s="102" t="s">
        <v>289</v>
      </c>
      <c r="G2361" s="100">
        <v>9</v>
      </c>
      <c r="H2361" s="103" t="s">
        <v>653</v>
      </c>
      <c r="I2361" s="100">
        <v>10</v>
      </c>
      <c r="J2361" s="100">
        <v>1</v>
      </c>
      <c r="K2361" s="100"/>
      <c r="L2361" s="100"/>
      <c r="M2361" s="100">
        <v>10</v>
      </c>
      <c r="N2361" s="100">
        <v>1</v>
      </c>
      <c r="O2361" s="104">
        <v>500000</v>
      </c>
      <c r="P2361" s="104">
        <v>500000</v>
      </c>
      <c r="Q2361" s="104"/>
      <c r="R2361" s="104"/>
      <c r="S2361" s="104">
        <v>500000</v>
      </c>
      <c r="T2361" s="104">
        <v>0</v>
      </c>
      <c r="U2361" s="103" t="s">
        <v>311</v>
      </c>
      <c r="V2361" s="105" t="s">
        <v>1251</v>
      </c>
      <c r="W2361" s="106" t="s">
        <v>539</v>
      </c>
    </row>
    <row r="2362" spans="1:23" s="107" customFormat="1" ht="31.8" customHeight="1">
      <c r="A2362" s="46">
        <f>SUBTOTAL(3,$C$11:C2362)</f>
        <v>2352</v>
      </c>
      <c r="B2362" s="100">
        <v>2</v>
      </c>
      <c r="C2362" s="100" t="s">
        <v>707</v>
      </c>
      <c r="D2362" s="100" t="s">
        <v>2314</v>
      </c>
      <c r="E2362" s="101" t="s">
        <v>708</v>
      </c>
      <c r="F2362" s="102" t="s">
        <v>289</v>
      </c>
      <c r="G2362" s="100">
        <v>9</v>
      </c>
      <c r="H2362" s="103" t="s">
        <v>653</v>
      </c>
      <c r="I2362" s="100">
        <v>20</v>
      </c>
      <c r="J2362" s="100">
        <v>1</v>
      </c>
      <c r="K2362" s="100"/>
      <c r="L2362" s="100"/>
      <c r="M2362" s="100">
        <v>20</v>
      </c>
      <c r="N2362" s="100">
        <v>1</v>
      </c>
      <c r="O2362" s="104">
        <v>1050000</v>
      </c>
      <c r="P2362" s="104">
        <v>1050000</v>
      </c>
      <c r="Q2362" s="104"/>
      <c r="R2362" s="104"/>
      <c r="S2362" s="104">
        <v>1050000</v>
      </c>
      <c r="T2362" s="104">
        <v>0</v>
      </c>
      <c r="U2362" s="103" t="s">
        <v>303</v>
      </c>
      <c r="V2362" s="105" t="s">
        <v>2919</v>
      </c>
      <c r="W2362" s="106" t="s">
        <v>539</v>
      </c>
    </row>
    <row r="2363" spans="1:23" s="107" customFormat="1" ht="31.8" customHeight="1">
      <c r="A2363" s="46">
        <f>SUBTOTAL(3,$C$11:C2363)</f>
        <v>2353</v>
      </c>
      <c r="B2363" s="100">
        <v>2</v>
      </c>
      <c r="C2363" s="100" t="s">
        <v>707</v>
      </c>
      <c r="D2363" s="100" t="s">
        <v>2310</v>
      </c>
      <c r="E2363" s="101" t="s">
        <v>708</v>
      </c>
      <c r="F2363" s="102" t="s">
        <v>289</v>
      </c>
      <c r="G2363" s="100">
        <v>9</v>
      </c>
      <c r="H2363" s="103" t="s">
        <v>653</v>
      </c>
      <c r="I2363" s="100">
        <v>20</v>
      </c>
      <c r="J2363" s="100">
        <v>1</v>
      </c>
      <c r="K2363" s="100"/>
      <c r="L2363" s="100"/>
      <c r="M2363" s="100">
        <v>20</v>
      </c>
      <c r="N2363" s="100">
        <v>1</v>
      </c>
      <c r="O2363" s="104">
        <v>1050000</v>
      </c>
      <c r="P2363" s="104">
        <v>1050000</v>
      </c>
      <c r="Q2363" s="104"/>
      <c r="R2363" s="104"/>
      <c r="S2363" s="104">
        <v>1050000</v>
      </c>
      <c r="T2363" s="104">
        <v>0</v>
      </c>
      <c r="U2363" s="103" t="s">
        <v>303</v>
      </c>
      <c r="V2363" s="105" t="s">
        <v>3862</v>
      </c>
      <c r="W2363" s="106" t="s">
        <v>539</v>
      </c>
    </row>
    <row r="2364" spans="1:23" s="107" customFormat="1" ht="31.8" customHeight="1">
      <c r="A2364" s="46">
        <f>SUBTOTAL(3,$C$11:C2364)</f>
        <v>2354</v>
      </c>
      <c r="B2364" s="100">
        <v>2</v>
      </c>
      <c r="C2364" s="100" t="s">
        <v>707</v>
      </c>
      <c r="D2364" s="100" t="s">
        <v>2303</v>
      </c>
      <c r="E2364" s="101" t="s">
        <v>708</v>
      </c>
      <c r="F2364" s="102" t="s">
        <v>289</v>
      </c>
      <c r="G2364" s="100">
        <v>9</v>
      </c>
      <c r="H2364" s="103" t="s">
        <v>653</v>
      </c>
      <c r="I2364" s="100">
        <v>20</v>
      </c>
      <c r="J2364" s="100">
        <v>1</v>
      </c>
      <c r="K2364" s="100"/>
      <c r="L2364" s="100"/>
      <c r="M2364" s="100">
        <v>20</v>
      </c>
      <c r="N2364" s="100">
        <v>1</v>
      </c>
      <c r="O2364" s="104">
        <v>1050000</v>
      </c>
      <c r="P2364" s="104">
        <v>1050000</v>
      </c>
      <c r="Q2364" s="104"/>
      <c r="R2364" s="104"/>
      <c r="S2364" s="104">
        <v>1050000</v>
      </c>
      <c r="T2364" s="104">
        <v>0</v>
      </c>
      <c r="U2364" s="103" t="s">
        <v>303</v>
      </c>
      <c r="V2364" s="105" t="s">
        <v>3863</v>
      </c>
      <c r="W2364" s="106" t="s">
        <v>539</v>
      </c>
    </row>
    <row r="2365" spans="1:23" s="107" customFormat="1" ht="31.8" customHeight="1">
      <c r="A2365" s="46">
        <f>SUBTOTAL(3,$C$11:C2365)</f>
        <v>2355</v>
      </c>
      <c r="B2365" s="100">
        <v>2</v>
      </c>
      <c r="C2365" s="100" t="s">
        <v>707</v>
      </c>
      <c r="D2365" s="100" t="s">
        <v>2310</v>
      </c>
      <c r="E2365" s="101" t="s">
        <v>708</v>
      </c>
      <c r="F2365" s="102" t="s">
        <v>289</v>
      </c>
      <c r="G2365" s="100">
        <v>9</v>
      </c>
      <c r="H2365" s="103" t="s">
        <v>653</v>
      </c>
      <c r="I2365" s="100">
        <v>20</v>
      </c>
      <c r="J2365" s="100">
        <v>1</v>
      </c>
      <c r="K2365" s="100"/>
      <c r="L2365" s="100"/>
      <c r="M2365" s="100">
        <v>20</v>
      </c>
      <c r="N2365" s="100">
        <v>1</v>
      </c>
      <c r="O2365" s="104">
        <v>1050000</v>
      </c>
      <c r="P2365" s="104">
        <v>1050000</v>
      </c>
      <c r="Q2365" s="104"/>
      <c r="R2365" s="104"/>
      <c r="S2365" s="104">
        <v>1050000</v>
      </c>
      <c r="T2365" s="104">
        <v>0</v>
      </c>
      <c r="U2365" s="103" t="s">
        <v>303</v>
      </c>
      <c r="V2365" s="105" t="s">
        <v>3864</v>
      </c>
      <c r="W2365" s="106" t="s">
        <v>539</v>
      </c>
    </row>
    <row r="2366" spans="1:23" s="107" customFormat="1" ht="31.8" customHeight="1">
      <c r="A2366" s="46">
        <f>SUBTOTAL(3,$C$11:C2366)</f>
        <v>2356</v>
      </c>
      <c r="B2366" s="100">
        <v>2</v>
      </c>
      <c r="C2366" s="100" t="s">
        <v>707</v>
      </c>
      <c r="D2366" s="100" t="s">
        <v>2304</v>
      </c>
      <c r="E2366" s="101" t="s">
        <v>708</v>
      </c>
      <c r="F2366" s="102" t="s">
        <v>289</v>
      </c>
      <c r="G2366" s="100">
        <v>9</v>
      </c>
      <c r="H2366" s="103" t="s">
        <v>653</v>
      </c>
      <c r="I2366" s="100">
        <v>20</v>
      </c>
      <c r="J2366" s="100">
        <v>1</v>
      </c>
      <c r="K2366" s="100"/>
      <c r="L2366" s="100"/>
      <c r="M2366" s="100">
        <v>20</v>
      </c>
      <c r="N2366" s="100">
        <v>1</v>
      </c>
      <c r="O2366" s="104">
        <v>1050000</v>
      </c>
      <c r="P2366" s="104">
        <v>1050000</v>
      </c>
      <c r="Q2366" s="104"/>
      <c r="R2366" s="104"/>
      <c r="S2366" s="104">
        <v>1050000</v>
      </c>
      <c r="T2366" s="104">
        <v>0</v>
      </c>
      <c r="U2366" s="103" t="s">
        <v>303</v>
      </c>
      <c r="V2366" s="105" t="s">
        <v>3865</v>
      </c>
      <c r="W2366" s="106" t="s">
        <v>539</v>
      </c>
    </row>
    <row r="2367" spans="1:23" s="107" customFormat="1" ht="31.8" customHeight="1">
      <c r="A2367" s="46">
        <f>SUBTOTAL(3,$C$11:C2367)</f>
        <v>2357</v>
      </c>
      <c r="B2367" s="100">
        <v>2</v>
      </c>
      <c r="C2367" s="100" t="s">
        <v>707</v>
      </c>
      <c r="D2367" s="100" t="s">
        <v>2310</v>
      </c>
      <c r="E2367" s="101" t="s">
        <v>708</v>
      </c>
      <c r="F2367" s="102" t="s">
        <v>289</v>
      </c>
      <c r="G2367" s="100">
        <v>9</v>
      </c>
      <c r="H2367" s="103" t="s">
        <v>653</v>
      </c>
      <c r="I2367" s="100">
        <v>20</v>
      </c>
      <c r="J2367" s="100">
        <v>1</v>
      </c>
      <c r="K2367" s="100"/>
      <c r="L2367" s="100"/>
      <c r="M2367" s="100">
        <v>20</v>
      </c>
      <c r="N2367" s="100">
        <v>1</v>
      </c>
      <c r="O2367" s="104">
        <v>1050000</v>
      </c>
      <c r="P2367" s="104">
        <v>1050000</v>
      </c>
      <c r="Q2367" s="104"/>
      <c r="R2367" s="104"/>
      <c r="S2367" s="104">
        <v>1050000</v>
      </c>
      <c r="T2367" s="104">
        <v>0</v>
      </c>
      <c r="U2367" s="103" t="s">
        <v>303</v>
      </c>
      <c r="V2367" s="105" t="s">
        <v>3866</v>
      </c>
      <c r="W2367" s="106" t="s">
        <v>539</v>
      </c>
    </row>
    <row r="2368" spans="1:23" s="107" customFormat="1" ht="31.8" customHeight="1">
      <c r="A2368" s="46">
        <f>SUBTOTAL(3,$C$11:C2368)</f>
        <v>2358</v>
      </c>
      <c r="B2368" s="100">
        <v>2</v>
      </c>
      <c r="C2368" s="100" t="s">
        <v>707</v>
      </c>
      <c r="D2368" s="100" t="s">
        <v>2304</v>
      </c>
      <c r="E2368" s="101" t="s">
        <v>708</v>
      </c>
      <c r="F2368" s="102" t="s">
        <v>289</v>
      </c>
      <c r="G2368" s="100">
        <v>9</v>
      </c>
      <c r="H2368" s="103" t="s">
        <v>653</v>
      </c>
      <c r="I2368" s="100">
        <v>20</v>
      </c>
      <c r="J2368" s="100">
        <v>1</v>
      </c>
      <c r="K2368" s="100"/>
      <c r="L2368" s="100"/>
      <c r="M2368" s="100">
        <v>20</v>
      </c>
      <c r="N2368" s="100">
        <v>1</v>
      </c>
      <c r="O2368" s="104">
        <v>1050000</v>
      </c>
      <c r="P2368" s="104">
        <v>1050000</v>
      </c>
      <c r="Q2368" s="104"/>
      <c r="R2368" s="104"/>
      <c r="S2368" s="104">
        <v>1050000</v>
      </c>
      <c r="T2368" s="104">
        <v>0</v>
      </c>
      <c r="U2368" s="103" t="s">
        <v>303</v>
      </c>
      <c r="V2368" s="105" t="s">
        <v>3867</v>
      </c>
      <c r="W2368" s="106" t="s">
        <v>539</v>
      </c>
    </row>
    <row r="2369" spans="1:23" s="107" customFormat="1" ht="31.8" customHeight="1">
      <c r="A2369" s="46">
        <f>SUBTOTAL(3,$C$11:C2369)</f>
        <v>2359</v>
      </c>
      <c r="B2369" s="100">
        <v>2</v>
      </c>
      <c r="C2369" s="100" t="s">
        <v>707</v>
      </c>
      <c r="D2369" s="100" t="s">
        <v>2310</v>
      </c>
      <c r="E2369" s="101" t="s">
        <v>708</v>
      </c>
      <c r="F2369" s="102" t="s">
        <v>289</v>
      </c>
      <c r="G2369" s="100">
        <v>9</v>
      </c>
      <c r="H2369" s="103" t="s">
        <v>653</v>
      </c>
      <c r="I2369" s="100">
        <v>20</v>
      </c>
      <c r="J2369" s="100">
        <v>1</v>
      </c>
      <c r="K2369" s="100"/>
      <c r="L2369" s="100"/>
      <c r="M2369" s="100">
        <v>20</v>
      </c>
      <c r="N2369" s="100">
        <v>1</v>
      </c>
      <c r="O2369" s="104">
        <v>1050000</v>
      </c>
      <c r="P2369" s="104">
        <v>1050000</v>
      </c>
      <c r="Q2369" s="104"/>
      <c r="R2369" s="104"/>
      <c r="S2369" s="104">
        <v>1050000</v>
      </c>
      <c r="T2369" s="104">
        <v>0</v>
      </c>
      <c r="U2369" s="103" t="s">
        <v>303</v>
      </c>
      <c r="V2369" s="105" t="s">
        <v>3868</v>
      </c>
      <c r="W2369" s="106" t="s">
        <v>539</v>
      </c>
    </row>
    <row r="2370" spans="1:23" s="107" customFormat="1" ht="31.8" customHeight="1">
      <c r="A2370" s="46">
        <f>SUBTOTAL(3,$C$11:C2370)</f>
        <v>2360</v>
      </c>
      <c r="B2370" s="100">
        <v>2</v>
      </c>
      <c r="C2370" s="100" t="s">
        <v>707</v>
      </c>
      <c r="D2370" s="100" t="s">
        <v>2117</v>
      </c>
      <c r="E2370" s="101" t="s">
        <v>708</v>
      </c>
      <c r="F2370" s="102" t="s">
        <v>289</v>
      </c>
      <c r="G2370" s="100">
        <v>9</v>
      </c>
      <c r="H2370" s="103" t="s">
        <v>653</v>
      </c>
      <c r="I2370" s="100">
        <v>20</v>
      </c>
      <c r="J2370" s="100">
        <v>1</v>
      </c>
      <c r="K2370" s="100"/>
      <c r="L2370" s="100"/>
      <c r="M2370" s="100">
        <v>20</v>
      </c>
      <c r="N2370" s="100">
        <v>1</v>
      </c>
      <c r="O2370" s="104">
        <v>1050000</v>
      </c>
      <c r="P2370" s="104">
        <v>1050000</v>
      </c>
      <c r="Q2370" s="104"/>
      <c r="R2370" s="104"/>
      <c r="S2370" s="104">
        <v>1050000</v>
      </c>
      <c r="T2370" s="104">
        <v>0</v>
      </c>
      <c r="U2370" s="103" t="s">
        <v>303</v>
      </c>
      <c r="V2370" s="105" t="s">
        <v>3869</v>
      </c>
      <c r="W2370" s="106" t="s">
        <v>539</v>
      </c>
    </row>
    <row r="2371" spans="1:23" s="107" customFormat="1" ht="31.8" customHeight="1">
      <c r="A2371" s="46">
        <f>SUBTOTAL(3,$C$11:C2371)</f>
        <v>2361</v>
      </c>
      <c r="B2371" s="46">
        <v>1</v>
      </c>
      <c r="C2371" s="46" t="s">
        <v>789</v>
      </c>
      <c r="D2371" s="46" t="s">
        <v>1088</v>
      </c>
      <c r="E2371" s="98" t="s">
        <v>332</v>
      </c>
      <c r="F2371" s="99" t="s">
        <v>617</v>
      </c>
      <c r="G2371" s="46">
        <v>9</v>
      </c>
      <c r="H2371" s="78" t="s">
        <v>653</v>
      </c>
      <c r="I2371" s="46">
        <v>40</v>
      </c>
      <c r="J2371" s="46">
        <v>1</v>
      </c>
      <c r="K2371" s="46"/>
      <c r="L2371" s="46"/>
      <c r="M2371" s="46">
        <v>40</v>
      </c>
      <c r="N2371" s="46">
        <v>1</v>
      </c>
      <c r="O2371" s="79">
        <v>2000000</v>
      </c>
      <c r="P2371" s="79">
        <v>2000000</v>
      </c>
      <c r="Q2371" s="79"/>
      <c r="R2371" s="79">
        <v>2000000</v>
      </c>
      <c r="S2371" s="79">
        <v>0</v>
      </c>
      <c r="T2371" s="79">
        <v>0</v>
      </c>
      <c r="U2371" s="78" t="s">
        <v>302</v>
      </c>
      <c r="V2371" s="80" t="s">
        <v>1012</v>
      </c>
      <c r="W2371" s="81" t="s">
        <v>539</v>
      </c>
    </row>
    <row r="2372" spans="1:23" s="107" customFormat="1" ht="31.8" customHeight="1">
      <c r="A2372" s="46">
        <f>SUBTOTAL(3,$C$11:C2372)</f>
        <v>2362</v>
      </c>
      <c r="B2372" s="46">
        <v>1</v>
      </c>
      <c r="C2372" s="46" t="s">
        <v>789</v>
      </c>
      <c r="D2372" s="46" t="s">
        <v>1088</v>
      </c>
      <c r="E2372" s="98" t="s">
        <v>332</v>
      </c>
      <c r="F2372" s="99" t="s">
        <v>617</v>
      </c>
      <c r="G2372" s="46">
        <v>9</v>
      </c>
      <c r="H2372" s="78" t="s">
        <v>653</v>
      </c>
      <c r="I2372" s="46">
        <v>40</v>
      </c>
      <c r="J2372" s="46">
        <v>1</v>
      </c>
      <c r="K2372" s="46"/>
      <c r="L2372" s="46"/>
      <c r="M2372" s="46">
        <v>40</v>
      </c>
      <c r="N2372" s="46">
        <v>1</v>
      </c>
      <c r="O2372" s="79">
        <v>2000000</v>
      </c>
      <c r="P2372" s="79">
        <v>2000000</v>
      </c>
      <c r="Q2372" s="79"/>
      <c r="R2372" s="79">
        <v>2000000</v>
      </c>
      <c r="S2372" s="79">
        <v>0</v>
      </c>
      <c r="T2372" s="79">
        <v>0</v>
      </c>
      <c r="U2372" s="78" t="s">
        <v>302</v>
      </c>
      <c r="V2372" s="80" t="s">
        <v>984</v>
      </c>
      <c r="W2372" s="81" t="s">
        <v>539</v>
      </c>
    </row>
    <row r="2373" spans="1:23" s="107" customFormat="1" ht="31.8" customHeight="1">
      <c r="A2373" s="46">
        <f>SUBTOTAL(3,$C$11:C2373)</f>
        <v>2363</v>
      </c>
      <c r="B2373" s="46">
        <v>1</v>
      </c>
      <c r="C2373" s="46" t="s">
        <v>789</v>
      </c>
      <c r="D2373" s="46" t="s">
        <v>1088</v>
      </c>
      <c r="E2373" s="98" t="s">
        <v>332</v>
      </c>
      <c r="F2373" s="99" t="s">
        <v>617</v>
      </c>
      <c r="G2373" s="46">
        <v>9</v>
      </c>
      <c r="H2373" s="78" t="s">
        <v>653</v>
      </c>
      <c r="I2373" s="46">
        <v>20</v>
      </c>
      <c r="J2373" s="46">
        <v>1</v>
      </c>
      <c r="K2373" s="46"/>
      <c r="L2373" s="46"/>
      <c r="M2373" s="46">
        <v>20</v>
      </c>
      <c r="N2373" s="46">
        <v>1</v>
      </c>
      <c r="O2373" s="79">
        <v>1000000</v>
      </c>
      <c r="P2373" s="79">
        <v>1000000</v>
      </c>
      <c r="Q2373" s="79"/>
      <c r="R2373" s="79">
        <v>1000000</v>
      </c>
      <c r="S2373" s="79">
        <v>0</v>
      </c>
      <c r="T2373" s="79">
        <v>0</v>
      </c>
      <c r="U2373" s="78" t="s">
        <v>305</v>
      </c>
      <c r="V2373" s="80" t="s">
        <v>1251</v>
      </c>
      <c r="W2373" s="81" t="s">
        <v>539</v>
      </c>
    </row>
    <row r="2374" spans="1:23" s="107" customFormat="1" ht="31.8" customHeight="1">
      <c r="A2374" s="46">
        <f>SUBTOTAL(3,$C$11:C2374)</f>
        <v>2364</v>
      </c>
      <c r="B2374" s="46">
        <v>1</v>
      </c>
      <c r="C2374" s="46" t="s">
        <v>789</v>
      </c>
      <c r="D2374" s="46" t="s">
        <v>1088</v>
      </c>
      <c r="E2374" s="98" t="s">
        <v>332</v>
      </c>
      <c r="F2374" s="99" t="s">
        <v>617</v>
      </c>
      <c r="G2374" s="46">
        <v>9</v>
      </c>
      <c r="H2374" s="78" t="s">
        <v>653</v>
      </c>
      <c r="I2374" s="46">
        <v>20</v>
      </c>
      <c r="J2374" s="46">
        <v>1</v>
      </c>
      <c r="K2374" s="46"/>
      <c r="L2374" s="46"/>
      <c r="M2374" s="46">
        <v>20</v>
      </c>
      <c r="N2374" s="46">
        <v>1</v>
      </c>
      <c r="O2374" s="79">
        <v>1000000</v>
      </c>
      <c r="P2374" s="79">
        <v>1000000</v>
      </c>
      <c r="Q2374" s="79"/>
      <c r="R2374" s="79">
        <v>1000000</v>
      </c>
      <c r="S2374" s="79">
        <v>0</v>
      </c>
      <c r="T2374" s="79">
        <v>0</v>
      </c>
      <c r="U2374" s="78" t="s">
        <v>305</v>
      </c>
      <c r="V2374" s="80" t="s">
        <v>1252</v>
      </c>
      <c r="W2374" s="81" t="s">
        <v>539</v>
      </c>
    </row>
    <row r="2375" spans="1:23" s="107" customFormat="1" ht="31.8" customHeight="1">
      <c r="A2375" s="46">
        <f>SUBTOTAL(3,$C$11:C2375)</f>
        <v>2365</v>
      </c>
      <c r="B2375" s="46">
        <v>1</v>
      </c>
      <c r="C2375" s="46" t="s">
        <v>789</v>
      </c>
      <c r="D2375" s="46" t="s">
        <v>1088</v>
      </c>
      <c r="E2375" s="98" t="s">
        <v>332</v>
      </c>
      <c r="F2375" s="99" t="s">
        <v>617</v>
      </c>
      <c r="G2375" s="46">
        <v>9</v>
      </c>
      <c r="H2375" s="78" t="s">
        <v>653</v>
      </c>
      <c r="I2375" s="46">
        <v>20</v>
      </c>
      <c r="J2375" s="46">
        <v>1</v>
      </c>
      <c r="K2375" s="46"/>
      <c r="L2375" s="46"/>
      <c r="M2375" s="46">
        <v>20</v>
      </c>
      <c r="N2375" s="46">
        <v>1</v>
      </c>
      <c r="O2375" s="79">
        <v>1050000</v>
      </c>
      <c r="P2375" s="79">
        <v>1050000</v>
      </c>
      <c r="Q2375" s="79"/>
      <c r="R2375" s="79">
        <v>1050000</v>
      </c>
      <c r="S2375" s="79">
        <v>0</v>
      </c>
      <c r="T2375" s="79">
        <v>0</v>
      </c>
      <c r="U2375" s="78" t="s">
        <v>303</v>
      </c>
      <c r="V2375" s="80" t="s">
        <v>1699</v>
      </c>
      <c r="W2375" s="81" t="s">
        <v>539</v>
      </c>
    </row>
    <row r="2376" spans="1:23" s="107" customFormat="1" ht="31.8" customHeight="1">
      <c r="A2376" s="46">
        <f>SUBTOTAL(3,$C$11:C2376)</f>
        <v>2366</v>
      </c>
      <c r="B2376" s="46">
        <v>1</v>
      </c>
      <c r="C2376" s="46" t="s">
        <v>789</v>
      </c>
      <c r="D2376" s="46" t="s">
        <v>1088</v>
      </c>
      <c r="E2376" s="98" t="s">
        <v>332</v>
      </c>
      <c r="F2376" s="99" t="s">
        <v>617</v>
      </c>
      <c r="G2376" s="46">
        <v>9</v>
      </c>
      <c r="H2376" s="78" t="s">
        <v>653</v>
      </c>
      <c r="I2376" s="46">
        <v>20</v>
      </c>
      <c r="J2376" s="46">
        <v>1</v>
      </c>
      <c r="K2376" s="46"/>
      <c r="L2376" s="46"/>
      <c r="M2376" s="46">
        <v>20</v>
      </c>
      <c r="N2376" s="46">
        <v>1</v>
      </c>
      <c r="O2376" s="79">
        <v>1050000</v>
      </c>
      <c r="P2376" s="79">
        <v>1050000</v>
      </c>
      <c r="Q2376" s="79"/>
      <c r="R2376" s="79">
        <v>1050000</v>
      </c>
      <c r="S2376" s="79">
        <v>0</v>
      </c>
      <c r="T2376" s="79">
        <v>0</v>
      </c>
      <c r="U2376" s="78" t="s">
        <v>303</v>
      </c>
      <c r="V2376" s="80" t="s">
        <v>1700</v>
      </c>
      <c r="W2376" s="81" t="s">
        <v>539</v>
      </c>
    </row>
    <row r="2377" spans="1:23" s="107" customFormat="1" ht="31.8" customHeight="1">
      <c r="A2377" s="46">
        <f>SUBTOTAL(3,$C$11:C2377)</f>
        <v>2367</v>
      </c>
      <c r="B2377" s="46">
        <v>1</v>
      </c>
      <c r="C2377" s="46" t="s">
        <v>789</v>
      </c>
      <c r="D2377" s="46" t="s">
        <v>1090</v>
      </c>
      <c r="E2377" s="98" t="s">
        <v>332</v>
      </c>
      <c r="F2377" s="99" t="s">
        <v>617</v>
      </c>
      <c r="G2377" s="46">
        <v>9</v>
      </c>
      <c r="H2377" s="78" t="s">
        <v>653</v>
      </c>
      <c r="I2377" s="46">
        <v>20</v>
      </c>
      <c r="J2377" s="46">
        <v>1</v>
      </c>
      <c r="K2377" s="46"/>
      <c r="L2377" s="46"/>
      <c r="M2377" s="46">
        <v>20</v>
      </c>
      <c r="N2377" s="46">
        <v>1</v>
      </c>
      <c r="O2377" s="79">
        <v>1050000</v>
      </c>
      <c r="P2377" s="79">
        <v>1050000</v>
      </c>
      <c r="Q2377" s="79"/>
      <c r="R2377" s="79">
        <v>1050000</v>
      </c>
      <c r="S2377" s="79">
        <v>0</v>
      </c>
      <c r="T2377" s="79">
        <v>0</v>
      </c>
      <c r="U2377" s="78" t="s">
        <v>303</v>
      </c>
      <c r="V2377" s="80" t="s">
        <v>1701</v>
      </c>
      <c r="W2377" s="81" t="s">
        <v>539</v>
      </c>
    </row>
    <row r="2378" spans="1:23" s="107" customFormat="1" ht="31.8" customHeight="1">
      <c r="A2378" s="46">
        <f>SUBTOTAL(3,$C$11:C2378)</f>
        <v>2368</v>
      </c>
      <c r="B2378" s="100">
        <v>2</v>
      </c>
      <c r="C2378" s="100" t="s">
        <v>789</v>
      </c>
      <c r="D2378" s="100" t="s">
        <v>541</v>
      </c>
      <c r="E2378" s="101" t="s">
        <v>332</v>
      </c>
      <c r="F2378" s="102" t="s">
        <v>617</v>
      </c>
      <c r="G2378" s="100">
        <v>9</v>
      </c>
      <c r="H2378" s="103" t="s">
        <v>653</v>
      </c>
      <c r="I2378" s="100">
        <v>20</v>
      </c>
      <c r="J2378" s="100">
        <v>1</v>
      </c>
      <c r="K2378" s="100"/>
      <c r="L2378" s="100"/>
      <c r="M2378" s="100">
        <v>20</v>
      </c>
      <c r="N2378" s="100">
        <v>1</v>
      </c>
      <c r="O2378" s="104">
        <v>1000000</v>
      </c>
      <c r="P2378" s="104">
        <v>1000000</v>
      </c>
      <c r="Q2378" s="104"/>
      <c r="R2378" s="104"/>
      <c r="S2378" s="104">
        <v>1000000</v>
      </c>
      <c r="T2378" s="104">
        <v>0</v>
      </c>
      <c r="U2378" s="103" t="s">
        <v>305</v>
      </c>
      <c r="V2378" s="105" t="s">
        <v>1252</v>
      </c>
      <c r="W2378" s="106" t="s">
        <v>539</v>
      </c>
    </row>
    <row r="2379" spans="1:23" s="107" customFormat="1" ht="31.8" customHeight="1">
      <c r="A2379" s="46">
        <f>SUBTOTAL(3,$C$11:C2379)</f>
        <v>2369</v>
      </c>
      <c r="B2379" s="100">
        <v>2</v>
      </c>
      <c r="C2379" s="100" t="s">
        <v>789</v>
      </c>
      <c r="D2379" s="100" t="s">
        <v>541</v>
      </c>
      <c r="E2379" s="101" t="s">
        <v>332</v>
      </c>
      <c r="F2379" s="102" t="s">
        <v>617</v>
      </c>
      <c r="G2379" s="100">
        <v>9</v>
      </c>
      <c r="H2379" s="103" t="s">
        <v>653</v>
      </c>
      <c r="I2379" s="100">
        <v>20</v>
      </c>
      <c r="J2379" s="100">
        <v>1</v>
      </c>
      <c r="K2379" s="100"/>
      <c r="L2379" s="100"/>
      <c r="M2379" s="100">
        <v>20</v>
      </c>
      <c r="N2379" s="100">
        <v>1</v>
      </c>
      <c r="O2379" s="104">
        <v>1000000</v>
      </c>
      <c r="P2379" s="104">
        <v>1000000</v>
      </c>
      <c r="Q2379" s="104"/>
      <c r="R2379" s="104"/>
      <c r="S2379" s="104">
        <v>1000000</v>
      </c>
      <c r="T2379" s="104">
        <v>0</v>
      </c>
      <c r="U2379" s="103" t="s">
        <v>305</v>
      </c>
      <c r="V2379" s="105" t="s">
        <v>1251</v>
      </c>
      <c r="W2379" s="106" t="s">
        <v>539</v>
      </c>
    </row>
    <row r="2380" spans="1:23" s="107" customFormat="1" ht="31.8" customHeight="1">
      <c r="A2380" s="46">
        <f>SUBTOTAL(3,$C$11:C2380)</f>
        <v>2370</v>
      </c>
      <c r="B2380" s="100">
        <v>2</v>
      </c>
      <c r="C2380" s="100" t="s">
        <v>789</v>
      </c>
      <c r="D2380" s="100" t="s">
        <v>2302</v>
      </c>
      <c r="E2380" s="101" t="s">
        <v>332</v>
      </c>
      <c r="F2380" s="102" t="s">
        <v>617</v>
      </c>
      <c r="G2380" s="100">
        <v>9</v>
      </c>
      <c r="H2380" s="103" t="s">
        <v>653</v>
      </c>
      <c r="I2380" s="100">
        <v>20</v>
      </c>
      <c r="J2380" s="100">
        <v>1</v>
      </c>
      <c r="K2380" s="100"/>
      <c r="L2380" s="100"/>
      <c r="M2380" s="100">
        <v>20</v>
      </c>
      <c r="N2380" s="100">
        <v>1</v>
      </c>
      <c r="O2380" s="104">
        <v>1050000</v>
      </c>
      <c r="P2380" s="104">
        <v>1050000</v>
      </c>
      <c r="Q2380" s="104"/>
      <c r="R2380" s="104"/>
      <c r="S2380" s="104">
        <v>1050000</v>
      </c>
      <c r="T2380" s="104">
        <v>0</v>
      </c>
      <c r="U2380" s="103" t="s">
        <v>303</v>
      </c>
      <c r="V2380" s="105" t="s">
        <v>3870</v>
      </c>
      <c r="W2380" s="106" t="s">
        <v>539</v>
      </c>
    </row>
    <row r="2381" spans="1:23" s="107" customFormat="1" ht="31.8" customHeight="1">
      <c r="A2381" s="46">
        <f>SUBTOTAL(3,$C$11:C2381)</f>
        <v>2371</v>
      </c>
      <c r="B2381" s="100">
        <v>2</v>
      </c>
      <c r="C2381" s="100" t="s">
        <v>789</v>
      </c>
      <c r="D2381" s="100" t="s">
        <v>2302</v>
      </c>
      <c r="E2381" s="101" t="s">
        <v>332</v>
      </c>
      <c r="F2381" s="102" t="s">
        <v>617</v>
      </c>
      <c r="G2381" s="100">
        <v>9</v>
      </c>
      <c r="H2381" s="103" t="s">
        <v>653</v>
      </c>
      <c r="I2381" s="100">
        <v>20</v>
      </c>
      <c r="J2381" s="100">
        <v>1</v>
      </c>
      <c r="K2381" s="100"/>
      <c r="L2381" s="100"/>
      <c r="M2381" s="100">
        <v>20</v>
      </c>
      <c r="N2381" s="100">
        <v>1</v>
      </c>
      <c r="O2381" s="104">
        <v>1050000</v>
      </c>
      <c r="P2381" s="104">
        <v>1050000</v>
      </c>
      <c r="Q2381" s="104"/>
      <c r="R2381" s="104"/>
      <c r="S2381" s="104">
        <v>1050000</v>
      </c>
      <c r="T2381" s="104">
        <v>0</v>
      </c>
      <c r="U2381" s="103" t="s">
        <v>303</v>
      </c>
      <c r="V2381" s="105" t="s">
        <v>3871</v>
      </c>
      <c r="W2381" s="106" t="s">
        <v>539</v>
      </c>
    </row>
    <row r="2382" spans="1:23" s="107" customFormat="1" ht="31.8" customHeight="1">
      <c r="A2382" s="46">
        <f>SUBTOTAL(3,$C$11:C2382)</f>
        <v>2372</v>
      </c>
      <c r="B2382" s="100">
        <v>2</v>
      </c>
      <c r="C2382" s="100" t="s">
        <v>789</v>
      </c>
      <c r="D2382" s="100" t="s">
        <v>2302</v>
      </c>
      <c r="E2382" s="101" t="s">
        <v>332</v>
      </c>
      <c r="F2382" s="102" t="s">
        <v>617</v>
      </c>
      <c r="G2382" s="100">
        <v>9</v>
      </c>
      <c r="H2382" s="103" t="s">
        <v>653</v>
      </c>
      <c r="I2382" s="100">
        <v>20</v>
      </c>
      <c r="J2382" s="100">
        <v>1</v>
      </c>
      <c r="K2382" s="100"/>
      <c r="L2382" s="100"/>
      <c r="M2382" s="100">
        <v>20</v>
      </c>
      <c r="N2382" s="100">
        <v>1</v>
      </c>
      <c r="O2382" s="104">
        <v>1050000</v>
      </c>
      <c r="P2382" s="104">
        <v>1050000</v>
      </c>
      <c r="Q2382" s="104"/>
      <c r="R2382" s="104"/>
      <c r="S2382" s="104">
        <v>1050000</v>
      </c>
      <c r="T2382" s="104">
        <v>0</v>
      </c>
      <c r="U2382" s="103" t="s">
        <v>303</v>
      </c>
      <c r="V2382" s="105" t="s">
        <v>3404</v>
      </c>
      <c r="W2382" s="106" t="s">
        <v>539</v>
      </c>
    </row>
    <row r="2383" spans="1:23" s="107" customFormat="1" ht="31.8" customHeight="1">
      <c r="A2383" s="46">
        <f>SUBTOTAL(3,$C$11:C2383)</f>
        <v>2373</v>
      </c>
      <c r="B2383" s="100">
        <v>2</v>
      </c>
      <c r="C2383" s="100" t="s">
        <v>789</v>
      </c>
      <c r="D2383" s="100" t="s">
        <v>2302</v>
      </c>
      <c r="E2383" s="101" t="s">
        <v>332</v>
      </c>
      <c r="F2383" s="102" t="s">
        <v>617</v>
      </c>
      <c r="G2383" s="100">
        <v>9</v>
      </c>
      <c r="H2383" s="103" t="s">
        <v>653</v>
      </c>
      <c r="I2383" s="100">
        <v>20</v>
      </c>
      <c r="J2383" s="100">
        <v>1</v>
      </c>
      <c r="K2383" s="100"/>
      <c r="L2383" s="100"/>
      <c r="M2383" s="100">
        <v>20</v>
      </c>
      <c r="N2383" s="100">
        <v>1</v>
      </c>
      <c r="O2383" s="104">
        <v>1050000</v>
      </c>
      <c r="P2383" s="104">
        <v>1050000</v>
      </c>
      <c r="Q2383" s="104"/>
      <c r="R2383" s="104"/>
      <c r="S2383" s="104">
        <v>1050000</v>
      </c>
      <c r="T2383" s="104">
        <v>0</v>
      </c>
      <c r="U2383" s="103" t="s">
        <v>303</v>
      </c>
      <c r="V2383" s="105" t="s">
        <v>894</v>
      </c>
      <c r="W2383" s="106" t="s">
        <v>539</v>
      </c>
    </row>
    <row r="2384" spans="1:23" s="107" customFormat="1" ht="31.8" customHeight="1">
      <c r="A2384" s="46">
        <f>SUBTOTAL(3,$C$11:C2384)</f>
        <v>2374</v>
      </c>
      <c r="B2384" s="46">
        <v>1</v>
      </c>
      <c r="C2384" s="46" t="s">
        <v>728</v>
      </c>
      <c r="D2384" s="46" t="s">
        <v>923</v>
      </c>
      <c r="E2384" s="98" t="s">
        <v>729</v>
      </c>
      <c r="F2384" s="99" t="s">
        <v>730</v>
      </c>
      <c r="G2384" s="46">
        <v>9</v>
      </c>
      <c r="H2384" s="78" t="s">
        <v>653</v>
      </c>
      <c r="I2384" s="46">
        <v>10</v>
      </c>
      <c r="J2384" s="46">
        <v>1</v>
      </c>
      <c r="K2384" s="46"/>
      <c r="L2384" s="46"/>
      <c r="M2384" s="46">
        <v>10</v>
      </c>
      <c r="N2384" s="46">
        <v>1</v>
      </c>
      <c r="O2384" s="79">
        <v>500000</v>
      </c>
      <c r="P2384" s="79">
        <v>500000</v>
      </c>
      <c r="Q2384" s="79"/>
      <c r="R2384" s="79">
        <v>500000</v>
      </c>
      <c r="S2384" s="79">
        <v>0</v>
      </c>
      <c r="T2384" s="79">
        <v>0</v>
      </c>
      <c r="U2384" s="78" t="s">
        <v>311</v>
      </c>
      <c r="V2384" s="80" t="s">
        <v>1252</v>
      </c>
      <c r="W2384" s="81" t="s">
        <v>539</v>
      </c>
    </row>
    <row r="2385" spans="1:23" s="107" customFormat="1" ht="31.8" customHeight="1">
      <c r="A2385" s="46">
        <f>SUBTOTAL(3,$C$11:C2385)</f>
        <v>2375</v>
      </c>
      <c r="B2385" s="46">
        <v>1</v>
      </c>
      <c r="C2385" s="46" t="s">
        <v>728</v>
      </c>
      <c r="D2385" s="46" t="s">
        <v>923</v>
      </c>
      <c r="E2385" s="98" t="s">
        <v>729</v>
      </c>
      <c r="F2385" s="99" t="s">
        <v>730</v>
      </c>
      <c r="G2385" s="46">
        <v>9</v>
      </c>
      <c r="H2385" s="78" t="s">
        <v>653</v>
      </c>
      <c r="I2385" s="46">
        <v>15</v>
      </c>
      <c r="J2385" s="46">
        <v>1</v>
      </c>
      <c r="K2385" s="46"/>
      <c r="L2385" s="46"/>
      <c r="M2385" s="46">
        <v>15</v>
      </c>
      <c r="N2385" s="46">
        <v>1</v>
      </c>
      <c r="O2385" s="79">
        <v>750000</v>
      </c>
      <c r="P2385" s="79">
        <v>750000</v>
      </c>
      <c r="Q2385" s="79"/>
      <c r="R2385" s="79">
        <v>750000</v>
      </c>
      <c r="S2385" s="79">
        <v>0</v>
      </c>
      <c r="T2385" s="79">
        <v>0</v>
      </c>
      <c r="U2385" s="78" t="s">
        <v>165</v>
      </c>
      <c r="V2385" s="80" t="s">
        <v>164</v>
      </c>
      <c r="W2385" s="81" t="s">
        <v>539</v>
      </c>
    </row>
    <row r="2386" spans="1:23" s="107" customFormat="1" ht="31.8" customHeight="1">
      <c r="A2386" s="46">
        <f>SUBTOTAL(3,$C$11:C2386)</f>
        <v>2376</v>
      </c>
      <c r="B2386" s="46">
        <v>1</v>
      </c>
      <c r="C2386" s="46" t="s">
        <v>728</v>
      </c>
      <c r="D2386" s="46" t="s">
        <v>923</v>
      </c>
      <c r="E2386" s="98" t="s">
        <v>729</v>
      </c>
      <c r="F2386" s="99" t="s">
        <v>730</v>
      </c>
      <c r="G2386" s="46">
        <v>9</v>
      </c>
      <c r="H2386" s="78" t="s">
        <v>653</v>
      </c>
      <c r="I2386" s="46">
        <v>20</v>
      </c>
      <c r="J2386" s="46">
        <v>1</v>
      </c>
      <c r="K2386" s="46"/>
      <c r="L2386" s="46"/>
      <c r="M2386" s="46">
        <v>20</v>
      </c>
      <c r="N2386" s="46">
        <v>1</v>
      </c>
      <c r="O2386" s="79">
        <v>1050000</v>
      </c>
      <c r="P2386" s="79">
        <v>1050000</v>
      </c>
      <c r="Q2386" s="79"/>
      <c r="R2386" s="79">
        <v>1050000</v>
      </c>
      <c r="S2386" s="79">
        <v>0</v>
      </c>
      <c r="T2386" s="79">
        <v>0</v>
      </c>
      <c r="U2386" s="78" t="s">
        <v>303</v>
      </c>
      <c r="V2386" s="80" t="s">
        <v>1702</v>
      </c>
      <c r="W2386" s="81" t="s">
        <v>539</v>
      </c>
    </row>
    <row r="2387" spans="1:23" s="107" customFormat="1" ht="31.8" customHeight="1">
      <c r="A2387" s="46">
        <f>SUBTOTAL(3,$C$11:C2387)</f>
        <v>2377</v>
      </c>
      <c r="B2387" s="46">
        <v>1</v>
      </c>
      <c r="C2387" s="46" t="s">
        <v>728</v>
      </c>
      <c r="D2387" s="46" t="s">
        <v>67</v>
      </c>
      <c r="E2387" s="98" t="s">
        <v>729</v>
      </c>
      <c r="F2387" s="99" t="s">
        <v>730</v>
      </c>
      <c r="G2387" s="46">
        <v>9</v>
      </c>
      <c r="H2387" s="78" t="s">
        <v>653</v>
      </c>
      <c r="I2387" s="46">
        <v>20</v>
      </c>
      <c r="J2387" s="46">
        <v>1</v>
      </c>
      <c r="K2387" s="46"/>
      <c r="L2387" s="46"/>
      <c r="M2387" s="46">
        <v>20</v>
      </c>
      <c r="N2387" s="46">
        <v>1</v>
      </c>
      <c r="O2387" s="79">
        <v>1050000</v>
      </c>
      <c r="P2387" s="79">
        <v>1050000</v>
      </c>
      <c r="Q2387" s="79"/>
      <c r="R2387" s="79">
        <v>1050000</v>
      </c>
      <c r="S2387" s="79">
        <v>0</v>
      </c>
      <c r="T2387" s="79">
        <v>0</v>
      </c>
      <c r="U2387" s="78" t="s">
        <v>303</v>
      </c>
      <c r="V2387" s="80" t="s">
        <v>1703</v>
      </c>
      <c r="W2387" s="81" t="s">
        <v>539</v>
      </c>
    </row>
    <row r="2388" spans="1:23" s="107" customFormat="1" ht="31.8" customHeight="1">
      <c r="A2388" s="46">
        <f>SUBTOTAL(3,$C$11:C2388)</f>
        <v>2378</v>
      </c>
      <c r="B2388" s="46">
        <v>1</v>
      </c>
      <c r="C2388" s="46" t="s">
        <v>728</v>
      </c>
      <c r="D2388" s="46" t="s">
        <v>132</v>
      </c>
      <c r="E2388" s="98" t="s">
        <v>729</v>
      </c>
      <c r="F2388" s="99" t="s">
        <v>730</v>
      </c>
      <c r="G2388" s="46">
        <v>9</v>
      </c>
      <c r="H2388" s="78" t="s">
        <v>653</v>
      </c>
      <c r="I2388" s="46">
        <v>20</v>
      </c>
      <c r="J2388" s="46">
        <v>1</v>
      </c>
      <c r="K2388" s="46"/>
      <c r="L2388" s="46"/>
      <c r="M2388" s="46">
        <v>20</v>
      </c>
      <c r="N2388" s="46">
        <v>1</v>
      </c>
      <c r="O2388" s="79">
        <v>1050000</v>
      </c>
      <c r="P2388" s="79">
        <v>1050000</v>
      </c>
      <c r="Q2388" s="79"/>
      <c r="R2388" s="79">
        <v>1050000</v>
      </c>
      <c r="S2388" s="79">
        <v>0</v>
      </c>
      <c r="T2388" s="79">
        <v>0</v>
      </c>
      <c r="U2388" s="78" t="s">
        <v>303</v>
      </c>
      <c r="V2388" s="80" t="s">
        <v>1704</v>
      </c>
      <c r="W2388" s="81" t="s">
        <v>539</v>
      </c>
    </row>
    <row r="2389" spans="1:23" s="107" customFormat="1" ht="31.8" customHeight="1">
      <c r="A2389" s="46">
        <f>SUBTOTAL(3,$C$11:C2389)</f>
        <v>2379</v>
      </c>
      <c r="B2389" s="100">
        <v>2</v>
      </c>
      <c r="C2389" s="100" t="s">
        <v>728</v>
      </c>
      <c r="D2389" s="100" t="s">
        <v>541</v>
      </c>
      <c r="E2389" s="101" t="s">
        <v>729</v>
      </c>
      <c r="F2389" s="102" t="s">
        <v>730</v>
      </c>
      <c r="G2389" s="100">
        <v>9</v>
      </c>
      <c r="H2389" s="103" t="s">
        <v>653</v>
      </c>
      <c r="I2389" s="100">
        <v>10</v>
      </c>
      <c r="J2389" s="100">
        <v>1</v>
      </c>
      <c r="K2389" s="100"/>
      <c r="L2389" s="100"/>
      <c r="M2389" s="100">
        <v>10</v>
      </c>
      <c r="N2389" s="100">
        <v>1</v>
      </c>
      <c r="O2389" s="104">
        <v>500000</v>
      </c>
      <c r="P2389" s="104">
        <v>500000</v>
      </c>
      <c r="Q2389" s="104"/>
      <c r="R2389" s="104"/>
      <c r="S2389" s="104">
        <v>500000</v>
      </c>
      <c r="T2389" s="104">
        <v>0</v>
      </c>
      <c r="U2389" s="103" t="s">
        <v>311</v>
      </c>
      <c r="V2389" s="105" t="s">
        <v>1252</v>
      </c>
      <c r="W2389" s="106" t="s">
        <v>539</v>
      </c>
    </row>
    <row r="2390" spans="1:23" s="107" customFormat="1" ht="31.8" customHeight="1">
      <c r="A2390" s="46">
        <f>SUBTOTAL(3,$C$11:C2390)</f>
        <v>2380</v>
      </c>
      <c r="B2390" s="100">
        <v>2</v>
      </c>
      <c r="C2390" s="100" t="s">
        <v>728</v>
      </c>
      <c r="D2390" s="100" t="s">
        <v>2307</v>
      </c>
      <c r="E2390" s="101" t="s">
        <v>729</v>
      </c>
      <c r="F2390" s="102" t="s">
        <v>730</v>
      </c>
      <c r="G2390" s="100">
        <v>9</v>
      </c>
      <c r="H2390" s="103" t="s">
        <v>653</v>
      </c>
      <c r="I2390" s="100">
        <v>20</v>
      </c>
      <c r="J2390" s="100">
        <v>1</v>
      </c>
      <c r="K2390" s="100"/>
      <c r="L2390" s="100"/>
      <c r="M2390" s="100">
        <v>20</v>
      </c>
      <c r="N2390" s="100">
        <v>1</v>
      </c>
      <c r="O2390" s="104">
        <v>1050000</v>
      </c>
      <c r="P2390" s="104">
        <v>1050000</v>
      </c>
      <c r="Q2390" s="104"/>
      <c r="R2390" s="104"/>
      <c r="S2390" s="104">
        <v>1050000</v>
      </c>
      <c r="T2390" s="104">
        <v>0</v>
      </c>
      <c r="U2390" s="103" t="s">
        <v>303</v>
      </c>
      <c r="V2390" s="105" t="s">
        <v>3872</v>
      </c>
      <c r="W2390" s="106" t="s">
        <v>539</v>
      </c>
    </row>
    <row r="2391" spans="1:23" s="107" customFormat="1" ht="31.8" customHeight="1">
      <c r="A2391" s="46">
        <f>SUBTOTAL(3,$C$11:C2391)</f>
        <v>2381</v>
      </c>
      <c r="B2391" s="100">
        <v>2</v>
      </c>
      <c r="C2391" s="100" t="s">
        <v>728</v>
      </c>
      <c r="D2391" s="100" t="s">
        <v>2303</v>
      </c>
      <c r="E2391" s="101" t="s">
        <v>729</v>
      </c>
      <c r="F2391" s="102" t="s">
        <v>730</v>
      </c>
      <c r="G2391" s="100">
        <v>9</v>
      </c>
      <c r="H2391" s="103" t="s">
        <v>653</v>
      </c>
      <c r="I2391" s="100">
        <v>20</v>
      </c>
      <c r="J2391" s="100">
        <v>1</v>
      </c>
      <c r="K2391" s="100"/>
      <c r="L2391" s="100"/>
      <c r="M2391" s="100">
        <v>20</v>
      </c>
      <c r="N2391" s="100">
        <v>1</v>
      </c>
      <c r="O2391" s="104">
        <v>1050000</v>
      </c>
      <c r="P2391" s="104">
        <v>1050000</v>
      </c>
      <c r="Q2391" s="104"/>
      <c r="R2391" s="104"/>
      <c r="S2391" s="104">
        <v>1050000</v>
      </c>
      <c r="T2391" s="104">
        <v>0</v>
      </c>
      <c r="U2391" s="103" t="s">
        <v>303</v>
      </c>
      <c r="V2391" s="105" t="s">
        <v>3873</v>
      </c>
      <c r="W2391" s="106" t="s">
        <v>539</v>
      </c>
    </row>
    <row r="2392" spans="1:23" s="107" customFormat="1" ht="31.8" customHeight="1">
      <c r="A2392" s="46">
        <f>SUBTOTAL(3,$C$11:C2392)</f>
        <v>2382</v>
      </c>
      <c r="B2392" s="100">
        <v>2</v>
      </c>
      <c r="C2392" s="100" t="s">
        <v>728</v>
      </c>
      <c r="D2392" s="100" t="s">
        <v>2311</v>
      </c>
      <c r="E2392" s="101" t="s">
        <v>729</v>
      </c>
      <c r="F2392" s="102" t="s">
        <v>730</v>
      </c>
      <c r="G2392" s="100">
        <v>9</v>
      </c>
      <c r="H2392" s="103" t="s">
        <v>653</v>
      </c>
      <c r="I2392" s="100">
        <v>20</v>
      </c>
      <c r="J2392" s="100">
        <v>1</v>
      </c>
      <c r="K2392" s="100"/>
      <c r="L2392" s="100"/>
      <c r="M2392" s="100">
        <v>20</v>
      </c>
      <c r="N2392" s="100">
        <v>1</v>
      </c>
      <c r="O2392" s="104">
        <v>1050000</v>
      </c>
      <c r="P2392" s="104">
        <v>1050000</v>
      </c>
      <c r="Q2392" s="104"/>
      <c r="R2392" s="104"/>
      <c r="S2392" s="104">
        <v>1050000</v>
      </c>
      <c r="T2392" s="104">
        <v>0</v>
      </c>
      <c r="U2392" s="103" t="s">
        <v>303</v>
      </c>
      <c r="V2392" s="105" t="s">
        <v>3874</v>
      </c>
      <c r="W2392" s="106" t="s">
        <v>539</v>
      </c>
    </row>
    <row r="2393" spans="1:23" s="107" customFormat="1" ht="31.8" customHeight="1">
      <c r="A2393" s="46">
        <f>SUBTOTAL(3,$C$11:C2393)</f>
        <v>2383</v>
      </c>
      <c r="B2393" s="100">
        <v>2</v>
      </c>
      <c r="C2393" s="100" t="s">
        <v>728</v>
      </c>
      <c r="D2393" s="100" t="s">
        <v>2310</v>
      </c>
      <c r="E2393" s="101" t="s">
        <v>729</v>
      </c>
      <c r="F2393" s="102" t="s">
        <v>730</v>
      </c>
      <c r="G2393" s="100">
        <v>9</v>
      </c>
      <c r="H2393" s="103" t="s">
        <v>653</v>
      </c>
      <c r="I2393" s="100">
        <v>20</v>
      </c>
      <c r="J2393" s="100">
        <v>1</v>
      </c>
      <c r="K2393" s="100"/>
      <c r="L2393" s="100"/>
      <c r="M2393" s="100">
        <v>20</v>
      </c>
      <c r="N2393" s="100">
        <v>1</v>
      </c>
      <c r="O2393" s="104">
        <v>1050000</v>
      </c>
      <c r="P2393" s="104">
        <v>1050000</v>
      </c>
      <c r="Q2393" s="104"/>
      <c r="R2393" s="104"/>
      <c r="S2393" s="104">
        <v>1050000</v>
      </c>
      <c r="T2393" s="104">
        <v>0</v>
      </c>
      <c r="U2393" s="103" t="s">
        <v>303</v>
      </c>
      <c r="V2393" s="105" t="s">
        <v>3875</v>
      </c>
      <c r="W2393" s="106" t="s">
        <v>539</v>
      </c>
    </row>
    <row r="2394" spans="1:23" s="107" customFormat="1" ht="31.8" customHeight="1">
      <c r="A2394" s="46">
        <f>SUBTOTAL(3,$C$11:C2394)</f>
        <v>2384</v>
      </c>
      <c r="B2394" s="100">
        <v>2</v>
      </c>
      <c r="C2394" s="100" t="s">
        <v>728</v>
      </c>
      <c r="D2394" s="100" t="s">
        <v>2309</v>
      </c>
      <c r="E2394" s="101" t="s">
        <v>729</v>
      </c>
      <c r="F2394" s="102" t="s">
        <v>730</v>
      </c>
      <c r="G2394" s="100">
        <v>9</v>
      </c>
      <c r="H2394" s="103" t="s">
        <v>653</v>
      </c>
      <c r="I2394" s="100">
        <v>20</v>
      </c>
      <c r="J2394" s="100">
        <v>1</v>
      </c>
      <c r="K2394" s="100"/>
      <c r="L2394" s="100"/>
      <c r="M2394" s="100">
        <v>20</v>
      </c>
      <c r="N2394" s="100">
        <v>1</v>
      </c>
      <c r="O2394" s="104">
        <v>1050000</v>
      </c>
      <c r="P2394" s="104">
        <v>1050000</v>
      </c>
      <c r="Q2394" s="104"/>
      <c r="R2394" s="104"/>
      <c r="S2394" s="104">
        <v>1050000</v>
      </c>
      <c r="T2394" s="104">
        <v>0</v>
      </c>
      <c r="U2394" s="103" t="s">
        <v>303</v>
      </c>
      <c r="V2394" s="105" t="s">
        <v>1237</v>
      </c>
      <c r="W2394" s="106" t="s">
        <v>539</v>
      </c>
    </row>
    <row r="2395" spans="1:23" s="107" customFormat="1" ht="31.8" customHeight="1">
      <c r="A2395" s="46">
        <f>SUBTOTAL(3,$C$11:C2395)</f>
        <v>2385</v>
      </c>
      <c r="B2395" s="100">
        <v>2</v>
      </c>
      <c r="C2395" s="100" t="s">
        <v>728</v>
      </c>
      <c r="D2395" s="100" t="s">
        <v>2302</v>
      </c>
      <c r="E2395" s="101" t="s">
        <v>729</v>
      </c>
      <c r="F2395" s="102" t="s">
        <v>730</v>
      </c>
      <c r="G2395" s="100">
        <v>9</v>
      </c>
      <c r="H2395" s="103" t="s">
        <v>653</v>
      </c>
      <c r="I2395" s="100">
        <v>20</v>
      </c>
      <c r="J2395" s="100">
        <v>1</v>
      </c>
      <c r="K2395" s="100"/>
      <c r="L2395" s="100"/>
      <c r="M2395" s="100">
        <v>20</v>
      </c>
      <c r="N2395" s="100">
        <v>1</v>
      </c>
      <c r="O2395" s="104">
        <v>1050000</v>
      </c>
      <c r="P2395" s="104">
        <v>1050000</v>
      </c>
      <c r="Q2395" s="104"/>
      <c r="R2395" s="104"/>
      <c r="S2395" s="104">
        <v>1050000</v>
      </c>
      <c r="T2395" s="104">
        <v>0</v>
      </c>
      <c r="U2395" s="103" t="s">
        <v>303</v>
      </c>
      <c r="V2395" s="105" t="s">
        <v>1148</v>
      </c>
      <c r="W2395" s="106" t="s">
        <v>539</v>
      </c>
    </row>
    <row r="2396" spans="1:23" s="107" customFormat="1" ht="31.8" customHeight="1">
      <c r="A2396" s="46">
        <f>SUBTOTAL(3,$C$11:C2396)</f>
        <v>2386</v>
      </c>
      <c r="B2396" s="100">
        <v>2</v>
      </c>
      <c r="C2396" s="100" t="s">
        <v>728</v>
      </c>
      <c r="D2396" s="100" t="s">
        <v>2307</v>
      </c>
      <c r="E2396" s="101" t="s">
        <v>729</v>
      </c>
      <c r="F2396" s="102" t="s">
        <v>730</v>
      </c>
      <c r="G2396" s="100">
        <v>9</v>
      </c>
      <c r="H2396" s="103" t="s">
        <v>653</v>
      </c>
      <c r="I2396" s="100">
        <v>20</v>
      </c>
      <c r="J2396" s="100">
        <v>1</v>
      </c>
      <c r="K2396" s="100"/>
      <c r="L2396" s="100"/>
      <c r="M2396" s="100">
        <v>20</v>
      </c>
      <c r="N2396" s="100">
        <v>1</v>
      </c>
      <c r="O2396" s="104">
        <v>1050000</v>
      </c>
      <c r="P2396" s="104">
        <v>1050000</v>
      </c>
      <c r="Q2396" s="104"/>
      <c r="R2396" s="104"/>
      <c r="S2396" s="104">
        <v>1050000</v>
      </c>
      <c r="T2396" s="104">
        <v>0</v>
      </c>
      <c r="U2396" s="103" t="s">
        <v>303</v>
      </c>
      <c r="V2396" s="105" t="s">
        <v>3876</v>
      </c>
      <c r="W2396" s="106" t="s">
        <v>539</v>
      </c>
    </row>
    <row r="2397" spans="1:23" s="107" customFormat="1" ht="31.8" customHeight="1">
      <c r="A2397" s="46">
        <f>SUBTOTAL(3,$C$11:C2397)</f>
        <v>2387</v>
      </c>
      <c r="B2397" s="100">
        <v>2</v>
      </c>
      <c r="C2397" s="100" t="s">
        <v>728</v>
      </c>
      <c r="D2397" s="100" t="s">
        <v>2304</v>
      </c>
      <c r="E2397" s="101" t="s">
        <v>729</v>
      </c>
      <c r="F2397" s="102" t="s">
        <v>730</v>
      </c>
      <c r="G2397" s="100">
        <v>9</v>
      </c>
      <c r="H2397" s="103" t="s">
        <v>653</v>
      </c>
      <c r="I2397" s="100">
        <v>20</v>
      </c>
      <c r="J2397" s="100">
        <v>1</v>
      </c>
      <c r="K2397" s="100"/>
      <c r="L2397" s="100"/>
      <c r="M2397" s="100">
        <v>20</v>
      </c>
      <c r="N2397" s="100">
        <v>1</v>
      </c>
      <c r="O2397" s="104">
        <v>1050000</v>
      </c>
      <c r="P2397" s="104">
        <v>1050000</v>
      </c>
      <c r="Q2397" s="104"/>
      <c r="R2397" s="104"/>
      <c r="S2397" s="104">
        <v>1050000</v>
      </c>
      <c r="T2397" s="104">
        <v>0</v>
      </c>
      <c r="U2397" s="103" t="s">
        <v>303</v>
      </c>
      <c r="V2397" s="105" t="s">
        <v>3877</v>
      </c>
      <c r="W2397" s="106" t="s">
        <v>539</v>
      </c>
    </row>
    <row r="2398" spans="1:23" s="107" customFormat="1" ht="31.8" customHeight="1">
      <c r="A2398" s="46">
        <f>SUBTOTAL(3,$C$11:C2398)</f>
        <v>2388</v>
      </c>
      <c r="B2398" s="100">
        <v>2</v>
      </c>
      <c r="C2398" s="100" t="s">
        <v>728</v>
      </c>
      <c r="D2398" s="100" t="s">
        <v>2303</v>
      </c>
      <c r="E2398" s="101" t="s">
        <v>729</v>
      </c>
      <c r="F2398" s="102" t="s">
        <v>730</v>
      </c>
      <c r="G2398" s="100">
        <v>9</v>
      </c>
      <c r="H2398" s="103" t="s">
        <v>653</v>
      </c>
      <c r="I2398" s="100">
        <v>20</v>
      </c>
      <c r="J2398" s="100">
        <v>1</v>
      </c>
      <c r="K2398" s="100"/>
      <c r="L2398" s="100"/>
      <c r="M2398" s="100">
        <v>20</v>
      </c>
      <c r="N2398" s="100">
        <v>1</v>
      </c>
      <c r="O2398" s="104">
        <v>1050000</v>
      </c>
      <c r="P2398" s="104">
        <v>1050000</v>
      </c>
      <c r="Q2398" s="104"/>
      <c r="R2398" s="104"/>
      <c r="S2398" s="104">
        <v>1050000</v>
      </c>
      <c r="T2398" s="104">
        <v>0</v>
      </c>
      <c r="U2398" s="103" t="s">
        <v>303</v>
      </c>
      <c r="V2398" s="105" t="s">
        <v>3878</v>
      </c>
      <c r="W2398" s="106" t="s">
        <v>539</v>
      </c>
    </row>
    <row r="2399" spans="1:23" s="107" customFormat="1" ht="31.8" customHeight="1">
      <c r="A2399" s="46">
        <f>SUBTOTAL(3,$C$11:C2399)</f>
        <v>2389</v>
      </c>
      <c r="B2399" s="46">
        <v>1</v>
      </c>
      <c r="C2399" s="46" t="s">
        <v>910</v>
      </c>
      <c r="D2399" s="46" t="s">
        <v>1088</v>
      </c>
      <c r="E2399" s="98" t="s">
        <v>689</v>
      </c>
      <c r="F2399" s="99" t="s">
        <v>370</v>
      </c>
      <c r="G2399" s="46">
        <v>9</v>
      </c>
      <c r="H2399" s="78" t="s">
        <v>653</v>
      </c>
      <c r="I2399" s="46">
        <v>20</v>
      </c>
      <c r="J2399" s="46">
        <v>1</v>
      </c>
      <c r="K2399" s="46"/>
      <c r="L2399" s="46"/>
      <c r="M2399" s="46">
        <v>20</v>
      </c>
      <c r="N2399" s="46">
        <v>1</v>
      </c>
      <c r="O2399" s="79">
        <v>1050000</v>
      </c>
      <c r="P2399" s="79">
        <v>1050000</v>
      </c>
      <c r="Q2399" s="79"/>
      <c r="R2399" s="79">
        <v>1050000</v>
      </c>
      <c r="S2399" s="79">
        <v>0</v>
      </c>
      <c r="T2399" s="79">
        <v>0</v>
      </c>
      <c r="U2399" s="78" t="s">
        <v>303</v>
      </c>
      <c r="V2399" s="80" t="s">
        <v>1705</v>
      </c>
      <c r="W2399" s="81" t="s">
        <v>539</v>
      </c>
    </row>
    <row r="2400" spans="1:23" s="107" customFormat="1" ht="31.8" customHeight="1">
      <c r="A2400" s="46">
        <f>SUBTOTAL(3,$C$11:C2400)</f>
        <v>2390</v>
      </c>
      <c r="B2400" s="46">
        <v>1</v>
      </c>
      <c r="C2400" s="46" t="s">
        <v>910</v>
      </c>
      <c r="D2400" s="46" t="s">
        <v>1088</v>
      </c>
      <c r="E2400" s="98" t="s">
        <v>689</v>
      </c>
      <c r="F2400" s="99" t="s">
        <v>370</v>
      </c>
      <c r="G2400" s="46">
        <v>9</v>
      </c>
      <c r="H2400" s="78" t="s">
        <v>653</v>
      </c>
      <c r="I2400" s="46">
        <v>20</v>
      </c>
      <c r="J2400" s="46">
        <v>1</v>
      </c>
      <c r="K2400" s="46"/>
      <c r="L2400" s="46"/>
      <c r="M2400" s="46">
        <v>20</v>
      </c>
      <c r="N2400" s="46">
        <v>1</v>
      </c>
      <c r="O2400" s="79">
        <v>1050000</v>
      </c>
      <c r="P2400" s="79">
        <v>1050000</v>
      </c>
      <c r="Q2400" s="79"/>
      <c r="R2400" s="79">
        <v>1050000</v>
      </c>
      <c r="S2400" s="79">
        <v>0</v>
      </c>
      <c r="T2400" s="79">
        <v>0</v>
      </c>
      <c r="U2400" s="78" t="s">
        <v>303</v>
      </c>
      <c r="V2400" s="80" t="s">
        <v>1289</v>
      </c>
      <c r="W2400" s="81" t="s">
        <v>539</v>
      </c>
    </row>
    <row r="2401" spans="1:23" s="107" customFormat="1" ht="31.8" customHeight="1">
      <c r="A2401" s="46">
        <f>SUBTOTAL(3,$C$11:C2401)</f>
        <v>2391</v>
      </c>
      <c r="B2401" s="46">
        <v>1</v>
      </c>
      <c r="C2401" s="46" t="s">
        <v>910</v>
      </c>
      <c r="D2401" s="46" t="s">
        <v>1085</v>
      </c>
      <c r="E2401" s="98" t="s">
        <v>689</v>
      </c>
      <c r="F2401" s="99" t="s">
        <v>370</v>
      </c>
      <c r="G2401" s="46">
        <v>9</v>
      </c>
      <c r="H2401" s="78" t="s">
        <v>653</v>
      </c>
      <c r="I2401" s="46">
        <v>20</v>
      </c>
      <c r="J2401" s="46">
        <v>1</v>
      </c>
      <c r="K2401" s="46"/>
      <c r="L2401" s="46"/>
      <c r="M2401" s="46">
        <v>20</v>
      </c>
      <c r="N2401" s="46">
        <v>1</v>
      </c>
      <c r="O2401" s="79">
        <v>1050000</v>
      </c>
      <c r="P2401" s="79">
        <v>1050000</v>
      </c>
      <c r="Q2401" s="79"/>
      <c r="R2401" s="79">
        <v>1050000</v>
      </c>
      <c r="S2401" s="79">
        <v>0</v>
      </c>
      <c r="T2401" s="79">
        <v>0</v>
      </c>
      <c r="U2401" s="78" t="s">
        <v>303</v>
      </c>
      <c r="V2401" s="80" t="s">
        <v>155</v>
      </c>
      <c r="W2401" s="81" t="s">
        <v>539</v>
      </c>
    </row>
    <row r="2402" spans="1:23" s="107" customFormat="1" ht="31.8" customHeight="1">
      <c r="A2402" s="46">
        <f>SUBTOTAL(3,$C$11:C2402)</f>
        <v>2392</v>
      </c>
      <c r="B2402" s="46">
        <v>1</v>
      </c>
      <c r="C2402" s="46" t="s">
        <v>910</v>
      </c>
      <c r="D2402" s="46" t="s">
        <v>1090</v>
      </c>
      <c r="E2402" s="98" t="s">
        <v>689</v>
      </c>
      <c r="F2402" s="99" t="s">
        <v>370</v>
      </c>
      <c r="G2402" s="46">
        <v>9</v>
      </c>
      <c r="H2402" s="78" t="s">
        <v>653</v>
      </c>
      <c r="I2402" s="46">
        <v>20</v>
      </c>
      <c r="J2402" s="46">
        <v>1</v>
      </c>
      <c r="K2402" s="46"/>
      <c r="L2402" s="46"/>
      <c r="M2402" s="46">
        <v>20</v>
      </c>
      <c r="N2402" s="46">
        <v>1</v>
      </c>
      <c r="O2402" s="79">
        <v>1050000</v>
      </c>
      <c r="P2402" s="79">
        <v>1050000</v>
      </c>
      <c r="Q2402" s="79"/>
      <c r="R2402" s="79">
        <v>1050000</v>
      </c>
      <c r="S2402" s="79">
        <v>0</v>
      </c>
      <c r="T2402" s="79">
        <v>0</v>
      </c>
      <c r="U2402" s="78" t="s">
        <v>303</v>
      </c>
      <c r="V2402" s="80" t="s">
        <v>1706</v>
      </c>
      <c r="W2402" s="81" t="s">
        <v>539</v>
      </c>
    </row>
    <row r="2403" spans="1:23" s="107" customFormat="1" ht="31.8" customHeight="1">
      <c r="A2403" s="46">
        <f>SUBTOTAL(3,$C$11:C2403)</f>
        <v>2393</v>
      </c>
      <c r="B2403" s="46">
        <v>1</v>
      </c>
      <c r="C2403" s="46" t="s">
        <v>910</v>
      </c>
      <c r="D2403" s="46" t="s">
        <v>132</v>
      </c>
      <c r="E2403" s="98" t="s">
        <v>689</v>
      </c>
      <c r="F2403" s="99" t="s">
        <v>370</v>
      </c>
      <c r="G2403" s="46">
        <v>9</v>
      </c>
      <c r="H2403" s="78" t="s">
        <v>653</v>
      </c>
      <c r="I2403" s="46">
        <v>20</v>
      </c>
      <c r="J2403" s="46">
        <v>1</v>
      </c>
      <c r="K2403" s="46"/>
      <c r="L2403" s="46"/>
      <c r="M2403" s="46">
        <v>20</v>
      </c>
      <c r="N2403" s="46">
        <v>1</v>
      </c>
      <c r="O2403" s="79">
        <v>1050000</v>
      </c>
      <c r="P2403" s="79">
        <v>1050000</v>
      </c>
      <c r="Q2403" s="79"/>
      <c r="R2403" s="79">
        <v>1050000</v>
      </c>
      <c r="S2403" s="79">
        <v>0</v>
      </c>
      <c r="T2403" s="79">
        <v>0</v>
      </c>
      <c r="U2403" s="78" t="s">
        <v>303</v>
      </c>
      <c r="V2403" s="80" t="s">
        <v>1707</v>
      </c>
      <c r="W2403" s="81" t="s">
        <v>539</v>
      </c>
    </row>
    <row r="2404" spans="1:23" s="107" customFormat="1" ht="31.8" customHeight="1">
      <c r="A2404" s="46">
        <f>SUBTOTAL(3,$C$11:C2404)</f>
        <v>2394</v>
      </c>
      <c r="B2404" s="100">
        <v>2</v>
      </c>
      <c r="C2404" s="100" t="s">
        <v>910</v>
      </c>
      <c r="D2404" s="100" t="s">
        <v>2315</v>
      </c>
      <c r="E2404" s="101" t="s">
        <v>689</v>
      </c>
      <c r="F2404" s="102" t="s">
        <v>370</v>
      </c>
      <c r="G2404" s="100">
        <v>9</v>
      </c>
      <c r="H2404" s="103" t="s">
        <v>653</v>
      </c>
      <c r="I2404" s="100">
        <v>20</v>
      </c>
      <c r="J2404" s="100">
        <v>1</v>
      </c>
      <c r="K2404" s="100"/>
      <c r="L2404" s="100"/>
      <c r="M2404" s="100">
        <v>20</v>
      </c>
      <c r="N2404" s="100">
        <v>1</v>
      </c>
      <c r="O2404" s="104">
        <v>1050000</v>
      </c>
      <c r="P2404" s="104">
        <v>1050000</v>
      </c>
      <c r="Q2404" s="104"/>
      <c r="R2404" s="104"/>
      <c r="S2404" s="104">
        <v>1050000</v>
      </c>
      <c r="T2404" s="104">
        <v>0</v>
      </c>
      <c r="U2404" s="103" t="s">
        <v>303</v>
      </c>
      <c r="V2404" s="105" t="s">
        <v>1178</v>
      </c>
      <c r="W2404" s="106" t="s">
        <v>539</v>
      </c>
    </row>
    <row r="2405" spans="1:23" s="107" customFormat="1" ht="31.8" customHeight="1">
      <c r="A2405" s="46">
        <f>SUBTOTAL(3,$C$11:C2405)</f>
        <v>2395</v>
      </c>
      <c r="B2405" s="100">
        <v>2</v>
      </c>
      <c r="C2405" s="100" t="s">
        <v>910</v>
      </c>
      <c r="D2405" s="100" t="s">
        <v>2307</v>
      </c>
      <c r="E2405" s="101" t="s">
        <v>689</v>
      </c>
      <c r="F2405" s="102" t="s">
        <v>370</v>
      </c>
      <c r="G2405" s="100">
        <v>9</v>
      </c>
      <c r="H2405" s="103" t="s">
        <v>653</v>
      </c>
      <c r="I2405" s="100">
        <v>20</v>
      </c>
      <c r="J2405" s="100">
        <v>1</v>
      </c>
      <c r="K2405" s="100"/>
      <c r="L2405" s="100"/>
      <c r="M2405" s="100">
        <v>20</v>
      </c>
      <c r="N2405" s="100">
        <v>1</v>
      </c>
      <c r="O2405" s="104">
        <v>1050000</v>
      </c>
      <c r="P2405" s="104">
        <v>1050000</v>
      </c>
      <c r="Q2405" s="104"/>
      <c r="R2405" s="104"/>
      <c r="S2405" s="104">
        <v>1050000</v>
      </c>
      <c r="T2405" s="104">
        <v>0</v>
      </c>
      <c r="U2405" s="103" t="s">
        <v>303</v>
      </c>
      <c r="V2405" s="105" t="s">
        <v>3879</v>
      </c>
      <c r="W2405" s="106" t="s">
        <v>539</v>
      </c>
    </row>
    <row r="2406" spans="1:23" s="107" customFormat="1" ht="31.8" customHeight="1">
      <c r="A2406" s="46">
        <f>SUBTOTAL(3,$C$11:C2406)</f>
        <v>2396</v>
      </c>
      <c r="B2406" s="100">
        <v>2</v>
      </c>
      <c r="C2406" s="100" t="s">
        <v>910</v>
      </c>
      <c r="D2406" s="100" t="s">
        <v>2304</v>
      </c>
      <c r="E2406" s="101" t="s">
        <v>689</v>
      </c>
      <c r="F2406" s="102" t="s">
        <v>370</v>
      </c>
      <c r="G2406" s="100">
        <v>9</v>
      </c>
      <c r="H2406" s="103" t="s">
        <v>653</v>
      </c>
      <c r="I2406" s="100">
        <v>20</v>
      </c>
      <c r="J2406" s="100">
        <v>1</v>
      </c>
      <c r="K2406" s="100"/>
      <c r="L2406" s="100"/>
      <c r="M2406" s="100">
        <v>20</v>
      </c>
      <c r="N2406" s="100">
        <v>1</v>
      </c>
      <c r="O2406" s="104">
        <v>1050000</v>
      </c>
      <c r="P2406" s="104">
        <v>1050000</v>
      </c>
      <c r="Q2406" s="104"/>
      <c r="R2406" s="104"/>
      <c r="S2406" s="104">
        <v>1050000</v>
      </c>
      <c r="T2406" s="104">
        <v>0</v>
      </c>
      <c r="U2406" s="103" t="s">
        <v>303</v>
      </c>
      <c r="V2406" s="105" t="s">
        <v>3880</v>
      </c>
      <c r="W2406" s="106" t="s">
        <v>539</v>
      </c>
    </row>
    <row r="2407" spans="1:23" s="107" customFormat="1" ht="31.8" customHeight="1">
      <c r="A2407" s="46">
        <f>SUBTOTAL(3,$C$11:C2407)</f>
        <v>2397</v>
      </c>
      <c r="B2407" s="100">
        <v>2</v>
      </c>
      <c r="C2407" s="100" t="s">
        <v>910</v>
      </c>
      <c r="D2407" s="100" t="s">
        <v>2307</v>
      </c>
      <c r="E2407" s="101" t="s">
        <v>689</v>
      </c>
      <c r="F2407" s="102" t="s">
        <v>370</v>
      </c>
      <c r="G2407" s="100">
        <v>9</v>
      </c>
      <c r="H2407" s="103" t="s">
        <v>653</v>
      </c>
      <c r="I2407" s="100">
        <v>20</v>
      </c>
      <c r="J2407" s="100">
        <v>1</v>
      </c>
      <c r="K2407" s="100"/>
      <c r="L2407" s="100"/>
      <c r="M2407" s="100">
        <v>20</v>
      </c>
      <c r="N2407" s="100">
        <v>1</v>
      </c>
      <c r="O2407" s="104">
        <v>1050000</v>
      </c>
      <c r="P2407" s="104">
        <v>1050000</v>
      </c>
      <c r="Q2407" s="104"/>
      <c r="R2407" s="104"/>
      <c r="S2407" s="104">
        <v>1050000</v>
      </c>
      <c r="T2407" s="104">
        <v>0</v>
      </c>
      <c r="U2407" s="103" t="s">
        <v>303</v>
      </c>
      <c r="V2407" s="105" t="s">
        <v>3881</v>
      </c>
      <c r="W2407" s="106" t="s">
        <v>539</v>
      </c>
    </row>
    <row r="2408" spans="1:23" s="107" customFormat="1" ht="31.8" customHeight="1">
      <c r="A2408" s="46">
        <f>SUBTOTAL(3,$C$11:C2408)</f>
        <v>2398</v>
      </c>
      <c r="B2408" s="100">
        <v>2</v>
      </c>
      <c r="C2408" s="100" t="s">
        <v>910</v>
      </c>
      <c r="D2408" s="100" t="s">
        <v>2306</v>
      </c>
      <c r="E2408" s="101" t="s">
        <v>689</v>
      </c>
      <c r="F2408" s="102" t="s">
        <v>370</v>
      </c>
      <c r="G2408" s="100">
        <v>9</v>
      </c>
      <c r="H2408" s="103" t="s">
        <v>653</v>
      </c>
      <c r="I2408" s="100">
        <v>20</v>
      </c>
      <c r="J2408" s="100">
        <v>1</v>
      </c>
      <c r="K2408" s="100"/>
      <c r="L2408" s="100"/>
      <c r="M2408" s="100">
        <v>20</v>
      </c>
      <c r="N2408" s="100">
        <v>1</v>
      </c>
      <c r="O2408" s="104">
        <v>1050000</v>
      </c>
      <c r="P2408" s="104">
        <v>1050000</v>
      </c>
      <c r="Q2408" s="104"/>
      <c r="R2408" s="104"/>
      <c r="S2408" s="104">
        <v>1050000</v>
      </c>
      <c r="T2408" s="104">
        <v>0</v>
      </c>
      <c r="U2408" s="103" t="s">
        <v>303</v>
      </c>
      <c r="V2408" s="105" t="s">
        <v>3882</v>
      </c>
      <c r="W2408" s="106" t="s">
        <v>539</v>
      </c>
    </row>
    <row r="2409" spans="1:23" s="107" customFormat="1" ht="31.8" customHeight="1">
      <c r="A2409" s="46">
        <f>SUBTOTAL(3,$C$11:C2409)</f>
        <v>2399</v>
      </c>
      <c r="B2409" s="100">
        <v>2</v>
      </c>
      <c r="C2409" s="100" t="s">
        <v>910</v>
      </c>
      <c r="D2409" s="100" t="s">
        <v>2307</v>
      </c>
      <c r="E2409" s="101" t="s">
        <v>689</v>
      </c>
      <c r="F2409" s="102" t="s">
        <v>370</v>
      </c>
      <c r="G2409" s="100">
        <v>9</v>
      </c>
      <c r="H2409" s="103" t="s">
        <v>653</v>
      </c>
      <c r="I2409" s="100">
        <v>20</v>
      </c>
      <c r="J2409" s="100">
        <v>1</v>
      </c>
      <c r="K2409" s="100"/>
      <c r="L2409" s="100"/>
      <c r="M2409" s="100">
        <v>20</v>
      </c>
      <c r="N2409" s="100">
        <v>1</v>
      </c>
      <c r="O2409" s="104">
        <v>1050000</v>
      </c>
      <c r="P2409" s="104">
        <v>1050000</v>
      </c>
      <c r="Q2409" s="104"/>
      <c r="R2409" s="104"/>
      <c r="S2409" s="104">
        <v>1050000</v>
      </c>
      <c r="T2409" s="104">
        <v>0</v>
      </c>
      <c r="U2409" s="103" t="s">
        <v>303</v>
      </c>
      <c r="V2409" s="105" t="s">
        <v>3883</v>
      </c>
      <c r="W2409" s="106" t="s">
        <v>539</v>
      </c>
    </row>
    <row r="2410" spans="1:23" s="107" customFormat="1" ht="31.8" customHeight="1">
      <c r="A2410" s="46">
        <f>SUBTOTAL(3,$C$11:C2410)</f>
        <v>2400</v>
      </c>
      <c r="B2410" s="46">
        <v>1</v>
      </c>
      <c r="C2410" s="46" t="s">
        <v>210</v>
      </c>
      <c r="D2410" s="46" t="s">
        <v>1088</v>
      </c>
      <c r="E2410" s="98" t="s">
        <v>513</v>
      </c>
      <c r="F2410" s="99" t="s">
        <v>293</v>
      </c>
      <c r="G2410" s="46">
        <v>9</v>
      </c>
      <c r="H2410" s="78" t="s">
        <v>653</v>
      </c>
      <c r="I2410" s="46">
        <v>20</v>
      </c>
      <c r="J2410" s="46">
        <v>1</v>
      </c>
      <c r="K2410" s="46"/>
      <c r="L2410" s="46"/>
      <c r="M2410" s="46">
        <v>20</v>
      </c>
      <c r="N2410" s="46">
        <v>1</v>
      </c>
      <c r="O2410" s="79">
        <v>1050000</v>
      </c>
      <c r="P2410" s="79">
        <v>1050000</v>
      </c>
      <c r="Q2410" s="79">
        <v>856800</v>
      </c>
      <c r="R2410" s="79">
        <v>193200</v>
      </c>
      <c r="S2410" s="79">
        <v>0</v>
      </c>
      <c r="T2410" s="79">
        <v>0</v>
      </c>
      <c r="U2410" s="78" t="s">
        <v>303</v>
      </c>
      <c r="V2410" s="80" t="s">
        <v>1708</v>
      </c>
      <c r="W2410" s="81" t="s">
        <v>539</v>
      </c>
    </row>
    <row r="2411" spans="1:23" s="107" customFormat="1" ht="31.8" customHeight="1">
      <c r="A2411" s="46">
        <f>SUBTOTAL(3,$C$11:C2411)</f>
        <v>2401</v>
      </c>
      <c r="B2411" s="100">
        <v>2</v>
      </c>
      <c r="C2411" s="100" t="s">
        <v>210</v>
      </c>
      <c r="D2411" s="100" t="s">
        <v>2117</v>
      </c>
      <c r="E2411" s="101" t="s">
        <v>513</v>
      </c>
      <c r="F2411" s="102" t="s">
        <v>293</v>
      </c>
      <c r="G2411" s="100">
        <v>9</v>
      </c>
      <c r="H2411" s="103" t="s">
        <v>653</v>
      </c>
      <c r="I2411" s="100">
        <v>20</v>
      </c>
      <c r="J2411" s="100">
        <v>1</v>
      </c>
      <c r="K2411" s="100"/>
      <c r="L2411" s="100"/>
      <c r="M2411" s="100">
        <v>20</v>
      </c>
      <c r="N2411" s="100">
        <v>1</v>
      </c>
      <c r="O2411" s="104">
        <v>1050000</v>
      </c>
      <c r="P2411" s="104">
        <v>1050000</v>
      </c>
      <c r="Q2411" s="104"/>
      <c r="R2411" s="104"/>
      <c r="S2411" s="104">
        <v>1050000</v>
      </c>
      <c r="T2411" s="104">
        <v>0</v>
      </c>
      <c r="U2411" s="103" t="s">
        <v>303</v>
      </c>
      <c r="V2411" s="105" t="s">
        <v>3884</v>
      </c>
      <c r="W2411" s="106" t="s">
        <v>539</v>
      </c>
    </row>
    <row r="2412" spans="1:23" s="107" customFormat="1" ht="31.8" customHeight="1">
      <c r="A2412" s="46">
        <f>SUBTOTAL(3,$C$11:C2412)</f>
        <v>2402</v>
      </c>
      <c r="B2412" s="100">
        <v>2</v>
      </c>
      <c r="C2412" s="100" t="s">
        <v>210</v>
      </c>
      <c r="D2412" s="100" t="s">
        <v>2316</v>
      </c>
      <c r="E2412" s="101" t="s">
        <v>513</v>
      </c>
      <c r="F2412" s="102" t="s">
        <v>293</v>
      </c>
      <c r="G2412" s="100">
        <v>9</v>
      </c>
      <c r="H2412" s="103" t="s">
        <v>653</v>
      </c>
      <c r="I2412" s="100">
        <v>20</v>
      </c>
      <c r="J2412" s="100">
        <v>1</v>
      </c>
      <c r="K2412" s="100"/>
      <c r="L2412" s="100"/>
      <c r="M2412" s="100">
        <v>20</v>
      </c>
      <c r="N2412" s="100">
        <v>1</v>
      </c>
      <c r="O2412" s="104">
        <v>1050000</v>
      </c>
      <c r="P2412" s="104">
        <v>1050000</v>
      </c>
      <c r="Q2412" s="104"/>
      <c r="R2412" s="104"/>
      <c r="S2412" s="104">
        <v>1050000</v>
      </c>
      <c r="T2412" s="104">
        <v>0</v>
      </c>
      <c r="U2412" s="103" t="s">
        <v>303</v>
      </c>
      <c r="V2412" s="105" t="s">
        <v>3885</v>
      </c>
      <c r="W2412" s="106" t="s">
        <v>539</v>
      </c>
    </row>
    <row r="2413" spans="1:23" s="107" customFormat="1" ht="31.8" customHeight="1">
      <c r="A2413" s="46">
        <f>SUBTOTAL(3,$C$11:C2413)</f>
        <v>2403</v>
      </c>
      <c r="B2413" s="100">
        <v>2</v>
      </c>
      <c r="C2413" s="100" t="s">
        <v>210</v>
      </c>
      <c r="D2413" s="100" t="s">
        <v>2304</v>
      </c>
      <c r="E2413" s="101" t="s">
        <v>513</v>
      </c>
      <c r="F2413" s="102" t="s">
        <v>293</v>
      </c>
      <c r="G2413" s="100">
        <v>9</v>
      </c>
      <c r="H2413" s="103" t="s">
        <v>653</v>
      </c>
      <c r="I2413" s="100">
        <v>20</v>
      </c>
      <c r="J2413" s="100">
        <v>1</v>
      </c>
      <c r="K2413" s="100"/>
      <c r="L2413" s="100"/>
      <c r="M2413" s="100">
        <v>20</v>
      </c>
      <c r="N2413" s="100">
        <v>1</v>
      </c>
      <c r="O2413" s="104">
        <v>1050000</v>
      </c>
      <c r="P2413" s="104">
        <v>1050000</v>
      </c>
      <c r="Q2413" s="104"/>
      <c r="R2413" s="104"/>
      <c r="S2413" s="104">
        <v>1050000</v>
      </c>
      <c r="T2413" s="104">
        <v>0</v>
      </c>
      <c r="U2413" s="103" t="s">
        <v>303</v>
      </c>
      <c r="V2413" s="105" t="s">
        <v>3886</v>
      </c>
      <c r="W2413" s="106" t="s">
        <v>539</v>
      </c>
    </row>
    <row r="2414" spans="1:23" s="107" customFormat="1" ht="31.8" customHeight="1">
      <c r="A2414" s="46">
        <f>SUBTOTAL(3,$C$11:C2414)</f>
        <v>2404</v>
      </c>
      <c r="B2414" s="100">
        <v>2</v>
      </c>
      <c r="C2414" s="100" t="s">
        <v>210</v>
      </c>
      <c r="D2414" s="100" t="s">
        <v>2302</v>
      </c>
      <c r="E2414" s="101" t="s">
        <v>513</v>
      </c>
      <c r="F2414" s="102" t="s">
        <v>293</v>
      </c>
      <c r="G2414" s="100">
        <v>9</v>
      </c>
      <c r="H2414" s="103" t="s">
        <v>653</v>
      </c>
      <c r="I2414" s="100">
        <v>20</v>
      </c>
      <c r="J2414" s="100">
        <v>1</v>
      </c>
      <c r="K2414" s="100"/>
      <c r="L2414" s="100"/>
      <c r="M2414" s="100">
        <v>20</v>
      </c>
      <c r="N2414" s="100">
        <v>1</v>
      </c>
      <c r="O2414" s="104">
        <v>1050000</v>
      </c>
      <c r="P2414" s="104">
        <v>1050000</v>
      </c>
      <c r="Q2414" s="104"/>
      <c r="R2414" s="104"/>
      <c r="S2414" s="104">
        <v>1050000</v>
      </c>
      <c r="T2414" s="104">
        <v>0</v>
      </c>
      <c r="U2414" s="103" t="s">
        <v>303</v>
      </c>
      <c r="V2414" s="105" t="s">
        <v>2015</v>
      </c>
      <c r="W2414" s="106" t="s">
        <v>539</v>
      </c>
    </row>
    <row r="2415" spans="1:23" s="107" customFormat="1" ht="31.8" customHeight="1">
      <c r="A2415" s="46">
        <f>SUBTOTAL(3,$C$11:C2415)</f>
        <v>2405</v>
      </c>
      <c r="B2415" s="100">
        <v>2</v>
      </c>
      <c r="C2415" s="100" t="s">
        <v>210</v>
      </c>
      <c r="D2415" s="100" t="s">
        <v>2305</v>
      </c>
      <c r="E2415" s="101" t="s">
        <v>513</v>
      </c>
      <c r="F2415" s="102" t="s">
        <v>293</v>
      </c>
      <c r="G2415" s="100">
        <v>9</v>
      </c>
      <c r="H2415" s="103" t="s">
        <v>653</v>
      </c>
      <c r="I2415" s="100">
        <v>20</v>
      </c>
      <c r="J2415" s="100">
        <v>1</v>
      </c>
      <c r="K2415" s="100"/>
      <c r="L2415" s="100"/>
      <c r="M2415" s="100">
        <v>20</v>
      </c>
      <c r="N2415" s="100">
        <v>1</v>
      </c>
      <c r="O2415" s="104">
        <v>1050000</v>
      </c>
      <c r="P2415" s="104">
        <v>1050000</v>
      </c>
      <c r="Q2415" s="104"/>
      <c r="R2415" s="104"/>
      <c r="S2415" s="104">
        <v>1050000</v>
      </c>
      <c r="T2415" s="104">
        <v>0</v>
      </c>
      <c r="U2415" s="103" t="s">
        <v>303</v>
      </c>
      <c r="V2415" s="105" t="s">
        <v>3887</v>
      </c>
      <c r="W2415" s="106" t="s">
        <v>539</v>
      </c>
    </row>
    <row r="2416" spans="1:23" s="107" customFormat="1" ht="31.8" customHeight="1">
      <c r="A2416" s="46">
        <f>SUBTOTAL(3,$C$11:C2416)</f>
        <v>2406</v>
      </c>
      <c r="B2416" s="46">
        <v>1</v>
      </c>
      <c r="C2416" s="46" t="s">
        <v>1054</v>
      </c>
      <c r="D2416" s="46" t="s">
        <v>1088</v>
      </c>
      <c r="E2416" s="98" t="s">
        <v>645</v>
      </c>
      <c r="F2416" s="99" t="s">
        <v>697</v>
      </c>
      <c r="G2416" s="46">
        <v>9</v>
      </c>
      <c r="H2416" s="78" t="s">
        <v>653</v>
      </c>
      <c r="I2416" s="46">
        <v>20</v>
      </c>
      <c r="J2416" s="46">
        <v>1</v>
      </c>
      <c r="K2416" s="46"/>
      <c r="L2416" s="46"/>
      <c r="M2416" s="46">
        <v>20</v>
      </c>
      <c r="N2416" s="46">
        <v>1</v>
      </c>
      <c r="O2416" s="79">
        <v>1050000</v>
      </c>
      <c r="P2416" s="79">
        <v>1050000</v>
      </c>
      <c r="Q2416" s="79"/>
      <c r="R2416" s="79">
        <v>1050000</v>
      </c>
      <c r="S2416" s="79">
        <v>0</v>
      </c>
      <c r="T2416" s="79">
        <v>0</v>
      </c>
      <c r="U2416" s="78" t="s">
        <v>303</v>
      </c>
      <c r="V2416" s="80" t="s">
        <v>1709</v>
      </c>
      <c r="W2416" s="81" t="s">
        <v>539</v>
      </c>
    </row>
    <row r="2417" spans="1:23" s="107" customFormat="1" ht="31.8" customHeight="1">
      <c r="A2417" s="46">
        <f>SUBTOTAL(3,$C$11:C2417)</f>
        <v>2407</v>
      </c>
      <c r="B2417" s="46">
        <v>1</v>
      </c>
      <c r="C2417" s="46" t="s">
        <v>1054</v>
      </c>
      <c r="D2417" s="46" t="s">
        <v>1085</v>
      </c>
      <c r="E2417" s="98" t="s">
        <v>645</v>
      </c>
      <c r="F2417" s="99" t="s">
        <v>697</v>
      </c>
      <c r="G2417" s="46">
        <v>9</v>
      </c>
      <c r="H2417" s="78" t="s">
        <v>653</v>
      </c>
      <c r="I2417" s="46">
        <v>20</v>
      </c>
      <c r="J2417" s="46">
        <v>1</v>
      </c>
      <c r="K2417" s="46"/>
      <c r="L2417" s="46"/>
      <c r="M2417" s="46">
        <v>20</v>
      </c>
      <c r="N2417" s="46">
        <v>1</v>
      </c>
      <c r="O2417" s="79">
        <v>1050000</v>
      </c>
      <c r="P2417" s="79">
        <v>1050000</v>
      </c>
      <c r="Q2417" s="79"/>
      <c r="R2417" s="79">
        <v>1050000</v>
      </c>
      <c r="S2417" s="79">
        <v>0</v>
      </c>
      <c r="T2417" s="79">
        <v>0</v>
      </c>
      <c r="U2417" s="78" t="s">
        <v>303</v>
      </c>
      <c r="V2417" s="80" t="s">
        <v>1710</v>
      </c>
      <c r="W2417" s="81" t="s">
        <v>539</v>
      </c>
    </row>
    <row r="2418" spans="1:23" s="107" customFormat="1" ht="31.8" customHeight="1">
      <c r="A2418" s="46">
        <f>SUBTOTAL(3,$C$11:C2418)</f>
        <v>2408</v>
      </c>
      <c r="B2418" s="100">
        <v>2</v>
      </c>
      <c r="C2418" s="100" t="s">
        <v>1054</v>
      </c>
      <c r="D2418" s="100" t="s">
        <v>2117</v>
      </c>
      <c r="E2418" s="101" t="s">
        <v>645</v>
      </c>
      <c r="F2418" s="102" t="s">
        <v>697</v>
      </c>
      <c r="G2418" s="100">
        <v>9</v>
      </c>
      <c r="H2418" s="103" t="s">
        <v>653</v>
      </c>
      <c r="I2418" s="100">
        <v>20</v>
      </c>
      <c r="J2418" s="100">
        <v>1</v>
      </c>
      <c r="K2418" s="100"/>
      <c r="L2418" s="100"/>
      <c r="M2418" s="100">
        <v>20</v>
      </c>
      <c r="N2418" s="100">
        <v>1</v>
      </c>
      <c r="O2418" s="104">
        <v>1050000</v>
      </c>
      <c r="P2418" s="104">
        <v>1050000</v>
      </c>
      <c r="Q2418" s="104"/>
      <c r="R2418" s="104"/>
      <c r="S2418" s="104">
        <v>1050000</v>
      </c>
      <c r="T2418" s="104">
        <v>0</v>
      </c>
      <c r="U2418" s="103" t="s">
        <v>303</v>
      </c>
      <c r="V2418" s="105" t="s">
        <v>3888</v>
      </c>
      <c r="W2418" s="106" t="s">
        <v>539</v>
      </c>
    </row>
    <row r="2419" spans="1:23" s="107" customFormat="1" ht="31.8" customHeight="1">
      <c r="A2419" s="46">
        <f>SUBTOTAL(3,$C$11:C2419)</f>
        <v>2409</v>
      </c>
      <c r="B2419" s="100">
        <v>2</v>
      </c>
      <c r="C2419" s="100" t="s">
        <v>1054</v>
      </c>
      <c r="D2419" s="100" t="s">
        <v>2310</v>
      </c>
      <c r="E2419" s="101" t="s">
        <v>645</v>
      </c>
      <c r="F2419" s="102" t="s">
        <v>697</v>
      </c>
      <c r="G2419" s="100">
        <v>9</v>
      </c>
      <c r="H2419" s="103" t="s">
        <v>653</v>
      </c>
      <c r="I2419" s="100">
        <v>20</v>
      </c>
      <c r="J2419" s="100">
        <v>1</v>
      </c>
      <c r="K2419" s="100"/>
      <c r="L2419" s="100"/>
      <c r="M2419" s="100">
        <v>20</v>
      </c>
      <c r="N2419" s="100">
        <v>1</v>
      </c>
      <c r="O2419" s="104">
        <v>1050000</v>
      </c>
      <c r="P2419" s="104">
        <v>1050000</v>
      </c>
      <c r="Q2419" s="104"/>
      <c r="R2419" s="104"/>
      <c r="S2419" s="104">
        <v>1050000</v>
      </c>
      <c r="T2419" s="104">
        <v>0</v>
      </c>
      <c r="U2419" s="103" t="s">
        <v>303</v>
      </c>
      <c r="V2419" s="105" t="s">
        <v>3889</v>
      </c>
      <c r="W2419" s="106" t="s">
        <v>539</v>
      </c>
    </row>
    <row r="2420" spans="1:23" s="107" customFormat="1" ht="31.8" customHeight="1">
      <c r="A2420" s="46">
        <f>SUBTOTAL(3,$C$11:C2420)</f>
        <v>2410</v>
      </c>
      <c r="B2420" s="100">
        <v>2</v>
      </c>
      <c r="C2420" s="100" t="s">
        <v>1054</v>
      </c>
      <c r="D2420" s="100" t="s">
        <v>2304</v>
      </c>
      <c r="E2420" s="101" t="s">
        <v>645</v>
      </c>
      <c r="F2420" s="102" t="s">
        <v>697</v>
      </c>
      <c r="G2420" s="100">
        <v>9</v>
      </c>
      <c r="H2420" s="103" t="s">
        <v>653</v>
      </c>
      <c r="I2420" s="100">
        <v>20</v>
      </c>
      <c r="J2420" s="100">
        <v>1</v>
      </c>
      <c r="K2420" s="100"/>
      <c r="L2420" s="100"/>
      <c r="M2420" s="100">
        <v>20</v>
      </c>
      <c r="N2420" s="100">
        <v>1</v>
      </c>
      <c r="O2420" s="104">
        <v>1050000</v>
      </c>
      <c r="P2420" s="104">
        <v>1050000</v>
      </c>
      <c r="Q2420" s="104"/>
      <c r="R2420" s="104"/>
      <c r="S2420" s="104">
        <v>1050000</v>
      </c>
      <c r="T2420" s="104">
        <v>0</v>
      </c>
      <c r="U2420" s="103" t="s">
        <v>303</v>
      </c>
      <c r="V2420" s="105" t="s">
        <v>3890</v>
      </c>
      <c r="W2420" s="106" t="s">
        <v>539</v>
      </c>
    </row>
    <row r="2421" spans="1:23" s="107" customFormat="1" ht="31.8" customHeight="1">
      <c r="A2421" s="46">
        <f>SUBTOTAL(3,$C$11:C2421)</f>
        <v>2411</v>
      </c>
      <c r="B2421" s="100">
        <v>2</v>
      </c>
      <c r="C2421" s="100" t="s">
        <v>1054</v>
      </c>
      <c r="D2421" s="100" t="s">
        <v>2317</v>
      </c>
      <c r="E2421" s="101" t="s">
        <v>645</v>
      </c>
      <c r="F2421" s="102" t="s">
        <v>697</v>
      </c>
      <c r="G2421" s="100">
        <v>9</v>
      </c>
      <c r="H2421" s="103" t="s">
        <v>653</v>
      </c>
      <c r="I2421" s="100">
        <v>20</v>
      </c>
      <c r="J2421" s="100">
        <v>1</v>
      </c>
      <c r="K2421" s="100"/>
      <c r="L2421" s="100"/>
      <c r="M2421" s="100">
        <v>20</v>
      </c>
      <c r="N2421" s="100">
        <v>1</v>
      </c>
      <c r="O2421" s="104">
        <v>1050000</v>
      </c>
      <c r="P2421" s="104">
        <v>1050000</v>
      </c>
      <c r="Q2421" s="104"/>
      <c r="R2421" s="104"/>
      <c r="S2421" s="104">
        <v>1050000</v>
      </c>
      <c r="T2421" s="104">
        <v>0</v>
      </c>
      <c r="U2421" s="103" t="s">
        <v>303</v>
      </c>
      <c r="V2421" s="105" t="s">
        <v>3891</v>
      </c>
      <c r="W2421" s="106" t="s">
        <v>539</v>
      </c>
    </row>
    <row r="2422" spans="1:23" s="107" customFormat="1" ht="31.8" customHeight="1">
      <c r="A2422" s="46">
        <f>SUBTOTAL(3,$C$11:C2422)</f>
        <v>2412</v>
      </c>
      <c r="B2422" s="100">
        <v>2</v>
      </c>
      <c r="C2422" s="100" t="s">
        <v>1054</v>
      </c>
      <c r="D2422" s="100" t="s">
        <v>2306</v>
      </c>
      <c r="E2422" s="101" t="s">
        <v>645</v>
      </c>
      <c r="F2422" s="102" t="s">
        <v>697</v>
      </c>
      <c r="G2422" s="100">
        <v>9</v>
      </c>
      <c r="H2422" s="103" t="s">
        <v>653</v>
      </c>
      <c r="I2422" s="100">
        <v>20</v>
      </c>
      <c r="J2422" s="100">
        <v>1</v>
      </c>
      <c r="K2422" s="100"/>
      <c r="L2422" s="100"/>
      <c r="M2422" s="100">
        <v>20</v>
      </c>
      <c r="N2422" s="100">
        <v>1</v>
      </c>
      <c r="O2422" s="104">
        <v>1050000</v>
      </c>
      <c r="P2422" s="104">
        <v>1050000</v>
      </c>
      <c r="Q2422" s="104"/>
      <c r="R2422" s="104"/>
      <c r="S2422" s="104">
        <v>1050000</v>
      </c>
      <c r="T2422" s="104">
        <v>0</v>
      </c>
      <c r="U2422" s="103" t="s">
        <v>303</v>
      </c>
      <c r="V2422" s="105" t="s">
        <v>3892</v>
      </c>
      <c r="W2422" s="106" t="s">
        <v>539</v>
      </c>
    </row>
    <row r="2423" spans="1:23" s="107" customFormat="1" ht="31.8" customHeight="1">
      <c r="A2423" s="46">
        <f>SUBTOTAL(3,$C$11:C2423)</f>
        <v>2413</v>
      </c>
      <c r="B2423" s="100">
        <v>2</v>
      </c>
      <c r="C2423" s="100" t="s">
        <v>1054</v>
      </c>
      <c r="D2423" s="100" t="s">
        <v>2304</v>
      </c>
      <c r="E2423" s="101" t="s">
        <v>645</v>
      </c>
      <c r="F2423" s="102" t="s">
        <v>697</v>
      </c>
      <c r="G2423" s="100">
        <v>9</v>
      </c>
      <c r="H2423" s="103" t="s">
        <v>653</v>
      </c>
      <c r="I2423" s="100">
        <v>20</v>
      </c>
      <c r="J2423" s="100">
        <v>1</v>
      </c>
      <c r="K2423" s="100"/>
      <c r="L2423" s="100"/>
      <c r="M2423" s="100">
        <v>20</v>
      </c>
      <c r="N2423" s="100">
        <v>1</v>
      </c>
      <c r="O2423" s="104">
        <v>1050000</v>
      </c>
      <c r="P2423" s="104">
        <v>1050000</v>
      </c>
      <c r="Q2423" s="104"/>
      <c r="R2423" s="104"/>
      <c r="S2423" s="104">
        <v>1050000</v>
      </c>
      <c r="T2423" s="104">
        <v>0</v>
      </c>
      <c r="U2423" s="103" t="s">
        <v>303</v>
      </c>
      <c r="V2423" s="105" t="s">
        <v>3893</v>
      </c>
      <c r="W2423" s="106" t="s">
        <v>539</v>
      </c>
    </row>
    <row r="2424" spans="1:23" s="107" customFormat="1" ht="31.8" customHeight="1">
      <c r="A2424" s="46">
        <f>SUBTOTAL(3,$C$11:C2424)</f>
        <v>2414</v>
      </c>
      <c r="B2424" s="46">
        <v>1</v>
      </c>
      <c r="C2424" s="46" t="s">
        <v>784</v>
      </c>
      <c r="D2424" s="46" t="s">
        <v>1085</v>
      </c>
      <c r="E2424" s="98" t="s">
        <v>325</v>
      </c>
      <c r="F2424" s="99" t="s">
        <v>315</v>
      </c>
      <c r="G2424" s="46">
        <v>9</v>
      </c>
      <c r="H2424" s="78" t="s">
        <v>261</v>
      </c>
      <c r="I2424" s="46">
        <v>20</v>
      </c>
      <c r="J2424" s="46">
        <v>1</v>
      </c>
      <c r="K2424" s="46"/>
      <c r="L2424" s="46"/>
      <c r="M2424" s="46">
        <v>20</v>
      </c>
      <c r="N2424" s="46">
        <v>1</v>
      </c>
      <c r="O2424" s="79">
        <v>1050000</v>
      </c>
      <c r="P2424" s="79">
        <v>1050000</v>
      </c>
      <c r="Q2424" s="79"/>
      <c r="R2424" s="79">
        <v>1050000</v>
      </c>
      <c r="S2424" s="79">
        <v>0</v>
      </c>
      <c r="T2424" s="79">
        <v>0</v>
      </c>
      <c r="U2424" s="78" t="s">
        <v>303</v>
      </c>
      <c r="V2424" s="80" t="s">
        <v>1711</v>
      </c>
      <c r="W2424" s="81" t="s">
        <v>539</v>
      </c>
    </row>
    <row r="2425" spans="1:23" s="107" customFormat="1" ht="31.8" customHeight="1">
      <c r="A2425" s="46">
        <f>SUBTOTAL(3,$C$11:C2425)</f>
        <v>2415</v>
      </c>
      <c r="B2425" s="46">
        <v>1</v>
      </c>
      <c r="C2425" s="46" t="s">
        <v>784</v>
      </c>
      <c r="D2425" s="46" t="s">
        <v>834</v>
      </c>
      <c r="E2425" s="98" t="s">
        <v>325</v>
      </c>
      <c r="F2425" s="99" t="s">
        <v>315</v>
      </c>
      <c r="G2425" s="46">
        <v>9</v>
      </c>
      <c r="H2425" s="78" t="s">
        <v>261</v>
      </c>
      <c r="I2425" s="46">
        <v>20</v>
      </c>
      <c r="J2425" s="46">
        <v>1</v>
      </c>
      <c r="K2425" s="46"/>
      <c r="L2425" s="46"/>
      <c r="M2425" s="46">
        <v>20</v>
      </c>
      <c r="N2425" s="46">
        <v>1</v>
      </c>
      <c r="O2425" s="79">
        <v>1050000</v>
      </c>
      <c r="P2425" s="79">
        <v>1050000</v>
      </c>
      <c r="Q2425" s="79"/>
      <c r="R2425" s="79">
        <v>1050000</v>
      </c>
      <c r="S2425" s="79">
        <v>0</v>
      </c>
      <c r="T2425" s="79">
        <v>0</v>
      </c>
      <c r="U2425" s="78" t="s">
        <v>303</v>
      </c>
      <c r="V2425" s="80" t="s">
        <v>1712</v>
      </c>
      <c r="W2425" s="81" t="s">
        <v>539</v>
      </c>
    </row>
    <row r="2426" spans="1:23" s="107" customFormat="1" ht="31.8" customHeight="1">
      <c r="A2426" s="46">
        <f>SUBTOTAL(3,$C$11:C2426)</f>
        <v>2416</v>
      </c>
      <c r="B2426" s="46">
        <v>1</v>
      </c>
      <c r="C2426" s="46" t="s">
        <v>784</v>
      </c>
      <c r="D2426" s="46" t="s">
        <v>1085</v>
      </c>
      <c r="E2426" s="98" t="s">
        <v>325</v>
      </c>
      <c r="F2426" s="99" t="s">
        <v>315</v>
      </c>
      <c r="G2426" s="46">
        <v>9</v>
      </c>
      <c r="H2426" s="78" t="s">
        <v>261</v>
      </c>
      <c r="I2426" s="46">
        <v>20</v>
      </c>
      <c r="J2426" s="46">
        <v>1</v>
      </c>
      <c r="K2426" s="46"/>
      <c r="L2426" s="46"/>
      <c r="M2426" s="46">
        <v>20</v>
      </c>
      <c r="N2426" s="46">
        <v>1</v>
      </c>
      <c r="O2426" s="79">
        <v>1050000</v>
      </c>
      <c r="P2426" s="79">
        <v>1050000</v>
      </c>
      <c r="Q2426" s="79"/>
      <c r="R2426" s="79">
        <v>1050000</v>
      </c>
      <c r="S2426" s="79">
        <v>0</v>
      </c>
      <c r="T2426" s="79">
        <v>0</v>
      </c>
      <c r="U2426" s="78" t="s">
        <v>303</v>
      </c>
      <c r="V2426" s="80" t="s">
        <v>1713</v>
      </c>
      <c r="W2426" s="81" t="s">
        <v>539</v>
      </c>
    </row>
    <row r="2427" spans="1:23" s="107" customFormat="1" ht="31.8" customHeight="1">
      <c r="A2427" s="46">
        <f>SUBTOTAL(3,$C$11:C2427)</f>
        <v>2417</v>
      </c>
      <c r="B2427" s="46">
        <v>1</v>
      </c>
      <c r="C2427" s="46" t="s">
        <v>784</v>
      </c>
      <c r="D2427" s="46" t="s">
        <v>1088</v>
      </c>
      <c r="E2427" s="98" t="s">
        <v>325</v>
      </c>
      <c r="F2427" s="99" t="s">
        <v>315</v>
      </c>
      <c r="G2427" s="46">
        <v>9</v>
      </c>
      <c r="H2427" s="78" t="s">
        <v>261</v>
      </c>
      <c r="I2427" s="46">
        <v>20</v>
      </c>
      <c r="J2427" s="46">
        <v>1</v>
      </c>
      <c r="K2427" s="46"/>
      <c r="L2427" s="46"/>
      <c r="M2427" s="46">
        <v>20</v>
      </c>
      <c r="N2427" s="46">
        <v>1</v>
      </c>
      <c r="O2427" s="79">
        <v>1050000</v>
      </c>
      <c r="P2427" s="79">
        <v>1050000</v>
      </c>
      <c r="Q2427" s="79"/>
      <c r="R2427" s="79">
        <v>1050000</v>
      </c>
      <c r="S2427" s="79">
        <v>0</v>
      </c>
      <c r="T2427" s="79">
        <v>0</v>
      </c>
      <c r="U2427" s="78" t="s">
        <v>303</v>
      </c>
      <c r="V2427" s="80" t="s">
        <v>1714</v>
      </c>
      <c r="W2427" s="81" t="s">
        <v>539</v>
      </c>
    </row>
    <row r="2428" spans="1:23" s="107" customFormat="1" ht="31.8" customHeight="1">
      <c r="A2428" s="46">
        <f>SUBTOTAL(3,$C$11:C2428)</f>
        <v>2418</v>
      </c>
      <c r="B2428" s="100">
        <v>2</v>
      </c>
      <c r="C2428" s="100" t="s">
        <v>784</v>
      </c>
      <c r="D2428" s="100" t="s">
        <v>2302</v>
      </c>
      <c r="E2428" s="101" t="s">
        <v>325</v>
      </c>
      <c r="F2428" s="102" t="s">
        <v>315</v>
      </c>
      <c r="G2428" s="100">
        <v>9</v>
      </c>
      <c r="H2428" s="103" t="s">
        <v>261</v>
      </c>
      <c r="I2428" s="100">
        <v>20</v>
      </c>
      <c r="J2428" s="100">
        <v>1</v>
      </c>
      <c r="K2428" s="100"/>
      <c r="L2428" s="100"/>
      <c r="M2428" s="100">
        <v>20</v>
      </c>
      <c r="N2428" s="100">
        <v>1</v>
      </c>
      <c r="O2428" s="104">
        <v>1050000</v>
      </c>
      <c r="P2428" s="104">
        <v>1050000</v>
      </c>
      <c r="Q2428" s="104"/>
      <c r="R2428" s="104"/>
      <c r="S2428" s="104">
        <v>1050000</v>
      </c>
      <c r="T2428" s="104">
        <v>0</v>
      </c>
      <c r="U2428" s="103" t="s">
        <v>303</v>
      </c>
      <c r="V2428" s="105" t="s">
        <v>3164</v>
      </c>
      <c r="W2428" s="106" t="s">
        <v>539</v>
      </c>
    </row>
    <row r="2429" spans="1:23" s="107" customFormat="1" ht="31.8" customHeight="1">
      <c r="A2429" s="46">
        <f>SUBTOTAL(3,$C$11:C2429)</f>
        <v>2419</v>
      </c>
      <c r="B2429" s="100">
        <v>2</v>
      </c>
      <c r="C2429" s="100" t="s">
        <v>784</v>
      </c>
      <c r="D2429" s="100" t="s">
        <v>2307</v>
      </c>
      <c r="E2429" s="101" t="s">
        <v>325</v>
      </c>
      <c r="F2429" s="102" t="s">
        <v>315</v>
      </c>
      <c r="G2429" s="100">
        <v>9</v>
      </c>
      <c r="H2429" s="103" t="s">
        <v>261</v>
      </c>
      <c r="I2429" s="100">
        <v>20</v>
      </c>
      <c r="J2429" s="100">
        <v>1</v>
      </c>
      <c r="K2429" s="100"/>
      <c r="L2429" s="100"/>
      <c r="M2429" s="100">
        <v>20</v>
      </c>
      <c r="N2429" s="100">
        <v>1</v>
      </c>
      <c r="O2429" s="104">
        <v>1050000</v>
      </c>
      <c r="P2429" s="104">
        <v>1050000</v>
      </c>
      <c r="Q2429" s="104"/>
      <c r="R2429" s="104"/>
      <c r="S2429" s="104">
        <v>1050000</v>
      </c>
      <c r="T2429" s="104">
        <v>0</v>
      </c>
      <c r="U2429" s="103" t="s">
        <v>303</v>
      </c>
      <c r="V2429" s="105" t="s">
        <v>3894</v>
      </c>
      <c r="W2429" s="106" t="s">
        <v>539</v>
      </c>
    </row>
    <row r="2430" spans="1:23" s="107" customFormat="1" ht="31.8" customHeight="1">
      <c r="A2430" s="46">
        <f>SUBTOTAL(3,$C$11:C2430)</f>
        <v>2420</v>
      </c>
      <c r="B2430" s="100">
        <v>2</v>
      </c>
      <c r="C2430" s="100" t="s">
        <v>784</v>
      </c>
      <c r="D2430" s="100" t="s">
        <v>2302</v>
      </c>
      <c r="E2430" s="101" t="s">
        <v>325</v>
      </c>
      <c r="F2430" s="102" t="s">
        <v>315</v>
      </c>
      <c r="G2430" s="100">
        <v>9</v>
      </c>
      <c r="H2430" s="103" t="s">
        <v>261</v>
      </c>
      <c r="I2430" s="100">
        <v>20</v>
      </c>
      <c r="J2430" s="100">
        <v>1</v>
      </c>
      <c r="K2430" s="100"/>
      <c r="L2430" s="100"/>
      <c r="M2430" s="100">
        <v>20</v>
      </c>
      <c r="N2430" s="100">
        <v>1</v>
      </c>
      <c r="O2430" s="104">
        <v>1050000</v>
      </c>
      <c r="P2430" s="104">
        <v>1050000</v>
      </c>
      <c r="Q2430" s="104"/>
      <c r="R2430" s="104"/>
      <c r="S2430" s="104">
        <v>1050000</v>
      </c>
      <c r="T2430" s="104">
        <v>0</v>
      </c>
      <c r="U2430" s="103" t="s">
        <v>303</v>
      </c>
      <c r="V2430" s="105" t="s">
        <v>3895</v>
      </c>
      <c r="W2430" s="106" t="s">
        <v>539</v>
      </c>
    </row>
    <row r="2431" spans="1:23" s="107" customFormat="1" ht="31.8" customHeight="1">
      <c r="A2431" s="46">
        <f>SUBTOTAL(3,$C$11:C2431)</f>
        <v>2421</v>
      </c>
      <c r="B2431" s="100">
        <v>2</v>
      </c>
      <c r="C2431" s="100" t="s">
        <v>784</v>
      </c>
      <c r="D2431" s="100" t="s">
        <v>2302</v>
      </c>
      <c r="E2431" s="101" t="s">
        <v>325</v>
      </c>
      <c r="F2431" s="102" t="s">
        <v>315</v>
      </c>
      <c r="G2431" s="100">
        <v>9</v>
      </c>
      <c r="H2431" s="103" t="s">
        <v>261</v>
      </c>
      <c r="I2431" s="100">
        <v>20</v>
      </c>
      <c r="J2431" s="100">
        <v>1</v>
      </c>
      <c r="K2431" s="100"/>
      <c r="L2431" s="100"/>
      <c r="M2431" s="100">
        <v>20</v>
      </c>
      <c r="N2431" s="100">
        <v>1</v>
      </c>
      <c r="O2431" s="104">
        <v>1050000</v>
      </c>
      <c r="P2431" s="104">
        <v>1050000</v>
      </c>
      <c r="Q2431" s="104"/>
      <c r="R2431" s="104"/>
      <c r="S2431" s="104">
        <v>1050000</v>
      </c>
      <c r="T2431" s="104">
        <v>0</v>
      </c>
      <c r="U2431" s="103" t="s">
        <v>303</v>
      </c>
      <c r="V2431" s="105" t="s">
        <v>3896</v>
      </c>
      <c r="W2431" s="106" t="s">
        <v>539</v>
      </c>
    </row>
    <row r="2432" spans="1:23" s="107" customFormat="1" ht="31.8" customHeight="1">
      <c r="A2432" s="46">
        <f>SUBTOTAL(3,$C$11:C2432)</f>
        <v>2422</v>
      </c>
      <c r="B2432" s="100">
        <v>2</v>
      </c>
      <c r="C2432" s="100" t="s">
        <v>784</v>
      </c>
      <c r="D2432" s="100" t="s">
        <v>2307</v>
      </c>
      <c r="E2432" s="101" t="s">
        <v>325</v>
      </c>
      <c r="F2432" s="102" t="s">
        <v>315</v>
      </c>
      <c r="G2432" s="100">
        <v>9</v>
      </c>
      <c r="H2432" s="103" t="s">
        <v>261</v>
      </c>
      <c r="I2432" s="100">
        <v>20</v>
      </c>
      <c r="J2432" s="100">
        <v>1</v>
      </c>
      <c r="K2432" s="100"/>
      <c r="L2432" s="100"/>
      <c r="M2432" s="100">
        <v>20</v>
      </c>
      <c r="N2432" s="100">
        <v>1</v>
      </c>
      <c r="O2432" s="104">
        <v>1050000</v>
      </c>
      <c r="P2432" s="104">
        <v>1050000</v>
      </c>
      <c r="Q2432" s="104"/>
      <c r="R2432" s="104"/>
      <c r="S2432" s="104">
        <v>1050000</v>
      </c>
      <c r="T2432" s="104">
        <v>0</v>
      </c>
      <c r="U2432" s="103" t="s">
        <v>303</v>
      </c>
      <c r="V2432" s="105" t="s">
        <v>3897</v>
      </c>
      <c r="W2432" s="106" t="s">
        <v>539</v>
      </c>
    </row>
    <row r="2433" spans="1:23" s="107" customFormat="1" ht="31.8" customHeight="1">
      <c r="A2433" s="46">
        <f>SUBTOTAL(3,$C$11:C2433)</f>
        <v>2423</v>
      </c>
      <c r="B2433" s="100">
        <v>2</v>
      </c>
      <c r="C2433" s="100" t="s">
        <v>784</v>
      </c>
      <c r="D2433" s="100" t="s">
        <v>2307</v>
      </c>
      <c r="E2433" s="101" t="s">
        <v>325</v>
      </c>
      <c r="F2433" s="102" t="s">
        <v>315</v>
      </c>
      <c r="G2433" s="100">
        <v>9</v>
      </c>
      <c r="H2433" s="103" t="s">
        <v>261</v>
      </c>
      <c r="I2433" s="100">
        <v>20</v>
      </c>
      <c r="J2433" s="100">
        <v>1</v>
      </c>
      <c r="K2433" s="100"/>
      <c r="L2433" s="100"/>
      <c r="M2433" s="100">
        <v>20</v>
      </c>
      <c r="N2433" s="100">
        <v>1</v>
      </c>
      <c r="O2433" s="104">
        <v>1050000</v>
      </c>
      <c r="P2433" s="104">
        <v>1050000</v>
      </c>
      <c r="Q2433" s="104"/>
      <c r="R2433" s="104"/>
      <c r="S2433" s="104">
        <v>1050000</v>
      </c>
      <c r="T2433" s="104">
        <v>0</v>
      </c>
      <c r="U2433" s="103" t="s">
        <v>303</v>
      </c>
      <c r="V2433" s="105" t="s">
        <v>3898</v>
      </c>
      <c r="W2433" s="106" t="s">
        <v>539</v>
      </c>
    </row>
    <row r="2434" spans="1:23" s="107" customFormat="1" ht="31.8" customHeight="1">
      <c r="A2434" s="46">
        <f>SUBTOTAL(3,$C$11:C2434)</f>
        <v>2424</v>
      </c>
      <c r="B2434" s="46">
        <v>1</v>
      </c>
      <c r="C2434" s="46" t="s">
        <v>785</v>
      </c>
      <c r="D2434" s="46" t="s">
        <v>834</v>
      </c>
      <c r="E2434" s="98" t="s">
        <v>358</v>
      </c>
      <c r="F2434" s="99" t="s">
        <v>326</v>
      </c>
      <c r="G2434" s="46">
        <v>9</v>
      </c>
      <c r="H2434" s="78" t="s">
        <v>261</v>
      </c>
      <c r="I2434" s="46">
        <v>40</v>
      </c>
      <c r="J2434" s="46">
        <v>1</v>
      </c>
      <c r="K2434" s="46"/>
      <c r="L2434" s="46"/>
      <c r="M2434" s="46">
        <v>40</v>
      </c>
      <c r="N2434" s="46">
        <v>1</v>
      </c>
      <c r="O2434" s="79">
        <v>2000000</v>
      </c>
      <c r="P2434" s="79">
        <v>2000000</v>
      </c>
      <c r="Q2434" s="79"/>
      <c r="R2434" s="79">
        <v>2000000</v>
      </c>
      <c r="S2434" s="79">
        <v>0</v>
      </c>
      <c r="T2434" s="79">
        <v>0</v>
      </c>
      <c r="U2434" s="78" t="s">
        <v>302</v>
      </c>
      <c r="V2434" s="80" t="s">
        <v>1715</v>
      </c>
      <c r="W2434" s="81" t="s">
        <v>539</v>
      </c>
    </row>
    <row r="2435" spans="1:23" s="107" customFormat="1" ht="31.8" customHeight="1">
      <c r="A2435" s="46">
        <f>SUBTOTAL(3,$C$11:C2435)</f>
        <v>2425</v>
      </c>
      <c r="B2435" s="46">
        <v>1</v>
      </c>
      <c r="C2435" s="46" t="s">
        <v>785</v>
      </c>
      <c r="D2435" s="46" t="s">
        <v>1088</v>
      </c>
      <c r="E2435" s="98" t="s">
        <v>358</v>
      </c>
      <c r="F2435" s="99" t="s">
        <v>326</v>
      </c>
      <c r="G2435" s="46">
        <v>9</v>
      </c>
      <c r="H2435" s="78" t="s">
        <v>261</v>
      </c>
      <c r="I2435" s="46">
        <v>20</v>
      </c>
      <c r="J2435" s="46">
        <v>1</v>
      </c>
      <c r="K2435" s="46"/>
      <c r="L2435" s="46"/>
      <c r="M2435" s="46">
        <v>20</v>
      </c>
      <c r="N2435" s="46">
        <v>1</v>
      </c>
      <c r="O2435" s="79">
        <v>1050000</v>
      </c>
      <c r="P2435" s="79">
        <v>1050000</v>
      </c>
      <c r="Q2435" s="79"/>
      <c r="R2435" s="79">
        <v>1050000</v>
      </c>
      <c r="S2435" s="79">
        <v>0</v>
      </c>
      <c r="T2435" s="79">
        <v>0</v>
      </c>
      <c r="U2435" s="78" t="s">
        <v>303</v>
      </c>
      <c r="V2435" s="80" t="s">
        <v>905</v>
      </c>
      <c r="W2435" s="81" t="s">
        <v>539</v>
      </c>
    </row>
    <row r="2436" spans="1:23" s="107" customFormat="1" ht="31.8" customHeight="1">
      <c r="A2436" s="46">
        <f>SUBTOTAL(3,$C$11:C2436)</f>
        <v>2426</v>
      </c>
      <c r="B2436" s="46">
        <v>1</v>
      </c>
      <c r="C2436" s="46" t="s">
        <v>785</v>
      </c>
      <c r="D2436" s="46" t="s">
        <v>1088</v>
      </c>
      <c r="E2436" s="98" t="s">
        <v>358</v>
      </c>
      <c r="F2436" s="99" t="s">
        <v>326</v>
      </c>
      <c r="G2436" s="46">
        <v>9</v>
      </c>
      <c r="H2436" s="78" t="s">
        <v>261</v>
      </c>
      <c r="I2436" s="46">
        <v>20</v>
      </c>
      <c r="J2436" s="46">
        <v>1</v>
      </c>
      <c r="K2436" s="46"/>
      <c r="L2436" s="46"/>
      <c r="M2436" s="46">
        <v>20</v>
      </c>
      <c r="N2436" s="46">
        <v>1</v>
      </c>
      <c r="O2436" s="79">
        <v>1050000</v>
      </c>
      <c r="P2436" s="79">
        <v>1050000</v>
      </c>
      <c r="Q2436" s="79"/>
      <c r="R2436" s="79">
        <v>1050000</v>
      </c>
      <c r="S2436" s="79">
        <v>0</v>
      </c>
      <c r="T2436" s="79">
        <v>0</v>
      </c>
      <c r="U2436" s="78" t="s">
        <v>303</v>
      </c>
      <c r="V2436" s="80" t="s">
        <v>1716</v>
      </c>
      <c r="W2436" s="81" t="s">
        <v>539</v>
      </c>
    </row>
    <row r="2437" spans="1:23" s="107" customFormat="1" ht="31.8" customHeight="1">
      <c r="A2437" s="46">
        <f>SUBTOTAL(3,$C$11:C2437)</f>
        <v>2427</v>
      </c>
      <c r="B2437" s="46">
        <v>1</v>
      </c>
      <c r="C2437" s="46" t="s">
        <v>785</v>
      </c>
      <c r="D2437" s="46" t="s">
        <v>1085</v>
      </c>
      <c r="E2437" s="98" t="s">
        <v>358</v>
      </c>
      <c r="F2437" s="99" t="s">
        <v>326</v>
      </c>
      <c r="G2437" s="46">
        <v>9</v>
      </c>
      <c r="H2437" s="78" t="s">
        <v>261</v>
      </c>
      <c r="I2437" s="46">
        <v>20</v>
      </c>
      <c r="J2437" s="46">
        <v>1</v>
      </c>
      <c r="K2437" s="46"/>
      <c r="L2437" s="46"/>
      <c r="M2437" s="46">
        <v>20</v>
      </c>
      <c r="N2437" s="46">
        <v>1</v>
      </c>
      <c r="O2437" s="79">
        <v>1050000</v>
      </c>
      <c r="P2437" s="79">
        <v>1050000</v>
      </c>
      <c r="Q2437" s="79"/>
      <c r="R2437" s="79">
        <v>1050000</v>
      </c>
      <c r="S2437" s="79">
        <v>0</v>
      </c>
      <c r="T2437" s="79">
        <v>0</v>
      </c>
      <c r="U2437" s="78" t="s">
        <v>303</v>
      </c>
      <c r="V2437" s="80" t="s">
        <v>1717</v>
      </c>
      <c r="W2437" s="81" t="s">
        <v>539</v>
      </c>
    </row>
    <row r="2438" spans="1:23" s="107" customFormat="1" ht="31.8" customHeight="1">
      <c r="A2438" s="46">
        <f>SUBTOTAL(3,$C$11:C2438)</f>
        <v>2428</v>
      </c>
      <c r="B2438" s="100">
        <v>2</v>
      </c>
      <c r="C2438" s="100" t="s">
        <v>785</v>
      </c>
      <c r="D2438" s="100" t="s">
        <v>2302</v>
      </c>
      <c r="E2438" s="101" t="s">
        <v>358</v>
      </c>
      <c r="F2438" s="102" t="s">
        <v>326</v>
      </c>
      <c r="G2438" s="100">
        <v>9</v>
      </c>
      <c r="H2438" s="103" t="s">
        <v>261</v>
      </c>
      <c r="I2438" s="100">
        <v>20</v>
      </c>
      <c r="J2438" s="100">
        <v>1</v>
      </c>
      <c r="K2438" s="100"/>
      <c r="L2438" s="100"/>
      <c r="M2438" s="100">
        <v>20</v>
      </c>
      <c r="N2438" s="100">
        <v>1</v>
      </c>
      <c r="O2438" s="104">
        <v>1050000</v>
      </c>
      <c r="P2438" s="104">
        <v>1050000</v>
      </c>
      <c r="Q2438" s="104"/>
      <c r="R2438" s="104"/>
      <c r="S2438" s="104">
        <v>1050000</v>
      </c>
      <c r="T2438" s="104">
        <v>0</v>
      </c>
      <c r="U2438" s="103" t="s">
        <v>303</v>
      </c>
      <c r="V2438" s="105" t="s">
        <v>3899</v>
      </c>
      <c r="W2438" s="106" t="s">
        <v>539</v>
      </c>
    </row>
    <row r="2439" spans="1:23" s="107" customFormat="1" ht="31.8" customHeight="1">
      <c r="A2439" s="46">
        <f>SUBTOTAL(3,$C$11:C2439)</f>
        <v>2429</v>
      </c>
      <c r="B2439" s="100">
        <v>2</v>
      </c>
      <c r="C2439" s="100" t="s">
        <v>785</v>
      </c>
      <c r="D2439" s="100" t="s">
        <v>2307</v>
      </c>
      <c r="E2439" s="101" t="s">
        <v>358</v>
      </c>
      <c r="F2439" s="102" t="s">
        <v>326</v>
      </c>
      <c r="G2439" s="100">
        <v>9</v>
      </c>
      <c r="H2439" s="103" t="s">
        <v>261</v>
      </c>
      <c r="I2439" s="100">
        <v>20</v>
      </c>
      <c r="J2439" s="100">
        <v>1</v>
      </c>
      <c r="K2439" s="100"/>
      <c r="L2439" s="100"/>
      <c r="M2439" s="100">
        <v>20</v>
      </c>
      <c r="N2439" s="100">
        <v>1</v>
      </c>
      <c r="O2439" s="104">
        <v>1050000</v>
      </c>
      <c r="P2439" s="104">
        <v>1050000</v>
      </c>
      <c r="Q2439" s="104"/>
      <c r="R2439" s="104"/>
      <c r="S2439" s="104">
        <v>1050000</v>
      </c>
      <c r="T2439" s="104">
        <v>0</v>
      </c>
      <c r="U2439" s="103" t="s">
        <v>303</v>
      </c>
      <c r="V2439" s="105" t="s">
        <v>3900</v>
      </c>
      <c r="W2439" s="106" t="s">
        <v>539</v>
      </c>
    </row>
    <row r="2440" spans="1:23" s="107" customFormat="1" ht="31.8" customHeight="1">
      <c r="A2440" s="46">
        <f>SUBTOTAL(3,$C$11:C2440)</f>
        <v>2430</v>
      </c>
      <c r="B2440" s="100">
        <v>2</v>
      </c>
      <c r="C2440" s="100" t="s">
        <v>785</v>
      </c>
      <c r="D2440" s="100" t="s">
        <v>2304</v>
      </c>
      <c r="E2440" s="101" t="s">
        <v>358</v>
      </c>
      <c r="F2440" s="102" t="s">
        <v>326</v>
      </c>
      <c r="G2440" s="100">
        <v>9</v>
      </c>
      <c r="H2440" s="103" t="s">
        <v>261</v>
      </c>
      <c r="I2440" s="100">
        <v>20</v>
      </c>
      <c r="J2440" s="100">
        <v>1</v>
      </c>
      <c r="K2440" s="100"/>
      <c r="L2440" s="100"/>
      <c r="M2440" s="100">
        <v>20</v>
      </c>
      <c r="N2440" s="100">
        <v>1</v>
      </c>
      <c r="O2440" s="104">
        <v>1050000</v>
      </c>
      <c r="P2440" s="104">
        <v>1050000</v>
      </c>
      <c r="Q2440" s="104"/>
      <c r="R2440" s="104"/>
      <c r="S2440" s="104">
        <v>1050000</v>
      </c>
      <c r="T2440" s="104">
        <v>0</v>
      </c>
      <c r="U2440" s="103" t="s">
        <v>303</v>
      </c>
      <c r="V2440" s="105" t="s">
        <v>3901</v>
      </c>
      <c r="W2440" s="106" t="s">
        <v>539</v>
      </c>
    </row>
    <row r="2441" spans="1:23" s="107" customFormat="1" ht="31.8" customHeight="1">
      <c r="A2441" s="46">
        <f>SUBTOTAL(3,$C$11:C2441)</f>
        <v>2431</v>
      </c>
      <c r="B2441" s="100">
        <v>2</v>
      </c>
      <c r="C2441" s="100" t="s">
        <v>785</v>
      </c>
      <c r="D2441" s="100" t="s">
        <v>2303</v>
      </c>
      <c r="E2441" s="101" t="s">
        <v>358</v>
      </c>
      <c r="F2441" s="102" t="s">
        <v>326</v>
      </c>
      <c r="G2441" s="100">
        <v>9</v>
      </c>
      <c r="H2441" s="103" t="s">
        <v>261</v>
      </c>
      <c r="I2441" s="100">
        <v>20</v>
      </c>
      <c r="J2441" s="100">
        <v>1</v>
      </c>
      <c r="K2441" s="100"/>
      <c r="L2441" s="100"/>
      <c r="M2441" s="100">
        <v>20</v>
      </c>
      <c r="N2441" s="100">
        <v>1</v>
      </c>
      <c r="O2441" s="104">
        <v>1050000</v>
      </c>
      <c r="P2441" s="104">
        <v>1050000</v>
      </c>
      <c r="Q2441" s="104"/>
      <c r="R2441" s="104"/>
      <c r="S2441" s="104">
        <v>1050000</v>
      </c>
      <c r="T2441" s="104">
        <v>0</v>
      </c>
      <c r="U2441" s="103" t="s">
        <v>303</v>
      </c>
      <c r="V2441" s="105" t="s">
        <v>3902</v>
      </c>
      <c r="W2441" s="106" t="s">
        <v>539</v>
      </c>
    </row>
    <row r="2442" spans="1:23" s="107" customFormat="1" ht="31.8" customHeight="1">
      <c r="A2442" s="46">
        <f>SUBTOTAL(3,$C$11:C2442)</f>
        <v>2432</v>
      </c>
      <c r="B2442" s="100">
        <v>2</v>
      </c>
      <c r="C2442" s="100" t="s">
        <v>785</v>
      </c>
      <c r="D2442" s="100" t="s">
        <v>2304</v>
      </c>
      <c r="E2442" s="101" t="s">
        <v>358</v>
      </c>
      <c r="F2442" s="102" t="s">
        <v>326</v>
      </c>
      <c r="G2442" s="100">
        <v>9</v>
      </c>
      <c r="H2442" s="103" t="s">
        <v>261</v>
      </c>
      <c r="I2442" s="100">
        <v>20</v>
      </c>
      <c r="J2442" s="100">
        <v>1</v>
      </c>
      <c r="K2442" s="100"/>
      <c r="L2442" s="100"/>
      <c r="M2442" s="100">
        <v>20</v>
      </c>
      <c r="N2442" s="100">
        <v>1</v>
      </c>
      <c r="O2442" s="104">
        <v>1050000</v>
      </c>
      <c r="P2442" s="104">
        <v>1050000</v>
      </c>
      <c r="Q2442" s="104"/>
      <c r="R2442" s="104"/>
      <c r="S2442" s="104">
        <v>1050000</v>
      </c>
      <c r="T2442" s="104">
        <v>0</v>
      </c>
      <c r="U2442" s="103" t="s">
        <v>303</v>
      </c>
      <c r="V2442" s="105" t="s">
        <v>3903</v>
      </c>
      <c r="W2442" s="106" t="s">
        <v>539</v>
      </c>
    </row>
    <row r="2443" spans="1:23" s="107" customFormat="1" ht="31.8" customHeight="1">
      <c r="A2443" s="46">
        <f>SUBTOTAL(3,$C$11:C2443)</f>
        <v>2433</v>
      </c>
      <c r="B2443" s="100">
        <v>2</v>
      </c>
      <c r="C2443" s="100" t="s">
        <v>785</v>
      </c>
      <c r="D2443" s="100" t="s">
        <v>2304</v>
      </c>
      <c r="E2443" s="101" t="s">
        <v>358</v>
      </c>
      <c r="F2443" s="102" t="s">
        <v>326</v>
      </c>
      <c r="G2443" s="100">
        <v>9</v>
      </c>
      <c r="H2443" s="103" t="s">
        <v>261</v>
      </c>
      <c r="I2443" s="100">
        <v>20</v>
      </c>
      <c r="J2443" s="100">
        <v>1</v>
      </c>
      <c r="K2443" s="100"/>
      <c r="L2443" s="100"/>
      <c r="M2443" s="100">
        <v>20</v>
      </c>
      <c r="N2443" s="100">
        <v>1</v>
      </c>
      <c r="O2443" s="104">
        <v>1050000</v>
      </c>
      <c r="P2443" s="104">
        <v>1050000</v>
      </c>
      <c r="Q2443" s="104"/>
      <c r="R2443" s="104"/>
      <c r="S2443" s="104">
        <v>1050000</v>
      </c>
      <c r="T2443" s="104">
        <v>0</v>
      </c>
      <c r="U2443" s="103" t="s">
        <v>303</v>
      </c>
      <c r="V2443" s="105" t="s">
        <v>3904</v>
      </c>
      <c r="W2443" s="106" t="s">
        <v>539</v>
      </c>
    </row>
    <row r="2444" spans="1:23" s="107" customFormat="1" ht="31.8" customHeight="1">
      <c r="A2444" s="46">
        <f>SUBTOTAL(3,$C$11:C2444)</f>
        <v>2434</v>
      </c>
      <c r="B2444" s="46">
        <v>1</v>
      </c>
      <c r="C2444" s="46" t="s">
        <v>426</v>
      </c>
      <c r="D2444" s="46" t="s">
        <v>836</v>
      </c>
      <c r="E2444" s="98" t="s">
        <v>427</v>
      </c>
      <c r="F2444" s="99" t="s">
        <v>353</v>
      </c>
      <c r="G2444" s="46">
        <v>9</v>
      </c>
      <c r="H2444" s="78" t="s">
        <v>261</v>
      </c>
      <c r="I2444" s="46">
        <v>10</v>
      </c>
      <c r="J2444" s="46">
        <v>1</v>
      </c>
      <c r="K2444" s="46"/>
      <c r="L2444" s="46"/>
      <c r="M2444" s="46">
        <v>10</v>
      </c>
      <c r="N2444" s="46">
        <v>1</v>
      </c>
      <c r="O2444" s="79">
        <v>500000</v>
      </c>
      <c r="P2444" s="79">
        <v>500000</v>
      </c>
      <c r="Q2444" s="79"/>
      <c r="R2444" s="79">
        <v>500000</v>
      </c>
      <c r="S2444" s="79">
        <v>0</v>
      </c>
      <c r="T2444" s="79">
        <v>0</v>
      </c>
      <c r="U2444" s="78" t="s">
        <v>311</v>
      </c>
      <c r="V2444" s="80" t="s">
        <v>893</v>
      </c>
      <c r="W2444" s="81" t="s">
        <v>539</v>
      </c>
    </row>
    <row r="2445" spans="1:23" s="107" customFormat="1" ht="31.8" customHeight="1">
      <c r="A2445" s="46">
        <f>SUBTOTAL(3,$C$11:C2445)</f>
        <v>2435</v>
      </c>
      <c r="B2445" s="46">
        <v>1</v>
      </c>
      <c r="C2445" s="46" t="s">
        <v>426</v>
      </c>
      <c r="D2445" s="46" t="s">
        <v>923</v>
      </c>
      <c r="E2445" s="98" t="s">
        <v>427</v>
      </c>
      <c r="F2445" s="99" t="s">
        <v>353</v>
      </c>
      <c r="G2445" s="46">
        <v>9</v>
      </c>
      <c r="H2445" s="78" t="s">
        <v>261</v>
      </c>
      <c r="I2445" s="46">
        <v>20</v>
      </c>
      <c r="J2445" s="46">
        <v>1</v>
      </c>
      <c r="K2445" s="46"/>
      <c r="L2445" s="46"/>
      <c r="M2445" s="46">
        <v>20</v>
      </c>
      <c r="N2445" s="46">
        <v>1</v>
      </c>
      <c r="O2445" s="79">
        <v>1050000</v>
      </c>
      <c r="P2445" s="79">
        <v>1050000</v>
      </c>
      <c r="Q2445" s="79"/>
      <c r="R2445" s="79">
        <v>1050000</v>
      </c>
      <c r="S2445" s="79">
        <v>0</v>
      </c>
      <c r="T2445" s="79">
        <v>0</v>
      </c>
      <c r="U2445" s="78" t="s">
        <v>303</v>
      </c>
      <c r="V2445" s="80" t="s">
        <v>1718</v>
      </c>
      <c r="W2445" s="81" t="s">
        <v>539</v>
      </c>
    </row>
    <row r="2446" spans="1:23" s="107" customFormat="1" ht="31.8" customHeight="1">
      <c r="A2446" s="46">
        <f>SUBTOTAL(3,$C$11:C2446)</f>
        <v>2436</v>
      </c>
      <c r="B2446" s="46">
        <v>1</v>
      </c>
      <c r="C2446" s="46" t="s">
        <v>426</v>
      </c>
      <c r="D2446" s="46" t="s">
        <v>923</v>
      </c>
      <c r="E2446" s="98" t="s">
        <v>427</v>
      </c>
      <c r="F2446" s="99" t="s">
        <v>353</v>
      </c>
      <c r="G2446" s="46">
        <v>9</v>
      </c>
      <c r="H2446" s="78" t="s">
        <v>261</v>
      </c>
      <c r="I2446" s="46">
        <v>20</v>
      </c>
      <c r="J2446" s="46">
        <v>1</v>
      </c>
      <c r="K2446" s="46"/>
      <c r="L2446" s="46"/>
      <c r="M2446" s="46">
        <v>20</v>
      </c>
      <c r="N2446" s="46">
        <v>1</v>
      </c>
      <c r="O2446" s="79">
        <v>1050000</v>
      </c>
      <c r="P2446" s="79">
        <v>1050000</v>
      </c>
      <c r="Q2446" s="79"/>
      <c r="R2446" s="79">
        <v>1050000</v>
      </c>
      <c r="S2446" s="79">
        <v>0</v>
      </c>
      <c r="T2446" s="79">
        <v>0</v>
      </c>
      <c r="U2446" s="78" t="s">
        <v>303</v>
      </c>
      <c r="V2446" s="80" t="s">
        <v>994</v>
      </c>
      <c r="W2446" s="81" t="s">
        <v>539</v>
      </c>
    </row>
    <row r="2447" spans="1:23" s="107" customFormat="1" ht="31.8" customHeight="1">
      <c r="A2447" s="46">
        <f>SUBTOTAL(3,$C$11:C2447)</f>
        <v>2437</v>
      </c>
      <c r="B2447" s="46">
        <v>1</v>
      </c>
      <c r="C2447" s="46" t="s">
        <v>426</v>
      </c>
      <c r="D2447" s="46" t="s">
        <v>923</v>
      </c>
      <c r="E2447" s="98" t="s">
        <v>427</v>
      </c>
      <c r="F2447" s="99" t="s">
        <v>353</v>
      </c>
      <c r="G2447" s="46">
        <v>9</v>
      </c>
      <c r="H2447" s="78" t="s">
        <v>261</v>
      </c>
      <c r="I2447" s="46">
        <v>20</v>
      </c>
      <c r="J2447" s="46">
        <v>1</v>
      </c>
      <c r="K2447" s="46"/>
      <c r="L2447" s="46"/>
      <c r="M2447" s="46">
        <v>20</v>
      </c>
      <c r="N2447" s="46">
        <v>1</v>
      </c>
      <c r="O2447" s="79">
        <v>1050000</v>
      </c>
      <c r="P2447" s="79">
        <v>1050000</v>
      </c>
      <c r="Q2447" s="79"/>
      <c r="R2447" s="79">
        <v>1050000</v>
      </c>
      <c r="S2447" s="79">
        <v>0</v>
      </c>
      <c r="T2447" s="79">
        <v>0</v>
      </c>
      <c r="U2447" s="78" t="s">
        <v>303</v>
      </c>
      <c r="V2447" s="80" t="s">
        <v>193</v>
      </c>
      <c r="W2447" s="81" t="s">
        <v>539</v>
      </c>
    </row>
    <row r="2448" spans="1:23" s="107" customFormat="1" ht="31.8" customHeight="1">
      <c r="A2448" s="46">
        <f>SUBTOTAL(3,$C$11:C2448)</f>
        <v>2438</v>
      </c>
      <c r="B2448" s="46">
        <v>1</v>
      </c>
      <c r="C2448" s="46" t="s">
        <v>426</v>
      </c>
      <c r="D2448" s="46" t="s">
        <v>923</v>
      </c>
      <c r="E2448" s="98" t="s">
        <v>427</v>
      </c>
      <c r="F2448" s="99" t="s">
        <v>353</v>
      </c>
      <c r="G2448" s="46">
        <v>9</v>
      </c>
      <c r="H2448" s="78" t="s">
        <v>261</v>
      </c>
      <c r="I2448" s="46">
        <v>20</v>
      </c>
      <c r="J2448" s="46">
        <v>1</v>
      </c>
      <c r="K2448" s="46"/>
      <c r="L2448" s="46"/>
      <c r="M2448" s="46">
        <v>20</v>
      </c>
      <c r="N2448" s="46">
        <v>1</v>
      </c>
      <c r="O2448" s="79">
        <v>1050000</v>
      </c>
      <c r="P2448" s="79">
        <v>1050000</v>
      </c>
      <c r="Q2448" s="79"/>
      <c r="R2448" s="79">
        <v>1050000</v>
      </c>
      <c r="S2448" s="79">
        <v>0</v>
      </c>
      <c r="T2448" s="79">
        <v>0</v>
      </c>
      <c r="U2448" s="78" t="s">
        <v>303</v>
      </c>
      <c r="V2448" s="80" t="s">
        <v>1719</v>
      </c>
      <c r="W2448" s="81" t="s">
        <v>539</v>
      </c>
    </row>
    <row r="2449" spans="1:23" s="107" customFormat="1" ht="31.8" customHeight="1">
      <c r="A2449" s="46">
        <f>SUBTOTAL(3,$C$11:C2449)</f>
        <v>2439</v>
      </c>
      <c r="B2449" s="100">
        <v>2</v>
      </c>
      <c r="C2449" s="100" t="s">
        <v>426</v>
      </c>
      <c r="D2449" s="100" t="s">
        <v>541</v>
      </c>
      <c r="E2449" s="101" t="s">
        <v>427</v>
      </c>
      <c r="F2449" s="102" t="s">
        <v>353</v>
      </c>
      <c r="G2449" s="100">
        <v>9</v>
      </c>
      <c r="H2449" s="103" t="s">
        <v>261</v>
      </c>
      <c r="I2449" s="100">
        <v>10</v>
      </c>
      <c r="J2449" s="100">
        <v>1</v>
      </c>
      <c r="K2449" s="100"/>
      <c r="L2449" s="100"/>
      <c r="M2449" s="100">
        <v>10</v>
      </c>
      <c r="N2449" s="100">
        <v>1</v>
      </c>
      <c r="O2449" s="104">
        <v>500000</v>
      </c>
      <c r="P2449" s="104">
        <v>500000</v>
      </c>
      <c r="Q2449" s="104"/>
      <c r="R2449" s="104"/>
      <c r="S2449" s="104">
        <v>500000</v>
      </c>
      <c r="T2449" s="104">
        <v>0</v>
      </c>
      <c r="U2449" s="103" t="s">
        <v>311</v>
      </c>
      <c r="V2449" s="105" t="s">
        <v>893</v>
      </c>
      <c r="W2449" s="106" t="s">
        <v>539</v>
      </c>
    </row>
    <row r="2450" spans="1:23" s="107" customFormat="1" ht="31.8" customHeight="1">
      <c r="A2450" s="46">
        <f>SUBTOTAL(3,$C$11:C2450)</f>
        <v>2440</v>
      </c>
      <c r="B2450" s="100">
        <v>2</v>
      </c>
      <c r="C2450" s="100" t="s">
        <v>426</v>
      </c>
      <c r="D2450" s="100" t="s">
        <v>541</v>
      </c>
      <c r="E2450" s="101" t="s">
        <v>427</v>
      </c>
      <c r="F2450" s="102" t="s">
        <v>353</v>
      </c>
      <c r="G2450" s="100">
        <v>9</v>
      </c>
      <c r="H2450" s="103" t="s">
        <v>261</v>
      </c>
      <c r="I2450" s="100">
        <v>20</v>
      </c>
      <c r="J2450" s="100">
        <v>1</v>
      </c>
      <c r="K2450" s="100"/>
      <c r="L2450" s="100"/>
      <c r="M2450" s="100">
        <v>20</v>
      </c>
      <c r="N2450" s="100">
        <v>1</v>
      </c>
      <c r="O2450" s="104">
        <v>1000000</v>
      </c>
      <c r="P2450" s="104">
        <v>1000000</v>
      </c>
      <c r="Q2450" s="104"/>
      <c r="R2450" s="104"/>
      <c r="S2450" s="104">
        <v>1000000</v>
      </c>
      <c r="T2450" s="104">
        <v>0</v>
      </c>
      <c r="U2450" s="103" t="s">
        <v>311</v>
      </c>
      <c r="V2450" s="105" t="s">
        <v>3905</v>
      </c>
      <c r="W2450" s="106" t="s">
        <v>347</v>
      </c>
    </row>
    <row r="2451" spans="1:23" s="107" customFormat="1" ht="31.8" customHeight="1">
      <c r="A2451" s="46">
        <f>SUBTOTAL(3,$C$11:C2451)</f>
        <v>2441</v>
      </c>
      <c r="B2451" s="100">
        <v>2</v>
      </c>
      <c r="C2451" s="100" t="s">
        <v>426</v>
      </c>
      <c r="D2451" s="100" t="s">
        <v>2306</v>
      </c>
      <c r="E2451" s="101" t="s">
        <v>427</v>
      </c>
      <c r="F2451" s="102" t="s">
        <v>353</v>
      </c>
      <c r="G2451" s="100">
        <v>9</v>
      </c>
      <c r="H2451" s="103" t="s">
        <v>261</v>
      </c>
      <c r="I2451" s="100">
        <v>20</v>
      </c>
      <c r="J2451" s="100">
        <v>1</v>
      </c>
      <c r="K2451" s="100"/>
      <c r="L2451" s="100"/>
      <c r="M2451" s="100">
        <v>20</v>
      </c>
      <c r="N2451" s="100">
        <v>1</v>
      </c>
      <c r="O2451" s="104">
        <v>1050000</v>
      </c>
      <c r="P2451" s="104">
        <v>1050000</v>
      </c>
      <c r="Q2451" s="104"/>
      <c r="R2451" s="104"/>
      <c r="S2451" s="104">
        <v>1050000</v>
      </c>
      <c r="T2451" s="104">
        <v>0</v>
      </c>
      <c r="U2451" s="103" t="s">
        <v>303</v>
      </c>
      <c r="V2451" s="105" t="s">
        <v>3906</v>
      </c>
      <c r="W2451" s="106" t="s">
        <v>539</v>
      </c>
    </row>
    <row r="2452" spans="1:23" s="107" customFormat="1" ht="31.8" customHeight="1">
      <c r="A2452" s="46">
        <f>SUBTOTAL(3,$C$11:C2452)</f>
        <v>2442</v>
      </c>
      <c r="B2452" s="100">
        <v>2</v>
      </c>
      <c r="C2452" s="100" t="s">
        <v>426</v>
      </c>
      <c r="D2452" s="100" t="s">
        <v>2307</v>
      </c>
      <c r="E2452" s="101" t="s">
        <v>427</v>
      </c>
      <c r="F2452" s="102" t="s">
        <v>353</v>
      </c>
      <c r="G2452" s="100">
        <v>9</v>
      </c>
      <c r="H2452" s="103" t="s">
        <v>261</v>
      </c>
      <c r="I2452" s="100">
        <v>20</v>
      </c>
      <c r="J2452" s="100">
        <v>1</v>
      </c>
      <c r="K2452" s="100"/>
      <c r="L2452" s="100"/>
      <c r="M2452" s="100">
        <v>20</v>
      </c>
      <c r="N2452" s="100">
        <v>1</v>
      </c>
      <c r="O2452" s="104">
        <v>1050000</v>
      </c>
      <c r="P2452" s="104">
        <v>1050000</v>
      </c>
      <c r="Q2452" s="104"/>
      <c r="R2452" s="104"/>
      <c r="S2452" s="104">
        <v>1050000</v>
      </c>
      <c r="T2452" s="104">
        <v>0</v>
      </c>
      <c r="U2452" s="103" t="s">
        <v>303</v>
      </c>
      <c r="V2452" s="105" t="s">
        <v>3907</v>
      </c>
      <c r="W2452" s="106" t="s">
        <v>539</v>
      </c>
    </row>
    <row r="2453" spans="1:23" s="107" customFormat="1" ht="31.8" customHeight="1">
      <c r="A2453" s="46">
        <f>SUBTOTAL(3,$C$11:C2453)</f>
        <v>2443</v>
      </c>
      <c r="B2453" s="100">
        <v>2</v>
      </c>
      <c r="C2453" s="100" t="s">
        <v>426</v>
      </c>
      <c r="D2453" s="100" t="s">
        <v>2307</v>
      </c>
      <c r="E2453" s="101" t="s">
        <v>427</v>
      </c>
      <c r="F2453" s="102" t="s">
        <v>353</v>
      </c>
      <c r="G2453" s="100">
        <v>9</v>
      </c>
      <c r="H2453" s="103" t="s">
        <v>261</v>
      </c>
      <c r="I2453" s="100">
        <v>20</v>
      </c>
      <c r="J2453" s="100">
        <v>1</v>
      </c>
      <c r="K2453" s="100"/>
      <c r="L2453" s="100"/>
      <c r="M2453" s="100">
        <v>20</v>
      </c>
      <c r="N2453" s="100">
        <v>1</v>
      </c>
      <c r="O2453" s="104">
        <v>1050000</v>
      </c>
      <c r="P2453" s="104">
        <v>1050000</v>
      </c>
      <c r="Q2453" s="104"/>
      <c r="R2453" s="104"/>
      <c r="S2453" s="104">
        <v>1050000</v>
      </c>
      <c r="T2453" s="104">
        <v>0</v>
      </c>
      <c r="U2453" s="103" t="s">
        <v>303</v>
      </c>
      <c r="V2453" s="105" t="s">
        <v>3908</v>
      </c>
      <c r="W2453" s="106" t="s">
        <v>539</v>
      </c>
    </row>
    <row r="2454" spans="1:23" s="107" customFormat="1" ht="31.8" customHeight="1">
      <c r="A2454" s="46">
        <f>SUBTOTAL(3,$C$11:C2454)</f>
        <v>2444</v>
      </c>
      <c r="B2454" s="100">
        <v>2</v>
      </c>
      <c r="C2454" s="100" t="s">
        <v>426</v>
      </c>
      <c r="D2454" s="100" t="s">
        <v>2310</v>
      </c>
      <c r="E2454" s="101" t="s">
        <v>427</v>
      </c>
      <c r="F2454" s="102" t="s">
        <v>353</v>
      </c>
      <c r="G2454" s="100">
        <v>9</v>
      </c>
      <c r="H2454" s="103" t="s">
        <v>261</v>
      </c>
      <c r="I2454" s="100">
        <v>20</v>
      </c>
      <c r="J2454" s="100">
        <v>1</v>
      </c>
      <c r="K2454" s="100"/>
      <c r="L2454" s="100"/>
      <c r="M2454" s="100">
        <v>20</v>
      </c>
      <c r="N2454" s="100">
        <v>1</v>
      </c>
      <c r="O2454" s="104">
        <v>1050000</v>
      </c>
      <c r="P2454" s="104">
        <v>1050000</v>
      </c>
      <c r="Q2454" s="104"/>
      <c r="R2454" s="104"/>
      <c r="S2454" s="104">
        <v>1050000</v>
      </c>
      <c r="T2454" s="104">
        <v>0</v>
      </c>
      <c r="U2454" s="103" t="s">
        <v>303</v>
      </c>
      <c r="V2454" s="105" t="s">
        <v>3909</v>
      </c>
      <c r="W2454" s="106" t="s">
        <v>539</v>
      </c>
    </row>
    <row r="2455" spans="1:23" s="107" customFormat="1" ht="31.8" customHeight="1">
      <c r="A2455" s="46">
        <f>SUBTOTAL(3,$C$11:C2455)</f>
        <v>2445</v>
      </c>
      <c r="B2455" s="100">
        <v>2</v>
      </c>
      <c r="C2455" s="100" t="s">
        <v>426</v>
      </c>
      <c r="D2455" s="100" t="s">
        <v>2307</v>
      </c>
      <c r="E2455" s="101" t="s">
        <v>427</v>
      </c>
      <c r="F2455" s="102" t="s">
        <v>353</v>
      </c>
      <c r="G2455" s="100">
        <v>9</v>
      </c>
      <c r="H2455" s="103" t="s">
        <v>261</v>
      </c>
      <c r="I2455" s="100">
        <v>20</v>
      </c>
      <c r="J2455" s="100">
        <v>1</v>
      </c>
      <c r="K2455" s="100"/>
      <c r="L2455" s="100"/>
      <c r="M2455" s="100">
        <v>20</v>
      </c>
      <c r="N2455" s="100">
        <v>1</v>
      </c>
      <c r="O2455" s="104">
        <v>1050000</v>
      </c>
      <c r="P2455" s="104">
        <v>1050000</v>
      </c>
      <c r="Q2455" s="104"/>
      <c r="R2455" s="104"/>
      <c r="S2455" s="104">
        <v>1050000</v>
      </c>
      <c r="T2455" s="104">
        <v>0</v>
      </c>
      <c r="U2455" s="103" t="s">
        <v>303</v>
      </c>
      <c r="V2455" s="105" t="s">
        <v>3910</v>
      </c>
      <c r="W2455" s="106" t="s">
        <v>539</v>
      </c>
    </row>
    <row r="2456" spans="1:23" s="107" customFormat="1" ht="31.8" customHeight="1">
      <c r="A2456" s="46">
        <f>SUBTOTAL(3,$C$11:C2456)</f>
        <v>2446</v>
      </c>
      <c r="B2456" s="100">
        <v>2</v>
      </c>
      <c r="C2456" s="100" t="s">
        <v>426</v>
      </c>
      <c r="D2456" s="100" t="s">
        <v>2117</v>
      </c>
      <c r="E2456" s="101" t="s">
        <v>427</v>
      </c>
      <c r="F2456" s="102" t="s">
        <v>353</v>
      </c>
      <c r="G2456" s="100">
        <v>9</v>
      </c>
      <c r="H2456" s="103" t="s">
        <v>261</v>
      </c>
      <c r="I2456" s="100">
        <v>20</v>
      </c>
      <c r="J2456" s="100">
        <v>1</v>
      </c>
      <c r="K2456" s="100"/>
      <c r="L2456" s="100"/>
      <c r="M2456" s="100">
        <v>20</v>
      </c>
      <c r="N2456" s="100">
        <v>1</v>
      </c>
      <c r="O2456" s="104">
        <v>1050000</v>
      </c>
      <c r="P2456" s="104">
        <v>1050000</v>
      </c>
      <c r="Q2456" s="104"/>
      <c r="R2456" s="104"/>
      <c r="S2456" s="104">
        <v>1050000</v>
      </c>
      <c r="T2456" s="104">
        <v>0</v>
      </c>
      <c r="U2456" s="103" t="s">
        <v>303</v>
      </c>
      <c r="V2456" s="105" t="s">
        <v>3911</v>
      </c>
      <c r="W2456" s="106" t="s">
        <v>539</v>
      </c>
    </row>
    <row r="2457" spans="1:23" s="107" customFormat="1" ht="31.8" customHeight="1">
      <c r="A2457" s="46">
        <f>SUBTOTAL(3,$C$11:C2457)</f>
        <v>2447</v>
      </c>
      <c r="B2457" s="100">
        <v>2</v>
      </c>
      <c r="C2457" s="100" t="s">
        <v>426</v>
      </c>
      <c r="D2457" s="100" t="s">
        <v>2302</v>
      </c>
      <c r="E2457" s="101" t="s">
        <v>427</v>
      </c>
      <c r="F2457" s="102" t="s">
        <v>353</v>
      </c>
      <c r="G2457" s="100">
        <v>9</v>
      </c>
      <c r="H2457" s="103" t="s">
        <v>261</v>
      </c>
      <c r="I2457" s="100">
        <v>20</v>
      </c>
      <c r="J2457" s="100">
        <v>1</v>
      </c>
      <c r="K2457" s="100"/>
      <c r="L2457" s="100"/>
      <c r="M2457" s="100">
        <v>20</v>
      </c>
      <c r="N2457" s="100">
        <v>1</v>
      </c>
      <c r="O2457" s="104">
        <v>1050000</v>
      </c>
      <c r="P2457" s="104">
        <v>1050000</v>
      </c>
      <c r="Q2457" s="104"/>
      <c r="R2457" s="104"/>
      <c r="S2457" s="104">
        <v>1050000</v>
      </c>
      <c r="T2457" s="104">
        <v>0</v>
      </c>
      <c r="U2457" s="103" t="s">
        <v>303</v>
      </c>
      <c r="V2457" s="105" t="s">
        <v>3912</v>
      </c>
      <c r="W2457" s="106" t="s">
        <v>539</v>
      </c>
    </row>
    <row r="2458" spans="1:23" s="107" customFormat="1" ht="31.8" customHeight="1">
      <c r="A2458" s="46">
        <f>SUBTOTAL(3,$C$11:C2458)</f>
        <v>2448</v>
      </c>
      <c r="B2458" s="46">
        <v>1</v>
      </c>
      <c r="C2458" s="46" t="s">
        <v>786</v>
      </c>
      <c r="D2458" s="46" t="s">
        <v>541</v>
      </c>
      <c r="E2458" s="98" t="s">
        <v>327</v>
      </c>
      <c r="F2458" s="99" t="s">
        <v>329</v>
      </c>
      <c r="G2458" s="46">
        <v>9</v>
      </c>
      <c r="H2458" s="78" t="s">
        <v>261</v>
      </c>
      <c r="I2458" s="46">
        <v>20</v>
      </c>
      <c r="J2458" s="46">
        <v>1</v>
      </c>
      <c r="K2458" s="46"/>
      <c r="L2458" s="46"/>
      <c r="M2458" s="46">
        <v>20</v>
      </c>
      <c r="N2458" s="46">
        <v>1</v>
      </c>
      <c r="O2458" s="79">
        <v>1050000</v>
      </c>
      <c r="P2458" s="79">
        <v>1050000</v>
      </c>
      <c r="Q2458" s="79"/>
      <c r="R2458" s="79">
        <v>1050000</v>
      </c>
      <c r="S2458" s="79">
        <v>0</v>
      </c>
      <c r="T2458" s="79">
        <v>0</v>
      </c>
      <c r="U2458" s="78" t="s">
        <v>303</v>
      </c>
      <c r="V2458" s="80" t="s">
        <v>1720</v>
      </c>
      <c r="W2458" s="81" t="s">
        <v>539</v>
      </c>
    </row>
    <row r="2459" spans="1:23" s="107" customFormat="1" ht="31.8" customHeight="1">
      <c r="A2459" s="46">
        <f>SUBTOTAL(3,$C$11:C2459)</f>
        <v>2449</v>
      </c>
      <c r="B2459" s="46">
        <v>1</v>
      </c>
      <c r="C2459" s="46" t="s">
        <v>786</v>
      </c>
      <c r="D2459" s="46" t="s">
        <v>541</v>
      </c>
      <c r="E2459" s="98" t="s">
        <v>327</v>
      </c>
      <c r="F2459" s="99" t="s">
        <v>329</v>
      </c>
      <c r="G2459" s="46">
        <v>9</v>
      </c>
      <c r="H2459" s="78" t="s">
        <v>261</v>
      </c>
      <c r="I2459" s="46">
        <v>20</v>
      </c>
      <c r="J2459" s="46">
        <v>1</v>
      </c>
      <c r="K2459" s="46"/>
      <c r="L2459" s="46"/>
      <c r="M2459" s="46">
        <v>20</v>
      </c>
      <c r="N2459" s="46">
        <v>1</v>
      </c>
      <c r="O2459" s="79">
        <v>1050000</v>
      </c>
      <c r="P2459" s="79">
        <v>1050000</v>
      </c>
      <c r="Q2459" s="79"/>
      <c r="R2459" s="79">
        <v>1050000</v>
      </c>
      <c r="S2459" s="79">
        <v>0</v>
      </c>
      <c r="T2459" s="79">
        <v>0</v>
      </c>
      <c r="U2459" s="78" t="s">
        <v>303</v>
      </c>
      <c r="V2459" s="80" t="s">
        <v>1303</v>
      </c>
      <c r="W2459" s="81" t="s">
        <v>539</v>
      </c>
    </row>
    <row r="2460" spans="1:23" s="107" customFormat="1" ht="31.8" customHeight="1">
      <c r="A2460" s="46">
        <f>SUBTOTAL(3,$C$11:C2460)</f>
        <v>2450</v>
      </c>
      <c r="B2460" s="46">
        <v>1</v>
      </c>
      <c r="C2460" s="46" t="s">
        <v>786</v>
      </c>
      <c r="D2460" s="46" t="s">
        <v>541</v>
      </c>
      <c r="E2460" s="98" t="s">
        <v>327</v>
      </c>
      <c r="F2460" s="99" t="s">
        <v>329</v>
      </c>
      <c r="G2460" s="46">
        <v>9</v>
      </c>
      <c r="H2460" s="78" t="s">
        <v>261</v>
      </c>
      <c r="I2460" s="46">
        <v>20</v>
      </c>
      <c r="J2460" s="46">
        <v>1</v>
      </c>
      <c r="K2460" s="46"/>
      <c r="L2460" s="46"/>
      <c r="M2460" s="46">
        <v>20</v>
      </c>
      <c r="N2460" s="46">
        <v>1</v>
      </c>
      <c r="O2460" s="79">
        <v>1050000</v>
      </c>
      <c r="P2460" s="79">
        <v>1050000</v>
      </c>
      <c r="Q2460" s="79"/>
      <c r="R2460" s="79">
        <v>1050000</v>
      </c>
      <c r="S2460" s="79">
        <v>0</v>
      </c>
      <c r="T2460" s="79">
        <v>0</v>
      </c>
      <c r="U2460" s="78" t="s">
        <v>303</v>
      </c>
      <c r="V2460" s="80" t="s">
        <v>1721</v>
      </c>
      <c r="W2460" s="81" t="s">
        <v>539</v>
      </c>
    </row>
    <row r="2461" spans="1:23" s="107" customFormat="1" ht="31.8" customHeight="1">
      <c r="A2461" s="46">
        <f>SUBTOTAL(3,$C$11:C2461)</f>
        <v>2451</v>
      </c>
      <c r="B2461" s="46">
        <v>1</v>
      </c>
      <c r="C2461" s="46" t="s">
        <v>786</v>
      </c>
      <c r="D2461" s="46" t="s">
        <v>834</v>
      </c>
      <c r="E2461" s="98" t="s">
        <v>327</v>
      </c>
      <c r="F2461" s="99" t="s">
        <v>329</v>
      </c>
      <c r="G2461" s="46">
        <v>9</v>
      </c>
      <c r="H2461" s="78" t="s">
        <v>261</v>
      </c>
      <c r="I2461" s="46">
        <v>20</v>
      </c>
      <c r="J2461" s="46">
        <v>1</v>
      </c>
      <c r="K2461" s="46"/>
      <c r="L2461" s="46"/>
      <c r="M2461" s="46">
        <v>20</v>
      </c>
      <c r="N2461" s="46">
        <v>1</v>
      </c>
      <c r="O2461" s="79">
        <v>1050000</v>
      </c>
      <c r="P2461" s="79">
        <v>1050000</v>
      </c>
      <c r="Q2461" s="79"/>
      <c r="R2461" s="79">
        <v>1050000</v>
      </c>
      <c r="S2461" s="79">
        <v>0</v>
      </c>
      <c r="T2461" s="79">
        <v>0</v>
      </c>
      <c r="U2461" s="78" t="s">
        <v>303</v>
      </c>
      <c r="V2461" s="80" t="s">
        <v>1722</v>
      </c>
      <c r="W2461" s="81" t="s">
        <v>539</v>
      </c>
    </row>
    <row r="2462" spans="1:23" s="107" customFormat="1" ht="31.8" customHeight="1">
      <c r="A2462" s="46">
        <f>SUBTOTAL(3,$C$11:C2462)</f>
        <v>2452</v>
      </c>
      <c r="B2462" s="100">
        <v>2</v>
      </c>
      <c r="C2462" s="100" t="s">
        <v>786</v>
      </c>
      <c r="D2462" s="100" t="s">
        <v>2309</v>
      </c>
      <c r="E2462" s="101" t="s">
        <v>327</v>
      </c>
      <c r="F2462" s="102" t="s">
        <v>329</v>
      </c>
      <c r="G2462" s="100">
        <v>9</v>
      </c>
      <c r="H2462" s="103" t="s">
        <v>261</v>
      </c>
      <c r="I2462" s="100">
        <v>20</v>
      </c>
      <c r="J2462" s="100">
        <v>1</v>
      </c>
      <c r="K2462" s="100"/>
      <c r="L2462" s="100"/>
      <c r="M2462" s="100">
        <v>20</v>
      </c>
      <c r="N2462" s="100">
        <v>1</v>
      </c>
      <c r="O2462" s="104">
        <v>1050000</v>
      </c>
      <c r="P2462" s="104">
        <v>1050000</v>
      </c>
      <c r="Q2462" s="104"/>
      <c r="R2462" s="104"/>
      <c r="S2462" s="104">
        <v>1050000</v>
      </c>
      <c r="T2462" s="104">
        <v>0</v>
      </c>
      <c r="U2462" s="103" t="s">
        <v>303</v>
      </c>
      <c r="V2462" s="105" t="s">
        <v>3913</v>
      </c>
      <c r="W2462" s="106" t="s">
        <v>539</v>
      </c>
    </row>
    <row r="2463" spans="1:23" s="107" customFormat="1" ht="31.8" customHeight="1">
      <c r="A2463" s="46">
        <f>SUBTOTAL(3,$C$11:C2463)</f>
        <v>2453</v>
      </c>
      <c r="B2463" s="100">
        <v>2</v>
      </c>
      <c r="C2463" s="100" t="s">
        <v>786</v>
      </c>
      <c r="D2463" s="100" t="s">
        <v>2302</v>
      </c>
      <c r="E2463" s="101" t="s">
        <v>327</v>
      </c>
      <c r="F2463" s="102" t="s">
        <v>329</v>
      </c>
      <c r="G2463" s="100">
        <v>9</v>
      </c>
      <c r="H2463" s="103" t="s">
        <v>261</v>
      </c>
      <c r="I2463" s="100">
        <v>20</v>
      </c>
      <c r="J2463" s="100">
        <v>1</v>
      </c>
      <c r="K2463" s="100"/>
      <c r="L2463" s="100"/>
      <c r="M2463" s="100">
        <v>20</v>
      </c>
      <c r="N2463" s="100">
        <v>1</v>
      </c>
      <c r="O2463" s="104">
        <v>1050000</v>
      </c>
      <c r="P2463" s="104">
        <v>1050000</v>
      </c>
      <c r="Q2463" s="104"/>
      <c r="R2463" s="104"/>
      <c r="S2463" s="104">
        <v>1050000</v>
      </c>
      <c r="T2463" s="104">
        <v>0</v>
      </c>
      <c r="U2463" s="103" t="s">
        <v>303</v>
      </c>
      <c r="V2463" s="105" t="s">
        <v>3914</v>
      </c>
      <c r="W2463" s="106" t="s">
        <v>539</v>
      </c>
    </row>
    <row r="2464" spans="1:23" s="107" customFormat="1" ht="31.8" customHeight="1">
      <c r="A2464" s="46">
        <f>SUBTOTAL(3,$C$11:C2464)</f>
        <v>2454</v>
      </c>
      <c r="B2464" s="100">
        <v>2</v>
      </c>
      <c r="C2464" s="100" t="s">
        <v>786</v>
      </c>
      <c r="D2464" s="100" t="s">
        <v>2302</v>
      </c>
      <c r="E2464" s="101" t="s">
        <v>327</v>
      </c>
      <c r="F2464" s="102" t="s">
        <v>329</v>
      </c>
      <c r="G2464" s="100">
        <v>9</v>
      </c>
      <c r="H2464" s="103" t="s">
        <v>261</v>
      </c>
      <c r="I2464" s="100">
        <v>20</v>
      </c>
      <c r="J2464" s="100">
        <v>1</v>
      </c>
      <c r="K2464" s="100"/>
      <c r="L2464" s="100"/>
      <c r="M2464" s="100">
        <v>20</v>
      </c>
      <c r="N2464" s="100">
        <v>1</v>
      </c>
      <c r="O2464" s="104">
        <v>1050000</v>
      </c>
      <c r="P2464" s="104">
        <v>1050000</v>
      </c>
      <c r="Q2464" s="104"/>
      <c r="R2464" s="104"/>
      <c r="S2464" s="104">
        <v>1050000</v>
      </c>
      <c r="T2464" s="104">
        <v>0</v>
      </c>
      <c r="U2464" s="103" t="s">
        <v>303</v>
      </c>
      <c r="V2464" s="105" t="s">
        <v>3915</v>
      </c>
      <c r="W2464" s="106" t="s">
        <v>539</v>
      </c>
    </row>
    <row r="2465" spans="1:23" s="107" customFormat="1" ht="31.8" customHeight="1">
      <c r="A2465" s="46">
        <f>SUBTOTAL(3,$C$11:C2465)</f>
        <v>2455</v>
      </c>
      <c r="B2465" s="100">
        <v>2</v>
      </c>
      <c r="C2465" s="100" t="s">
        <v>786</v>
      </c>
      <c r="D2465" s="100" t="s">
        <v>2304</v>
      </c>
      <c r="E2465" s="101" t="s">
        <v>327</v>
      </c>
      <c r="F2465" s="102" t="s">
        <v>329</v>
      </c>
      <c r="G2465" s="100">
        <v>9</v>
      </c>
      <c r="H2465" s="103" t="s">
        <v>261</v>
      </c>
      <c r="I2465" s="100">
        <v>20</v>
      </c>
      <c r="J2465" s="100">
        <v>1</v>
      </c>
      <c r="K2465" s="100"/>
      <c r="L2465" s="100"/>
      <c r="M2465" s="100">
        <v>20</v>
      </c>
      <c r="N2465" s="100">
        <v>1</v>
      </c>
      <c r="O2465" s="104">
        <v>1050000</v>
      </c>
      <c r="P2465" s="104">
        <v>1050000</v>
      </c>
      <c r="Q2465" s="104"/>
      <c r="R2465" s="104"/>
      <c r="S2465" s="104">
        <v>1050000</v>
      </c>
      <c r="T2465" s="104">
        <v>0</v>
      </c>
      <c r="U2465" s="103" t="s">
        <v>303</v>
      </c>
      <c r="V2465" s="105" t="s">
        <v>3916</v>
      </c>
      <c r="W2465" s="106" t="s">
        <v>539</v>
      </c>
    </row>
    <row r="2466" spans="1:23" s="107" customFormat="1" ht="31.8" customHeight="1">
      <c r="A2466" s="46">
        <f>SUBTOTAL(3,$C$11:C2466)</f>
        <v>2456</v>
      </c>
      <c r="B2466" s="100">
        <v>2</v>
      </c>
      <c r="C2466" s="100" t="s">
        <v>786</v>
      </c>
      <c r="D2466" s="100" t="s">
        <v>2309</v>
      </c>
      <c r="E2466" s="101" t="s">
        <v>327</v>
      </c>
      <c r="F2466" s="102" t="s">
        <v>329</v>
      </c>
      <c r="G2466" s="100">
        <v>9</v>
      </c>
      <c r="H2466" s="103" t="s">
        <v>261</v>
      </c>
      <c r="I2466" s="100">
        <v>20</v>
      </c>
      <c r="J2466" s="100">
        <v>1</v>
      </c>
      <c r="K2466" s="100"/>
      <c r="L2466" s="100"/>
      <c r="M2466" s="100">
        <v>20</v>
      </c>
      <c r="N2466" s="100">
        <v>1</v>
      </c>
      <c r="O2466" s="104">
        <v>1050000</v>
      </c>
      <c r="P2466" s="104">
        <v>1050000</v>
      </c>
      <c r="Q2466" s="104"/>
      <c r="R2466" s="104"/>
      <c r="S2466" s="104">
        <v>1050000</v>
      </c>
      <c r="T2466" s="104">
        <v>0</v>
      </c>
      <c r="U2466" s="103" t="s">
        <v>303</v>
      </c>
      <c r="V2466" s="105" t="s">
        <v>3917</v>
      </c>
      <c r="W2466" s="106" t="s">
        <v>539</v>
      </c>
    </row>
    <row r="2467" spans="1:23" s="107" customFormat="1" ht="31.8" customHeight="1">
      <c r="A2467" s="46">
        <f>SUBTOTAL(3,$C$11:C2467)</f>
        <v>2457</v>
      </c>
      <c r="B2467" s="46">
        <v>1</v>
      </c>
      <c r="C2467" s="46" t="s">
        <v>787</v>
      </c>
      <c r="D2467" s="46" t="s">
        <v>541</v>
      </c>
      <c r="E2467" s="98" t="s">
        <v>330</v>
      </c>
      <c r="F2467" s="99" t="s">
        <v>636</v>
      </c>
      <c r="G2467" s="46">
        <v>9</v>
      </c>
      <c r="H2467" s="78" t="s">
        <v>261</v>
      </c>
      <c r="I2467" s="46">
        <v>14</v>
      </c>
      <c r="J2467" s="46">
        <v>1</v>
      </c>
      <c r="K2467" s="46"/>
      <c r="L2467" s="46"/>
      <c r="M2467" s="46">
        <v>14</v>
      </c>
      <c r="N2467" s="46">
        <v>1</v>
      </c>
      <c r="O2467" s="79">
        <v>650000</v>
      </c>
      <c r="P2467" s="79">
        <v>650000</v>
      </c>
      <c r="Q2467" s="79"/>
      <c r="R2467" s="79">
        <v>650000</v>
      </c>
      <c r="S2467" s="79">
        <v>0</v>
      </c>
      <c r="T2467" s="79">
        <v>0</v>
      </c>
      <c r="U2467" s="78" t="s">
        <v>307</v>
      </c>
      <c r="V2467" s="80" t="s">
        <v>1723</v>
      </c>
      <c r="W2467" s="81" t="s">
        <v>539</v>
      </c>
    </row>
    <row r="2468" spans="1:23" s="107" customFormat="1" ht="31.8" customHeight="1">
      <c r="A2468" s="46">
        <f>SUBTOTAL(3,$C$11:C2468)</f>
        <v>2458</v>
      </c>
      <c r="B2468" s="46">
        <v>1</v>
      </c>
      <c r="C2468" s="46" t="s">
        <v>787</v>
      </c>
      <c r="D2468" s="46" t="s">
        <v>541</v>
      </c>
      <c r="E2468" s="98" t="s">
        <v>330</v>
      </c>
      <c r="F2468" s="99" t="s">
        <v>636</v>
      </c>
      <c r="G2468" s="46">
        <v>9</v>
      </c>
      <c r="H2468" s="78" t="s">
        <v>261</v>
      </c>
      <c r="I2468" s="46">
        <v>14</v>
      </c>
      <c r="J2468" s="46">
        <v>1</v>
      </c>
      <c r="K2468" s="46"/>
      <c r="L2468" s="46"/>
      <c r="M2468" s="46">
        <v>14</v>
      </c>
      <c r="N2468" s="46">
        <v>1</v>
      </c>
      <c r="O2468" s="79">
        <v>650000</v>
      </c>
      <c r="P2468" s="79">
        <v>650000</v>
      </c>
      <c r="Q2468" s="79"/>
      <c r="R2468" s="79">
        <v>650000</v>
      </c>
      <c r="S2468" s="79">
        <v>0</v>
      </c>
      <c r="T2468" s="79">
        <v>0</v>
      </c>
      <c r="U2468" s="78" t="s">
        <v>307</v>
      </c>
      <c r="V2468" s="80" t="s">
        <v>1724</v>
      </c>
      <c r="W2468" s="81" t="s">
        <v>539</v>
      </c>
    </row>
    <row r="2469" spans="1:23" s="107" customFormat="1" ht="31.8" customHeight="1">
      <c r="A2469" s="46">
        <f>SUBTOTAL(3,$C$11:C2469)</f>
        <v>2459</v>
      </c>
      <c r="B2469" s="46">
        <v>1</v>
      </c>
      <c r="C2469" s="46" t="s">
        <v>787</v>
      </c>
      <c r="D2469" s="46" t="s">
        <v>1085</v>
      </c>
      <c r="E2469" s="98" t="s">
        <v>330</v>
      </c>
      <c r="F2469" s="99" t="s">
        <v>636</v>
      </c>
      <c r="G2469" s="46">
        <v>9</v>
      </c>
      <c r="H2469" s="78" t="s">
        <v>261</v>
      </c>
      <c r="I2469" s="46">
        <v>14</v>
      </c>
      <c r="J2469" s="46">
        <v>1</v>
      </c>
      <c r="K2469" s="46"/>
      <c r="L2469" s="46"/>
      <c r="M2469" s="46">
        <v>14</v>
      </c>
      <c r="N2469" s="46">
        <v>1</v>
      </c>
      <c r="O2469" s="79">
        <v>650000</v>
      </c>
      <c r="P2469" s="79">
        <v>650000</v>
      </c>
      <c r="Q2469" s="79"/>
      <c r="R2469" s="79">
        <v>650000</v>
      </c>
      <c r="S2469" s="79">
        <v>0</v>
      </c>
      <c r="T2469" s="79">
        <v>0</v>
      </c>
      <c r="U2469" s="78" t="s">
        <v>307</v>
      </c>
      <c r="V2469" s="80" t="s">
        <v>904</v>
      </c>
      <c r="W2469" s="81" t="s">
        <v>539</v>
      </c>
    </row>
    <row r="2470" spans="1:23" s="107" customFormat="1" ht="31.8" customHeight="1">
      <c r="A2470" s="46">
        <f>SUBTOTAL(3,$C$11:C2470)</f>
        <v>2460</v>
      </c>
      <c r="B2470" s="46">
        <v>1</v>
      </c>
      <c r="C2470" s="46" t="s">
        <v>787</v>
      </c>
      <c r="D2470" s="46" t="s">
        <v>1085</v>
      </c>
      <c r="E2470" s="98" t="s">
        <v>330</v>
      </c>
      <c r="F2470" s="99" t="s">
        <v>636</v>
      </c>
      <c r="G2470" s="46">
        <v>9</v>
      </c>
      <c r="H2470" s="78" t="s">
        <v>261</v>
      </c>
      <c r="I2470" s="46">
        <v>20</v>
      </c>
      <c r="J2470" s="46">
        <v>1</v>
      </c>
      <c r="K2470" s="46"/>
      <c r="L2470" s="46"/>
      <c r="M2470" s="46">
        <v>20</v>
      </c>
      <c r="N2470" s="46">
        <v>1</v>
      </c>
      <c r="O2470" s="79">
        <v>1050000</v>
      </c>
      <c r="P2470" s="79">
        <v>1050000</v>
      </c>
      <c r="Q2470" s="79"/>
      <c r="R2470" s="79">
        <v>1050000</v>
      </c>
      <c r="S2470" s="79">
        <v>0</v>
      </c>
      <c r="T2470" s="79">
        <v>0</v>
      </c>
      <c r="U2470" s="78" t="s">
        <v>303</v>
      </c>
      <c r="V2470" s="80" t="s">
        <v>1725</v>
      </c>
      <c r="W2470" s="81" t="s">
        <v>539</v>
      </c>
    </row>
    <row r="2471" spans="1:23" s="107" customFormat="1" ht="31.8" customHeight="1">
      <c r="A2471" s="46">
        <f>SUBTOTAL(3,$C$11:C2471)</f>
        <v>2461</v>
      </c>
      <c r="B2471" s="100">
        <v>2</v>
      </c>
      <c r="C2471" s="100" t="s">
        <v>787</v>
      </c>
      <c r="D2471" s="100" t="s">
        <v>2306</v>
      </c>
      <c r="E2471" s="101" t="s">
        <v>330</v>
      </c>
      <c r="F2471" s="102" t="s">
        <v>636</v>
      </c>
      <c r="G2471" s="100">
        <v>9</v>
      </c>
      <c r="H2471" s="103" t="s">
        <v>261</v>
      </c>
      <c r="I2471" s="100">
        <v>20</v>
      </c>
      <c r="J2471" s="100">
        <v>1</v>
      </c>
      <c r="K2471" s="100"/>
      <c r="L2471" s="100"/>
      <c r="M2471" s="100">
        <v>20</v>
      </c>
      <c r="N2471" s="100">
        <v>1</v>
      </c>
      <c r="O2471" s="104">
        <v>1050000</v>
      </c>
      <c r="P2471" s="104">
        <v>1050000</v>
      </c>
      <c r="Q2471" s="104"/>
      <c r="R2471" s="104"/>
      <c r="S2471" s="104">
        <v>1050000</v>
      </c>
      <c r="T2471" s="104">
        <v>0</v>
      </c>
      <c r="U2471" s="103" t="s">
        <v>303</v>
      </c>
      <c r="V2471" s="105" t="s">
        <v>3918</v>
      </c>
      <c r="W2471" s="106" t="s">
        <v>539</v>
      </c>
    </row>
    <row r="2472" spans="1:23" s="107" customFormat="1" ht="31.8" customHeight="1">
      <c r="A2472" s="46">
        <f>SUBTOTAL(3,$C$11:C2472)</f>
        <v>2462</v>
      </c>
      <c r="B2472" s="100">
        <v>2</v>
      </c>
      <c r="C2472" s="100" t="s">
        <v>787</v>
      </c>
      <c r="D2472" s="100" t="s">
        <v>2306</v>
      </c>
      <c r="E2472" s="101" t="s">
        <v>330</v>
      </c>
      <c r="F2472" s="102" t="s">
        <v>636</v>
      </c>
      <c r="G2472" s="100">
        <v>9</v>
      </c>
      <c r="H2472" s="103" t="s">
        <v>261</v>
      </c>
      <c r="I2472" s="100">
        <v>20</v>
      </c>
      <c r="J2472" s="100">
        <v>1</v>
      </c>
      <c r="K2472" s="100"/>
      <c r="L2472" s="100"/>
      <c r="M2472" s="100">
        <v>20</v>
      </c>
      <c r="N2472" s="100">
        <v>1</v>
      </c>
      <c r="O2472" s="104">
        <v>1050000</v>
      </c>
      <c r="P2472" s="104">
        <v>1050000</v>
      </c>
      <c r="Q2472" s="104"/>
      <c r="R2472" s="104"/>
      <c r="S2472" s="104">
        <v>1050000</v>
      </c>
      <c r="T2472" s="104">
        <v>0</v>
      </c>
      <c r="U2472" s="103" t="s">
        <v>303</v>
      </c>
      <c r="V2472" s="105" t="s">
        <v>3919</v>
      </c>
      <c r="W2472" s="106" t="s">
        <v>539</v>
      </c>
    </row>
    <row r="2473" spans="1:23" s="107" customFormat="1" ht="31.8" customHeight="1">
      <c r="A2473" s="46">
        <f>SUBTOTAL(3,$C$11:C2473)</f>
        <v>2463</v>
      </c>
      <c r="B2473" s="100">
        <v>2</v>
      </c>
      <c r="C2473" s="100" t="s">
        <v>787</v>
      </c>
      <c r="D2473" s="100" t="s">
        <v>2306</v>
      </c>
      <c r="E2473" s="101" t="s">
        <v>330</v>
      </c>
      <c r="F2473" s="102" t="s">
        <v>636</v>
      </c>
      <c r="G2473" s="100">
        <v>9</v>
      </c>
      <c r="H2473" s="103" t="s">
        <v>261</v>
      </c>
      <c r="I2473" s="100">
        <v>20</v>
      </c>
      <c r="J2473" s="100">
        <v>1</v>
      </c>
      <c r="K2473" s="100"/>
      <c r="L2473" s="100"/>
      <c r="M2473" s="100">
        <v>20</v>
      </c>
      <c r="N2473" s="100">
        <v>1</v>
      </c>
      <c r="O2473" s="104">
        <v>1050000</v>
      </c>
      <c r="P2473" s="104">
        <v>1050000</v>
      </c>
      <c r="Q2473" s="104"/>
      <c r="R2473" s="104"/>
      <c r="S2473" s="104">
        <v>1050000</v>
      </c>
      <c r="T2473" s="104">
        <v>0</v>
      </c>
      <c r="U2473" s="103" t="s">
        <v>303</v>
      </c>
      <c r="V2473" s="105" t="s">
        <v>3920</v>
      </c>
      <c r="W2473" s="106" t="s">
        <v>539</v>
      </c>
    </row>
    <row r="2474" spans="1:23" s="107" customFormat="1" ht="31.8" customHeight="1">
      <c r="A2474" s="46">
        <f>SUBTOTAL(3,$C$11:C2474)</f>
        <v>2464</v>
      </c>
      <c r="B2474" s="100">
        <v>2</v>
      </c>
      <c r="C2474" s="100" t="s">
        <v>787</v>
      </c>
      <c r="D2474" s="100" t="s">
        <v>2318</v>
      </c>
      <c r="E2474" s="101" t="s">
        <v>330</v>
      </c>
      <c r="F2474" s="102" t="s">
        <v>636</v>
      </c>
      <c r="G2474" s="100">
        <v>9</v>
      </c>
      <c r="H2474" s="103" t="s">
        <v>261</v>
      </c>
      <c r="I2474" s="100">
        <v>20</v>
      </c>
      <c r="J2474" s="100">
        <v>1</v>
      </c>
      <c r="K2474" s="100"/>
      <c r="L2474" s="100"/>
      <c r="M2474" s="100">
        <v>20</v>
      </c>
      <c r="N2474" s="100">
        <v>1</v>
      </c>
      <c r="O2474" s="104">
        <v>1050000</v>
      </c>
      <c r="P2474" s="104">
        <v>1050000</v>
      </c>
      <c r="Q2474" s="104"/>
      <c r="R2474" s="104"/>
      <c r="S2474" s="104">
        <v>1050000</v>
      </c>
      <c r="T2474" s="104">
        <v>0</v>
      </c>
      <c r="U2474" s="103" t="s">
        <v>303</v>
      </c>
      <c r="V2474" s="105" t="s">
        <v>3921</v>
      </c>
      <c r="W2474" s="106" t="s">
        <v>539</v>
      </c>
    </row>
    <row r="2475" spans="1:23" s="107" customFormat="1" ht="31.8" customHeight="1">
      <c r="A2475" s="46">
        <f>SUBTOTAL(3,$C$11:C2475)</f>
        <v>2465</v>
      </c>
      <c r="B2475" s="100">
        <v>2</v>
      </c>
      <c r="C2475" s="100" t="s">
        <v>787</v>
      </c>
      <c r="D2475" s="100" t="s">
        <v>2302</v>
      </c>
      <c r="E2475" s="101" t="s">
        <v>330</v>
      </c>
      <c r="F2475" s="102" t="s">
        <v>636</v>
      </c>
      <c r="G2475" s="100">
        <v>9</v>
      </c>
      <c r="H2475" s="103" t="s">
        <v>261</v>
      </c>
      <c r="I2475" s="100">
        <v>20</v>
      </c>
      <c r="J2475" s="100">
        <v>1</v>
      </c>
      <c r="K2475" s="100"/>
      <c r="L2475" s="100"/>
      <c r="M2475" s="100">
        <v>20</v>
      </c>
      <c r="N2475" s="100">
        <v>1</v>
      </c>
      <c r="O2475" s="104">
        <v>1050000</v>
      </c>
      <c r="P2475" s="104">
        <v>1050000</v>
      </c>
      <c r="Q2475" s="104"/>
      <c r="R2475" s="104"/>
      <c r="S2475" s="104">
        <v>1050000</v>
      </c>
      <c r="T2475" s="104">
        <v>0</v>
      </c>
      <c r="U2475" s="103" t="s">
        <v>303</v>
      </c>
      <c r="V2475" s="105" t="s">
        <v>3922</v>
      </c>
      <c r="W2475" s="106" t="s">
        <v>539</v>
      </c>
    </row>
    <row r="2476" spans="1:23" s="107" customFormat="1" ht="31.8" customHeight="1">
      <c r="A2476" s="46">
        <f>SUBTOTAL(3,$C$11:C2476)</f>
        <v>2466</v>
      </c>
      <c r="B2476" s="100">
        <v>2</v>
      </c>
      <c r="C2476" s="100" t="s">
        <v>787</v>
      </c>
      <c r="D2476" s="100" t="s">
        <v>2306</v>
      </c>
      <c r="E2476" s="101" t="s">
        <v>330</v>
      </c>
      <c r="F2476" s="102" t="s">
        <v>636</v>
      </c>
      <c r="G2476" s="100">
        <v>9</v>
      </c>
      <c r="H2476" s="103" t="s">
        <v>261</v>
      </c>
      <c r="I2476" s="100">
        <v>20</v>
      </c>
      <c r="J2476" s="100">
        <v>1</v>
      </c>
      <c r="K2476" s="100"/>
      <c r="L2476" s="100"/>
      <c r="M2476" s="100">
        <v>20</v>
      </c>
      <c r="N2476" s="100">
        <v>1</v>
      </c>
      <c r="O2476" s="104">
        <v>1050000</v>
      </c>
      <c r="P2476" s="104">
        <v>1050000</v>
      </c>
      <c r="Q2476" s="104"/>
      <c r="R2476" s="104"/>
      <c r="S2476" s="104">
        <v>1050000</v>
      </c>
      <c r="T2476" s="104">
        <v>0</v>
      </c>
      <c r="U2476" s="103" t="s">
        <v>303</v>
      </c>
      <c r="V2476" s="105" t="s">
        <v>3143</v>
      </c>
      <c r="W2476" s="106" t="s">
        <v>539</v>
      </c>
    </row>
    <row r="2477" spans="1:23" s="107" customFormat="1" ht="31.8" customHeight="1">
      <c r="A2477" s="46">
        <f>SUBTOTAL(3,$C$11:C2477)</f>
        <v>2467</v>
      </c>
      <c r="B2477" s="100">
        <v>2</v>
      </c>
      <c r="C2477" s="100" t="s">
        <v>787</v>
      </c>
      <c r="D2477" s="100" t="s">
        <v>2310</v>
      </c>
      <c r="E2477" s="101" t="s">
        <v>330</v>
      </c>
      <c r="F2477" s="102" t="s">
        <v>636</v>
      </c>
      <c r="G2477" s="100">
        <v>9</v>
      </c>
      <c r="H2477" s="103" t="s">
        <v>261</v>
      </c>
      <c r="I2477" s="100">
        <v>20</v>
      </c>
      <c r="J2477" s="100">
        <v>1</v>
      </c>
      <c r="K2477" s="100"/>
      <c r="L2477" s="100"/>
      <c r="M2477" s="100">
        <v>20</v>
      </c>
      <c r="N2477" s="100">
        <v>1</v>
      </c>
      <c r="O2477" s="104">
        <v>1050000</v>
      </c>
      <c r="P2477" s="104">
        <v>1050000</v>
      </c>
      <c r="Q2477" s="104"/>
      <c r="R2477" s="104"/>
      <c r="S2477" s="104">
        <v>1050000</v>
      </c>
      <c r="T2477" s="104">
        <v>0</v>
      </c>
      <c r="U2477" s="103" t="s">
        <v>303</v>
      </c>
      <c r="V2477" s="105" t="s">
        <v>188</v>
      </c>
      <c r="W2477" s="106" t="s">
        <v>539</v>
      </c>
    </row>
    <row r="2478" spans="1:23" s="107" customFormat="1" ht="31.8" customHeight="1">
      <c r="A2478" s="46">
        <f>SUBTOTAL(3,$C$11:C2478)</f>
        <v>2468</v>
      </c>
      <c r="B2478" s="100">
        <v>2</v>
      </c>
      <c r="C2478" s="100" t="s">
        <v>787</v>
      </c>
      <c r="D2478" s="100" t="s">
        <v>2306</v>
      </c>
      <c r="E2478" s="101" t="s">
        <v>330</v>
      </c>
      <c r="F2478" s="102" t="s">
        <v>636</v>
      </c>
      <c r="G2478" s="100">
        <v>9</v>
      </c>
      <c r="H2478" s="103" t="s">
        <v>261</v>
      </c>
      <c r="I2478" s="100">
        <v>20</v>
      </c>
      <c r="J2478" s="100">
        <v>1</v>
      </c>
      <c r="K2478" s="100"/>
      <c r="L2478" s="100"/>
      <c r="M2478" s="100">
        <v>20</v>
      </c>
      <c r="N2478" s="100">
        <v>1</v>
      </c>
      <c r="O2478" s="104">
        <v>1050000</v>
      </c>
      <c r="P2478" s="104">
        <v>1050000</v>
      </c>
      <c r="Q2478" s="104"/>
      <c r="R2478" s="104"/>
      <c r="S2478" s="104">
        <v>1050000</v>
      </c>
      <c r="T2478" s="104">
        <v>0</v>
      </c>
      <c r="U2478" s="103" t="s">
        <v>303</v>
      </c>
      <c r="V2478" s="105" t="s">
        <v>3923</v>
      </c>
      <c r="W2478" s="106" t="s">
        <v>539</v>
      </c>
    </row>
    <row r="2479" spans="1:23" s="107" customFormat="1" ht="31.8" customHeight="1">
      <c r="A2479" s="46">
        <f>SUBTOTAL(3,$C$11:C2479)</f>
        <v>2469</v>
      </c>
      <c r="B2479" s="46">
        <v>1</v>
      </c>
      <c r="C2479" s="46" t="s">
        <v>526</v>
      </c>
      <c r="D2479" s="46" t="s">
        <v>1085</v>
      </c>
      <c r="E2479" s="98" t="s">
        <v>21</v>
      </c>
      <c r="F2479" s="99" t="s">
        <v>295</v>
      </c>
      <c r="G2479" s="46">
        <v>9</v>
      </c>
      <c r="H2479" s="78" t="s">
        <v>261</v>
      </c>
      <c r="I2479" s="46">
        <v>20</v>
      </c>
      <c r="J2479" s="46">
        <v>1</v>
      </c>
      <c r="K2479" s="46"/>
      <c r="L2479" s="46"/>
      <c r="M2479" s="46">
        <v>20</v>
      </c>
      <c r="N2479" s="46">
        <v>1</v>
      </c>
      <c r="O2479" s="79">
        <v>1050000</v>
      </c>
      <c r="P2479" s="79">
        <v>1050000</v>
      </c>
      <c r="Q2479" s="79"/>
      <c r="R2479" s="79">
        <v>1050000</v>
      </c>
      <c r="S2479" s="79">
        <v>0</v>
      </c>
      <c r="T2479" s="79">
        <v>0</v>
      </c>
      <c r="U2479" s="78" t="s">
        <v>303</v>
      </c>
      <c r="V2479" s="80" t="s">
        <v>1726</v>
      </c>
      <c r="W2479" s="81" t="s">
        <v>539</v>
      </c>
    </row>
    <row r="2480" spans="1:23" s="107" customFormat="1" ht="31.8" customHeight="1">
      <c r="A2480" s="46">
        <f>SUBTOTAL(3,$C$11:C2480)</f>
        <v>2470</v>
      </c>
      <c r="B2480" s="46">
        <v>1</v>
      </c>
      <c r="C2480" s="46" t="s">
        <v>526</v>
      </c>
      <c r="D2480" s="46" t="s">
        <v>1088</v>
      </c>
      <c r="E2480" s="98" t="s">
        <v>21</v>
      </c>
      <c r="F2480" s="99" t="s">
        <v>295</v>
      </c>
      <c r="G2480" s="46">
        <v>9</v>
      </c>
      <c r="H2480" s="78" t="s">
        <v>261</v>
      </c>
      <c r="I2480" s="46">
        <v>20</v>
      </c>
      <c r="J2480" s="46">
        <v>1</v>
      </c>
      <c r="K2480" s="46"/>
      <c r="L2480" s="46"/>
      <c r="M2480" s="46">
        <v>20</v>
      </c>
      <c r="N2480" s="46">
        <v>1</v>
      </c>
      <c r="O2480" s="79">
        <v>1050000</v>
      </c>
      <c r="P2480" s="79">
        <v>1050000</v>
      </c>
      <c r="Q2480" s="79"/>
      <c r="R2480" s="79">
        <v>1050000</v>
      </c>
      <c r="S2480" s="79">
        <v>0</v>
      </c>
      <c r="T2480" s="79">
        <v>0</v>
      </c>
      <c r="U2480" s="78" t="s">
        <v>303</v>
      </c>
      <c r="V2480" s="80" t="s">
        <v>1727</v>
      </c>
      <c r="W2480" s="81" t="s">
        <v>539</v>
      </c>
    </row>
    <row r="2481" spans="1:23" s="107" customFormat="1" ht="31.8" customHeight="1">
      <c r="A2481" s="46">
        <f>SUBTOTAL(3,$C$11:C2481)</f>
        <v>2471</v>
      </c>
      <c r="B2481" s="46">
        <v>1</v>
      </c>
      <c r="C2481" s="46" t="s">
        <v>526</v>
      </c>
      <c r="D2481" s="46" t="s">
        <v>1085</v>
      </c>
      <c r="E2481" s="98" t="s">
        <v>21</v>
      </c>
      <c r="F2481" s="99" t="s">
        <v>295</v>
      </c>
      <c r="G2481" s="46">
        <v>9</v>
      </c>
      <c r="H2481" s="78" t="s">
        <v>261</v>
      </c>
      <c r="I2481" s="46">
        <v>20</v>
      </c>
      <c r="J2481" s="46">
        <v>1</v>
      </c>
      <c r="K2481" s="46"/>
      <c r="L2481" s="46"/>
      <c r="M2481" s="46">
        <v>20</v>
      </c>
      <c r="N2481" s="46">
        <v>1</v>
      </c>
      <c r="O2481" s="79">
        <v>1050000</v>
      </c>
      <c r="P2481" s="79">
        <v>1050000</v>
      </c>
      <c r="Q2481" s="79"/>
      <c r="R2481" s="79">
        <v>1050000</v>
      </c>
      <c r="S2481" s="79">
        <v>0</v>
      </c>
      <c r="T2481" s="79">
        <v>0</v>
      </c>
      <c r="U2481" s="78" t="s">
        <v>303</v>
      </c>
      <c r="V2481" s="80" t="s">
        <v>1728</v>
      </c>
      <c r="W2481" s="81" t="s">
        <v>539</v>
      </c>
    </row>
    <row r="2482" spans="1:23" s="107" customFormat="1" ht="31.8" customHeight="1">
      <c r="A2482" s="46">
        <f>SUBTOTAL(3,$C$11:C2482)</f>
        <v>2472</v>
      </c>
      <c r="B2482" s="46">
        <v>1</v>
      </c>
      <c r="C2482" s="46" t="s">
        <v>526</v>
      </c>
      <c r="D2482" s="46" t="s">
        <v>1093</v>
      </c>
      <c r="E2482" s="98" t="s">
        <v>21</v>
      </c>
      <c r="F2482" s="99" t="s">
        <v>295</v>
      </c>
      <c r="G2482" s="46">
        <v>9</v>
      </c>
      <c r="H2482" s="78" t="s">
        <v>261</v>
      </c>
      <c r="I2482" s="46">
        <v>20</v>
      </c>
      <c r="J2482" s="46">
        <v>1</v>
      </c>
      <c r="K2482" s="46"/>
      <c r="L2482" s="46"/>
      <c r="M2482" s="46">
        <v>20</v>
      </c>
      <c r="N2482" s="46">
        <v>1</v>
      </c>
      <c r="O2482" s="79">
        <v>1050000</v>
      </c>
      <c r="P2482" s="79">
        <v>1050000</v>
      </c>
      <c r="Q2482" s="79"/>
      <c r="R2482" s="79">
        <v>1050000</v>
      </c>
      <c r="S2482" s="79">
        <v>0</v>
      </c>
      <c r="T2482" s="79">
        <v>0</v>
      </c>
      <c r="U2482" s="78" t="s">
        <v>303</v>
      </c>
      <c r="V2482" s="80" t="s">
        <v>1729</v>
      </c>
      <c r="W2482" s="81" t="s">
        <v>539</v>
      </c>
    </row>
    <row r="2483" spans="1:23" s="107" customFormat="1" ht="31.8" customHeight="1">
      <c r="A2483" s="46">
        <f>SUBTOTAL(3,$C$11:C2483)</f>
        <v>2473</v>
      </c>
      <c r="B2483" s="100">
        <v>2</v>
      </c>
      <c r="C2483" s="100" t="s">
        <v>526</v>
      </c>
      <c r="D2483" s="100" t="s">
        <v>2302</v>
      </c>
      <c r="E2483" s="101" t="s">
        <v>21</v>
      </c>
      <c r="F2483" s="102" t="s">
        <v>295</v>
      </c>
      <c r="G2483" s="100">
        <v>9</v>
      </c>
      <c r="H2483" s="103" t="s">
        <v>261</v>
      </c>
      <c r="I2483" s="100">
        <v>20</v>
      </c>
      <c r="J2483" s="100">
        <v>1</v>
      </c>
      <c r="K2483" s="100"/>
      <c r="L2483" s="100"/>
      <c r="M2483" s="100">
        <v>20</v>
      </c>
      <c r="N2483" s="100">
        <v>1</v>
      </c>
      <c r="O2483" s="104">
        <v>1050000</v>
      </c>
      <c r="P2483" s="104">
        <v>1050000</v>
      </c>
      <c r="Q2483" s="104"/>
      <c r="R2483" s="104"/>
      <c r="S2483" s="104">
        <v>1050000</v>
      </c>
      <c r="T2483" s="104">
        <v>0</v>
      </c>
      <c r="U2483" s="103" t="s">
        <v>303</v>
      </c>
      <c r="V2483" s="105" t="s">
        <v>3924</v>
      </c>
      <c r="W2483" s="106" t="s">
        <v>539</v>
      </c>
    </row>
    <row r="2484" spans="1:23" s="107" customFormat="1" ht="31.8" customHeight="1">
      <c r="A2484" s="46">
        <f>SUBTOTAL(3,$C$11:C2484)</f>
        <v>2474</v>
      </c>
      <c r="B2484" s="100">
        <v>2</v>
      </c>
      <c r="C2484" s="100" t="s">
        <v>526</v>
      </c>
      <c r="D2484" s="100" t="s">
        <v>2306</v>
      </c>
      <c r="E2484" s="101" t="s">
        <v>21</v>
      </c>
      <c r="F2484" s="102" t="s">
        <v>295</v>
      </c>
      <c r="G2484" s="100">
        <v>9</v>
      </c>
      <c r="H2484" s="103" t="s">
        <v>261</v>
      </c>
      <c r="I2484" s="100">
        <v>20</v>
      </c>
      <c r="J2484" s="100">
        <v>1</v>
      </c>
      <c r="K2484" s="100"/>
      <c r="L2484" s="100"/>
      <c r="M2484" s="100">
        <v>20</v>
      </c>
      <c r="N2484" s="100">
        <v>1</v>
      </c>
      <c r="O2484" s="104">
        <v>1050000</v>
      </c>
      <c r="P2484" s="104">
        <v>1050000</v>
      </c>
      <c r="Q2484" s="104"/>
      <c r="R2484" s="104"/>
      <c r="S2484" s="104">
        <v>1050000</v>
      </c>
      <c r="T2484" s="104">
        <v>0</v>
      </c>
      <c r="U2484" s="103" t="s">
        <v>303</v>
      </c>
      <c r="V2484" s="105" t="s">
        <v>2745</v>
      </c>
      <c r="W2484" s="106" t="s">
        <v>539</v>
      </c>
    </row>
    <row r="2485" spans="1:23" s="107" customFormat="1" ht="31.8" customHeight="1">
      <c r="A2485" s="46">
        <f>SUBTOTAL(3,$C$11:C2485)</f>
        <v>2475</v>
      </c>
      <c r="B2485" s="100">
        <v>2</v>
      </c>
      <c r="C2485" s="100" t="s">
        <v>526</v>
      </c>
      <c r="D2485" s="100" t="s">
        <v>2316</v>
      </c>
      <c r="E2485" s="101" t="s">
        <v>21</v>
      </c>
      <c r="F2485" s="102" t="s">
        <v>295</v>
      </c>
      <c r="G2485" s="100">
        <v>9</v>
      </c>
      <c r="H2485" s="103" t="s">
        <v>261</v>
      </c>
      <c r="I2485" s="100">
        <v>20</v>
      </c>
      <c r="J2485" s="100">
        <v>1</v>
      </c>
      <c r="K2485" s="100"/>
      <c r="L2485" s="100"/>
      <c r="M2485" s="100">
        <v>20</v>
      </c>
      <c r="N2485" s="100">
        <v>1</v>
      </c>
      <c r="O2485" s="104">
        <v>1050000</v>
      </c>
      <c r="P2485" s="104">
        <v>1050000</v>
      </c>
      <c r="Q2485" s="104"/>
      <c r="R2485" s="104"/>
      <c r="S2485" s="104">
        <v>1050000</v>
      </c>
      <c r="T2485" s="104">
        <v>0</v>
      </c>
      <c r="U2485" s="103" t="s">
        <v>303</v>
      </c>
      <c r="V2485" s="105" t="s">
        <v>3925</v>
      </c>
      <c r="W2485" s="106" t="s">
        <v>539</v>
      </c>
    </row>
    <row r="2486" spans="1:23" s="107" customFormat="1" ht="31.8" customHeight="1">
      <c r="A2486" s="46">
        <f>SUBTOTAL(3,$C$11:C2486)</f>
        <v>2476</v>
      </c>
      <c r="B2486" s="100">
        <v>2</v>
      </c>
      <c r="C2486" s="100" t="s">
        <v>526</v>
      </c>
      <c r="D2486" s="100" t="s">
        <v>2303</v>
      </c>
      <c r="E2486" s="101" t="s">
        <v>21</v>
      </c>
      <c r="F2486" s="102" t="s">
        <v>295</v>
      </c>
      <c r="G2486" s="100">
        <v>9</v>
      </c>
      <c r="H2486" s="103" t="s">
        <v>261</v>
      </c>
      <c r="I2486" s="100">
        <v>20</v>
      </c>
      <c r="J2486" s="100">
        <v>1</v>
      </c>
      <c r="K2486" s="100"/>
      <c r="L2486" s="100"/>
      <c r="M2486" s="100">
        <v>20</v>
      </c>
      <c r="N2486" s="100">
        <v>1</v>
      </c>
      <c r="O2486" s="104">
        <v>1050000</v>
      </c>
      <c r="P2486" s="104">
        <v>1050000</v>
      </c>
      <c r="Q2486" s="104"/>
      <c r="R2486" s="104"/>
      <c r="S2486" s="104">
        <v>1050000</v>
      </c>
      <c r="T2486" s="104">
        <v>0</v>
      </c>
      <c r="U2486" s="103" t="s">
        <v>303</v>
      </c>
      <c r="V2486" s="105" t="s">
        <v>3926</v>
      </c>
      <c r="W2486" s="106" t="s">
        <v>539</v>
      </c>
    </row>
    <row r="2487" spans="1:23" s="107" customFormat="1" ht="31.8" customHeight="1">
      <c r="A2487" s="46">
        <f>SUBTOTAL(3,$C$11:C2487)</f>
        <v>2477</v>
      </c>
      <c r="B2487" s="100">
        <v>2</v>
      </c>
      <c r="C2487" s="100" t="s">
        <v>526</v>
      </c>
      <c r="D2487" s="100" t="s">
        <v>2302</v>
      </c>
      <c r="E2487" s="101" t="s">
        <v>21</v>
      </c>
      <c r="F2487" s="102" t="s">
        <v>295</v>
      </c>
      <c r="G2487" s="100">
        <v>9</v>
      </c>
      <c r="H2487" s="103" t="s">
        <v>261</v>
      </c>
      <c r="I2487" s="100">
        <v>20</v>
      </c>
      <c r="J2487" s="100">
        <v>1</v>
      </c>
      <c r="K2487" s="100"/>
      <c r="L2487" s="100"/>
      <c r="M2487" s="100">
        <v>20</v>
      </c>
      <c r="N2487" s="100">
        <v>1</v>
      </c>
      <c r="O2487" s="104">
        <v>1050000</v>
      </c>
      <c r="P2487" s="104">
        <v>1050000</v>
      </c>
      <c r="Q2487" s="104"/>
      <c r="R2487" s="104"/>
      <c r="S2487" s="104">
        <v>1050000</v>
      </c>
      <c r="T2487" s="104">
        <v>0</v>
      </c>
      <c r="U2487" s="103" t="s">
        <v>303</v>
      </c>
      <c r="V2487" s="105" t="s">
        <v>3558</v>
      </c>
      <c r="W2487" s="106" t="s">
        <v>539</v>
      </c>
    </row>
    <row r="2488" spans="1:23" s="107" customFormat="1" ht="31.8" customHeight="1">
      <c r="A2488" s="46">
        <f>SUBTOTAL(3,$C$11:C2488)</f>
        <v>2478</v>
      </c>
      <c r="B2488" s="46">
        <v>1</v>
      </c>
      <c r="C2488" s="46" t="s">
        <v>451</v>
      </c>
      <c r="D2488" s="46" t="s">
        <v>1090</v>
      </c>
      <c r="E2488" s="98" t="s">
        <v>26</v>
      </c>
      <c r="F2488" s="99" t="s">
        <v>543</v>
      </c>
      <c r="G2488" s="46">
        <v>9</v>
      </c>
      <c r="H2488" s="78" t="s">
        <v>261</v>
      </c>
      <c r="I2488" s="46">
        <v>20</v>
      </c>
      <c r="J2488" s="46">
        <v>1</v>
      </c>
      <c r="K2488" s="46"/>
      <c r="L2488" s="46"/>
      <c r="M2488" s="46">
        <v>20</v>
      </c>
      <c r="N2488" s="46">
        <v>1</v>
      </c>
      <c r="O2488" s="79">
        <v>1050000</v>
      </c>
      <c r="P2488" s="79">
        <v>1050000</v>
      </c>
      <c r="Q2488" s="79"/>
      <c r="R2488" s="79">
        <v>1050000</v>
      </c>
      <c r="S2488" s="79">
        <v>0</v>
      </c>
      <c r="T2488" s="79">
        <v>0</v>
      </c>
      <c r="U2488" s="78" t="s">
        <v>303</v>
      </c>
      <c r="V2488" s="80" t="s">
        <v>428</v>
      </c>
      <c r="W2488" s="81" t="s">
        <v>539</v>
      </c>
    </row>
    <row r="2489" spans="1:23" s="107" customFormat="1" ht="31.8" customHeight="1">
      <c r="A2489" s="46">
        <f>SUBTOTAL(3,$C$11:C2489)</f>
        <v>2479</v>
      </c>
      <c r="B2489" s="46">
        <v>1</v>
      </c>
      <c r="C2489" s="46" t="s">
        <v>451</v>
      </c>
      <c r="D2489" s="46" t="s">
        <v>1090</v>
      </c>
      <c r="E2489" s="98" t="s">
        <v>26</v>
      </c>
      <c r="F2489" s="99" t="s">
        <v>543</v>
      </c>
      <c r="G2489" s="46">
        <v>9</v>
      </c>
      <c r="H2489" s="78" t="s">
        <v>261</v>
      </c>
      <c r="I2489" s="46">
        <v>20</v>
      </c>
      <c r="J2489" s="46">
        <v>1</v>
      </c>
      <c r="K2489" s="46"/>
      <c r="L2489" s="46"/>
      <c r="M2489" s="46">
        <v>20</v>
      </c>
      <c r="N2489" s="46">
        <v>1</v>
      </c>
      <c r="O2489" s="79">
        <v>1050000</v>
      </c>
      <c r="P2489" s="79">
        <v>1050000</v>
      </c>
      <c r="Q2489" s="79"/>
      <c r="R2489" s="79">
        <v>1050000</v>
      </c>
      <c r="S2489" s="79">
        <v>0</v>
      </c>
      <c r="T2489" s="79">
        <v>0</v>
      </c>
      <c r="U2489" s="78" t="s">
        <v>303</v>
      </c>
      <c r="V2489" s="80" t="s">
        <v>184</v>
      </c>
      <c r="W2489" s="81" t="s">
        <v>539</v>
      </c>
    </row>
    <row r="2490" spans="1:23" s="107" customFormat="1" ht="31.8" customHeight="1">
      <c r="A2490" s="46">
        <f>SUBTOTAL(3,$C$11:C2490)</f>
        <v>2480</v>
      </c>
      <c r="B2490" s="46">
        <v>1</v>
      </c>
      <c r="C2490" s="46" t="s">
        <v>451</v>
      </c>
      <c r="D2490" s="46" t="s">
        <v>922</v>
      </c>
      <c r="E2490" s="98" t="s">
        <v>26</v>
      </c>
      <c r="F2490" s="99" t="s">
        <v>543</v>
      </c>
      <c r="G2490" s="46">
        <v>9</v>
      </c>
      <c r="H2490" s="78" t="s">
        <v>261</v>
      </c>
      <c r="I2490" s="46">
        <v>20</v>
      </c>
      <c r="J2490" s="46">
        <v>1</v>
      </c>
      <c r="K2490" s="46"/>
      <c r="L2490" s="46"/>
      <c r="M2490" s="46">
        <v>20</v>
      </c>
      <c r="N2490" s="46">
        <v>1</v>
      </c>
      <c r="O2490" s="79">
        <v>1050000</v>
      </c>
      <c r="P2490" s="79">
        <v>1050000</v>
      </c>
      <c r="Q2490" s="79"/>
      <c r="R2490" s="79">
        <v>1050000</v>
      </c>
      <c r="S2490" s="79">
        <v>0</v>
      </c>
      <c r="T2490" s="79">
        <v>0</v>
      </c>
      <c r="U2490" s="78" t="s">
        <v>303</v>
      </c>
      <c r="V2490" s="80" t="s">
        <v>193</v>
      </c>
      <c r="W2490" s="81" t="s">
        <v>539</v>
      </c>
    </row>
    <row r="2491" spans="1:23" s="107" customFormat="1" ht="31.8" customHeight="1">
      <c r="A2491" s="46">
        <f>SUBTOTAL(3,$C$11:C2491)</f>
        <v>2481</v>
      </c>
      <c r="B2491" s="46">
        <v>1</v>
      </c>
      <c r="C2491" s="46" t="s">
        <v>451</v>
      </c>
      <c r="D2491" s="46" t="s">
        <v>922</v>
      </c>
      <c r="E2491" s="98" t="s">
        <v>26</v>
      </c>
      <c r="F2491" s="99" t="s">
        <v>543</v>
      </c>
      <c r="G2491" s="46">
        <v>9</v>
      </c>
      <c r="H2491" s="78" t="s">
        <v>261</v>
      </c>
      <c r="I2491" s="46">
        <v>20</v>
      </c>
      <c r="J2491" s="46">
        <v>1</v>
      </c>
      <c r="K2491" s="46"/>
      <c r="L2491" s="46"/>
      <c r="M2491" s="46">
        <v>20</v>
      </c>
      <c r="N2491" s="46">
        <v>1</v>
      </c>
      <c r="O2491" s="79">
        <v>1050000</v>
      </c>
      <c r="P2491" s="79">
        <v>1050000</v>
      </c>
      <c r="Q2491" s="79"/>
      <c r="R2491" s="79">
        <v>1050000</v>
      </c>
      <c r="S2491" s="79">
        <v>0</v>
      </c>
      <c r="T2491" s="79">
        <v>0</v>
      </c>
      <c r="U2491" s="78" t="s">
        <v>303</v>
      </c>
      <c r="V2491" s="80" t="s">
        <v>1730</v>
      </c>
      <c r="W2491" s="81" t="s">
        <v>539</v>
      </c>
    </row>
    <row r="2492" spans="1:23" s="107" customFormat="1" ht="31.8" customHeight="1">
      <c r="A2492" s="46">
        <f>SUBTOTAL(3,$C$11:C2492)</f>
        <v>2482</v>
      </c>
      <c r="B2492" s="100">
        <v>2</v>
      </c>
      <c r="C2492" s="100" t="s">
        <v>451</v>
      </c>
      <c r="D2492" s="100" t="s">
        <v>2304</v>
      </c>
      <c r="E2492" s="101" t="s">
        <v>26</v>
      </c>
      <c r="F2492" s="102" t="s">
        <v>543</v>
      </c>
      <c r="G2492" s="100">
        <v>9</v>
      </c>
      <c r="H2492" s="103" t="s">
        <v>261</v>
      </c>
      <c r="I2492" s="100">
        <v>20</v>
      </c>
      <c r="J2492" s="100">
        <v>1</v>
      </c>
      <c r="K2492" s="100"/>
      <c r="L2492" s="100"/>
      <c r="M2492" s="100">
        <v>20</v>
      </c>
      <c r="N2492" s="100">
        <v>1</v>
      </c>
      <c r="O2492" s="104">
        <v>1050000</v>
      </c>
      <c r="P2492" s="104">
        <v>1050000</v>
      </c>
      <c r="Q2492" s="104"/>
      <c r="R2492" s="104"/>
      <c r="S2492" s="104">
        <v>1050000</v>
      </c>
      <c r="T2492" s="104">
        <v>0</v>
      </c>
      <c r="U2492" s="103" t="s">
        <v>303</v>
      </c>
      <c r="V2492" s="105" t="s">
        <v>3927</v>
      </c>
      <c r="W2492" s="106" t="s">
        <v>539</v>
      </c>
    </row>
    <row r="2493" spans="1:23" s="107" customFormat="1" ht="31.8" customHeight="1">
      <c r="A2493" s="46">
        <f>SUBTOTAL(3,$C$11:C2493)</f>
        <v>2483</v>
      </c>
      <c r="B2493" s="100">
        <v>2</v>
      </c>
      <c r="C2493" s="100" t="s">
        <v>451</v>
      </c>
      <c r="D2493" s="100" t="s">
        <v>2302</v>
      </c>
      <c r="E2493" s="101" t="s">
        <v>26</v>
      </c>
      <c r="F2493" s="102" t="s">
        <v>543</v>
      </c>
      <c r="G2493" s="100">
        <v>9</v>
      </c>
      <c r="H2493" s="103" t="s">
        <v>261</v>
      </c>
      <c r="I2493" s="100">
        <v>20</v>
      </c>
      <c r="J2493" s="100">
        <v>1</v>
      </c>
      <c r="K2493" s="100"/>
      <c r="L2493" s="100"/>
      <c r="M2493" s="100">
        <v>20</v>
      </c>
      <c r="N2493" s="100">
        <v>1</v>
      </c>
      <c r="O2493" s="104">
        <v>1050000</v>
      </c>
      <c r="P2493" s="104">
        <v>1050000</v>
      </c>
      <c r="Q2493" s="104"/>
      <c r="R2493" s="104"/>
      <c r="S2493" s="104">
        <v>1050000</v>
      </c>
      <c r="T2493" s="104">
        <v>0</v>
      </c>
      <c r="U2493" s="103" t="s">
        <v>303</v>
      </c>
      <c r="V2493" s="105" t="s">
        <v>3928</v>
      </c>
      <c r="W2493" s="106" t="s">
        <v>539</v>
      </c>
    </row>
    <row r="2494" spans="1:23" s="107" customFormat="1" ht="31.8" customHeight="1">
      <c r="A2494" s="46">
        <f>SUBTOTAL(3,$C$11:C2494)</f>
        <v>2484</v>
      </c>
      <c r="B2494" s="100">
        <v>2</v>
      </c>
      <c r="C2494" s="100" t="s">
        <v>451</v>
      </c>
      <c r="D2494" s="100" t="s">
        <v>2117</v>
      </c>
      <c r="E2494" s="101" t="s">
        <v>26</v>
      </c>
      <c r="F2494" s="102" t="s">
        <v>543</v>
      </c>
      <c r="G2494" s="100">
        <v>9</v>
      </c>
      <c r="H2494" s="103" t="s">
        <v>261</v>
      </c>
      <c r="I2494" s="100">
        <v>20</v>
      </c>
      <c r="J2494" s="100">
        <v>1</v>
      </c>
      <c r="K2494" s="100"/>
      <c r="L2494" s="100"/>
      <c r="M2494" s="100">
        <v>20</v>
      </c>
      <c r="N2494" s="100">
        <v>1</v>
      </c>
      <c r="O2494" s="104">
        <v>1050000</v>
      </c>
      <c r="P2494" s="104">
        <v>1050000</v>
      </c>
      <c r="Q2494" s="104"/>
      <c r="R2494" s="104"/>
      <c r="S2494" s="104">
        <v>1050000</v>
      </c>
      <c r="T2494" s="104">
        <v>0</v>
      </c>
      <c r="U2494" s="103" t="s">
        <v>303</v>
      </c>
      <c r="V2494" s="105" t="s">
        <v>2481</v>
      </c>
      <c r="W2494" s="106" t="s">
        <v>539</v>
      </c>
    </row>
    <row r="2495" spans="1:23" s="107" customFormat="1" ht="31.8" customHeight="1">
      <c r="A2495" s="46">
        <f>SUBTOTAL(3,$C$11:C2495)</f>
        <v>2485</v>
      </c>
      <c r="B2495" s="100">
        <v>2</v>
      </c>
      <c r="C2495" s="100" t="s">
        <v>451</v>
      </c>
      <c r="D2495" s="100" t="s">
        <v>2304</v>
      </c>
      <c r="E2495" s="101" t="s">
        <v>26</v>
      </c>
      <c r="F2495" s="102" t="s">
        <v>543</v>
      </c>
      <c r="G2495" s="100">
        <v>9</v>
      </c>
      <c r="H2495" s="103" t="s">
        <v>261</v>
      </c>
      <c r="I2495" s="100">
        <v>20</v>
      </c>
      <c r="J2495" s="100">
        <v>1</v>
      </c>
      <c r="K2495" s="100"/>
      <c r="L2495" s="100"/>
      <c r="M2495" s="100">
        <v>20</v>
      </c>
      <c r="N2495" s="100">
        <v>1</v>
      </c>
      <c r="O2495" s="104">
        <v>1050000</v>
      </c>
      <c r="P2495" s="104">
        <v>1050000</v>
      </c>
      <c r="Q2495" s="104"/>
      <c r="R2495" s="104"/>
      <c r="S2495" s="104">
        <v>1050000</v>
      </c>
      <c r="T2495" s="104">
        <v>0</v>
      </c>
      <c r="U2495" s="103" t="s">
        <v>303</v>
      </c>
      <c r="V2495" s="105" t="s">
        <v>3929</v>
      </c>
      <c r="W2495" s="106" t="s">
        <v>539</v>
      </c>
    </row>
    <row r="2496" spans="1:23" s="107" customFormat="1" ht="31.8" customHeight="1">
      <c r="A2496" s="46">
        <f>SUBTOTAL(3,$C$11:C2496)</f>
        <v>2486</v>
      </c>
      <c r="B2496" s="100">
        <v>2</v>
      </c>
      <c r="C2496" s="100" t="s">
        <v>451</v>
      </c>
      <c r="D2496" s="100" t="s">
        <v>2302</v>
      </c>
      <c r="E2496" s="101" t="s">
        <v>26</v>
      </c>
      <c r="F2496" s="102" t="s">
        <v>543</v>
      </c>
      <c r="G2496" s="100">
        <v>9</v>
      </c>
      <c r="H2496" s="103" t="s">
        <v>261</v>
      </c>
      <c r="I2496" s="100">
        <v>20</v>
      </c>
      <c r="J2496" s="100">
        <v>1</v>
      </c>
      <c r="K2496" s="100"/>
      <c r="L2496" s="100"/>
      <c r="M2496" s="100">
        <v>20</v>
      </c>
      <c r="N2496" s="100">
        <v>1</v>
      </c>
      <c r="O2496" s="104">
        <v>1050000</v>
      </c>
      <c r="P2496" s="104">
        <v>1050000</v>
      </c>
      <c r="Q2496" s="104"/>
      <c r="R2496" s="104"/>
      <c r="S2496" s="104">
        <v>1050000</v>
      </c>
      <c r="T2496" s="104">
        <v>0</v>
      </c>
      <c r="U2496" s="103" t="s">
        <v>303</v>
      </c>
      <c r="V2496" s="105" t="s">
        <v>3930</v>
      </c>
      <c r="W2496" s="106" t="s">
        <v>539</v>
      </c>
    </row>
    <row r="2497" spans="1:23" s="107" customFormat="1" ht="31.8" customHeight="1">
      <c r="A2497" s="46">
        <f>SUBTOTAL(3,$C$11:C2497)</f>
        <v>2487</v>
      </c>
      <c r="B2497" s="100">
        <v>2</v>
      </c>
      <c r="C2497" s="100" t="s">
        <v>451</v>
      </c>
      <c r="D2497" s="100" t="s">
        <v>2319</v>
      </c>
      <c r="E2497" s="101" t="s">
        <v>26</v>
      </c>
      <c r="F2497" s="102" t="s">
        <v>543</v>
      </c>
      <c r="G2497" s="100">
        <v>9</v>
      </c>
      <c r="H2497" s="103" t="s">
        <v>261</v>
      </c>
      <c r="I2497" s="100">
        <v>20</v>
      </c>
      <c r="J2497" s="100">
        <v>1</v>
      </c>
      <c r="K2497" s="100"/>
      <c r="L2497" s="100"/>
      <c r="M2497" s="100">
        <v>20</v>
      </c>
      <c r="N2497" s="100">
        <v>1</v>
      </c>
      <c r="O2497" s="104">
        <v>1050000</v>
      </c>
      <c r="P2497" s="104">
        <v>1050000</v>
      </c>
      <c r="Q2497" s="104"/>
      <c r="R2497" s="104"/>
      <c r="S2497" s="104">
        <v>1050000</v>
      </c>
      <c r="T2497" s="104">
        <v>0</v>
      </c>
      <c r="U2497" s="103" t="s">
        <v>303</v>
      </c>
      <c r="V2497" s="105" t="s">
        <v>3931</v>
      </c>
      <c r="W2497" s="106" t="s">
        <v>539</v>
      </c>
    </row>
    <row r="2498" spans="1:23" s="107" customFormat="1" ht="31.8" customHeight="1">
      <c r="A2498" s="46">
        <f>SUBTOTAL(3,$C$11:C2498)</f>
        <v>2488</v>
      </c>
      <c r="B2498" s="100">
        <v>2</v>
      </c>
      <c r="C2498" s="100" t="s">
        <v>451</v>
      </c>
      <c r="D2498" s="100" t="s">
        <v>2302</v>
      </c>
      <c r="E2498" s="101" t="s">
        <v>26</v>
      </c>
      <c r="F2498" s="102" t="s">
        <v>543</v>
      </c>
      <c r="G2498" s="100">
        <v>9</v>
      </c>
      <c r="H2498" s="103" t="s">
        <v>261</v>
      </c>
      <c r="I2498" s="100">
        <v>20</v>
      </c>
      <c r="J2498" s="100">
        <v>1</v>
      </c>
      <c r="K2498" s="100"/>
      <c r="L2498" s="100"/>
      <c r="M2498" s="100">
        <v>20</v>
      </c>
      <c r="N2498" s="100">
        <v>1</v>
      </c>
      <c r="O2498" s="104">
        <v>1050000</v>
      </c>
      <c r="P2498" s="104">
        <v>1050000</v>
      </c>
      <c r="Q2498" s="104"/>
      <c r="R2498" s="104"/>
      <c r="S2498" s="104">
        <v>1050000</v>
      </c>
      <c r="T2498" s="104">
        <v>0</v>
      </c>
      <c r="U2498" s="103" t="s">
        <v>303</v>
      </c>
      <c r="V2498" s="105" t="s">
        <v>3932</v>
      </c>
      <c r="W2498" s="106" t="s">
        <v>539</v>
      </c>
    </row>
    <row r="2499" spans="1:23" s="107" customFormat="1" ht="31.8" customHeight="1">
      <c r="A2499" s="46">
        <f>SUBTOTAL(3,$C$11:C2499)</f>
        <v>2489</v>
      </c>
      <c r="B2499" s="46">
        <v>1</v>
      </c>
      <c r="C2499" s="46" t="s">
        <v>698</v>
      </c>
      <c r="D2499" s="46" t="s">
        <v>923</v>
      </c>
      <c r="E2499" s="98" t="s">
        <v>699</v>
      </c>
      <c r="F2499" s="99" t="s">
        <v>692</v>
      </c>
      <c r="G2499" s="46">
        <v>9</v>
      </c>
      <c r="H2499" s="78" t="s">
        <v>261</v>
      </c>
      <c r="I2499" s="46">
        <v>20</v>
      </c>
      <c r="J2499" s="46">
        <v>1</v>
      </c>
      <c r="K2499" s="46"/>
      <c r="L2499" s="46"/>
      <c r="M2499" s="46">
        <v>20</v>
      </c>
      <c r="N2499" s="46">
        <v>1</v>
      </c>
      <c r="O2499" s="79">
        <v>1050000</v>
      </c>
      <c r="P2499" s="79">
        <v>1050000</v>
      </c>
      <c r="Q2499" s="79"/>
      <c r="R2499" s="79">
        <v>1050000</v>
      </c>
      <c r="S2499" s="79">
        <v>0</v>
      </c>
      <c r="T2499" s="79">
        <v>0</v>
      </c>
      <c r="U2499" s="78" t="s">
        <v>303</v>
      </c>
      <c r="V2499" s="80" t="s">
        <v>1317</v>
      </c>
      <c r="W2499" s="81" t="s">
        <v>539</v>
      </c>
    </row>
    <row r="2500" spans="1:23" s="107" customFormat="1" ht="31.8" customHeight="1">
      <c r="A2500" s="46">
        <f>SUBTOTAL(3,$C$11:C2500)</f>
        <v>2490</v>
      </c>
      <c r="B2500" s="46">
        <v>1</v>
      </c>
      <c r="C2500" s="46" t="s">
        <v>698</v>
      </c>
      <c r="D2500" s="46" t="s">
        <v>1085</v>
      </c>
      <c r="E2500" s="98" t="s">
        <v>699</v>
      </c>
      <c r="F2500" s="99" t="s">
        <v>692</v>
      </c>
      <c r="G2500" s="46">
        <v>9</v>
      </c>
      <c r="H2500" s="78" t="s">
        <v>261</v>
      </c>
      <c r="I2500" s="46">
        <v>20</v>
      </c>
      <c r="J2500" s="46">
        <v>1</v>
      </c>
      <c r="K2500" s="46"/>
      <c r="L2500" s="46"/>
      <c r="M2500" s="46">
        <v>20</v>
      </c>
      <c r="N2500" s="46">
        <v>1</v>
      </c>
      <c r="O2500" s="79">
        <v>1050000</v>
      </c>
      <c r="P2500" s="79">
        <v>1050000</v>
      </c>
      <c r="Q2500" s="79"/>
      <c r="R2500" s="79">
        <v>1050000</v>
      </c>
      <c r="S2500" s="79">
        <v>0</v>
      </c>
      <c r="T2500" s="79">
        <v>0</v>
      </c>
      <c r="U2500" s="78" t="s">
        <v>303</v>
      </c>
      <c r="V2500" s="80" t="s">
        <v>1731</v>
      </c>
      <c r="W2500" s="81" t="s">
        <v>539</v>
      </c>
    </row>
    <row r="2501" spans="1:23" s="107" customFormat="1" ht="31.8" customHeight="1">
      <c r="A2501" s="46">
        <f>SUBTOTAL(3,$C$11:C2501)</f>
        <v>2491</v>
      </c>
      <c r="B2501" s="46">
        <v>1</v>
      </c>
      <c r="C2501" s="46" t="s">
        <v>698</v>
      </c>
      <c r="D2501" s="46" t="s">
        <v>1085</v>
      </c>
      <c r="E2501" s="98" t="s">
        <v>699</v>
      </c>
      <c r="F2501" s="99" t="s">
        <v>692</v>
      </c>
      <c r="G2501" s="46">
        <v>9</v>
      </c>
      <c r="H2501" s="78" t="s">
        <v>261</v>
      </c>
      <c r="I2501" s="46">
        <v>20</v>
      </c>
      <c r="J2501" s="46">
        <v>1</v>
      </c>
      <c r="K2501" s="46"/>
      <c r="L2501" s="46"/>
      <c r="M2501" s="46">
        <v>20</v>
      </c>
      <c r="N2501" s="46">
        <v>1</v>
      </c>
      <c r="O2501" s="79">
        <v>1050000</v>
      </c>
      <c r="P2501" s="79">
        <v>1050000</v>
      </c>
      <c r="Q2501" s="79"/>
      <c r="R2501" s="79">
        <v>1050000</v>
      </c>
      <c r="S2501" s="79">
        <v>0</v>
      </c>
      <c r="T2501" s="79">
        <v>0</v>
      </c>
      <c r="U2501" s="78" t="s">
        <v>303</v>
      </c>
      <c r="V2501" s="80" t="s">
        <v>868</v>
      </c>
      <c r="W2501" s="81" t="s">
        <v>539</v>
      </c>
    </row>
    <row r="2502" spans="1:23" s="107" customFormat="1" ht="31.8" customHeight="1">
      <c r="A2502" s="46">
        <f>SUBTOTAL(3,$C$11:C2502)</f>
        <v>2492</v>
      </c>
      <c r="B2502" s="46">
        <v>1</v>
      </c>
      <c r="C2502" s="46" t="s">
        <v>698</v>
      </c>
      <c r="D2502" s="46" t="s">
        <v>1085</v>
      </c>
      <c r="E2502" s="98" t="s">
        <v>699</v>
      </c>
      <c r="F2502" s="99" t="s">
        <v>692</v>
      </c>
      <c r="G2502" s="46">
        <v>9</v>
      </c>
      <c r="H2502" s="78" t="s">
        <v>261</v>
      </c>
      <c r="I2502" s="46">
        <v>20</v>
      </c>
      <c r="J2502" s="46">
        <v>1</v>
      </c>
      <c r="K2502" s="46"/>
      <c r="L2502" s="46"/>
      <c r="M2502" s="46">
        <v>20</v>
      </c>
      <c r="N2502" s="46">
        <v>1</v>
      </c>
      <c r="O2502" s="79">
        <v>1050000</v>
      </c>
      <c r="P2502" s="79">
        <v>1050000</v>
      </c>
      <c r="Q2502" s="79"/>
      <c r="R2502" s="79">
        <v>1050000</v>
      </c>
      <c r="S2502" s="79">
        <v>0</v>
      </c>
      <c r="T2502" s="79">
        <v>0</v>
      </c>
      <c r="U2502" s="78" t="s">
        <v>303</v>
      </c>
      <c r="V2502" s="80" t="s">
        <v>1732</v>
      </c>
      <c r="W2502" s="81" t="s">
        <v>539</v>
      </c>
    </row>
    <row r="2503" spans="1:23" s="107" customFormat="1" ht="31.8" customHeight="1">
      <c r="A2503" s="46">
        <f>SUBTOTAL(3,$C$11:C2503)</f>
        <v>2493</v>
      </c>
      <c r="B2503" s="100">
        <v>2</v>
      </c>
      <c r="C2503" s="100" t="s">
        <v>698</v>
      </c>
      <c r="D2503" s="100" t="s">
        <v>2306</v>
      </c>
      <c r="E2503" s="101" t="s">
        <v>699</v>
      </c>
      <c r="F2503" s="102" t="s">
        <v>692</v>
      </c>
      <c r="G2503" s="100">
        <v>9</v>
      </c>
      <c r="H2503" s="103" t="s">
        <v>261</v>
      </c>
      <c r="I2503" s="100">
        <v>20</v>
      </c>
      <c r="J2503" s="100">
        <v>1</v>
      </c>
      <c r="K2503" s="100"/>
      <c r="L2503" s="100"/>
      <c r="M2503" s="100">
        <v>20</v>
      </c>
      <c r="N2503" s="100">
        <v>1</v>
      </c>
      <c r="O2503" s="104">
        <v>1050000</v>
      </c>
      <c r="P2503" s="104">
        <v>1050000</v>
      </c>
      <c r="Q2503" s="104"/>
      <c r="R2503" s="104"/>
      <c r="S2503" s="104">
        <v>1050000</v>
      </c>
      <c r="T2503" s="104">
        <v>0</v>
      </c>
      <c r="U2503" s="103" t="s">
        <v>303</v>
      </c>
      <c r="V2503" s="105" t="s">
        <v>3933</v>
      </c>
      <c r="W2503" s="106" t="s">
        <v>539</v>
      </c>
    </row>
    <row r="2504" spans="1:23" s="107" customFormat="1" ht="31.8" customHeight="1">
      <c r="A2504" s="46">
        <f>SUBTOTAL(3,$C$11:C2504)</f>
        <v>2494</v>
      </c>
      <c r="B2504" s="100">
        <v>2</v>
      </c>
      <c r="C2504" s="100" t="s">
        <v>698</v>
      </c>
      <c r="D2504" s="100" t="s">
        <v>2303</v>
      </c>
      <c r="E2504" s="101" t="s">
        <v>699</v>
      </c>
      <c r="F2504" s="102" t="s">
        <v>692</v>
      </c>
      <c r="G2504" s="100">
        <v>9</v>
      </c>
      <c r="H2504" s="103" t="s">
        <v>261</v>
      </c>
      <c r="I2504" s="100">
        <v>20</v>
      </c>
      <c r="J2504" s="100">
        <v>1</v>
      </c>
      <c r="K2504" s="100"/>
      <c r="L2504" s="100"/>
      <c r="M2504" s="100">
        <v>20</v>
      </c>
      <c r="N2504" s="100">
        <v>1</v>
      </c>
      <c r="O2504" s="104">
        <v>1050000</v>
      </c>
      <c r="P2504" s="104">
        <v>1050000</v>
      </c>
      <c r="Q2504" s="104"/>
      <c r="R2504" s="104"/>
      <c r="S2504" s="104">
        <v>1050000</v>
      </c>
      <c r="T2504" s="104">
        <v>0</v>
      </c>
      <c r="U2504" s="103" t="s">
        <v>303</v>
      </c>
      <c r="V2504" s="105" t="s">
        <v>3934</v>
      </c>
      <c r="W2504" s="106" t="s">
        <v>539</v>
      </c>
    </row>
    <row r="2505" spans="1:23" s="107" customFormat="1" ht="31.8" customHeight="1">
      <c r="A2505" s="46">
        <f>SUBTOTAL(3,$C$11:C2505)</f>
        <v>2495</v>
      </c>
      <c r="B2505" s="100">
        <v>2</v>
      </c>
      <c r="C2505" s="100" t="s">
        <v>698</v>
      </c>
      <c r="D2505" s="100" t="s">
        <v>2307</v>
      </c>
      <c r="E2505" s="101" t="s">
        <v>699</v>
      </c>
      <c r="F2505" s="102" t="s">
        <v>692</v>
      </c>
      <c r="G2505" s="100">
        <v>9</v>
      </c>
      <c r="H2505" s="103" t="s">
        <v>261</v>
      </c>
      <c r="I2505" s="100">
        <v>20</v>
      </c>
      <c r="J2505" s="100">
        <v>1</v>
      </c>
      <c r="K2505" s="100"/>
      <c r="L2505" s="100"/>
      <c r="M2505" s="100">
        <v>20</v>
      </c>
      <c r="N2505" s="100">
        <v>1</v>
      </c>
      <c r="O2505" s="104">
        <v>1050000</v>
      </c>
      <c r="P2505" s="104">
        <v>1050000</v>
      </c>
      <c r="Q2505" s="104"/>
      <c r="R2505" s="104"/>
      <c r="S2505" s="104">
        <v>1050000</v>
      </c>
      <c r="T2505" s="104">
        <v>0</v>
      </c>
      <c r="U2505" s="103" t="s">
        <v>303</v>
      </c>
      <c r="V2505" s="105" t="s">
        <v>3935</v>
      </c>
      <c r="W2505" s="106" t="s">
        <v>539</v>
      </c>
    </row>
    <row r="2506" spans="1:23" s="107" customFormat="1" ht="31.8" customHeight="1">
      <c r="A2506" s="46">
        <f>SUBTOTAL(3,$C$11:C2506)</f>
        <v>2496</v>
      </c>
      <c r="B2506" s="100">
        <v>2</v>
      </c>
      <c r="C2506" s="100" t="s">
        <v>698</v>
      </c>
      <c r="D2506" s="100" t="s">
        <v>2307</v>
      </c>
      <c r="E2506" s="101" t="s">
        <v>699</v>
      </c>
      <c r="F2506" s="102" t="s">
        <v>692</v>
      </c>
      <c r="G2506" s="100">
        <v>9</v>
      </c>
      <c r="H2506" s="103" t="s">
        <v>261</v>
      </c>
      <c r="I2506" s="100">
        <v>20</v>
      </c>
      <c r="J2506" s="100">
        <v>1</v>
      </c>
      <c r="K2506" s="100"/>
      <c r="L2506" s="100"/>
      <c r="M2506" s="100">
        <v>20</v>
      </c>
      <c r="N2506" s="100">
        <v>1</v>
      </c>
      <c r="O2506" s="104">
        <v>1050000</v>
      </c>
      <c r="P2506" s="104">
        <v>1050000</v>
      </c>
      <c r="Q2506" s="104"/>
      <c r="R2506" s="104"/>
      <c r="S2506" s="104">
        <v>1050000</v>
      </c>
      <c r="T2506" s="104">
        <v>0</v>
      </c>
      <c r="U2506" s="103" t="s">
        <v>303</v>
      </c>
      <c r="V2506" s="105" t="s">
        <v>734</v>
      </c>
      <c r="W2506" s="106" t="s">
        <v>539</v>
      </c>
    </row>
    <row r="2507" spans="1:23" s="107" customFormat="1" ht="31.8" customHeight="1">
      <c r="A2507" s="46">
        <f>SUBTOTAL(3,$C$11:C2507)</f>
        <v>2497</v>
      </c>
      <c r="B2507" s="100">
        <v>2</v>
      </c>
      <c r="C2507" s="100" t="s">
        <v>698</v>
      </c>
      <c r="D2507" s="100" t="s">
        <v>2310</v>
      </c>
      <c r="E2507" s="101" t="s">
        <v>699</v>
      </c>
      <c r="F2507" s="102" t="s">
        <v>692</v>
      </c>
      <c r="G2507" s="100">
        <v>9</v>
      </c>
      <c r="H2507" s="103" t="s">
        <v>261</v>
      </c>
      <c r="I2507" s="100">
        <v>20</v>
      </c>
      <c r="J2507" s="100">
        <v>1</v>
      </c>
      <c r="K2507" s="100"/>
      <c r="L2507" s="100"/>
      <c r="M2507" s="100">
        <v>20</v>
      </c>
      <c r="N2507" s="100">
        <v>1</v>
      </c>
      <c r="O2507" s="104">
        <v>1050000</v>
      </c>
      <c r="P2507" s="104">
        <v>1050000</v>
      </c>
      <c r="Q2507" s="104"/>
      <c r="R2507" s="104"/>
      <c r="S2507" s="104">
        <v>1050000</v>
      </c>
      <c r="T2507" s="104">
        <v>0</v>
      </c>
      <c r="U2507" s="103" t="s">
        <v>303</v>
      </c>
      <c r="V2507" s="105" t="s">
        <v>3936</v>
      </c>
      <c r="W2507" s="106" t="s">
        <v>539</v>
      </c>
    </row>
    <row r="2508" spans="1:23" s="107" customFormat="1" ht="31.8" customHeight="1">
      <c r="A2508" s="46">
        <f>SUBTOTAL(3,$C$11:C2508)</f>
        <v>2498</v>
      </c>
      <c r="B2508" s="46">
        <v>1</v>
      </c>
      <c r="C2508" s="46" t="s">
        <v>452</v>
      </c>
      <c r="D2508" s="46" t="s">
        <v>1085</v>
      </c>
      <c r="E2508" s="98" t="s">
        <v>233</v>
      </c>
      <c r="F2508" s="99" t="s">
        <v>42</v>
      </c>
      <c r="G2508" s="46">
        <v>9</v>
      </c>
      <c r="H2508" s="78" t="s">
        <v>261</v>
      </c>
      <c r="I2508" s="46">
        <v>20</v>
      </c>
      <c r="J2508" s="46">
        <v>1</v>
      </c>
      <c r="K2508" s="46"/>
      <c r="L2508" s="46"/>
      <c r="M2508" s="46">
        <v>20</v>
      </c>
      <c r="N2508" s="46">
        <v>1</v>
      </c>
      <c r="O2508" s="79">
        <v>1050000</v>
      </c>
      <c r="P2508" s="79">
        <v>1050000</v>
      </c>
      <c r="Q2508" s="79"/>
      <c r="R2508" s="79">
        <v>1050000</v>
      </c>
      <c r="S2508" s="79">
        <v>0</v>
      </c>
      <c r="T2508" s="79">
        <v>0</v>
      </c>
      <c r="U2508" s="78" t="s">
        <v>303</v>
      </c>
      <c r="V2508" s="80" t="s">
        <v>1733</v>
      </c>
      <c r="W2508" s="81" t="s">
        <v>539</v>
      </c>
    </row>
    <row r="2509" spans="1:23" s="107" customFormat="1" ht="31.8" customHeight="1">
      <c r="A2509" s="46">
        <f>SUBTOTAL(3,$C$11:C2509)</f>
        <v>2499</v>
      </c>
      <c r="B2509" s="46">
        <v>1</v>
      </c>
      <c r="C2509" s="46" t="s">
        <v>452</v>
      </c>
      <c r="D2509" s="46" t="s">
        <v>1088</v>
      </c>
      <c r="E2509" s="98" t="s">
        <v>233</v>
      </c>
      <c r="F2509" s="99" t="s">
        <v>42</v>
      </c>
      <c r="G2509" s="46">
        <v>9</v>
      </c>
      <c r="H2509" s="78" t="s">
        <v>261</v>
      </c>
      <c r="I2509" s="46">
        <v>20</v>
      </c>
      <c r="J2509" s="46">
        <v>1</v>
      </c>
      <c r="K2509" s="46"/>
      <c r="L2509" s="46"/>
      <c r="M2509" s="46">
        <v>20</v>
      </c>
      <c r="N2509" s="46">
        <v>1</v>
      </c>
      <c r="O2509" s="79">
        <v>1050000</v>
      </c>
      <c r="P2509" s="79">
        <v>1050000</v>
      </c>
      <c r="Q2509" s="79"/>
      <c r="R2509" s="79">
        <v>1050000</v>
      </c>
      <c r="S2509" s="79">
        <v>0</v>
      </c>
      <c r="T2509" s="79">
        <v>0</v>
      </c>
      <c r="U2509" s="78" t="s">
        <v>303</v>
      </c>
      <c r="V2509" s="80" t="s">
        <v>1734</v>
      </c>
      <c r="W2509" s="81" t="s">
        <v>539</v>
      </c>
    </row>
    <row r="2510" spans="1:23" s="107" customFormat="1" ht="31.8" customHeight="1">
      <c r="A2510" s="46">
        <f>SUBTOTAL(3,$C$11:C2510)</f>
        <v>2500</v>
      </c>
      <c r="B2510" s="46">
        <v>1</v>
      </c>
      <c r="C2510" s="46" t="s">
        <v>452</v>
      </c>
      <c r="D2510" s="46" t="s">
        <v>1085</v>
      </c>
      <c r="E2510" s="98" t="s">
        <v>233</v>
      </c>
      <c r="F2510" s="99" t="s">
        <v>42</v>
      </c>
      <c r="G2510" s="46">
        <v>9</v>
      </c>
      <c r="H2510" s="78" t="s">
        <v>261</v>
      </c>
      <c r="I2510" s="46">
        <v>20</v>
      </c>
      <c r="J2510" s="46">
        <v>1</v>
      </c>
      <c r="K2510" s="46"/>
      <c r="L2510" s="46"/>
      <c r="M2510" s="46">
        <v>20</v>
      </c>
      <c r="N2510" s="46">
        <v>1</v>
      </c>
      <c r="O2510" s="79">
        <v>1050000</v>
      </c>
      <c r="P2510" s="79">
        <v>1050000</v>
      </c>
      <c r="Q2510" s="79"/>
      <c r="R2510" s="79">
        <v>1050000</v>
      </c>
      <c r="S2510" s="79">
        <v>0</v>
      </c>
      <c r="T2510" s="79">
        <v>0</v>
      </c>
      <c r="U2510" s="78" t="s">
        <v>303</v>
      </c>
      <c r="V2510" s="80" t="s">
        <v>1735</v>
      </c>
      <c r="W2510" s="81" t="s">
        <v>539</v>
      </c>
    </row>
    <row r="2511" spans="1:23" s="107" customFormat="1" ht="31.8" customHeight="1">
      <c r="A2511" s="46">
        <f>SUBTOTAL(3,$C$11:C2511)</f>
        <v>2501</v>
      </c>
      <c r="B2511" s="46">
        <v>1</v>
      </c>
      <c r="C2511" s="46" t="s">
        <v>452</v>
      </c>
      <c r="D2511" s="46" t="s">
        <v>2117</v>
      </c>
      <c r="E2511" s="98" t="s">
        <v>233</v>
      </c>
      <c r="F2511" s="99" t="s">
        <v>42</v>
      </c>
      <c r="G2511" s="46">
        <v>9</v>
      </c>
      <c r="H2511" s="78" t="s">
        <v>261</v>
      </c>
      <c r="I2511" s="46">
        <v>6</v>
      </c>
      <c r="J2511" s="46">
        <v>1</v>
      </c>
      <c r="K2511" s="46"/>
      <c r="L2511" s="46"/>
      <c r="M2511" s="46">
        <v>6</v>
      </c>
      <c r="N2511" s="46">
        <v>1</v>
      </c>
      <c r="O2511" s="79">
        <v>400000</v>
      </c>
      <c r="P2511" s="79">
        <v>400000</v>
      </c>
      <c r="Q2511" s="79"/>
      <c r="R2511" s="79">
        <v>400000</v>
      </c>
      <c r="S2511" s="79">
        <v>0</v>
      </c>
      <c r="T2511" s="79">
        <v>0</v>
      </c>
      <c r="U2511" s="78" t="s">
        <v>629</v>
      </c>
      <c r="V2511" s="80" t="s">
        <v>1245</v>
      </c>
      <c r="W2511" s="81" t="s">
        <v>539</v>
      </c>
    </row>
    <row r="2512" spans="1:23" s="107" customFormat="1" ht="31.8" customHeight="1">
      <c r="A2512" s="46">
        <f>SUBTOTAL(3,$C$11:C2512)</f>
        <v>2502</v>
      </c>
      <c r="B2512" s="100">
        <v>2</v>
      </c>
      <c r="C2512" s="100" t="s">
        <v>452</v>
      </c>
      <c r="D2512" s="100" t="s">
        <v>2304</v>
      </c>
      <c r="E2512" s="101" t="s">
        <v>233</v>
      </c>
      <c r="F2512" s="102" t="s">
        <v>42</v>
      </c>
      <c r="G2512" s="100">
        <v>9</v>
      </c>
      <c r="H2512" s="103" t="s">
        <v>261</v>
      </c>
      <c r="I2512" s="100">
        <v>20</v>
      </c>
      <c r="J2512" s="100">
        <v>1</v>
      </c>
      <c r="K2512" s="100"/>
      <c r="L2512" s="100"/>
      <c r="M2512" s="100">
        <v>20</v>
      </c>
      <c r="N2512" s="100">
        <v>1</v>
      </c>
      <c r="O2512" s="104">
        <v>1050000</v>
      </c>
      <c r="P2512" s="104">
        <v>1050000</v>
      </c>
      <c r="Q2512" s="104"/>
      <c r="R2512" s="104"/>
      <c r="S2512" s="104">
        <v>1050000</v>
      </c>
      <c r="T2512" s="104">
        <v>0</v>
      </c>
      <c r="U2512" s="103" t="s">
        <v>303</v>
      </c>
      <c r="V2512" s="105" t="s">
        <v>3343</v>
      </c>
      <c r="W2512" s="106" t="s">
        <v>539</v>
      </c>
    </row>
    <row r="2513" spans="1:23" s="107" customFormat="1" ht="31.8" customHeight="1">
      <c r="A2513" s="46">
        <f>SUBTOTAL(3,$C$11:C2513)</f>
        <v>2503</v>
      </c>
      <c r="B2513" s="100">
        <v>2</v>
      </c>
      <c r="C2513" s="100" t="s">
        <v>452</v>
      </c>
      <c r="D2513" s="100" t="s">
        <v>2307</v>
      </c>
      <c r="E2513" s="101" t="s">
        <v>233</v>
      </c>
      <c r="F2513" s="102" t="s">
        <v>42</v>
      </c>
      <c r="G2513" s="100">
        <v>9</v>
      </c>
      <c r="H2513" s="103" t="s">
        <v>261</v>
      </c>
      <c r="I2513" s="100">
        <v>20</v>
      </c>
      <c r="J2513" s="100">
        <v>1</v>
      </c>
      <c r="K2513" s="100"/>
      <c r="L2513" s="100"/>
      <c r="M2513" s="100">
        <v>20</v>
      </c>
      <c r="N2513" s="100">
        <v>1</v>
      </c>
      <c r="O2513" s="104">
        <v>1050000</v>
      </c>
      <c r="P2513" s="104">
        <v>1050000</v>
      </c>
      <c r="Q2513" s="104"/>
      <c r="R2513" s="104"/>
      <c r="S2513" s="104">
        <v>1050000</v>
      </c>
      <c r="T2513" s="104">
        <v>0</v>
      </c>
      <c r="U2513" s="103" t="s">
        <v>303</v>
      </c>
      <c r="V2513" s="105" t="s">
        <v>3937</v>
      </c>
      <c r="W2513" s="106" t="s">
        <v>539</v>
      </c>
    </row>
    <row r="2514" spans="1:23" s="107" customFormat="1" ht="31.8" customHeight="1">
      <c r="A2514" s="46">
        <f>SUBTOTAL(3,$C$11:C2514)</f>
        <v>2504</v>
      </c>
      <c r="B2514" s="100">
        <v>2</v>
      </c>
      <c r="C2514" s="100" t="s">
        <v>452</v>
      </c>
      <c r="D2514" s="100" t="s">
        <v>2302</v>
      </c>
      <c r="E2514" s="101" t="s">
        <v>233</v>
      </c>
      <c r="F2514" s="102" t="s">
        <v>42</v>
      </c>
      <c r="G2514" s="100">
        <v>9</v>
      </c>
      <c r="H2514" s="103" t="s">
        <v>261</v>
      </c>
      <c r="I2514" s="100">
        <v>20</v>
      </c>
      <c r="J2514" s="100">
        <v>1</v>
      </c>
      <c r="K2514" s="100"/>
      <c r="L2514" s="100"/>
      <c r="M2514" s="100">
        <v>20</v>
      </c>
      <c r="N2514" s="100">
        <v>1</v>
      </c>
      <c r="O2514" s="104">
        <v>1050000</v>
      </c>
      <c r="P2514" s="104">
        <v>1050000</v>
      </c>
      <c r="Q2514" s="104"/>
      <c r="R2514" s="104"/>
      <c r="S2514" s="104">
        <v>1050000</v>
      </c>
      <c r="T2514" s="104">
        <v>0</v>
      </c>
      <c r="U2514" s="103" t="s">
        <v>303</v>
      </c>
      <c r="V2514" s="105" t="s">
        <v>3938</v>
      </c>
      <c r="W2514" s="106" t="s">
        <v>539</v>
      </c>
    </row>
    <row r="2515" spans="1:23" s="107" customFormat="1" ht="31.8" customHeight="1">
      <c r="A2515" s="46">
        <f>SUBTOTAL(3,$C$11:C2515)</f>
        <v>2505</v>
      </c>
      <c r="B2515" s="100">
        <v>2</v>
      </c>
      <c r="C2515" s="100" t="s">
        <v>452</v>
      </c>
      <c r="D2515" s="100" t="s">
        <v>2117</v>
      </c>
      <c r="E2515" s="101" t="s">
        <v>233</v>
      </c>
      <c r="F2515" s="102" t="s">
        <v>42</v>
      </c>
      <c r="G2515" s="100">
        <v>9</v>
      </c>
      <c r="H2515" s="103" t="s">
        <v>261</v>
      </c>
      <c r="I2515" s="100">
        <v>20</v>
      </c>
      <c r="J2515" s="100">
        <v>1</v>
      </c>
      <c r="K2515" s="100"/>
      <c r="L2515" s="100"/>
      <c r="M2515" s="100">
        <v>20</v>
      </c>
      <c r="N2515" s="100">
        <v>1</v>
      </c>
      <c r="O2515" s="104">
        <v>1050000</v>
      </c>
      <c r="P2515" s="104">
        <v>1050000</v>
      </c>
      <c r="Q2515" s="104"/>
      <c r="R2515" s="104"/>
      <c r="S2515" s="104">
        <v>1050000</v>
      </c>
      <c r="T2515" s="104">
        <v>0</v>
      </c>
      <c r="U2515" s="103" t="s">
        <v>303</v>
      </c>
      <c r="V2515" s="105" t="s">
        <v>3087</v>
      </c>
      <c r="W2515" s="106" t="s">
        <v>539</v>
      </c>
    </row>
    <row r="2516" spans="1:23" s="107" customFormat="1" ht="31.8" customHeight="1">
      <c r="A2516" s="46">
        <f>SUBTOTAL(3,$C$11:C2516)</f>
        <v>2506</v>
      </c>
      <c r="B2516" s="100">
        <v>2</v>
      </c>
      <c r="C2516" s="100" t="s">
        <v>452</v>
      </c>
      <c r="D2516" s="100" t="s">
        <v>2117</v>
      </c>
      <c r="E2516" s="101" t="s">
        <v>233</v>
      </c>
      <c r="F2516" s="102" t="s">
        <v>42</v>
      </c>
      <c r="G2516" s="100">
        <v>9</v>
      </c>
      <c r="H2516" s="103" t="s">
        <v>261</v>
      </c>
      <c r="I2516" s="100">
        <v>20</v>
      </c>
      <c r="J2516" s="100">
        <v>1</v>
      </c>
      <c r="K2516" s="100"/>
      <c r="L2516" s="100"/>
      <c r="M2516" s="100">
        <v>20</v>
      </c>
      <c r="N2516" s="100">
        <v>1</v>
      </c>
      <c r="O2516" s="104">
        <v>1050000</v>
      </c>
      <c r="P2516" s="104">
        <v>1050000</v>
      </c>
      <c r="Q2516" s="104"/>
      <c r="R2516" s="104"/>
      <c r="S2516" s="104">
        <v>1050000</v>
      </c>
      <c r="T2516" s="104">
        <v>0</v>
      </c>
      <c r="U2516" s="103" t="s">
        <v>303</v>
      </c>
      <c r="V2516" s="105" t="s">
        <v>155</v>
      </c>
      <c r="W2516" s="106" t="s">
        <v>539</v>
      </c>
    </row>
    <row r="2517" spans="1:23" s="107" customFormat="1" ht="31.8" customHeight="1">
      <c r="A2517" s="46">
        <f>SUBTOTAL(3,$C$11:C2517)</f>
        <v>2507</v>
      </c>
      <c r="B2517" s="100">
        <v>2</v>
      </c>
      <c r="C2517" s="100" t="s">
        <v>452</v>
      </c>
      <c r="D2517" s="100" t="s">
        <v>2304</v>
      </c>
      <c r="E2517" s="101" t="s">
        <v>233</v>
      </c>
      <c r="F2517" s="102" t="s">
        <v>42</v>
      </c>
      <c r="G2517" s="100">
        <v>9</v>
      </c>
      <c r="H2517" s="103" t="s">
        <v>261</v>
      </c>
      <c r="I2517" s="100">
        <v>20</v>
      </c>
      <c r="J2517" s="100">
        <v>1</v>
      </c>
      <c r="K2517" s="100"/>
      <c r="L2517" s="100"/>
      <c r="M2517" s="100">
        <v>20</v>
      </c>
      <c r="N2517" s="100">
        <v>1</v>
      </c>
      <c r="O2517" s="104">
        <v>1050000</v>
      </c>
      <c r="P2517" s="104">
        <v>1050000</v>
      </c>
      <c r="Q2517" s="104"/>
      <c r="R2517" s="104"/>
      <c r="S2517" s="104">
        <v>1050000</v>
      </c>
      <c r="T2517" s="104">
        <v>0</v>
      </c>
      <c r="U2517" s="103" t="s">
        <v>303</v>
      </c>
      <c r="V2517" s="105" t="s">
        <v>3939</v>
      </c>
      <c r="W2517" s="106" t="s">
        <v>539</v>
      </c>
    </row>
    <row r="2518" spans="1:23" s="107" customFormat="1" ht="31.8" customHeight="1">
      <c r="A2518" s="46">
        <f>SUBTOTAL(3,$C$11:C2518)</f>
        <v>2508</v>
      </c>
      <c r="B2518" s="46">
        <v>1</v>
      </c>
      <c r="C2518" s="46" t="s">
        <v>790</v>
      </c>
      <c r="D2518" s="46" t="s">
        <v>1085</v>
      </c>
      <c r="E2518" s="98" t="s">
        <v>333</v>
      </c>
      <c r="F2518" s="99" t="s">
        <v>27</v>
      </c>
      <c r="G2518" s="46">
        <v>9</v>
      </c>
      <c r="H2518" s="78" t="s">
        <v>263</v>
      </c>
      <c r="I2518" s="46">
        <v>28</v>
      </c>
      <c r="J2518" s="46">
        <v>1</v>
      </c>
      <c r="K2518" s="46"/>
      <c r="L2518" s="46"/>
      <c r="M2518" s="46">
        <v>28</v>
      </c>
      <c r="N2518" s="46">
        <v>1</v>
      </c>
      <c r="O2518" s="79">
        <v>1400000</v>
      </c>
      <c r="P2518" s="79">
        <v>1400000</v>
      </c>
      <c r="Q2518" s="79"/>
      <c r="R2518" s="79">
        <v>1400000</v>
      </c>
      <c r="S2518" s="79">
        <v>0</v>
      </c>
      <c r="T2518" s="79">
        <v>0</v>
      </c>
      <c r="U2518" s="78" t="s">
        <v>306</v>
      </c>
      <c r="V2518" s="80" t="s">
        <v>1170</v>
      </c>
      <c r="W2518" s="81" t="s">
        <v>539</v>
      </c>
    </row>
    <row r="2519" spans="1:23" s="107" customFormat="1" ht="31.8" customHeight="1">
      <c r="A2519" s="46">
        <f>SUBTOTAL(3,$C$11:C2519)</f>
        <v>2509</v>
      </c>
      <c r="B2519" s="46">
        <v>1</v>
      </c>
      <c r="C2519" s="46" t="s">
        <v>790</v>
      </c>
      <c r="D2519" s="46" t="s">
        <v>1085</v>
      </c>
      <c r="E2519" s="98" t="s">
        <v>333</v>
      </c>
      <c r="F2519" s="99" t="s">
        <v>27</v>
      </c>
      <c r="G2519" s="46">
        <v>9</v>
      </c>
      <c r="H2519" s="78" t="s">
        <v>263</v>
      </c>
      <c r="I2519" s="46">
        <v>20</v>
      </c>
      <c r="J2519" s="46">
        <v>1</v>
      </c>
      <c r="K2519" s="46"/>
      <c r="L2519" s="46"/>
      <c r="M2519" s="46">
        <v>20</v>
      </c>
      <c r="N2519" s="46">
        <v>1</v>
      </c>
      <c r="O2519" s="79">
        <v>1050000</v>
      </c>
      <c r="P2519" s="79">
        <v>1050000</v>
      </c>
      <c r="Q2519" s="79"/>
      <c r="R2519" s="79">
        <v>1050000</v>
      </c>
      <c r="S2519" s="79">
        <v>0</v>
      </c>
      <c r="T2519" s="79">
        <v>0</v>
      </c>
      <c r="U2519" s="78" t="s">
        <v>303</v>
      </c>
      <c r="V2519" s="80" t="s">
        <v>1736</v>
      </c>
      <c r="W2519" s="81" t="s">
        <v>539</v>
      </c>
    </row>
    <row r="2520" spans="1:23" s="107" customFormat="1" ht="31.8" customHeight="1">
      <c r="A2520" s="46">
        <f>SUBTOTAL(3,$C$11:C2520)</f>
        <v>2510</v>
      </c>
      <c r="B2520" s="46">
        <v>1</v>
      </c>
      <c r="C2520" s="46" t="s">
        <v>790</v>
      </c>
      <c r="D2520" s="46" t="s">
        <v>1088</v>
      </c>
      <c r="E2520" s="98" t="s">
        <v>333</v>
      </c>
      <c r="F2520" s="99" t="s">
        <v>27</v>
      </c>
      <c r="G2520" s="46">
        <v>9</v>
      </c>
      <c r="H2520" s="78" t="s">
        <v>263</v>
      </c>
      <c r="I2520" s="46">
        <v>20</v>
      </c>
      <c r="J2520" s="46">
        <v>1</v>
      </c>
      <c r="K2520" s="46"/>
      <c r="L2520" s="46"/>
      <c r="M2520" s="46">
        <v>20</v>
      </c>
      <c r="N2520" s="46">
        <v>1</v>
      </c>
      <c r="O2520" s="79">
        <v>1050000</v>
      </c>
      <c r="P2520" s="79">
        <v>1050000</v>
      </c>
      <c r="Q2520" s="79"/>
      <c r="R2520" s="79">
        <v>1050000</v>
      </c>
      <c r="S2520" s="79">
        <v>0</v>
      </c>
      <c r="T2520" s="79">
        <v>0</v>
      </c>
      <c r="U2520" s="78" t="s">
        <v>303</v>
      </c>
      <c r="V2520" s="80" t="s">
        <v>1737</v>
      </c>
      <c r="W2520" s="81" t="s">
        <v>539</v>
      </c>
    </row>
    <row r="2521" spans="1:23" s="107" customFormat="1" ht="31.8" customHeight="1">
      <c r="A2521" s="46">
        <f>SUBTOTAL(3,$C$11:C2521)</f>
        <v>2511</v>
      </c>
      <c r="B2521" s="46">
        <v>1</v>
      </c>
      <c r="C2521" s="46" t="s">
        <v>790</v>
      </c>
      <c r="D2521" s="46" t="s">
        <v>1088</v>
      </c>
      <c r="E2521" s="98" t="s">
        <v>333</v>
      </c>
      <c r="F2521" s="99" t="s">
        <v>27</v>
      </c>
      <c r="G2521" s="46">
        <v>9</v>
      </c>
      <c r="H2521" s="78" t="s">
        <v>263</v>
      </c>
      <c r="I2521" s="46">
        <v>20</v>
      </c>
      <c r="J2521" s="46">
        <v>1</v>
      </c>
      <c r="K2521" s="46"/>
      <c r="L2521" s="46"/>
      <c r="M2521" s="46">
        <v>20</v>
      </c>
      <c r="N2521" s="46">
        <v>1</v>
      </c>
      <c r="O2521" s="79">
        <v>1050000</v>
      </c>
      <c r="P2521" s="79">
        <v>1050000</v>
      </c>
      <c r="Q2521" s="79"/>
      <c r="R2521" s="79">
        <v>1050000</v>
      </c>
      <c r="S2521" s="79">
        <v>0</v>
      </c>
      <c r="T2521" s="79">
        <v>0</v>
      </c>
      <c r="U2521" s="78" t="s">
        <v>303</v>
      </c>
      <c r="V2521" s="80" t="s">
        <v>1738</v>
      </c>
      <c r="W2521" s="81" t="s">
        <v>539</v>
      </c>
    </row>
    <row r="2522" spans="1:23" s="107" customFormat="1" ht="31.8" customHeight="1">
      <c r="A2522" s="46">
        <f>SUBTOTAL(3,$C$11:C2522)</f>
        <v>2512</v>
      </c>
      <c r="B2522" s="46">
        <v>1</v>
      </c>
      <c r="C2522" s="46" t="s">
        <v>790</v>
      </c>
      <c r="D2522" s="46" t="s">
        <v>1088</v>
      </c>
      <c r="E2522" s="98" t="s">
        <v>333</v>
      </c>
      <c r="F2522" s="99" t="s">
        <v>27</v>
      </c>
      <c r="G2522" s="46">
        <v>9</v>
      </c>
      <c r="H2522" s="78" t="s">
        <v>263</v>
      </c>
      <c r="I2522" s="46">
        <v>20</v>
      </c>
      <c r="J2522" s="46">
        <v>1</v>
      </c>
      <c r="K2522" s="46"/>
      <c r="L2522" s="46"/>
      <c r="M2522" s="46">
        <v>20</v>
      </c>
      <c r="N2522" s="46">
        <v>1</v>
      </c>
      <c r="O2522" s="79">
        <v>1050000</v>
      </c>
      <c r="P2522" s="79">
        <v>1050000</v>
      </c>
      <c r="Q2522" s="79"/>
      <c r="R2522" s="79">
        <v>1050000</v>
      </c>
      <c r="S2522" s="79">
        <v>0</v>
      </c>
      <c r="T2522" s="79">
        <v>0</v>
      </c>
      <c r="U2522" s="78" t="s">
        <v>303</v>
      </c>
      <c r="V2522" s="80" t="s">
        <v>1739</v>
      </c>
      <c r="W2522" s="81" t="s">
        <v>539</v>
      </c>
    </row>
    <row r="2523" spans="1:23" s="107" customFormat="1" ht="31.8" customHeight="1">
      <c r="A2523" s="46">
        <f>SUBTOTAL(3,$C$11:C2523)</f>
        <v>2513</v>
      </c>
      <c r="B2523" s="46">
        <v>1</v>
      </c>
      <c r="C2523" s="46" t="s">
        <v>790</v>
      </c>
      <c r="D2523" s="46" t="s">
        <v>1088</v>
      </c>
      <c r="E2523" s="98" t="s">
        <v>333</v>
      </c>
      <c r="F2523" s="99" t="s">
        <v>27</v>
      </c>
      <c r="G2523" s="46">
        <v>9</v>
      </c>
      <c r="H2523" s="78" t="s">
        <v>263</v>
      </c>
      <c r="I2523" s="46">
        <v>20</v>
      </c>
      <c r="J2523" s="46">
        <v>1</v>
      </c>
      <c r="K2523" s="46"/>
      <c r="L2523" s="46"/>
      <c r="M2523" s="46">
        <v>20</v>
      </c>
      <c r="N2523" s="46">
        <v>1</v>
      </c>
      <c r="O2523" s="79">
        <v>1050000</v>
      </c>
      <c r="P2523" s="79">
        <v>1050000</v>
      </c>
      <c r="Q2523" s="79"/>
      <c r="R2523" s="79">
        <v>1050000</v>
      </c>
      <c r="S2523" s="79">
        <v>0</v>
      </c>
      <c r="T2523" s="79">
        <v>0</v>
      </c>
      <c r="U2523" s="78" t="s">
        <v>303</v>
      </c>
      <c r="V2523" s="80" t="s">
        <v>1740</v>
      </c>
      <c r="W2523" s="81" t="s">
        <v>539</v>
      </c>
    </row>
    <row r="2524" spans="1:23" s="107" customFormat="1" ht="31.8" customHeight="1">
      <c r="A2524" s="46">
        <f>SUBTOTAL(3,$C$11:C2524)</f>
        <v>2514</v>
      </c>
      <c r="B2524" s="100">
        <v>2</v>
      </c>
      <c r="C2524" s="100" t="s">
        <v>790</v>
      </c>
      <c r="D2524" s="100" t="s">
        <v>2117</v>
      </c>
      <c r="E2524" s="101" t="s">
        <v>333</v>
      </c>
      <c r="F2524" s="102" t="s">
        <v>27</v>
      </c>
      <c r="G2524" s="100">
        <v>9</v>
      </c>
      <c r="H2524" s="103" t="s">
        <v>263</v>
      </c>
      <c r="I2524" s="100">
        <v>20</v>
      </c>
      <c r="J2524" s="100">
        <v>1</v>
      </c>
      <c r="K2524" s="100"/>
      <c r="L2524" s="100"/>
      <c r="M2524" s="100">
        <v>20</v>
      </c>
      <c r="N2524" s="100">
        <v>1</v>
      </c>
      <c r="O2524" s="104">
        <v>1050000</v>
      </c>
      <c r="P2524" s="104">
        <v>1050000</v>
      </c>
      <c r="Q2524" s="104"/>
      <c r="R2524" s="104"/>
      <c r="S2524" s="104">
        <v>1050000</v>
      </c>
      <c r="T2524" s="104">
        <v>0</v>
      </c>
      <c r="U2524" s="103" t="s">
        <v>303</v>
      </c>
      <c r="V2524" s="105" t="s">
        <v>3940</v>
      </c>
      <c r="W2524" s="106" t="s">
        <v>539</v>
      </c>
    </row>
    <row r="2525" spans="1:23" s="107" customFormat="1" ht="31.8" customHeight="1">
      <c r="A2525" s="46">
        <f>SUBTOTAL(3,$C$11:C2525)</f>
        <v>2515</v>
      </c>
      <c r="B2525" s="100">
        <v>2</v>
      </c>
      <c r="C2525" s="100" t="s">
        <v>790</v>
      </c>
      <c r="D2525" s="100" t="s">
        <v>2117</v>
      </c>
      <c r="E2525" s="101" t="s">
        <v>333</v>
      </c>
      <c r="F2525" s="102" t="s">
        <v>27</v>
      </c>
      <c r="G2525" s="100">
        <v>9</v>
      </c>
      <c r="H2525" s="103" t="s">
        <v>263</v>
      </c>
      <c r="I2525" s="100">
        <v>20</v>
      </c>
      <c r="J2525" s="100">
        <v>1</v>
      </c>
      <c r="K2525" s="100"/>
      <c r="L2525" s="100"/>
      <c r="M2525" s="100">
        <v>20</v>
      </c>
      <c r="N2525" s="100">
        <v>1</v>
      </c>
      <c r="O2525" s="104">
        <v>1050000</v>
      </c>
      <c r="P2525" s="104">
        <v>1050000</v>
      </c>
      <c r="Q2525" s="104"/>
      <c r="R2525" s="104"/>
      <c r="S2525" s="104">
        <v>1050000</v>
      </c>
      <c r="T2525" s="104">
        <v>0</v>
      </c>
      <c r="U2525" s="103" t="s">
        <v>303</v>
      </c>
      <c r="V2525" s="105" t="s">
        <v>3941</v>
      </c>
      <c r="W2525" s="106" t="s">
        <v>539</v>
      </c>
    </row>
    <row r="2526" spans="1:23" s="107" customFormat="1" ht="31.8" customHeight="1">
      <c r="A2526" s="46">
        <f>SUBTOTAL(3,$C$11:C2526)</f>
        <v>2516</v>
      </c>
      <c r="B2526" s="100">
        <v>2</v>
      </c>
      <c r="C2526" s="100" t="s">
        <v>790</v>
      </c>
      <c r="D2526" s="100" t="s">
        <v>2310</v>
      </c>
      <c r="E2526" s="101" t="s">
        <v>333</v>
      </c>
      <c r="F2526" s="102" t="s">
        <v>27</v>
      </c>
      <c r="G2526" s="100">
        <v>9</v>
      </c>
      <c r="H2526" s="103" t="s">
        <v>263</v>
      </c>
      <c r="I2526" s="100">
        <v>20</v>
      </c>
      <c r="J2526" s="100">
        <v>1</v>
      </c>
      <c r="K2526" s="100"/>
      <c r="L2526" s="100"/>
      <c r="M2526" s="100">
        <v>20</v>
      </c>
      <c r="N2526" s="100">
        <v>1</v>
      </c>
      <c r="O2526" s="104">
        <v>1050000</v>
      </c>
      <c r="P2526" s="104">
        <v>1050000</v>
      </c>
      <c r="Q2526" s="104"/>
      <c r="R2526" s="104"/>
      <c r="S2526" s="104">
        <v>1050000</v>
      </c>
      <c r="T2526" s="104">
        <v>0</v>
      </c>
      <c r="U2526" s="103" t="s">
        <v>303</v>
      </c>
      <c r="V2526" s="105" t="s">
        <v>3942</v>
      </c>
      <c r="W2526" s="106" t="s">
        <v>539</v>
      </c>
    </row>
    <row r="2527" spans="1:23" s="107" customFormat="1" ht="31.8" customHeight="1">
      <c r="A2527" s="46">
        <f>SUBTOTAL(3,$C$11:C2527)</f>
        <v>2517</v>
      </c>
      <c r="B2527" s="100">
        <v>2</v>
      </c>
      <c r="C2527" s="100" t="s">
        <v>790</v>
      </c>
      <c r="D2527" s="100" t="s">
        <v>2117</v>
      </c>
      <c r="E2527" s="101" t="s">
        <v>333</v>
      </c>
      <c r="F2527" s="102" t="s">
        <v>27</v>
      </c>
      <c r="G2527" s="100">
        <v>9</v>
      </c>
      <c r="H2527" s="103" t="s">
        <v>263</v>
      </c>
      <c r="I2527" s="100">
        <v>20</v>
      </c>
      <c r="J2527" s="100">
        <v>1</v>
      </c>
      <c r="K2527" s="100"/>
      <c r="L2527" s="100"/>
      <c r="M2527" s="100">
        <v>20</v>
      </c>
      <c r="N2527" s="100">
        <v>1</v>
      </c>
      <c r="O2527" s="104">
        <v>1050000</v>
      </c>
      <c r="P2527" s="104">
        <v>1050000</v>
      </c>
      <c r="Q2527" s="104"/>
      <c r="R2527" s="104"/>
      <c r="S2527" s="104">
        <v>1050000</v>
      </c>
      <c r="T2527" s="104">
        <v>0</v>
      </c>
      <c r="U2527" s="103" t="s">
        <v>303</v>
      </c>
      <c r="V2527" s="105" t="s">
        <v>3943</v>
      </c>
      <c r="W2527" s="106" t="s">
        <v>539</v>
      </c>
    </row>
    <row r="2528" spans="1:23" s="107" customFormat="1" ht="31.8" customHeight="1">
      <c r="A2528" s="46">
        <f>SUBTOTAL(3,$C$11:C2528)</f>
        <v>2518</v>
      </c>
      <c r="B2528" s="100">
        <v>2</v>
      </c>
      <c r="C2528" s="100" t="s">
        <v>790</v>
      </c>
      <c r="D2528" s="100" t="s">
        <v>2307</v>
      </c>
      <c r="E2528" s="101" t="s">
        <v>333</v>
      </c>
      <c r="F2528" s="102" t="s">
        <v>27</v>
      </c>
      <c r="G2528" s="100">
        <v>9</v>
      </c>
      <c r="H2528" s="103" t="s">
        <v>263</v>
      </c>
      <c r="I2528" s="100">
        <v>20</v>
      </c>
      <c r="J2528" s="100">
        <v>1</v>
      </c>
      <c r="K2528" s="100"/>
      <c r="L2528" s="100"/>
      <c r="M2528" s="100">
        <v>20</v>
      </c>
      <c r="N2528" s="100">
        <v>1</v>
      </c>
      <c r="O2528" s="104">
        <v>1050000</v>
      </c>
      <c r="P2528" s="104">
        <v>1050000</v>
      </c>
      <c r="Q2528" s="104"/>
      <c r="R2528" s="104"/>
      <c r="S2528" s="104">
        <v>1050000</v>
      </c>
      <c r="T2528" s="104">
        <v>0</v>
      </c>
      <c r="U2528" s="103" t="s">
        <v>303</v>
      </c>
      <c r="V2528" s="105" t="s">
        <v>3533</v>
      </c>
      <c r="W2528" s="106" t="s">
        <v>539</v>
      </c>
    </row>
    <row r="2529" spans="1:23" s="107" customFormat="1" ht="31.8" customHeight="1">
      <c r="A2529" s="46">
        <f>SUBTOTAL(3,$C$11:C2529)</f>
        <v>2519</v>
      </c>
      <c r="B2529" s="100">
        <v>2</v>
      </c>
      <c r="C2529" s="100" t="s">
        <v>790</v>
      </c>
      <c r="D2529" s="100" t="s">
        <v>2307</v>
      </c>
      <c r="E2529" s="101" t="s">
        <v>333</v>
      </c>
      <c r="F2529" s="102" t="s">
        <v>27</v>
      </c>
      <c r="G2529" s="100">
        <v>9</v>
      </c>
      <c r="H2529" s="103" t="s">
        <v>263</v>
      </c>
      <c r="I2529" s="100">
        <v>20</v>
      </c>
      <c r="J2529" s="100">
        <v>1</v>
      </c>
      <c r="K2529" s="100"/>
      <c r="L2529" s="100"/>
      <c r="M2529" s="100">
        <v>20</v>
      </c>
      <c r="N2529" s="100">
        <v>1</v>
      </c>
      <c r="O2529" s="104">
        <v>1050000</v>
      </c>
      <c r="P2529" s="104">
        <v>1050000</v>
      </c>
      <c r="Q2529" s="104"/>
      <c r="R2529" s="104"/>
      <c r="S2529" s="104">
        <v>1050000</v>
      </c>
      <c r="T2529" s="104">
        <v>0</v>
      </c>
      <c r="U2529" s="103" t="s">
        <v>303</v>
      </c>
      <c r="V2529" s="105" t="s">
        <v>969</v>
      </c>
      <c r="W2529" s="106" t="s">
        <v>539</v>
      </c>
    </row>
    <row r="2530" spans="1:23" s="107" customFormat="1" ht="31.8" customHeight="1">
      <c r="A2530" s="46">
        <f>SUBTOTAL(3,$C$11:C2530)</f>
        <v>2520</v>
      </c>
      <c r="B2530" s="100">
        <v>2</v>
      </c>
      <c r="C2530" s="100" t="s">
        <v>790</v>
      </c>
      <c r="D2530" s="100" t="s">
        <v>2306</v>
      </c>
      <c r="E2530" s="101" t="s">
        <v>333</v>
      </c>
      <c r="F2530" s="102" t="s">
        <v>27</v>
      </c>
      <c r="G2530" s="100">
        <v>9</v>
      </c>
      <c r="H2530" s="103" t="s">
        <v>263</v>
      </c>
      <c r="I2530" s="100">
        <v>20</v>
      </c>
      <c r="J2530" s="100">
        <v>1</v>
      </c>
      <c r="K2530" s="100"/>
      <c r="L2530" s="100"/>
      <c r="M2530" s="100">
        <v>20</v>
      </c>
      <c r="N2530" s="100">
        <v>1</v>
      </c>
      <c r="O2530" s="104">
        <v>1050000</v>
      </c>
      <c r="P2530" s="104">
        <v>1050000</v>
      </c>
      <c r="Q2530" s="104"/>
      <c r="R2530" s="104"/>
      <c r="S2530" s="104">
        <v>1050000</v>
      </c>
      <c r="T2530" s="104">
        <v>0</v>
      </c>
      <c r="U2530" s="103" t="s">
        <v>303</v>
      </c>
      <c r="V2530" s="105" t="s">
        <v>2887</v>
      </c>
      <c r="W2530" s="106" t="s">
        <v>539</v>
      </c>
    </row>
    <row r="2531" spans="1:23" s="107" customFormat="1" ht="31.8" customHeight="1">
      <c r="A2531" s="46">
        <f>SUBTOTAL(3,$C$11:C2531)</f>
        <v>2521</v>
      </c>
      <c r="B2531" s="100">
        <v>2</v>
      </c>
      <c r="C2531" s="100" t="s">
        <v>790</v>
      </c>
      <c r="D2531" s="100" t="s">
        <v>2305</v>
      </c>
      <c r="E2531" s="101" t="s">
        <v>333</v>
      </c>
      <c r="F2531" s="102" t="s">
        <v>27</v>
      </c>
      <c r="G2531" s="100">
        <v>9</v>
      </c>
      <c r="H2531" s="103" t="s">
        <v>263</v>
      </c>
      <c r="I2531" s="100">
        <v>20</v>
      </c>
      <c r="J2531" s="100">
        <v>1</v>
      </c>
      <c r="K2531" s="100"/>
      <c r="L2531" s="100"/>
      <c r="M2531" s="100">
        <v>20</v>
      </c>
      <c r="N2531" s="100">
        <v>1</v>
      </c>
      <c r="O2531" s="104">
        <v>1050000</v>
      </c>
      <c r="P2531" s="104">
        <v>1050000</v>
      </c>
      <c r="Q2531" s="104"/>
      <c r="R2531" s="104"/>
      <c r="S2531" s="104">
        <v>1050000</v>
      </c>
      <c r="T2531" s="104">
        <v>0</v>
      </c>
      <c r="U2531" s="103" t="s">
        <v>303</v>
      </c>
      <c r="V2531" s="105" t="s">
        <v>3944</v>
      </c>
      <c r="W2531" s="106" t="s">
        <v>539</v>
      </c>
    </row>
    <row r="2532" spans="1:23" s="107" customFormat="1" ht="31.8" customHeight="1">
      <c r="A2532" s="46">
        <f>SUBTOTAL(3,$C$11:C2532)</f>
        <v>2522</v>
      </c>
      <c r="B2532" s="100">
        <v>2</v>
      </c>
      <c r="C2532" s="100" t="s">
        <v>790</v>
      </c>
      <c r="D2532" s="100" t="s">
        <v>2303</v>
      </c>
      <c r="E2532" s="101" t="s">
        <v>333</v>
      </c>
      <c r="F2532" s="102" t="s">
        <v>27</v>
      </c>
      <c r="G2532" s="100">
        <v>9</v>
      </c>
      <c r="H2532" s="103" t="s">
        <v>263</v>
      </c>
      <c r="I2532" s="100">
        <v>20</v>
      </c>
      <c r="J2532" s="100">
        <v>1</v>
      </c>
      <c r="K2532" s="100"/>
      <c r="L2532" s="100"/>
      <c r="M2532" s="100">
        <v>20</v>
      </c>
      <c r="N2532" s="100">
        <v>1</v>
      </c>
      <c r="O2532" s="104">
        <v>1050000</v>
      </c>
      <c r="P2532" s="104">
        <v>1050000</v>
      </c>
      <c r="Q2532" s="104"/>
      <c r="R2532" s="104"/>
      <c r="S2532" s="104">
        <v>1050000</v>
      </c>
      <c r="T2532" s="104">
        <v>0</v>
      </c>
      <c r="U2532" s="103" t="s">
        <v>303</v>
      </c>
      <c r="V2532" s="105" t="s">
        <v>3945</v>
      </c>
      <c r="W2532" s="106" t="s">
        <v>539</v>
      </c>
    </row>
    <row r="2533" spans="1:23" s="107" customFormat="1" ht="31.8" customHeight="1">
      <c r="A2533" s="46">
        <f>SUBTOTAL(3,$C$11:C2533)</f>
        <v>2523</v>
      </c>
      <c r="B2533" s="46">
        <v>1</v>
      </c>
      <c r="C2533" s="46" t="s">
        <v>791</v>
      </c>
      <c r="D2533" s="46" t="s">
        <v>1088</v>
      </c>
      <c r="E2533" s="98" t="s">
        <v>264</v>
      </c>
      <c r="F2533" s="99" t="s">
        <v>334</v>
      </c>
      <c r="G2533" s="46">
        <v>9</v>
      </c>
      <c r="H2533" s="78" t="s">
        <v>263</v>
      </c>
      <c r="I2533" s="46">
        <v>28</v>
      </c>
      <c r="J2533" s="46">
        <v>1</v>
      </c>
      <c r="K2533" s="46"/>
      <c r="L2533" s="46"/>
      <c r="M2533" s="46">
        <v>28</v>
      </c>
      <c r="N2533" s="46">
        <v>1</v>
      </c>
      <c r="O2533" s="79">
        <v>1400000</v>
      </c>
      <c r="P2533" s="79">
        <v>1400000</v>
      </c>
      <c r="Q2533" s="79"/>
      <c r="R2533" s="79">
        <v>1400000</v>
      </c>
      <c r="S2533" s="79">
        <v>0</v>
      </c>
      <c r="T2533" s="79">
        <v>0</v>
      </c>
      <c r="U2533" s="78" t="s">
        <v>306</v>
      </c>
      <c r="V2533" s="80" t="s">
        <v>1741</v>
      </c>
      <c r="W2533" s="81" t="s">
        <v>539</v>
      </c>
    </row>
    <row r="2534" spans="1:23" s="107" customFormat="1" ht="31.8" customHeight="1">
      <c r="A2534" s="46">
        <f>SUBTOTAL(3,$C$11:C2534)</f>
        <v>2524</v>
      </c>
      <c r="B2534" s="46">
        <v>1</v>
      </c>
      <c r="C2534" s="46" t="s">
        <v>791</v>
      </c>
      <c r="D2534" s="46" t="s">
        <v>1088</v>
      </c>
      <c r="E2534" s="98" t="s">
        <v>264</v>
      </c>
      <c r="F2534" s="99" t="s">
        <v>334</v>
      </c>
      <c r="G2534" s="46">
        <v>9</v>
      </c>
      <c r="H2534" s="78" t="s">
        <v>263</v>
      </c>
      <c r="I2534" s="46">
        <v>10</v>
      </c>
      <c r="J2534" s="46">
        <v>1</v>
      </c>
      <c r="K2534" s="46"/>
      <c r="L2534" s="46"/>
      <c r="M2534" s="46">
        <v>10</v>
      </c>
      <c r="N2534" s="46">
        <v>1</v>
      </c>
      <c r="O2534" s="79">
        <v>500000</v>
      </c>
      <c r="P2534" s="79">
        <v>500000</v>
      </c>
      <c r="Q2534" s="79"/>
      <c r="R2534" s="79">
        <v>500000</v>
      </c>
      <c r="S2534" s="79">
        <v>0</v>
      </c>
      <c r="T2534" s="79">
        <v>0</v>
      </c>
      <c r="U2534" s="78" t="s">
        <v>311</v>
      </c>
      <c r="V2534" s="80" t="s">
        <v>891</v>
      </c>
      <c r="W2534" s="81" t="s">
        <v>539</v>
      </c>
    </row>
    <row r="2535" spans="1:23" s="107" customFormat="1" ht="31.8" customHeight="1">
      <c r="A2535" s="46">
        <f>SUBTOTAL(3,$C$11:C2535)</f>
        <v>2525</v>
      </c>
      <c r="B2535" s="46">
        <v>1</v>
      </c>
      <c r="C2535" s="46" t="s">
        <v>791</v>
      </c>
      <c r="D2535" s="46" t="s">
        <v>1088</v>
      </c>
      <c r="E2535" s="98" t="s">
        <v>264</v>
      </c>
      <c r="F2535" s="99" t="s">
        <v>334</v>
      </c>
      <c r="G2535" s="46">
        <v>9</v>
      </c>
      <c r="H2535" s="78" t="s">
        <v>263</v>
      </c>
      <c r="I2535" s="46">
        <v>30</v>
      </c>
      <c r="J2535" s="46">
        <v>1</v>
      </c>
      <c r="K2535" s="46"/>
      <c r="L2535" s="46"/>
      <c r="M2535" s="46">
        <v>30</v>
      </c>
      <c r="N2535" s="46">
        <v>1</v>
      </c>
      <c r="O2535" s="79">
        <v>1500000</v>
      </c>
      <c r="P2535" s="79">
        <v>1500000</v>
      </c>
      <c r="Q2535" s="79"/>
      <c r="R2535" s="79">
        <v>1500000</v>
      </c>
      <c r="S2535" s="79">
        <v>0</v>
      </c>
      <c r="T2535" s="79">
        <v>0</v>
      </c>
      <c r="U2535" s="78" t="s">
        <v>310</v>
      </c>
      <c r="V2535" s="80" t="s">
        <v>167</v>
      </c>
      <c r="W2535" s="81" t="s">
        <v>539</v>
      </c>
    </row>
    <row r="2536" spans="1:23" s="107" customFormat="1" ht="31.8" customHeight="1">
      <c r="A2536" s="46">
        <f>SUBTOTAL(3,$C$11:C2536)</f>
        <v>2526</v>
      </c>
      <c r="B2536" s="46">
        <v>1</v>
      </c>
      <c r="C2536" s="46" t="s">
        <v>791</v>
      </c>
      <c r="D2536" s="46" t="s">
        <v>1085</v>
      </c>
      <c r="E2536" s="98" t="s">
        <v>264</v>
      </c>
      <c r="F2536" s="99" t="s">
        <v>334</v>
      </c>
      <c r="G2536" s="46">
        <v>9</v>
      </c>
      <c r="H2536" s="78" t="s">
        <v>263</v>
      </c>
      <c r="I2536" s="46">
        <v>30</v>
      </c>
      <c r="J2536" s="46">
        <v>1</v>
      </c>
      <c r="K2536" s="46"/>
      <c r="L2536" s="46"/>
      <c r="M2536" s="46">
        <v>30</v>
      </c>
      <c r="N2536" s="46">
        <v>1</v>
      </c>
      <c r="O2536" s="79">
        <v>1500000</v>
      </c>
      <c r="P2536" s="79">
        <v>1500000</v>
      </c>
      <c r="Q2536" s="79"/>
      <c r="R2536" s="79">
        <v>1500000</v>
      </c>
      <c r="S2536" s="79">
        <v>0</v>
      </c>
      <c r="T2536" s="79">
        <v>0</v>
      </c>
      <c r="U2536" s="78" t="s">
        <v>310</v>
      </c>
      <c r="V2536" s="80" t="s">
        <v>890</v>
      </c>
      <c r="W2536" s="81" t="s">
        <v>539</v>
      </c>
    </row>
    <row r="2537" spans="1:23" s="107" customFormat="1" ht="31.8" customHeight="1">
      <c r="A2537" s="46">
        <f>SUBTOTAL(3,$C$11:C2537)</f>
        <v>2527</v>
      </c>
      <c r="B2537" s="46">
        <v>1</v>
      </c>
      <c r="C2537" s="46" t="s">
        <v>791</v>
      </c>
      <c r="D2537" s="46" t="s">
        <v>1090</v>
      </c>
      <c r="E2537" s="98" t="s">
        <v>264</v>
      </c>
      <c r="F2537" s="99" t="s">
        <v>334</v>
      </c>
      <c r="G2537" s="46">
        <v>9</v>
      </c>
      <c r="H2537" s="78" t="s">
        <v>263</v>
      </c>
      <c r="I2537" s="46">
        <v>20</v>
      </c>
      <c r="J2537" s="46">
        <v>1</v>
      </c>
      <c r="K2537" s="46"/>
      <c r="L2537" s="46"/>
      <c r="M2537" s="46">
        <v>20</v>
      </c>
      <c r="N2537" s="46">
        <v>1</v>
      </c>
      <c r="O2537" s="79">
        <v>1050000</v>
      </c>
      <c r="P2537" s="79">
        <v>1050000</v>
      </c>
      <c r="Q2537" s="79"/>
      <c r="R2537" s="79">
        <v>1050000</v>
      </c>
      <c r="S2537" s="79">
        <v>0</v>
      </c>
      <c r="T2537" s="79">
        <v>0</v>
      </c>
      <c r="U2537" s="78" t="s">
        <v>303</v>
      </c>
      <c r="V2537" s="80" t="s">
        <v>1742</v>
      </c>
      <c r="W2537" s="81" t="s">
        <v>539</v>
      </c>
    </row>
    <row r="2538" spans="1:23" s="107" customFormat="1" ht="31.8" customHeight="1">
      <c r="A2538" s="46">
        <f>SUBTOTAL(3,$C$11:C2538)</f>
        <v>2528</v>
      </c>
      <c r="B2538" s="46">
        <v>1</v>
      </c>
      <c r="C2538" s="46" t="s">
        <v>791</v>
      </c>
      <c r="D2538" s="46" t="s">
        <v>948</v>
      </c>
      <c r="E2538" s="98" t="s">
        <v>264</v>
      </c>
      <c r="F2538" s="99" t="s">
        <v>334</v>
      </c>
      <c r="G2538" s="46">
        <v>9</v>
      </c>
      <c r="H2538" s="78" t="s">
        <v>263</v>
      </c>
      <c r="I2538" s="46">
        <v>20</v>
      </c>
      <c r="J2538" s="46">
        <v>1</v>
      </c>
      <c r="K2538" s="46"/>
      <c r="L2538" s="46"/>
      <c r="M2538" s="46">
        <v>20</v>
      </c>
      <c r="N2538" s="46">
        <v>1</v>
      </c>
      <c r="O2538" s="79">
        <v>1050000</v>
      </c>
      <c r="P2538" s="79">
        <v>1050000</v>
      </c>
      <c r="Q2538" s="79"/>
      <c r="R2538" s="79">
        <v>1050000</v>
      </c>
      <c r="S2538" s="79">
        <v>0</v>
      </c>
      <c r="T2538" s="79">
        <v>0</v>
      </c>
      <c r="U2538" s="78" t="s">
        <v>303</v>
      </c>
      <c r="V2538" s="80" t="s">
        <v>1729</v>
      </c>
      <c r="W2538" s="81" t="s">
        <v>539</v>
      </c>
    </row>
    <row r="2539" spans="1:23" s="107" customFormat="1" ht="31.8" customHeight="1">
      <c r="A2539" s="46">
        <f>SUBTOTAL(3,$C$11:C2539)</f>
        <v>2529</v>
      </c>
      <c r="B2539" s="46">
        <v>1</v>
      </c>
      <c r="C2539" s="46" t="s">
        <v>791</v>
      </c>
      <c r="D2539" s="46" t="s">
        <v>947</v>
      </c>
      <c r="E2539" s="98" t="s">
        <v>264</v>
      </c>
      <c r="F2539" s="99" t="s">
        <v>334</v>
      </c>
      <c r="G2539" s="46">
        <v>9</v>
      </c>
      <c r="H2539" s="78" t="s">
        <v>263</v>
      </c>
      <c r="I2539" s="46">
        <v>20</v>
      </c>
      <c r="J2539" s="46">
        <v>1</v>
      </c>
      <c r="K2539" s="46"/>
      <c r="L2539" s="46"/>
      <c r="M2539" s="46">
        <v>20</v>
      </c>
      <c r="N2539" s="46">
        <v>1</v>
      </c>
      <c r="O2539" s="79">
        <v>1050000</v>
      </c>
      <c r="P2539" s="79">
        <v>1050000</v>
      </c>
      <c r="Q2539" s="79"/>
      <c r="R2539" s="79">
        <v>1050000</v>
      </c>
      <c r="S2539" s="79">
        <v>0</v>
      </c>
      <c r="T2539" s="79">
        <v>0</v>
      </c>
      <c r="U2539" s="78" t="s">
        <v>303</v>
      </c>
      <c r="V2539" s="80" t="s">
        <v>1743</v>
      </c>
      <c r="W2539" s="81" t="s">
        <v>539</v>
      </c>
    </row>
    <row r="2540" spans="1:23" s="107" customFormat="1" ht="31.8" customHeight="1">
      <c r="A2540" s="46">
        <f>SUBTOTAL(3,$C$11:C2540)</f>
        <v>2530</v>
      </c>
      <c r="B2540" s="46">
        <v>1</v>
      </c>
      <c r="C2540" s="46" t="s">
        <v>791</v>
      </c>
      <c r="D2540" s="46" t="s">
        <v>949</v>
      </c>
      <c r="E2540" s="98" t="s">
        <v>264</v>
      </c>
      <c r="F2540" s="99" t="s">
        <v>334</v>
      </c>
      <c r="G2540" s="46">
        <v>9</v>
      </c>
      <c r="H2540" s="78" t="s">
        <v>263</v>
      </c>
      <c r="I2540" s="46">
        <v>20</v>
      </c>
      <c r="J2540" s="46">
        <v>1</v>
      </c>
      <c r="K2540" s="46"/>
      <c r="L2540" s="46"/>
      <c r="M2540" s="46">
        <v>20</v>
      </c>
      <c r="N2540" s="46">
        <v>1</v>
      </c>
      <c r="O2540" s="79">
        <v>1050000</v>
      </c>
      <c r="P2540" s="79">
        <v>1050000</v>
      </c>
      <c r="Q2540" s="79"/>
      <c r="R2540" s="79">
        <v>1050000</v>
      </c>
      <c r="S2540" s="79">
        <v>0</v>
      </c>
      <c r="T2540" s="79">
        <v>0</v>
      </c>
      <c r="U2540" s="78" t="s">
        <v>303</v>
      </c>
      <c r="V2540" s="80" t="s">
        <v>1744</v>
      </c>
      <c r="W2540" s="81" t="s">
        <v>539</v>
      </c>
    </row>
    <row r="2541" spans="1:23" s="107" customFormat="1" ht="31.8" customHeight="1">
      <c r="A2541" s="46">
        <f>SUBTOTAL(3,$C$11:C2541)</f>
        <v>2531</v>
      </c>
      <c r="B2541" s="100">
        <v>2</v>
      </c>
      <c r="C2541" s="100" t="s">
        <v>791</v>
      </c>
      <c r="D2541" s="100" t="s">
        <v>541</v>
      </c>
      <c r="E2541" s="101" t="s">
        <v>264</v>
      </c>
      <c r="F2541" s="102" t="s">
        <v>334</v>
      </c>
      <c r="G2541" s="100">
        <v>9</v>
      </c>
      <c r="H2541" s="103" t="s">
        <v>263</v>
      </c>
      <c r="I2541" s="100">
        <v>10</v>
      </c>
      <c r="J2541" s="100">
        <v>1</v>
      </c>
      <c r="K2541" s="100"/>
      <c r="L2541" s="100"/>
      <c r="M2541" s="100">
        <v>10</v>
      </c>
      <c r="N2541" s="100">
        <v>1</v>
      </c>
      <c r="O2541" s="104">
        <v>500000</v>
      </c>
      <c r="P2541" s="104">
        <v>500000</v>
      </c>
      <c r="Q2541" s="104"/>
      <c r="R2541" s="104"/>
      <c r="S2541" s="104">
        <v>500000</v>
      </c>
      <c r="T2541" s="104">
        <v>0</v>
      </c>
      <c r="U2541" s="103" t="s">
        <v>311</v>
      </c>
      <c r="V2541" s="105" t="s">
        <v>891</v>
      </c>
      <c r="W2541" s="106" t="s">
        <v>539</v>
      </c>
    </row>
    <row r="2542" spans="1:23" s="107" customFormat="1" ht="31.8" customHeight="1">
      <c r="A2542" s="46">
        <f>SUBTOTAL(3,$C$11:C2542)</f>
        <v>2532</v>
      </c>
      <c r="B2542" s="100">
        <v>2</v>
      </c>
      <c r="C2542" s="100" t="s">
        <v>791</v>
      </c>
      <c r="D2542" s="100" t="s">
        <v>541</v>
      </c>
      <c r="E2542" s="101" t="s">
        <v>264</v>
      </c>
      <c r="F2542" s="102" t="s">
        <v>334</v>
      </c>
      <c r="G2542" s="100">
        <v>9</v>
      </c>
      <c r="H2542" s="103" t="s">
        <v>263</v>
      </c>
      <c r="I2542" s="100">
        <v>30</v>
      </c>
      <c r="J2542" s="100">
        <v>1</v>
      </c>
      <c r="K2542" s="100"/>
      <c r="L2542" s="100"/>
      <c r="M2542" s="100">
        <v>30</v>
      </c>
      <c r="N2542" s="100">
        <v>1</v>
      </c>
      <c r="O2542" s="104">
        <v>1500000</v>
      </c>
      <c r="P2542" s="104">
        <v>1500000</v>
      </c>
      <c r="Q2542" s="104"/>
      <c r="R2542" s="104"/>
      <c r="S2542" s="104">
        <v>1500000</v>
      </c>
      <c r="T2542" s="104">
        <v>0</v>
      </c>
      <c r="U2542" s="103" t="s">
        <v>310</v>
      </c>
      <c r="V2542" s="105" t="s">
        <v>890</v>
      </c>
      <c r="W2542" s="106" t="s">
        <v>539</v>
      </c>
    </row>
    <row r="2543" spans="1:23" s="107" customFormat="1" ht="31.8" customHeight="1">
      <c r="A2543" s="46">
        <f>SUBTOTAL(3,$C$11:C2543)</f>
        <v>2533</v>
      </c>
      <c r="B2543" s="100">
        <v>2</v>
      </c>
      <c r="C2543" s="100" t="s">
        <v>791</v>
      </c>
      <c r="D2543" s="100" t="s">
        <v>2304</v>
      </c>
      <c r="E2543" s="101" t="s">
        <v>264</v>
      </c>
      <c r="F2543" s="102" t="s">
        <v>334</v>
      </c>
      <c r="G2543" s="100">
        <v>9</v>
      </c>
      <c r="H2543" s="103" t="s">
        <v>263</v>
      </c>
      <c r="I2543" s="100">
        <v>20</v>
      </c>
      <c r="J2543" s="100">
        <v>1</v>
      </c>
      <c r="K2543" s="100"/>
      <c r="L2543" s="100"/>
      <c r="M2543" s="100">
        <v>20</v>
      </c>
      <c r="N2543" s="100">
        <v>1</v>
      </c>
      <c r="O2543" s="104">
        <v>1050000</v>
      </c>
      <c r="P2543" s="104">
        <v>1050000</v>
      </c>
      <c r="Q2543" s="104"/>
      <c r="R2543" s="104"/>
      <c r="S2543" s="104">
        <v>1050000</v>
      </c>
      <c r="T2543" s="104">
        <v>0</v>
      </c>
      <c r="U2543" s="103" t="s">
        <v>303</v>
      </c>
      <c r="V2543" s="105" t="s">
        <v>3946</v>
      </c>
      <c r="W2543" s="106" t="s">
        <v>539</v>
      </c>
    </row>
    <row r="2544" spans="1:23" s="107" customFormat="1" ht="31.8" customHeight="1">
      <c r="A2544" s="46">
        <f>SUBTOTAL(3,$C$11:C2544)</f>
        <v>2534</v>
      </c>
      <c r="B2544" s="100">
        <v>2</v>
      </c>
      <c r="C2544" s="100" t="s">
        <v>791</v>
      </c>
      <c r="D2544" s="100" t="s">
        <v>2307</v>
      </c>
      <c r="E2544" s="101" t="s">
        <v>264</v>
      </c>
      <c r="F2544" s="102" t="s">
        <v>334</v>
      </c>
      <c r="G2544" s="100">
        <v>9</v>
      </c>
      <c r="H2544" s="103" t="s">
        <v>263</v>
      </c>
      <c r="I2544" s="100">
        <v>20</v>
      </c>
      <c r="J2544" s="100">
        <v>1</v>
      </c>
      <c r="K2544" s="100"/>
      <c r="L2544" s="100"/>
      <c r="M2544" s="100">
        <v>20</v>
      </c>
      <c r="N2544" s="100">
        <v>1</v>
      </c>
      <c r="O2544" s="104">
        <v>1050000</v>
      </c>
      <c r="P2544" s="104">
        <v>1050000</v>
      </c>
      <c r="Q2544" s="104"/>
      <c r="R2544" s="104"/>
      <c r="S2544" s="104">
        <v>1050000</v>
      </c>
      <c r="T2544" s="104">
        <v>0</v>
      </c>
      <c r="U2544" s="103" t="s">
        <v>303</v>
      </c>
      <c r="V2544" s="105" t="s">
        <v>3947</v>
      </c>
      <c r="W2544" s="106" t="s">
        <v>539</v>
      </c>
    </row>
    <row r="2545" spans="1:23" s="107" customFormat="1" ht="31.8" customHeight="1">
      <c r="A2545" s="46">
        <f>SUBTOTAL(3,$C$11:C2545)</f>
        <v>2535</v>
      </c>
      <c r="B2545" s="100">
        <v>2</v>
      </c>
      <c r="C2545" s="100" t="s">
        <v>791</v>
      </c>
      <c r="D2545" s="100" t="s">
        <v>2303</v>
      </c>
      <c r="E2545" s="101" t="s">
        <v>264</v>
      </c>
      <c r="F2545" s="102" t="s">
        <v>334</v>
      </c>
      <c r="G2545" s="100">
        <v>9</v>
      </c>
      <c r="H2545" s="103" t="s">
        <v>263</v>
      </c>
      <c r="I2545" s="100">
        <v>20</v>
      </c>
      <c r="J2545" s="100">
        <v>1</v>
      </c>
      <c r="K2545" s="100"/>
      <c r="L2545" s="100"/>
      <c r="M2545" s="100">
        <v>20</v>
      </c>
      <c r="N2545" s="100">
        <v>1</v>
      </c>
      <c r="O2545" s="104">
        <v>1050000</v>
      </c>
      <c r="P2545" s="104">
        <v>1050000</v>
      </c>
      <c r="Q2545" s="104"/>
      <c r="R2545" s="104"/>
      <c r="S2545" s="104">
        <v>1050000</v>
      </c>
      <c r="T2545" s="104">
        <v>0</v>
      </c>
      <c r="U2545" s="103" t="s">
        <v>303</v>
      </c>
      <c r="V2545" s="105" t="s">
        <v>3948</v>
      </c>
      <c r="W2545" s="106" t="s">
        <v>539</v>
      </c>
    </row>
    <row r="2546" spans="1:23" s="107" customFormat="1" ht="31.8" customHeight="1">
      <c r="A2546" s="46">
        <f>SUBTOTAL(3,$C$11:C2546)</f>
        <v>2536</v>
      </c>
      <c r="B2546" s="100">
        <v>2</v>
      </c>
      <c r="C2546" s="100" t="s">
        <v>791</v>
      </c>
      <c r="D2546" s="100" t="s">
        <v>2306</v>
      </c>
      <c r="E2546" s="101" t="s">
        <v>264</v>
      </c>
      <c r="F2546" s="102" t="s">
        <v>334</v>
      </c>
      <c r="G2546" s="100">
        <v>9</v>
      </c>
      <c r="H2546" s="103" t="s">
        <v>263</v>
      </c>
      <c r="I2546" s="100">
        <v>20</v>
      </c>
      <c r="J2546" s="100">
        <v>1</v>
      </c>
      <c r="K2546" s="100"/>
      <c r="L2546" s="100"/>
      <c r="M2546" s="100">
        <v>20</v>
      </c>
      <c r="N2546" s="100">
        <v>1</v>
      </c>
      <c r="O2546" s="104">
        <v>1050000</v>
      </c>
      <c r="P2546" s="104">
        <v>1050000</v>
      </c>
      <c r="Q2546" s="104"/>
      <c r="R2546" s="104"/>
      <c r="S2546" s="104">
        <v>1050000</v>
      </c>
      <c r="T2546" s="104">
        <v>0</v>
      </c>
      <c r="U2546" s="103" t="s">
        <v>303</v>
      </c>
      <c r="V2546" s="105" t="s">
        <v>3023</v>
      </c>
      <c r="W2546" s="106" t="s">
        <v>539</v>
      </c>
    </row>
    <row r="2547" spans="1:23" s="107" customFormat="1" ht="31.8" customHeight="1">
      <c r="A2547" s="46">
        <f>SUBTOTAL(3,$C$11:C2547)</f>
        <v>2537</v>
      </c>
      <c r="B2547" s="100">
        <v>2</v>
      </c>
      <c r="C2547" s="100" t="s">
        <v>791</v>
      </c>
      <c r="D2547" s="100" t="s">
        <v>2306</v>
      </c>
      <c r="E2547" s="101" t="s">
        <v>264</v>
      </c>
      <c r="F2547" s="102" t="s">
        <v>334</v>
      </c>
      <c r="G2547" s="100">
        <v>9</v>
      </c>
      <c r="H2547" s="103" t="s">
        <v>263</v>
      </c>
      <c r="I2547" s="100">
        <v>20</v>
      </c>
      <c r="J2547" s="100">
        <v>1</v>
      </c>
      <c r="K2547" s="100"/>
      <c r="L2547" s="100"/>
      <c r="M2547" s="100">
        <v>20</v>
      </c>
      <c r="N2547" s="100">
        <v>1</v>
      </c>
      <c r="O2547" s="104">
        <v>1050000</v>
      </c>
      <c r="P2547" s="104">
        <v>1050000</v>
      </c>
      <c r="Q2547" s="104"/>
      <c r="R2547" s="104"/>
      <c r="S2547" s="104">
        <v>1050000</v>
      </c>
      <c r="T2547" s="104">
        <v>0</v>
      </c>
      <c r="U2547" s="103" t="s">
        <v>303</v>
      </c>
      <c r="V2547" s="105" t="s">
        <v>3949</v>
      </c>
      <c r="W2547" s="106" t="s">
        <v>539</v>
      </c>
    </row>
    <row r="2548" spans="1:23" s="107" customFormat="1" ht="31.8" customHeight="1">
      <c r="A2548" s="46">
        <f>SUBTOTAL(3,$C$11:C2548)</f>
        <v>2538</v>
      </c>
      <c r="B2548" s="100">
        <v>2</v>
      </c>
      <c r="C2548" s="100" t="s">
        <v>791</v>
      </c>
      <c r="D2548" s="100" t="s">
        <v>2310</v>
      </c>
      <c r="E2548" s="101" t="s">
        <v>264</v>
      </c>
      <c r="F2548" s="102" t="s">
        <v>334</v>
      </c>
      <c r="G2548" s="100">
        <v>9</v>
      </c>
      <c r="H2548" s="103" t="s">
        <v>263</v>
      </c>
      <c r="I2548" s="100">
        <v>20</v>
      </c>
      <c r="J2548" s="100">
        <v>1</v>
      </c>
      <c r="K2548" s="100"/>
      <c r="L2548" s="100"/>
      <c r="M2548" s="100">
        <v>20</v>
      </c>
      <c r="N2548" s="100">
        <v>1</v>
      </c>
      <c r="O2548" s="104">
        <v>1050000</v>
      </c>
      <c r="P2548" s="104">
        <v>1050000</v>
      </c>
      <c r="Q2548" s="104"/>
      <c r="R2548" s="104"/>
      <c r="S2548" s="104">
        <v>1050000</v>
      </c>
      <c r="T2548" s="104">
        <v>0</v>
      </c>
      <c r="U2548" s="103" t="s">
        <v>303</v>
      </c>
      <c r="V2548" s="105" t="s">
        <v>3950</v>
      </c>
      <c r="W2548" s="106" t="s">
        <v>539</v>
      </c>
    </row>
    <row r="2549" spans="1:23" s="107" customFormat="1" ht="31.8" customHeight="1">
      <c r="A2549" s="46">
        <f>SUBTOTAL(3,$C$11:C2549)</f>
        <v>2539</v>
      </c>
      <c r="B2549" s="100">
        <v>2</v>
      </c>
      <c r="C2549" s="100" t="s">
        <v>791</v>
      </c>
      <c r="D2549" s="100" t="s">
        <v>2306</v>
      </c>
      <c r="E2549" s="101" t="s">
        <v>264</v>
      </c>
      <c r="F2549" s="102" t="s">
        <v>334</v>
      </c>
      <c r="G2549" s="100">
        <v>9</v>
      </c>
      <c r="H2549" s="103" t="s">
        <v>263</v>
      </c>
      <c r="I2549" s="100">
        <v>20</v>
      </c>
      <c r="J2549" s="100">
        <v>1</v>
      </c>
      <c r="K2549" s="100"/>
      <c r="L2549" s="100"/>
      <c r="M2549" s="100">
        <v>20</v>
      </c>
      <c r="N2549" s="100">
        <v>1</v>
      </c>
      <c r="O2549" s="104">
        <v>1050000</v>
      </c>
      <c r="P2549" s="104">
        <v>1050000</v>
      </c>
      <c r="Q2549" s="104"/>
      <c r="R2549" s="104"/>
      <c r="S2549" s="104">
        <v>1050000</v>
      </c>
      <c r="T2549" s="104">
        <v>0</v>
      </c>
      <c r="U2549" s="103" t="s">
        <v>303</v>
      </c>
      <c r="V2549" s="105" t="s">
        <v>3260</v>
      </c>
      <c r="W2549" s="106" t="s">
        <v>539</v>
      </c>
    </row>
    <row r="2550" spans="1:23" s="107" customFormat="1" ht="31.8" customHeight="1">
      <c r="A2550" s="46">
        <f>SUBTOTAL(3,$C$11:C2550)</f>
        <v>2540</v>
      </c>
      <c r="B2550" s="100">
        <v>2</v>
      </c>
      <c r="C2550" s="100" t="s">
        <v>791</v>
      </c>
      <c r="D2550" s="100" t="s">
        <v>2320</v>
      </c>
      <c r="E2550" s="101" t="s">
        <v>264</v>
      </c>
      <c r="F2550" s="102" t="s">
        <v>334</v>
      </c>
      <c r="G2550" s="100">
        <v>9</v>
      </c>
      <c r="H2550" s="103" t="s">
        <v>263</v>
      </c>
      <c r="I2550" s="100">
        <v>28</v>
      </c>
      <c r="J2550" s="100">
        <v>1</v>
      </c>
      <c r="K2550" s="100"/>
      <c r="L2550" s="100"/>
      <c r="M2550" s="100">
        <v>28</v>
      </c>
      <c r="N2550" s="100">
        <v>1</v>
      </c>
      <c r="O2550" s="104">
        <v>1400000</v>
      </c>
      <c r="P2550" s="104">
        <v>1400000</v>
      </c>
      <c r="Q2550" s="104"/>
      <c r="R2550" s="104"/>
      <c r="S2550" s="104">
        <v>1400000</v>
      </c>
      <c r="T2550" s="104">
        <v>0</v>
      </c>
      <c r="U2550" s="103" t="s">
        <v>306</v>
      </c>
      <c r="V2550" s="105" t="s">
        <v>3951</v>
      </c>
      <c r="W2550" s="106" t="s">
        <v>539</v>
      </c>
    </row>
    <row r="2551" spans="1:23" s="107" customFormat="1" ht="31.8" customHeight="1">
      <c r="A2551" s="46">
        <f>SUBTOTAL(3,$C$11:C2551)</f>
        <v>2541</v>
      </c>
      <c r="B2551" s="46">
        <v>1</v>
      </c>
      <c r="C2551" s="46" t="s">
        <v>710</v>
      </c>
      <c r="D2551" s="46" t="s">
        <v>949</v>
      </c>
      <c r="E2551" s="98" t="s">
        <v>711</v>
      </c>
      <c r="F2551" s="99" t="s">
        <v>636</v>
      </c>
      <c r="G2551" s="46">
        <v>9</v>
      </c>
      <c r="H2551" s="78" t="s">
        <v>263</v>
      </c>
      <c r="I2551" s="46">
        <v>20</v>
      </c>
      <c r="J2551" s="46">
        <v>1</v>
      </c>
      <c r="K2551" s="46"/>
      <c r="L2551" s="46"/>
      <c r="M2551" s="46">
        <v>20</v>
      </c>
      <c r="N2551" s="46">
        <v>1</v>
      </c>
      <c r="O2551" s="79">
        <v>1050000</v>
      </c>
      <c r="P2551" s="79">
        <v>1050000</v>
      </c>
      <c r="Q2551" s="79"/>
      <c r="R2551" s="79">
        <v>1050000</v>
      </c>
      <c r="S2551" s="79">
        <v>0</v>
      </c>
      <c r="T2551" s="79">
        <v>0</v>
      </c>
      <c r="U2551" s="78" t="s">
        <v>303</v>
      </c>
      <c r="V2551" s="80" t="s">
        <v>874</v>
      </c>
      <c r="W2551" s="81" t="s">
        <v>539</v>
      </c>
    </row>
    <row r="2552" spans="1:23" s="107" customFormat="1" ht="31.8" customHeight="1">
      <c r="A2552" s="46">
        <f>SUBTOTAL(3,$C$11:C2552)</f>
        <v>2542</v>
      </c>
      <c r="B2552" s="46">
        <v>1</v>
      </c>
      <c r="C2552" s="46" t="s">
        <v>710</v>
      </c>
      <c r="D2552" s="46" t="s">
        <v>948</v>
      </c>
      <c r="E2552" s="98" t="s">
        <v>711</v>
      </c>
      <c r="F2552" s="99" t="s">
        <v>636</v>
      </c>
      <c r="G2552" s="46">
        <v>9</v>
      </c>
      <c r="H2552" s="78" t="s">
        <v>263</v>
      </c>
      <c r="I2552" s="46">
        <v>20</v>
      </c>
      <c r="J2552" s="46">
        <v>1</v>
      </c>
      <c r="K2552" s="46"/>
      <c r="L2552" s="46"/>
      <c r="M2552" s="46">
        <v>20</v>
      </c>
      <c r="N2552" s="46">
        <v>1</v>
      </c>
      <c r="O2552" s="79">
        <v>1050000</v>
      </c>
      <c r="P2552" s="79">
        <v>1050000</v>
      </c>
      <c r="Q2552" s="79"/>
      <c r="R2552" s="79">
        <v>1050000</v>
      </c>
      <c r="S2552" s="79">
        <v>0</v>
      </c>
      <c r="T2552" s="79">
        <v>0</v>
      </c>
      <c r="U2552" s="78" t="s">
        <v>303</v>
      </c>
      <c r="V2552" s="80" t="s">
        <v>1745</v>
      </c>
      <c r="W2552" s="81" t="s">
        <v>539</v>
      </c>
    </row>
    <row r="2553" spans="1:23" s="107" customFormat="1" ht="31.8" customHeight="1">
      <c r="A2553" s="46">
        <f>SUBTOTAL(3,$C$11:C2553)</f>
        <v>2543</v>
      </c>
      <c r="B2553" s="46">
        <v>1</v>
      </c>
      <c r="C2553" s="46" t="s">
        <v>710</v>
      </c>
      <c r="D2553" s="46" t="s">
        <v>929</v>
      </c>
      <c r="E2553" s="98" t="s">
        <v>711</v>
      </c>
      <c r="F2553" s="99" t="s">
        <v>636</v>
      </c>
      <c r="G2553" s="46">
        <v>9</v>
      </c>
      <c r="H2553" s="78" t="s">
        <v>263</v>
      </c>
      <c r="I2553" s="46">
        <v>20</v>
      </c>
      <c r="J2553" s="46">
        <v>1</v>
      </c>
      <c r="K2553" s="46"/>
      <c r="L2553" s="46"/>
      <c r="M2553" s="46">
        <v>20</v>
      </c>
      <c r="N2553" s="46">
        <v>1</v>
      </c>
      <c r="O2553" s="79">
        <v>1050000</v>
      </c>
      <c r="P2553" s="79">
        <v>1050000</v>
      </c>
      <c r="Q2553" s="79"/>
      <c r="R2553" s="79">
        <v>1050000</v>
      </c>
      <c r="S2553" s="79">
        <v>0</v>
      </c>
      <c r="T2553" s="79">
        <v>0</v>
      </c>
      <c r="U2553" s="78" t="s">
        <v>303</v>
      </c>
      <c r="V2553" s="80" t="s">
        <v>1746</v>
      </c>
      <c r="W2553" s="81" t="s">
        <v>539</v>
      </c>
    </row>
    <row r="2554" spans="1:23" s="107" customFormat="1" ht="31.8" customHeight="1">
      <c r="A2554" s="46">
        <f>SUBTOTAL(3,$C$11:C2554)</f>
        <v>2544</v>
      </c>
      <c r="B2554" s="46">
        <v>1</v>
      </c>
      <c r="C2554" s="46" t="s">
        <v>710</v>
      </c>
      <c r="D2554" s="46" t="s">
        <v>929</v>
      </c>
      <c r="E2554" s="98" t="s">
        <v>711</v>
      </c>
      <c r="F2554" s="99" t="s">
        <v>636</v>
      </c>
      <c r="G2554" s="46">
        <v>9</v>
      </c>
      <c r="H2554" s="78" t="s">
        <v>263</v>
      </c>
      <c r="I2554" s="46">
        <v>20</v>
      </c>
      <c r="J2554" s="46">
        <v>1</v>
      </c>
      <c r="K2554" s="46"/>
      <c r="L2554" s="46"/>
      <c r="M2554" s="46">
        <v>20</v>
      </c>
      <c r="N2554" s="46">
        <v>1</v>
      </c>
      <c r="O2554" s="79">
        <v>1050000</v>
      </c>
      <c r="P2554" s="79">
        <v>1050000</v>
      </c>
      <c r="Q2554" s="79"/>
      <c r="R2554" s="79">
        <v>1050000</v>
      </c>
      <c r="S2554" s="79">
        <v>0</v>
      </c>
      <c r="T2554" s="79">
        <v>0</v>
      </c>
      <c r="U2554" s="78" t="s">
        <v>303</v>
      </c>
      <c r="V2554" s="80" t="s">
        <v>1747</v>
      </c>
      <c r="W2554" s="81" t="s">
        <v>539</v>
      </c>
    </row>
    <row r="2555" spans="1:23" s="107" customFormat="1" ht="31.8" customHeight="1">
      <c r="A2555" s="46">
        <f>SUBTOTAL(3,$C$11:C2555)</f>
        <v>2545</v>
      </c>
      <c r="B2555" s="100">
        <v>2</v>
      </c>
      <c r="C2555" s="100" t="s">
        <v>710</v>
      </c>
      <c r="D2555" s="100" t="s">
        <v>2310</v>
      </c>
      <c r="E2555" s="101" t="s">
        <v>711</v>
      </c>
      <c r="F2555" s="102" t="s">
        <v>636</v>
      </c>
      <c r="G2555" s="100">
        <v>9</v>
      </c>
      <c r="H2555" s="103" t="s">
        <v>263</v>
      </c>
      <c r="I2555" s="100">
        <v>20</v>
      </c>
      <c r="J2555" s="100">
        <v>1</v>
      </c>
      <c r="K2555" s="100"/>
      <c r="L2555" s="100"/>
      <c r="M2555" s="100">
        <v>20</v>
      </c>
      <c r="N2555" s="100">
        <v>1</v>
      </c>
      <c r="O2555" s="104">
        <v>1050000</v>
      </c>
      <c r="P2555" s="104">
        <v>1050000</v>
      </c>
      <c r="Q2555" s="104"/>
      <c r="R2555" s="104"/>
      <c r="S2555" s="104">
        <v>1050000</v>
      </c>
      <c r="T2555" s="104">
        <v>0</v>
      </c>
      <c r="U2555" s="103" t="s">
        <v>303</v>
      </c>
      <c r="V2555" s="105" t="s">
        <v>3952</v>
      </c>
      <c r="W2555" s="106" t="s">
        <v>539</v>
      </c>
    </row>
    <row r="2556" spans="1:23" s="107" customFormat="1" ht="31.8" customHeight="1">
      <c r="A2556" s="46">
        <f>SUBTOTAL(3,$C$11:C2556)</f>
        <v>2546</v>
      </c>
      <c r="B2556" s="100">
        <v>2</v>
      </c>
      <c r="C2556" s="100" t="s">
        <v>710</v>
      </c>
      <c r="D2556" s="100" t="s">
        <v>2117</v>
      </c>
      <c r="E2556" s="101" t="s">
        <v>711</v>
      </c>
      <c r="F2556" s="102" t="s">
        <v>636</v>
      </c>
      <c r="G2556" s="100">
        <v>9</v>
      </c>
      <c r="H2556" s="103" t="s">
        <v>263</v>
      </c>
      <c r="I2556" s="100">
        <v>20</v>
      </c>
      <c r="J2556" s="100">
        <v>1</v>
      </c>
      <c r="K2556" s="100"/>
      <c r="L2556" s="100"/>
      <c r="M2556" s="100">
        <v>20</v>
      </c>
      <c r="N2556" s="100">
        <v>1</v>
      </c>
      <c r="O2556" s="104">
        <v>1050000</v>
      </c>
      <c r="P2556" s="104">
        <v>1050000</v>
      </c>
      <c r="Q2556" s="104"/>
      <c r="R2556" s="104"/>
      <c r="S2556" s="104">
        <v>1050000</v>
      </c>
      <c r="T2556" s="104">
        <v>0</v>
      </c>
      <c r="U2556" s="103" t="s">
        <v>303</v>
      </c>
      <c r="V2556" s="105" t="s">
        <v>3953</v>
      </c>
      <c r="W2556" s="106" t="s">
        <v>539</v>
      </c>
    </row>
    <row r="2557" spans="1:23" s="107" customFormat="1" ht="31.8" customHeight="1">
      <c r="A2557" s="46">
        <f>SUBTOTAL(3,$C$11:C2557)</f>
        <v>2547</v>
      </c>
      <c r="B2557" s="100">
        <v>2</v>
      </c>
      <c r="C2557" s="100" t="s">
        <v>710</v>
      </c>
      <c r="D2557" s="100" t="s">
        <v>2303</v>
      </c>
      <c r="E2557" s="101" t="s">
        <v>711</v>
      </c>
      <c r="F2557" s="102" t="s">
        <v>636</v>
      </c>
      <c r="G2557" s="100">
        <v>9</v>
      </c>
      <c r="H2557" s="103" t="s">
        <v>263</v>
      </c>
      <c r="I2557" s="100">
        <v>20</v>
      </c>
      <c r="J2557" s="100">
        <v>1</v>
      </c>
      <c r="K2557" s="100"/>
      <c r="L2557" s="100"/>
      <c r="M2557" s="100">
        <v>20</v>
      </c>
      <c r="N2557" s="100">
        <v>1</v>
      </c>
      <c r="O2557" s="104">
        <v>1050000</v>
      </c>
      <c r="P2557" s="104">
        <v>1050000</v>
      </c>
      <c r="Q2557" s="104"/>
      <c r="R2557" s="104"/>
      <c r="S2557" s="104">
        <v>1050000</v>
      </c>
      <c r="T2557" s="104">
        <v>0</v>
      </c>
      <c r="U2557" s="103" t="s">
        <v>303</v>
      </c>
      <c r="V2557" s="105" t="s">
        <v>3954</v>
      </c>
      <c r="W2557" s="106" t="s">
        <v>539</v>
      </c>
    </row>
    <row r="2558" spans="1:23" s="107" customFormat="1" ht="31.8" customHeight="1">
      <c r="A2558" s="46">
        <f>SUBTOTAL(3,$C$11:C2558)</f>
        <v>2548</v>
      </c>
      <c r="B2558" s="100">
        <v>2</v>
      </c>
      <c r="C2558" s="100" t="s">
        <v>710</v>
      </c>
      <c r="D2558" s="100" t="s">
        <v>2306</v>
      </c>
      <c r="E2558" s="101" t="s">
        <v>711</v>
      </c>
      <c r="F2558" s="102" t="s">
        <v>636</v>
      </c>
      <c r="G2558" s="100">
        <v>9</v>
      </c>
      <c r="H2558" s="103" t="s">
        <v>263</v>
      </c>
      <c r="I2558" s="100">
        <v>20</v>
      </c>
      <c r="J2558" s="100">
        <v>1</v>
      </c>
      <c r="K2558" s="100"/>
      <c r="L2558" s="100"/>
      <c r="M2558" s="100">
        <v>20</v>
      </c>
      <c r="N2558" s="100">
        <v>1</v>
      </c>
      <c r="O2558" s="104">
        <v>1050000</v>
      </c>
      <c r="P2558" s="104">
        <v>1050000</v>
      </c>
      <c r="Q2558" s="104"/>
      <c r="R2558" s="104"/>
      <c r="S2558" s="104">
        <v>1050000</v>
      </c>
      <c r="T2558" s="104">
        <v>0</v>
      </c>
      <c r="U2558" s="103" t="s">
        <v>303</v>
      </c>
      <c r="V2558" s="105" t="s">
        <v>3955</v>
      </c>
      <c r="W2558" s="106" t="s">
        <v>539</v>
      </c>
    </row>
    <row r="2559" spans="1:23" s="107" customFormat="1" ht="31.8" customHeight="1">
      <c r="A2559" s="46">
        <f>SUBTOTAL(3,$C$11:C2559)</f>
        <v>2549</v>
      </c>
      <c r="B2559" s="100">
        <v>2</v>
      </c>
      <c r="C2559" s="100" t="s">
        <v>710</v>
      </c>
      <c r="D2559" s="100" t="s">
        <v>2117</v>
      </c>
      <c r="E2559" s="101" t="s">
        <v>711</v>
      </c>
      <c r="F2559" s="102" t="s">
        <v>636</v>
      </c>
      <c r="G2559" s="100">
        <v>9</v>
      </c>
      <c r="H2559" s="103" t="s">
        <v>263</v>
      </c>
      <c r="I2559" s="100">
        <v>20</v>
      </c>
      <c r="J2559" s="100">
        <v>1</v>
      </c>
      <c r="K2559" s="100"/>
      <c r="L2559" s="100"/>
      <c r="M2559" s="100">
        <v>20</v>
      </c>
      <c r="N2559" s="100">
        <v>1</v>
      </c>
      <c r="O2559" s="104">
        <v>1050000</v>
      </c>
      <c r="P2559" s="104">
        <v>1050000</v>
      </c>
      <c r="Q2559" s="104"/>
      <c r="R2559" s="104"/>
      <c r="S2559" s="104">
        <v>1050000</v>
      </c>
      <c r="T2559" s="104">
        <v>0</v>
      </c>
      <c r="U2559" s="103" t="s">
        <v>303</v>
      </c>
      <c r="V2559" s="105" t="s">
        <v>3956</v>
      </c>
      <c r="W2559" s="106" t="s">
        <v>539</v>
      </c>
    </row>
    <row r="2560" spans="1:23" s="107" customFormat="1" ht="31.8" customHeight="1">
      <c r="A2560" s="46">
        <f>SUBTOTAL(3,$C$11:C2560)</f>
        <v>2550</v>
      </c>
      <c r="B2560" s="100">
        <v>2</v>
      </c>
      <c r="C2560" s="100" t="s">
        <v>710</v>
      </c>
      <c r="D2560" s="100" t="s">
        <v>2309</v>
      </c>
      <c r="E2560" s="101" t="s">
        <v>711</v>
      </c>
      <c r="F2560" s="102" t="s">
        <v>636</v>
      </c>
      <c r="G2560" s="100">
        <v>9</v>
      </c>
      <c r="H2560" s="103" t="s">
        <v>263</v>
      </c>
      <c r="I2560" s="100">
        <v>20</v>
      </c>
      <c r="J2560" s="100">
        <v>1</v>
      </c>
      <c r="K2560" s="100"/>
      <c r="L2560" s="100"/>
      <c r="M2560" s="100">
        <v>20</v>
      </c>
      <c r="N2560" s="100">
        <v>1</v>
      </c>
      <c r="O2560" s="104">
        <v>1050000</v>
      </c>
      <c r="P2560" s="104">
        <v>1050000</v>
      </c>
      <c r="Q2560" s="104"/>
      <c r="R2560" s="104"/>
      <c r="S2560" s="104">
        <v>1050000</v>
      </c>
      <c r="T2560" s="104">
        <v>0</v>
      </c>
      <c r="U2560" s="103" t="s">
        <v>303</v>
      </c>
      <c r="V2560" s="105" t="s">
        <v>3957</v>
      </c>
      <c r="W2560" s="106" t="s">
        <v>539</v>
      </c>
    </row>
    <row r="2561" spans="1:23" s="107" customFormat="1" ht="31.8" customHeight="1">
      <c r="A2561" s="46">
        <f>SUBTOTAL(3,$C$11:C2561)</f>
        <v>2551</v>
      </c>
      <c r="B2561" s="100">
        <v>2</v>
      </c>
      <c r="C2561" s="100" t="s">
        <v>710</v>
      </c>
      <c r="D2561" s="100" t="s">
        <v>2303</v>
      </c>
      <c r="E2561" s="101" t="s">
        <v>711</v>
      </c>
      <c r="F2561" s="102" t="s">
        <v>636</v>
      </c>
      <c r="G2561" s="100">
        <v>9</v>
      </c>
      <c r="H2561" s="103" t="s">
        <v>263</v>
      </c>
      <c r="I2561" s="100">
        <v>20</v>
      </c>
      <c r="J2561" s="100">
        <v>1</v>
      </c>
      <c r="K2561" s="100"/>
      <c r="L2561" s="100"/>
      <c r="M2561" s="100">
        <v>20</v>
      </c>
      <c r="N2561" s="100">
        <v>1</v>
      </c>
      <c r="O2561" s="104">
        <v>1050000</v>
      </c>
      <c r="P2561" s="104">
        <v>1050000</v>
      </c>
      <c r="Q2561" s="104"/>
      <c r="R2561" s="104"/>
      <c r="S2561" s="104">
        <v>1050000</v>
      </c>
      <c r="T2561" s="104">
        <v>0</v>
      </c>
      <c r="U2561" s="103" t="s">
        <v>303</v>
      </c>
      <c r="V2561" s="105" t="s">
        <v>1270</v>
      </c>
      <c r="W2561" s="106" t="s">
        <v>539</v>
      </c>
    </row>
    <row r="2562" spans="1:23" s="107" customFormat="1" ht="31.8" customHeight="1">
      <c r="A2562" s="46">
        <f>SUBTOTAL(3,$C$11:C2562)</f>
        <v>2552</v>
      </c>
      <c r="B2562" s="46">
        <v>1</v>
      </c>
      <c r="C2562" s="46" t="s">
        <v>792</v>
      </c>
      <c r="D2562" s="46" t="s">
        <v>929</v>
      </c>
      <c r="E2562" s="98" t="s">
        <v>645</v>
      </c>
      <c r="F2562" s="99" t="s">
        <v>402</v>
      </c>
      <c r="G2562" s="46">
        <v>9</v>
      </c>
      <c r="H2562" s="78" t="s">
        <v>263</v>
      </c>
      <c r="I2562" s="46">
        <v>20</v>
      </c>
      <c r="J2562" s="46">
        <v>1</v>
      </c>
      <c r="K2562" s="46"/>
      <c r="L2562" s="46"/>
      <c r="M2562" s="46">
        <v>20</v>
      </c>
      <c r="N2562" s="46">
        <v>1</v>
      </c>
      <c r="O2562" s="79">
        <v>1000000</v>
      </c>
      <c r="P2562" s="79">
        <v>1000000</v>
      </c>
      <c r="Q2562" s="79"/>
      <c r="R2562" s="79">
        <v>1000000</v>
      </c>
      <c r="S2562" s="79">
        <v>0</v>
      </c>
      <c r="T2562" s="79">
        <v>0</v>
      </c>
      <c r="U2562" s="78" t="s">
        <v>305</v>
      </c>
      <c r="V2562" s="80" t="s">
        <v>891</v>
      </c>
      <c r="W2562" s="81" t="s">
        <v>539</v>
      </c>
    </row>
    <row r="2563" spans="1:23" s="107" customFormat="1" ht="31.8" customHeight="1">
      <c r="A2563" s="46">
        <f>SUBTOTAL(3,$C$11:C2563)</f>
        <v>2553</v>
      </c>
      <c r="B2563" s="46">
        <v>1</v>
      </c>
      <c r="C2563" s="46" t="s">
        <v>792</v>
      </c>
      <c r="D2563" s="46" t="s">
        <v>929</v>
      </c>
      <c r="E2563" s="98" t="s">
        <v>645</v>
      </c>
      <c r="F2563" s="99" t="s">
        <v>402</v>
      </c>
      <c r="G2563" s="46">
        <v>9</v>
      </c>
      <c r="H2563" s="78" t="s">
        <v>263</v>
      </c>
      <c r="I2563" s="46">
        <v>20</v>
      </c>
      <c r="J2563" s="46">
        <v>1</v>
      </c>
      <c r="K2563" s="46"/>
      <c r="L2563" s="46"/>
      <c r="M2563" s="46">
        <v>20</v>
      </c>
      <c r="N2563" s="46">
        <v>1</v>
      </c>
      <c r="O2563" s="79">
        <v>1050000</v>
      </c>
      <c r="P2563" s="79">
        <v>1050000</v>
      </c>
      <c r="Q2563" s="79"/>
      <c r="R2563" s="79">
        <v>1050000</v>
      </c>
      <c r="S2563" s="79">
        <v>0</v>
      </c>
      <c r="T2563" s="79">
        <v>0</v>
      </c>
      <c r="U2563" s="78" t="s">
        <v>303</v>
      </c>
      <c r="V2563" s="80" t="s">
        <v>1748</v>
      </c>
      <c r="W2563" s="81" t="s">
        <v>539</v>
      </c>
    </row>
    <row r="2564" spans="1:23" s="107" customFormat="1" ht="31.8" customHeight="1">
      <c r="A2564" s="46">
        <f>SUBTOTAL(3,$C$11:C2564)</f>
        <v>2554</v>
      </c>
      <c r="B2564" s="46">
        <v>1</v>
      </c>
      <c r="C2564" s="46" t="s">
        <v>792</v>
      </c>
      <c r="D2564" s="46" t="s">
        <v>929</v>
      </c>
      <c r="E2564" s="98" t="s">
        <v>645</v>
      </c>
      <c r="F2564" s="99" t="s">
        <v>402</v>
      </c>
      <c r="G2564" s="46">
        <v>9</v>
      </c>
      <c r="H2564" s="78" t="s">
        <v>263</v>
      </c>
      <c r="I2564" s="46">
        <v>20</v>
      </c>
      <c r="J2564" s="46">
        <v>1</v>
      </c>
      <c r="K2564" s="46"/>
      <c r="L2564" s="46"/>
      <c r="M2564" s="46">
        <v>20</v>
      </c>
      <c r="N2564" s="46">
        <v>1</v>
      </c>
      <c r="O2564" s="79">
        <v>1050000</v>
      </c>
      <c r="P2564" s="79">
        <v>1050000</v>
      </c>
      <c r="Q2564" s="79"/>
      <c r="R2564" s="79">
        <v>1050000</v>
      </c>
      <c r="S2564" s="79">
        <v>0</v>
      </c>
      <c r="T2564" s="79">
        <v>0</v>
      </c>
      <c r="U2564" s="78" t="s">
        <v>303</v>
      </c>
      <c r="V2564" s="80" t="s">
        <v>1749</v>
      </c>
      <c r="W2564" s="81" t="s">
        <v>539</v>
      </c>
    </row>
    <row r="2565" spans="1:23" s="107" customFormat="1" ht="31.8" customHeight="1">
      <c r="A2565" s="46">
        <f>SUBTOTAL(3,$C$11:C2565)</f>
        <v>2555</v>
      </c>
      <c r="B2565" s="46">
        <v>1</v>
      </c>
      <c r="C2565" s="46" t="s">
        <v>792</v>
      </c>
      <c r="D2565" s="46" t="s">
        <v>929</v>
      </c>
      <c r="E2565" s="98" t="s">
        <v>645</v>
      </c>
      <c r="F2565" s="99" t="s">
        <v>402</v>
      </c>
      <c r="G2565" s="46">
        <v>9</v>
      </c>
      <c r="H2565" s="78" t="s">
        <v>263</v>
      </c>
      <c r="I2565" s="46">
        <v>20</v>
      </c>
      <c r="J2565" s="46">
        <v>1</v>
      </c>
      <c r="K2565" s="46"/>
      <c r="L2565" s="46"/>
      <c r="M2565" s="46">
        <v>20</v>
      </c>
      <c r="N2565" s="46">
        <v>1</v>
      </c>
      <c r="O2565" s="79">
        <v>1050000</v>
      </c>
      <c r="P2565" s="79">
        <v>1050000</v>
      </c>
      <c r="Q2565" s="79"/>
      <c r="R2565" s="79">
        <v>1050000</v>
      </c>
      <c r="S2565" s="79">
        <v>0</v>
      </c>
      <c r="T2565" s="79">
        <v>0</v>
      </c>
      <c r="U2565" s="78" t="s">
        <v>303</v>
      </c>
      <c r="V2565" s="80" t="s">
        <v>1750</v>
      </c>
      <c r="W2565" s="81" t="s">
        <v>539</v>
      </c>
    </row>
    <row r="2566" spans="1:23" s="107" customFormat="1" ht="31.8" customHeight="1">
      <c r="A2566" s="46">
        <f>SUBTOTAL(3,$C$11:C2566)</f>
        <v>2556</v>
      </c>
      <c r="B2566" s="46">
        <v>1</v>
      </c>
      <c r="C2566" s="46" t="s">
        <v>792</v>
      </c>
      <c r="D2566" s="46" t="s">
        <v>929</v>
      </c>
      <c r="E2566" s="98" t="s">
        <v>645</v>
      </c>
      <c r="F2566" s="99" t="s">
        <v>402</v>
      </c>
      <c r="G2566" s="46">
        <v>9</v>
      </c>
      <c r="H2566" s="78" t="s">
        <v>263</v>
      </c>
      <c r="I2566" s="46">
        <v>20</v>
      </c>
      <c r="J2566" s="46">
        <v>1</v>
      </c>
      <c r="K2566" s="46"/>
      <c r="L2566" s="46"/>
      <c r="M2566" s="46">
        <v>20</v>
      </c>
      <c r="N2566" s="46">
        <v>1</v>
      </c>
      <c r="O2566" s="79">
        <v>1050000</v>
      </c>
      <c r="P2566" s="79">
        <v>1050000</v>
      </c>
      <c r="Q2566" s="79"/>
      <c r="R2566" s="79">
        <v>1050000</v>
      </c>
      <c r="S2566" s="79">
        <v>0</v>
      </c>
      <c r="T2566" s="79">
        <v>0</v>
      </c>
      <c r="U2566" s="78" t="s">
        <v>303</v>
      </c>
      <c r="V2566" s="80" t="s">
        <v>1162</v>
      </c>
      <c r="W2566" s="81" t="s">
        <v>539</v>
      </c>
    </row>
    <row r="2567" spans="1:23" s="107" customFormat="1" ht="31.8" customHeight="1">
      <c r="A2567" s="46">
        <f>SUBTOTAL(3,$C$11:C2567)</f>
        <v>2557</v>
      </c>
      <c r="B2567" s="46">
        <v>1</v>
      </c>
      <c r="C2567" s="46" t="s">
        <v>792</v>
      </c>
      <c r="D2567" s="46" t="s">
        <v>929</v>
      </c>
      <c r="E2567" s="98" t="s">
        <v>645</v>
      </c>
      <c r="F2567" s="99" t="s">
        <v>402</v>
      </c>
      <c r="G2567" s="46">
        <v>9</v>
      </c>
      <c r="H2567" s="78" t="s">
        <v>263</v>
      </c>
      <c r="I2567" s="46">
        <v>20</v>
      </c>
      <c r="J2567" s="46">
        <v>1</v>
      </c>
      <c r="K2567" s="46"/>
      <c r="L2567" s="46"/>
      <c r="M2567" s="46">
        <v>20</v>
      </c>
      <c r="N2567" s="46">
        <v>1</v>
      </c>
      <c r="O2567" s="79">
        <v>1050000</v>
      </c>
      <c r="P2567" s="79">
        <v>1050000</v>
      </c>
      <c r="Q2567" s="79"/>
      <c r="R2567" s="79">
        <v>1050000</v>
      </c>
      <c r="S2567" s="79">
        <v>0</v>
      </c>
      <c r="T2567" s="79">
        <v>0</v>
      </c>
      <c r="U2567" s="78" t="s">
        <v>303</v>
      </c>
      <c r="V2567" s="80" t="s">
        <v>995</v>
      </c>
      <c r="W2567" s="81" t="s">
        <v>539</v>
      </c>
    </row>
    <row r="2568" spans="1:23" s="107" customFormat="1" ht="31.8" customHeight="1">
      <c r="A2568" s="46">
        <f>SUBTOTAL(3,$C$11:C2568)</f>
        <v>2558</v>
      </c>
      <c r="B2568" s="100">
        <v>2</v>
      </c>
      <c r="C2568" s="100" t="s">
        <v>792</v>
      </c>
      <c r="D2568" s="100" t="s">
        <v>541</v>
      </c>
      <c r="E2568" s="101" t="s">
        <v>645</v>
      </c>
      <c r="F2568" s="102" t="s">
        <v>402</v>
      </c>
      <c r="G2568" s="100">
        <v>9</v>
      </c>
      <c r="H2568" s="103" t="s">
        <v>263</v>
      </c>
      <c r="I2568" s="100">
        <v>20</v>
      </c>
      <c r="J2568" s="100">
        <v>1</v>
      </c>
      <c r="K2568" s="100"/>
      <c r="L2568" s="100"/>
      <c r="M2568" s="100">
        <v>20</v>
      </c>
      <c r="N2568" s="100">
        <v>1</v>
      </c>
      <c r="O2568" s="104">
        <v>1000000</v>
      </c>
      <c r="P2568" s="104">
        <v>1000000</v>
      </c>
      <c r="Q2568" s="104"/>
      <c r="R2568" s="104"/>
      <c r="S2568" s="104">
        <v>1000000</v>
      </c>
      <c r="T2568" s="104">
        <v>0</v>
      </c>
      <c r="U2568" s="103" t="s">
        <v>305</v>
      </c>
      <c r="V2568" s="105" t="s">
        <v>891</v>
      </c>
      <c r="W2568" s="106" t="s">
        <v>539</v>
      </c>
    </row>
    <row r="2569" spans="1:23" s="107" customFormat="1" ht="31.8" customHeight="1">
      <c r="A2569" s="46">
        <f>SUBTOTAL(3,$C$11:C2569)</f>
        <v>2559</v>
      </c>
      <c r="B2569" s="100">
        <v>2</v>
      </c>
      <c r="C2569" s="100" t="s">
        <v>792</v>
      </c>
      <c r="D2569" s="100" t="s">
        <v>2302</v>
      </c>
      <c r="E2569" s="101" t="s">
        <v>645</v>
      </c>
      <c r="F2569" s="102" t="s">
        <v>402</v>
      </c>
      <c r="G2569" s="100">
        <v>9</v>
      </c>
      <c r="H2569" s="103" t="s">
        <v>263</v>
      </c>
      <c r="I2569" s="100">
        <v>20</v>
      </c>
      <c r="J2569" s="100">
        <v>1</v>
      </c>
      <c r="K2569" s="100"/>
      <c r="L2569" s="100"/>
      <c r="M2569" s="100">
        <v>20</v>
      </c>
      <c r="N2569" s="100">
        <v>1</v>
      </c>
      <c r="O2569" s="104">
        <v>1050000</v>
      </c>
      <c r="P2569" s="104">
        <v>1050000</v>
      </c>
      <c r="Q2569" s="104"/>
      <c r="R2569" s="104"/>
      <c r="S2569" s="104">
        <v>1050000</v>
      </c>
      <c r="T2569" s="104">
        <v>0</v>
      </c>
      <c r="U2569" s="103" t="s">
        <v>303</v>
      </c>
      <c r="V2569" s="105" t="s">
        <v>734</v>
      </c>
      <c r="W2569" s="106" t="s">
        <v>539</v>
      </c>
    </row>
    <row r="2570" spans="1:23" s="107" customFormat="1" ht="31.8" customHeight="1">
      <c r="A2570" s="46">
        <f>SUBTOTAL(3,$C$11:C2570)</f>
        <v>2560</v>
      </c>
      <c r="B2570" s="100">
        <v>2</v>
      </c>
      <c r="C2570" s="100" t="s">
        <v>792</v>
      </c>
      <c r="D2570" s="100" t="s">
        <v>2117</v>
      </c>
      <c r="E2570" s="101" t="s">
        <v>645</v>
      </c>
      <c r="F2570" s="102" t="s">
        <v>402</v>
      </c>
      <c r="G2570" s="100">
        <v>9</v>
      </c>
      <c r="H2570" s="103" t="s">
        <v>263</v>
      </c>
      <c r="I2570" s="100">
        <v>20</v>
      </c>
      <c r="J2570" s="100">
        <v>1</v>
      </c>
      <c r="K2570" s="100"/>
      <c r="L2570" s="100"/>
      <c r="M2570" s="100">
        <v>20</v>
      </c>
      <c r="N2570" s="100">
        <v>1</v>
      </c>
      <c r="O2570" s="104">
        <v>1050000</v>
      </c>
      <c r="P2570" s="104">
        <v>1050000</v>
      </c>
      <c r="Q2570" s="104"/>
      <c r="R2570" s="104"/>
      <c r="S2570" s="104">
        <v>1050000</v>
      </c>
      <c r="T2570" s="104">
        <v>0</v>
      </c>
      <c r="U2570" s="103" t="s">
        <v>303</v>
      </c>
      <c r="V2570" s="105" t="s">
        <v>3958</v>
      </c>
      <c r="W2570" s="106" t="s">
        <v>539</v>
      </c>
    </row>
    <row r="2571" spans="1:23" s="107" customFormat="1" ht="31.8" customHeight="1">
      <c r="A2571" s="46">
        <f>SUBTOTAL(3,$C$11:C2571)</f>
        <v>2561</v>
      </c>
      <c r="B2571" s="100">
        <v>2</v>
      </c>
      <c r="C2571" s="100" t="s">
        <v>792</v>
      </c>
      <c r="D2571" s="100" t="s">
        <v>2307</v>
      </c>
      <c r="E2571" s="101" t="s">
        <v>645</v>
      </c>
      <c r="F2571" s="102" t="s">
        <v>402</v>
      </c>
      <c r="G2571" s="100">
        <v>9</v>
      </c>
      <c r="H2571" s="103" t="s">
        <v>263</v>
      </c>
      <c r="I2571" s="100">
        <v>20</v>
      </c>
      <c r="J2571" s="100">
        <v>1</v>
      </c>
      <c r="K2571" s="100"/>
      <c r="L2571" s="100"/>
      <c r="M2571" s="100">
        <v>20</v>
      </c>
      <c r="N2571" s="100">
        <v>1</v>
      </c>
      <c r="O2571" s="104">
        <v>1050000</v>
      </c>
      <c r="P2571" s="104">
        <v>1050000</v>
      </c>
      <c r="Q2571" s="104"/>
      <c r="R2571" s="104"/>
      <c r="S2571" s="104">
        <v>1050000</v>
      </c>
      <c r="T2571" s="104">
        <v>0</v>
      </c>
      <c r="U2571" s="103" t="s">
        <v>303</v>
      </c>
      <c r="V2571" s="105" t="s">
        <v>3959</v>
      </c>
      <c r="W2571" s="106" t="s">
        <v>539</v>
      </c>
    </row>
    <row r="2572" spans="1:23" s="107" customFormat="1" ht="31.8" customHeight="1">
      <c r="A2572" s="46">
        <f>SUBTOTAL(3,$C$11:C2572)</f>
        <v>2562</v>
      </c>
      <c r="B2572" s="100">
        <v>2</v>
      </c>
      <c r="C2572" s="100" t="s">
        <v>792</v>
      </c>
      <c r="D2572" s="100" t="s">
        <v>2307</v>
      </c>
      <c r="E2572" s="101" t="s">
        <v>645</v>
      </c>
      <c r="F2572" s="102" t="s">
        <v>402</v>
      </c>
      <c r="G2572" s="100">
        <v>9</v>
      </c>
      <c r="H2572" s="103" t="s">
        <v>263</v>
      </c>
      <c r="I2572" s="100">
        <v>20</v>
      </c>
      <c r="J2572" s="100">
        <v>1</v>
      </c>
      <c r="K2572" s="100"/>
      <c r="L2572" s="100"/>
      <c r="M2572" s="100">
        <v>20</v>
      </c>
      <c r="N2572" s="100">
        <v>1</v>
      </c>
      <c r="O2572" s="104">
        <v>1050000</v>
      </c>
      <c r="P2572" s="104">
        <v>1050000</v>
      </c>
      <c r="Q2572" s="104"/>
      <c r="R2572" s="104"/>
      <c r="S2572" s="104">
        <v>1050000</v>
      </c>
      <c r="T2572" s="104">
        <v>0</v>
      </c>
      <c r="U2572" s="103" t="s">
        <v>303</v>
      </c>
      <c r="V2572" s="105" t="s">
        <v>3960</v>
      </c>
      <c r="W2572" s="106" t="s">
        <v>539</v>
      </c>
    </row>
    <row r="2573" spans="1:23" s="107" customFormat="1" ht="31.8" customHeight="1">
      <c r="A2573" s="46">
        <f>SUBTOTAL(3,$C$11:C2573)</f>
        <v>2563</v>
      </c>
      <c r="B2573" s="100">
        <v>2</v>
      </c>
      <c r="C2573" s="100" t="s">
        <v>792</v>
      </c>
      <c r="D2573" s="100" t="s">
        <v>2117</v>
      </c>
      <c r="E2573" s="101" t="s">
        <v>645</v>
      </c>
      <c r="F2573" s="102" t="s">
        <v>402</v>
      </c>
      <c r="G2573" s="100">
        <v>9</v>
      </c>
      <c r="H2573" s="103" t="s">
        <v>263</v>
      </c>
      <c r="I2573" s="100">
        <v>20</v>
      </c>
      <c r="J2573" s="100">
        <v>1</v>
      </c>
      <c r="K2573" s="100"/>
      <c r="L2573" s="100"/>
      <c r="M2573" s="100">
        <v>20</v>
      </c>
      <c r="N2573" s="100">
        <v>1</v>
      </c>
      <c r="O2573" s="104">
        <v>1050000</v>
      </c>
      <c r="P2573" s="104">
        <v>1050000</v>
      </c>
      <c r="Q2573" s="104"/>
      <c r="R2573" s="104"/>
      <c r="S2573" s="104">
        <v>1050000</v>
      </c>
      <c r="T2573" s="104">
        <v>0</v>
      </c>
      <c r="U2573" s="103" t="s">
        <v>303</v>
      </c>
      <c r="V2573" s="105" t="s">
        <v>3961</v>
      </c>
      <c r="W2573" s="106" t="s">
        <v>539</v>
      </c>
    </row>
    <row r="2574" spans="1:23" s="107" customFormat="1" ht="31.8" customHeight="1">
      <c r="A2574" s="46">
        <f>SUBTOTAL(3,$C$11:C2574)</f>
        <v>2564</v>
      </c>
      <c r="B2574" s="100">
        <v>2</v>
      </c>
      <c r="C2574" s="100" t="s">
        <v>792</v>
      </c>
      <c r="D2574" s="100" t="s">
        <v>2307</v>
      </c>
      <c r="E2574" s="101" t="s">
        <v>645</v>
      </c>
      <c r="F2574" s="102" t="s">
        <v>402</v>
      </c>
      <c r="G2574" s="100">
        <v>9</v>
      </c>
      <c r="H2574" s="103" t="s">
        <v>263</v>
      </c>
      <c r="I2574" s="100">
        <v>20</v>
      </c>
      <c r="J2574" s="100">
        <v>1</v>
      </c>
      <c r="K2574" s="100"/>
      <c r="L2574" s="100"/>
      <c r="M2574" s="100">
        <v>20</v>
      </c>
      <c r="N2574" s="100">
        <v>1</v>
      </c>
      <c r="O2574" s="104">
        <v>1050000</v>
      </c>
      <c r="P2574" s="104">
        <v>1050000</v>
      </c>
      <c r="Q2574" s="104"/>
      <c r="R2574" s="104"/>
      <c r="S2574" s="104">
        <v>1050000</v>
      </c>
      <c r="T2574" s="104">
        <v>0</v>
      </c>
      <c r="U2574" s="103" t="s">
        <v>303</v>
      </c>
      <c r="V2574" s="105" t="s">
        <v>3962</v>
      </c>
      <c r="W2574" s="106" t="s">
        <v>539</v>
      </c>
    </row>
    <row r="2575" spans="1:23" s="107" customFormat="1" ht="31.8" customHeight="1">
      <c r="A2575" s="46">
        <f>SUBTOTAL(3,$C$11:C2575)</f>
        <v>2565</v>
      </c>
      <c r="B2575" s="100">
        <v>2</v>
      </c>
      <c r="C2575" s="100" t="s">
        <v>792</v>
      </c>
      <c r="D2575" s="100" t="s">
        <v>2305</v>
      </c>
      <c r="E2575" s="101" t="s">
        <v>645</v>
      </c>
      <c r="F2575" s="102" t="s">
        <v>402</v>
      </c>
      <c r="G2575" s="100">
        <v>9</v>
      </c>
      <c r="H2575" s="103" t="s">
        <v>263</v>
      </c>
      <c r="I2575" s="100">
        <v>20</v>
      </c>
      <c r="J2575" s="100">
        <v>1</v>
      </c>
      <c r="K2575" s="100"/>
      <c r="L2575" s="100"/>
      <c r="M2575" s="100">
        <v>20</v>
      </c>
      <c r="N2575" s="100">
        <v>1</v>
      </c>
      <c r="O2575" s="104">
        <v>1050000</v>
      </c>
      <c r="P2575" s="104">
        <v>1050000</v>
      </c>
      <c r="Q2575" s="104"/>
      <c r="R2575" s="104"/>
      <c r="S2575" s="104">
        <v>1050000</v>
      </c>
      <c r="T2575" s="104">
        <v>0</v>
      </c>
      <c r="U2575" s="103" t="s">
        <v>303</v>
      </c>
      <c r="V2575" s="105" t="s">
        <v>3963</v>
      </c>
      <c r="W2575" s="106" t="s">
        <v>539</v>
      </c>
    </row>
    <row r="2576" spans="1:23" s="107" customFormat="1" ht="31.8" customHeight="1">
      <c r="A2576" s="46">
        <f>SUBTOTAL(3,$C$11:C2576)</f>
        <v>2566</v>
      </c>
      <c r="B2576" s="46">
        <v>1</v>
      </c>
      <c r="C2576" s="46" t="s">
        <v>453</v>
      </c>
      <c r="D2576" s="46" t="s">
        <v>949</v>
      </c>
      <c r="E2576" s="98" t="s">
        <v>552</v>
      </c>
      <c r="F2576" s="99" t="s">
        <v>200</v>
      </c>
      <c r="G2576" s="46">
        <v>9</v>
      </c>
      <c r="H2576" s="78" t="s">
        <v>263</v>
      </c>
      <c r="I2576" s="46">
        <v>28</v>
      </c>
      <c r="J2576" s="46">
        <v>1</v>
      </c>
      <c r="K2576" s="46"/>
      <c r="L2576" s="46"/>
      <c r="M2576" s="46">
        <v>28</v>
      </c>
      <c r="N2576" s="46">
        <v>1</v>
      </c>
      <c r="O2576" s="79">
        <v>1400000</v>
      </c>
      <c r="P2576" s="79">
        <v>1400000</v>
      </c>
      <c r="Q2576" s="79"/>
      <c r="R2576" s="79">
        <v>1400000</v>
      </c>
      <c r="S2576" s="79">
        <v>0</v>
      </c>
      <c r="T2576" s="79">
        <v>0</v>
      </c>
      <c r="U2576" s="78" t="s">
        <v>306</v>
      </c>
      <c r="V2576" s="80" t="s">
        <v>1751</v>
      </c>
      <c r="W2576" s="81" t="s">
        <v>539</v>
      </c>
    </row>
    <row r="2577" spans="1:23" s="107" customFormat="1" ht="31.8" customHeight="1">
      <c r="A2577" s="46">
        <f>SUBTOTAL(3,$C$11:C2577)</f>
        <v>2567</v>
      </c>
      <c r="B2577" s="46">
        <v>1</v>
      </c>
      <c r="C2577" s="46" t="s">
        <v>453</v>
      </c>
      <c r="D2577" s="46" t="s">
        <v>947</v>
      </c>
      <c r="E2577" s="98" t="s">
        <v>552</v>
      </c>
      <c r="F2577" s="99" t="s">
        <v>200</v>
      </c>
      <c r="G2577" s="46">
        <v>9</v>
      </c>
      <c r="H2577" s="78" t="s">
        <v>263</v>
      </c>
      <c r="I2577" s="46">
        <v>20</v>
      </c>
      <c r="J2577" s="46">
        <v>1</v>
      </c>
      <c r="K2577" s="46"/>
      <c r="L2577" s="46"/>
      <c r="M2577" s="46">
        <v>20</v>
      </c>
      <c r="N2577" s="46">
        <v>1</v>
      </c>
      <c r="O2577" s="79">
        <v>1050000</v>
      </c>
      <c r="P2577" s="79">
        <v>1050000</v>
      </c>
      <c r="Q2577" s="79"/>
      <c r="R2577" s="79">
        <v>1050000</v>
      </c>
      <c r="S2577" s="79">
        <v>0</v>
      </c>
      <c r="T2577" s="79">
        <v>0</v>
      </c>
      <c r="U2577" s="78" t="s">
        <v>303</v>
      </c>
      <c r="V2577" s="80" t="s">
        <v>1752</v>
      </c>
      <c r="W2577" s="81" t="s">
        <v>539</v>
      </c>
    </row>
    <row r="2578" spans="1:23" s="107" customFormat="1" ht="31.8" customHeight="1">
      <c r="A2578" s="46">
        <f>SUBTOTAL(3,$C$11:C2578)</f>
        <v>2568</v>
      </c>
      <c r="B2578" s="46">
        <v>1</v>
      </c>
      <c r="C2578" s="46" t="s">
        <v>453</v>
      </c>
      <c r="D2578" s="46" t="s">
        <v>541</v>
      </c>
      <c r="E2578" s="98" t="s">
        <v>552</v>
      </c>
      <c r="F2578" s="99" t="s">
        <v>200</v>
      </c>
      <c r="G2578" s="46">
        <v>9</v>
      </c>
      <c r="H2578" s="78" t="s">
        <v>263</v>
      </c>
      <c r="I2578" s="46">
        <v>20</v>
      </c>
      <c r="J2578" s="46">
        <v>1</v>
      </c>
      <c r="K2578" s="46"/>
      <c r="L2578" s="46"/>
      <c r="M2578" s="46">
        <v>20</v>
      </c>
      <c r="N2578" s="46">
        <v>1</v>
      </c>
      <c r="O2578" s="79">
        <v>1050000</v>
      </c>
      <c r="P2578" s="79">
        <v>1050000</v>
      </c>
      <c r="Q2578" s="79"/>
      <c r="R2578" s="79">
        <v>1050000</v>
      </c>
      <c r="S2578" s="79">
        <v>0</v>
      </c>
      <c r="T2578" s="79">
        <v>0</v>
      </c>
      <c r="U2578" s="78" t="s">
        <v>303</v>
      </c>
      <c r="V2578" s="80" t="s">
        <v>1753</v>
      </c>
      <c r="W2578" s="81" t="s">
        <v>539</v>
      </c>
    </row>
    <row r="2579" spans="1:23" s="107" customFormat="1" ht="31.8" customHeight="1">
      <c r="A2579" s="46">
        <f>SUBTOTAL(3,$C$11:C2579)</f>
        <v>2569</v>
      </c>
      <c r="B2579" s="46">
        <v>1</v>
      </c>
      <c r="C2579" s="46" t="s">
        <v>453</v>
      </c>
      <c r="D2579" s="46" t="s">
        <v>541</v>
      </c>
      <c r="E2579" s="98" t="s">
        <v>552</v>
      </c>
      <c r="F2579" s="99" t="s">
        <v>200</v>
      </c>
      <c r="G2579" s="46">
        <v>9</v>
      </c>
      <c r="H2579" s="78" t="s">
        <v>263</v>
      </c>
      <c r="I2579" s="46">
        <v>20</v>
      </c>
      <c r="J2579" s="46">
        <v>1</v>
      </c>
      <c r="K2579" s="46"/>
      <c r="L2579" s="46"/>
      <c r="M2579" s="46">
        <v>20</v>
      </c>
      <c r="N2579" s="46">
        <v>1</v>
      </c>
      <c r="O2579" s="79">
        <v>1050000</v>
      </c>
      <c r="P2579" s="79">
        <v>1050000</v>
      </c>
      <c r="Q2579" s="79"/>
      <c r="R2579" s="79">
        <v>1050000</v>
      </c>
      <c r="S2579" s="79">
        <v>0</v>
      </c>
      <c r="T2579" s="79">
        <v>0</v>
      </c>
      <c r="U2579" s="78" t="s">
        <v>303</v>
      </c>
      <c r="V2579" s="80" t="s">
        <v>1397</v>
      </c>
      <c r="W2579" s="81" t="s">
        <v>539</v>
      </c>
    </row>
    <row r="2580" spans="1:23" s="107" customFormat="1" ht="31.8" customHeight="1">
      <c r="A2580" s="46">
        <f>SUBTOTAL(3,$C$11:C2580)</f>
        <v>2570</v>
      </c>
      <c r="B2580" s="46">
        <v>1</v>
      </c>
      <c r="C2580" s="46" t="s">
        <v>453</v>
      </c>
      <c r="D2580" s="46" t="s">
        <v>1094</v>
      </c>
      <c r="E2580" s="98" t="s">
        <v>552</v>
      </c>
      <c r="F2580" s="99" t="s">
        <v>200</v>
      </c>
      <c r="G2580" s="46">
        <v>9</v>
      </c>
      <c r="H2580" s="78" t="s">
        <v>263</v>
      </c>
      <c r="I2580" s="46">
        <v>20</v>
      </c>
      <c r="J2580" s="46">
        <v>1</v>
      </c>
      <c r="K2580" s="46"/>
      <c r="L2580" s="46"/>
      <c r="M2580" s="46">
        <v>20</v>
      </c>
      <c r="N2580" s="46">
        <v>1</v>
      </c>
      <c r="O2580" s="79">
        <v>1050000</v>
      </c>
      <c r="P2580" s="79">
        <v>1050000</v>
      </c>
      <c r="Q2580" s="79"/>
      <c r="R2580" s="79">
        <v>1050000</v>
      </c>
      <c r="S2580" s="79">
        <v>0</v>
      </c>
      <c r="T2580" s="79">
        <v>0</v>
      </c>
      <c r="U2580" s="78" t="s">
        <v>303</v>
      </c>
      <c r="V2580" s="80" t="s">
        <v>1227</v>
      </c>
      <c r="W2580" s="81" t="s">
        <v>539</v>
      </c>
    </row>
    <row r="2581" spans="1:23" s="107" customFormat="1" ht="31.8" customHeight="1">
      <c r="A2581" s="46">
        <f>SUBTOTAL(3,$C$11:C2581)</f>
        <v>2571</v>
      </c>
      <c r="B2581" s="46">
        <v>1</v>
      </c>
      <c r="C2581" s="46" t="s">
        <v>453</v>
      </c>
      <c r="D2581" s="46" t="s">
        <v>1094</v>
      </c>
      <c r="E2581" s="98" t="s">
        <v>552</v>
      </c>
      <c r="F2581" s="99" t="s">
        <v>200</v>
      </c>
      <c r="G2581" s="46">
        <v>9</v>
      </c>
      <c r="H2581" s="78" t="s">
        <v>263</v>
      </c>
      <c r="I2581" s="46">
        <v>20</v>
      </c>
      <c r="J2581" s="46">
        <v>1</v>
      </c>
      <c r="K2581" s="46"/>
      <c r="L2581" s="46"/>
      <c r="M2581" s="46">
        <v>20</v>
      </c>
      <c r="N2581" s="46">
        <v>1</v>
      </c>
      <c r="O2581" s="79">
        <v>1050000</v>
      </c>
      <c r="P2581" s="79">
        <v>1050000</v>
      </c>
      <c r="Q2581" s="79"/>
      <c r="R2581" s="79">
        <v>1050000</v>
      </c>
      <c r="S2581" s="79">
        <v>0</v>
      </c>
      <c r="T2581" s="79">
        <v>0</v>
      </c>
      <c r="U2581" s="78" t="s">
        <v>303</v>
      </c>
      <c r="V2581" s="80" t="s">
        <v>1754</v>
      </c>
      <c r="W2581" s="81" t="s">
        <v>539</v>
      </c>
    </row>
    <row r="2582" spans="1:23" s="107" customFormat="1" ht="31.8" customHeight="1">
      <c r="A2582" s="46">
        <f>SUBTOTAL(3,$C$11:C2582)</f>
        <v>2572</v>
      </c>
      <c r="B2582" s="100">
        <v>2</v>
      </c>
      <c r="C2582" s="100" t="s">
        <v>453</v>
      </c>
      <c r="D2582" s="100" t="s">
        <v>2307</v>
      </c>
      <c r="E2582" s="101" t="s">
        <v>552</v>
      </c>
      <c r="F2582" s="102" t="s">
        <v>200</v>
      </c>
      <c r="G2582" s="100">
        <v>9</v>
      </c>
      <c r="H2582" s="103" t="s">
        <v>263</v>
      </c>
      <c r="I2582" s="100">
        <v>20</v>
      </c>
      <c r="J2582" s="100">
        <v>1</v>
      </c>
      <c r="K2582" s="100"/>
      <c r="L2582" s="100"/>
      <c r="M2582" s="100">
        <v>20</v>
      </c>
      <c r="N2582" s="100">
        <v>1</v>
      </c>
      <c r="O2582" s="104">
        <v>1050000</v>
      </c>
      <c r="P2582" s="104">
        <v>1050000</v>
      </c>
      <c r="Q2582" s="104"/>
      <c r="R2582" s="104"/>
      <c r="S2582" s="104">
        <v>1050000</v>
      </c>
      <c r="T2582" s="104">
        <v>0</v>
      </c>
      <c r="U2582" s="103" t="s">
        <v>303</v>
      </c>
      <c r="V2582" s="105" t="s">
        <v>3964</v>
      </c>
      <c r="W2582" s="106" t="s">
        <v>539</v>
      </c>
    </row>
    <row r="2583" spans="1:23" s="107" customFormat="1" ht="31.8" customHeight="1">
      <c r="A2583" s="46">
        <f>SUBTOTAL(3,$C$11:C2583)</f>
        <v>2573</v>
      </c>
      <c r="B2583" s="100">
        <v>2</v>
      </c>
      <c r="C2583" s="100" t="s">
        <v>453</v>
      </c>
      <c r="D2583" s="100" t="s">
        <v>2310</v>
      </c>
      <c r="E2583" s="101" t="s">
        <v>552</v>
      </c>
      <c r="F2583" s="102" t="s">
        <v>200</v>
      </c>
      <c r="G2583" s="100">
        <v>9</v>
      </c>
      <c r="H2583" s="103" t="s">
        <v>263</v>
      </c>
      <c r="I2583" s="100">
        <v>20</v>
      </c>
      <c r="J2583" s="100">
        <v>1</v>
      </c>
      <c r="K2583" s="100"/>
      <c r="L2583" s="100"/>
      <c r="M2583" s="100">
        <v>20</v>
      </c>
      <c r="N2583" s="100">
        <v>1</v>
      </c>
      <c r="O2583" s="104">
        <v>1050000</v>
      </c>
      <c r="P2583" s="104">
        <v>1050000</v>
      </c>
      <c r="Q2583" s="104"/>
      <c r="R2583" s="104"/>
      <c r="S2583" s="104">
        <v>1050000</v>
      </c>
      <c r="T2583" s="104">
        <v>0</v>
      </c>
      <c r="U2583" s="103" t="s">
        <v>303</v>
      </c>
      <c r="V2583" s="105" t="s">
        <v>3965</v>
      </c>
      <c r="W2583" s="106" t="s">
        <v>539</v>
      </c>
    </row>
    <row r="2584" spans="1:23" s="107" customFormat="1" ht="31.8" customHeight="1">
      <c r="A2584" s="46">
        <f>SUBTOTAL(3,$C$11:C2584)</f>
        <v>2574</v>
      </c>
      <c r="B2584" s="100">
        <v>2</v>
      </c>
      <c r="C2584" s="100" t="s">
        <v>453</v>
      </c>
      <c r="D2584" s="100" t="s">
        <v>2321</v>
      </c>
      <c r="E2584" s="101" t="s">
        <v>552</v>
      </c>
      <c r="F2584" s="102" t="s">
        <v>200</v>
      </c>
      <c r="G2584" s="100">
        <v>9</v>
      </c>
      <c r="H2584" s="103" t="s">
        <v>263</v>
      </c>
      <c r="I2584" s="100">
        <v>20</v>
      </c>
      <c r="J2584" s="100">
        <v>1</v>
      </c>
      <c r="K2584" s="100"/>
      <c r="L2584" s="100"/>
      <c r="M2584" s="100">
        <v>20</v>
      </c>
      <c r="N2584" s="100">
        <v>1</v>
      </c>
      <c r="O2584" s="104">
        <v>1050000</v>
      </c>
      <c r="P2584" s="104">
        <v>1050000</v>
      </c>
      <c r="Q2584" s="104"/>
      <c r="R2584" s="104"/>
      <c r="S2584" s="104">
        <v>1050000</v>
      </c>
      <c r="T2584" s="104">
        <v>0</v>
      </c>
      <c r="U2584" s="103" t="s">
        <v>303</v>
      </c>
      <c r="V2584" s="105" t="s">
        <v>3966</v>
      </c>
      <c r="W2584" s="106" t="s">
        <v>539</v>
      </c>
    </row>
    <row r="2585" spans="1:23" s="107" customFormat="1" ht="31.8" customHeight="1">
      <c r="A2585" s="46">
        <f>SUBTOTAL(3,$C$11:C2585)</f>
        <v>2575</v>
      </c>
      <c r="B2585" s="100">
        <v>2</v>
      </c>
      <c r="C2585" s="100" t="s">
        <v>453</v>
      </c>
      <c r="D2585" s="100" t="s">
        <v>2310</v>
      </c>
      <c r="E2585" s="101" t="s">
        <v>552</v>
      </c>
      <c r="F2585" s="102" t="s">
        <v>200</v>
      </c>
      <c r="G2585" s="100">
        <v>9</v>
      </c>
      <c r="H2585" s="103" t="s">
        <v>263</v>
      </c>
      <c r="I2585" s="100">
        <v>20</v>
      </c>
      <c r="J2585" s="100">
        <v>1</v>
      </c>
      <c r="K2585" s="100"/>
      <c r="L2585" s="100"/>
      <c r="M2585" s="100">
        <v>20</v>
      </c>
      <c r="N2585" s="100">
        <v>1</v>
      </c>
      <c r="O2585" s="104">
        <v>1050000</v>
      </c>
      <c r="P2585" s="104">
        <v>1050000</v>
      </c>
      <c r="Q2585" s="104"/>
      <c r="R2585" s="104"/>
      <c r="S2585" s="104">
        <v>1050000</v>
      </c>
      <c r="T2585" s="104">
        <v>0</v>
      </c>
      <c r="U2585" s="103" t="s">
        <v>303</v>
      </c>
      <c r="V2585" s="105" t="s">
        <v>3967</v>
      </c>
      <c r="W2585" s="106" t="s">
        <v>539</v>
      </c>
    </row>
    <row r="2586" spans="1:23" s="107" customFormat="1" ht="31.8" customHeight="1">
      <c r="A2586" s="46">
        <f>SUBTOTAL(3,$C$11:C2586)</f>
        <v>2576</v>
      </c>
      <c r="B2586" s="100">
        <v>2</v>
      </c>
      <c r="C2586" s="100" t="s">
        <v>453</v>
      </c>
      <c r="D2586" s="100" t="s">
        <v>2303</v>
      </c>
      <c r="E2586" s="101" t="s">
        <v>552</v>
      </c>
      <c r="F2586" s="102" t="s">
        <v>200</v>
      </c>
      <c r="G2586" s="100">
        <v>9</v>
      </c>
      <c r="H2586" s="103" t="s">
        <v>263</v>
      </c>
      <c r="I2586" s="100">
        <v>20</v>
      </c>
      <c r="J2586" s="100">
        <v>1</v>
      </c>
      <c r="K2586" s="100"/>
      <c r="L2586" s="100"/>
      <c r="M2586" s="100">
        <v>20</v>
      </c>
      <c r="N2586" s="100">
        <v>1</v>
      </c>
      <c r="O2586" s="104">
        <v>1050000</v>
      </c>
      <c r="P2586" s="104">
        <v>1050000</v>
      </c>
      <c r="Q2586" s="104"/>
      <c r="R2586" s="104"/>
      <c r="S2586" s="104">
        <v>1050000</v>
      </c>
      <c r="T2586" s="104">
        <v>0</v>
      </c>
      <c r="U2586" s="103" t="s">
        <v>303</v>
      </c>
      <c r="V2586" s="105" t="s">
        <v>3968</v>
      </c>
      <c r="W2586" s="106" t="s">
        <v>539</v>
      </c>
    </row>
    <row r="2587" spans="1:23" s="107" customFormat="1" ht="31.8" customHeight="1">
      <c r="A2587" s="46">
        <f>SUBTOTAL(3,$C$11:C2587)</f>
        <v>2577</v>
      </c>
      <c r="B2587" s="100">
        <v>2</v>
      </c>
      <c r="C2587" s="100" t="s">
        <v>453</v>
      </c>
      <c r="D2587" s="100" t="s">
        <v>2310</v>
      </c>
      <c r="E2587" s="101" t="s">
        <v>552</v>
      </c>
      <c r="F2587" s="102" t="s">
        <v>200</v>
      </c>
      <c r="G2587" s="100">
        <v>9</v>
      </c>
      <c r="H2587" s="103" t="s">
        <v>263</v>
      </c>
      <c r="I2587" s="100">
        <v>20</v>
      </c>
      <c r="J2587" s="100">
        <v>1</v>
      </c>
      <c r="K2587" s="100"/>
      <c r="L2587" s="100"/>
      <c r="M2587" s="100">
        <v>20</v>
      </c>
      <c r="N2587" s="100">
        <v>1</v>
      </c>
      <c r="O2587" s="104">
        <v>1050000</v>
      </c>
      <c r="P2587" s="104">
        <v>1050000</v>
      </c>
      <c r="Q2587" s="104"/>
      <c r="R2587" s="104"/>
      <c r="S2587" s="104">
        <v>1050000</v>
      </c>
      <c r="T2587" s="104">
        <v>0</v>
      </c>
      <c r="U2587" s="103" t="s">
        <v>303</v>
      </c>
      <c r="V2587" s="105" t="s">
        <v>3969</v>
      </c>
      <c r="W2587" s="106" t="s">
        <v>539</v>
      </c>
    </row>
    <row r="2588" spans="1:23" s="107" customFormat="1" ht="31.8" customHeight="1">
      <c r="A2588" s="46">
        <f>SUBTOTAL(3,$C$11:C2588)</f>
        <v>2578</v>
      </c>
      <c r="B2588" s="100">
        <v>2</v>
      </c>
      <c r="C2588" s="100" t="s">
        <v>453</v>
      </c>
      <c r="D2588" s="100" t="s">
        <v>2310</v>
      </c>
      <c r="E2588" s="101" t="s">
        <v>552</v>
      </c>
      <c r="F2588" s="102" t="s">
        <v>200</v>
      </c>
      <c r="G2588" s="100">
        <v>9</v>
      </c>
      <c r="H2588" s="103" t="s">
        <v>263</v>
      </c>
      <c r="I2588" s="100">
        <v>20</v>
      </c>
      <c r="J2588" s="100">
        <v>1</v>
      </c>
      <c r="K2588" s="100"/>
      <c r="L2588" s="100"/>
      <c r="M2588" s="100">
        <v>20</v>
      </c>
      <c r="N2588" s="100">
        <v>1</v>
      </c>
      <c r="O2588" s="104">
        <v>1050000</v>
      </c>
      <c r="P2588" s="104">
        <v>1050000</v>
      </c>
      <c r="Q2588" s="104"/>
      <c r="R2588" s="104"/>
      <c r="S2588" s="104">
        <v>1050000</v>
      </c>
      <c r="T2588" s="104">
        <v>0</v>
      </c>
      <c r="U2588" s="103" t="s">
        <v>303</v>
      </c>
      <c r="V2588" s="105" t="s">
        <v>3165</v>
      </c>
      <c r="W2588" s="106" t="s">
        <v>539</v>
      </c>
    </row>
    <row r="2589" spans="1:23" s="107" customFormat="1" ht="31.8" customHeight="1">
      <c r="A2589" s="46">
        <f>SUBTOTAL(3,$C$11:C2589)</f>
        <v>2579</v>
      </c>
      <c r="B2589" s="100">
        <v>2</v>
      </c>
      <c r="C2589" s="100" t="s">
        <v>453</v>
      </c>
      <c r="D2589" s="100" t="s">
        <v>2309</v>
      </c>
      <c r="E2589" s="101" t="s">
        <v>552</v>
      </c>
      <c r="F2589" s="102" t="s">
        <v>200</v>
      </c>
      <c r="G2589" s="100">
        <v>9</v>
      </c>
      <c r="H2589" s="103" t="s">
        <v>263</v>
      </c>
      <c r="I2589" s="100">
        <v>20</v>
      </c>
      <c r="J2589" s="100">
        <v>1</v>
      </c>
      <c r="K2589" s="100"/>
      <c r="L2589" s="100"/>
      <c r="M2589" s="100">
        <v>20</v>
      </c>
      <c r="N2589" s="100">
        <v>1</v>
      </c>
      <c r="O2589" s="104">
        <v>1050000</v>
      </c>
      <c r="P2589" s="104">
        <v>1050000</v>
      </c>
      <c r="Q2589" s="104"/>
      <c r="R2589" s="104"/>
      <c r="S2589" s="104">
        <v>1050000</v>
      </c>
      <c r="T2589" s="104">
        <v>0</v>
      </c>
      <c r="U2589" s="103" t="s">
        <v>303</v>
      </c>
      <c r="V2589" s="105" t="s">
        <v>3970</v>
      </c>
      <c r="W2589" s="106" t="s">
        <v>539</v>
      </c>
    </row>
    <row r="2590" spans="1:23" s="107" customFormat="1" ht="31.8" customHeight="1">
      <c r="A2590" s="46">
        <f>SUBTOTAL(3,$C$11:C2590)</f>
        <v>2580</v>
      </c>
      <c r="B2590" s="100">
        <v>2</v>
      </c>
      <c r="C2590" s="100" t="s">
        <v>453</v>
      </c>
      <c r="D2590" s="100" t="s">
        <v>2320</v>
      </c>
      <c r="E2590" s="101" t="s">
        <v>552</v>
      </c>
      <c r="F2590" s="102" t="s">
        <v>200</v>
      </c>
      <c r="G2590" s="100">
        <v>9</v>
      </c>
      <c r="H2590" s="103" t="s">
        <v>263</v>
      </c>
      <c r="I2590" s="100">
        <v>28</v>
      </c>
      <c r="J2590" s="100">
        <v>1</v>
      </c>
      <c r="K2590" s="100"/>
      <c r="L2590" s="100"/>
      <c r="M2590" s="100">
        <v>28</v>
      </c>
      <c r="N2590" s="100">
        <v>1</v>
      </c>
      <c r="O2590" s="104">
        <v>1400000</v>
      </c>
      <c r="P2590" s="104">
        <v>1400000</v>
      </c>
      <c r="Q2590" s="104"/>
      <c r="R2590" s="104"/>
      <c r="S2590" s="104">
        <v>1400000</v>
      </c>
      <c r="T2590" s="104">
        <v>0</v>
      </c>
      <c r="U2590" s="103" t="s">
        <v>306</v>
      </c>
      <c r="V2590" s="105" t="s">
        <v>3971</v>
      </c>
      <c r="W2590" s="106" t="s">
        <v>539</v>
      </c>
    </row>
    <row r="2591" spans="1:23" s="107" customFormat="1" ht="31.8" customHeight="1">
      <c r="A2591" s="46">
        <f>SUBTOTAL(3,$C$11:C2591)</f>
        <v>2581</v>
      </c>
      <c r="B2591" s="46">
        <v>1</v>
      </c>
      <c r="C2591" s="46" t="s">
        <v>17</v>
      </c>
      <c r="D2591" s="46" t="s">
        <v>1094</v>
      </c>
      <c r="E2591" s="98" t="s">
        <v>799</v>
      </c>
      <c r="F2591" s="99" t="s">
        <v>43</v>
      </c>
      <c r="G2591" s="46">
        <v>9</v>
      </c>
      <c r="H2591" s="78" t="s">
        <v>263</v>
      </c>
      <c r="I2591" s="46">
        <v>28</v>
      </c>
      <c r="J2591" s="46">
        <v>1</v>
      </c>
      <c r="K2591" s="46"/>
      <c r="L2591" s="46"/>
      <c r="M2591" s="46">
        <v>28</v>
      </c>
      <c r="N2591" s="46">
        <v>1</v>
      </c>
      <c r="O2591" s="79">
        <v>1400000</v>
      </c>
      <c r="P2591" s="79">
        <v>1400000</v>
      </c>
      <c r="Q2591" s="79"/>
      <c r="R2591" s="79">
        <v>1400000</v>
      </c>
      <c r="S2591" s="79">
        <v>0</v>
      </c>
      <c r="T2591" s="79">
        <v>0</v>
      </c>
      <c r="U2591" s="78" t="s">
        <v>306</v>
      </c>
      <c r="V2591" s="80" t="s">
        <v>1755</v>
      </c>
      <c r="W2591" s="81" t="s">
        <v>539</v>
      </c>
    </row>
    <row r="2592" spans="1:23" s="107" customFormat="1" ht="31.8" customHeight="1">
      <c r="A2592" s="46">
        <f>SUBTOTAL(3,$C$11:C2592)</f>
        <v>2582</v>
      </c>
      <c r="B2592" s="46">
        <v>1</v>
      </c>
      <c r="C2592" s="46" t="s">
        <v>17</v>
      </c>
      <c r="D2592" s="46" t="s">
        <v>1094</v>
      </c>
      <c r="E2592" s="98" t="s">
        <v>799</v>
      </c>
      <c r="F2592" s="99" t="s">
        <v>43</v>
      </c>
      <c r="G2592" s="46">
        <v>9</v>
      </c>
      <c r="H2592" s="78" t="s">
        <v>263</v>
      </c>
      <c r="I2592" s="46">
        <v>40</v>
      </c>
      <c r="J2592" s="46">
        <v>1</v>
      </c>
      <c r="K2592" s="46"/>
      <c r="L2592" s="46"/>
      <c r="M2592" s="46">
        <v>40</v>
      </c>
      <c r="N2592" s="46">
        <v>1</v>
      </c>
      <c r="O2592" s="79">
        <v>2000000</v>
      </c>
      <c r="P2592" s="79">
        <v>2000000</v>
      </c>
      <c r="Q2592" s="79"/>
      <c r="R2592" s="79">
        <v>2000000</v>
      </c>
      <c r="S2592" s="79">
        <v>0</v>
      </c>
      <c r="T2592" s="79">
        <v>0</v>
      </c>
      <c r="U2592" s="78" t="s">
        <v>302</v>
      </c>
      <c r="V2592" s="80" t="s">
        <v>1756</v>
      </c>
      <c r="W2592" s="81" t="s">
        <v>539</v>
      </c>
    </row>
    <row r="2593" spans="1:23" s="107" customFormat="1" ht="31.8" customHeight="1">
      <c r="A2593" s="46">
        <f>SUBTOTAL(3,$C$11:C2593)</f>
        <v>2583</v>
      </c>
      <c r="B2593" s="46">
        <v>1</v>
      </c>
      <c r="C2593" s="46" t="s">
        <v>17</v>
      </c>
      <c r="D2593" s="46" t="s">
        <v>541</v>
      </c>
      <c r="E2593" s="98" t="s">
        <v>799</v>
      </c>
      <c r="F2593" s="99" t="s">
        <v>43</v>
      </c>
      <c r="G2593" s="46">
        <v>9</v>
      </c>
      <c r="H2593" s="78" t="s">
        <v>263</v>
      </c>
      <c r="I2593" s="46">
        <v>10</v>
      </c>
      <c r="J2593" s="46">
        <v>1</v>
      </c>
      <c r="K2593" s="46"/>
      <c r="L2593" s="46"/>
      <c r="M2593" s="46">
        <v>10</v>
      </c>
      <c r="N2593" s="46">
        <v>1</v>
      </c>
      <c r="O2593" s="79">
        <v>500000</v>
      </c>
      <c r="P2593" s="79">
        <v>500000</v>
      </c>
      <c r="Q2593" s="79"/>
      <c r="R2593" s="79">
        <v>500000</v>
      </c>
      <c r="S2593" s="79">
        <v>0</v>
      </c>
      <c r="T2593" s="79">
        <v>0</v>
      </c>
      <c r="U2593" s="78" t="s">
        <v>311</v>
      </c>
      <c r="V2593" s="80" t="s">
        <v>169</v>
      </c>
      <c r="W2593" s="81" t="s">
        <v>539</v>
      </c>
    </row>
    <row r="2594" spans="1:23" s="107" customFormat="1" ht="31.8" customHeight="1">
      <c r="A2594" s="46">
        <f>SUBTOTAL(3,$C$11:C2594)</f>
        <v>2584</v>
      </c>
      <c r="B2594" s="46">
        <v>1</v>
      </c>
      <c r="C2594" s="46" t="s">
        <v>17</v>
      </c>
      <c r="D2594" s="46" t="s">
        <v>541</v>
      </c>
      <c r="E2594" s="98" t="s">
        <v>799</v>
      </c>
      <c r="F2594" s="99" t="s">
        <v>43</v>
      </c>
      <c r="G2594" s="46">
        <v>9</v>
      </c>
      <c r="H2594" s="78" t="s">
        <v>263</v>
      </c>
      <c r="I2594" s="46">
        <v>30</v>
      </c>
      <c r="J2594" s="46">
        <v>1</v>
      </c>
      <c r="K2594" s="46"/>
      <c r="L2594" s="46"/>
      <c r="M2594" s="46">
        <v>30</v>
      </c>
      <c r="N2594" s="46">
        <v>1</v>
      </c>
      <c r="O2594" s="79">
        <v>1500000</v>
      </c>
      <c r="P2594" s="79">
        <v>1500000</v>
      </c>
      <c r="Q2594" s="79"/>
      <c r="R2594" s="79">
        <v>1500000</v>
      </c>
      <c r="S2594" s="79">
        <v>0</v>
      </c>
      <c r="T2594" s="79">
        <v>0</v>
      </c>
      <c r="U2594" s="78" t="s">
        <v>163</v>
      </c>
      <c r="V2594" s="80" t="s">
        <v>168</v>
      </c>
      <c r="W2594" s="81" t="s">
        <v>539</v>
      </c>
    </row>
    <row r="2595" spans="1:23" s="107" customFormat="1" ht="31.8" customHeight="1">
      <c r="A2595" s="46">
        <f>SUBTOTAL(3,$C$11:C2595)</f>
        <v>2585</v>
      </c>
      <c r="B2595" s="46">
        <v>1</v>
      </c>
      <c r="C2595" s="46" t="s">
        <v>17</v>
      </c>
      <c r="D2595" s="46" t="s">
        <v>1095</v>
      </c>
      <c r="E2595" s="98" t="s">
        <v>799</v>
      </c>
      <c r="F2595" s="99" t="s">
        <v>43</v>
      </c>
      <c r="G2595" s="46">
        <v>9</v>
      </c>
      <c r="H2595" s="78" t="s">
        <v>263</v>
      </c>
      <c r="I2595" s="46">
        <v>20</v>
      </c>
      <c r="J2595" s="46">
        <v>1</v>
      </c>
      <c r="K2595" s="46"/>
      <c r="L2595" s="46"/>
      <c r="M2595" s="46">
        <v>20</v>
      </c>
      <c r="N2595" s="46">
        <v>1</v>
      </c>
      <c r="O2595" s="79">
        <v>1050000</v>
      </c>
      <c r="P2595" s="79">
        <v>1050000</v>
      </c>
      <c r="Q2595" s="79"/>
      <c r="R2595" s="79">
        <v>1050000</v>
      </c>
      <c r="S2595" s="79">
        <v>0</v>
      </c>
      <c r="T2595" s="79">
        <v>0</v>
      </c>
      <c r="U2595" s="78" t="s">
        <v>303</v>
      </c>
      <c r="V2595" s="80" t="s">
        <v>1757</v>
      </c>
      <c r="W2595" s="81" t="s">
        <v>539</v>
      </c>
    </row>
    <row r="2596" spans="1:23" s="107" customFormat="1" ht="31.8" customHeight="1">
      <c r="A2596" s="46">
        <f>SUBTOTAL(3,$C$11:C2596)</f>
        <v>2586</v>
      </c>
      <c r="B2596" s="46">
        <v>1</v>
      </c>
      <c r="C2596" s="46" t="s">
        <v>17</v>
      </c>
      <c r="D2596" s="46" t="s">
        <v>1096</v>
      </c>
      <c r="E2596" s="98" t="s">
        <v>799</v>
      </c>
      <c r="F2596" s="99" t="s">
        <v>43</v>
      </c>
      <c r="G2596" s="46">
        <v>9</v>
      </c>
      <c r="H2596" s="78" t="s">
        <v>263</v>
      </c>
      <c r="I2596" s="46">
        <v>20</v>
      </c>
      <c r="J2596" s="46">
        <v>1</v>
      </c>
      <c r="K2596" s="46"/>
      <c r="L2596" s="46"/>
      <c r="M2596" s="46">
        <v>20</v>
      </c>
      <c r="N2596" s="46">
        <v>1</v>
      </c>
      <c r="O2596" s="79">
        <v>1050000</v>
      </c>
      <c r="P2596" s="79">
        <v>1050000</v>
      </c>
      <c r="Q2596" s="79"/>
      <c r="R2596" s="79">
        <v>1050000</v>
      </c>
      <c r="S2596" s="79">
        <v>0</v>
      </c>
      <c r="T2596" s="79">
        <v>0</v>
      </c>
      <c r="U2596" s="78" t="s">
        <v>303</v>
      </c>
      <c r="V2596" s="80" t="s">
        <v>1013</v>
      </c>
      <c r="W2596" s="81" t="s">
        <v>539</v>
      </c>
    </row>
    <row r="2597" spans="1:23" s="107" customFormat="1" ht="31.8" customHeight="1">
      <c r="A2597" s="46">
        <f>SUBTOTAL(3,$C$11:C2597)</f>
        <v>2587</v>
      </c>
      <c r="B2597" s="46">
        <v>1</v>
      </c>
      <c r="C2597" s="46" t="s">
        <v>17</v>
      </c>
      <c r="D2597" s="46" t="s">
        <v>541</v>
      </c>
      <c r="E2597" s="98" t="s">
        <v>799</v>
      </c>
      <c r="F2597" s="99" t="s">
        <v>43</v>
      </c>
      <c r="G2597" s="46">
        <v>9</v>
      </c>
      <c r="H2597" s="78" t="s">
        <v>263</v>
      </c>
      <c r="I2597" s="46">
        <v>20</v>
      </c>
      <c r="J2597" s="46">
        <v>1</v>
      </c>
      <c r="K2597" s="46"/>
      <c r="L2597" s="46"/>
      <c r="M2597" s="46">
        <v>20</v>
      </c>
      <c r="N2597" s="46">
        <v>1</v>
      </c>
      <c r="O2597" s="79">
        <v>1050000</v>
      </c>
      <c r="P2597" s="79">
        <v>1050000</v>
      </c>
      <c r="Q2597" s="79"/>
      <c r="R2597" s="79">
        <v>1050000</v>
      </c>
      <c r="S2597" s="79">
        <v>0</v>
      </c>
      <c r="T2597" s="79">
        <v>0</v>
      </c>
      <c r="U2597" s="78" t="s">
        <v>303</v>
      </c>
      <c r="V2597" s="80" t="s">
        <v>1758</v>
      </c>
      <c r="W2597" s="81" t="s">
        <v>539</v>
      </c>
    </row>
    <row r="2598" spans="1:23" s="107" customFormat="1" ht="31.8" customHeight="1">
      <c r="A2598" s="46">
        <f>SUBTOTAL(3,$C$11:C2598)</f>
        <v>2588</v>
      </c>
      <c r="B2598" s="46">
        <v>1</v>
      </c>
      <c r="C2598" s="46" t="s">
        <v>17</v>
      </c>
      <c r="D2598" s="46" t="s">
        <v>541</v>
      </c>
      <c r="E2598" s="98" t="s">
        <v>799</v>
      </c>
      <c r="F2598" s="99" t="s">
        <v>43</v>
      </c>
      <c r="G2598" s="46">
        <v>9</v>
      </c>
      <c r="H2598" s="78" t="s">
        <v>263</v>
      </c>
      <c r="I2598" s="46">
        <v>20</v>
      </c>
      <c r="J2598" s="46">
        <v>1</v>
      </c>
      <c r="K2598" s="46"/>
      <c r="L2598" s="46"/>
      <c r="M2598" s="46">
        <v>20</v>
      </c>
      <c r="N2598" s="46">
        <v>1</v>
      </c>
      <c r="O2598" s="79">
        <v>1050000</v>
      </c>
      <c r="P2598" s="79">
        <v>1050000</v>
      </c>
      <c r="Q2598" s="79"/>
      <c r="R2598" s="79">
        <v>1050000</v>
      </c>
      <c r="S2598" s="79">
        <v>0</v>
      </c>
      <c r="T2598" s="79">
        <v>0</v>
      </c>
      <c r="U2598" s="78" t="s">
        <v>303</v>
      </c>
      <c r="V2598" s="80" t="s">
        <v>1208</v>
      </c>
      <c r="W2598" s="81" t="s">
        <v>539</v>
      </c>
    </row>
    <row r="2599" spans="1:23" s="107" customFormat="1" ht="31.8" customHeight="1">
      <c r="A2599" s="46">
        <f>SUBTOTAL(3,$C$11:C2599)</f>
        <v>2589</v>
      </c>
      <c r="B2599" s="46">
        <v>1</v>
      </c>
      <c r="C2599" s="46" t="s">
        <v>17</v>
      </c>
      <c r="D2599" s="46" t="s">
        <v>1094</v>
      </c>
      <c r="E2599" s="98" t="s">
        <v>799</v>
      </c>
      <c r="F2599" s="99" t="s">
        <v>43</v>
      </c>
      <c r="G2599" s="46">
        <v>9</v>
      </c>
      <c r="H2599" s="78" t="s">
        <v>263</v>
      </c>
      <c r="I2599" s="46">
        <v>20</v>
      </c>
      <c r="J2599" s="46">
        <v>1</v>
      </c>
      <c r="K2599" s="46"/>
      <c r="L2599" s="46"/>
      <c r="M2599" s="46">
        <v>20</v>
      </c>
      <c r="N2599" s="46">
        <v>1</v>
      </c>
      <c r="O2599" s="79">
        <v>1050000</v>
      </c>
      <c r="P2599" s="79">
        <v>1050000</v>
      </c>
      <c r="Q2599" s="79"/>
      <c r="R2599" s="79">
        <v>1050000</v>
      </c>
      <c r="S2599" s="79">
        <v>0</v>
      </c>
      <c r="T2599" s="79">
        <v>0</v>
      </c>
      <c r="U2599" s="78" t="s">
        <v>303</v>
      </c>
      <c r="V2599" s="80" t="s">
        <v>150</v>
      </c>
      <c r="W2599" s="81" t="s">
        <v>539</v>
      </c>
    </row>
    <row r="2600" spans="1:23" s="107" customFormat="1" ht="31.8" customHeight="1">
      <c r="A2600" s="46">
        <f>SUBTOTAL(3,$C$11:C2600)</f>
        <v>2590</v>
      </c>
      <c r="B2600" s="100">
        <v>2</v>
      </c>
      <c r="C2600" s="100" t="s">
        <v>17</v>
      </c>
      <c r="D2600" s="100" t="s">
        <v>541</v>
      </c>
      <c r="E2600" s="101" t="s">
        <v>799</v>
      </c>
      <c r="F2600" s="102" t="s">
        <v>43</v>
      </c>
      <c r="G2600" s="100">
        <v>9</v>
      </c>
      <c r="H2600" s="103" t="s">
        <v>263</v>
      </c>
      <c r="I2600" s="100">
        <v>10</v>
      </c>
      <c r="J2600" s="100">
        <v>1</v>
      </c>
      <c r="K2600" s="100"/>
      <c r="L2600" s="100"/>
      <c r="M2600" s="100">
        <v>10</v>
      </c>
      <c r="N2600" s="100">
        <v>1</v>
      </c>
      <c r="O2600" s="104">
        <v>500000</v>
      </c>
      <c r="P2600" s="104">
        <v>500000</v>
      </c>
      <c r="Q2600" s="104"/>
      <c r="R2600" s="104"/>
      <c r="S2600" s="104">
        <v>500000</v>
      </c>
      <c r="T2600" s="104">
        <v>0</v>
      </c>
      <c r="U2600" s="103" t="s">
        <v>311</v>
      </c>
      <c r="V2600" s="105" t="s">
        <v>169</v>
      </c>
      <c r="W2600" s="106" t="s">
        <v>539</v>
      </c>
    </row>
    <row r="2601" spans="1:23" s="107" customFormat="1" ht="31.8" customHeight="1">
      <c r="A2601" s="46">
        <f>SUBTOTAL(3,$C$11:C2601)</f>
        <v>2591</v>
      </c>
      <c r="B2601" s="100">
        <v>2</v>
      </c>
      <c r="C2601" s="100" t="s">
        <v>17</v>
      </c>
      <c r="D2601" s="100" t="s">
        <v>2304</v>
      </c>
      <c r="E2601" s="101" t="s">
        <v>799</v>
      </c>
      <c r="F2601" s="102" t="s">
        <v>43</v>
      </c>
      <c r="G2601" s="100">
        <v>9</v>
      </c>
      <c r="H2601" s="103" t="s">
        <v>263</v>
      </c>
      <c r="I2601" s="100">
        <v>20</v>
      </c>
      <c r="J2601" s="100">
        <v>1</v>
      </c>
      <c r="K2601" s="100"/>
      <c r="L2601" s="100"/>
      <c r="M2601" s="100">
        <v>20</v>
      </c>
      <c r="N2601" s="100">
        <v>1</v>
      </c>
      <c r="O2601" s="104">
        <v>1050000</v>
      </c>
      <c r="P2601" s="104">
        <v>1050000</v>
      </c>
      <c r="Q2601" s="104"/>
      <c r="R2601" s="104"/>
      <c r="S2601" s="104">
        <v>1050000</v>
      </c>
      <c r="T2601" s="104">
        <v>0</v>
      </c>
      <c r="U2601" s="103" t="s">
        <v>303</v>
      </c>
      <c r="V2601" s="105" t="s">
        <v>3972</v>
      </c>
      <c r="W2601" s="106" t="s">
        <v>539</v>
      </c>
    </row>
    <row r="2602" spans="1:23" s="107" customFormat="1" ht="31.8" customHeight="1">
      <c r="A2602" s="46">
        <f>SUBTOTAL(3,$C$11:C2602)</f>
        <v>2592</v>
      </c>
      <c r="B2602" s="100">
        <v>2</v>
      </c>
      <c r="C2602" s="100" t="s">
        <v>17</v>
      </c>
      <c r="D2602" s="100" t="s">
        <v>2310</v>
      </c>
      <c r="E2602" s="101" t="s">
        <v>799</v>
      </c>
      <c r="F2602" s="102" t="s">
        <v>43</v>
      </c>
      <c r="G2602" s="100">
        <v>9</v>
      </c>
      <c r="H2602" s="103" t="s">
        <v>263</v>
      </c>
      <c r="I2602" s="100">
        <v>20</v>
      </c>
      <c r="J2602" s="100">
        <v>1</v>
      </c>
      <c r="K2602" s="100"/>
      <c r="L2602" s="100"/>
      <c r="M2602" s="100">
        <v>20</v>
      </c>
      <c r="N2602" s="100">
        <v>1</v>
      </c>
      <c r="O2602" s="104">
        <v>1050000</v>
      </c>
      <c r="P2602" s="104">
        <v>1050000</v>
      </c>
      <c r="Q2602" s="104"/>
      <c r="R2602" s="104"/>
      <c r="S2602" s="104">
        <v>1050000</v>
      </c>
      <c r="T2602" s="104">
        <v>0</v>
      </c>
      <c r="U2602" s="103" t="s">
        <v>303</v>
      </c>
      <c r="V2602" s="105" t="s">
        <v>3973</v>
      </c>
      <c r="W2602" s="106" t="s">
        <v>539</v>
      </c>
    </row>
    <row r="2603" spans="1:23" s="107" customFormat="1" ht="31.8" customHeight="1">
      <c r="A2603" s="46">
        <f>SUBTOTAL(3,$C$11:C2603)</f>
        <v>2593</v>
      </c>
      <c r="B2603" s="100">
        <v>2</v>
      </c>
      <c r="C2603" s="100" t="s">
        <v>17</v>
      </c>
      <c r="D2603" s="100" t="s">
        <v>2303</v>
      </c>
      <c r="E2603" s="101" t="s">
        <v>799</v>
      </c>
      <c r="F2603" s="102" t="s">
        <v>43</v>
      </c>
      <c r="G2603" s="100">
        <v>9</v>
      </c>
      <c r="H2603" s="103" t="s">
        <v>263</v>
      </c>
      <c r="I2603" s="100">
        <v>20</v>
      </c>
      <c r="J2603" s="100">
        <v>1</v>
      </c>
      <c r="K2603" s="100"/>
      <c r="L2603" s="100"/>
      <c r="M2603" s="100">
        <v>20</v>
      </c>
      <c r="N2603" s="100">
        <v>1</v>
      </c>
      <c r="O2603" s="104">
        <v>1050000</v>
      </c>
      <c r="P2603" s="104">
        <v>1050000</v>
      </c>
      <c r="Q2603" s="104"/>
      <c r="R2603" s="104"/>
      <c r="S2603" s="104">
        <v>1050000</v>
      </c>
      <c r="T2603" s="104">
        <v>0</v>
      </c>
      <c r="U2603" s="103" t="s">
        <v>303</v>
      </c>
      <c r="V2603" s="105" t="s">
        <v>3590</v>
      </c>
      <c r="W2603" s="106" t="s">
        <v>539</v>
      </c>
    </row>
    <row r="2604" spans="1:23" s="107" customFormat="1" ht="31.8" customHeight="1">
      <c r="A2604" s="46">
        <f>SUBTOTAL(3,$C$11:C2604)</f>
        <v>2594</v>
      </c>
      <c r="B2604" s="100">
        <v>2</v>
      </c>
      <c r="C2604" s="100" t="s">
        <v>17</v>
      </c>
      <c r="D2604" s="100" t="s">
        <v>2310</v>
      </c>
      <c r="E2604" s="101" t="s">
        <v>799</v>
      </c>
      <c r="F2604" s="102" t="s">
        <v>43</v>
      </c>
      <c r="G2604" s="100">
        <v>9</v>
      </c>
      <c r="H2604" s="103" t="s">
        <v>263</v>
      </c>
      <c r="I2604" s="100">
        <v>20</v>
      </c>
      <c r="J2604" s="100">
        <v>1</v>
      </c>
      <c r="K2604" s="100"/>
      <c r="L2604" s="100"/>
      <c r="M2604" s="100">
        <v>20</v>
      </c>
      <c r="N2604" s="100">
        <v>1</v>
      </c>
      <c r="O2604" s="104">
        <v>1050000</v>
      </c>
      <c r="P2604" s="104">
        <v>1050000</v>
      </c>
      <c r="Q2604" s="104"/>
      <c r="R2604" s="104"/>
      <c r="S2604" s="104">
        <v>1050000</v>
      </c>
      <c r="T2604" s="104">
        <v>0</v>
      </c>
      <c r="U2604" s="103" t="s">
        <v>303</v>
      </c>
      <c r="V2604" s="105" t="s">
        <v>3974</v>
      </c>
      <c r="W2604" s="106" t="s">
        <v>539</v>
      </c>
    </row>
    <row r="2605" spans="1:23" s="107" customFormat="1" ht="31.8" customHeight="1">
      <c r="A2605" s="46">
        <f>SUBTOTAL(3,$C$11:C2605)</f>
        <v>2595</v>
      </c>
      <c r="B2605" s="100">
        <v>2</v>
      </c>
      <c r="C2605" s="100" t="s">
        <v>17</v>
      </c>
      <c r="D2605" s="100" t="s">
        <v>2306</v>
      </c>
      <c r="E2605" s="101" t="s">
        <v>799</v>
      </c>
      <c r="F2605" s="102" t="s">
        <v>43</v>
      </c>
      <c r="G2605" s="100">
        <v>9</v>
      </c>
      <c r="H2605" s="103" t="s">
        <v>263</v>
      </c>
      <c r="I2605" s="100">
        <v>20</v>
      </c>
      <c r="J2605" s="100">
        <v>1</v>
      </c>
      <c r="K2605" s="100"/>
      <c r="L2605" s="100"/>
      <c r="M2605" s="100">
        <v>20</v>
      </c>
      <c r="N2605" s="100">
        <v>1</v>
      </c>
      <c r="O2605" s="104">
        <v>1050000</v>
      </c>
      <c r="P2605" s="104">
        <v>1050000</v>
      </c>
      <c r="Q2605" s="104"/>
      <c r="R2605" s="104"/>
      <c r="S2605" s="104">
        <v>1050000</v>
      </c>
      <c r="T2605" s="104">
        <v>0</v>
      </c>
      <c r="U2605" s="103" t="s">
        <v>303</v>
      </c>
      <c r="V2605" s="105" t="s">
        <v>3975</v>
      </c>
      <c r="W2605" s="106" t="s">
        <v>539</v>
      </c>
    </row>
    <row r="2606" spans="1:23" s="107" customFormat="1" ht="31.8" customHeight="1">
      <c r="A2606" s="46">
        <f>SUBTOTAL(3,$C$11:C2606)</f>
        <v>2596</v>
      </c>
      <c r="B2606" s="100">
        <v>2</v>
      </c>
      <c r="C2606" s="100" t="s">
        <v>17</v>
      </c>
      <c r="D2606" s="100" t="s">
        <v>2304</v>
      </c>
      <c r="E2606" s="101" t="s">
        <v>799</v>
      </c>
      <c r="F2606" s="102" t="s">
        <v>43</v>
      </c>
      <c r="G2606" s="100">
        <v>9</v>
      </c>
      <c r="H2606" s="103" t="s">
        <v>263</v>
      </c>
      <c r="I2606" s="100">
        <v>20</v>
      </c>
      <c r="J2606" s="100">
        <v>1</v>
      </c>
      <c r="K2606" s="100"/>
      <c r="L2606" s="100"/>
      <c r="M2606" s="100">
        <v>20</v>
      </c>
      <c r="N2606" s="100">
        <v>1</v>
      </c>
      <c r="O2606" s="104">
        <v>1050000</v>
      </c>
      <c r="P2606" s="104">
        <v>1050000</v>
      </c>
      <c r="Q2606" s="104"/>
      <c r="R2606" s="104"/>
      <c r="S2606" s="104">
        <v>1050000</v>
      </c>
      <c r="T2606" s="104">
        <v>0</v>
      </c>
      <c r="U2606" s="103" t="s">
        <v>303</v>
      </c>
      <c r="V2606" s="105" t="s">
        <v>630</v>
      </c>
      <c r="W2606" s="106" t="s">
        <v>539</v>
      </c>
    </row>
    <row r="2607" spans="1:23" s="107" customFormat="1" ht="31.8" customHeight="1">
      <c r="A2607" s="46">
        <f>SUBTOTAL(3,$C$11:C2607)</f>
        <v>2597</v>
      </c>
      <c r="B2607" s="100">
        <v>2</v>
      </c>
      <c r="C2607" s="100" t="s">
        <v>17</v>
      </c>
      <c r="D2607" s="100" t="s">
        <v>2302</v>
      </c>
      <c r="E2607" s="101" t="s">
        <v>799</v>
      </c>
      <c r="F2607" s="102" t="s">
        <v>43</v>
      </c>
      <c r="G2607" s="100">
        <v>9</v>
      </c>
      <c r="H2607" s="103" t="s">
        <v>263</v>
      </c>
      <c r="I2607" s="100">
        <v>20</v>
      </c>
      <c r="J2607" s="100">
        <v>1</v>
      </c>
      <c r="K2607" s="100"/>
      <c r="L2607" s="100"/>
      <c r="M2607" s="100">
        <v>20</v>
      </c>
      <c r="N2607" s="100">
        <v>1</v>
      </c>
      <c r="O2607" s="104">
        <v>1050000</v>
      </c>
      <c r="P2607" s="104">
        <v>1050000</v>
      </c>
      <c r="Q2607" s="104"/>
      <c r="R2607" s="104"/>
      <c r="S2607" s="104">
        <v>1050000</v>
      </c>
      <c r="T2607" s="104">
        <v>0</v>
      </c>
      <c r="U2607" s="103" t="s">
        <v>303</v>
      </c>
      <c r="V2607" s="105" t="s">
        <v>3976</v>
      </c>
      <c r="W2607" s="106" t="s">
        <v>539</v>
      </c>
    </row>
    <row r="2608" spans="1:23" s="107" customFormat="1" ht="31.8" customHeight="1">
      <c r="A2608" s="46">
        <f>SUBTOTAL(3,$C$11:C2608)</f>
        <v>2598</v>
      </c>
      <c r="B2608" s="46">
        <v>1</v>
      </c>
      <c r="C2608" s="46" t="s">
        <v>731</v>
      </c>
      <c r="D2608" s="46" t="s">
        <v>1097</v>
      </c>
      <c r="E2608" s="98" t="s">
        <v>376</v>
      </c>
      <c r="F2608" s="99" t="s">
        <v>640</v>
      </c>
      <c r="G2608" s="46">
        <v>9</v>
      </c>
      <c r="H2608" s="78" t="s">
        <v>263</v>
      </c>
      <c r="I2608" s="46">
        <v>14</v>
      </c>
      <c r="J2608" s="46">
        <v>1</v>
      </c>
      <c r="K2608" s="46"/>
      <c r="L2608" s="46"/>
      <c r="M2608" s="46">
        <v>14</v>
      </c>
      <c r="N2608" s="46">
        <v>1</v>
      </c>
      <c r="O2608" s="79">
        <v>650000</v>
      </c>
      <c r="P2608" s="79">
        <v>650000</v>
      </c>
      <c r="Q2608" s="79"/>
      <c r="R2608" s="79">
        <v>650000</v>
      </c>
      <c r="S2608" s="79">
        <v>0</v>
      </c>
      <c r="T2608" s="79">
        <v>0</v>
      </c>
      <c r="U2608" s="78" t="s">
        <v>307</v>
      </c>
      <c r="V2608" s="80" t="s">
        <v>1172</v>
      </c>
      <c r="W2608" s="81" t="s">
        <v>539</v>
      </c>
    </row>
    <row r="2609" spans="1:23" s="107" customFormat="1" ht="31.8" customHeight="1">
      <c r="A2609" s="46">
        <f>SUBTOTAL(3,$C$11:C2609)</f>
        <v>2599</v>
      </c>
      <c r="B2609" s="46">
        <v>1</v>
      </c>
      <c r="C2609" s="46" t="s">
        <v>731</v>
      </c>
      <c r="D2609" s="46" t="s">
        <v>1097</v>
      </c>
      <c r="E2609" s="98" t="s">
        <v>376</v>
      </c>
      <c r="F2609" s="99" t="s">
        <v>640</v>
      </c>
      <c r="G2609" s="46">
        <v>9</v>
      </c>
      <c r="H2609" s="78" t="s">
        <v>263</v>
      </c>
      <c r="I2609" s="46">
        <v>20</v>
      </c>
      <c r="J2609" s="46">
        <v>1</v>
      </c>
      <c r="K2609" s="46"/>
      <c r="L2609" s="46"/>
      <c r="M2609" s="46">
        <v>20</v>
      </c>
      <c r="N2609" s="46">
        <v>1</v>
      </c>
      <c r="O2609" s="79">
        <v>1050000</v>
      </c>
      <c r="P2609" s="79">
        <v>1050000</v>
      </c>
      <c r="Q2609" s="79"/>
      <c r="R2609" s="79">
        <v>1050000</v>
      </c>
      <c r="S2609" s="79">
        <v>0</v>
      </c>
      <c r="T2609" s="79">
        <v>0</v>
      </c>
      <c r="U2609" s="78" t="s">
        <v>303</v>
      </c>
      <c r="V2609" s="80" t="s">
        <v>1759</v>
      </c>
      <c r="W2609" s="81" t="s">
        <v>539</v>
      </c>
    </row>
    <row r="2610" spans="1:23" s="107" customFormat="1" ht="31.8" customHeight="1">
      <c r="A2610" s="46">
        <f>SUBTOTAL(3,$C$11:C2610)</f>
        <v>2600</v>
      </c>
      <c r="B2610" s="46">
        <v>1</v>
      </c>
      <c r="C2610" s="46" t="s">
        <v>731</v>
      </c>
      <c r="D2610" s="46" t="s">
        <v>1098</v>
      </c>
      <c r="E2610" s="98" t="s">
        <v>376</v>
      </c>
      <c r="F2610" s="99" t="s">
        <v>640</v>
      </c>
      <c r="G2610" s="46">
        <v>9</v>
      </c>
      <c r="H2610" s="78" t="s">
        <v>263</v>
      </c>
      <c r="I2610" s="46">
        <v>20</v>
      </c>
      <c r="J2610" s="46">
        <v>1</v>
      </c>
      <c r="K2610" s="46"/>
      <c r="L2610" s="46"/>
      <c r="M2610" s="46">
        <v>20</v>
      </c>
      <c r="N2610" s="46">
        <v>1</v>
      </c>
      <c r="O2610" s="79">
        <v>1050000</v>
      </c>
      <c r="P2610" s="79">
        <v>1050000</v>
      </c>
      <c r="Q2610" s="79"/>
      <c r="R2610" s="79">
        <v>1050000</v>
      </c>
      <c r="S2610" s="79">
        <v>0</v>
      </c>
      <c r="T2610" s="79">
        <v>0</v>
      </c>
      <c r="U2610" s="78" t="s">
        <v>303</v>
      </c>
      <c r="V2610" s="80" t="s">
        <v>1760</v>
      </c>
      <c r="W2610" s="81" t="s">
        <v>539</v>
      </c>
    </row>
    <row r="2611" spans="1:23" s="107" customFormat="1" ht="31.8" customHeight="1">
      <c r="A2611" s="46">
        <f>SUBTOTAL(3,$C$11:C2611)</f>
        <v>2601</v>
      </c>
      <c r="B2611" s="46">
        <v>1</v>
      </c>
      <c r="C2611" s="46" t="s">
        <v>731</v>
      </c>
      <c r="D2611" s="46" t="s">
        <v>541</v>
      </c>
      <c r="E2611" s="98" t="s">
        <v>376</v>
      </c>
      <c r="F2611" s="99" t="s">
        <v>640</v>
      </c>
      <c r="G2611" s="46">
        <v>9</v>
      </c>
      <c r="H2611" s="78" t="s">
        <v>263</v>
      </c>
      <c r="I2611" s="46">
        <v>20</v>
      </c>
      <c r="J2611" s="46">
        <v>1</v>
      </c>
      <c r="K2611" s="46"/>
      <c r="L2611" s="46"/>
      <c r="M2611" s="46">
        <v>20</v>
      </c>
      <c r="N2611" s="46">
        <v>1</v>
      </c>
      <c r="O2611" s="79">
        <v>1050000</v>
      </c>
      <c r="P2611" s="79">
        <v>1050000</v>
      </c>
      <c r="Q2611" s="79"/>
      <c r="R2611" s="79">
        <v>1050000</v>
      </c>
      <c r="S2611" s="79">
        <v>0</v>
      </c>
      <c r="T2611" s="79">
        <v>0</v>
      </c>
      <c r="U2611" s="78" t="s">
        <v>303</v>
      </c>
      <c r="V2611" s="80" t="s">
        <v>1761</v>
      </c>
      <c r="W2611" s="81" t="s">
        <v>539</v>
      </c>
    </row>
    <row r="2612" spans="1:23" s="107" customFormat="1" ht="31.8" customHeight="1">
      <c r="A2612" s="46">
        <f>SUBTOTAL(3,$C$11:C2612)</f>
        <v>2602</v>
      </c>
      <c r="B2612" s="100">
        <v>2</v>
      </c>
      <c r="C2612" s="100" t="s">
        <v>731</v>
      </c>
      <c r="D2612" s="100" t="s">
        <v>2309</v>
      </c>
      <c r="E2612" s="101" t="s">
        <v>376</v>
      </c>
      <c r="F2612" s="102" t="s">
        <v>640</v>
      </c>
      <c r="G2612" s="100">
        <v>9</v>
      </c>
      <c r="H2612" s="103" t="s">
        <v>263</v>
      </c>
      <c r="I2612" s="100">
        <v>14</v>
      </c>
      <c r="J2612" s="100">
        <v>1</v>
      </c>
      <c r="K2612" s="100"/>
      <c r="L2612" s="100"/>
      <c r="M2612" s="100">
        <v>14</v>
      </c>
      <c r="N2612" s="100">
        <v>1</v>
      </c>
      <c r="O2612" s="104">
        <v>650000</v>
      </c>
      <c r="P2612" s="104">
        <v>650000</v>
      </c>
      <c r="Q2612" s="104"/>
      <c r="R2612" s="104"/>
      <c r="S2612" s="104">
        <v>650000</v>
      </c>
      <c r="T2612" s="104">
        <v>0</v>
      </c>
      <c r="U2612" s="103" t="s">
        <v>307</v>
      </c>
      <c r="V2612" s="105" t="s">
        <v>3977</v>
      </c>
      <c r="W2612" s="106" t="s">
        <v>539</v>
      </c>
    </row>
    <row r="2613" spans="1:23" s="107" customFormat="1" ht="31.8" customHeight="1">
      <c r="A2613" s="46">
        <f>SUBTOTAL(3,$C$11:C2613)</f>
        <v>2603</v>
      </c>
      <c r="B2613" s="100">
        <v>2</v>
      </c>
      <c r="C2613" s="100" t="s">
        <v>731</v>
      </c>
      <c r="D2613" s="100" t="s">
        <v>2312</v>
      </c>
      <c r="E2613" s="101" t="s">
        <v>376</v>
      </c>
      <c r="F2613" s="102" t="s">
        <v>640</v>
      </c>
      <c r="G2613" s="100">
        <v>9</v>
      </c>
      <c r="H2613" s="103" t="s">
        <v>263</v>
      </c>
      <c r="I2613" s="100">
        <v>20</v>
      </c>
      <c r="J2613" s="100">
        <v>1</v>
      </c>
      <c r="K2613" s="100"/>
      <c r="L2613" s="100"/>
      <c r="M2613" s="100">
        <v>20</v>
      </c>
      <c r="N2613" s="100">
        <v>1</v>
      </c>
      <c r="O2613" s="104">
        <v>1050000</v>
      </c>
      <c r="P2613" s="104">
        <v>1050000</v>
      </c>
      <c r="Q2613" s="104"/>
      <c r="R2613" s="104"/>
      <c r="S2613" s="104">
        <v>1050000</v>
      </c>
      <c r="T2613" s="104">
        <v>0</v>
      </c>
      <c r="U2613" s="103" t="s">
        <v>303</v>
      </c>
      <c r="V2613" s="105" t="s">
        <v>501</v>
      </c>
      <c r="W2613" s="106" t="s">
        <v>539</v>
      </c>
    </row>
    <row r="2614" spans="1:23" s="107" customFormat="1" ht="31.8" customHeight="1">
      <c r="A2614" s="46">
        <f>SUBTOTAL(3,$C$11:C2614)</f>
        <v>2604</v>
      </c>
      <c r="B2614" s="100">
        <v>2</v>
      </c>
      <c r="C2614" s="100" t="s">
        <v>731</v>
      </c>
      <c r="D2614" s="100" t="s">
        <v>2306</v>
      </c>
      <c r="E2614" s="101" t="s">
        <v>376</v>
      </c>
      <c r="F2614" s="102" t="s">
        <v>640</v>
      </c>
      <c r="G2614" s="100">
        <v>9</v>
      </c>
      <c r="H2614" s="103" t="s">
        <v>263</v>
      </c>
      <c r="I2614" s="100">
        <v>20</v>
      </c>
      <c r="J2614" s="100">
        <v>1</v>
      </c>
      <c r="K2614" s="100"/>
      <c r="L2614" s="100"/>
      <c r="M2614" s="100">
        <v>20</v>
      </c>
      <c r="N2614" s="100">
        <v>1</v>
      </c>
      <c r="O2614" s="104">
        <v>1050000</v>
      </c>
      <c r="P2614" s="104">
        <v>1050000</v>
      </c>
      <c r="Q2614" s="104"/>
      <c r="R2614" s="104"/>
      <c r="S2614" s="104">
        <v>1050000</v>
      </c>
      <c r="T2614" s="104">
        <v>0</v>
      </c>
      <c r="U2614" s="103" t="s">
        <v>303</v>
      </c>
      <c r="V2614" s="105" t="s">
        <v>3978</v>
      </c>
      <c r="W2614" s="106" t="s">
        <v>539</v>
      </c>
    </row>
    <row r="2615" spans="1:23" s="107" customFormat="1" ht="31.8" customHeight="1">
      <c r="A2615" s="46">
        <f>SUBTOTAL(3,$C$11:C2615)</f>
        <v>2605</v>
      </c>
      <c r="B2615" s="100">
        <v>2</v>
      </c>
      <c r="C2615" s="100" t="s">
        <v>731</v>
      </c>
      <c r="D2615" s="100" t="s">
        <v>2303</v>
      </c>
      <c r="E2615" s="101" t="s">
        <v>376</v>
      </c>
      <c r="F2615" s="102" t="s">
        <v>640</v>
      </c>
      <c r="G2615" s="100">
        <v>9</v>
      </c>
      <c r="H2615" s="103" t="s">
        <v>263</v>
      </c>
      <c r="I2615" s="100">
        <v>20</v>
      </c>
      <c r="J2615" s="100">
        <v>1</v>
      </c>
      <c r="K2615" s="100"/>
      <c r="L2615" s="100"/>
      <c r="M2615" s="100">
        <v>20</v>
      </c>
      <c r="N2615" s="100">
        <v>1</v>
      </c>
      <c r="O2615" s="104">
        <v>1050000</v>
      </c>
      <c r="P2615" s="104">
        <v>1050000</v>
      </c>
      <c r="Q2615" s="104"/>
      <c r="R2615" s="104"/>
      <c r="S2615" s="104">
        <v>1050000</v>
      </c>
      <c r="T2615" s="104">
        <v>0</v>
      </c>
      <c r="U2615" s="103" t="s">
        <v>303</v>
      </c>
      <c r="V2615" s="105" t="s">
        <v>2687</v>
      </c>
      <c r="W2615" s="106" t="s">
        <v>539</v>
      </c>
    </row>
    <row r="2616" spans="1:23" s="107" customFormat="1" ht="31.8" customHeight="1">
      <c r="A2616" s="46">
        <f>SUBTOTAL(3,$C$11:C2616)</f>
        <v>2606</v>
      </c>
      <c r="B2616" s="100">
        <v>2</v>
      </c>
      <c r="C2616" s="100" t="s">
        <v>731</v>
      </c>
      <c r="D2616" s="100" t="s">
        <v>2303</v>
      </c>
      <c r="E2616" s="101" t="s">
        <v>376</v>
      </c>
      <c r="F2616" s="102" t="s">
        <v>640</v>
      </c>
      <c r="G2616" s="100">
        <v>9</v>
      </c>
      <c r="H2616" s="103" t="s">
        <v>263</v>
      </c>
      <c r="I2616" s="100">
        <v>20</v>
      </c>
      <c r="J2616" s="100">
        <v>1</v>
      </c>
      <c r="K2616" s="100"/>
      <c r="L2616" s="100"/>
      <c r="M2616" s="100">
        <v>20</v>
      </c>
      <c r="N2616" s="100">
        <v>1</v>
      </c>
      <c r="O2616" s="104">
        <v>1050000</v>
      </c>
      <c r="P2616" s="104">
        <v>1050000</v>
      </c>
      <c r="Q2616" s="104"/>
      <c r="R2616" s="104"/>
      <c r="S2616" s="104">
        <v>1050000</v>
      </c>
      <c r="T2616" s="104">
        <v>0</v>
      </c>
      <c r="U2616" s="103" t="s">
        <v>303</v>
      </c>
      <c r="V2616" s="105" t="s">
        <v>3979</v>
      </c>
      <c r="W2616" s="106" t="s">
        <v>539</v>
      </c>
    </row>
    <row r="2617" spans="1:23" s="107" customFormat="1" ht="31.8" customHeight="1">
      <c r="A2617" s="46">
        <f>SUBTOTAL(3,$C$11:C2617)</f>
        <v>2607</v>
      </c>
      <c r="B2617" s="46">
        <v>1</v>
      </c>
      <c r="C2617" s="46" t="s">
        <v>565</v>
      </c>
      <c r="D2617" s="46" t="s">
        <v>541</v>
      </c>
      <c r="E2617" s="98" t="s">
        <v>571</v>
      </c>
      <c r="F2617" s="99" t="s">
        <v>24</v>
      </c>
      <c r="G2617" s="46">
        <v>9</v>
      </c>
      <c r="H2617" s="78" t="s">
        <v>263</v>
      </c>
      <c r="I2617" s="46">
        <v>15</v>
      </c>
      <c r="J2617" s="46">
        <v>1</v>
      </c>
      <c r="K2617" s="46"/>
      <c r="L2617" s="46"/>
      <c r="M2617" s="46">
        <v>15</v>
      </c>
      <c r="N2617" s="46">
        <v>1</v>
      </c>
      <c r="O2617" s="79">
        <v>750000</v>
      </c>
      <c r="P2617" s="79">
        <v>750000</v>
      </c>
      <c r="Q2617" s="79"/>
      <c r="R2617" s="79">
        <v>750000</v>
      </c>
      <c r="S2617" s="79">
        <v>0</v>
      </c>
      <c r="T2617" s="79">
        <v>0</v>
      </c>
      <c r="U2617" s="78" t="s">
        <v>165</v>
      </c>
      <c r="V2617" s="80" t="s">
        <v>168</v>
      </c>
      <c r="W2617" s="81" t="s">
        <v>539</v>
      </c>
    </row>
    <row r="2618" spans="1:23" s="107" customFormat="1" ht="31.8" customHeight="1">
      <c r="A2618" s="46">
        <f>SUBTOTAL(3,$C$11:C2618)</f>
        <v>2608</v>
      </c>
      <c r="B2618" s="46">
        <v>1</v>
      </c>
      <c r="C2618" s="46" t="s">
        <v>565</v>
      </c>
      <c r="D2618" s="46" t="s">
        <v>1097</v>
      </c>
      <c r="E2618" s="98" t="s">
        <v>571</v>
      </c>
      <c r="F2618" s="99" t="s">
        <v>24</v>
      </c>
      <c r="G2618" s="46">
        <v>9</v>
      </c>
      <c r="H2618" s="78" t="s">
        <v>263</v>
      </c>
      <c r="I2618" s="46">
        <v>20</v>
      </c>
      <c r="J2618" s="46">
        <v>1</v>
      </c>
      <c r="K2618" s="46"/>
      <c r="L2618" s="46"/>
      <c r="M2618" s="46">
        <v>20</v>
      </c>
      <c r="N2618" s="46">
        <v>1</v>
      </c>
      <c r="O2618" s="79">
        <v>1050000</v>
      </c>
      <c r="P2618" s="79">
        <v>1050000</v>
      </c>
      <c r="Q2618" s="79"/>
      <c r="R2618" s="79">
        <v>1050000</v>
      </c>
      <c r="S2618" s="79">
        <v>0</v>
      </c>
      <c r="T2618" s="79">
        <v>0</v>
      </c>
      <c r="U2618" s="78" t="s">
        <v>303</v>
      </c>
      <c r="V2618" s="80" t="s">
        <v>1762</v>
      </c>
      <c r="W2618" s="81" t="s">
        <v>539</v>
      </c>
    </row>
    <row r="2619" spans="1:23" s="107" customFormat="1" ht="31.8" customHeight="1">
      <c r="A2619" s="46">
        <f>SUBTOTAL(3,$C$11:C2619)</f>
        <v>2609</v>
      </c>
      <c r="B2619" s="46">
        <v>1</v>
      </c>
      <c r="C2619" s="46" t="s">
        <v>565</v>
      </c>
      <c r="D2619" s="46" t="s">
        <v>1097</v>
      </c>
      <c r="E2619" s="98" t="s">
        <v>571</v>
      </c>
      <c r="F2619" s="99" t="s">
        <v>24</v>
      </c>
      <c r="G2619" s="46">
        <v>9</v>
      </c>
      <c r="H2619" s="78" t="s">
        <v>263</v>
      </c>
      <c r="I2619" s="46">
        <v>20</v>
      </c>
      <c r="J2619" s="46">
        <v>1</v>
      </c>
      <c r="K2619" s="46"/>
      <c r="L2619" s="46"/>
      <c r="M2619" s="46">
        <v>20</v>
      </c>
      <c r="N2619" s="46">
        <v>1</v>
      </c>
      <c r="O2619" s="79">
        <v>1050000</v>
      </c>
      <c r="P2619" s="79">
        <v>1050000</v>
      </c>
      <c r="Q2619" s="79"/>
      <c r="R2619" s="79">
        <v>1050000</v>
      </c>
      <c r="S2619" s="79">
        <v>0</v>
      </c>
      <c r="T2619" s="79">
        <v>0</v>
      </c>
      <c r="U2619" s="78" t="s">
        <v>303</v>
      </c>
      <c r="V2619" s="80" t="s">
        <v>1763</v>
      </c>
      <c r="W2619" s="81" t="s">
        <v>539</v>
      </c>
    </row>
    <row r="2620" spans="1:23" s="107" customFormat="1" ht="31.8" customHeight="1">
      <c r="A2620" s="46">
        <f>SUBTOTAL(3,$C$11:C2620)</f>
        <v>2610</v>
      </c>
      <c r="B2620" s="46">
        <v>1</v>
      </c>
      <c r="C2620" s="46" t="s">
        <v>565</v>
      </c>
      <c r="D2620" s="46" t="s">
        <v>1097</v>
      </c>
      <c r="E2620" s="98" t="s">
        <v>571</v>
      </c>
      <c r="F2620" s="99" t="s">
        <v>24</v>
      </c>
      <c r="G2620" s="46">
        <v>9</v>
      </c>
      <c r="H2620" s="78" t="s">
        <v>263</v>
      </c>
      <c r="I2620" s="46">
        <v>20</v>
      </c>
      <c r="J2620" s="46">
        <v>1</v>
      </c>
      <c r="K2620" s="46"/>
      <c r="L2620" s="46"/>
      <c r="M2620" s="46">
        <v>20</v>
      </c>
      <c r="N2620" s="46">
        <v>1</v>
      </c>
      <c r="O2620" s="79">
        <v>1050000</v>
      </c>
      <c r="P2620" s="79">
        <v>1050000</v>
      </c>
      <c r="Q2620" s="79"/>
      <c r="R2620" s="79">
        <v>1050000</v>
      </c>
      <c r="S2620" s="79">
        <v>0</v>
      </c>
      <c r="T2620" s="79">
        <v>0</v>
      </c>
      <c r="U2620" s="78" t="s">
        <v>303</v>
      </c>
      <c r="V2620" s="80" t="s">
        <v>1764</v>
      </c>
      <c r="W2620" s="81" t="s">
        <v>539</v>
      </c>
    </row>
    <row r="2621" spans="1:23" s="107" customFormat="1" ht="31.8" customHeight="1">
      <c r="A2621" s="46">
        <f>SUBTOTAL(3,$C$11:C2621)</f>
        <v>2611</v>
      </c>
      <c r="B2621" s="46">
        <v>1</v>
      </c>
      <c r="C2621" s="46" t="s">
        <v>565</v>
      </c>
      <c r="D2621" s="46" t="s">
        <v>1097</v>
      </c>
      <c r="E2621" s="98" t="s">
        <v>571</v>
      </c>
      <c r="F2621" s="99" t="s">
        <v>24</v>
      </c>
      <c r="G2621" s="46">
        <v>9</v>
      </c>
      <c r="H2621" s="78" t="s">
        <v>263</v>
      </c>
      <c r="I2621" s="46">
        <v>20</v>
      </c>
      <c r="J2621" s="46">
        <v>1</v>
      </c>
      <c r="K2621" s="46"/>
      <c r="L2621" s="46"/>
      <c r="M2621" s="46">
        <v>20</v>
      </c>
      <c r="N2621" s="46">
        <v>1</v>
      </c>
      <c r="O2621" s="79">
        <v>1050000</v>
      </c>
      <c r="P2621" s="79">
        <v>1050000</v>
      </c>
      <c r="Q2621" s="79"/>
      <c r="R2621" s="79">
        <v>1050000</v>
      </c>
      <c r="S2621" s="79">
        <v>0</v>
      </c>
      <c r="T2621" s="79">
        <v>0</v>
      </c>
      <c r="U2621" s="78" t="s">
        <v>303</v>
      </c>
      <c r="V2621" s="80" t="s">
        <v>1765</v>
      </c>
      <c r="W2621" s="81" t="s">
        <v>539</v>
      </c>
    </row>
    <row r="2622" spans="1:23" s="107" customFormat="1" ht="31.8" customHeight="1">
      <c r="A2622" s="46">
        <f>SUBTOTAL(3,$C$11:C2622)</f>
        <v>2612</v>
      </c>
      <c r="B2622" s="100">
        <v>2</v>
      </c>
      <c r="C2622" s="100" t="s">
        <v>565</v>
      </c>
      <c r="D2622" s="100" t="s">
        <v>541</v>
      </c>
      <c r="E2622" s="101" t="s">
        <v>571</v>
      </c>
      <c r="F2622" s="102" t="s">
        <v>24</v>
      </c>
      <c r="G2622" s="100">
        <v>9</v>
      </c>
      <c r="H2622" s="103" t="s">
        <v>263</v>
      </c>
      <c r="I2622" s="100">
        <v>20</v>
      </c>
      <c r="J2622" s="100">
        <v>1</v>
      </c>
      <c r="K2622" s="100"/>
      <c r="L2622" s="100"/>
      <c r="M2622" s="100">
        <v>20</v>
      </c>
      <c r="N2622" s="100">
        <v>1</v>
      </c>
      <c r="O2622" s="104">
        <v>1000000</v>
      </c>
      <c r="P2622" s="104">
        <v>1000000</v>
      </c>
      <c r="Q2622" s="104"/>
      <c r="R2622" s="104"/>
      <c r="S2622" s="104">
        <v>1000000</v>
      </c>
      <c r="T2622" s="104">
        <v>0</v>
      </c>
      <c r="U2622" s="103" t="s">
        <v>305</v>
      </c>
      <c r="V2622" s="105" t="s">
        <v>3980</v>
      </c>
      <c r="W2622" s="106" t="s">
        <v>539</v>
      </c>
    </row>
    <row r="2623" spans="1:23" s="107" customFormat="1" ht="31.8" customHeight="1">
      <c r="A2623" s="46">
        <f>SUBTOTAL(3,$C$11:C2623)</f>
        <v>2613</v>
      </c>
      <c r="B2623" s="100">
        <v>2</v>
      </c>
      <c r="C2623" s="100" t="s">
        <v>565</v>
      </c>
      <c r="D2623" s="100" t="s">
        <v>2307</v>
      </c>
      <c r="E2623" s="101" t="s">
        <v>571</v>
      </c>
      <c r="F2623" s="102" t="s">
        <v>24</v>
      </c>
      <c r="G2623" s="100">
        <v>9</v>
      </c>
      <c r="H2623" s="103" t="s">
        <v>263</v>
      </c>
      <c r="I2623" s="100">
        <v>14</v>
      </c>
      <c r="J2623" s="100">
        <v>1</v>
      </c>
      <c r="K2623" s="100"/>
      <c r="L2623" s="100"/>
      <c r="M2623" s="100">
        <v>14</v>
      </c>
      <c r="N2623" s="100">
        <v>1</v>
      </c>
      <c r="O2623" s="104">
        <v>650000</v>
      </c>
      <c r="P2623" s="104">
        <v>650000</v>
      </c>
      <c r="Q2623" s="104"/>
      <c r="R2623" s="104"/>
      <c r="S2623" s="104">
        <v>650000</v>
      </c>
      <c r="T2623" s="104">
        <v>0</v>
      </c>
      <c r="U2623" s="103" t="s">
        <v>307</v>
      </c>
      <c r="V2623" s="105" t="s">
        <v>3981</v>
      </c>
      <c r="W2623" s="106" t="s">
        <v>539</v>
      </c>
    </row>
    <row r="2624" spans="1:23" s="107" customFormat="1" ht="31.8" customHeight="1">
      <c r="A2624" s="46">
        <f>SUBTOTAL(3,$C$11:C2624)</f>
        <v>2614</v>
      </c>
      <c r="B2624" s="100">
        <v>2</v>
      </c>
      <c r="C2624" s="100" t="s">
        <v>565</v>
      </c>
      <c r="D2624" s="100" t="s">
        <v>2302</v>
      </c>
      <c r="E2624" s="101" t="s">
        <v>571</v>
      </c>
      <c r="F2624" s="102" t="s">
        <v>24</v>
      </c>
      <c r="G2624" s="100">
        <v>9</v>
      </c>
      <c r="H2624" s="103" t="s">
        <v>263</v>
      </c>
      <c r="I2624" s="100">
        <v>20</v>
      </c>
      <c r="J2624" s="100">
        <v>1</v>
      </c>
      <c r="K2624" s="100"/>
      <c r="L2624" s="100"/>
      <c r="M2624" s="100">
        <v>20</v>
      </c>
      <c r="N2624" s="100">
        <v>1</v>
      </c>
      <c r="O2624" s="104">
        <v>1050000</v>
      </c>
      <c r="P2624" s="104">
        <v>1050000</v>
      </c>
      <c r="Q2624" s="104"/>
      <c r="R2624" s="104"/>
      <c r="S2624" s="104">
        <v>1050000</v>
      </c>
      <c r="T2624" s="104">
        <v>0</v>
      </c>
      <c r="U2624" s="103" t="s">
        <v>303</v>
      </c>
      <c r="V2624" s="105" t="s">
        <v>1817</v>
      </c>
      <c r="W2624" s="106" t="s">
        <v>539</v>
      </c>
    </row>
    <row r="2625" spans="1:23" s="107" customFormat="1" ht="31.8" customHeight="1">
      <c r="A2625" s="46">
        <f>SUBTOTAL(3,$C$11:C2625)</f>
        <v>2615</v>
      </c>
      <c r="B2625" s="100">
        <v>2</v>
      </c>
      <c r="C2625" s="100" t="s">
        <v>565</v>
      </c>
      <c r="D2625" s="100" t="s">
        <v>2307</v>
      </c>
      <c r="E2625" s="101" t="s">
        <v>571</v>
      </c>
      <c r="F2625" s="102" t="s">
        <v>24</v>
      </c>
      <c r="G2625" s="100">
        <v>9</v>
      </c>
      <c r="H2625" s="103" t="s">
        <v>263</v>
      </c>
      <c r="I2625" s="100">
        <v>20</v>
      </c>
      <c r="J2625" s="100">
        <v>1</v>
      </c>
      <c r="K2625" s="100"/>
      <c r="L2625" s="100"/>
      <c r="M2625" s="100">
        <v>20</v>
      </c>
      <c r="N2625" s="100">
        <v>1</v>
      </c>
      <c r="O2625" s="104">
        <v>1050000</v>
      </c>
      <c r="P2625" s="104">
        <v>1050000</v>
      </c>
      <c r="Q2625" s="104"/>
      <c r="R2625" s="104"/>
      <c r="S2625" s="104">
        <v>1050000</v>
      </c>
      <c r="T2625" s="104">
        <v>0</v>
      </c>
      <c r="U2625" s="103" t="s">
        <v>303</v>
      </c>
      <c r="V2625" s="105" t="s">
        <v>3982</v>
      </c>
      <c r="W2625" s="106" t="s">
        <v>539</v>
      </c>
    </row>
    <row r="2626" spans="1:23" s="107" customFormat="1" ht="31.8" customHeight="1">
      <c r="A2626" s="46">
        <f>SUBTOTAL(3,$C$11:C2626)</f>
        <v>2616</v>
      </c>
      <c r="B2626" s="100">
        <v>2</v>
      </c>
      <c r="C2626" s="100" t="s">
        <v>565</v>
      </c>
      <c r="D2626" s="100" t="s">
        <v>2307</v>
      </c>
      <c r="E2626" s="101" t="s">
        <v>571</v>
      </c>
      <c r="F2626" s="102" t="s">
        <v>24</v>
      </c>
      <c r="G2626" s="100">
        <v>9</v>
      </c>
      <c r="H2626" s="103" t="s">
        <v>263</v>
      </c>
      <c r="I2626" s="100">
        <v>20</v>
      </c>
      <c r="J2626" s="100">
        <v>1</v>
      </c>
      <c r="K2626" s="100"/>
      <c r="L2626" s="100"/>
      <c r="M2626" s="100">
        <v>20</v>
      </c>
      <c r="N2626" s="100">
        <v>1</v>
      </c>
      <c r="O2626" s="104">
        <v>1050000</v>
      </c>
      <c r="P2626" s="104">
        <v>1050000</v>
      </c>
      <c r="Q2626" s="104"/>
      <c r="R2626" s="104"/>
      <c r="S2626" s="104">
        <v>1050000</v>
      </c>
      <c r="T2626" s="104">
        <v>0</v>
      </c>
      <c r="U2626" s="103" t="s">
        <v>303</v>
      </c>
      <c r="V2626" s="105" t="s">
        <v>3983</v>
      </c>
      <c r="W2626" s="106" t="s">
        <v>539</v>
      </c>
    </row>
    <row r="2627" spans="1:23" s="107" customFormat="1" ht="31.8" customHeight="1">
      <c r="A2627" s="46">
        <f>SUBTOTAL(3,$C$11:C2627)</f>
        <v>2617</v>
      </c>
      <c r="B2627" s="100">
        <v>2</v>
      </c>
      <c r="C2627" s="100" t="s">
        <v>565</v>
      </c>
      <c r="D2627" s="100" t="s">
        <v>2303</v>
      </c>
      <c r="E2627" s="101" t="s">
        <v>571</v>
      </c>
      <c r="F2627" s="102" t="s">
        <v>24</v>
      </c>
      <c r="G2627" s="100">
        <v>9</v>
      </c>
      <c r="H2627" s="103" t="s">
        <v>263</v>
      </c>
      <c r="I2627" s="100">
        <v>20</v>
      </c>
      <c r="J2627" s="100">
        <v>1</v>
      </c>
      <c r="K2627" s="100"/>
      <c r="L2627" s="100"/>
      <c r="M2627" s="100">
        <v>20</v>
      </c>
      <c r="N2627" s="100">
        <v>1</v>
      </c>
      <c r="O2627" s="104">
        <v>1050000</v>
      </c>
      <c r="P2627" s="104">
        <v>1050000</v>
      </c>
      <c r="Q2627" s="104"/>
      <c r="R2627" s="104"/>
      <c r="S2627" s="104">
        <v>1050000</v>
      </c>
      <c r="T2627" s="104">
        <v>0</v>
      </c>
      <c r="U2627" s="103" t="s">
        <v>303</v>
      </c>
      <c r="V2627" s="105" t="s">
        <v>3984</v>
      </c>
      <c r="W2627" s="106" t="s">
        <v>539</v>
      </c>
    </row>
    <row r="2628" spans="1:23" s="107" customFormat="1" ht="31.8" customHeight="1">
      <c r="A2628" s="46">
        <f>SUBTOTAL(3,$C$11:C2628)</f>
        <v>2618</v>
      </c>
      <c r="B2628" s="100">
        <v>2</v>
      </c>
      <c r="C2628" s="100" t="s">
        <v>565</v>
      </c>
      <c r="D2628" s="100" t="s">
        <v>2305</v>
      </c>
      <c r="E2628" s="101" t="s">
        <v>571</v>
      </c>
      <c r="F2628" s="102" t="s">
        <v>24</v>
      </c>
      <c r="G2628" s="100">
        <v>9</v>
      </c>
      <c r="H2628" s="103" t="s">
        <v>263</v>
      </c>
      <c r="I2628" s="100">
        <v>20</v>
      </c>
      <c r="J2628" s="100">
        <v>1</v>
      </c>
      <c r="K2628" s="100"/>
      <c r="L2628" s="100"/>
      <c r="M2628" s="100">
        <v>20</v>
      </c>
      <c r="N2628" s="100">
        <v>1</v>
      </c>
      <c r="O2628" s="104">
        <v>1050000</v>
      </c>
      <c r="P2628" s="104">
        <v>1050000</v>
      </c>
      <c r="Q2628" s="104"/>
      <c r="R2628" s="104"/>
      <c r="S2628" s="104">
        <v>1050000</v>
      </c>
      <c r="T2628" s="104">
        <v>0</v>
      </c>
      <c r="U2628" s="103" t="s">
        <v>303</v>
      </c>
      <c r="V2628" s="105" t="s">
        <v>3985</v>
      </c>
      <c r="W2628" s="106" t="s">
        <v>539</v>
      </c>
    </row>
    <row r="2629" spans="1:23" s="107" customFormat="1" ht="31.8" customHeight="1">
      <c r="A2629" s="46">
        <f>SUBTOTAL(3,$C$11:C2629)</f>
        <v>2619</v>
      </c>
      <c r="B2629" s="100">
        <v>2</v>
      </c>
      <c r="C2629" s="100" t="s">
        <v>565</v>
      </c>
      <c r="D2629" s="100" t="s">
        <v>2310</v>
      </c>
      <c r="E2629" s="101" t="s">
        <v>571</v>
      </c>
      <c r="F2629" s="102" t="s">
        <v>24</v>
      </c>
      <c r="G2629" s="100">
        <v>9</v>
      </c>
      <c r="H2629" s="103" t="s">
        <v>263</v>
      </c>
      <c r="I2629" s="100">
        <v>20</v>
      </c>
      <c r="J2629" s="100">
        <v>1</v>
      </c>
      <c r="K2629" s="100"/>
      <c r="L2629" s="100"/>
      <c r="M2629" s="100">
        <v>20</v>
      </c>
      <c r="N2629" s="100">
        <v>1</v>
      </c>
      <c r="O2629" s="104">
        <v>1050000</v>
      </c>
      <c r="P2629" s="104">
        <v>1050000</v>
      </c>
      <c r="Q2629" s="104"/>
      <c r="R2629" s="104"/>
      <c r="S2629" s="104">
        <v>1050000</v>
      </c>
      <c r="T2629" s="104">
        <v>0</v>
      </c>
      <c r="U2629" s="103" t="s">
        <v>303</v>
      </c>
      <c r="V2629" s="105" t="s">
        <v>3986</v>
      </c>
      <c r="W2629" s="106" t="s">
        <v>539</v>
      </c>
    </row>
    <row r="2630" spans="1:23" s="107" customFormat="1" ht="31.8" customHeight="1">
      <c r="A2630" s="46">
        <f>SUBTOTAL(3,$C$11:C2630)</f>
        <v>2620</v>
      </c>
      <c r="B2630" s="100">
        <v>2</v>
      </c>
      <c r="C2630" s="100" t="s">
        <v>565</v>
      </c>
      <c r="D2630" s="100" t="s">
        <v>2309</v>
      </c>
      <c r="E2630" s="101" t="s">
        <v>571</v>
      </c>
      <c r="F2630" s="102" t="s">
        <v>24</v>
      </c>
      <c r="G2630" s="100">
        <v>9</v>
      </c>
      <c r="H2630" s="103" t="s">
        <v>263</v>
      </c>
      <c r="I2630" s="100">
        <v>20</v>
      </c>
      <c r="J2630" s="100">
        <v>1</v>
      </c>
      <c r="K2630" s="100"/>
      <c r="L2630" s="100"/>
      <c r="M2630" s="100">
        <v>20</v>
      </c>
      <c r="N2630" s="100">
        <v>1</v>
      </c>
      <c r="O2630" s="104">
        <v>1050000</v>
      </c>
      <c r="P2630" s="104">
        <v>1050000</v>
      </c>
      <c r="Q2630" s="104"/>
      <c r="R2630" s="104"/>
      <c r="S2630" s="104">
        <v>1050000</v>
      </c>
      <c r="T2630" s="104">
        <v>0</v>
      </c>
      <c r="U2630" s="103" t="s">
        <v>303</v>
      </c>
      <c r="V2630" s="105" t="s">
        <v>3987</v>
      </c>
      <c r="W2630" s="106" t="s">
        <v>539</v>
      </c>
    </row>
    <row r="2631" spans="1:23" s="107" customFormat="1" ht="31.8" customHeight="1">
      <c r="A2631" s="46">
        <f>SUBTOTAL(3,$C$11:C2631)</f>
        <v>2621</v>
      </c>
      <c r="B2631" s="46">
        <v>1</v>
      </c>
      <c r="C2631" s="46" t="s">
        <v>508</v>
      </c>
      <c r="D2631" s="46" t="s">
        <v>1099</v>
      </c>
      <c r="E2631" s="98" t="s">
        <v>409</v>
      </c>
      <c r="F2631" s="99" t="s">
        <v>421</v>
      </c>
      <c r="G2631" s="46">
        <v>9</v>
      </c>
      <c r="H2631" s="78" t="s">
        <v>263</v>
      </c>
      <c r="I2631" s="46">
        <v>20</v>
      </c>
      <c r="J2631" s="46">
        <v>1</v>
      </c>
      <c r="K2631" s="46"/>
      <c r="L2631" s="46"/>
      <c r="M2631" s="46">
        <v>20</v>
      </c>
      <c r="N2631" s="46">
        <v>1</v>
      </c>
      <c r="O2631" s="79">
        <v>1050000</v>
      </c>
      <c r="P2631" s="79">
        <v>1050000</v>
      </c>
      <c r="Q2631" s="79"/>
      <c r="R2631" s="79">
        <v>1050000</v>
      </c>
      <c r="S2631" s="79">
        <v>0</v>
      </c>
      <c r="T2631" s="79">
        <v>0</v>
      </c>
      <c r="U2631" s="78" t="s">
        <v>303</v>
      </c>
      <c r="V2631" s="80" t="s">
        <v>1766</v>
      </c>
      <c r="W2631" s="81" t="s">
        <v>539</v>
      </c>
    </row>
    <row r="2632" spans="1:23" s="107" customFormat="1" ht="31.8" customHeight="1">
      <c r="A2632" s="46">
        <f>SUBTOTAL(3,$C$11:C2632)</f>
        <v>2622</v>
      </c>
      <c r="B2632" s="46">
        <v>1</v>
      </c>
      <c r="C2632" s="46" t="s">
        <v>508</v>
      </c>
      <c r="D2632" s="46" t="s">
        <v>838</v>
      </c>
      <c r="E2632" s="98" t="s">
        <v>409</v>
      </c>
      <c r="F2632" s="99" t="s">
        <v>421</v>
      </c>
      <c r="G2632" s="46">
        <v>9</v>
      </c>
      <c r="H2632" s="78" t="s">
        <v>263</v>
      </c>
      <c r="I2632" s="46">
        <v>20</v>
      </c>
      <c r="J2632" s="46">
        <v>1</v>
      </c>
      <c r="K2632" s="46"/>
      <c r="L2632" s="46"/>
      <c r="M2632" s="46">
        <v>20</v>
      </c>
      <c r="N2632" s="46">
        <v>1</v>
      </c>
      <c r="O2632" s="79">
        <v>1050000</v>
      </c>
      <c r="P2632" s="79">
        <v>1050000</v>
      </c>
      <c r="Q2632" s="79"/>
      <c r="R2632" s="79">
        <v>1050000</v>
      </c>
      <c r="S2632" s="79">
        <v>0</v>
      </c>
      <c r="T2632" s="79">
        <v>0</v>
      </c>
      <c r="U2632" s="78" t="s">
        <v>303</v>
      </c>
      <c r="V2632" s="80" t="s">
        <v>1767</v>
      </c>
      <c r="W2632" s="81" t="s">
        <v>539</v>
      </c>
    </row>
    <row r="2633" spans="1:23" s="107" customFormat="1" ht="31.8" customHeight="1">
      <c r="A2633" s="46">
        <f>SUBTOTAL(3,$C$11:C2633)</f>
        <v>2623</v>
      </c>
      <c r="B2633" s="46">
        <v>1</v>
      </c>
      <c r="C2633" s="46" t="s">
        <v>508</v>
      </c>
      <c r="D2633" s="46" t="s">
        <v>1100</v>
      </c>
      <c r="E2633" s="98" t="s">
        <v>409</v>
      </c>
      <c r="F2633" s="99" t="s">
        <v>421</v>
      </c>
      <c r="G2633" s="46">
        <v>9</v>
      </c>
      <c r="H2633" s="78" t="s">
        <v>263</v>
      </c>
      <c r="I2633" s="46">
        <v>20</v>
      </c>
      <c r="J2633" s="46">
        <v>1</v>
      </c>
      <c r="K2633" s="46"/>
      <c r="L2633" s="46"/>
      <c r="M2633" s="46">
        <v>20</v>
      </c>
      <c r="N2633" s="46">
        <v>1</v>
      </c>
      <c r="O2633" s="79">
        <v>1050000</v>
      </c>
      <c r="P2633" s="79">
        <v>1050000</v>
      </c>
      <c r="Q2633" s="79"/>
      <c r="R2633" s="79">
        <v>1050000</v>
      </c>
      <c r="S2633" s="79">
        <v>0</v>
      </c>
      <c r="T2633" s="79">
        <v>0</v>
      </c>
      <c r="U2633" s="78" t="s">
        <v>303</v>
      </c>
      <c r="V2633" s="80" t="s">
        <v>1768</v>
      </c>
      <c r="W2633" s="81" t="s">
        <v>539</v>
      </c>
    </row>
    <row r="2634" spans="1:23" s="107" customFormat="1" ht="31.8" customHeight="1">
      <c r="A2634" s="46">
        <f>SUBTOTAL(3,$C$11:C2634)</f>
        <v>2624</v>
      </c>
      <c r="B2634" s="46">
        <v>1</v>
      </c>
      <c r="C2634" s="46" t="s">
        <v>508</v>
      </c>
      <c r="D2634" s="46" t="s">
        <v>838</v>
      </c>
      <c r="E2634" s="98" t="s">
        <v>409</v>
      </c>
      <c r="F2634" s="99" t="s">
        <v>421</v>
      </c>
      <c r="G2634" s="46">
        <v>9</v>
      </c>
      <c r="H2634" s="78" t="s">
        <v>263</v>
      </c>
      <c r="I2634" s="46">
        <v>20</v>
      </c>
      <c r="J2634" s="46">
        <v>1</v>
      </c>
      <c r="K2634" s="46"/>
      <c r="L2634" s="46"/>
      <c r="M2634" s="46">
        <v>20</v>
      </c>
      <c r="N2634" s="46">
        <v>1</v>
      </c>
      <c r="O2634" s="79">
        <v>1050000</v>
      </c>
      <c r="P2634" s="79">
        <v>1050000</v>
      </c>
      <c r="Q2634" s="79"/>
      <c r="R2634" s="79">
        <v>1050000</v>
      </c>
      <c r="S2634" s="79">
        <v>0</v>
      </c>
      <c r="T2634" s="79">
        <v>0</v>
      </c>
      <c r="U2634" s="78" t="s">
        <v>303</v>
      </c>
      <c r="V2634" s="80" t="s">
        <v>1769</v>
      </c>
      <c r="W2634" s="81" t="s">
        <v>539</v>
      </c>
    </row>
    <row r="2635" spans="1:23" s="107" customFormat="1" ht="31.8" customHeight="1">
      <c r="A2635" s="46">
        <f>SUBTOTAL(3,$C$11:C2635)</f>
        <v>2625</v>
      </c>
      <c r="B2635" s="46">
        <v>1</v>
      </c>
      <c r="C2635" s="46" t="s">
        <v>508</v>
      </c>
      <c r="D2635" s="46" t="s">
        <v>1100</v>
      </c>
      <c r="E2635" s="98" t="s">
        <v>409</v>
      </c>
      <c r="F2635" s="99" t="s">
        <v>421</v>
      </c>
      <c r="G2635" s="46">
        <v>9</v>
      </c>
      <c r="H2635" s="78" t="s">
        <v>263</v>
      </c>
      <c r="I2635" s="46">
        <v>20</v>
      </c>
      <c r="J2635" s="46">
        <v>1</v>
      </c>
      <c r="K2635" s="46"/>
      <c r="L2635" s="46"/>
      <c r="M2635" s="46">
        <v>20</v>
      </c>
      <c r="N2635" s="46">
        <v>1</v>
      </c>
      <c r="O2635" s="79">
        <v>1050000</v>
      </c>
      <c r="P2635" s="79">
        <v>1050000</v>
      </c>
      <c r="Q2635" s="79"/>
      <c r="R2635" s="79">
        <v>1050000</v>
      </c>
      <c r="S2635" s="79">
        <v>0</v>
      </c>
      <c r="T2635" s="79">
        <v>0</v>
      </c>
      <c r="U2635" s="78" t="s">
        <v>303</v>
      </c>
      <c r="V2635" s="80" t="s">
        <v>1770</v>
      </c>
      <c r="W2635" s="81" t="s">
        <v>539</v>
      </c>
    </row>
    <row r="2636" spans="1:23" s="107" customFormat="1" ht="31.8" customHeight="1">
      <c r="A2636" s="46">
        <f>SUBTOTAL(3,$C$11:C2636)</f>
        <v>2626</v>
      </c>
      <c r="B2636" s="100">
        <v>2</v>
      </c>
      <c r="C2636" s="100" t="s">
        <v>508</v>
      </c>
      <c r="D2636" s="100" t="s">
        <v>2303</v>
      </c>
      <c r="E2636" s="101" t="s">
        <v>409</v>
      </c>
      <c r="F2636" s="102" t="s">
        <v>421</v>
      </c>
      <c r="G2636" s="100">
        <v>9</v>
      </c>
      <c r="H2636" s="103" t="s">
        <v>263</v>
      </c>
      <c r="I2636" s="100">
        <v>20</v>
      </c>
      <c r="J2636" s="100">
        <v>1</v>
      </c>
      <c r="K2636" s="100"/>
      <c r="L2636" s="100"/>
      <c r="M2636" s="100">
        <v>20</v>
      </c>
      <c r="N2636" s="100">
        <v>1</v>
      </c>
      <c r="O2636" s="104">
        <v>1050000</v>
      </c>
      <c r="P2636" s="104">
        <v>1050000</v>
      </c>
      <c r="Q2636" s="104"/>
      <c r="R2636" s="104"/>
      <c r="S2636" s="104">
        <v>1050000</v>
      </c>
      <c r="T2636" s="104">
        <v>0</v>
      </c>
      <c r="U2636" s="103" t="s">
        <v>303</v>
      </c>
      <c r="V2636" s="105" t="s">
        <v>3988</v>
      </c>
      <c r="W2636" s="106" t="s">
        <v>539</v>
      </c>
    </row>
    <row r="2637" spans="1:23" s="107" customFormat="1" ht="31.8" customHeight="1">
      <c r="A2637" s="46">
        <f>SUBTOTAL(3,$C$11:C2637)</f>
        <v>2627</v>
      </c>
      <c r="B2637" s="100">
        <v>2</v>
      </c>
      <c r="C2637" s="100" t="s">
        <v>508</v>
      </c>
      <c r="D2637" s="100" t="s">
        <v>2310</v>
      </c>
      <c r="E2637" s="101" t="s">
        <v>409</v>
      </c>
      <c r="F2637" s="102" t="s">
        <v>421</v>
      </c>
      <c r="G2637" s="100">
        <v>9</v>
      </c>
      <c r="H2637" s="103" t="s">
        <v>263</v>
      </c>
      <c r="I2637" s="100">
        <v>20</v>
      </c>
      <c r="J2637" s="100">
        <v>1</v>
      </c>
      <c r="K2637" s="100"/>
      <c r="L2637" s="100"/>
      <c r="M2637" s="100">
        <v>20</v>
      </c>
      <c r="N2637" s="100">
        <v>1</v>
      </c>
      <c r="O2637" s="104">
        <v>1050000</v>
      </c>
      <c r="P2637" s="104">
        <v>1050000</v>
      </c>
      <c r="Q2637" s="104"/>
      <c r="R2637" s="104"/>
      <c r="S2637" s="104">
        <v>1050000</v>
      </c>
      <c r="T2637" s="104">
        <v>0</v>
      </c>
      <c r="U2637" s="103" t="s">
        <v>303</v>
      </c>
      <c r="V2637" s="105" t="s">
        <v>3989</v>
      </c>
      <c r="W2637" s="106" t="s">
        <v>539</v>
      </c>
    </row>
    <row r="2638" spans="1:23" s="107" customFormat="1" ht="31.8" customHeight="1">
      <c r="A2638" s="46">
        <f>SUBTOTAL(3,$C$11:C2638)</f>
        <v>2628</v>
      </c>
      <c r="B2638" s="100">
        <v>2</v>
      </c>
      <c r="C2638" s="100" t="s">
        <v>508</v>
      </c>
      <c r="D2638" s="100" t="s">
        <v>2307</v>
      </c>
      <c r="E2638" s="101" t="s">
        <v>409</v>
      </c>
      <c r="F2638" s="102" t="s">
        <v>421</v>
      </c>
      <c r="G2638" s="100">
        <v>9</v>
      </c>
      <c r="H2638" s="103" t="s">
        <v>263</v>
      </c>
      <c r="I2638" s="100">
        <v>20</v>
      </c>
      <c r="J2638" s="100">
        <v>1</v>
      </c>
      <c r="K2638" s="100"/>
      <c r="L2638" s="100"/>
      <c r="M2638" s="100">
        <v>20</v>
      </c>
      <c r="N2638" s="100">
        <v>1</v>
      </c>
      <c r="O2638" s="104">
        <v>1050000</v>
      </c>
      <c r="P2638" s="104">
        <v>1050000</v>
      </c>
      <c r="Q2638" s="104"/>
      <c r="R2638" s="104"/>
      <c r="S2638" s="104">
        <v>1050000</v>
      </c>
      <c r="T2638" s="104">
        <v>0</v>
      </c>
      <c r="U2638" s="103" t="s">
        <v>303</v>
      </c>
      <c r="V2638" s="105" t="s">
        <v>3990</v>
      </c>
      <c r="W2638" s="106" t="s">
        <v>539</v>
      </c>
    </row>
    <row r="2639" spans="1:23" s="107" customFormat="1" ht="31.8" customHeight="1">
      <c r="A2639" s="46">
        <f>SUBTOTAL(3,$C$11:C2639)</f>
        <v>2629</v>
      </c>
      <c r="B2639" s="100">
        <v>2</v>
      </c>
      <c r="C2639" s="100" t="s">
        <v>508</v>
      </c>
      <c r="D2639" s="100" t="s">
        <v>2304</v>
      </c>
      <c r="E2639" s="101" t="s">
        <v>409</v>
      </c>
      <c r="F2639" s="102" t="s">
        <v>421</v>
      </c>
      <c r="G2639" s="100">
        <v>9</v>
      </c>
      <c r="H2639" s="103" t="s">
        <v>263</v>
      </c>
      <c r="I2639" s="100">
        <v>20</v>
      </c>
      <c r="J2639" s="100">
        <v>1</v>
      </c>
      <c r="K2639" s="100"/>
      <c r="L2639" s="100"/>
      <c r="M2639" s="100">
        <v>20</v>
      </c>
      <c r="N2639" s="100">
        <v>1</v>
      </c>
      <c r="O2639" s="104">
        <v>1050000</v>
      </c>
      <c r="P2639" s="104">
        <v>1050000</v>
      </c>
      <c r="Q2639" s="104"/>
      <c r="R2639" s="104"/>
      <c r="S2639" s="104">
        <v>1050000</v>
      </c>
      <c r="T2639" s="104">
        <v>0</v>
      </c>
      <c r="U2639" s="103" t="s">
        <v>303</v>
      </c>
      <c r="V2639" s="105" t="s">
        <v>2767</v>
      </c>
      <c r="W2639" s="106" t="s">
        <v>539</v>
      </c>
    </row>
    <row r="2640" spans="1:23" s="107" customFormat="1" ht="31.8" customHeight="1">
      <c r="A2640" s="46">
        <f>SUBTOTAL(3,$C$11:C2640)</f>
        <v>2630</v>
      </c>
      <c r="B2640" s="100">
        <v>2</v>
      </c>
      <c r="C2640" s="100" t="s">
        <v>508</v>
      </c>
      <c r="D2640" s="100" t="s">
        <v>2310</v>
      </c>
      <c r="E2640" s="101" t="s">
        <v>409</v>
      </c>
      <c r="F2640" s="102" t="s">
        <v>421</v>
      </c>
      <c r="G2640" s="100">
        <v>9</v>
      </c>
      <c r="H2640" s="103" t="s">
        <v>263</v>
      </c>
      <c r="I2640" s="100">
        <v>20</v>
      </c>
      <c r="J2640" s="100">
        <v>1</v>
      </c>
      <c r="K2640" s="100"/>
      <c r="L2640" s="100"/>
      <c r="M2640" s="100">
        <v>20</v>
      </c>
      <c r="N2640" s="100">
        <v>1</v>
      </c>
      <c r="O2640" s="104">
        <v>1050000</v>
      </c>
      <c r="P2640" s="104">
        <v>1050000</v>
      </c>
      <c r="Q2640" s="104"/>
      <c r="R2640" s="104"/>
      <c r="S2640" s="104">
        <v>1050000</v>
      </c>
      <c r="T2640" s="104">
        <v>0</v>
      </c>
      <c r="U2640" s="103" t="s">
        <v>303</v>
      </c>
      <c r="V2640" s="105" t="s">
        <v>3991</v>
      </c>
      <c r="W2640" s="106" t="s">
        <v>539</v>
      </c>
    </row>
    <row r="2641" spans="1:23" s="107" customFormat="1" ht="31.8" customHeight="1">
      <c r="A2641" s="46">
        <f>SUBTOTAL(3,$C$11:C2641)</f>
        <v>2631</v>
      </c>
      <c r="B2641" s="46">
        <v>1</v>
      </c>
      <c r="C2641" s="46" t="s">
        <v>793</v>
      </c>
      <c r="D2641" s="46" t="s">
        <v>1100</v>
      </c>
      <c r="E2641" s="98" t="s">
        <v>376</v>
      </c>
      <c r="F2641" s="99" t="s">
        <v>554</v>
      </c>
      <c r="G2641" s="46">
        <v>9</v>
      </c>
      <c r="H2641" s="78" t="s">
        <v>263</v>
      </c>
      <c r="I2641" s="46">
        <v>40</v>
      </c>
      <c r="J2641" s="46">
        <v>1</v>
      </c>
      <c r="K2641" s="46"/>
      <c r="L2641" s="46"/>
      <c r="M2641" s="46">
        <v>40</v>
      </c>
      <c r="N2641" s="46">
        <v>1</v>
      </c>
      <c r="O2641" s="79">
        <v>2000000</v>
      </c>
      <c r="P2641" s="79">
        <v>2000000</v>
      </c>
      <c r="Q2641" s="79"/>
      <c r="R2641" s="79">
        <v>2000000</v>
      </c>
      <c r="S2641" s="79">
        <v>0</v>
      </c>
      <c r="T2641" s="79">
        <v>0</v>
      </c>
      <c r="U2641" s="78" t="s">
        <v>302</v>
      </c>
      <c r="V2641" s="80" t="s">
        <v>1771</v>
      </c>
      <c r="W2641" s="81" t="s">
        <v>539</v>
      </c>
    </row>
    <row r="2642" spans="1:23" s="107" customFormat="1" ht="31.8" customHeight="1">
      <c r="A2642" s="46">
        <f>SUBTOTAL(3,$C$11:C2642)</f>
        <v>2632</v>
      </c>
      <c r="B2642" s="46">
        <v>1</v>
      </c>
      <c r="C2642" s="46" t="s">
        <v>793</v>
      </c>
      <c r="D2642" s="46" t="s">
        <v>1099</v>
      </c>
      <c r="E2642" s="98" t="s">
        <v>376</v>
      </c>
      <c r="F2642" s="99" t="s">
        <v>554</v>
      </c>
      <c r="G2642" s="46">
        <v>9</v>
      </c>
      <c r="H2642" s="78" t="s">
        <v>263</v>
      </c>
      <c r="I2642" s="46">
        <v>10</v>
      </c>
      <c r="J2642" s="46">
        <v>1</v>
      </c>
      <c r="K2642" s="46"/>
      <c r="L2642" s="46"/>
      <c r="M2642" s="46">
        <v>10</v>
      </c>
      <c r="N2642" s="46">
        <v>1</v>
      </c>
      <c r="O2642" s="79">
        <v>500000</v>
      </c>
      <c r="P2642" s="79">
        <v>500000</v>
      </c>
      <c r="Q2642" s="79"/>
      <c r="R2642" s="79">
        <v>500000</v>
      </c>
      <c r="S2642" s="79">
        <v>0</v>
      </c>
      <c r="T2642" s="79">
        <v>0</v>
      </c>
      <c r="U2642" s="78" t="s">
        <v>311</v>
      </c>
      <c r="V2642" s="80" t="s">
        <v>734</v>
      </c>
      <c r="W2642" s="81" t="s">
        <v>539</v>
      </c>
    </row>
    <row r="2643" spans="1:23" s="107" customFormat="1" ht="31.8" customHeight="1">
      <c r="A2643" s="46">
        <f>SUBTOTAL(3,$C$11:C2643)</f>
        <v>2633</v>
      </c>
      <c r="B2643" s="46">
        <v>1</v>
      </c>
      <c r="C2643" s="46" t="s">
        <v>793</v>
      </c>
      <c r="D2643" s="46" t="s">
        <v>838</v>
      </c>
      <c r="E2643" s="98" t="s">
        <v>376</v>
      </c>
      <c r="F2643" s="99" t="s">
        <v>554</v>
      </c>
      <c r="G2643" s="46">
        <v>9</v>
      </c>
      <c r="H2643" s="78" t="s">
        <v>263</v>
      </c>
      <c r="I2643" s="46">
        <v>10</v>
      </c>
      <c r="J2643" s="46">
        <v>1</v>
      </c>
      <c r="K2643" s="46"/>
      <c r="L2643" s="46"/>
      <c r="M2643" s="46">
        <v>10</v>
      </c>
      <c r="N2643" s="46">
        <v>1</v>
      </c>
      <c r="O2643" s="79">
        <v>500000</v>
      </c>
      <c r="P2643" s="79">
        <v>500000</v>
      </c>
      <c r="Q2643" s="79"/>
      <c r="R2643" s="79">
        <v>500000</v>
      </c>
      <c r="S2643" s="79">
        <v>0</v>
      </c>
      <c r="T2643" s="79">
        <v>0</v>
      </c>
      <c r="U2643" s="78" t="s">
        <v>311</v>
      </c>
      <c r="V2643" s="80" t="s">
        <v>328</v>
      </c>
      <c r="W2643" s="81" t="s">
        <v>539</v>
      </c>
    </row>
    <row r="2644" spans="1:23" s="107" customFormat="1" ht="31.8" customHeight="1">
      <c r="A2644" s="46">
        <f>SUBTOTAL(3,$C$11:C2644)</f>
        <v>2634</v>
      </c>
      <c r="B2644" s="46">
        <v>1</v>
      </c>
      <c r="C2644" s="46" t="s">
        <v>793</v>
      </c>
      <c r="D2644" s="46" t="s">
        <v>1100</v>
      </c>
      <c r="E2644" s="98" t="s">
        <v>376</v>
      </c>
      <c r="F2644" s="99" t="s">
        <v>554</v>
      </c>
      <c r="G2644" s="46">
        <v>9</v>
      </c>
      <c r="H2644" s="78" t="s">
        <v>263</v>
      </c>
      <c r="I2644" s="46">
        <v>30</v>
      </c>
      <c r="J2644" s="46">
        <v>1</v>
      </c>
      <c r="K2644" s="46"/>
      <c r="L2644" s="46"/>
      <c r="M2644" s="46">
        <v>30</v>
      </c>
      <c r="N2644" s="46">
        <v>1</v>
      </c>
      <c r="O2644" s="79">
        <v>1500000</v>
      </c>
      <c r="P2644" s="79">
        <v>1500000</v>
      </c>
      <c r="Q2644" s="79"/>
      <c r="R2644" s="79">
        <v>1500000</v>
      </c>
      <c r="S2644" s="79">
        <v>0</v>
      </c>
      <c r="T2644" s="79">
        <v>0</v>
      </c>
      <c r="U2644" s="78" t="s">
        <v>310</v>
      </c>
      <c r="V2644" s="80" t="s">
        <v>171</v>
      </c>
      <c r="W2644" s="81" t="s">
        <v>539</v>
      </c>
    </row>
    <row r="2645" spans="1:23" s="107" customFormat="1" ht="31.8" customHeight="1">
      <c r="A2645" s="46">
        <f>SUBTOTAL(3,$C$11:C2645)</f>
        <v>2635</v>
      </c>
      <c r="B2645" s="46">
        <v>1</v>
      </c>
      <c r="C2645" s="46" t="s">
        <v>793</v>
      </c>
      <c r="D2645" s="46" t="s">
        <v>1099</v>
      </c>
      <c r="E2645" s="98" t="s">
        <v>376</v>
      </c>
      <c r="F2645" s="99" t="s">
        <v>554</v>
      </c>
      <c r="G2645" s="46">
        <v>9</v>
      </c>
      <c r="H2645" s="78" t="s">
        <v>263</v>
      </c>
      <c r="I2645" s="46">
        <v>20</v>
      </c>
      <c r="J2645" s="46">
        <v>1</v>
      </c>
      <c r="K2645" s="46"/>
      <c r="L2645" s="46"/>
      <c r="M2645" s="46">
        <v>20</v>
      </c>
      <c r="N2645" s="46">
        <v>1</v>
      </c>
      <c r="O2645" s="79">
        <v>1050000</v>
      </c>
      <c r="P2645" s="79">
        <v>1050000</v>
      </c>
      <c r="Q2645" s="79"/>
      <c r="R2645" s="79">
        <v>1050000</v>
      </c>
      <c r="S2645" s="79">
        <v>0</v>
      </c>
      <c r="T2645" s="79">
        <v>0</v>
      </c>
      <c r="U2645" s="78" t="s">
        <v>303</v>
      </c>
      <c r="V2645" s="80" t="s">
        <v>1772</v>
      </c>
      <c r="W2645" s="81" t="s">
        <v>539</v>
      </c>
    </row>
    <row r="2646" spans="1:23" s="107" customFormat="1" ht="31.8" customHeight="1">
      <c r="A2646" s="46">
        <f>SUBTOTAL(3,$C$11:C2646)</f>
        <v>2636</v>
      </c>
      <c r="B2646" s="46">
        <v>1</v>
      </c>
      <c r="C2646" s="46" t="s">
        <v>793</v>
      </c>
      <c r="D2646" s="46" t="s">
        <v>1099</v>
      </c>
      <c r="E2646" s="98" t="s">
        <v>376</v>
      </c>
      <c r="F2646" s="99" t="s">
        <v>554</v>
      </c>
      <c r="G2646" s="46">
        <v>9</v>
      </c>
      <c r="H2646" s="78" t="s">
        <v>263</v>
      </c>
      <c r="I2646" s="46">
        <v>20</v>
      </c>
      <c r="J2646" s="46">
        <v>1</v>
      </c>
      <c r="K2646" s="46"/>
      <c r="L2646" s="46"/>
      <c r="M2646" s="46">
        <v>20</v>
      </c>
      <c r="N2646" s="46">
        <v>1</v>
      </c>
      <c r="O2646" s="79">
        <v>1050000</v>
      </c>
      <c r="P2646" s="79">
        <v>1050000</v>
      </c>
      <c r="Q2646" s="79"/>
      <c r="R2646" s="79">
        <v>1050000</v>
      </c>
      <c r="S2646" s="79">
        <v>0</v>
      </c>
      <c r="T2646" s="79">
        <v>0</v>
      </c>
      <c r="U2646" s="78" t="s">
        <v>303</v>
      </c>
      <c r="V2646" s="80" t="s">
        <v>1773</v>
      </c>
      <c r="W2646" s="81" t="s">
        <v>539</v>
      </c>
    </row>
    <row r="2647" spans="1:23" s="107" customFormat="1" ht="31.8" customHeight="1">
      <c r="A2647" s="46">
        <f>SUBTOTAL(3,$C$11:C2647)</f>
        <v>2637</v>
      </c>
      <c r="B2647" s="46">
        <v>1</v>
      </c>
      <c r="C2647" s="46" t="s">
        <v>793</v>
      </c>
      <c r="D2647" s="46" t="s">
        <v>1099</v>
      </c>
      <c r="E2647" s="98" t="s">
        <v>376</v>
      </c>
      <c r="F2647" s="99" t="s">
        <v>554</v>
      </c>
      <c r="G2647" s="46">
        <v>9</v>
      </c>
      <c r="H2647" s="78" t="s">
        <v>263</v>
      </c>
      <c r="I2647" s="46">
        <v>20</v>
      </c>
      <c r="J2647" s="46">
        <v>1</v>
      </c>
      <c r="K2647" s="46"/>
      <c r="L2647" s="46"/>
      <c r="M2647" s="46">
        <v>20</v>
      </c>
      <c r="N2647" s="46">
        <v>1</v>
      </c>
      <c r="O2647" s="79">
        <v>1050000</v>
      </c>
      <c r="P2647" s="79">
        <v>1050000</v>
      </c>
      <c r="Q2647" s="79"/>
      <c r="R2647" s="79">
        <v>1050000</v>
      </c>
      <c r="S2647" s="79">
        <v>0</v>
      </c>
      <c r="T2647" s="79">
        <v>0</v>
      </c>
      <c r="U2647" s="78" t="s">
        <v>303</v>
      </c>
      <c r="V2647" s="80" t="s">
        <v>1774</v>
      </c>
      <c r="W2647" s="81" t="s">
        <v>539</v>
      </c>
    </row>
    <row r="2648" spans="1:23" s="107" customFormat="1" ht="31.8" customHeight="1">
      <c r="A2648" s="46">
        <f>SUBTOTAL(3,$C$11:C2648)</f>
        <v>2638</v>
      </c>
      <c r="B2648" s="46">
        <v>1</v>
      </c>
      <c r="C2648" s="46" t="s">
        <v>793</v>
      </c>
      <c r="D2648" s="46" t="s">
        <v>1100</v>
      </c>
      <c r="E2648" s="98" t="s">
        <v>376</v>
      </c>
      <c r="F2648" s="99" t="s">
        <v>554</v>
      </c>
      <c r="G2648" s="46">
        <v>9</v>
      </c>
      <c r="H2648" s="78" t="s">
        <v>263</v>
      </c>
      <c r="I2648" s="46">
        <v>20</v>
      </c>
      <c r="J2648" s="46">
        <v>1</v>
      </c>
      <c r="K2648" s="46"/>
      <c r="L2648" s="46"/>
      <c r="M2648" s="46">
        <v>20</v>
      </c>
      <c r="N2648" s="46">
        <v>1</v>
      </c>
      <c r="O2648" s="79">
        <v>1050000</v>
      </c>
      <c r="P2648" s="79">
        <v>1050000</v>
      </c>
      <c r="Q2648" s="79"/>
      <c r="R2648" s="79">
        <v>1050000</v>
      </c>
      <c r="S2648" s="79">
        <v>0</v>
      </c>
      <c r="T2648" s="79">
        <v>0</v>
      </c>
      <c r="U2648" s="78" t="s">
        <v>303</v>
      </c>
      <c r="V2648" s="80" t="s">
        <v>705</v>
      </c>
      <c r="W2648" s="81" t="s">
        <v>539</v>
      </c>
    </row>
    <row r="2649" spans="1:23" s="107" customFormat="1" ht="31.8" customHeight="1">
      <c r="A2649" s="46">
        <f>SUBTOTAL(3,$C$11:C2649)</f>
        <v>2639</v>
      </c>
      <c r="B2649" s="46">
        <v>1</v>
      </c>
      <c r="C2649" s="46" t="s">
        <v>793</v>
      </c>
      <c r="D2649" s="46" t="s">
        <v>1100</v>
      </c>
      <c r="E2649" s="98" t="s">
        <v>376</v>
      </c>
      <c r="F2649" s="99" t="s">
        <v>554</v>
      </c>
      <c r="G2649" s="46">
        <v>9</v>
      </c>
      <c r="H2649" s="78" t="s">
        <v>263</v>
      </c>
      <c r="I2649" s="46">
        <v>20</v>
      </c>
      <c r="J2649" s="46">
        <v>1</v>
      </c>
      <c r="K2649" s="46"/>
      <c r="L2649" s="46"/>
      <c r="M2649" s="46">
        <v>20</v>
      </c>
      <c r="N2649" s="46">
        <v>1</v>
      </c>
      <c r="O2649" s="79">
        <v>1050000</v>
      </c>
      <c r="P2649" s="79">
        <v>1050000</v>
      </c>
      <c r="Q2649" s="79"/>
      <c r="R2649" s="79">
        <v>1050000</v>
      </c>
      <c r="S2649" s="79">
        <v>0</v>
      </c>
      <c r="T2649" s="79">
        <v>0</v>
      </c>
      <c r="U2649" s="78" t="s">
        <v>303</v>
      </c>
      <c r="V2649" s="80" t="s">
        <v>1194</v>
      </c>
      <c r="W2649" s="81" t="s">
        <v>539</v>
      </c>
    </row>
    <row r="2650" spans="1:23" s="107" customFormat="1" ht="31.8" customHeight="1">
      <c r="A2650" s="46">
        <f>SUBTOTAL(3,$C$11:C2650)</f>
        <v>2640</v>
      </c>
      <c r="B2650" s="100">
        <v>2</v>
      </c>
      <c r="C2650" s="100" t="s">
        <v>793</v>
      </c>
      <c r="D2650" s="100" t="s">
        <v>541</v>
      </c>
      <c r="E2650" s="101" t="s">
        <v>376</v>
      </c>
      <c r="F2650" s="102" t="s">
        <v>554</v>
      </c>
      <c r="G2650" s="100">
        <v>9</v>
      </c>
      <c r="H2650" s="103" t="s">
        <v>263</v>
      </c>
      <c r="I2650" s="100">
        <v>10</v>
      </c>
      <c r="J2650" s="100">
        <v>1</v>
      </c>
      <c r="K2650" s="100"/>
      <c r="L2650" s="100"/>
      <c r="M2650" s="100">
        <v>10</v>
      </c>
      <c r="N2650" s="100">
        <v>1</v>
      </c>
      <c r="O2650" s="104">
        <v>500000</v>
      </c>
      <c r="P2650" s="104">
        <v>500000</v>
      </c>
      <c r="Q2650" s="104"/>
      <c r="R2650" s="104"/>
      <c r="S2650" s="104">
        <v>500000</v>
      </c>
      <c r="T2650" s="104">
        <v>0</v>
      </c>
      <c r="U2650" s="103" t="s">
        <v>311</v>
      </c>
      <c r="V2650" s="105" t="s">
        <v>3980</v>
      </c>
      <c r="W2650" s="106" t="s">
        <v>539</v>
      </c>
    </row>
    <row r="2651" spans="1:23" s="107" customFormat="1" ht="31.8" customHeight="1">
      <c r="A2651" s="46">
        <f>SUBTOTAL(3,$C$11:C2651)</f>
        <v>2641</v>
      </c>
      <c r="B2651" s="100">
        <v>2</v>
      </c>
      <c r="C2651" s="100" t="s">
        <v>793</v>
      </c>
      <c r="D2651" s="100" t="s">
        <v>541</v>
      </c>
      <c r="E2651" s="101" t="s">
        <v>376</v>
      </c>
      <c r="F2651" s="102" t="s">
        <v>554</v>
      </c>
      <c r="G2651" s="100">
        <v>9</v>
      </c>
      <c r="H2651" s="103" t="s">
        <v>263</v>
      </c>
      <c r="I2651" s="100">
        <v>10</v>
      </c>
      <c r="J2651" s="100">
        <v>1</v>
      </c>
      <c r="K2651" s="100"/>
      <c r="L2651" s="100"/>
      <c r="M2651" s="100">
        <v>10</v>
      </c>
      <c r="N2651" s="100">
        <v>1</v>
      </c>
      <c r="O2651" s="104">
        <v>500000</v>
      </c>
      <c r="P2651" s="104">
        <v>500000</v>
      </c>
      <c r="Q2651" s="104"/>
      <c r="R2651" s="104"/>
      <c r="S2651" s="104">
        <v>500000</v>
      </c>
      <c r="T2651" s="104">
        <v>0</v>
      </c>
      <c r="U2651" s="103" t="s">
        <v>311</v>
      </c>
      <c r="V2651" s="105" t="s">
        <v>734</v>
      </c>
      <c r="W2651" s="106" t="s">
        <v>539</v>
      </c>
    </row>
    <row r="2652" spans="1:23" s="107" customFormat="1" ht="31.8" customHeight="1">
      <c r="A2652" s="46">
        <f>SUBTOTAL(3,$C$11:C2652)</f>
        <v>2642</v>
      </c>
      <c r="B2652" s="100">
        <v>2</v>
      </c>
      <c r="C2652" s="100" t="s">
        <v>793</v>
      </c>
      <c r="D2652" s="100" t="s">
        <v>2309</v>
      </c>
      <c r="E2652" s="101" t="s">
        <v>376</v>
      </c>
      <c r="F2652" s="102" t="s">
        <v>554</v>
      </c>
      <c r="G2652" s="100">
        <v>9</v>
      </c>
      <c r="H2652" s="103" t="s">
        <v>263</v>
      </c>
      <c r="I2652" s="100">
        <v>20</v>
      </c>
      <c r="J2652" s="100">
        <v>1</v>
      </c>
      <c r="K2652" s="100"/>
      <c r="L2652" s="100"/>
      <c r="M2652" s="100">
        <v>20</v>
      </c>
      <c r="N2652" s="100">
        <v>1</v>
      </c>
      <c r="O2652" s="104">
        <v>1050000</v>
      </c>
      <c r="P2652" s="104">
        <v>1050000</v>
      </c>
      <c r="Q2652" s="104"/>
      <c r="R2652" s="104"/>
      <c r="S2652" s="104">
        <v>1050000</v>
      </c>
      <c r="T2652" s="104">
        <v>0</v>
      </c>
      <c r="U2652" s="103" t="s">
        <v>303</v>
      </c>
      <c r="V2652" s="105" t="s">
        <v>3992</v>
      </c>
      <c r="W2652" s="106" t="s">
        <v>539</v>
      </c>
    </row>
    <row r="2653" spans="1:23" s="107" customFormat="1" ht="31.8" customHeight="1">
      <c r="A2653" s="46">
        <f>SUBTOTAL(3,$C$11:C2653)</f>
        <v>2643</v>
      </c>
      <c r="B2653" s="100">
        <v>2</v>
      </c>
      <c r="C2653" s="100" t="s">
        <v>793</v>
      </c>
      <c r="D2653" s="100" t="s">
        <v>2302</v>
      </c>
      <c r="E2653" s="101" t="s">
        <v>376</v>
      </c>
      <c r="F2653" s="102" t="s">
        <v>554</v>
      </c>
      <c r="G2653" s="100">
        <v>9</v>
      </c>
      <c r="H2653" s="103" t="s">
        <v>263</v>
      </c>
      <c r="I2653" s="100">
        <v>20</v>
      </c>
      <c r="J2653" s="100">
        <v>1</v>
      </c>
      <c r="K2653" s="100"/>
      <c r="L2653" s="100"/>
      <c r="M2653" s="100">
        <v>20</v>
      </c>
      <c r="N2653" s="100">
        <v>1</v>
      </c>
      <c r="O2653" s="104">
        <v>1050000</v>
      </c>
      <c r="P2653" s="104">
        <v>1050000</v>
      </c>
      <c r="Q2653" s="104"/>
      <c r="R2653" s="104"/>
      <c r="S2653" s="104">
        <v>1050000</v>
      </c>
      <c r="T2653" s="104">
        <v>0</v>
      </c>
      <c r="U2653" s="103" t="s">
        <v>303</v>
      </c>
      <c r="V2653" s="105" t="s">
        <v>1258</v>
      </c>
      <c r="W2653" s="106" t="s">
        <v>539</v>
      </c>
    </row>
    <row r="2654" spans="1:23" s="107" customFormat="1" ht="31.8" customHeight="1">
      <c r="A2654" s="46">
        <f>SUBTOTAL(3,$C$11:C2654)</f>
        <v>2644</v>
      </c>
      <c r="B2654" s="100">
        <v>2</v>
      </c>
      <c r="C2654" s="100" t="s">
        <v>793</v>
      </c>
      <c r="D2654" s="100" t="s">
        <v>2303</v>
      </c>
      <c r="E2654" s="101" t="s">
        <v>376</v>
      </c>
      <c r="F2654" s="102" t="s">
        <v>554</v>
      </c>
      <c r="G2654" s="100">
        <v>9</v>
      </c>
      <c r="H2654" s="103" t="s">
        <v>263</v>
      </c>
      <c r="I2654" s="100">
        <v>20</v>
      </c>
      <c r="J2654" s="100">
        <v>1</v>
      </c>
      <c r="K2654" s="100"/>
      <c r="L2654" s="100"/>
      <c r="M2654" s="100">
        <v>20</v>
      </c>
      <c r="N2654" s="100">
        <v>1</v>
      </c>
      <c r="O2654" s="104">
        <v>1050000</v>
      </c>
      <c r="P2654" s="104">
        <v>1050000</v>
      </c>
      <c r="Q2654" s="104"/>
      <c r="R2654" s="104"/>
      <c r="S2654" s="104">
        <v>1050000</v>
      </c>
      <c r="T2654" s="104">
        <v>0</v>
      </c>
      <c r="U2654" s="103" t="s">
        <v>303</v>
      </c>
      <c r="V2654" s="105" t="s">
        <v>3993</v>
      </c>
      <c r="W2654" s="106" t="s">
        <v>539</v>
      </c>
    </row>
    <row r="2655" spans="1:23" s="107" customFormat="1" ht="31.8" customHeight="1">
      <c r="A2655" s="46">
        <f>SUBTOTAL(3,$C$11:C2655)</f>
        <v>2645</v>
      </c>
      <c r="B2655" s="100">
        <v>2</v>
      </c>
      <c r="C2655" s="100" t="s">
        <v>793</v>
      </c>
      <c r="D2655" s="100" t="s">
        <v>2306</v>
      </c>
      <c r="E2655" s="101" t="s">
        <v>376</v>
      </c>
      <c r="F2655" s="102" t="s">
        <v>554</v>
      </c>
      <c r="G2655" s="100">
        <v>9</v>
      </c>
      <c r="H2655" s="103" t="s">
        <v>263</v>
      </c>
      <c r="I2655" s="100">
        <v>20</v>
      </c>
      <c r="J2655" s="100">
        <v>1</v>
      </c>
      <c r="K2655" s="100"/>
      <c r="L2655" s="100"/>
      <c r="M2655" s="100">
        <v>20</v>
      </c>
      <c r="N2655" s="100">
        <v>1</v>
      </c>
      <c r="O2655" s="104">
        <v>1050000</v>
      </c>
      <c r="P2655" s="104">
        <v>1050000</v>
      </c>
      <c r="Q2655" s="104"/>
      <c r="R2655" s="104"/>
      <c r="S2655" s="104">
        <v>1050000</v>
      </c>
      <c r="T2655" s="104">
        <v>0</v>
      </c>
      <c r="U2655" s="103" t="s">
        <v>303</v>
      </c>
      <c r="V2655" s="105" t="s">
        <v>3994</v>
      </c>
      <c r="W2655" s="106" t="s">
        <v>539</v>
      </c>
    </row>
    <row r="2656" spans="1:23" s="107" customFormat="1" ht="31.8" customHeight="1">
      <c r="A2656" s="46">
        <f>SUBTOTAL(3,$C$11:C2656)</f>
        <v>2646</v>
      </c>
      <c r="B2656" s="100">
        <v>2</v>
      </c>
      <c r="C2656" s="100" t="s">
        <v>793</v>
      </c>
      <c r="D2656" s="100" t="s">
        <v>2302</v>
      </c>
      <c r="E2656" s="101" t="s">
        <v>376</v>
      </c>
      <c r="F2656" s="102" t="s">
        <v>554</v>
      </c>
      <c r="G2656" s="100">
        <v>9</v>
      </c>
      <c r="H2656" s="103" t="s">
        <v>263</v>
      </c>
      <c r="I2656" s="100">
        <v>20</v>
      </c>
      <c r="J2656" s="100">
        <v>1</v>
      </c>
      <c r="K2656" s="100"/>
      <c r="L2656" s="100"/>
      <c r="M2656" s="100">
        <v>20</v>
      </c>
      <c r="N2656" s="100">
        <v>1</v>
      </c>
      <c r="O2656" s="104">
        <v>1050000</v>
      </c>
      <c r="P2656" s="104">
        <v>1050000</v>
      </c>
      <c r="Q2656" s="104"/>
      <c r="R2656" s="104"/>
      <c r="S2656" s="104">
        <v>1050000</v>
      </c>
      <c r="T2656" s="104">
        <v>0</v>
      </c>
      <c r="U2656" s="103" t="s">
        <v>303</v>
      </c>
      <c r="V2656" s="105" t="s">
        <v>3995</v>
      </c>
      <c r="W2656" s="106" t="s">
        <v>539</v>
      </c>
    </row>
    <row r="2657" spans="1:23" s="107" customFormat="1" ht="31.8" customHeight="1">
      <c r="A2657" s="46">
        <f>SUBTOTAL(3,$C$11:C2657)</f>
        <v>2647</v>
      </c>
      <c r="B2657" s="100">
        <v>2</v>
      </c>
      <c r="C2657" s="100" t="s">
        <v>793</v>
      </c>
      <c r="D2657" s="100" t="s">
        <v>2302</v>
      </c>
      <c r="E2657" s="101" t="s">
        <v>376</v>
      </c>
      <c r="F2657" s="102" t="s">
        <v>554</v>
      </c>
      <c r="G2657" s="100">
        <v>9</v>
      </c>
      <c r="H2657" s="103" t="s">
        <v>263</v>
      </c>
      <c r="I2657" s="100">
        <v>20</v>
      </c>
      <c r="J2657" s="100">
        <v>1</v>
      </c>
      <c r="K2657" s="100"/>
      <c r="L2657" s="100"/>
      <c r="M2657" s="100">
        <v>20</v>
      </c>
      <c r="N2657" s="100">
        <v>1</v>
      </c>
      <c r="O2657" s="104">
        <v>1050000</v>
      </c>
      <c r="P2657" s="104">
        <v>1050000</v>
      </c>
      <c r="Q2657" s="104"/>
      <c r="R2657" s="104"/>
      <c r="S2657" s="104">
        <v>1050000</v>
      </c>
      <c r="T2657" s="104">
        <v>0</v>
      </c>
      <c r="U2657" s="103" t="s">
        <v>303</v>
      </c>
      <c r="V2657" s="105" t="s">
        <v>3996</v>
      </c>
      <c r="W2657" s="106" t="s">
        <v>539</v>
      </c>
    </row>
    <row r="2658" spans="1:23" s="107" customFormat="1" ht="31.8" customHeight="1">
      <c r="A2658" s="46">
        <f>SUBTOTAL(3,$C$11:C2658)</f>
        <v>2648</v>
      </c>
      <c r="B2658" s="100">
        <v>2</v>
      </c>
      <c r="C2658" s="100" t="s">
        <v>793</v>
      </c>
      <c r="D2658" s="100" t="s">
        <v>2306</v>
      </c>
      <c r="E2658" s="101" t="s">
        <v>376</v>
      </c>
      <c r="F2658" s="102" t="s">
        <v>554</v>
      </c>
      <c r="G2658" s="100">
        <v>9</v>
      </c>
      <c r="H2658" s="103" t="s">
        <v>263</v>
      </c>
      <c r="I2658" s="100">
        <v>20</v>
      </c>
      <c r="J2658" s="100">
        <v>1</v>
      </c>
      <c r="K2658" s="100"/>
      <c r="L2658" s="100"/>
      <c r="M2658" s="100">
        <v>20</v>
      </c>
      <c r="N2658" s="100">
        <v>1</v>
      </c>
      <c r="O2658" s="104">
        <v>1050000</v>
      </c>
      <c r="P2658" s="104">
        <v>1050000</v>
      </c>
      <c r="Q2658" s="104"/>
      <c r="R2658" s="104"/>
      <c r="S2658" s="104">
        <v>1050000</v>
      </c>
      <c r="T2658" s="104">
        <v>0</v>
      </c>
      <c r="U2658" s="103" t="s">
        <v>303</v>
      </c>
      <c r="V2658" s="105" t="s">
        <v>1506</v>
      </c>
      <c r="W2658" s="106" t="s">
        <v>539</v>
      </c>
    </row>
    <row r="2659" spans="1:23" s="107" customFormat="1" ht="31.8" customHeight="1">
      <c r="A2659" s="46">
        <f>SUBTOTAL(3,$C$11:C2659)</f>
        <v>2649</v>
      </c>
      <c r="B2659" s="100">
        <v>2</v>
      </c>
      <c r="C2659" s="100" t="s">
        <v>793</v>
      </c>
      <c r="D2659" s="100" t="s">
        <v>2309</v>
      </c>
      <c r="E2659" s="101" t="s">
        <v>376</v>
      </c>
      <c r="F2659" s="102" t="s">
        <v>554</v>
      </c>
      <c r="G2659" s="100">
        <v>9</v>
      </c>
      <c r="H2659" s="103" t="s">
        <v>263</v>
      </c>
      <c r="I2659" s="100">
        <v>20</v>
      </c>
      <c r="J2659" s="100">
        <v>1</v>
      </c>
      <c r="K2659" s="100"/>
      <c r="L2659" s="100"/>
      <c r="M2659" s="100">
        <v>20</v>
      </c>
      <c r="N2659" s="100">
        <v>1</v>
      </c>
      <c r="O2659" s="104">
        <v>1050000</v>
      </c>
      <c r="P2659" s="104">
        <v>1050000</v>
      </c>
      <c r="Q2659" s="104"/>
      <c r="R2659" s="104"/>
      <c r="S2659" s="104">
        <v>1050000</v>
      </c>
      <c r="T2659" s="104">
        <v>0</v>
      </c>
      <c r="U2659" s="103" t="s">
        <v>303</v>
      </c>
      <c r="V2659" s="105" t="s">
        <v>3997</v>
      </c>
      <c r="W2659" s="106" t="s">
        <v>539</v>
      </c>
    </row>
    <row r="2660" spans="1:23" s="107" customFormat="1" ht="31.8" customHeight="1">
      <c r="A2660" s="46">
        <f>SUBTOTAL(3,$C$11:C2660)</f>
        <v>2650</v>
      </c>
      <c r="B2660" s="46">
        <v>1</v>
      </c>
      <c r="C2660" s="46" t="s">
        <v>712</v>
      </c>
      <c r="D2660" s="46" t="s">
        <v>1100</v>
      </c>
      <c r="E2660" s="98" t="s">
        <v>713</v>
      </c>
      <c r="F2660" s="99" t="s">
        <v>33</v>
      </c>
      <c r="G2660" s="46">
        <v>9</v>
      </c>
      <c r="H2660" s="78" t="s">
        <v>263</v>
      </c>
      <c r="I2660" s="46">
        <v>20</v>
      </c>
      <c r="J2660" s="46">
        <v>1</v>
      </c>
      <c r="K2660" s="46"/>
      <c r="L2660" s="46"/>
      <c r="M2660" s="46">
        <v>20</v>
      </c>
      <c r="N2660" s="46">
        <v>1</v>
      </c>
      <c r="O2660" s="79">
        <v>1050000</v>
      </c>
      <c r="P2660" s="79">
        <v>1050000</v>
      </c>
      <c r="Q2660" s="79"/>
      <c r="R2660" s="79">
        <v>1050000</v>
      </c>
      <c r="S2660" s="79">
        <v>0</v>
      </c>
      <c r="T2660" s="79">
        <v>0</v>
      </c>
      <c r="U2660" s="78" t="s">
        <v>303</v>
      </c>
      <c r="V2660" s="80" t="s">
        <v>1775</v>
      </c>
      <c r="W2660" s="81" t="s">
        <v>539</v>
      </c>
    </row>
    <row r="2661" spans="1:23" s="107" customFormat="1" ht="31.8" customHeight="1">
      <c r="A2661" s="46">
        <f>SUBTOTAL(3,$C$11:C2661)</f>
        <v>2651</v>
      </c>
      <c r="B2661" s="46">
        <v>1</v>
      </c>
      <c r="C2661" s="46" t="s">
        <v>712</v>
      </c>
      <c r="D2661" s="46" t="s">
        <v>1100</v>
      </c>
      <c r="E2661" s="98" t="s">
        <v>713</v>
      </c>
      <c r="F2661" s="99" t="s">
        <v>33</v>
      </c>
      <c r="G2661" s="46">
        <v>9</v>
      </c>
      <c r="H2661" s="78" t="s">
        <v>263</v>
      </c>
      <c r="I2661" s="46">
        <v>20</v>
      </c>
      <c r="J2661" s="46">
        <v>1</v>
      </c>
      <c r="K2661" s="46"/>
      <c r="L2661" s="46"/>
      <c r="M2661" s="46">
        <v>20</v>
      </c>
      <c r="N2661" s="46">
        <v>1</v>
      </c>
      <c r="O2661" s="79">
        <v>1050000</v>
      </c>
      <c r="P2661" s="79">
        <v>1050000</v>
      </c>
      <c r="Q2661" s="79"/>
      <c r="R2661" s="79">
        <v>1050000</v>
      </c>
      <c r="S2661" s="79">
        <v>0</v>
      </c>
      <c r="T2661" s="79">
        <v>0</v>
      </c>
      <c r="U2661" s="78" t="s">
        <v>303</v>
      </c>
      <c r="V2661" s="80" t="s">
        <v>1776</v>
      </c>
      <c r="W2661" s="81" t="s">
        <v>539</v>
      </c>
    </row>
    <row r="2662" spans="1:23" s="107" customFormat="1" ht="31.8" customHeight="1">
      <c r="A2662" s="46">
        <f>SUBTOTAL(3,$C$11:C2662)</f>
        <v>2652</v>
      </c>
      <c r="B2662" s="46">
        <v>1</v>
      </c>
      <c r="C2662" s="46" t="s">
        <v>712</v>
      </c>
      <c r="D2662" s="46" t="s">
        <v>1100</v>
      </c>
      <c r="E2662" s="98" t="s">
        <v>713</v>
      </c>
      <c r="F2662" s="99" t="s">
        <v>33</v>
      </c>
      <c r="G2662" s="46">
        <v>9</v>
      </c>
      <c r="H2662" s="78" t="s">
        <v>263</v>
      </c>
      <c r="I2662" s="46">
        <v>20</v>
      </c>
      <c r="J2662" s="46">
        <v>1</v>
      </c>
      <c r="K2662" s="46"/>
      <c r="L2662" s="46"/>
      <c r="M2662" s="46">
        <v>20</v>
      </c>
      <c r="N2662" s="46">
        <v>1</v>
      </c>
      <c r="O2662" s="79">
        <v>1050000</v>
      </c>
      <c r="P2662" s="79">
        <v>1050000</v>
      </c>
      <c r="Q2662" s="79"/>
      <c r="R2662" s="79">
        <v>1050000</v>
      </c>
      <c r="S2662" s="79">
        <v>0</v>
      </c>
      <c r="T2662" s="79">
        <v>0</v>
      </c>
      <c r="U2662" s="78" t="s">
        <v>303</v>
      </c>
      <c r="V2662" s="80" t="s">
        <v>1777</v>
      </c>
      <c r="W2662" s="81" t="s">
        <v>539</v>
      </c>
    </row>
    <row r="2663" spans="1:23" s="107" customFormat="1" ht="31.8" customHeight="1">
      <c r="A2663" s="46">
        <f>SUBTOTAL(3,$C$11:C2663)</f>
        <v>2653</v>
      </c>
      <c r="B2663" s="100">
        <v>2</v>
      </c>
      <c r="C2663" s="100" t="s">
        <v>712</v>
      </c>
      <c r="D2663" s="100" t="s">
        <v>2306</v>
      </c>
      <c r="E2663" s="101" t="s">
        <v>713</v>
      </c>
      <c r="F2663" s="102" t="s">
        <v>33</v>
      </c>
      <c r="G2663" s="100">
        <v>9</v>
      </c>
      <c r="H2663" s="103" t="s">
        <v>263</v>
      </c>
      <c r="I2663" s="100">
        <v>20</v>
      </c>
      <c r="J2663" s="100">
        <v>1</v>
      </c>
      <c r="K2663" s="100"/>
      <c r="L2663" s="100"/>
      <c r="M2663" s="100">
        <v>20</v>
      </c>
      <c r="N2663" s="100">
        <v>1</v>
      </c>
      <c r="O2663" s="104">
        <v>1050000</v>
      </c>
      <c r="P2663" s="104">
        <v>1050000</v>
      </c>
      <c r="Q2663" s="104"/>
      <c r="R2663" s="104"/>
      <c r="S2663" s="104">
        <v>1050000</v>
      </c>
      <c r="T2663" s="104">
        <v>0</v>
      </c>
      <c r="U2663" s="103" t="s">
        <v>303</v>
      </c>
      <c r="V2663" s="105" t="s">
        <v>1008</v>
      </c>
      <c r="W2663" s="106" t="s">
        <v>539</v>
      </c>
    </row>
    <row r="2664" spans="1:23" s="107" customFormat="1" ht="31.8" customHeight="1">
      <c r="A2664" s="46">
        <f>SUBTOTAL(3,$C$11:C2664)</f>
        <v>2654</v>
      </c>
      <c r="B2664" s="100">
        <v>2</v>
      </c>
      <c r="C2664" s="100" t="s">
        <v>712</v>
      </c>
      <c r="D2664" s="100" t="s">
        <v>2309</v>
      </c>
      <c r="E2664" s="101" t="s">
        <v>713</v>
      </c>
      <c r="F2664" s="102" t="s">
        <v>33</v>
      </c>
      <c r="G2664" s="100">
        <v>9</v>
      </c>
      <c r="H2664" s="103" t="s">
        <v>263</v>
      </c>
      <c r="I2664" s="100">
        <v>20</v>
      </c>
      <c r="J2664" s="100">
        <v>1</v>
      </c>
      <c r="K2664" s="100"/>
      <c r="L2664" s="100"/>
      <c r="M2664" s="100">
        <v>20</v>
      </c>
      <c r="N2664" s="100">
        <v>1</v>
      </c>
      <c r="O2664" s="104">
        <v>1050000</v>
      </c>
      <c r="P2664" s="104">
        <v>1050000</v>
      </c>
      <c r="Q2664" s="104"/>
      <c r="R2664" s="104"/>
      <c r="S2664" s="104">
        <v>1050000</v>
      </c>
      <c r="T2664" s="104">
        <v>0</v>
      </c>
      <c r="U2664" s="103" t="s">
        <v>303</v>
      </c>
      <c r="V2664" s="105" t="s">
        <v>1258</v>
      </c>
      <c r="W2664" s="106" t="s">
        <v>539</v>
      </c>
    </row>
    <row r="2665" spans="1:23" s="107" customFormat="1" ht="31.8" customHeight="1">
      <c r="A2665" s="46">
        <f>SUBTOTAL(3,$C$11:C2665)</f>
        <v>2655</v>
      </c>
      <c r="B2665" s="100">
        <v>2</v>
      </c>
      <c r="C2665" s="100" t="s">
        <v>712</v>
      </c>
      <c r="D2665" s="100" t="s">
        <v>2304</v>
      </c>
      <c r="E2665" s="101" t="s">
        <v>713</v>
      </c>
      <c r="F2665" s="102" t="s">
        <v>33</v>
      </c>
      <c r="G2665" s="100">
        <v>9</v>
      </c>
      <c r="H2665" s="103" t="s">
        <v>263</v>
      </c>
      <c r="I2665" s="100">
        <v>20</v>
      </c>
      <c r="J2665" s="100">
        <v>1</v>
      </c>
      <c r="K2665" s="100"/>
      <c r="L2665" s="100"/>
      <c r="M2665" s="100">
        <v>20</v>
      </c>
      <c r="N2665" s="100">
        <v>1</v>
      </c>
      <c r="O2665" s="104">
        <v>1050000</v>
      </c>
      <c r="P2665" s="104">
        <v>1050000</v>
      </c>
      <c r="Q2665" s="104"/>
      <c r="R2665" s="104"/>
      <c r="S2665" s="104">
        <v>1050000</v>
      </c>
      <c r="T2665" s="104">
        <v>0</v>
      </c>
      <c r="U2665" s="103" t="s">
        <v>303</v>
      </c>
      <c r="V2665" s="105" t="s">
        <v>3998</v>
      </c>
      <c r="W2665" s="106" t="s">
        <v>539</v>
      </c>
    </row>
    <row r="2666" spans="1:23" s="107" customFormat="1" ht="31.8" customHeight="1">
      <c r="A2666" s="46">
        <f>SUBTOTAL(3,$C$11:C2666)</f>
        <v>2656</v>
      </c>
      <c r="B2666" s="100">
        <v>2</v>
      </c>
      <c r="C2666" s="100" t="s">
        <v>712</v>
      </c>
      <c r="D2666" s="100" t="s">
        <v>2117</v>
      </c>
      <c r="E2666" s="101" t="s">
        <v>713</v>
      </c>
      <c r="F2666" s="102" t="s">
        <v>33</v>
      </c>
      <c r="G2666" s="100">
        <v>9</v>
      </c>
      <c r="H2666" s="103" t="s">
        <v>263</v>
      </c>
      <c r="I2666" s="100">
        <v>20</v>
      </c>
      <c r="J2666" s="100">
        <v>1</v>
      </c>
      <c r="K2666" s="100"/>
      <c r="L2666" s="100"/>
      <c r="M2666" s="100">
        <v>20</v>
      </c>
      <c r="N2666" s="100">
        <v>1</v>
      </c>
      <c r="O2666" s="104">
        <v>1050000</v>
      </c>
      <c r="P2666" s="104">
        <v>1050000</v>
      </c>
      <c r="Q2666" s="104"/>
      <c r="R2666" s="104"/>
      <c r="S2666" s="104">
        <v>1050000</v>
      </c>
      <c r="T2666" s="104">
        <v>0</v>
      </c>
      <c r="U2666" s="103" t="s">
        <v>303</v>
      </c>
      <c r="V2666" s="105" t="s">
        <v>3999</v>
      </c>
      <c r="W2666" s="106" t="s">
        <v>539</v>
      </c>
    </row>
    <row r="2667" spans="1:23" s="107" customFormat="1" ht="31.8" customHeight="1">
      <c r="A2667" s="46">
        <f>SUBTOTAL(3,$C$11:C2667)</f>
        <v>2657</v>
      </c>
      <c r="B2667" s="46">
        <v>1</v>
      </c>
      <c r="C2667" s="46" t="s">
        <v>454</v>
      </c>
      <c r="D2667" s="46" t="s">
        <v>1099</v>
      </c>
      <c r="E2667" s="98" t="s">
        <v>455</v>
      </c>
      <c r="F2667" s="99" t="s">
        <v>213</v>
      </c>
      <c r="G2667" s="46">
        <v>9</v>
      </c>
      <c r="H2667" s="78" t="s">
        <v>648</v>
      </c>
      <c r="I2667" s="46">
        <v>20</v>
      </c>
      <c r="J2667" s="46">
        <v>1</v>
      </c>
      <c r="K2667" s="46"/>
      <c r="L2667" s="46"/>
      <c r="M2667" s="46">
        <v>20</v>
      </c>
      <c r="N2667" s="46">
        <v>1</v>
      </c>
      <c r="O2667" s="79">
        <v>1000000</v>
      </c>
      <c r="P2667" s="79">
        <v>1000000</v>
      </c>
      <c r="Q2667" s="79"/>
      <c r="R2667" s="79">
        <v>1000000</v>
      </c>
      <c r="S2667" s="79">
        <v>0</v>
      </c>
      <c r="T2667" s="79">
        <v>0</v>
      </c>
      <c r="U2667" s="78" t="s">
        <v>305</v>
      </c>
      <c r="V2667" s="80" t="s">
        <v>734</v>
      </c>
      <c r="W2667" s="81" t="s">
        <v>539</v>
      </c>
    </row>
    <row r="2668" spans="1:23" s="107" customFormat="1" ht="31.8" customHeight="1">
      <c r="A2668" s="46">
        <f>SUBTOTAL(3,$C$11:C2668)</f>
        <v>2658</v>
      </c>
      <c r="B2668" s="46">
        <v>1</v>
      </c>
      <c r="C2668" s="46" t="s">
        <v>454</v>
      </c>
      <c r="D2668" s="46" t="s">
        <v>1100</v>
      </c>
      <c r="E2668" s="98" t="s">
        <v>455</v>
      </c>
      <c r="F2668" s="99" t="s">
        <v>213</v>
      </c>
      <c r="G2668" s="46">
        <v>9</v>
      </c>
      <c r="H2668" s="78" t="s">
        <v>648</v>
      </c>
      <c r="I2668" s="46">
        <v>20</v>
      </c>
      <c r="J2668" s="46">
        <v>1</v>
      </c>
      <c r="K2668" s="46"/>
      <c r="L2668" s="46"/>
      <c r="M2668" s="46">
        <v>20</v>
      </c>
      <c r="N2668" s="46">
        <v>1</v>
      </c>
      <c r="O2668" s="79">
        <v>1050000</v>
      </c>
      <c r="P2668" s="79">
        <v>1050000</v>
      </c>
      <c r="Q2668" s="79"/>
      <c r="R2668" s="79">
        <v>1050000</v>
      </c>
      <c r="S2668" s="79">
        <v>0</v>
      </c>
      <c r="T2668" s="79">
        <v>0</v>
      </c>
      <c r="U2668" s="78" t="s">
        <v>303</v>
      </c>
      <c r="V2668" s="80" t="s">
        <v>1778</v>
      </c>
      <c r="W2668" s="81" t="s">
        <v>539</v>
      </c>
    </row>
    <row r="2669" spans="1:23" s="107" customFormat="1" ht="31.8" customHeight="1">
      <c r="A2669" s="46">
        <f>SUBTOTAL(3,$C$11:C2669)</f>
        <v>2659</v>
      </c>
      <c r="B2669" s="46">
        <v>1</v>
      </c>
      <c r="C2669" s="46" t="s">
        <v>454</v>
      </c>
      <c r="D2669" s="46" t="s">
        <v>1100</v>
      </c>
      <c r="E2669" s="98" t="s">
        <v>455</v>
      </c>
      <c r="F2669" s="99" t="s">
        <v>213</v>
      </c>
      <c r="G2669" s="46">
        <v>9</v>
      </c>
      <c r="H2669" s="78" t="s">
        <v>648</v>
      </c>
      <c r="I2669" s="46">
        <v>20</v>
      </c>
      <c r="J2669" s="46">
        <v>1</v>
      </c>
      <c r="K2669" s="46"/>
      <c r="L2669" s="46"/>
      <c r="M2669" s="46">
        <v>20</v>
      </c>
      <c r="N2669" s="46">
        <v>1</v>
      </c>
      <c r="O2669" s="79">
        <v>1050000</v>
      </c>
      <c r="P2669" s="79">
        <v>1050000</v>
      </c>
      <c r="Q2669" s="79"/>
      <c r="R2669" s="79">
        <v>1050000</v>
      </c>
      <c r="S2669" s="79">
        <v>0</v>
      </c>
      <c r="T2669" s="79">
        <v>0</v>
      </c>
      <c r="U2669" s="78" t="s">
        <v>303</v>
      </c>
      <c r="V2669" s="80" t="s">
        <v>1779</v>
      </c>
      <c r="W2669" s="81" t="s">
        <v>539</v>
      </c>
    </row>
    <row r="2670" spans="1:23" s="107" customFormat="1" ht="31.8" customHeight="1">
      <c r="A2670" s="46">
        <f>SUBTOTAL(3,$C$11:C2670)</f>
        <v>2660</v>
      </c>
      <c r="B2670" s="46">
        <v>1</v>
      </c>
      <c r="C2670" s="46" t="s">
        <v>454</v>
      </c>
      <c r="D2670" s="46" t="s">
        <v>1099</v>
      </c>
      <c r="E2670" s="98" t="s">
        <v>455</v>
      </c>
      <c r="F2670" s="99" t="s">
        <v>213</v>
      </c>
      <c r="G2670" s="46">
        <v>9</v>
      </c>
      <c r="H2670" s="78" t="s">
        <v>648</v>
      </c>
      <c r="I2670" s="46">
        <v>20</v>
      </c>
      <c r="J2670" s="46">
        <v>1</v>
      </c>
      <c r="K2670" s="46"/>
      <c r="L2670" s="46"/>
      <c r="M2670" s="46">
        <v>20</v>
      </c>
      <c r="N2670" s="46">
        <v>1</v>
      </c>
      <c r="O2670" s="79">
        <v>1050000</v>
      </c>
      <c r="P2670" s="79">
        <v>1050000</v>
      </c>
      <c r="Q2670" s="79"/>
      <c r="R2670" s="79">
        <v>1050000</v>
      </c>
      <c r="S2670" s="79">
        <v>0</v>
      </c>
      <c r="T2670" s="79">
        <v>0</v>
      </c>
      <c r="U2670" s="78" t="s">
        <v>303</v>
      </c>
      <c r="V2670" s="80" t="s">
        <v>732</v>
      </c>
      <c r="W2670" s="81" t="s">
        <v>539</v>
      </c>
    </row>
    <row r="2671" spans="1:23" s="107" customFormat="1" ht="31.8" customHeight="1">
      <c r="A2671" s="46">
        <f>SUBTOTAL(3,$C$11:C2671)</f>
        <v>2661</v>
      </c>
      <c r="B2671" s="46">
        <v>1</v>
      </c>
      <c r="C2671" s="46" t="s">
        <v>454</v>
      </c>
      <c r="D2671" s="46" t="s">
        <v>1099</v>
      </c>
      <c r="E2671" s="98" t="s">
        <v>455</v>
      </c>
      <c r="F2671" s="99" t="s">
        <v>213</v>
      </c>
      <c r="G2671" s="46">
        <v>9</v>
      </c>
      <c r="H2671" s="78" t="s">
        <v>648</v>
      </c>
      <c r="I2671" s="46">
        <v>20</v>
      </c>
      <c r="J2671" s="46">
        <v>1</v>
      </c>
      <c r="K2671" s="46"/>
      <c r="L2671" s="46"/>
      <c r="M2671" s="46">
        <v>20</v>
      </c>
      <c r="N2671" s="46">
        <v>1</v>
      </c>
      <c r="O2671" s="79">
        <v>1050000</v>
      </c>
      <c r="P2671" s="79">
        <v>1050000</v>
      </c>
      <c r="Q2671" s="79"/>
      <c r="R2671" s="79">
        <v>1050000</v>
      </c>
      <c r="S2671" s="79">
        <v>0</v>
      </c>
      <c r="T2671" s="79">
        <v>0</v>
      </c>
      <c r="U2671" s="78" t="s">
        <v>303</v>
      </c>
      <c r="V2671" s="80" t="s">
        <v>1249</v>
      </c>
      <c r="W2671" s="81" t="s">
        <v>539</v>
      </c>
    </row>
    <row r="2672" spans="1:23" s="107" customFormat="1" ht="31.8" customHeight="1">
      <c r="A2672" s="46">
        <f>SUBTOTAL(3,$C$11:C2672)</f>
        <v>2662</v>
      </c>
      <c r="B2672" s="100">
        <v>2</v>
      </c>
      <c r="C2672" s="100" t="s">
        <v>454</v>
      </c>
      <c r="D2672" s="100" t="s">
        <v>541</v>
      </c>
      <c r="E2672" s="101" t="s">
        <v>455</v>
      </c>
      <c r="F2672" s="102" t="s">
        <v>213</v>
      </c>
      <c r="G2672" s="100">
        <v>9</v>
      </c>
      <c r="H2672" s="103" t="s">
        <v>648</v>
      </c>
      <c r="I2672" s="100">
        <v>20</v>
      </c>
      <c r="J2672" s="100">
        <v>1</v>
      </c>
      <c r="K2672" s="100"/>
      <c r="L2672" s="100"/>
      <c r="M2672" s="100">
        <v>20</v>
      </c>
      <c r="N2672" s="100">
        <v>1</v>
      </c>
      <c r="O2672" s="104">
        <v>1000000</v>
      </c>
      <c r="P2672" s="104">
        <v>1000000</v>
      </c>
      <c r="Q2672" s="104"/>
      <c r="R2672" s="104"/>
      <c r="S2672" s="104">
        <v>1000000</v>
      </c>
      <c r="T2672" s="104">
        <v>0</v>
      </c>
      <c r="U2672" s="103" t="s">
        <v>305</v>
      </c>
      <c r="V2672" s="105" t="s">
        <v>734</v>
      </c>
      <c r="W2672" s="106" t="s">
        <v>539</v>
      </c>
    </row>
    <row r="2673" spans="1:23" s="107" customFormat="1" ht="31.8" customHeight="1">
      <c r="A2673" s="46">
        <f>SUBTOTAL(3,$C$11:C2673)</f>
        <v>2663</v>
      </c>
      <c r="B2673" s="100">
        <v>2</v>
      </c>
      <c r="C2673" s="100" t="s">
        <v>454</v>
      </c>
      <c r="D2673" s="100" t="s">
        <v>2309</v>
      </c>
      <c r="E2673" s="101" t="s">
        <v>455</v>
      </c>
      <c r="F2673" s="102" t="s">
        <v>213</v>
      </c>
      <c r="G2673" s="100">
        <v>9</v>
      </c>
      <c r="H2673" s="103" t="s">
        <v>648</v>
      </c>
      <c r="I2673" s="100">
        <v>20</v>
      </c>
      <c r="J2673" s="100">
        <v>1</v>
      </c>
      <c r="K2673" s="100"/>
      <c r="L2673" s="100"/>
      <c r="M2673" s="100">
        <v>20</v>
      </c>
      <c r="N2673" s="100">
        <v>1</v>
      </c>
      <c r="O2673" s="104">
        <v>1050000</v>
      </c>
      <c r="P2673" s="104">
        <v>1050000</v>
      </c>
      <c r="Q2673" s="104"/>
      <c r="R2673" s="104"/>
      <c r="S2673" s="104">
        <v>1050000</v>
      </c>
      <c r="T2673" s="104">
        <v>0</v>
      </c>
      <c r="U2673" s="103" t="s">
        <v>303</v>
      </c>
      <c r="V2673" s="105" t="s">
        <v>4000</v>
      </c>
      <c r="W2673" s="106" t="s">
        <v>539</v>
      </c>
    </row>
    <row r="2674" spans="1:23" s="107" customFormat="1" ht="31.8" customHeight="1">
      <c r="A2674" s="46">
        <f>SUBTOTAL(3,$C$11:C2674)</f>
        <v>2664</v>
      </c>
      <c r="B2674" s="100">
        <v>2</v>
      </c>
      <c r="C2674" s="100" t="s">
        <v>454</v>
      </c>
      <c r="D2674" s="100" t="s">
        <v>2306</v>
      </c>
      <c r="E2674" s="101" t="s">
        <v>455</v>
      </c>
      <c r="F2674" s="102" t="s">
        <v>213</v>
      </c>
      <c r="G2674" s="100">
        <v>9</v>
      </c>
      <c r="H2674" s="103" t="s">
        <v>648</v>
      </c>
      <c r="I2674" s="100">
        <v>20</v>
      </c>
      <c r="J2674" s="100">
        <v>1</v>
      </c>
      <c r="K2674" s="100"/>
      <c r="L2674" s="100"/>
      <c r="M2674" s="100">
        <v>20</v>
      </c>
      <c r="N2674" s="100">
        <v>1</v>
      </c>
      <c r="O2674" s="104">
        <v>1050000</v>
      </c>
      <c r="P2674" s="104">
        <v>1050000</v>
      </c>
      <c r="Q2674" s="104"/>
      <c r="R2674" s="104"/>
      <c r="S2674" s="104">
        <v>1050000</v>
      </c>
      <c r="T2674" s="104">
        <v>0</v>
      </c>
      <c r="U2674" s="103" t="s">
        <v>303</v>
      </c>
      <c r="V2674" s="105" t="s">
        <v>4001</v>
      </c>
      <c r="W2674" s="106" t="s">
        <v>539</v>
      </c>
    </row>
    <row r="2675" spans="1:23" s="107" customFormat="1" ht="31.8" customHeight="1">
      <c r="A2675" s="46">
        <f>SUBTOTAL(3,$C$11:C2675)</f>
        <v>2665</v>
      </c>
      <c r="B2675" s="100">
        <v>2</v>
      </c>
      <c r="C2675" s="100" t="s">
        <v>454</v>
      </c>
      <c r="D2675" s="100" t="s">
        <v>2306</v>
      </c>
      <c r="E2675" s="101" t="s">
        <v>455</v>
      </c>
      <c r="F2675" s="102" t="s">
        <v>213</v>
      </c>
      <c r="G2675" s="100">
        <v>9</v>
      </c>
      <c r="H2675" s="103" t="s">
        <v>648</v>
      </c>
      <c r="I2675" s="100">
        <v>20</v>
      </c>
      <c r="J2675" s="100">
        <v>1</v>
      </c>
      <c r="K2675" s="100"/>
      <c r="L2675" s="100"/>
      <c r="M2675" s="100">
        <v>20</v>
      </c>
      <c r="N2675" s="100">
        <v>1</v>
      </c>
      <c r="O2675" s="104">
        <v>1050000</v>
      </c>
      <c r="P2675" s="104">
        <v>1050000</v>
      </c>
      <c r="Q2675" s="104"/>
      <c r="R2675" s="104"/>
      <c r="S2675" s="104">
        <v>1050000</v>
      </c>
      <c r="T2675" s="104">
        <v>0</v>
      </c>
      <c r="U2675" s="103" t="s">
        <v>303</v>
      </c>
      <c r="V2675" s="105" t="s">
        <v>4002</v>
      </c>
      <c r="W2675" s="106" t="s">
        <v>539</v>
      </c>
    </row>
    <row r="2676" spans="1:23" s="107" customFormat="1" ht="31.8" customHeight="1">
      <c r="A2676" s="46">
        <f>SUBTOTAL(3,$C$11:C2676)</f>
        <v>2666</v>
      </c>
      <c r="B2676" s="100">
        <v>2</v>
      </c>
      <c r="C2676" s="100" t="s">
        <v>454</v>
      </c>
      <c r="D2676" s="100" t="s">
        <v>2303</v>
      </c>
      <c r="E2676" s="101" t="s">
        <v>455</v>
      </c>
      <c r="F2676" s="102" t="s">
        <v>213</v>
      </c>
      <c r="G2676" s="100">
        <v>9</v>
      </c>
      <c r="H2676" s="103" t="s">
        <v>648</v>
      </c>
      <c r="I2676" s="100">
        <v>20</v>
      </c>
      <c r="J2676" s="100">
        <v>1</v>
      </c>
      <c r="K2676" s="100"/>
      <c r="L2676" s="100"/>
      <c r="M2676" s="100">
        <v>20</v>
      </c>
      <c r="N2676" s="100">
        <v>1</v>
      </c>
      <c r="O2676" s="104">
        <v>1050000</v>
      </c>
      <c r="P2676" s="104">
        <v>1050000</v>
      </c>
      <c r="Q2676" s="104"/>
      <c r="R2676" s="104"/>
      <c r="S2676" s="104">
        <v>1050000</v>
      </c>
      <c r="T2676" s="104">
        <v>0</v>
      </c>
      <c r="U2676" s="103" t="s">
        <v>303</v>
      </c>
      <c r="V2676" s="105" t="s">
        <v>4003</v>
      </c>
      <c r="W2676" s="106" t="s">
        <v>539</v>
      </c>
    </row>
    <row r="2677" spans="1:23" s="107" customFormat="1" ht="31.8" customHeight="1">
      <c r="A2677" s="46">
        <f>SUBTOTAL(3,$C$11:C2677)</f>
        <v>2667</v>
      </c>
      <c r="B2677" s="100">
        <v>2</v>
      </c>
      <c r="C2677" s="100" t="s">
        <v>454</v>
      </c>
      <c r="D2677" s="100" t="s">
        <v>2303</v>
      </c>
      <c r="E2677" s="101" t="s">
        <v>455</v>
      </c>
      <c r="F2677" s="102" t="s">
        <v>213</v>
      </c>
      <c r="G2677" s="100">
        <v>9</v>
      </c>
      <c r="H2677" s="103" t="s">
        <v>648</v>
      </c>
      <c r="I2677" s="100">
        <v>20</v>
      </c>
      <c r="J2677" s="100">
        <v>1</v>
      </c>
      <c r="K2677" s="100"/>
      <c r="L2677" s="100"/>
      <c r="M2677" s="100">
        <v>20</v>
      </c>
      <c r="N2677" s="100">
        <v>1</v>
      </c>
      <c r="O2677" s="104">
        <v>1050000</v>
      </c>
      <c r="P2677" s="104">
        <v>1050000</v>
      </c>
      <c r="Q2677" s="104"/>
      <c r="R2677" s="104"/>
      <c r="S2677" s="104">
        <v>1050000</v>
      </c>
      <c r="T2677" s="104">
        <v>0</v>
      </c>
      <c r="U2677" s="103" t="s">
        <v>303</v>
      </c>
      <c r="V2677" s="105" t="s">
        <v>4004</v>
      </c>
      <c r="W2677" s="106" t="s">
        <v>539</v>
      </c>
    </row>
    <row r="2678" spans="1:23" s="107" customFormat="1" ht="31.8" customHeight="1">
      <c r="A2678" s="46">
        <f>SUBTOTAL(3,$C$11:C2678)</f>
        <v>2668</v>
      </c>
      <c r="B2678" s="100">
        <v>2</v>
      </c>
      <c r="C2678" s="100" t="s">
        <v>454</v>
      </c>
      <c r="D2678" s="100" t="s">
        <v>2303</v>
      </c>
      <c r="E2678" s="101" t="s">
        <v>455</v>
      </c>
      <c r="F2678" s="102" t="s">
        <v>213</v>
      </c>
      <c r="G2678" s="100">
        <v>9</v>
      </c>
      <c r="H2678" s="103" t="s">
        <v>648</v>
      </c>
      <c r="I2678" s="100">
        <v>20</v>
      </c>
      <c r="J2678" s="100">
        <v>1</v>
      </c>
      <c r="K2678" s="100"/>
      <c r="L2678" s="100"/>
      <c r="M2678" s="100">
        <v>20</v>
      </c>
      <c r="N2678" s="100">
        <v>1</v>
      </c>
      <c r="O2678" s="104">
        <v>1050000</v>
      </c>
      <c r="P2678" s="104">
        <v>1050000</v>
      </c>
      <c r="Q2678" s="104"/>
      <c r="R2678" s="104"/>
      <c r="S2678" s="104">
        <v>1050000</v>
      </c>
      <c r="T2678" s="104">
        <v>0</v>
      </c>
      <c r="U2678" s="103" t="s">
        <v>303</v>
      </c>
      <c r="V2678" s="105" t="s">
        <v>4005</v>
      </c>
      <c r="W2678" s="106" t="s">
        <v>539</v>
      </c>
    </row>
    <row r="2679" spans="1:23" s="107" customFormat="1" ht="31.8" customHeight="1">
      <c r="A2679" s="46">
        <f>SUBTOTAL(3,$C$11:C2679)</f>
        <v>2669</v>
      </c>
      <c r="B2679" s="46">
        <v>1</v>
      </c>
      <c r="C2679" s="46" t="s">
        <v>11</v>
      </c>
      <c r="D2679" s="46" t="s">
        <v>1099</v>
      </c>
      <c r="E2679" s="98" t="s">
        <v>395</v>
      </c>
      <c r="F2679" s="99" t="s">
        <v>38</v>
      </c>
      <c r="G2679" s="46">
        <v>9</v>
      </c>
      <c r="H2679" s="78" t="s">
        <v>648</v>
      </c>
      <c r="I2679" s="46">
        <v>20</v>
      </c>
      <c r="J2679" s="46">
        <v>1</v>
      </c>
      <c r="K2679" s="46"/>
      <c r="L2679" s="46"/>
      <c r="M2679" s="46">
        <v>20</v>
      </c>
      <c r="N2679" s="46">
        <v>1</v>
      </c>
      <c r="O2679" s="79">
        <v>1050000</v>
      </c>
      <c r="P2679" s="79">
        <v>1050000</v>
      </c>
      <c r="Q2679" s="79"/>
      <c r="R2679" s="79">
        <v>1050000</v>
      </c>
      <c r="S2679" s="79">
        <v>0</v>
      </c>
      <c r="T2679" s="79">
        <v>0</v>
      </c>
      <c r="U2679" s="78" t="s">
        <v>303</v>
      </c>
      <c r="V2679" s="80" t="s">
        <v>1286</v>
      </c>
      <c r="W2679" s="81" t="s">
        <v>539</v>
      </c>
    </row>
    <row r="2680" spans="1:23" s="107" customFormat="1" ht="31.8" customHeight="1">
      <c r="A2680" s="46">
        <f>SUBTOTAL(3,$C$11:C2680)</f>
        <v>2670</v>
      </c>
      <c r="B2680" s="46">
        <v>1</v>
      </c>
      <c r="C2680" s="46" t="s">
        <v>11</v>
      </c>
      <c r="D2680" s="46" t="s">
        <v>1099</v>
      </c>
      <c r="E2680" s="98" t="s">
        <v>395</v>
      </c>
      <c r="F2680" s="99" t="s">
        <v>38</v>
      </c>
      <c r="G2680" s="46">
        <v>9</v>
      </c>
      <c r="H2680" s="78" t="s">
        <v>648</v>
      </c>
      <c r="I2680" s="46">
        <v>20</v>
      </c>
      <c r="J2680" s="46">
        <v>1</v>
      </c>
      <c r="K2680" s="46"/>
      <c r="L2680" s="46"/>
      <c r="M2680" s="46">
        <v>20</v>
      </c>
      <c r="N2680" s="46">
        <v>1</v>
      </c>
      <c r="O2680" s="79">
        <v>1050000</v>
      </c>
      <c r="P2680" s="79">
        <v>1050000</v>
      </c>
      <c r="Q2680" s="79"/>
      <c r="R2680" s="79">
        <v>1050000</v>
      </c>
      <c r="S2680" s="79">
        <v>0</v>
      </c>
      <c r="T2680" s="79">
        <v>0</v>
      </c>
      <c r="U2680" s="78" t="s">
        <v>303</v>
      </c>
      <c r="V2680" s="80" t="s">
        <v>1780</v>
      </c>
      <c r="W2680" s="81" t="s">
        <v>539</v>
      </c>
    </row>
    <row r="2681" spans="1:23" s="107" customFormat="1" ht="31.8" customHeight="1">
      <c r="A2681" s="46">
        <f>SUBTOTAL(3,$C$11:C2681)</f>
        <v>2671</v>
      </c>
      <c r="B2681" s="46">
        <v>1</v>
      </c>
      <c r="C2681" s="46" t="s">
        <v>11</v>
      </c>
      <c r="D2681" s="46" t="s">
        <v>1099</v>
      </c>
      <c r="E2681" s="98" t="s">
        <v>395</v>
      </c>
      <c r="F2681" s="99" t="s">
        <v>38</v>
      </c>
      <c r="G2681" s="46">
        <v>9</v>
      </c>
      <c r="H2681" s="78" t="s">
        <v>648</v>
      </c>
      <c r="I2681" s="46">
        <v>20</v>
      </c>
      <c r="J2681" s="46">
        <v>1</v>
      </c>
      <c r="K2681" s="46"/>
      <c r="L2681" s="46"/>
      <c r="M2681" s="46">
        <v>20</v>
      </c>
      <c r="N2681" s="46">
        <v>1</v>
      </c>
      <c r="O2681" s="79">
        <v>1050000</v>
      </c>
      <c r="P2681" s="79">
        <v>1050000</v>
      </c>
      <c r="Q2681" s="79"/>
      <c r="R2681" s="79">
        <v>1050000</v>
      </c>
      <c r="S2681" s="79">
        <v>0</v>
      </c>
      <c r="T2681" s="79">
        <v>0</v>
      </c>
      <c r="U2681" s="78" t="s">
        <v>303</v>
      </c>
      <c r="V2681" s="80" t="s">
        <v>1781</v>
      </c>
      <c r="W2681" s="81" t="s">
        <v>539</v>
      </c>
    </row>
    <row r="2682" spans="1:23" s="107" customFormat="1" ht="31.8" customHeight="1">
      <c r="A2682" s="46">
        <f>SUBTOTAL(3,$C$11:C2682)</f>
        <v>2672</v>
      </c>
      <c r="B2682" s="100">
        <v>2</v>
      </c>
      <c r="C2682" s="100" t="s">
        <v>11</v>
      </c>
      <c r="D2682" s="100" t="s">
        <v>2309</v>
      </c>
      <c r="E2682" s="101" t="s">
        <v>395</v>
      </c>
      <c r="F2682" s="102" t="s">
        <v>38</v>
      </c>
      <c r="G2682" s="100">
        <v>9</v>
      </c>
      <c r="H2682" s="103" t="s">
        <v>648</v>
      </c>
      <c r="I2682" s="100">
        <v>20</v>
      </c>
      <c r="J2682" s="100">
        <v>1</v>
      </c>
      <c r="K2682" s="100"/>
      <c r="L2682" s="100"/>
      <c r="M2682" s="100">
        <v>20</v>
      </c>
      <c r="N2682" s="100">
        <v>1</v>
      </c>
      <c r="O2682" s="104">
        <v>1050000</v>
      </c>
      <c r="P2682" s="104">
        <v>1050000</v>
      </c>
      <c r="Q2682" s="104"/>
      <c r="R2682" s="104"/>
      <c r="S2682" s="104">
        <v>1050000</v>
      </c>
      <c r="T2682" s="104">
        <v>0</v>
      </c>
      <c r="U2682" s="103" t="s">
        <v>303</v>
      </c>
      <c r="V2682" s="105" t="s">
        <v>1202</v>
      </c>
      <c r="W2682" s="106" t="s">
        <v>539</v>
      </c>
    </row>
    <row r="2683" spans="1:23" s="107" customFormat="1" ht="31.8" customHeight="1">
      <c r="A2683" s="46">
        <f>SUBTOTAL(3,$C$11:C2683)</f>
        <v>2673</v>
      </c>
      <c r="B2683" s="100">
        <v>2</v>
      </c>
      <c r="C2683" s="100" t="s">
        <v>11</v>
      </c>
      <c r="D2683" s="100" t="s">
        <v>2117</v>
      </c>
      <c r="E2683" s="101" t="s">
        <v>395</v>
      </c>
      <c r="F2683" s="102" t="s">
        <v>38</v>
      </c>
      <c r="G2683" s="100">
        <v>9</v>
      </c>
      <c r="H2683" s="103" t="s">
        <v>648</v>
      </c>
      <c r="I2683" s="100">
        <v>20</v>
      </c>
      <c r="J2683" s="100">
        <v>1</v>
      </c>
      <c r="K2683" s="100"/>
      <c r="L2683" s="100"/>
      <c r="M2683" s="100">
        <v>20</v>
      </c>
      <c r="N2683" s="100">
        <v>1</v>
      </c>
      <c r="O2683" s="104">
        <v>1050000</v>
      </c>
      <c r="P2683" s="104">
        <v>1050000</v>
      </c>
      <c r="Q2683" s="104"/>
      <c r="R2683" s="104"/>
      <c r="S2683" s="104">
        <v>1050000</v>
      </c>
      <c r="T2683" s="104">
        <v>0</v>
      </c>
      <c r="U2683" s="103" t="s">
        <v>303</v>
      </c>
      <c r="V2683" s="105" t="s">
        <v>4006</v>
      </c>
      <c r="W2683" s="106" t="s">
        <v>539</v>
      </c>
    </row>
    <row r="2684" spans="1:23" s="107" customFormat="1" ht="31.8" customHeight="1">
      <c r="A2684" s="46">
        <f>SUBTOTAL(3,$C$11:C2684)</f>
        <v>2674</v>
      </c>
      <c r="B2684" s="100">
        <v>2</v>
      </c>
      <c r="C2684" s="100" t="s">
        <v>11</v>
      </c>
      <c r="D2684" s="100" t="s">
        <v>2303</v>
      </c>
      <c r="E2684" s="101" t="s">
        <v>395</v>
      </c>
      <c r="F2684" s="102" t="s">
        <v>38</v>
      </c>
      <c r="G2684" s="100">
        <v>9</v>
      </c>
      <c r="H2684" s="103" t="s">
        <v>648</v>
      </c>
      <c r="I2684" s="100">
        <v>20</v>
      </c>
      <c r="J2684" s="100">
        <v>1</v>
      </c>
      <c r="K2684" s="100"/>
      <c r="L2684" s="100"/>
      <c r="M2684" s="100">
        <v>20</v>
      </c>
      <c r="N2684" s="100">
        <v>1</v>
      </c>
      <c r="O2684" s="104">
        <v>1050000</v>
      </c>
      <c r="P2684" s="104">
        <v>1050000</v>
      </c>
      <c r="Q2684" s="104"/>
      <c r="R2684" s="104"/>
      <c r="S2684" s="104">
        <v>1050000</v>
      </c>
      <c r="T2684" s="104">
        <v>0</v>
      </c>
      <c r="U2684" s="103" t="s">
        <v>303</v>
      </c>
      <c r="V2684" s="105" t="s">
        <v>4007</v>
      </c>
      <c r="W2684" s="106" t="s">
        <v>539</v>
      </c>
    </row>
    <row r="2685" spans="1:23" s="107" customFormat="1" ht="31.8" customHeight="1">
      <c r="A2685" s="46">
        <f>SUBTOTAL(3,$C$11:C2685)</f>
        <v>2675</v>
      </c>
      <c r="B2685" s="100">
        <v>2</v>
      </c>
      <c r="C2685" s="100" t="s">
        <v>11</v>
      </c>
      <c r="D2685" s="100" t="s">
        <v>2117</v>
      </c>
      <c r="E2685" s="101" t="s">
        <v>395</v>
      </c>
      <c r="F2685" s="102" t="s">
        <v>38</v>
      </c>
      <c r="G2685" s="100">
        <v>9</v>
      </c>
      <c r="H2685" s="103" t="s">
        <v>648</v>
      </c>
      <c r="I2685" s="100">
        <v>20</v>
      </c>
      <c r="J2685" s="100">
        <v>1</v>
      </c>
      <c r="K2685" s="100"/>
      <c r="L2685" s="100"/>
      <c r="M2685" s="100">
        <v>20</v>
      </c>
      <c r="N2685" s="100">
        <v>1</v>
      </c>
      <c r="O2685" s="104">
        <v>1050000</v>
      </c>
      <c r="P2685" s="104">
        <v>1050000</v>
      </c>
      <c r="Q2685" s="104"/>
      <c r="R2685" s="104"/>
      <c r="S2685" s="104">
        <v>1050000</v>
      </c>
      <c r="T2685" s="104">
        <v>0</v>
      </c>
      <c r="U2685" s="103" t="s">
        <v>303</v>
      </c>
      <c r="V2685" s="105" t="s">
        <v>4008</v>
      </c>
      <c r="W2685" s="106" t="s">
        <v>539</v>
      </c>
    </row>
    <row r="2686" spans="1:23" s="107" customFormat="1" ht="31.8" customHeight="1">
      <c r="A2686" s="46">
        <f>SUBTOTAL(3,$C$11:C2686)</f>
        <v>2676</v>
      </c>
      <c r="B2686" s="100">
        <v>2</v>
      </c>
      <c r="C2686" s="100" t="s">
        <v>11</v>
      </c>
      <c r="D2686" s="100" t="s">
        <v>2304</v>
      </c>
      <c r="E2686" s="101" t="s">
        <v>395</v>
      </c>
      <c r="F2686" s="102" t="s">
        <v>38</v>
      </c>
      <c r="G2686" s="100">
        <v>9</v>
      </c>
      <c r="H2686" s="103" t="s">
        <v>648</v>
      </c>
      <c r="I2686" s="100">
        <v>20</v>
      </c>
      <c r="J2686" s="100">
        <v>1</v>
      </c>
      <c r="K2686" s="100"/>
      <c r="L2686" s="100"/>
      <c r="M2686" s="100">
        <v>20</v>
      </c>
      <c r="N2686" s="100">
        <v>1</v>
      </c>
      <c r="O2686" s="104">
        <v>1050000</v>
      </c>
      <c r="P2686" s="104">
        <v>1050000</v>
      </c>
      <c r="Q2686" s="104"/>
      <c r="R2686" s="104"/>
      <c r="S2686" s="104">
        <v>1050000</v>
      </c>
      <c r="T2686" s="104">
        <v>0</v>
      </c>
      <c r="U2686" s="103" t="s">
        <v>303</v>
      </c>
      <c r="V2686" s="105" t="s">
        <v>4009</v>
      </c>
      <c r="W2686" s="106" t="s">
        <v>539</v>
      </c>
    </row>
    <row r="2687" spans="1:23" s="107" customFormat="1" ht="31.8" customHeight="1">
      <c r="A2687" s="46">
        <f>SUBTOTAL(3,$C$11:C2687)</f>
        <v>2677</v>
      </c>
      <c r="B2687" s="100">
        <v>2</v>
      </c>
      <c r="C2687" s="100" t="s">
        <v>11</v>
      </c>
      <c r="D2687" s="100" t="s">
        <v>2309</v>
      </c>
      <c r="E2687" s="101" t="s">
        <v>395</v>
      </c>
      <c r="F2687" s="102" t="s">
        <v>38</v>
      </c>
      <c r="G2687" s="100">
        <v>9</v>
      </c>
      <c r="H2687" s="103" t="s">
        <v>648</v>
      </c>
      <c r="I2687" s="100">
        <v>20</v>
      </c>
      <c r="J2687" s="100">
        <v>1</v>
      </c>
      <c r="K2687" s="100"/>
      <c r="L2687" s="100"/>
      <c r="M2687" s="100">
        <v>20</v>
      </c>
      <c r="N2687" s="100">
        <v>1</v>
      </c>
      <c r="O2687" s="104">
        <v>1050000</v>
      </c>
      <c r="P2687" s="104">
        <v>1050000</v>
      </c>
      <c r="Q2687" s="104"/>
      <c r="R2687" s="104"/>
      <c r="S2687" s="104">
        <v>1050000</v>
      </c>
      <c r="T2687" s="104">
        <v>0</v>
      </c>
      <c r="U2687" s="103" t="s">
        <v>303</v>
      </c>
      <c r="V2687" s="105" t="s">
        <v>4010</v>
      </c>
      <c r="W2687" s="106" t="s">
        <v>539</v>
      </c>
    </row>
    <row r="2688" spans="1:23" s="107" customFormat="1" ht="31.8" customHeight="1">
      <c r="A2688" s="46">
        <f>SUBTOTAL(3,$C$11:C2688)</f>
        <v>2678</v>
      </c>
      <c r="B2688" s="46">
        <v>1</v>
      </c>
      <c r="C2688" s="46" t="s">
        <v>542</v>
      </c>
      <c r="D2688" s="46" t="s">
        <v>1100</v>
      </c>
      <c r="E2688" s="98" t="s">
        <v>638</v>
      </c>
      <c r="F2688" s="99" t="s">
        <v>543</v>
      </c>
      <c r="G2688" s="46">
        <v>9</v>
      </c>
      <c r="H2688" s="78" t="s">
        <v>648</v>
      </c>
      <c r="I2688" s="46">
        <v>20</v>
      </c>
      <c r="J2688" s="46">
        <v>1</v>
      </c>
      <c r="K2688" s="46"/>
      <c r="L2688" s="46"/>
      <c r="M2688" s="46">
        <v>20</v>
      </c>
      <c r="N2688" s="46">
        <v>1</v>
      </c>
      <c r="O2688" s="79">
        <v>1050000</v>
      </c>
      <c r="P2688" s="79">
        <v>1050000</v>
      </c>
      <c r="Q2688" s="79"/>
      <c r="R2688" s="79">
        <v>1050000</v>
      </c>
      <c r="S2688" s="79">
        <v>0</v>
      </c>
      <c r="T2688" s="79">
        <v>0</v>
      </c>
      <c r="U2688" s="78" t="s">
        <v>303</v>
      </c>
      <c r="V2688" s="80" t="s">
        <v>1782</v>
      </c>
      <c r="W2688" s="81" t="s">
        <v>539</v>
      </c>
    </row>
    <row r="2689" spans="1:23" s="107" customFormat="1" ht="31.8" customHeight="1">
      <c r="A2689" s="46">
        <f>SUBTOTAL(3,$C$11:C2689)</f>
        <v>2679</v>
      </c>
      <c r="B2689" s="46">
        <v>1</v>
      </c>
      <c r="C2689" s="46" t="s">
        <v>542</v>
      </c>
      <c r="D2689" s="46" t="s">
        <v>1099</v>
      </c>
      <c r="E2689" s="98" t="s">
        <v>638</v>
      </c>
      <c r="F2689" s="99" t="s">
        <v>543</v>
      </c>
      <c r="G2689" s="46">
        <v>9</v>
      </c>
      <c r="H2689" s="78" t="s">
        <v>648</v>
      </c>
      <c r="I2689" s="46">
        <v>20</v>
      </c>
      <c r="J2689" s="46">
        <v>1</v>
      </c>
      <c r="K2689" s="46"/>
      <c r="L2689" s="46"/>
      <c r="M2689" s="46">
        <v>20</v>
      </c>
      <c r="N2689" s="46">
        <v>1</v>
      </c>
      <c r="O2689" s="79">
        <v>1050000</v>
      </c>
      <c r="P2689" s="79">
        <v>1050000</v>
      </c>
      <c r="Q2689" s="79"/>
      <c r="R2689" s="79">
        <v>1050000</v>
      </c>
      <c r="S2689" s="79">
        <v>0</v>
      </c>
      <c r="T2689" s="79">
        <v>0</v>
      </c>
      <c r="U2689" s="78" t="s">
        <v>303</v>
      </c>
      <c r="V2689" s="80" t="s">
        <v>1783</v>
      </c>
      <c r="W2689" s="81" t="s">
        <v>539</v>
      </c>
    </row>
    <row r="2690" spans="1:23" s="107" customFormat="1" ht="31.8" customHeight="1">
      <c r="A2690" s="46">
        <f>SUBTOTAL(3,$C$11:C2690)</f>
        <v>2680</v>
      </c>
      <c r="B2690" s="46">
        <v>1</v>
      </c>
      <c r="C2690" s="46" t="s">
        <v>542</v>
      </c>
      <c r="D2690" s="46" t="s">
        <v>1100</v>
      </c>
      <c r="E2690" s="98" t="s">
        <v>638</v>
      </c>
      <c r="F2690" s="99" t="s">
        <v>543</v>
      </c>
      <c r="G2690" s="46">
        <v>9</v>
      </c>
      <c r="H2690" s="78" t="s">
        <v>648</v>
      </c>
      <c r="I2690" s="46">
        <v>20</v>
      </c>
      <c r="J2690" s="46">
        <v>1</v>
      </c>
      <c r="K2690" s="46"/>
      <c r="L2690" s="46"/>
      <c r="M2690" s="46">
        <v>20</v>
      </c>
      <c r="N2690" s="46">
        <v>1</v>
      </c>
      <c r="O2690" s="79">
        <v>1050000</v>
      </c>
      <c r="P2690" s="79">
        <v>1050000</v>
      </c>
      <c r="Q2690" s="79"/>
      <c r="R2690" s="79">
        <v>1050000</v>
      </c>
      <c r="S2690" s="79">
        <v>0</v>
      </c>
      <c r="T2690" s="79">
        <v>0</v>
      </c>
      <c r="U2690" s="78" t="s">
        <v>303</v>
      </c>
      <c r="V2690" s="80" t="s">
        <v>1784</v>
      </c>
      <c r="W2690" s="81" t="s">
        <v>539</v>
      </c>
    </row>
    <row r="2691" spans="1:23" s="107" customFormat="1" ht="31.8" customHeight="1">
      <c r="A2691" s="46">
        <f>SUBTOTAL(3,$C$11:C2691)</f>
        <v>2681</v>
      </c>
      <c r="B2691" s="100">
        <v>2</v>
      </c>
      <c r="C2691" s="100" t="s">
        <v>542</v>
      </c>
      <c r="D2691" s="100" t="s">
        <v>2310</v>
      </c>
      <c r="E2691" s="101" t="s">
        <v>638</v>
      </c>
      <c r="F2691" s="102" t="s">
        <v>543</v>
      </c>
      <c r="G2691" s="100">
        <v>9</v>
      </c>
      <c r="H2691" s="103" t="s">
        <v>648</v>
      </c>
      <c r="I2691" s="100">
        <v>20</v>
      </c>
      <c r="J2691" s="100">
        <v>1</v>
      </c>
      <c r="K2691" s="100"/>
      <c r="L2691" s="100"/>
      <c r="M2691" s="100">
        <v>20</v>
      </c>
      <c r="N2691" s="100">
        <v>1</v>
      </c>
      <c r="O2691" s="104">
        <v>1050000</v>
      </c>
      <c r="P2691" s="104">
        <v>1050000</v>
      </c>
      <c r="Q2691" s="104"/>
      <c r="R2691" s="104"/>
      <c r="S2691" s="104">
        <v>1050000</v>
      </c>
      <c r="T2691" s="104">
        <v>0</v>
      </c>
      <c r="U2691" s="103" t="s">
        <v>303</v>
      </c>
      <c r="V2691" s="105" t="s">
        <v>4011</v>
      </c>
      <c r="W2691" s="106" t="s">
        <v>539</v>
      </c>
    </row>
    <row r="2692" spans="1:23" s="107" customFormat="1" ht="31.8" customHeight="1">
      <c r="A2692" s="46">
        <f>SUBTOTAL(3,$C$11:C2692)</f>
        <v>2682</v>
      </c>
      <c r="B2692" s="100">
        <v>2</v>
      </c>
      <c r="C2692" s="100" t="s">
        <v>542</v>
      </c>
      <c r="D2692" s="100" t="s">
        <v>2306</v>
      </c>
      <c r="E2692" s="101" t="s">
        <v>638</v>
      </c>
      <c r="F2692" s="102" t="s">
        <v>543</v>
      </c>
      <c r="G2692" s="100">
        <v>9</v>
      </c>
      <c r="H2692" s="103" t="s">
        <v>648</v>
      </c>
      <c r="I2692" s="100">
        <v>20</v>
      </c>
      <c r="J2692" s="100">
        <v>1</v>
      </c>
      <c r="K2692" s="100"/>
      <c r="L2692" s="100"/>
      <c r="M2692" s="100">
        <v>20</v>
      </c>
      <c r="N2692" s="100">
        <v>1</v>
      </c>
      <c r="O2692" s="104">
        <v>1050000</v>
      </c>
      <c r="P2692" s="104">
        <v>1050000</v>
      </c>
      <c r="Q2692" s="104"/>
      <c r="R2692" s="104"/>
      <c r="S2692" s="104">
        <v>1050000</v>
      </c>
      <c r="T2692" s="104">
        <v>0</v>
      </c>
      <c r="U2692" s="103" t="s">
        <v>303</v>
      </c>
      <c r="V2692" s="105" t="s">
        <v>4012</v>
      </c>
      <c r="W2692" s="106" t="s">
        <v>539</v>
      </c>
    </row>
    <row r="2693" spans="1:23" s="107" customFormat="1" ht="31.8" customHeight="1">
      <c r="A2693" s="46">
        <f>SUBTOTAL(3,$C$11:C2693)</f>
        <v>2683</v>
      </c>
      <c r="B2693" s="100">
        <v>2</v>
      </c>
      <c r="C2693" s="100" t="s">
        <v>542</v>
      </c>
      <c r="D2693" s="100" t="s">
        <v>2303</v>
      </c>
      <c r="E2693" s="101" t="s">
        <v>638</v>
      </c>
      <c r="F2693" s="102" t="s">
        <v>543</v>
      </c>
      <c r="G2693" s="100">
        <v>9</v>
      </c>
      <c r="H2693" s="103" t="s">
        <v>648</v>
      </c>
      <c r="I2693" s="100">
        <v>20</v>
      </c>
      <c r="J2693" s="100">
        <v>1</v>
      </c>
      <c r="K2693" s="100"/>
      <c r="L2693" s="100"/>
      <c r="M2693" s="100">
        <v>20</v>
      </c>
      <c r="N2693" s="100">
        <v>1</v>
      </c>
      <c r="O2693" s="104">
        <v>1050000</v>
      </c>
      <c r="P2693" s="104">
        <v>1050000</v>
      </c>
      <c r="Q2693" s="104"/>
      <c r="R2693" s="104"/>
      <c r="S2693" s="104">
        <v>1050000</v>
      </c>
      <c r="T2693" s="104">
        <v>0</v>
      </c>
      <c r="U2693" s="103" t="s">
        <v>303</v>
      </c>
      <c r="V2693" s="105" t="s">
        <v>4013</v>
      </c>
      <c r="W2693" s="106" t="s">
        <v>539</v>
      </c>
    </row>
    <row r="2694" spans="1:23" s="107" customFormat="1" ht="31.8" customHeight="1">
      <c r="A2694" s="46">
        <f>SUBTOTAL(3,$C$11:C2694)</f>
        <v>2684</v>
      </c>
      <c r="B2694" s="100">
        <v>2</v>
      </c>
      <c r="C2694" s="100" t="s">
        <v>542</v>
      </c>
      <c r="D2694" s="100" t="s">
        <v>2303</v>
      </c>
      <c r="E2694" s="101" t="s">
        <v>638</v>
      </c>
      <c r="F2694" s="102" t="s">
        <v>543</v>
      </c>
      <c r="G2694" s="100">
        <v>9</v>
      </c>
      <c r="H2694" s="103" t="s">
        <v>648</v>
      </c>
      <c r="I2694" s="100">
        <v>20</v>
      </c>
      <c r="J2694" s="100">
        <v>1</v>
      </c>
      <c r="K2694" s="100"/>
      <c r="L2694" s="100"/>
      <c r="M2694" s="100">
        <v>20</v>
      </c>
      <c r="N2694" s="100">
        <v>1</v>
      </c>
      <c r="O2694" s="104">
        <v>1050000</v>
      </c>
      <c r="P2694" s="104">
        <v>1050000</v>
      </c>
      <c r="Q2694" s="104"/>
      <c r="R2694" s="104"/>
      <c r="S2694" s="104">
        <v>1050000</v>
      </c>
      <c r="T2694" s="104">
        <v>0</v>
      </c>
      <c r="U2694" s="103" t="s">
        <v>303</v>
      </c>
      <c r="V2694" s="105" t="s">
        <v>4014</v>
      </c>
      <c r="W2694" s="106" t="s">
        <v>539</v>
      </c>
    </row>
    <row r="2695" spans="1:23" s="107" customFormat="1" ht="31.8" customHeight="1">
      <c r="A2695" s="46">
        <f>SUBTOTAL(3,$C$11:C2695)</f>
        <v>2685</v>
      </c>
      <c r="B2695" s="100">
        <v>2</v>
      </c>
      <c r="C2695" s="100" t="s">
        <v>542</v>
      </c>
      <c r="D2695" s="100" t="s">
        <v>2309</v>
      </c>
      <c r="E2695" s="101" t="s">
        <v>638</v>
      </c>
      <c r="F2695" s="102" t="s">
        <v>543</v>
      </c>
      <c r="G2695" s="100">
        <v>9</v>
      </c>
      <c r="H2695" s="103" t="s">
        <v>648</v>
      </c>
      <c r="I2695" s="100">
        <v>20</v>
      </c>
      <c r="J2695" s="100">
        <v>1</v>
      </c>
      <c r="K2695" s="100"/>
      <c r="L2695" s="100"/>
      <c r="M2695" s="100">
        <v>20</v>
      </c>
      <c r="N2695" s="100">
        <v>1</v>
      </c>
      <c r="O2695" s="104">
        <v>1050000</v>
      </c>
      <c r="P2695" s="104">
        <v>1050000</v>
      </c>
      <c r="Q2695" s="104"/>
      <c r="R2695" s="104"/>
      <c r="S2695" s="104">
        <v>1050000</v>
      </c>
      <c r="T2695" s="104">
        <v>0</v>
      </c>
      <c r="U2695" s="103" t="s">
        <v>303</v>
      </c>
      <c r="V2695" s="105" t="s">
        <v>4015</v>
      </c>
      <c r="W2695" s="106" t="s">
        <v>539</v>
      </c>
    </row>
    <row r="2696" spans="1:23" s="107" customFormat="1" ht="31.8" customHeight="1">
      <c r="A2696" s="46">
        <f>SUBTOTAL(3,$C$11:C2696)</f>
        <v>2686</v>
      </c>
      <c r="B2696" s="100">
        <v>2</v>
      </c>
      <c r="C2696" s="100" t="s">
        <v>542</v>
      </c>
      <c r="D2696" s="100" t="s">
        <v>2303</v>
      </c>
      <c r="E2696" s="101" t="s">
        <v>638</v>
      </c>
      <c r="F2696" s="102" t="s">
        <v>543</v>
      </c>
      <c r="G2696" s="100">
        <v>9</v>
      </c>
      <c r="H2696" s="103" t="s">
        <v>648</v>
      </c>
      <c r="I2696" s="100">
        <v>20</v>
      </c>
      <c r="J2696" s="100">
        <v>1</v>
      </c>
      <c r="K2696" s="100"/>
      <c r="L2696" s="100"/>
      <c r="M2696" s="100">
        <v>20</v>
      </c>
      <c r="N2696" s="100">
        <v>1</v>
      </c>
      <c r="O2696" s="104">
        <v>1050000</v>
      </c>
      <c r="P2696" s="104">
        <v>1050000</v>
      </c>
      <c r="Q2696" s="104"/>
      <c r="R2696" s="104"/>
      <c r="S2696" s="104">
        <v>1050000</v>
      </c>
      <c r="T2696" s="104">
        <v>0</v>
      </c>
      <c r="U2696" s="103" t="s">
        <v>303</v>
      </c>
      <c r="V2696" s="105" t="s">
        <v>4016</v>
      </c>
      <c r="W2696" s="106" t="s">
        <v>539</v>
      </c>
    </row>
    <row r="2697" spans="1:23" s="107" customFormat="1" ht="31.8" customHeight="1">
      <c r="A2697" s="46">
        <f>SUBTOTAL(3,$C$11:C2697)</f>
        <v>2687</v>
      </c>
      <c r="B2697" s="46">
        <v>1</v>
      </c>
      <c r="C2697" s="46" t="s">
        <v>566</v>
      </c>
      <c r="D2697" s="46" t="s">
        <v>838</v>
      </c>
      <c r="E2697" s="98" t="s">
        <v>427</v>
      </c>
      <c r="F2697" s="99" t="s">
        <v>681</v>
      </c>
      <c r="G2697" s="46">
        <v>9</v>
      </c>
      <c r="H2697" s="78" t="s">
        <v>648</v>
      </c>
      <c r="I2697" s="46">
        <v>40</v>
      </c>
      <c r="J2697" s="46">
        <v>1</v>
      </c>
      <c r="K2697" s="46"/>
      <c r="L2697" s="46"/>
      <c r="M2697" s="46">
        <v>40</v>
      </c>
      <c r="N2697" s="46">
        <v>1</v>
      </c>
      <c r="O2697" s="79">
        <v>2000000</v>
      </c>
      <c r="P2697" s="79">
        <v>2000000</v>
      </c>
      <c r="Q2697" s="79"/>
      <c r="R2697" s="79">
        <v>2000000</v>
      </c>
      <c r="S2697" s="79">
        <v>0</v>
      </c>
      <c r="T2697" s="79">
        <v>0</v>
      </c>
      <c r="U2697" s="78" t="s">
        <v>302</v>
      </c>
      <c r="V2697" s="80" t="s">
        <v>1785</v>
      </c>
      <c r="W2697" s="81" t="s">
        <v>539</v>
      </c>
    </row>
    <row r="2698" spans="1:23" s="107" customFormat="1" ht="31.8" customHeight="1">
      <c r="A2698" s="46">
        <f>SUBTOTAL(3,$C$11:C2698)</f>
        <v>2688</v>
      </c>
      <c r="B2698" s="46">
        <v>1</v>
      </c>
      <c r="C2698" s="46" t="s">
        <v>566</v>
      </c>
      <c r="D2698" s="46" t="s">
        <v>1100</v>
      </c>
      <c r="E2698" s="98" t="s">
        <v>427</v>
      </c>
      <c r="F2698" s="99" t="s">
        <v>681</v>
      </c>
      <c r="G2698" s="46">
        <v>9</v>
      </c>
      <c r="H2698" s="78" t="s">
        <v>648</v>
      </c>
      <c r="I2698" s="46">
        <v>40</v>
      </c>
      <c r="J2698" s="46">
        <v>1</v>
      </c>
      <c r="K2698" s="46"/>
      <c r="L2698" s="46"/>
      <c r="M2698" s="46">
        <v>40</v>
      </c>
      <c r="N2698" s="46">
        <v>1</v>
      </c>
      <c r="O2698" s="79">
        <v>2000000</v>
      </c>
      <c r="P2698" s="79">
        <v>2000000</v>
      </c>
      <c r="Q2698" s="79"/>
      <c r="R2698" s="79">
        <v>2000000</v>
      </c>
      <c r="S2698" s="79">
        <v>0</v>
      </c>
      <c r="T2698" s="79">
        <v>0</v>
      </c>
      <c r="U2698" s="78" t="s">
        <v>302</v>
      </c>
      <c r="V2698" s="80" t="s">
        <v>549</v>
      </c>
      <c r="W2698" s="81" t="s">
        <v>539</v>
      </c>
    </row>
    <row r="2699" spans="1:23" s="107" customFormat="1" ht="31.8" customHeight="1">
      <c r="A2699" s="46">
        <f>SUBTOTAL(3,$C$11:C2699)</f>
        <v>2689</v>
      </c>
      <c r="B2699" s="46">
        <v>1</v>
      </c>
      <c r="C2699" s="46" t="s">
        <v>566</v>
      </c>
      <c r="D2699" s="46" t="s">
        <v>1099</v>
      </c>
      <c r="E2699" s="98" t="s">
        <v>427</v>
      </c>
      <c r="F2699" s="99" t="s">
        <v>681</v>
      </c>
      <c r="G2699" s="46">
        <v>9</v>
      </c>
      <c r="H2699" s="78" t="s">
        <v>648</v>
      </c>
      <c r="I2699" s="46">
        <v>20</v>
      </c>
      <c r="J2699" s="46">
        <v>1</v>
      </c>
      <c r="K2699" s="46"/>
      <c r="L2699" s="46"/>
      <c r="M2699" s="46">
        <v>20</v>
      </c>
      <c r="N2699" s="46">
        <v>1</v>
      </c>
      <c r="O2699" s="79">
        <v>1000000</v>
      </c>
      <c r="P2699" s="79">
        <v>1000000</v>
      </c>
      <c r="Q2699" s="79"/>
      <c r="R2699" s="79">
        <v>1000000</v>
      </c>
      <c r="S2699" s="79">
        <v>0</v>
      </c>
      <c r="T2699" s="79">
        <v>0</v>
      </c>
      <c r="U2699" s="78" t="s">
        <v>305</v>
      </c>
      <c r="V2699" s="80" t="s">
        <v>893</v>
      </c>
      <c r="W2699" s="81" t="s">
        <v>539</v>
      </c>
    </row>
    <row r="2700" spans="1:23" s="107" customFormat="1" ht="31.8" customHeight="1">
      <c r="A2700" s="46">
        <f>SUBTOTAL(3,$C$11:C2700)</f>
        <v>2690</v>
      </c>
      <c r="B2700" s="46">
        <v>1</v>
      </c>
      <c r="C2700" s="46" t="s">
        <v>566</v>
      </c>
      <c r="D2700" s="46" t="s">
        <v>1099</v>
      </c>
      <c r="E2700" s="98" t="s">
        <v>427</v>
      </c>
      <c r="F2700" s="99" t="s">
        <v>681</v>
      </c>
      <c r="G2700" s="46">
        <v>9</v>
      </c>
      <c r="H2700" s="78" t="s">
        <v>648</v>
      </c>
      <c r="I2700" s="46">
        <v>20</v>
      </c>
      <c r="J2700" s="46">
        <v>1</v>
      </c>
      <c r="K2700" s="46"/>
      <c r="L2700" s="46"/>
      <c r="M2700" s="46">
        <v>20</v>
      </c>
      <c r="N2700" s="46">
        <v>1</v>
      </c>
      <c r="O2700" s="79">
        <v>1000000</v>
      </c>
      <c r="P2700" s="79">
        <v>1000000</v>
      </c>
      <c r="Q2700" s="79"/>
      <c r="R2700" s="79">
        <v>1000000</v>
      </c>
      <c r="S2700" s="79">
        <v>0</v>
      </c>
      <c r="T2700" s="79">
        <v>0</v>
      </c>
      <c r="U2700" s="78" t="s">
        <v>305</v>
      </c>
      <c r="V2700" s="80" t="s">
        <v>871</v>
      </c>
      <c r="W2700" s="81" t="s">
        <v>539</v>
      </c>
    </row>
    <row r="2701" spans="1:23" s="107" customFormat="1" ht="31.8" customHeight="1">
      <c r="A2701" s="46">
        <f>SUBTOTAL(3,$C$11:C2701)</f>
        <v>2691</v>
      </c>
      <c r="B2701" s="46">
        <v>1</v>
      </c>
      <c r="C2701" s="46" t="s">
        <v>566</v>
      </c>
      <c r="D2701" s="46" t="s">
        <v>1099</v>
      </c>
      <c r="E2701" s="98" t="s">
        <v>427</v>
      </c>
      <c r="F2701" s="99" t="s">
        <v>681</v>
      </c>
      <c r="G2701" s="46">
        <v>9</v>
      </c>
      <c r="H2701" s="78" t="s">
        <v>648</v>
      </c>
      <c r="I2701" s="46">
        <v>30</v>
      </c>
      <c r="J2701" s="46">
        <v>1</v>
      </c>
      <c r="K2701" s="46"/>
      <c r="L2701" s="46"/>
      <c r="M2701" s="46">
        <v>30</v>
      </c>
      <c r="N2701" s="46">
        <v>1</v>
      </c>
      <c r="O2701" s="79">
        <v>1500000</v>
      </c>
      <c r="P2701" s="79">
        <v>1500000</v>
      </c>
      <c r="Q2701" s="79"/>
      <c r="R2701" s="79">
        <v>1500000</v>
      </c>
      <c r="S2701" s="79">
        <v>0</v>
      </c>
      <c r="T2701" s="79">
        <v>0</v>
      </c>
      <c r="U2701" s="78" t="s">
        <v>310</v>
      </c>
      <c r="V2701" s="80" t="s">
        <v>1786</v>
      </c>
      <c r="W2701" s="81" t="s">
        <v>539</v>
      </c>
    </row>
    <row r="2702" spans="1:23" s="107" customFormat="1" ht="31.8" customHeight="1">
      <c r="A2702" s="46">
        <f>SUBTOTAL(3,$C$11:C2702)</f>
        <v>2692</v>
      </c>
      <c r="B2702" s="46">
        <v>1</v>
      </c>
      <c r="C2702" s="46" t="s">
        <v>566</v>
      </c>
      <c r="D2702" s="46" t="s">
        <v>838</v>
      </c>
      <c r="E2702" s="98" t="s">
        <v>427</v>
      </c>
      <c r="F2702" s="99" t="s">
        <v>681</v>
      </c>
      <c r="G2702" s="46">
        <v>9</v>
      </c>
      <c r="H2702" s="78" t="s">
        <v>648</v>
      </c>
      <c r="I2702" s="46">
        <v>30</v>
      </c>
      <c r="J2702" s="46">
        <v>1</v>
      </c>
      <c r="K2702" s="46"/>
      <c r="L2702" s="46"/>
      <c r="M2702" s="46">
        <v>30</v>
      </c>
      <c r="N2702" s="46">
        <v>1</v>
      </c>
      <c r="O2702" s="79">
        <v>1500000</v>
      </c>
      <c r="P2702" s="79">
        <v>1500000</v>
      </c>
      <c r="Q2702" s="79"/>
      <c r="R2702" s="79">
        <v>1500000</v>
      </c>
      <c r="S2702" s="79">
        <v>0</v>
      </c>
      <c r="T2702" s="79">
        <v>0</v>
      </c>
      <c r="U2702" s="78" t="s">
        <v>310</v>
      </c>
      <c r="V2702" s="80" t="s">
        <v>1787</v>
      </c>
      <c r="W2702" s="81" t="s">
        <v>539</v>
      </c>
    </row>
    <row r="2703" spans="1:23" s="107" customFormat="1" ht="31.8" customHeight="1">
      <c r="A2703" s="46">
        <f>SUBTOTAL(3,$C$11:C2703)</f>
        <v>2693</v>
      </c>
      <c r="B2703" s="46">
        <v>1</v>
      </c>
      <c r="C2703" s="46" t="s">
        <v>566</v>
      </c>
      <c r="D2703" s="46" t="s">
        <v>839</v>
      </c>
      <c r="E2703" s="98" t="s">
        <v>427</v>
      </c>
      <c r="F2703" s="99" t="s">
        <v>681</v>
      </c>
      <c r="G2703" s="46">
        <v>9</v>
      </c>
      <c r="H2703" s="78" t="s">
        <v>648</v>
      </c>
      <c r="I2703" s="46">
        <v>20</v>
      </c>
      <c r="J2703" s="46">
        <v>1</v>
      </c>
      <c r="K2703" s="46"/>
      <c r="L2703" s="46"/>
      <c r="M2703" s="46">
        <v>20</v>
      </c>
      <c r="N2703" s="46">
        <v>1</v>
      </c>
      <c r="O2703" s="79">
        <v>1050000</v>
      </c>
      <c r="P2703" s="79">
        <v>1050000</v>
      </c>
      <c r="Q2703" s="79"/>
      <c r="R2703" s="79">
        <v>1050000</v>
      </c>
      <c r="S2703" s="79">
        <v>0</v>
      </c>
      <c r="T2703" s="79">
        <v>0</v>
      </c>
      <c r="U2703" s="78" t="s">
        <v>303</v>
      </c>
      <c r="V2703" s="80" t="s">
        <v>1788</v>
      </c>
      <c r="W2703" s="81" t="s">
        <v>539</v>
      </c>
    </row>
    <row r="2704" spans="1:23" s="107" customFormat="1" ht="31.8" customHeight="1">
      <c r="A2704" s="46">
        <f>SUBTOTAL(3,$C$11:C2704)</f>
        <v>2694</v>
      </c>
      <c r="B2704" s="46">
        <v>1</v>
      </c>
      <c r="C2704" s="46" t="s">
        <v>566</v>
      </c>
      <c r="D2704" s="46" t="s">
        <v>1099</v>
      </c>
      <c r="E2704" s="98" t="s">
        <v>427</v>
      </c>
      <c r="F2704" s="99" t="s">
        <v>681</v>
      </c>
      <c r="G2704" s="46">
        <v>9</v>
      </c>
      <c r="H2704" s="78" t="s">
        <v>648</v>
      </c>
      <c r="I2704" s="46">
        <v>20</v>
      </c>
      <c r="J2704" s="46">
        <v>1</v>
      </c>
      <c r="K2704" s="46"/>
      <c r="L2704" s="46"/>
      <c r="M2704" s="46">
        <v>20</v>
      </c>
      <c r="N2704" s="46">
        <v>1</v>
      </c>
      <c r="O2704" s="79">
        <v>1050000</v>
      </c>
      <c r="P2704" s="79">
        <v>1050000</v>
      </c>
      <c r="Q2704" s="79"/>
      <c r="R2704" s="79">
        <v>1050000</v>
      </c>
      <c r="S2704" s="79">
        <v>0</v>
      </c>
      <c r="T2704" s="79">
        <v>0</v>
      </c>
      <c r="U2704" s="78" t="s">
        <v>303</v>
      </c>
      <c r="V2704" s="80" t="s">
        <v>1789</v>
      </c>
      <c r="W2704" s="81" t="s">
        <v>539</v>
      </c>
    </row>
    <row r="2705" spans="1:23" s="107" customFormat="1" ht="31.8" customHeight="1">
      <c r="A2705" s="46">
        <f>SUBTOTAL(3,$C$11:C2705)</f>
        <v>2695</v>
      </c>
      <c r="B2705" s="46">
        <v>1</v>
      </c>
      <c r="C2705" s="46" t="s">
        <v>566</v>
      </c>
      <c r="D2705" s="46" t="s">
        <v>1099</v>
      </c>
      <c r="E2705" s="98" t="s">
        <v>427</v>
      </c>
      <c r="F2705" s="99" t="s">
        <v>681</v>
      </c>
      <c r="G2705" s="46">
        <v>9</v>
      </c>
      <c r="H2705" s="78" t="s">
        <v>648</v>
      </c>
      <c r="I2705" s="46">
        <v>20</v>
      </c>
      <c r="J2705" s="46">
        <v>1</v>
      </c>
      <c r="K2705" s="46"/>
      <c r="L2705" s="46"/>
      <c r="M2705" s="46">
        <v>20</v>
      </c>
      <c r="N2705" s="46">
        <v>1</v>
      </c>
      <c r="O2705" s="79">
        <v>1050000</v>
      </c>
      <c r="P2705" s="79">
        <v>1050000</v>
      </c>
      <c r="Q2705" s="79"/>
      <c r="R2705" s="79">
        <v>1050000</v>
      </c>
      <c r="S2705" s="79">
        <v>0</v>
      </c>
      <c r="T2705" s="79">
        <v>0</v>
      </c>
      <c r="U2705" s="78" t="s">
        <v>303</v>
      </c>
      <c r="V2705" s="80" t="s">
        <v>1790</v>
      </c>
      <c r="W2705" s="81" t="s">
        <v>539</v>
      </c>
    </row>
    <row r="2706" spans="1:23" s="107" customFormat="1" ht="31.8" customHeight="1">
      <c r="A2706" s="46">
        <f>SUBTOTAL(3,$C$11:C2706)</f>
        <v>2696</v>
      </c>
      <c r="B2706" s="46">
        <v>1</v>
      </c>
      <c r="C2706" s="46" t="s">
        <v>566</v>
      </c>
      <c r="D2706" s="46" t="s">
        <v>1099</v>
      </c>
      <c r="E2706" s="98" t="s">
        <v>427</v>
      </c>
      <c r="F2706" s="99" t="s">
        <v>681</v>
      </c>
      <c r="G2706" s="46">
        <v>9</v>
      </c>
      <c r="H2706" s="78" t="s">
        <v>648</v>
      </c>
      <c r="I2706" s="46">
        <v>20</v>
      </c>
      <c r="J2706" s="46">
        <v>1</v>
      </c>
      <c r="K2706" s="46"/>
      <c r="L2706" s="46"/>
      <c r="M2706" s="46">
        <v>20</v>
      </c>
      <c r="N2706" s="46">
        <v>1</v>
      </c>
      <c r="O2706" s="79">
        <v>1050000</v>
      </c>
      <c r="P2706" s="79">
        <v>1050000</v>
      </c>
      <c r="Q2706" s="79"/>
      <c r="R2706" s="79">
        <v>1050000</v>
      </c>
      <c r="S2706" s="79">
        <v>0</v>
      </c>
      <c r="T2706" s="79">
        <v>0</v>
      </c>
      <c r="U2706" s="78" t="s">
        <v>303</v>
      </c>
      <c r="V2706" s="80" t="s">
        <v>1791</v>
      </c>
      <c r="W2706" s="81" t="s">
        <v>539</v>
      </c>
    </row>
    <row r="2707" spans="1:23" s="107" customFormat="1" ht="31.8" customHeight="1">
      <c r="A2707" s="46">
        <f>SUBTOTAL(3,$C$11:C2707)</f>
        <v>2697</v>
      </c>
      <c r="B2707" s="46">
        <v>1</v>
      </c>
      <c r="C2707" s="46" t="s">
        <v>566</v>
      </c>
      <c r="D2707" s="46" t="s">
        <v>1099</v>
      </c>
      <c r="E2707" s="98" t="s">
        <v>427</v>
      </c>
      <c r="F2707" s="99" t="s">
        <v>681</v>
      </c>
      <c r="G2707" s="46">
        <v>9</v>
      </c>
      <c r="H2707" s="78" t="s">
        <v>648</v>
      </c>
      <c r="I2707" s="46">
        <v>20</v>
      </c>
      <c r="J2707" s="46">
        <v>1</v>
      </c>
      <c r="K2707" s="46"/>
      <c r="L2707" s="46"/>
      <c r="M2707" s="46">
        <v>20</v>
      </c>
      <c r="N2707" s="46">
        <v>1</v>
      </c>
      <c r="O2707" s="79">
        <v>1050000</v>
      </c>
      <c r="P2707" s="79">
        <v>1050000</v>
      </c>
      <c r="Q2707" s="79"/>
      <c r="R2707" s="79">
        <v>1050000</v>
      </c>
      <c r="S2707" s="79">
        <v>0</v>
      </c>
      <c r="T2707" s="79">
        <v>0</v>
      </c>
      <c r="U2707" s="78" t="s">
        <v>303</v>
      </c>
      <c r="V2707" s="80" t="s">
        <v>1291</v>
      </c>
      <c r="W2707" s="81" t="s">
        <v>539</v>
      </c>
    </row>
    <row r="2708" spans="1:23" s="107" customFormat="1" ht="31.8" customHeight="1">
      <c r="A2708" s="46">
        <f>SUBTOTAL(3,$C$11:C2708)</f>
        <v>2698</v>
      </c>
      <c r="B2708" s="100">
        <v>2</v>
      </c>
      <c r="C2708" s="100" t="s">
        <v>566</v>
      </c>
      <c r="D2708" s="100" t="s">
        <v>541</v>
      </c>
      <c r="E2708" s="101" t="s">
        <v>427</v>
      </c>
      <c r="F2708" s="102" t="s">
        <v>681</v>
      </c>
      <c r="G2708" s="100">
        <v>9</v>
      </c>
      <c r="H2708" s="103" t="s">
        <v>648</v>
      </c>
      <c r="I2708" s="100">
        <v>20</v>
      </c>
      <c r="J2708" s="100">
        <v>1</v>
      </c>
      <c r="K2708" s="100"/>
      <c r="L2708" s="100"/>
      <c r="M2708" s="100">
        <v>20</v>
      </c>
      <c r="N2708" s="100">
        <v>1</v>
      </c>
      <c r="O2708" s="104">
        <v>1000000</v>
      </c>
      <c r="P2708" s="104">
        <v>1000000</v>
      </c>
      <c r="Q2708" s="104"/>
      <c r="R2708" s="104"/>
      <c r="S2708" s="104">
        <v>1000000</v>
      </c>
      <c r="T2708" s="104">
        <v>0</v>
      </c>
      <c r="U2708" s="103" t="s">
        <v>305</v>
      </c>
      <c r="V2708" s="105" t="s">
        <v>893</v>
      </c>
      <c r="W2708" s="106" t="s">
        <v>539</v>
      </c>
    </row>
    <row r="2709" spans="1:23" s="107" customFormat="1" ht="31.8" customHeight="1">
      <c r="A2709" s="46">
        <f>SUBTOTAL(3,$C$11:C2709)</f>
        <v>2699</v>
      </c>
      <c r="B2709" s="100">
        <v>2</v>
      </c>
      <c r="C2709" s="100" t="s">
        <v>566</v>
      </c>
      <c r="D2709" s="100" t="s">
        <v>541</v>
      </c>
      <c r="E2709" s="101" t="s">
        <v>427</v>
      </c>
      <c r="F2709" s="102" t="s">
        <v>681</v>
      </c>
      <c r="G2709" s="100">
        <v>9</v>
      </c>
      <c r="H2709" s="103" t="s">
        <v>648</v>
      </c>
      <c r="I2709" s="100">
        <v>40</v>
      </c>
      <c r="J2709" s="100">
        <v>1</v>
      </c>
      <c r="K2709" s="100"/>
      <c r="L2709" s="100"/>
      <c r="M2709" s="100">
        <v>40</v>
      </c>
      <c r="N2709" s="100">
        <v>1</v>
      </c>
      <c r="O2709" s="104">
        <v>2000000</v>
      </c>
      <c r="P2709" s="104">
        <v>2000000</v>
      </c>
      <c r="Q2709" s="104"/>
      <c r="R2709" s="104"/>
      <c r="S2709" s="104">
        <v>2000000</v>
      </c>
      <c r="T2709" s="104">
        <v>0</v>
      </c>
      <c r="U2709" s="103" t="s">
        <v>305</v>
      </c>
      <c r="V2709" s="105" t="s">
        <v>3905</v>
      </c>
      <c r="W2709" s="106" t="s">
        <v>347</v>
      </c>
    </row>
    <row r="2710" spans="1:23" s="107" customFormat="1" ht="31.8" customHeight="1">
      <c r="A2710" s="46">
        <f>SUBTOTAL(3,$C$11:C2710)</f>
        <v>2700</v>
      </c>
      <c r="B2710" s="100">
        <v>2</v>
      </c>
      <c r="C2710" s="100" t="s">
        <v>566</v>
      </c>
      <c r="D2710" s="100" t="s">
        <v>541</v>
      </c>
      <c r="E2710" s="101" t="s">
        <v>427</v>
      </c>
      <c r="F2710" s="102" t="s">
        <v>681</v>
      </c>
      <c r="G2710" s="100">
        <v>9</v>
      </c>
      <c r="H2710" s="103" t="s">
        <v>648</v>
      </c>
      <c r="I2710" s="100">
        <v>20</v>
      </c>
      <c r="J2710" s="100">
        <v>1</v>
      </c>
      <c r="K2710" s="100"/>
      <c r="L2710" s="100"/>
      <c r="M2710" s="100">
        <v>20</v>
      </c>
      <c r="N2710" s="100">
        <v>1</v>
      </c>
      <c r="O2710" s="104">
        <v>1000000</v>
      </c>
      <c r="P2710" s="104">
        <v>1000000</v>
      </c>
      <c r="Q2710" s="104"/>
      <c r="R2710" s="104"/>
      <c r="S2710" s="104">
        <v>1000000</v>
      </c>
      <c r="T2710" s="104">
        <v>0</v>
      </c>
      <c r="U2710" s="103" t="s">
        <v>305</v>
      </c>
      <c r="V2710" s="105" t="s">
        <v>871</v>
      </c>
      <c r="W2710" s="106" t="s">
        <v>539</v>
      </c>
    </row>
    <row r="2711" spans="1:23" s="107" customFormat="1" ht="31.8" customHeight="1">
      <c r="A2711" s="46">
        <f>SUBTOTAL(3,$C$11:C2711)</f>
        <v>2701</v>
      </c>
      <c r="B2711" s="100">
        <v>2</v>
      </c>
      <c r="C2711" s="100" t="s">
        <v>566</v>
      </c>
      <c r="D2711" s="100" t="s">
        <v>541</v>
      </c>
      <c r="E2711" s="101" t="s">
        <v>427</v>
      </c>
      <c r="F2711" s="102" t="s">
        <v>681</v>
      </c>
      <c r="G2711" s="100">
        <v>9</v>
      </c>
      <c r="H2711" s="103" t="s">
        <v>648</v>
      </c>
      <c r="I2711" s="100">
        <v>30</v>
      </c>
      <c r="J2711" s="100">
        <v>1</v>
      </c>
      <c r="K2711" s="100"/>
      <c r="L2711" s="100"/>
      <c r="M2711" s="100">
        <v>30</v>
      </c>
      <c r="N2711" s="100">
        <v>1</v>
      </c>
      <c r="O2711" s="104">
        <v>1500000</v>
      </c>
      <c r="P2711" s="104">
        <v>1500000</v>
      </c>
      <c r="Q2711" s="104"/>
      <c r="R2711" s="104"/>
      <c r="S2711" s="104">
        <v>1500000</v>
      </c>
      <c r="T2711" s="104">
        <v>0</v>
      </c>
      <c r="U2711" s="103" t="s">
        <v>310</v>
      </c>
      <c r="V2711" s="105" t="s">
        <v>1787</v>
      </c>
      <c r="W2711" s="106" t="s">
        <v>539</v>
      </c>
    </row>
    <row r="2712" spans="1:23" s="107" customFormat="1" ht="31.8" customHeight="1">
      <c r="A2712" s="46">
        <f>SUBTOTAL(3,$C$11:C2712)</f>
        <v>2702</v>
      </c>
      <c r="B2712" s="100">
        <v>2</v>
      </c>
      <c r="C2712" s="100" t="s">
        <v>566</v>
      </c>
      <c r="D2712" s="100" t="s">
        <v>541</v>
      </c>
      <c r="E2712" s="101" t="s">
        <v>427</v>
      </c>
      <c r="F2712" s="102" t="s">
        <v>681</v>
      </c>
      <c r="G2712" s="100">
        <v>9</v>
      </c>
      <c r="H2712" s="103" t="s">
        <v>648</v>
      </c>
      <c r="I2712" s="100">
        <v>30</v>
      </c>
      <c r="J2712" s="100">
        <v>1</v>
      </c>
      <c r="K2712" s="100"/>
      <c r="L2712" s="100"/>
      <c r="M2712" s="100">
        <v>30</v>
      </c>
      <c r="N2712" s="100">
        <v>1</v>
      </c>
      <c r="O2712" s="104">
        <v>1500000</v>
      </c>
      <c r="P2712" s="104">
        <v>1500000</v>
      </c>
      <c r="Q2712" s="104"/>
      <c r="R2712" s="104"/>
      <c r="S2712" s="104">
        <v>1500000</v>
      </c>
      <c r="T2712" s="104">
        <v>0</v>
      </c>
      <c r="U2712" s="103" t="s">
        <v>310</v>
      </c>
      <c r="V2712" s="105" t="s">
        <v>1786</v>
      </c>
      <c r="W2712" s="106" t="s">
        <v>539</v>
      </c>
    </row>
    <row r="2713" spans="1:23" s="107" customFormat="1" ht="31.8" customHeight="1">
      <c r="A2713" s="46">
        <f>SUBTOTAL(3,$C$11:C2713)</f>
        <v>2703</v>
      </c>
      <c r="B2713" s="100">
        <v>2</v>
      </c>
      <c r="C2713" s="100" t="s">
        <v>566</v>
      </c>
      <c r="D2713" s="100" t="s">
        <v>2244</v>
      </c>
      <c r="E2713" s="101" t="s">
        <v>427</v>
      </c>
      <c r="F2713" s="102" t="s">
        <v>681</v>
      </c>
      <c r="G2713" s="100">
        <v>9</v>
      </c>
      <c r="H2713" s="103" t="s">
        <v>648</v>
      </c>
      <c r="I2713" s="100">
        <v>14</v>
      </c>
      <c r="J2713" s="100">
        <v>1</v>
      </c>
      <c r="K2713" s="100"/>
      <c r="L2713" s="100"/>
      <c r="M2713" s="100">
        <v>14</v>
      </c>
      <c r="N2713" s="100">
        <v>1</v>
      </c>
      <c r="O2713" s="104">
        <v>650000</v>
      </c>
      <c r="P2713" s="104">
        <v>650000</v>
      </c>
      <c r="Q2713" s="104"/>
      <c r="R2713" s="104"/>
      <c r="S2713" s="104">
        <v>650000</v>
      </c>
      <c r="T2713" s="104">
        <v>0</v>
      </c>
      <c r="U2713" s="103" t="s">
        <v>307</v>
      </c>
      <c r="V2713" s="105" t="s">
        <v>3790</v>
      </c>
      <c r="W2713" s="106" t="s">
        <v>539</v>
      </c>
    </row>
    <row r="2714" spans="1:23" s="107" customFormat="1" ht="31.8" customHeight="1">
      <c r="A2714" s="46">
        <f>SUBTOTAL(3,$C$11:C2714)</f>
        <v>2704</v>
      </c>
      <c r="B2714" s="100">
        <v>2</v>
      </c>
      <c r="C2714" s="100" t="s">
        <v>566</v>
      </c>
      <c r="D2714" s="100" t="s">
        <v>2295</v>
      </c>
      <c r="E2714" s="101" t="s">
        <v>427</v>
      </c>
      <c r="F2714" s="102" t="s">
        <v>681</v>
      </c>
      <c r="G2714" s="100">
        <v>9</v>
      </c>
      <c r="H2714" s="103" t="s">
        <v>648</v>
      </c>
      <c r="I2714" s="100">
        <v>14</v>
      </c>
      <c r="J2714" s="100">
        <v>1</v>
      </c>
      <c r="K2714" s="100"/>
      <c r="L2714" s="100"/>
      <c r="M2714" s="100">
        <v>14</v>
      </c>
      <c r="N2714" s="100">
        <v>1</v>
      </c>
      <c r="O2714" s="104">
        <v>650000</v>
      </c>
      <c r="P2714" s="104">
        <v>650000</v>
      </c>
      <c r="Q2714" s="104"/>
      <c r="R2714" s="104"/>
      <c r="S2714" s="104">
        <v>650000</v>
      </c>
      <c r="T2714" s="104">
        <v>0</v>
      </c>
      <c r="U2714" s="103" t="s">
        <v>307</v>
      </c>
      <c r="V2714" s="105" t="s">
        <v>3789</v>
      </c>
      <c r="W2714" s="106" t="s">
        <v>539</v>
      </c>
    </row>
    <row r="2715" spans="1:23" s="107" customFormat="1" ht="31.8" customHeight="1">
      <c r="A2715" s="46">
        <f>SUBTOTAL(3,$C$11:C2715)</f>
        <v>2705</v>
      </c>
      <c r="B2715" s="100">
        <v>2</v>
      </c>
      <c r="C2715" s="100" t="s">
        <v>566</v>
      </c>
      <c r="D2715" s="100" t="s">
        <v>2304</v>
      </c>
      <c r="E2715" s="101" t="s">
        <v>427</v>
      </c>
      <c r="F2715" s="102" t="s">
        <v>681</v>
      </c>
      <c r="G2715" s="100">
        <v>9</v>
      </c>
      <c r="H2715" s="103" t="s">
        <v>648</v>
      </c>
      <c r="I2715" s="100">
        <v>20</v>
      </c>
      <c r="J2715" s="100">
        <v>1</v>
      </c>
      <c r="K2715" s="100"/>
      <c r="L2715" s="100"/>
      <c r="M2715" s="100">
        <v>20</v>
      </c>
      <c r="N2715" s="100">
        <v>1</v>
      </c>
      <c r="O2715" s="104">
        <v>1050000</v>
      </c>
      <c r="P2715" s="104">
        <v>1050000</v>
      </c>
      <c r="Q2715" s="104"/>
      <c r="R2715" s="104"/>
      <c r="S2715" s="104">
        <v>1050000</v>
      </c>
      <c r="T2715" s="104">
        <v>0</v>
      </c>
      <c r="U2715" s="103" t="s">
        <v>303</v>
      </c>
      <c r="V2715" s="105" t="s">
        <v>1301</v>
      </c>
      <c r="W2715" s="106" t="s">
        <v>539</v>
      </c>
    </row>
    <row r="2716" spans="1:23" s="107" customFormat="1" ht="31.8" customHeight="1">
      <c r="A2716" s="46">
        <f>SUBTOTAL(3,$C$11:C2716)</f>
        <v>2706</v>
      </c>
      <c r="B2716" s="100">
        <v>2</v>
      </c>
      <c r="C2716" s="100" t="s">
        <v>566</v>
      </c>
      <c r="D2716" s="100" t="s">
        <v>2304</v>
      </c>
      <c r="E2716" s="101" t="s">
        <v>427</v>
      </c>
      <c r="F2716" s="102" t="s">
        <v>681</v>
      </c>
      <c r="G2716" s="100">
        <v>9</v>
      </c>
      <c r="H2716" s="103" t="s">
        <v>648</v>
      </c>
      <c r="I2716" s="100">
        <v>20</v>
      </c>
      <c r="J2716" s="100">
        <v>1</v>
      </c>
      <c r="K2716" s="100"/>
      <c r="L2716" s="100"/>
      <c r="M2716" s="100">
        <v>20</v>
      </c>
      <c r="N2716" s="100">
        <v>1</v>
      </c>
      <c r="O2716" s="104">
        <v>1050000</v>
      </c>
      <c r="P2716" s="104">
        <v>1050000</v>
      </c>
      <c r="Q2716" s="104"/>
      <c r="R2716" s="104"/>
      <c r="S2716" s="104">
        <v>1050000</v>
      </c>
      <c r="T2716" s="104">
        <v>0</v>
      </c>
      <c r="U2716" s="103" t="s">
        <v>303</v>
      </c>
      <c r="V2716" s="105" t="s">
        <v>4017</v>
      </c>
      <c r="W2716" s="106" t="s">
        <v>539</v>
      </c>
    </row>
    <row r="2717" spans="1:23" s="107" customFormat="1" ht="31.8" customHeight="1">
      <c r="A2717" s="46">
        <f>SUBTOTAL(3,$C$11:C2717)</f>
        <v>2707</v>
      </c>
      <c r="B2717" s="100">
        <v>2</v>
      </c>
      <c r="C2717" s="100" t="s">
        <v>566</v>
      </c>
      <c r="D2717" s="100" t="s">
        <v>2306</v>
      </c>
      <c r="E2717" s="101" t="s">
        <v>427</v>
      </c>
      <c r="F2717" s="102" t="s">
        <v>681</v>
      </c>
      <c r="G2717" s="100">
        <v>9</v>
      </c>
      <c r="H2717" s="103" t="s">
        <v>648</v>
      </c>
      <c r="I2717" s="100">
        <v>20</v>
      </c>
      <c r="J2717" s="100">
        <v>1</v>
      </c>
      <c r="K2717" s="100"/>
      <c r="L2717" s="100"/>
      <c r="M2717" s="100">
        <v>20</v>
      </c>
      <c r="N2717" s="100">
        <v>1</v>
      </c>
      <c r="O2717" s="104">
        <v>1050000</v>
      </c>
      <c r="P2717" s="104">
        <v>1050000</v>
      </c>
      <c r="Q2717" s="104"/>
      <c r="R2717" s="104"/>
      <c r="S2717" s="104">
        <v>1050000</v>
      </c>
      <c r="T2717" s="104">
        <v>0</v>
      </c>
      <c r="U2717" s="103" t="s">
        <v>303</v>
      </c>
      <c r="V2717" s="105" t="s">
        <v>4018</v>
      </c>
      <c r="W2717" s="106" t="s">
        <v>539</v>
      </c>
    </row>
    <row r="2718" spans="1:23" s="107" customFormat="1" ht="31.8" customHeight="1">
      <c r="A2718" s="46">
        <f>SUBTOTAL(3,$C$11:C2718)</f>
        <v>2708</v>
      </c>
      <c r="B2718" s="100">
        <v>2</v>
      </c>
      <c r="C2718" s="100" t="s">
        <v>566</v>
      </c>
      <c r="D2718" s="100" t="s">
        <v>2304</v>
      </c>
      <c r="E2718" s="101" t="s">
        <v>427</v>
      </c>
      <c r="F2718" s="102" t="s">
        <v>681</v>
      </c>
      <c r="G2718" s="100">
        <v>9</v>
      </c>
      <c r="H2718" s="103" t="s">
        <v>648</v>
      </c>
      <c r="I2718" s="100">
        <v>20</v>
      </c>
      <c r="J2718" s="100">
        <v>1</v>
      </c>
      <c r="K2718" s="100"/>
      <c r="L2718" s="100"/>
      <c r="M2718" s="100">
        <v>20</v>
      </c>
      <c r="N2718" s="100">
        <v>1</v>
      </c>
      <c r="O2718" s="104">
        <v>1050000</v>
      </c>
      <c r="P2718" s="104">
        <v>1050000</v>
      </c>
      <c r="Q2718" s="104"/>
      <c r="R2718" s="104"/>
      <c r="S2718" s="104">
        <v>1050000</v>
      </c>
      <c r="T2718" s="104">
        <v>0</v>
      </c>
      <c r="U2718" s="103" t="s">
        <v>303</v>
      </c>
      <c r="V2718" s="105" t="s">
        <v>4019</v>
      </c>
      <c r="W2718" s="106" t="s">
        <v>539</v>
      </c>
    </row>
    <row r="2719" spans="1:23" s="107" customFormat="1" ht="31.8" customHeight="1">
      <c r="A2719" s="46">
        <f>SUBTOTAL(3,$C$11:C2719)</f>
        <v>2709</v>
      </c>
      <c r="B2719" s="100">
        <v>2</v>
      </c>
      <c r="C2719" s="100" t="s">
        <v>566</v>
      </c>
      <c r="D2719" s="100" t="s">
        <v>2306</v>
      </c>
      <c r="E2719" s="101" t="s">
        <v>427</v>
      </c>
      <c r="F2719" s="102" t="s">
        <v>681</v>
      </c>
      <c r="G2719" s="100">
        <v>9</v>
      </c>
      <c r="H2719" s="103" t="s">
        <v>648</v>
      </c>
      <c r="I2719" s="100">
        <v>20</v>
      </c>
      <c r="J2719" s="100">
        <v>1</v>
      </c>
      <c r="K2719" s="100"/>
      <c r="L2719" s="100"/>
      <c r="M2719" s="100">
        <v>20</v>
      </c>
      <c r="N2719" s="100">
        <v>1</v>
      </c>
      <c r="O2719" s="104">
        <v>1050000</v>
      </c>
      <c r="P2719" s="104">
        <v>1050000</v>
      </c>
      <c r="Q2719" s="104"/>
      <c r="R2719" s="104"/>
      <c r="S2719" s="104">
        <v>1050000</v>
      </c>
      <c r="T2719" s="104">
        <v>0</v>
      </c>
      <c r="U2719" s="103" t="s">
        <v>303</v>
      </c>
      <c r="V2719" s="105" t="s">
        <v>4020</v>
      </c>
      <c r="W2719" s="106" t="s">
        <v>539</v>
      </c>
    </row>
    <row r="2720" spans="1:23" s="107" customFormat="1" ht="31.8" customHeight="1">
      <c r="A2720" s="46">
        <f>SUBTOTAL(3,$C$11:C2720)</f>
        <v>2710</v>
      </c>
      <c r="B2720" s="100">
        <v>2</v>
      </c>
      <c r="C2720" s="100" t="s">
        <v>566</v>
      </c>
      <c r="D2720" s="100" t="s">
        <v>2309</v>
      </c>
      <c r="E2720" s="101" t="s">
        <v>427</v>
      </c>
      <c r="F2720" s="102" t="s">
        <v>681</v>
      </c>
      <c r="G2720" s="100">
        <v>9</v>
      </c>
      <c r="H2720" s="103" t="s">
        <v>648</v>
      </c>
      <c r="I2720" s="100">
        <v>20</v>
      </c>
      <c r="J2720" s="100">
        <v>1</v>
      </c>
      <c r="K2720" s="100"/>
      <c r="L2720" s="100"/>
      <c r="M2720" s="100">
        <v>20</v>
      </c>
      <c r="N2720" s="100">
        <v>1</v>
      </c>
      <c r="O2720" s="104">
        <v>1050000</v>
      </c>
      <c r="P2720" s="104">
        <v>1050000</v>
      </c>
      <c r="Q2720" s="104"/>
      <c r="R2720" s="104"/>
      <c r="S2720" s="104">
        <v>1050000</v>
      </c>
      <c r="T2720" s="104">
        <v>0</v>
      </c>
      <c r="U2720" s="103" t="s">
        <v>303</v>
      </c>
      <c r="V2720" s="105" t="s">
        <v>4021</v>
      </c>
      <c r="W2720" s="106" t="s">
        <v>539</v>
      </c>
    </row>
    <row r="2721" spans="1:23" s="107" customFormat="1" ht="31.8" customHeight="1">
      <c r="A2721" s="46">
        <f>SUBTOTAL(3,$C$11:C2721)</f>
        <v>2711</v>
      </c>
      <c r="B2721" s="100">
        <v>2</v>
      </c>
      <c r="C2721" s="100" t="s">
        <v>566</v>
      </c>
      <c r="D2721" s="100" t="s">
        <v>2307</v>
      </c>
      <c r="E2721" s="101" t="s">
        <v>427</v>
      </c>
      <c r="F2721" s="102" t="s">
        <v>681</v>
      </c>
      <c r="G2721" s="100">
        <v>9</v>
      </c>
      <c r="H2721" s="103" t="s">
        <v>648</v>
      </c>
      <c r="I2721" s="100">
        <v>20</v>
      </c>
      <c r="J2721" s="100">
        <v>1</v>
      </c>
      <c r="K2721" s="100"/>
      <c r="L2721" s="100"/>
      <c r="M2721" s="100">
        <v>20</v>
      </c>
      <c r="N2721" s="100">
        <v>1</v>
      </c>
      <c r="O2721" s="104">
        <v>1050000</v>
      </c>
      <c r="P2721" s="104">
        <v>1050000</v>
      </c>
      <c r="Q2721" s="104"/>
      <c r="R2721" s="104"/>
      <c r="S2721" s="104">
        <v>1050000</v>
      </c>
      <c r="T2721" s="104">
        <v>0</v>
      </c>
      <c r="U2721" s="103" t="s">
        <v>303</v>
      </c>
      <c r="V2721" s="105" t="s">
        <v>1299</v>
      </c>
      <c r="W2721" s="106" t="s">
        <v>539</v>
      </c>
    </row>
    <row r="2722" spans="1:23" s="107" customFormat="1" ht="31.8" customHeight="1">
      <c r="A2722" s="46">
        <f>SUBTOTAL(3,$C$11:C2722)</f>
        <v>2712</v>
      </c>
      <c r="B2722" s="100">
        <v>2</v>
      </c>
      <c r="C2722" s="100" t="s">
        <v>566</v>
      </c>
      <c r="D2722" s="100" t="s">
        <v>2308</v>
      </c>
      <c r="E2722" s="101" t="s">
        <v>427</v>
      </c>
      <c r="F2722" s="102" t="s">
        <v>681</v>
      </c>
      <c r="G2722" s="100">
        <v>9</v>
      </c>
      <c r="H2722" s="103" t="s">
        <v>648</v>
      </c>
      <c r="I2722" s="100">
        <v>20</v>
      </c>
      <c r="J2722" s="100">
        <v>1</v>
      </c>
      <c r="K2722" s="100"/>
      <c r="L2722" s="100"/>
      <c r="M2722" s="100">
        <v>20</v>
      </c>
      <c r="N2722" s="100">
        <v>1</v>
      </c>
      <c r="O2722" s="104">
        <v>1050000</v>
      </c>
      <c r="P2722" s="104">
        <v>1050000</v>
      </c>
      <c r="Q2722" s="104"/>
      <c r="R2722" s="104"/>
      <c r="S2722" s="104">
        <v>1050000</v>
      </c>
      <c r="T2722" s="104">
        <v>0</v>
      </c>
      <c r="U2722" s="103" t="s">
        <v>303</v>
      </c>
      <c r="V2722" s="105" t="s">
        <v>1769</v>
      </c>
      <c r="W2722" s="106" t="s">
        <v>539</v>
      </c>
    </row>
    <row r="2723" spans="1:23" s="107" customFormat="1" ht="31.8" customHeight="1">
      <c r="A2723" s="46">
        <f>SUBTOTAL(3,$C$11:C2723)</f>
        <v>2713</v>
      </c>
      <c r="B2723" s="46">
        <v>1</v>
      </c>
      <c r="C2723" s="46" t="s">
        <v>717</v>
      </c>
      <c r="D2723" s="46" t="s">
        <v>1100</v>
      </c>
      <c r="E2723" s="98" t="s">
        <v>337</v>
      </c>
      <c r="F2723" s="99" t="s">
        <v>200</v>
      </c>
      <c r="G2723" s="46">
        <v>9</v>
      </c>
      <c r="H2723" s="78" t="s">
        <v>648</v>
      </c>
      <c r="I2723" s="46">
        <v>20</v>
      </c>
      <c r="J2723" s="46">
        <v>1</v>
      </c>
      <c r="K2723" s="46"/>
      <c r="L2723" s="46"/>
      <c r="M2723" s="46">
        <v>20</v>
      </c>
      <c r="N2723" s="46">
        <v>1</v>
      </c>
      <c r="O2723" s="79">
        <v>1050000</v>
      </c>
      <c r="P2723" s="79">
        <v>1050000</v>
      </c>
      <c r="Q2723" s="79"/>
      <c r="R2723" s="79">
        <v>1050000</v>
      </c>
      <c r="S2723" s="79">
        <v>0</v>
      </c>
      <c r="T2723" s="79">
        <v>0</v>
      </c>
      <c r="U2723" s="78" t="s">
        <v>303</v>
      </c>
      <c r="V2723" s="80" t="s">
        <v>1792</v>
      </c>
      <c r="W2723" s="81" t="s">
        <v>539</v>
      </c>
    </row>
    <row r="2724" spans="1:23" s="107" customFormat="1" ht="31.8" customHeight="1">
      <c r="A2724" s="46">
        <f>SUBTOTAL(3,$C$11:C2724)</f>
        <v>2714</v>
      </c>
      <c r="B2724" s="46">
        <v>1</v>
      </c>
      <c r="C2724" s="46" t="s">
        <v>717</v>
      </c>
      <c r="D2724" s="46" t="s">
        <v>1099</v>
      </c>
      <c r="E2724" s="98" t="s">
        <v>337</v>
      </c>
      <c r="F2724" s="99" t="s">
        <v>200</v>
      </c>
      <c r="G2724" s="46">
        <v>9</v>
      </c>
      <c r="H2724" s="78" t="s">
        <v>648</v>
      </c>
      <c r="I2724" s="46">
        <v>20</v>
      </c>
      <c r="J2724" s="46">
        <v>1</v>
      </c>
      <c r="K2724" s="46"/>
      <c r="L2724" s="46"/>
      <c r="M2724" s="46">
        <v>20</v>
      </c>
      <c r="N2724" s="46">
        <v>1</v>
      </c>
      <c r="O2724" s="79">
        <v>1050000</v>
      </c>
      <c r="P2724" s="79">
        <v>1050000</v>
      </c>
      <c r="Q2724" s="79"/>
      <c r="R2724" s="79">
        <v>1050000</v>
      </c>
      <c r="S2724" s="79">
        <v>0</v>
      </c>
      <c r="T2724" s="79">
        <v>0</v>
      </c>
      <c r="U2724" s="78" t="s">
        <v>303</v>
      </c>
      <c r="V2724" s="80" t="s">
        <v>1008</v>
      </c>
      <c r="W2724" s="81" t="s">
        <v>539</v>
      </c>
    </row>
    <row r="2725" spans="1:23" s="107" customFormat="1" ht="31.8" customHeight="1">
      <c r="A2725" s="46">
        <f>SUBTOTAL(3,$C$11:C2725)</f>
        <v>2715</v>
      </c>
      <c r="B2725" s="46">
        <v>1</v>
      </c>
      <c r="C2725" s="46" t="s">
        <v>717</v>
      </c>
      <c r="D2725" s="46" t="s">
        <v>1099</v>
      </c>
      <c r="E2725" s="98" t="s">
        <v>337</v>
      </c>
      <c r="F2725" s="99" t="s">
        <v>200</v>
      </c>
      <c r="G2725" s="46">
        <v>9</v>
      </c>
      <c r="H2725" s="78" t="s">
        <v>648</v>
      </c>
      <c r="I2725" s="46">
        <v>20</v>
      </c>
      <c r="J2725" s="46">
        <v>1</v>
      </c>
      <c r="K2725" s="46"/>
      <c r="L2725" s="46"/>
      <c r="M2725" s="46">
        <v>20</v>
      </c>
      <c r="N2725" s="46">
        <v>1</v>
      </c>
      <c r="O2725" s="79">
        <v>1050000</v>
      </c>
      <c r="P2725" s="79">
        <v>1050000</v>
      </c>
      <c r="Q2725" s="79"/>
      <c r="R2725" s="79">
        <v>1050000</v>
      </c>
      <c r="S2725" s="79">
        <v>0</v>
      </c>
      <c r="T2725" s="79">
        <v>0</v>
      </c>
      <c r="U2725" s="78" t="s">
        <v>303</v>
      </c>
      <c r="V2725" s="80" t="s">
        <v>1793</v>
      </c>
      <c r="W2725" s="81" t="s">
        <v>539</v>
      </c>
    </row>
    <row r="2726" spans="1:23" s="107" customFormat="1" ht="31.8" customHeight="1">
      <c r="A2726" s="46">
        <f>SUBTOTAL(3,$C$11:C2726)</f>
        <v>2716</v>
      </c>
      <c r="B2726" s="46">
        <v>1</v>
      </c>
      <c r="C2726" s="46" t="s">
        <v>717</v>
      </c>
      <c r="D2726" s="46" t="s">
        <v>1099</v>
      </c>
      <c r="E2726" s="98" t="s">
        <v>337</v>
      </c>
      <c r="F2726" s="99" t="s">
        <v>200</v>
      </c>
      <c r="G2726" s="46">
        <v>9</v>
      </c>
      <c r="H2726" s="78" t="s">
        <v>648</v>
      </c>
      <c r="I2726" s="46">
        <v>20</v>
      </c>
      <c r="J2726" s="46">
        <v>1</v>
      </c>
      <c r="K2726" s="46"/>
      <c r="L2726" s="46"/>
      <c r="M2726" s="46">
        <v>20</v>
      </c>
      <c r="N2726" s="46">
        <v>1</v>
      </c>
      <c r="O2726" s="79">
        <v>1050000</v>
      </c>
      <c r="P2726" s="79">
        <v>1050000</v>
      </c>
      <c r="Q2726" s="79"/>
      <c r="R2726" s="79">
        <v>1050000</v>
      </c>
      <c r="S2726" s="79">
        <v>0</v>
      </c>
      <c r="T2726" s="79">
        <v>0</v>
      </c>
      <c r="U2726" s="78" t="s">
        <v>303</v>
      </c>
      <c r="V2726" s="80" t="s">
        <v>1794</v>
      </c>
      <c r="W2726" s="81" t="s">
        <v>539</v>
      </c>
    </row>
    <row r="2727" spans="1:23" s="107" customFormat="1" ht="31.8" customHeight="1">
      <c r="A2727" s="46">
        <f>SUBTOTAL(3,$C$11:C2727)</f>
        <v>2717</v>
      </c>
      <c r="B2727" s="100">
        <v>2</v>
      </c>
      <c r="C2727" s="100" t="s">
        <v>717</v>
      </c>
      <c r="D2727" s="100" t="s">
        <v>2306</v>
      </c>
      <c r="E2727" s="101" t="s">
        <v>337</v>
      </c>
      <c r="F2727" s="102" t="s">
        <v>200</v>
      </c>
      <c r="G2727" s="100">
        <v>9</v>
      </c>
      <c r="H2727" s="103" t="s">
        <v>648</v>
      </c>
      <c r="I2727" s="100">
        <v>20</v>
      </c>
      <c r="J2727" s="100">
        <v>1</v>
      </c>
      <c r="K2727" s="100"/>
      <c r="L2727" s="100"/>
      <c r="M2727" s="100">
        <v>20</v>
      </c>
      <c r="N2727" s="100">
        <v>1</v>
      </c>
      <c r="O2727" s="104">
        <v>1050000</v>
      </c>
      <c r="P2727" s="104">
        <v>1050000</v>
      </c>
      <c r="Q2727" s="104"/>
      <c r="R2727" s="104"/>
      <c r="S2727" s="104">
        <v>1050000</v>
      </c>
      <c r="T2727" s="104">
        <v>0</v>
      </c>
      <c r="U2727" s="103" t="s">
        <v>303</v>
      </c>
      <c r="V2727" s="105" t="s">
        <v>4022</v>
      </c>
      <c r="W2727" s="106" t="s">
        <v>539</v>
      </c>
    </row>
    <row r="2728" spans="1:23" s="107" customFormat="1" ht="31.8" customHeight="1">
      <c r="A2728" s="46">
        <f>SUBTOTAL(3,$C$11:C2728)</f>
        <v>2718</v>
      </c>
      <c r="B2728" s="100">
        <v>2</v>
      </c>
      <c r="C2728" s="100" t="s">
        <v>717</v>
      </c>
      <c r="D2728" s="100" t="s">
        <v>2306</v>
      </c>
      <c r="E2728" s="101" t="s">
        <v>337</v>
      </c>
      <c r="F2728" s="102" t="s">
        <v>200</v>
      </c>
      <c r="G2728" s="100">
        <v>9</v>
      </c>
      <c r="H2728" s="103" t="s">
        <v>648</v>
      </c>
      <c r="I2728" s="100">
        <v>20</v>
      </c>
      <c r="J2728" s="100">
        <v>1</v>
      </c>
      <c r="K2728" s="100"/>
      <c r="L2728" s="100"/>
      <c r="M2728" s="100">
        <v>20</v>
      </c>
      <c r="N2728" s="100">
        <v>1</v>
      </c>
      <c r="O2728" s="104">
        <v>1050000</v>
      </c>
      <c r="P2728" s="104">
        <v>1050000</v>
      </c>
      <c r="Q2728" s="104"/>
      <c r="R2728" s="104"/>
      <c r="S2728" s="104">
        <v>1050000</v>
      </c>
      <c r="T2728" s="104">
        <v>0</v>
      </c>
      <c r="U2728" s="103" t="s">
        <v>303</v>
      </c>
      <c r="V2728" s="105" t="s">
        <v>4023</v>
      </c>
      <c r="W2728" s="106" t="s">
        <v>539</v>
      </c>
    </row>
    <row r="2729" spans="1:23" s="107" customFormat="1" ht="31.8" customHeight="1">
      <c r="A2729" s="46">
        <f>SUBTOTAL(3,$C$11:C2729)</f>
        <v>2719</v>
      </c>
      <c r="B2729" s="100">
        <v>2</v>
      </c>
      <c r="C2729" s="100" t="s">
        <v>717</v>
      </c>
      <c r="D2729" s="100" t="s">
        <v>2303</v>
      </c>
      <c r="E2729" s="101" t="s">
        <v>337</v>
      </c>
      <c r="F2729" s="102" t="s">
        <v>200</v>
      </c>
      <c r="G2729" s="100">
        <v>9</v>
      </c>
      <c r="H2729" s="103" t="s">
        <v>648</v>
      </c>
      <c r="I2729" s="100">
        <v>20</v>
      </c>
      <c r="J2729" s="100">
        <v>1</v>
      </c>
      <c r="K2729" s="100"/>
      <c r="L2729" s="100"/>
      <c r="M2729" s="100">
        <v>20</v>
      </c>
      <c r="N2729" s="100">
        <v>1</v>
      </c>
      <c r="O2729" s="104">
        <v>1050000</v>
      </c>
      <c r="P2729" s="104">
        <v>1050000</v>
      </c>
      <c r="Q2729" s="104"/>
      <c r="R2729" s="104"/>
      <c r="S2729" s="104">
        <v>1050000</v>
      </c>
      <c r="T2729" s="104">
        <v>0</v>
      </c>
      <c r="U2729" s="103" t="s">
        <v>303</v>
      </c>
      <c r="V2729" s="105" t="s">
        <v>2528</v>
      </c>
      <c r="W2729" s="106" t="s">
        <v>539</v>
      </c>
    </row>
    <row r="2730" spans="1:23" s="107" customFormat="1" ht="31.8" customHeight="1">
      <c r="A2730" s="46">
        <f>SUBTOTAL(3,$C$11:C2730)</f>
        <v>2720</v>
      </c>
      <c r="B2730" s="100">
        <v>2</v>
      </c>
      <c r="C2730" s="100" t="s">
        <v>717</v>
      </c>
      <c r="D2730" s="100" t="s">
        <v>2302</v>
      </c>
      <c r="E2730" s="101" t="s">
        <v>337</v>
      </c>
      <c r="F2730" s="102" t="s">
        <v>200</v>
      </c>
      <c r="G2730" s="100">
        <v>9</v>
      </c>
      <c r="H2730" s="103" t="s">
        <v>648</v>
      </c>
      <c r="I2730" s="100">
        <v>20</v>
      </c>
      <c r="J2730" s="100">
        <v>1</v>
      </c>
      <c r="K2730" s="100"/>
      <c r="L2730" s="100"/>
      <c r="M2730" s="100">
        <v>20</v>
      </c>
      <c r="N2730" s="100">
        <v>1</v>
      </c>
      <c r="O2730" s="104">
        <v>1050000</v>
      </c>
      <c r="P2730" s="104">
        <v>1050000</v>
      </c>
      <c r="Q2730" s="104"/>
      <c r="R2730" s="104"/>
      <c r="S2730" s="104">
        <v>1050000</v>
      </c>
      <c r="T2730" s="104">
        <v>0</v>
      </c>
      <c r="U2730" s="103" t="s">
        <v>303</v>
      </c>
      <c r="V2730" s="105" t="s">
        <v>4024</v>
      </c>
      <c r="W2730" s="106" t="s">
        <v>539</v>
      </c>
    </row>
    <row r="2731" spans="1:23" s="107" customFormat="1" ht="31.8" customHeight="1">
      <c r="A2731" s="46">
        <f>SUBTOTAL(3,$C$11:C2731)</f>
        <v>2721</v>
      </c>
      <c r="B2731" s="100">
        <v>2</v>
      </c>
      <c r="C2731" s="100" t="s">
        <v>717</v>
      </c>
      <c r="D2731" s="100" t="s">
        <v>2303</v>
      </c>
      <c r="E2731" s="101" t="s">
        <v>337</v>
      </c>
      <c r="F2731" s="102" t="s">
        <v>200</v>
      </c>
      <c r="G2731" s="100">
        <v>9</v>
      </c>
      <c r="H2731" s="103" t="s">
        <v>648</v>
      </c>
      <c r="I2731" s="100">
        <v>20</v>
      </c>
      <c r="J2731" s="100">
        <v>1</v>
      </c>
      <c r="K2731" s="100"/>
      <c r="L2731" s="100"/>
      <c r="M2731" s="100">
        <v>20</v>
      </c>
      <c r="N2731" s="100">
        <v>1</v>
      </c>
      <c r="O2731" s="104">
        <v>1050000</v>
      </c>
      <c r="P2731" s="104">
        <v>1050000</v>
      </c>
      <c r="Q2731" s="104"/>
      <c r="R2731" s="104"/>
      <c r="S2731" s="104">
        <v>1050000</v>
      </c>
      <c r="T2731" s="104">
        <v>0</v>
      </c>
      <c r="U2731" s="103" t="s">
        <v>303</v>
      </c>
      <c r="V2731" s="105" t="s">
        <v>166</v>
      </c>
      <c r="W2731" s="106" t="s">
        <v>539</v>
      </c>
    </row>
    <row r="2732" spans="1:23" s="107" customFormat="1" ht="31.8" customHeight="1">
      <c r="A2732" s="46">
        <f>SUBTOTAL(3,$C$11:C2732)</f>
        <v>2722</v>
      </c>
      <c r="B2732" s="100">
        <v>2</v>
      </c>
      <c r="C2732" s="100" t="s">
        <v>717</v>
      </c>
      <c r="D2732" s="100" t="s">
        <v>2117</v>
      </c>
      <c r="E2732" s="101" t="s">
        <v>337</v>
      </c>
      <c r="F2732" s="102" t="s">
        <v>200</v>
      </c>
      <c r="G2732" s="100">
        <v>9</v>
      </c>
      <c r="H2732" s="103" t="s">
        <v>648</v>
      </c>
      <c r="I2732" s="100">
        <v>20</v>
      </c>
      <c r="J2732" s="100">
        <v>1</v>
      </c>
      <c r="K2732" s="100"/>
      <c r="L2732" s="100"/>
      <c r="M2732" s="100">
        <v>20</v>
      </c>
      <c r="N2732" s="100">
        <v>1</v>
      </c>
      <c r="O2732" s="104">
        <v>1050000</v>
      </c>
      <c r="P2732" s="104">
        <v>1050000</v>
      </c>
      <c r="Q2732" s="104"/>
      <c r="R2732" s="104"/>
      <c r="S2732" s="104">
        <v>1050000</v>
      </c>
      <c r="T2732" s="104">
        <v>0</v>
      </c>
      <c r="U2732" s="103" t="s">
        <v>303</v>
      </c>
      <c r="V2732" s="105" t="s">
        <v>4025</v>
      </c>
      <c r="W2732" s="106" t="s">
        <v>539</v>
      </c>
    </row>
    <row r="2733" spans="1:23" s="107" customFormat="1" ht="31.8" customHeight="1">
      <c r="A2733" s="46">
        <f>SUBTOTAL(3,$C$11:C2733)</f>
        <v>2723</v>
      </c>
      <c r="B2733" s="100">
        <v>2</v>
      </c>
      <c r="C2733" s="100" t="s">
        <v>717</v>
      </c>
      <c r="D2733" s="100" t="s">
        <v>2303</v>
      </c>
      <c r="E2733" s="101" t="s">
        <v>337</v>
      </c>
      <c r="F2733" s="102" t="s">
        <v>200</v>
      </c>
      <c r="G2733" s="100">
        <v>9</v>
      </c>
      <c r="H2733" s="103" t="s">
        <v>648</v>
      </c>
      <c r="I2733" s="100">
        <v>20</v>
      </c>
      <c r="J2733" s="100">
        <v>1</v>
      </c>
      <c r="K2733" s="100"/>
      <c r="L2733" s="100"/>
      <c r="M2733" s="100">
        <v>20</v>
      </c>
      <c r="N2733" s="100">
        <v>1</v>
      </c>
      <c r="O2733" s="104">
        <v>1050000</v>
      </c>
      <c r="P2733" s="104">
        <v>1050000</v>
      </c>
      <c r="Q2733" s="104"/>
      <c r="R2733" s="104"/>
      <c r="S2733" s="104">
        <v>1050000</v>
      </c>
      <c r="T2733" s="104">
        <v>0</v>
      </c>
      <c r="U2733" s="103" t="s">
        <v>303</v>
      </c>
      <c r="V2733" s="105" t="s">
        <v>2716</v>
      </c>
      <c r="W2733" s="106" t="s">
        <v>539</v>
      </c>
    </row>
    <row r="2734" spans="1:23" s="107" customFormat="1" ht="31.8" customHeight="1">
      <c r="A2734" s="46">
        <f>SUBTOTAL(3,$C$11:C2734)</f>
        <v>2724</v>
      </c>
      <c r="B2734" s="100">
        <v>2</v>
      </c>
      <c r="C2734" s="100" t="s">
        <v>717</v>
      </c>
      <c r="D2734" s="100" t="s">
        <v>2303</v>
      </c>
      <c r="E2734" s="101" t="s">
        <v>337</v>
      </c>
      <c r="F2734" s="102" t="s">
        <v>200</v>
      </c>
      <c r="G2734" s="100">
        <v>9</v>
      </c>
      <c r="H2734" s="103" t="s">
        <v>648</v>
      </c>
      <c r="I2734" s="100">
        <v>20</v>
      </c>
      <c r="J2734" s="100">
        <v>1</v>
      </c>
      <c r="K2734" s="100"/>
      <c r="L2734" s="100"/>
      <c r="M2734" s="100">
        <v>20</v>
      </c>
      <c r="N2734" s="100">
        <v>1</v>
      </c>
      <c r="O2734" s="104">
        <v>1050000</v>
      </c>
      <c r="P2734" s="104">
        <v>1050000</v>
      </c>
      <c r="Q2734" s="104"/>
      <c r="R2734" s="104"/>
      <c r="S2734" s="104">
        <v>1050000</v>
      </c>
      <c r="T2734" s="104">
        <v>0</v>
      </c>
      <c r="U2734" s="103" t="s">
        <v>303</v>
      </c>
      <c r="V2734" s="105" t="s">
        <v>4026</v>
      </c>
      <c r="W2734" s="106" t="s">
        <v>539</v>
      </c>
    </row>
    <row r="2735" spans="1:23" s="107" customFormat="1" ht="31.8" customHeight="1">
      <c r="A2735" s="46">
        <f>SUBTOTAL(3,$C$11:C2735)</f>
        <v>2725</v>
      </c>
      <c r="B2735" s="100">
        <v>2</v>
      </c>
      <c r="C2735" s="100" t="s">
        <v>717</v>
      </c>
      <c r="D2735" s="100" t="s">
        <v>2303</v>
      </c>
      <c r="E2735" s="101" t="s">
        <v>337</v>
      </c>
      <c r="F2735" s="102" t="s">
        <v>200</v>
      </c>
      <c r="G2735" s="100">
        <v>9</v>
      </c>
      <c r="H2735" s="103" t="s">
        <v>648</v>
      </c>
      <c r="I2735" s="100">
        <v>20</v>
      </c>
      <c r="J2735" s="100">
        <v>1</v>
      </c>
      <c r="K2735" s="100"/>
      <c r="L2735" s="100"/>
      <c r="M2735" s="100">
        <v>20</v>
      </c>
      <c r="N2735" s="100">
        <v>1</v>
      </c>
      <c r="O2735" s="104">
        <v>1050000</v>
      </c>
      <c r="P2735" s="104">
        <v>1050000</v>
      </c>
      <c r="Q2735" s="104"/>
      <c r="R2735" s="104"/>
      <c r="S2735" s="104">
        <v>1050000</v>
      </c>
      <c r="T2735" s="104">
        <v>0</v>
      </c>
      <c r="U2735" s="103" t="s">
        <v>303</v>
      </c>
      <c r="V2735" s="105" t="s">
        <v>870</v>
      </c>
      <c r="W2735" s="106" t="s">
        <v>539</v>
      </c>
    </row>
    <row r="2736" spans="1:23" s="107" customFormat="1" ht="31.8" customHeight="1">
      <c r="A2736" s="46">
        <f>SUBTOTAL(3,$C$11:C2736)</f>
        <v>2726</v>
      </c>
      <c r="B2736" s="46">
        <v>1</v>
      </c>
      <c r="C2736" s="46" t="s">
        <v>557</v>
      </c>
      <c r="D2736" s="46" t="s">
        <v>1099</v>
      </c>
      <c r="E2736" s="98" t="s">
        <v>338</v>
      </c>
      <c r="F2736" s="99" t="s">
        <v>339</v>
      </c>
      <c r="G2736" s="46">
        <v>9</v>
      </c>
      <c r="H2736" s="78" t="s">
        <v>648</v>
      </c>
      <c r="I2736" s="46">
        <v>20</v>
      </c>
      <c r="J2736" s="46">
        <v>1</v>
      </c>
      <c r="K2736" s="46"/>
      <c r="L2736" s="46"/>
      <c r="M2736" s="46">
        <v>20</v>
      </c>
      <c r="N2736" s="46">
        <v>1</v>
      </c>
      <c r="O2736" s="79">
        <v>1050000</v>
      </c>
      <c r="P2736" s="79">
        <v>1050000</v>
      </c>
      <c r="Q2736" s="79"/>
      <c r="R2736" s="79">
        <v>1050000</v>
      </c>
      <c r="S2736" s="79">
        <v>0</v>
      </c>
      <c r="T2736" s="79">
        <v>0</v>
      </c>
      <c r="U2736" s="78" t="s">
        <v>303</v>
      </c>
      <c r="V2736" s="80" t="s">
        <v>1795</v>
      </c>
      <c r="W2736" s="81" t="s">
        <v>539</v>
      </c>
    </row>
    <row r="2737" spans="1:23" s="107" customFormat="1" ht="31.8" customHeight="1">
      <c r="A2737" s="46">
        <f>SUBTOTAL(3,$C$11:C2737)</f>
        <v>2727</v>
      </c>
      <c r="B2737" s="46">
        <v>1</v>
      </c>
      <c r="C2737" s="46" t="s">
        <v>557</v>
      </c>
      <c r="D2737" s="46" t="s">
        <v>1100</v>
      </c>
      <c r="E2737" s="98" t="s">
        <v>338</v>
      </c>
      <c r="F2737" s="99" t="s">
        <v>339</v>
      </c>
      <c r="G2737" s="46">
        <v>9</v>
      </c>
      <c r="H2737" s="78" t="s">
        <v>648</v>
      </c>
      <c r="I2737" s="46">
        <v>20</v>
      </c>
      <c r="J2737" s="46">
        <v>1</v>
      </c>
      <c r="K2737" s="46"/>
      <c r="L2737" s="46"/>
      <c r="M2737" s="46">
        <v>20</v>
      </c>
      <c r="N2737" s="46">
        <v>1</v>
      </c>
      <c r="O2737" s="79">
        <v>1050000</v>
      </c>
      <c r="P2737" s="79">
        <v>1050000</v>
      </c>
      <c r="Q2737" s="79"/>
      <c r="R2737" s="79">
        <v>1050000</v>
      </c>
      <c r="S2737" s="79">
        <v>0</v>
      </c>
      <c r="T2737" s="79">
        <v>0</v>
      </c>
      <c r="U2737" s="78" t="s">
        <v>303</v>
      </c>
      <c r="V2737" s="80" t="s">
        <v>1796</v>
      </c>
      <c r="W2737" s="81" t="s">
        <v>539</v>
      </c>
    </row>
    <row r="2738" spans="1:23" s="107" customFormat="1" ht="31.8" customHeight="1">
      <c r="A2738" s="46">
        <f>SUBTOTAL(3,$C$11:C2738)</f>
        <v>2728</v>
      </c>
      <c r="B2738" s="46">
        <v>1</v>
      </c>
      <c r="C2738" s="46" t="s">
        <v>557</v>
      </c>
      <c r="D2738" s="46" t="s">
        <v>1100</v>
      </c>
      <c r="E2738" s="98" t="s">
        <v>338</v>
      </c>
      <c r="F2738" s="99" t="s">
        <v>339</v>
      </c>
      <c r="G2738" s="46">
        <v>9</v>
      </c>
      <c r="H2738" s="78" t="s">
        <v>648</v>
      </c>
      <c r="I2738" s="46">
        <v>20</v>
      </c>
      <c r="J2738" s="46">
        <v>1</v>
      </c>
      <c r="K2738" s="46"/>
      <c r="L2738" s="46"/>
      <c r="M2738" s="46">
        <v>20</v>
      </c>
      <c r="N2738" s="46">
        <v>1</v>
      </c>
      <c r="O2738" s="79">
        <v>1050000</v>
      </c>
      <c r="P2738" s="79">
        <v>1050000</v>
      </c>
      <c r="Q2738" s="79"/>
      <c r="R2738" s="79">
        <v>1050000</v>
      </c>
      <c r="S2738" s="79">
        <v>0</v>
      </c>
      <c r="T2738" s="79">
        <v>0</v>
      </c>
      <c r="U2738" s="78" t="s">
        <v>303</v>
      </c>
      <c r="V2738" s="80" t="s">
        <v>1797</v>
      </c>
      <c r="W2738" s="81" t="s">
        <v>539</v>
      </c>
    </row>
    <row r="2739" spans="1:23" s="107" customFormat="1" ht="31.8" customHeight="1">
      <c r="A2739" s="46">
        <f>SUBTOTAL(3,$C$11:C2739)</f>
        <v>2729</v>
      </c>
      <c r="B2739" s="46">
        <v>1</v>
      </c>
      <c r="C2739" s="46" t="s">
        <v>557</v>
      </c>
      <c r="D2739" s="46" t="s">
        <v>1099</v>
      </c>
      <c r="E2739" s="98" t="s">
        <v>338</v>
      </c>
      <c r="F2739" s="99" t="s">
        <v>339</v>
      </c>
      <c r="G2739" s="46">
        <v>9</v>
      </c>
      <c r="H2739" s="78" t="s">
        <v>648</v>
      </c>
      <c r="I2739" s="46">
        <v>20</v>
      </c>
      <c r="J2739" s="46">
        <v>1</v>
      </c>
      <c r="K2739" s="46"/>
      <c r="L2739" s="46"/>
      <c r="M2739" s="46">
        <v>20</v>
      </c>
      <c r="N2739" s="46">
        <v>1</v>
      </c>
      <c r="O2739" s="79">
        <v>1050000</v>
      </c>
      <c r="P2739" s="79">
        <v>1050000</v>
      </c>
      <c r="Q2739" s="79"/>
      <c r="R2739" s="79">
        <v>1050000</v>
      </c>
      <c r="S2739" s="79">
        <v>0</v>
      </c>
      <c r="T2739" s="79">
        <v>0</v>
      </c>
      <c r="U2739" s="78" t="s">
        <v>303</v>
      </c>
      <c r="V2739" s="80" t="s">
        <v>1798</v>
      </c>
      <c r="W2739" s="81" t="s">
        <v>539</v>
      </c>
    </row>
    <row r="2740" spans="1:23" s="107" customFormat="1" ht="31.8" customHeight="1">
      <c r="A2740" s="46">
        <f>SUBTOTAL(3,$C$11:C2740)</f>
        <v>2730</v>
      </c>
      <c r="B2740" s="100">
        <v>2</v>
      </c>
      <c r="C2740" s="100" t="s">
        <v>557</v>
      </c>
      <c r="D2740" s="100" t="s">
        <v>2309</v>
      </c>
      <c r="E2740" s="101" t="s">
        <v>338</v>
      </c>
      <c r="F2740" s="102" t="s">
        <v>339</v>
      </c>
      <c r="G2740" s="100">
        <v>9</v>
      </c>
      <c r="H2740" s="103" t="s">
        <v>648</v>
      </c>
      <c r="I2740" s="100">
        <v>20</v>
      </c>
      <c r="J2740" s="100">
        <v>1</v>
      </c>
      <c r="K2740" s="100"/>
      <c r="L2740" s="100"/>
      <c r="M2740" s="100">
        <v>20</v>
      </c>
      <c r="N2740" s="100">
        <v>1</v>
      </c>
      <c r="O2740" s="104">
        <v>1050000</v>
      </c>
      <c r="P2740" s="104">
        <v>1050000</v>
      </c>
      <c r="Q2740" s="104"/>
      <c r="R2740" s="104"/>
      <c r="S2740" s="104">
        <v>1050000</v>
      </c>
      <c r="T2740" s="104">
        <v>0</v>
      </c>
      <c r="U2740" s="103" t="s">
        <v>303</v>
      </c>
      <c r="V2740" s="105" t="s">
        <v>4027</v>
      </c>
      <c r="W2740" s="106" t="s">
        <v>539</v>
      </c>
    </row>
    <row r="2741" spans="1:23" s="107" customFormat="1" ht="31.8" customHeight="1">
      <c r="A2741" s="46">
        <f>SUBTOTAL(3,$C$11:C2741)</f>
        <v>2731</v>
      </c>
      <c r="B2741" s="100">
        <v>2</v>
      </c>
      <c r="C2741" s="100" t="s">
        <v>557</v>
      </c>
      <c r="D2741" s="100" t="s">
        <v>2309</v>
      </c>
      <c r="E2741" s="101" t="s">
        <v>338</v>
      </c>
      <c r="F2741" s="102" t="s">
        <v>339</v>
      </c>
      <c r="G2741" s="100">
        <v>9</v>
      </c>
      <c r="H2741" s="103" t="s">
        <v>648</v>
      </c>
      <c r="I2741" s="100">
        <v>20</v>
      </c>
      <c r="J2741" s="100">
        <v>1</v>
      </c>
      <c r="K2741" s="100"/>
      <c r="L2741" s="100"/>
      <c r="M2741" s="100">
        <v>20</v>
      </c>
      <c r="N2741" s="100">
        <v>1</v>
      </c>
      <c r="O2741" s="104">
        <v>1050000</v>
      </c>
      <c r="P2741" s="104">
        <v>1050000</v>
      </c>
      <c r="Q2741" s="104"/>
      <c r="R2741" s="104"/>
      <c r="S2741" s="104">
        <v>1050000</v>
      </c>
      <c r="T2741" s="104">
        <v>0</v>
      </c>
      <c r="U2741" s="103" t="s">
        <v>303</v>
      </c>
      <c r="V2741" s="105" t="s">
        <v>395</v>
      </c>
      <c r="W2741" s="106" t="s">
        <v>539</v>
      </c>
    </row>
    <row r="2742" spans="1:23" s="107" customFormat="1" ht="31.8" customHeight="1">
      <c r="A2742" s="46">
        <f>SUBTOTAL(3,$C$11:C2742)</f>
        <v>2732</v>
      </c>
      <c r="B2742" s="100">
        <v>2</v>
      </c>
      <c r="C2742" s="100" t="s">
        <v>557</v>
      </c>
      <c r="D2742" s="100" t="s">
        <v>2302</v>
      </c>
      <c r="E2742" s="101" t="s">
        <v>338</v>
      </c>
      <c r="F2742" s="102" t="s">
        <v>339</v>
      </c>
      <c r="G2742" s="100">
        <v>9</v>
      </c>
      <c r="H2742" s="103" t="s">
        <v>648</v>
      </c>
      <c r="I2742" s="100">
        <v>20</v>
      </c>
      <c r="J2742" s="100">
        <v>1</v>
      </c>
      <c r="K2742" s="100"/>
      <c r="L2742" s="100"/>
      <c r="M2742" s="100">
        <v>20</v>
      </c>
      <c r="N2742" s="100">
        <v>1</v>
      </c>
      <c r="O2742" s="104">
        <v>1050000</v>
      </c>
      <c r="P2742" s="104">
        <v>1050000</v>
      </c>
      <c r="Q2742" s="104"/>
      <c r="R2742" s="104"/>
      <c r="S2742" s="104">
        <v>1050000</v>
      </c>
      <c r="T2742" s="104">
        <v>0</v>
      </c>
      <c r="U2742" s="103" t="s">
        <v>303</v>
      </c>
      <c r="V2742" s="105" t="s">
        <v>4028</v>
      </c>
      <c r="W2742" s="106" t="s">
        <v>539</v>
      </c>
    </row>
    <row r="2743" spans="1:23" s="107" customFormat="1" ht="31.8" customHeight="1">
      <c r="A2743" s="46">
        <f>SUBTOTAL(3,$C$11:C2743)</f>
        <v>2733</v>
      </c>
      <c r="B2743" s="100">
        <v>2</v>
      </c>
      <c r="C2743" s="100" t="s">
        <v>557</v>
      </c>
      <c r="D2743" s="100" t="s">
        <v>2322</v>
      </c>
      <c r="E2743" s="101" t="s">
        <v>338</v>
      </c>
      <c r="F2743" s="102" t="s">
        <v>339</v>
      </c>
      <c r="G2743" s="100">
        <v>9</v>
      </c>
      <c r="H2743" s="103" t="s">
        <v>648</v>
      </c>
      <c r="I2743" s="100">
        <v>20</v>
      </c>
      <c r="J2743" s="100">
        <v>1</v>
      </c>
      <c r="K2743" s="100"/>
      <c r="L2743" s="100"/>
      <c r="M2743" s="100">
        <v>20</v>
      </c>
      <c r="N2743" s="100">
        <v>1</v>
      </c>
      <c r="O2743" s="104">
        <v>1050000</v>
      </c>
      <c r="P2743" s="104">
        <v>1050000</v>
      </c>
      <c r="Q2743" s="104"/>
      <c r="R2743" s="104"/>
      <c r="S2743" s="104">
        <v>1050000</v>
      </c>
      <c r="T2743" s="104">
        <v>0</v>
      </c>
      <c r="U2743" s="103" t="s">
        <v>303</v>
      </c>
      <c r="V2743" s="105" t="s">
        <v>4029</v>
      </c>
      <c r="W2743" s="106" t="s">
        <v>539</v>
      </c>
    </row>
    <row r="2744" spans="1:23" s="107" customFormat="1" ht="31.8" customHeight="1">
      <c r="A2744" s="46">
        <f>SUBTOTAL(3,$C$11:C2744)</f>
        <v>2734</v>
      </c>
      <c r="B2744" s="100">
        <v>2</v>
      </c>
      <c r="C2744" s="100" t="s">
        <v>557</v>
      </c>
      <c r="D2744" s="100" t="s">
        <v>2304</v>
      </c>
      <c r="E2744" s="101" t="s">
        <v>338</v>
      </c>
      <c r="F2744" s="102" t="s">
        <v>339</v>
      </c>
      <c r="G2744" s="100">
        <v>9</v>
      </c>
      <c r="H2744" s="103" t="s">
        <v>648</v>
      </c>
      <c r="I2744" s="100">
        <v>20</v>
      </c>
      <c r="J2744" s="100">
        <v>1</v>
      </c>
      <c r="K2744" s="100"/>
      <c r="L2744" s="100"/>
      <c r="M2744" s="100">
        <v>20</v>
      </c>
      <c r="N2744" s="100">
        <v>1</v>
      </c>
      <c r="O2744" s="104">
        <v>1050000</v>
      </c>
      <c r="P2744" s="104">
        <v>1050000</v>
      </c>
      <c r="Q2744" s="104"/>
      <c r="R2744" s="104"/>
      <c r="S2744" s="104">
        <v>1050000</v>
      </c>
      <c r="T2744" s="104">
        <v>0</v>
      </c>
      <c r="U2744" s="103" t="s">
        <v>303</v>
      </c>
      <c r="V2744" s="105" t="s">
        <v>4030</v>
      </c>
      <c r="W2744" s="106" t="s">
        <v>539</v>
      </c>
    </row>
    <row r="2745" spans="1:23" s="107" customFormat="1" ht="31.8" customHeight="1">
      <c r="A2745" s="46">
        <f>SUBTOTAL(3,$C$11:C2745)</f>
        <v>2735</v>
      </c>
      <c r="B2745" s="100">
        <v>2</v>
      </c>
      <c r="C2745" s="100" t="s">
        <v>557</v>
      </c>
      <c r="D2745" s="100" t="s">
        <v>2303</v>
      </c>
      <c r="E2745" s="101" t="s">
        <v>338</v>
      </c>
      <c r="F2745" s="102" t="s">
        <v>339</v>
      </c>
      <c r="G2745" s="100">
        <v>9</v>
      </c>
      <c r="H2745" s="103" t="s">
        <v>648</v>
      </c>
      <c r="I2745" s="100">
        <v>20</v>
      </c>
      <c r="J2745" s="100">
        <v>1</v>
      </c>
      <c r="K2745" s="100"/>
      <c r="L2745" s="100"/>
      <c r="M2745" s="100">
        <v>20</v>
      </c>
      <c r="N2745" s="100">
        <v>1</v>
      </c>
      <c r="O2745" s="104">
        <v>1050000</v>
      </c>
      <c r="P2745" s="104">
        <v>1050000</v>
      </c>
      <c r="Q2745" s="104"/>
      <c r="R2745" s="104"/>
      <c r="S2745" s="104">
        <v>1050000</v>
      </c>
      <c r="T2745" s="104">
        <v>0</v>
      </c>
      <c r="U2745" s="103" t="s">
        <v>303</v>
      </c>
      <c r="V2745" s="105" t="s">
        <v>4031</v>
      </c>
      <c r="W2745" s="106" t="s">
        <v>539</v>
      </c>
    </row>
    <row r="2746" spans="1:23" s="107" customFormat="1" ht="31.8" customHeight="1">
      <c r="A2746" s="46">
        <f>SUBTOTAL(3,$C$11:C2746)</f>
        <v>2736</v>
      </c>
      <c r="B2746" s="46">
        <v>1</v>
      </c>
      <c r="C2746" s="46" t="s">
        <v>57</v>
      </c>
      <c r="D2746" s="46" t="s">
        <v>1100</v>
      </c>
      <c r="E2746" s="98" t="s">
        <v>84</v>
      </c>
      <c r="F2746" s="99" t="s">
        <v>359</v>
      </c>
      <c r="G2746" s="46">
        <v>9</v>
      </c>
      <c r="H2746" s="78" t="s">
        <v>648</v>
      </c>
      <c r="I2746" s="46">
        <v>20</v>
      </c>
      <c r="J2746" s="46">
        <v>1</v>
      </c>
      <c r="K2746" s="46"/>
      <c r="L2746" s="46"/>
      <c r="M2746" s="46">
        <v>20</v>
      </c>
      <c r="N2746" s="46">
        <v>1</v>
      </c>
      <c r="O2746" s="79">
        <v>1050000</v>
      </c>
      <c r="P2746" s="79">
        <v>1050000</v>
      </c>
      <c r="Q2746" s="79"/>
      <c r="R2746" s="79">
        <v>1050000</v>
      </c>
      <c r="S2746" s="79">
        <v>0</v>
      </c>
      <c r="T2746" s="79">
        <v>0</v>
      </c>
      <c r="U2746" s="78" t="s">
        <v>303</v>
      </c>
      <c r="V2746" s="80" t="s">
        <v>1799</v>
      </c>
      <c r="W2746" s="81" t="s">
        <v>539</v>
      </c>
    </row>
    <row r="2747" spans="1:23" s="107" customFormat="1" ht="31.8" customHeight="1">
      <c r="A2747" s="46">
        <f>SUBTOTAL(3,$C$11:C2747)</f>
        <v>2737</v>
      </c>
      <c r="B2747" s="46">
        <v>1</v>
      </c>
      <c r="C2747" s="46" t="s">
        <v>57</v>
      </c>
      <c r="D2747" s="46" t="s">
        <v>1099</v>
      </c>
      <c r="E2747" s="98" t="s">
        <v>84</v>
      </c>
      <c r="F2747" s="99" t="s">
        <v>359</v>
      </c>
      <c r="G2747" s="46">
        <v>9</v>
      </c>
      <c r="H2747" s="78" t="s">
        <v>648</v>
      </c>
      <c r="I2747" s="46">
        <v>20</v>
      </c>
      <c r="J2747" s="46">
        <v>1</v>
      </c>
      <c r="K2747" s="46"/>
      <c r="L2747" s="46"/>
      <c r="M2747" s="46">
        <v>20</v>
      </c>
      <c r="N2747" s="46">
        <v>1</v>
      </c>
      <c r="O2747" s="79">
        <v>1050000</v>
      </c>
      <c r="P2747" s="79">
        <v>1050000</v>
      </c>
      <c r="Q2747" s="79"/>
      <c r="R2747" s="79">
        <v>1050000</v>
      </c>
      <c r="S2747" s="79">
        <v>0</v>
      </c>
      <c r="T2747" s="79">
        <v>0</v>
      </c>
      <c r="U2747" s="78" t="s">
        <v>303</v>
      </c>
      <c r="V2747" s="80" t="s">
        <v>1800</v>
      </c>
      <c r="W2747" s="81" t="s">
        <v>539</v>
      </c>
    </row>
    <row r="2748" spans="1:23" s="107" customFormat="1" ht="31.8" customHeight="1">
      <c r="A2748" s="46">
        <f>SUBTOTAL(3,$C$11:C2748)</f>
        <v>2738</v>
      </c>
      <c r="B2748" s="46">
        <v>1</v>
      </c>
      <c r="C2748" s="46" t="s">
        <v>57</v>
      </c>
      <c r="D2748" s="46" t="s">
        <v>1099</v>
      </c>
      <c r="E2748" s="98" t="s">
        <v>84</v>
      </c>
      <c r="F2748" s="99" t="s">
        <v>359</v>
      </c>
      <c r="G2748" s="46">
        <v>9</v>
      </c>
      <c r="H2748" s="78" t="s">
        <v>648</v>
      </c>
      <c r="I2748" s="46">
        <v>20</v>
      </c>
      <c r="J2748" s="46">
        <v>1</v>
      </c>
      <c r="K2748" s="46"/>
      <c r="L2748" s="46"/>
      <c r="M2748" s="46">
        <v>20</v>
      </c>
      <c r="N2748" s="46">
        <v>1</v>
      </c>
      <c r="O2748" s="79">
        <v>1050000</v>
      </c>
      <c r="P2748" s="79">
        <v>1050000</v>
      </c>
      <c r="Q2748" s="79"/>
      <c r="R2748" s="79">
        <v>1050000</v>
      </c>
      <c r="S2748" s="79">
        <v>0</v>
      </c>
      <c r="T2748" s="79">
        <v>0</v>
      </c>
      <c r="U2748" s="78" t="s">
        <v>303</v>
      </c>
      <c r="V2748" s="80" t="s">
        <v>1801</v>
      </c>
      <c r="W2748" s="81" t="s">
        <v>539</v>
      </c>
    </row>
    <row r="2749" spans="1:23" s="107" customFormat="1" ht="31.8" customHeight="1">
      <c r="A2749" s="46">
        <f>SUBTOTAL(3,$C$11:C2749)</f>
        <v>2739</v>
      </c>
      <c r="B2749" s="46">
        <v>1</v>
      </c>
      <c r="C2749" s="46" t="s">
        <v>57</v>
      </c>
      <c r="D2749" s="46" t="s">
        <v>1099</v>
      </c>
      <c r="E2749" s="98" t="s">
        <v>84</v>
      </c>
      <c r="F2749" s="99" t="s">
        <v>359</v>
      </c>
      <c r="G2749" s="46">
        <v>9</v>
      </c>
      <c r="H2749" s="78" t="s">
        <v>648</v>
      </c>
      <c r="I2749" s="46">
        <v>20</v>
      </c>
      <c r="J2749" s="46">
        <v>1</v>
      </c>
      <c r="K2749" s="46"/>
      <c r="L2749" s="46"/>
      <c r="M2749" s="46">
        <v>20</v>
      </c>
      <c r="N2749" s="46">
        <v>1</v>
      </c>
      <c r="O2749" s="79">
        <v>1050000</v>
      </c>
      <c r="P2749" s="79">
        <v>1050000</v>
      </c>
      <c r="Q2749" s="79"/>
      <c r="R2749" s="79">
        <v>1050000</v>
      </c>
      <c r="S2749" s="79">
        <v>0</v>
      </c>
      <c r="T2749" s="79">
        <v>0</v>
      </c>
      <c r="U2749" s="78" t="s">
        <v>303</v>
      </c>
      <c r="V2749" s="80" t="s">
        <v>1306</v>
      </c>
      <c r="W2749" s="81" t="s">
        <v>539</v>
      </c>
    </row>
    <row r="2750" spans="1:23" s="107" customFormat="1" ht="31.8" customHeight="1">
      <c r="A2750" s="46">
        <f>SUBTOTAL(3,$C$11:C2750)</f>
        <v>2740</v>
      </c>
      <c r="B2750" s="46">
        <v>1</v>
      </c>
      <c r="C2750" s="46" t="s">
        <v>57</v>
      </c>
      <c r="D2750" s="46" t="s">
        <v>1101</v>
      </c>
      <c r="E2750" s="98" t="s">
        <v>84</v>
      </c>
      <c r="F2750" s="99" t="s">
        <v>359</v>
      </c>
      <c r="G2750" s="46">
        <v>9</v>
      </c>
      <c r="H2750" s="78" t="s">
        <v>648</v>
      </c>
      <c r="I2750" s="46">
        <v>20</v>
      </c>
      <c r="J2750" s="46">
        <v>1</v>
      </c>
      <c r="K2750" s="46"/>
      <c r="L2750" s="46"/>
      <c r="M2750" s="46">
        <v>20</v>
      </c>
      <c r="N2750" s="46">
        <v>1</v>
      </c>
      <c r="O2750" s="79">
        <v>1050000</v>
      </c>
      <c r="P2750" s="79">
        <v>1050000</v>
      </c>
      <c r="Q2750" s="79"/>
      <c r="R2750" s="79">
        <v>1050000</v>
      </c>
      <c r="S2750" s="79">
        <v>0</v>
      </c>
      <c r="T2750" s="79">
        <v>0</v>
      </c>
      <c r="U2750" s="78" t="s">
        <v>303</v>
      </c>
      <c r="V2750" s="80" t="s">
        <v>1174</v>
      </c>
      <c r="W2750" s="81" t="s">
        <v>539</v>
      </c>
    </row>
    <row r="2751" spans="1:23" s="107" customFormat="1" ht="31.8" customHeight="1">
      <c r="A2751" s="46">
        <f>SUBTOTAL(3,$C$11:C2751)</f>
        <v>2741</v>
      </c>
      <c r="B2751" s="100">
        <v>2</v>
      </c>
      <c r="C2751" s="100" t="s">
        <v>57</v>
      </c>
      <c r="D2751" s="100" t="s">
        <v>2307</v>
      </c>
      <c r="E2751" s="101" t="s">
        <v>84</v>
      </c>
      <c r="F2751" s="102" t="s">
        <v>359</v>
      </c>
      <c r="G2751" s="100">
        <v>9</v>
      </c>
      <c r="H2751" s="103" t="s">
        <v>648</v>
      </c>
      <c r="I2751" s="100">
        <v>20</v>
      </c>
      <c r="J2751" s="100">
        <v>1</v>
      </c>
      <c r="K2751" s="100"/>
      <c r="L2751" s="100"/>
      <c r="M2751" s="100">
        <v>20</v>
      </c>
      <c r="N2751" s="100">
        <v>1</v>
      </c>
      <c r="O2751" s="104">
        <v>1050000</v>
      </c>
      <c r="P2751" s="104">
        <v>1050000</v>
      </c>
      <c r="Q2751" s="104"/>
      <c r="R2751" s="104"/>
      <c r="S2751" s="104">
        <v>1050000</v>
      </c>
      <c r="T2751" s="104">
        <v>0</v>
      </c>
      <c r="U2751" s="103" t="s">
        <v>303</v>
      </c>
      <c r="V2751" s="105" t="s">
        <v>3869</v>
      </c>
      <c r="W2751" s="106" t="s">
        <v>539</v>
      </c>
    </row>
    <row r="2752" spans="1:23" s="107" customFormat="1" ht="31.8" customHeight="1">
      <c r="A2752" s="46">
        <f>SUBTOTAL(3,$C$11:C2752)</f>
        <v>2742</v>
      </c>
      <c r="B2752" s="100">
        <v>2</v>
      </c>
      <c r="C2752" s="100" t="s">
        <v>57</v>
      </c>
      <c r="D2752" s="100" t="s">
        <v>2302</v>
      </c>
      <c r="E2752" s="101" t="s">
        <v>84</v>
      </c>
      <c r="F2752" s="102" t="s">
        <v>359</v>
      </c>
      <c r="G2752" s="100">
        <v>9</v>
      </c>
      <c r="H2752" s="103" t="s">
        <v>648</v>
      </c>
      <c r="I2752" s="100">
        <v>20</v>
      </c>
      <c r="J2752" s="100">
        <v>1</v>
      </c>
      <c r="K2752" s="100"/>
      <c r="L2752" s="100"/>
      <c r="M2752" s="100">
        <v>20</v>
      </c>
      <c r="N2752" s="100">
        <v>1</v>
      </c>
      <c r="O2752" s="104">
        <v>1050000</v>
      </c>
      <c r="P2752" s="104">
        <v>1050000</v>
      </c>
      <c r="Q2752" s="104"/>
      <c r="R2752" s="104"/>
      <c r="S2752" s="104">
        <v>1050000</v>
      </c>
      <c r="T2752" s="104">
        <v>0</v>
      </c>
      <c r="U2752" s="103" t="s">
        <v>303</v>
      </c>
      <c r="V2752" s="105" t="s">
        <v>2625</v>
      </c>
      <c r="W2752" s="106" t="s">
        <v>539</v>
      </c>
    </row>
    <row r="2753" spans="1:23" s="107" customFormat="1" ht="31.8" customHeight="1">
      <c r="A2753" s="46">
        <f>SUBTOTAL(3,$C$11:C2753)</f>
        <v>2743</v>
      </c>
      <c r="B2753" s="100">
        <v>2</v>
      </c>
      <c r="C2753" s="100" t="s">
        <v>57</v>
      </c>
      <c r="D2753" s="100" t="s">
        <v>2306</v>
      </c>
      <c r="E2753" s="101" t="s">
        <v>84</v>
      </c>
      <c r="F2753" s="102" t="s">
        <v>359</v>
      </c>
      <c r="G2753" s="100">
        <v>9</v>
      </c>
      <c r="H2753" s="103" t="s">
        <v>648</v>
      </c>
      <c r="I2753" s="100">
        <v>20</v>
      </c>
      <c r="J2753" s="100">
        <v>1</v>
      </c>
      <c r="K2753" s="100"/>
      <c r="L2753" s="100"/>
      <c r="M2753" s="100">
        <v>20</v>
      </c>
      <c r="N2753" s="100">
        <v>1</v>
      </c>
      <c r="O2753" s="104">
        <v>1050000</v>
      </c>
      <c r="P2753" s="104">
        <v>1050000</v>
      </c>
      <c r="Q2753" s="104"/>
      <c r="R2753" s="104"/>
      <c r="S2753" s="104">
        <v>1050000</v>
      </c>
      <c r="T2753" s="104">
        <v>0</v>
      </c>
      <c r="U2753" s="103" t="s">
        <v>303</v>
      </c>
      <c r="V2753" s="105" t="s">
        <v>4032</v>
      </c>
      <c r="W2753" s="106" t="s">
        <v>539</v>
      </c>
    </row>
    <row r="2754" spans="1:23" s="107" customFormat="1" ht="31.8" customHeight="1">
      <c r="A2754" s="46">
        <f>SUBTOTAL(3,$C$11:C2754)</f>
        <v>2744</v>
      </c>
      <c r="B2754" s="100">
        <v>2</v>
      </c>
      <c r="C2754" s="100" t="s">
        <v>57</v>
      </c>
      <c r="D2754" s="100" t="s">
        <v>2117</v>
      </c>
      <c r="E2754" s="101" t="s">
        <v>84</v>
      </c>
      <c r="F2754" s="102" t="s">
        <v>359</v>
      </c>
      <c r="G2754" s="100">
        <v>9</v>
      </c>
      <c r="H2754" s="103" t="s">
        <v>648</v>
      </c>
      <c r="I2754" s="100">
        <v>20</v>
      </c>
      <c r="J2754" s="100">
        <v>1</v>
      </c>
      <c r="K2754" s="100"/>
      <c r="L2754" s="100"/>
      <c r="M2754" s="100">
        <v>20</v>
      </c>
      <c r="N2754" s="100">
        <v>1</v>
      </c>
      <c r="O2754" s="104">
        <v>1050000</v>
      </c>
      <c r="P2754" s="104">
        <v>1050000</v>
      </c>
      <c r="Q2754" s="104"/>
      <c r="R2754" s="104"/>
      <c r="S2754" s="104">
        <v>1050000</v>
      </c>
      <c r="T2754" s="104">
        <v>0</v>
      </c>
      <c r="U2754" s="103" t="s">
        <v>303</v>
      </c>
      <c r="V2754" s="105" t="s">
        <v>2662</v>
      </c>
      <c r="W2754" s="106" t="s">
        <v>539</v>
      </c>
    </row>
    <row r="2755" spans="1:23" s="107" customFormat="1" ht="31.8" customHeight="1">
      <c r="A2755" s="46">
        <f>SUBTOTAL(3,$C$11:C2755)</f>
        <v>2745</v>
      </c>
      <c r="B2755" s="100">
        <v>2</v>
      </c>
      <c r="C2755" s="100" t="s">
        <v>57</v>
      </c>
      <c r="D2755" s="100" t="s">
        <v>2117</v>
      </c>
      <c r="E2755" s="101" t="s">
        <v>84</v>
      </c>
      <c r="F2755" s="102" t="s">
        <v>359</v>
      </c>
      <c r="G2755" s="100">
        <v>9</v>
      </c>
      <c r="H2755" s="103" t="s">
        <v>648</v>
      </c>
      <c r="I2755" s="100">
        <v>20</v>
      </c>
      <c r="J2755" s="100">
        <v>1</v>
      </c>
      <c r="K2755" s="100"/>
      <c r="L2755" s="100"/>
      <c r="M2755" s="100">
        <v>20</v>
      </c>
      <c r="N2755" s="100">
        <v>1</v>
      </c>
      <c r="O2755" s="104">
        <v>1050000</v>
      </c>
      <c r="P2755" s="104">
        <v>1050000</v>
      </c>
      <c r="Q2755" s="104"/>
      <c r="R2755" s="104"/>
      <c r="S2755" s="104">
        <v>1050000</v>
      </c>
      <c r="T2755" s="104">
        <v>0</v>
      </c>
      <c r="U2755" s="103" t="s">
        <v>303</v>
      </c>
      <c r="V2755" s="105" t="s">
        <v>4033</v>
      </c>
      <c r="W2755" s="106" t="s">
        <v>539</v>
      </c>
    </row>
    <row r="2756" spans="1:23" s="107" customFormat="1" ht="31.8" customHeight="1">
      <c r="A2756" s="46">
        <f>SUBTOTAL(3,$C$11:C2756)</f>
        <v>2746</v>
      </c>
      <c r="B2756" s="46">
        <v>1</v>
      </c>
      <c r="C2756" s="46" t="s">
        <v>555</v>
      </c>
      <c r="D2756" s="46" t="s">
        <v>1099</v>
      </c>
      <c r="E2756" s="98" t="s">
        <v>638</v>
      </c>
      <c r="F2756" s="99" t="s">
        <v>280</v>
      </c>
      <c r="G2756" s="46">
        <v>9</v>
      </c>
      <c r="H2756" s="78" t="s">
        <v>663</v>
      </c>
      <c r="I2756" s="46">
        <v>20</v>
      </c>
      <c r="J2756" s="46">
        <v>1</v>
      </c>
      <c r="K2756" s="46"/>
      <c r="L2756" s="46"/>
      <c r="M2756" s="46">
        <v>20</v>
      </c>
      <c r="N2756" s="46">
        <v>1</v>
      </c>
      <c r="O2756" s="79">
        <v>1000000</v>
      </c>
      <c r="P2756" s="79">
        <v>1000000</v>
      </c>
      <c r="Q2756" s="79"/>
      <c r="R2756" s="79">
        <v>1000000</v>
      </c>
      <c r="S2756" s="79">
        <v>0</v>
      </c>
      <c r="T2756" s="79">
        <v>0</v>
      </c>
      <c r="U2756" s="78" t="s">
        <v>305</v>
      </c>
      <c r="V2756" s="80" t="s">
        <v>328</v>
      </c>
      <c r="W2756" s="81" t="s">
        <v>539</v>
      </c>
    </row>
    <row r="2757" spans="1:23" s="107" customFormat="1" ht="31.8" customHeight="1">
      <c r="A2757" s="46">
        <f>SUBTOTAL(3,$C$11:C2757)</f>
        <v>2747</v>
      </c>
      <c r="B2757" s="46">
        <v>1</v>
      </c>
      <c r="C2757" s="46" t="s">
        <v>555</v>
      </c>
      <c r="D2757" s="46" t="s">
        <v>1099</v>
      </c>
      <c r="E2757" s="98" t="s">
        <v>638</v>
      </c>
      <c r="F2757" s="99" t="s">
        <v>280</v>
      </c>
      <c r="G2757" s="46">
        <v>9</v>
      </c>
      <c r="H2757" s="78" t="s">
        <v>663</v>
      </c>
      <c r="I2757" s="46">
        <v>20</v>
      </c>
      <c r="J2757" s="46">
        <v>1</v>
      </c>
      <c r="K2757" s="46"/>
      <c r="L2757" s="46"/>
      <c r="M2757" s="46">
        <v>20</v>
      </c>
      <c r="N2757" s="46">
        <v>1</v>
      </c>
      <c r="O2757" s="79">
        <v>1000000</v>
      </c>
      <c r="P2757" s="79">
        <v>1000000</v>
      </c>
      <c r="Q2757" s="79"/>
      <c r="R2757" s="79">
        <v>1000000</v>
      </c>
      <c r="S2757" s="79">
        <v>0</v>
      </c>
      <c r="T2757" s="79">
        <v>0</v>
      </c>
      <c r="U2757" s="78" t="s">
        <v>305</v>
      </c>
      <c r="V2757" s="80" t="s">
        <v>866</v>
      </c>
      <c r="W2757" s="81" t="s">
        <v>539</v>
      </c>
    </row>
    <row r="2758" spans="1:23" s="107" customFormat="1" ht="31.8" customHeight="1">
      <c r="A2758" s="46">
        <f>SUBTOTAL(3,$C$11:C2758)</f>
        <v>2748</v>
      </c>
      <c r="B2758" s="46">
        <v>1</v>
      </c>
      <c r="C2758" s="46" t="s">
        <v>555</v>
      </c>
      <c r="D2758" s="46" t="s">
        <v>1099</v>
      </c>
      <c r="E2758" s="98" t="s">
        <v>638</v>
      </c>
      <c r="F2758" s="99" t="s">
        <v>280</v>
      </c>
      <c r="G2758" s="46">
        <v>9</v>
      </c>
      <c r="H2758" s="78" t="s">
        <v>663</v>
      </c>
      <c r="I2758" s="46">
        <v>10</v>
      </c>
      <c r="J2758" s="46">
        <v>1</v>
      </c>
      <c r="K2758" s="46"/>
      <c r="L2758" s="46"/>
      <c r="M2758" s="46">
        <v>10</v>
      </c>
      <c r="N2758" s="46">
        <v>1</v>
      </c>
      <c r="O2758" s="79">
        <v>500000</v>
      </c>
      <c r="P2758" s="79">
        <v>500000</v>
      </c>
      <c r="Q2758" s="79"/>
      <c r="R2758" s="79">
        <v>500000</v>
      </c>
      <c r="S2758" s="79">
        <v>0</v>
      </c>
      <c r="T2758" s="79">
        <v>0</v>
      </c>
      <c r="U2758" s="78" t="s">
        <v>311</v>
      </c>
      <c r="V2758" s="80" t="s">
        <v>871</v>
      </c>
      <c r="W2758" s="81" t="s">
        <v>539</v>
      </c>
    </row>
    <row r="2759" spans="1:23" s="107" customFormat="1" ht="31.8" customHeight="1">
      <c r="A2759" s="46">
        <f>SUBTOTAL(3,$C$11:C2759)</f>
        <v>2749</v>
      </c>
      <c r="B2759" s="46">
        <v>1</v>
      </c>
      <c r="C2759" s="46" t="s">
        <v>555</v>
      </c>
      <c r="D2759" s="46" t="s">
        <v>1100</v>
      </c>
      <c r="E2759" s="98" t="s">
        <v>638</v>
      </c>
      <c r="F2759" s="99" t="s">
        <v>280</v>
      </c>
      <c r="G2759" s="46">
        <v>9</v>
      </c>
      <c r="H2759" s="78" t="s">
        <v>663</v>
      </c>
      <c r="I2759" s="46">
        <v>10</v>
      </c>
      <c r="J2759" s="46">
        <v>1</v>
      </c>
      <c r="K2759" s="46"/>
      <c r="L2759" s="46"/>
      <c r="M2759" s="46">
        <v>10</v>
      </c>
      <c r="N2759" s="46">
        <v>1</v>
      </c>
      <c r="O2759" s="79">
        <v>500000</v>
      </c>
      <c r="P2759" s="79">
        <v>500000</v>
      </c>
      <c r="Q2759" s="79"/>
      <c r="R2759" s="79">
        <v>500000</v>
      </c>
      <c r="S2759" s="79">
        <v>0</v>
      </c>
      <c r="T2759" s="79">
        <v>0</v>
      </c>
      <c r="U2759" s="78" t="s">
        <v>311</v>
      </c>
      <c r="V2759" s="80" t="s">
        <v>892</v>
      </c>
      <c r="W2759" s="81" t="s">
        <v>539</v>
      </c>
    </row>
    <row r="2760" spans="1:23" s="107" customFormat="1" ht="31.8" customHeight="1">
      <c r="A2760" s="46">
        <f>SUBTOTAL(3,$C$11:C2760)</f>
        <v>2750</v>
      </c>
      <c r="B2760" s="46">
        <v>1</v>
      </c>
      <c r="C2760" s="46" t="s">
        <v>555</v>
      </c>
      <c r="D2760" s="46" t="s">
        <v>1099</v>
      </c>
      <c r="E2760" s="98" t="s">
        <v>638</v>
      </c>
      <c r="F2760" s="99" t="s">
        <v>280</v>
      </c>
      <c r="G2760" s="46">
        <v>9</v>
      </c>
      <c r="H2760" s="78" t="s">
        <v>663</v>
      </c>
      <c r="I2760" s="46">
        <v>14</v>
      </c>
      <c r="J2760" s="46">
        <v>1</v>
      </c>
      <c r="K2760" s="46"/>
      <c r="L2760" s="46"/>
      <c r="M2760" s="46">
        <v>14</v>
      </c>
      <c r="N2760" s="46">
        <v>1</v>
      </c>
      <c r="O2760" s="79">
        <v>650000</v>
      </c>
      <c r="P2760" s="79">
        <v>650000</v>
      </c>
      <c r="Q2760" s="79"/>
      <c r="R2760" s="79">
        <v>650000</v>
      </c>
      <c r="S2760" s="79">
        <v>0</v>
      </c>
      <c r="T2760" s="79">
        <v>0</v>
      </c>
      <c r="U2760" s="78" t="s">
        <v>307</v>
      </c>
      <c r="V2760" s="80" t="s">
        <v>1802</v>
      </c>
      <c r="W2760" s="81" t="s">
        <v>539</v>
      </c>
    </row>
    <row r="2761" spans="1:23" s="107" customFormat="1" ht="31.8" customHeight="1">
      <c r="A2761" s="46">
        <f>SUBTOTAL(3,$C$11:C2761)</f>
        <v>2751</v>
      </c>
      <c r="B2761" s="46">
        <v>1</v>
      </c>
      <c r="C2761" s="46" t="s">
        <v>555</v>
      </c>
      <c r="D2761" s="46" t="s">
        <v>1099</v>
      </c>
      <c r="E2761" s="98" t="s">
        <v>638</v>
      </c>
      <c r="F2761" s="99" t="s">
        <v>280</v>
      </c>
      <c r="G2761" s="46">
        <v>9</v>
      </c>
      <c r="H2761" s="78" t="s">
        <v>663</v>
      </c>
      <c r="I2761" s="46">
        <v>20</v>
      </c>
      <c r="J2761" s="46">
        <v>1</v>
      </c>
      <c r="K2761" s="46"/>
      <c r="L2761" s="46"/>
      <c r="M2761" s="46">
        <v>20</v>
      </c>
      <c r="N2761" s="46">
        <v>1</v>
      </c>
      <c r="O2761" s="79">
        <v>1050000</v>
      </c>
      <c r="P2761" s="79">
        <v>1050000</v>
      </c>
      <c r="Q2761" s="79"/>
      <c r="R2761" s="79">
        <v>1050000</v>
      </c>
      <c r="S2761" s="79">
        <v>0</v>
      </c>
      <c r="T2761" s="79">
        <v>0</v>
      </c>
      <c r="U2761" s="78" t="s">
        <v>303</v>
      </c>
      <c r="V2761" s="80" t="s">
        <v>1803</v>
      </c>
      <c r="W2761" s="81" t="s">
        <v>539</v>
      </c>
    </row>
    <row r="2762" spans="1:23" s="107" customFormat="1" ht="31.8" customHeight="1">
      <c r="A2762" s="46">
        <f>SUBTOTAL(3,$C$11:C2762)</f>
        <v>2752</v>
      </c>
      <c r="B2762" s="46">
        <v>1</v>
      </c>
      <c r="C2762" s="46" t="s">
        <v>555</v>
      </c>
      <c r="D2762" s="46" t="s">
        <v>1099</v>
      </c>
      <c r="E2762" s="98" t="s">
        <v>638</v>
      </c>
      <c r="F2762" s="99" t="s">
        <v>280</v>
      </c>
      <c r="G2762" s="46">
        <v>9</v>
      </c>
      <c r="H2762" s="78" t="s">
        <v>663</v>
      </c>
      <c r="I2762" s="46">
        <v>20</v>
      </c>
      <c r="J2762" s="46">
        <v>1</v>
      </c>
      <c r="K2762" s="46"/>
      <c r="L2762" s="46"/>
      <c r="M2762" s="46">
        <v>20</v>
      </c>
      <c r="N2762" s="46">
        <v>1</v>
      </c>
      <c r="O2762" s="79">
        <v>1050000</v>
      </c>
      <c r="P2762" s="79">
        <v>1050000</v>
      </c>
      <c r="Q2762" s="79"/>
      <c r="R2762" s="79">
        <v>1050000</v>
      </c>
      <c r="S2762" s="79">
        <v>0</v>
      </c>
      <c r="T2762" s="79">
        <v>0</v>
      </c>
      <c r="U2762" s="78" t="s">
        <v>303</v>
      </c>
      <c r="V2762" s="80" t="s">
        <v>1804</v>
      </c>
      <c r="W2762" s="81" t="s">
        <v>539</v>
      </c>
    </row>
    <row r="2763" spans="1:23" s="107" customFormat="1" ht="31.8" customHeight="1">
      <c r="A2763" s="46">
        <f>SUBTOTAL(3,$C$11:C2763)</f>
        <v>2753</v>
      </c>
      <c r="B2763" s="100">
        <v>2</v>
      </c>
      <c r="C2763" s="100" t="s">
        <v>555</v>
      </c>
      <c r="D2763" s="100" t="s">
        <v>541</v>
      </c>
      <c r="E2763" s="101" t="s">
        <v>638</v>
      </c>
      <c r="F2763" s="102" t="s">
        <v>280</v>
      </c>
      <c r="G2763" s="100">
        <v>9</v>
      </c>
      <c r="H2763" s="103" t="s">
        <v>663</v>
      </c>
      <c r="I2763" s="100">
        <v>20</v>
      </c>
      <c r="J2763" s="100">
        <v>1</v>
      </c>
      <c r="K2763" s="100"/>
      <c r="L2763" s="100"/>
      <c r="M2763" s="100">
        <v>20</v>
      </c>
      <c r="N2763" s="100">
        <v>1</v>
      </c>
      <c r="O2763" s="104">
        <v>1000000</v>
      </c>
      <c r="P2763" s="104">
        <v>1000000</v>
      </c>
      <c r="Q2763" s="104"/>
      <c r="R2763" s="104"/>
      <c r="S2763" s="104">
        <v>1000000</v>
      </c>
      <c r="T2763" s="104">
        <v>0</v>
      </c>
      <c r="U2763" s="103" t="s">
        <v>305</v>
      </c>
      <c r="V2763" s="105" t="s">
        <v>866</v>
      </c>
      <c r="W2763" s="106" t="s">
        <v>539</v>
      </c>
    </row>
    <row r="2764" spans="1:23" s="107" customFormat="1" ht="31.8" customHeight="1">
      <c r="A2764" s="46">
        <f>SUBTOTAL(3,$C$11:C2764)</f>
        <v>2754</v>
      </c>
      <c r="B2764" s="100">
        <v>2</v>
      </c>
      <c r="C2764" s="100" t="s">
        <v>555</v>
      </c>
      <c r="D2764" s="100" t="s">
        <v>541</v>
      </c>
      <c r="E2764" s="101" t="s">
        <v>638</v>
      </c>
      <c r="F2764" s="102" t="s">
        <v>280</v>
      </c>
      <c r="G2764" s="100">
        <v>9</v>
      </c>
      <c r="H2764" s="103" t="s">
        <v>663</v>
      </c>
      <c r="I2764" s="100">
        <v>40</v>
      </c>
      <c r="J2764" s="100">
        <v>1</v>
      </c>
      <c r="K2764" s="100"/>
      <c r="L2764" s="100"/>
      <c r="M2764" s="100">
        <v>40</v>
      </c>
      <c r="N2764" s="100">
        <v>1</v>
      </c>
      <c r="O2764" s="104">
        <v>2000000</v>
      </c>
      <c r="P2764" s="104">
        <v>2000000</v>
      </c>
      <c r="Q2764" s="104"/>
      <c r="R2764" s="104"/>
      <c r="S2764" s="104">
        <v>2000000</v>
      </c>
      <c r="T2764" s="104">
        <v>0</v>
      </c>
      <c r="U2764" s="103" t="s">
        <v>305</v>
      </c>
      <c r="V2764" s="105" t="s">
        <v>4034</v>
      </c>
      <c r="W2764" s="106" t="s">
        <v>347</v>
      </c>
    </row>
    <row r="2765" spans="1:23" s="107" customFormat="1" ht="31.8" customHeight="1">
      <c r="A2765" s="46">
        <f>SUBTOTAL(3,$C$11:C2765)</f>
        <v>2755</v>
      </c>
      <c r="B2765" s="100">
        <v>2</v>
      </c>
      <c r="C2765" s="100" t="s">
        <v>555</v>
      </c>
      <c r="D2765" s="100" t="s">
        <v>541</v>
      </c>
      <c r="E2765" s="101" t="s">
        <v>638</v>
      </c>
      <c r="F2765" s="102" t="s">
        <v>280</v>
      </c>
      <c r="G2765" s="100">
        <v>9</v>
      </c>
      <c r="H2765" s="103" t="s">
        <v>663</v>
      </c>
      <c r="I2765" s="100">
        <v>10</v>
      </c>
      <c r="J2765" s="100">
        <v>1</v>
      </c>
      <c r="K2765" s="100"/>
      <c r="L2765" s="100"/>
      <c r="M2765" s="100">
        <v>10</v>
      </c>
      <c r="N2765" s="100">
        <v>1</v>
      </c>
      <c r="O2765" s="104">
        <v>500000</v>
      </c>
      <c r="P2765" s="104">
        <v>500000</v>
      </c>
      <c r="Q2765" s="104"/>
      <c r="R2765" s="104"/>
      <c r="S2765" s="104">
        <v>500000</v>
      </c>
      <c r="T2765" s="104">
        <v>0</v>
      </c>
      <c r="U2765" s="103" t="s">
        <v>311</v>
      </c>
      <c r="V2765" s="105" t="s">
        <v>871</v>
      </c>
      <c r="W2765" s="106" t="s">
        <v>539</v>
      </c>
    </row>
    <row r="2766" spans="1:23" s="107" customFormat="1" ht="31.8" customHeight="1">
      <c r="A2766" s="46">
        <f>SUBTOTAL(3,$C$11:C2766)</f>
        <v>2756</v>
      </c>
      <c r="B2766" s="100">
        <v>2</v>
      </c>
      <c r="C2766" s="100" t="s">
        <v>555</v>
      </c>
      <c r="D2766" s="100" t="s">
        <v>541</v>
      </c>
      <c r="E2766" s="101" t="s">
        <v>638</v>
      </c>
      <c r="F2766" s="102" t="s">
        <v>280</v>
      </c>
      <c r="G2766" s="100">
        <v>9</v>
      </c>
      <c r="H2766" s="103" t="s">
        <v>663</v>
      </c>
      <c r="I2766" s="100">
        <v>10</v>
      </c>
      <c r="J2766" s="100">
        <v>1</v>
      </c>
      <c r="K2766" s="100"/>
      <c r="L2766" s="100"/>
      <c r="M2766" s="100">
        <v>10</v>
      </c>
      <c r="N2766" s="100">
        <v>1</v>
      </c>
      <c r="O2766" s="104">
        <v>500000</v>
      </c>
      <c r="P2766" s="104">
        <v>500000</v>
      </c>
      <c r="Q2766" s="104"/>
      <c r="R2766" s="104"/>
      <c r="S2766" s="104">
        <v>500000</v>
      </c>
      <c r="T2766" s="104">
        <v>0</v>
      </c>
      <c r="U2766" s="103" t="s">
        <v>311</v>
      </c>
      <c r="V2766" s="105" t="s">
        <v>892</v>
      </c>
      <c r="W2766" s="106" t="s">
        <v>539</v>
      </c>
    </row>
    <row r="2767" spans="1:23" s="107" customFormat="1" ht="31.8" customHeight="1">
      <c r="A2767" s="46">
        <f>SUBTOTAL(3,$C$11:C2767)</f>
        <v>2757</v>
      </c>
      <c r="B2767" s="100">
        <v>2</v>
      </c>
      <c r="C2767" s="100" t="s">
        <v>555</v>
      </c>
      <c r="D2767" s="100" t="s">
        <v>2310</v>
      </c>
      <c r="E2767" s="101" t="s">
        <v>638</v>
      </c>
      <c r="F2767" s="102" t="s">
        <v>280</v>
      </c>
      <c r="G2767" s="100">
        <v>9</v>
      </c>
      <c r="H2767" s="103" t="s">
        <v>663</v>
      </c>
      <c r="I2767" s="100">
        <v>20</v>
      </c>
      <c r="J2767" s="100">
        <v>1</v>
      </c>
      <c r="K2767" s="100"/>
      <c r="L2767" s="100"/>
      <c r="M2767" s="100">
        <v>20</v>
      </c>
      <c r="N2767" s="100">
        <v>1</v>
      </c>
      <c r="O2767" s="104">
        <v>1050000</v>
      </c>
      <c r="P2767" s="104">
        <v>1050000</v>
      </c>
      <c r="Q2767" s="104"/>
      <c r="R2767" s="104"/>
      <c r="S2767" s="104">
        <v>1050000</v>
      </c>
      <c r="T2767" s="104">
        <v>0</v>
      </c>
      <c r="U2767" s="103" t="s">
        <v>303</v>
      </c>
      <c r="V2767" s="105" t="s">
        <v>4035</v>
      </c>
      <c r="W2767" s="106" t="s">
        <v>539</v>
      </c>
    </row>
    <row r="2768" spans="1:23" s="107" customFormat="1" ht="31.8" customHeight="1">
      <c r="A2768" s="46">
        <f>SUBTOTAL(3,$C$11:C2768)</f>
        <v>2758</v>
      </c>
      <c r="B2768" s="100">
        <v>2</v>
      </c>
      <c r="C2768" s="100" t="s">
        <v>555</v>
      </c>
      <c r="D2768" s="100" t="s">
        <v>2303</v>
      </c>
      <c r="E2768" s="101" t="s">
        <v>638</v>
      </c>
      <c r="F2768" s="102" t="s">
        <v>280</v>
      </c>
      <c r="G2768" s="100">
        <v>9</v>
      </c>
      <c r="H2768" s="103" t="s">
        <v>663</v>
      </c>
      <c r="I2768" s="100">
        <v>20</v>
      </c>
      <c r="J2768" s="100">
        <v>1</v>
      </c>
      <c r="K2768" s="100"/>
      <c r="L2768" s="100"/>
      <c r="M2768" s="100">
        <v>20</v>
      </c>
      <c r="N2768" s="100">
        <v>1</v>
      </c>
      <c r="O2768" s="104">
        <v>1050000</v>
      </c>
      <c r="P2768" s="104">
        <v>1050000</v>
      </c>
      <c r="Q2768" s="104"/>
      <c r="R2768" s="104"/>
      <c r="S2768" s="104">
        <v>1050000</v>
      </c>
      <c r="T2768" s="104">
        <v>0</v>
      </c>
      <c r="U2768" s="103" t="s">
        <v>303</v>
      </c>
      <c r="V2768" s="105" t="s">
        <v>4036</v>
      </c>
      <c r="W2768" s="106" t="s">
        <v>539</v>
      </c>
    </row>
    <row r="2769" spans="1:23" s="107" customFormat="1" ht="31.8" customHeight="1">
      <c r="A2769" s="46">
        <f>SUBTOTAL(3,$C$11:C2769)</f>
        <v>2759</v>
      </c>
      <c r="B2769" s="100">
        <v>2</v>
      </c>
      <c r="C2769" s="100" t="s">
        <v>555</v>
      </c>
      <c r="D2769" s="100" t="s">
        <v>2310</v>
      </c>
      <c r="E2769" s="101" t="s">
        <v>638</v>
      </c>
      <c r="F2769" s="102" t="s">
        <v>280</v>
      </c>
      <c r="G2769" s="100">
        <v>9</v>
      </c>
      <c r="H2769" s="103" t="s">
        <v>663</v>
      </c>
      <c r="I2769" s="100">
        <v>20</v>
      </c>
      <c r="J2769" s="100">
        <v>1</v>
      </c>
      <c r="K2769" s="100"/>
      <c r="L2769" s="100"/>
      <c r="M2769" s="100">
        <v>20</v>
      </c>
      <c r="N2769" s="100">
        <v>1</v>
      </c>
      <c r="O2769" s="104">
        <v>1050000</v>
      </c>
      <c r="P2769" s="104">
        <v>1050000</v>
      </c>
      <c r="Q2769" s="104"/>
      <c r="R2769" s="104"/>
      <c r="S2769" s="104">
        <v>1050000</v>
      </c>
      <c r="T2769" s="104">
        <v>0</v>
      </c>
      <c r="U2769" s="103" t="s">
        <v>303</v>
      </c>
      <c r="V2769" s="105" t="s">
        <v>4037</v>
      </c>
      <c r="W2769" s="106" t="s">
        <v>539</v>
      </c>
    </row>
    <row r="2770" spans="1:23" s="107" customFormat="1" ht="31.8" customHeight="1">
      <c r="A2770" s="46">
        <f>SUBTOTAL(3,$C$11:C2770)</f>
        <v>2760</v>
      </c>
      <c r="B2770" s="46">
        <v>1</v>
      </c>
      <c r="C2770" s="46" t="s">
        <v>556</v>
      </c>
      <c r="D2770" s="46" t="s">
        <v>1099</v>
      </c>
      <c r="E2770" s="98" t="s">
        <v>335</v>
      </c>
      <c r="F2770" s="99" t="s">
        <v>336</v>
      </c>
      <c r="G2770" s="46">
        <v>9</v>
      </c>
      <c r="H2770" s="78" t="s">
        <v>663</v>
      </c>
      <c r="I2770" s="46">
        <v>28</v>
      </c>
      <c r="J2770" s="46">
        <v>1</v>
      </c>
      <c r="K2770" s="46"/>
      <c r="L2770" s="46"/>
      <c r="M2770" s="46">
        <v>28</v>
      </c>
      <c r="N2770" s="46">
        <v>1</v>
      </c>
      <c r="O2770" s="79">
        <v>1400000</v>
      </c>
      <c r="P2770" s="79">
        <v>1400000</v>
      </c>
      <c r="Q2770" s="79"/>
      <c r="R2770" s="79">
        <v>1400000</v>
      </c>
      <c r="S2770" s="79">
        <v>0</v>
      </c>
      <c r="T2770" s="79">
        <v>0</v>
      </c>
      <c r="U2770" s="78" t="s">
        <v>306</v>
      </c>
      <c r="V2770" s="80" t="s">
        <v>1315</v>
      </c>
      <c r="W2770" s="81" t="s">
        <v>539</v>
      </c>
    </row>
    <row r="2771" spans="1:23" s="107" customFormat="1" ht="31.8" customHeight="1">
      <c r="A2771" s="46">
        <f>SUBTOTAL(3,$C$11:C2771)</f>
        <v>2761</v>
      </c>
      <c r="B2771" s="46">
        <v>1</v>
      </c>
      <c r="C2771" s="46" t="s">
        <v>556</v>
      </c>
      <c r="D2771" s="46" t="s">
        <v>1100</v>
      </c>
      <c r="E2771" s="98" t="s">
        <v>335</v>
      </c>
      <c r="F2771" s="99" t="s">
        <v>336</v>
      </c>
      <c r="G2771" s="46">
        <v>9</v>
      </c>
      <c r="H2771" s="78" t="s">
        <v>663</v>
      </c>
      <c r="I2771" s="46">
        <v>18</v>
      </c>
      <c r="J2771" s="46">
        <v>1</v>
      </c>
      <c r="K2771" s="46"/>
      <c r="L2771" s="46"/>
      <c r="M2771" s="46">
        <v>18</v>
      </c>
      <c r="N2771" s="46">
        <v>1</v>
      </c>
      <c r="O2771" s="79">
        <v>900000</v>
      </c>
      <c r="P2771" s="79">
        <v>900000</v>
      </c>
      <c r="Q2771" s="79"/>
      <c r="R2771" s="79">
        <v>900000</v>
      </c>
      <c r="S2771" s="79">
        <v>0</v>
      </c>
      <c r="T2771" s="79">
        <v>0</v>
      </c>
      <c r="U2771" s="78" t="s">
        <v>1161</v>
      </c>
      <c r="V2771" s="80" t="s">
        <v>1664</v>
      </c>
      <c r="W2771" s="81" t="s">
        <v>539</v>
      </c>
    </row>
    <row r="2772" spans="1:23" s="107" customFormat="1" ht="31.8" customHeight="1">
      <c r="A2772" s="46">
        <f>SUBTOTAL(3,$C$11:C2772)</f>
        <v>2762</v>
      </c>
      <c r="B2772" s="46">
        <v>1</v>
      </c>
      <c r="C2772" s="46" t="s">
        <v>556</v>
      </c>
      <c r="D2772" s="46" t="s">
        <v>1099</v>
      </c>
      <c r="E2772" s="98" t="s">
        <v>335</v>
      </c>
      <c r="F2772" s="99" t="s">
        <v>336</v>
      </c>
      <c r="G2772" s="46">
        <v>9</v>
      </c>
      <c r="H2772" s="78" t="s">
        <v>663</v>
      </c>
      <c r="I2772" s="46">
        <v>14</v>
      </c>
      <c r="J2772" s="46">
        <v>1</v>
      </c>
      <c r="K2772" s="46"/>
      <c r="L2772" s="46"/>
      <c r="M2772" s="46">
        <v>14</v>
      </c>
      <c r="N2772" s="46">
        <v>1</v>
      </c>
      <c r="O2772" s="79">
        <v>650000</v>
      </c>
      <c r="P2772" s="79">
        <v>650000</v>
      </c>
      <c r="Q2772" s="79"/>
      <c r="R2772" s="79">
        <v>650000</v>
      </c>
      <c r="S2772" s="79">
        <v>0</v>
      </c>
      <c r="T2772" s="79">
        <v>0</v>
      </c>
      <c r="U2772" s="78" t="s">
        <v>307</v>
      </c>
      <c r="V2772" s="80" t="s">
        <v>1245</v>
      </c>
      <c r="W2772" s="81" t="s">
        <v>539</v>
      </c>
    </row>
    <row r="2773" spans="1:23" s="107" customFormat="1" ht="31.8" customHeight="1">
      <c r="A2773" s="46">
        <f>SUBTOTAL(3,$C$11:C2773)</f>
        <v>2763</v>
      </c>
      <c r="B2773" s="46">
        <v>1</v>
      </c>
      <c r="C2773" s="46" t="s">
        <v>556</v>
      </c>
      <c r="D2773" s="46" t="s">
        <v>1099</v>
      </c>
      <c r="E2773" s="98" t="s">
        <v>335</v>
      </c>
      <c r="F2773" s="99" t="s">
        <v>336</v>
      </c>
      <c r="G2773" s="46">
        <v>9</v>
      </c>
      <c r="H2773" s="78" t="s">
        <v>663</v>
      </c>
      <c r="I2773" s="46">
        <v>20</v>
      </c>
      <c r="J2773" s="46">
        <v>1</v>
      </c>
      <c r="K2773" s="46"/>
      <c r="L2773" s="46"/>
      <c r="M2773" s="46">
        <v>20</v>
      </c>
      <c r="N2773" s="46">
        <v>1</v>
      </c>
      <c r="O2773" s="79">
        <v>1050000</v>
      </c>
      <c r="P2773" s="79">
        <v>1050000</v>
      </c>
      <c r="Q2773" s="79"/>
      <c r="R2773" s="79">
        <v>1050000</v>
      </c>
      <c r="S2773" s="79">
        <v>0</v>
      </c>
      <c r="T2773" s="79">
        <v>0</v>
      </c>
      <c r="U2773" s="78" t="s">
        <v>303</v>
      </c>
      <c r="V2773" s="80" t="s">
        <v>1805</v>
      </c>
      <c r="W2773" s="81" t="s">
        <v>539</v>
      </c>
    </row>
    <row r="2774" spans="1:23" s="107" customFormat="1" ht="31.8" customHeight="1">
      <c r="A2774" s="46">
        <f>SUBTOTAL(3,$C$11:C2774)</f>
        <v>2764</v>
      </c>
      <c r="B2774" s="46">
        <v>1</v>
      </c>
      <c r="C2774" s="46" t="s">
        <v>556</v>
      </c>
      <c r="D2774" s="46" t="s">
        <v>1100</v>
      </c>
      <c r="E2774" s="98" t="s">
        <v>335</v>
      </c>
      <c r="F2774" s="99" t="s">
        <v>336</v>
      </c>
      <c r="G2774" s="46">
        <v>9</v>
      </c>
      <c r="H2774" s="78" t="s">
        <v>663</v>
      </c>
      <c r="I2774" s="46">
        <v>20</v>
      </c>
      <c r="J2774" s="46">
        <v>1</v>
      </c>
      <c r="K2774" s="46"/>
      <c r="L2774" s="46"/>
      <c r="M2774" s="46">
        <v>20</v>
      </c>
      <c r="N2774" s="46">
        <v>1</v>
      </c>
      <c r="O2774" s="79">
        <v>1050000</v>
      </c>
      <c r="P2774" s="79">
        <v>1050000</v>
      </c>
      <c r="Q2774" s="79"/>
      <c r="R2774" s="79">
        <v>1050000</v>
      </c>
      <c r="S2774" s="79">
        <v>0</v>
      </c>
      <c r="T2774" s="79">
        <v>0</v>
      </c>
      <c r="U2774" s="78" t="s">
        <v>303</v>
      </c>
      <c r="V2774" s="80" t="s">
        <v>1314</v>
      </c>
      <c r="W2774" s="81" t="s">
        <v>539</v>
      </c>
    </row>
    <row r="2775" spans="1:23" s="107" customFormat="1" ht="31.8" customHeight="1">
      <c r="A2775" s="46">
        <f>SUBTOTAL(3,$C$11:C2775)</f>
        <v>2765</v>
      </c>
      <c r="B2775" s="46">
        <v>1</v>
      </c>
      <c r="C2775" s="46" t="s">
        <v>556</v>
      </c>
      <c r="D2775" s="46" t="s">
        <v>1100</v>
      </c>
      <c r="E2775" s="98" t="s">
        <v>335</v>
      </c>
      <c r="F2775" s="99" t="s">
        <v>336</v>
      </c>
      <c r="G2775" s="46">
        <v>9</v>
      </c>
      <c r="H2775" s="78" t="s">
        <v>663</v>
      </c>
      <c r="I2775" s="46">
        <v>20</v>
      </c>
      <c r="J2775" s="46">
        <v>1</v>
      </c>
      <c r="K2775" s="46"/>
      <c r="L2775" s="46"/>
      <c r="M2775" s="46">
        <v>20</v>
      </c>
      <c r="N2775" s="46">
        <v>1</v>
      </c>
      <c r="O2775" s="79">
        <v>1050000</v>
      </c>
      <c r="P2775" s="79">
        <v>1050000</v>
      </c>
      <c r="Q2775" s="79"/>
      <c r="R2775" s="79">
        <v>1050000</v>
      </c>
      <c r="S2775" s="79">
        <v>0</v>
      </c>
      <c r="T2775" s="79">
        <v>0</v>
      </c>
      <c r="U2775" s="78" t="s">
        <v>303</v>
      </c>
      <c r="V2775" s="80" t="s">
        <v>1806</v>
      </c>
      <c r="W2775" s="81" t="s">
        <v>539</v>
      </c>
    </row>
    <row r="2776" spans="1:23" s="107" customFormat="1" ht="31.8" customHeight="1">
      <c r="A2776" s="46">
        <f>SUBTOTAL(3,$C$11:C2776)</f>
        <v>2766</v>
      </c>
      <c r="B2776" s="46">
        <v>1</v>
      </c>
      <c r="C2776" s="46" t="s">
        <v>556</v>
      </c>
      <c r="D2776" s="46" t="s">
        <v>1099</v>
      </c>
      <c r="E2776" s="98" t="s">
        <v>335</v>
      </c>
      <c r="F2776" s="99" t="s">
        <v>336</v>
      </c>
      <c r="G2776" s="46">
        <v>9</v>
      </c>
      <c r="H2776" s="78" t="s">
        <v>663</v>
      </c>
      <c r="I2776" s="46">
        <v>20</v>
      </c>
      <c r="J2776" s="46">
        <v>1</v>
      </c>
      <c r="K2776" s="46"/>
      <c r="L2776" s="46"/>
      <c r="M2776" s="46">
        <v>20</v>
      </c>
      <c r="N2776" s="46">
        <v>1</v>
      </c>
      <c r="O2776" s="79">
        <v>1050000</v>
      </c>
      <c r="P2776" s="79">
        <v>1050000</v>
      </c>
      <c r="Q2776" s="79"/>
      <c r="R2776" s="79">
        <v>1050000</v>
      </c>
      <c r="S2776" s="79">
        <v>0</v>
      </c>
      <c r="T2776" s="79">
        <v>0</v>
      </c>
      <c r="U2776" s="78" t="s">
        <v>303</v>
      </c>
      <c r="V2776" s="80" t="s">
        <v>1807</v>
      </c>
      <c r="W2776" s="81" t="s">
        <v>539</v>
      </c>
    </row>
    <row r="2777" spans="1:23" s="107" customFormat="1" ht="31.8" customHeight="1">
      <c r="A2777" s="46">
        <f>SUBTOTAL(3,$C$11:C2777)</f>
        <v>2767</v>
      </c>
      <c r="B2777" s="46">
        <v>1</v>
      </c>
      <c r="C2777" s="46" t="s">
        <v>556</v>
      </c>
      <c r="D2777" s="46" t="s">
        <v>838</v>
      </c>
      <c r="E2777" s="98" t="s">
        <v>335</v>
      </c>
      <c r="F2777" s="99" t="s">
        <v>336</v>
      </c>
      <c r="G2777" s="46">
        <v>9</v>
      </c>
      <c r="H2777" s="78" t="s">
        <v>663</v>
      </c>
      <c r="I2777" s="46">
        <v>20</v>
      </c>
      <c r="J2777" s="46">
        <v>1</v>
      </c>
      <c r="K2777" s="46"/>
      <c r="L2777" s="46"/>
      <c r="M2777" s="46">
        <v>20</v>
      </c>
      <c r="N2777" s="46">
        <v>1</v>
      </c>
      <c r="O2777" s="79">
        <v>1050000</v>
      </c>
      <c r="P2777" s="79">
        <v>1050000</v>
      </c>
      <c r="Q2777" s="79"/>
      <c r="R2777" s="79">
        <v>1050000</v>
      </c>
      <c r="S2777" s="79">
        <v>0</v>
      </c>
      <c r="T2777" s="79">
        <v>0</v>
      </c>
      <c r="U2777" s="78" t="s">
        <v>303</v>
      </c>
      <c r="V2777" s="80" t="s">
        <v>1271</v>
      </c>
      <c r="W2777" s="81" t="s">
        <v>539</v>
      </c>
    </row>
    <row r="2778" spans="1:23" s="107" customFormat="1" ht="31.8" customHeight="1">
      <c r="A2778" s="46">
        <f>SUBTOTAL(3,$C$11:C2778)</f>
        <v>2768</v>
      </c>
      <c r="B2778" s="46">
        <v>1</v>
      </c>
      <c r="C2778" s="46" t="s">
        <v>556</v>
      </c>
      <c r="D2778" s="46" t="s">
        <v>1099</v>
      </c>
      <c r="E2778" s="98" t="s">
        <v>335</v>
      </c>
      <c r="F2778" s="99" t="s">
        <v>336</v>
      </c>
      <c r="G2778" s="46">
        <v>9</v>
      </c>
      <c r="H2778" s="78" t="s">
        <v>663</v>
      </c>
      <c r="I2778" s="46">
        <v>20</v>
      </c>
      <c r="J2778" s="46">
        <v>1</v>
      </c>
      <c r="K2778" s="46"/>
      <c r="L2778" s="46"/>
      <c r="M2778" s="46">
        <v>20</v>
      </c>
      <c r="N2778" s="46">
        <v>1</v>
      </c>
      <c r="O2778" s="79">
        <v>1050000</v>
      </c>
      <c r="P2778" s="79">
        <v>1050000</v>
      </c>
      <c r="Q2778" s="79"/>
      <c r="R2778" s="79">
        <v>1050000</v>
      </c>
      <c r="S2778" s="79">
        <v>0</v>
      </c>
      <c r="T2778" s="79">
        <v>0</v>
      </c>
      <c r="U2778" s="78" t="s">
        <v>303</v>
      </c>
      <c r="V2778" s="80" t="s">
        <v>989</v>
      </c>
      <c r="W2778" s="81" t="s">
        <v>539</v>
      </c>
    </row>
    <row r="2779" spans="1:23" s="107" customFormat="1" ht="31.8" customHeight="1">
      <c r="A2779" s="46">
        <f>SUBTOTAL(3,$C$11:C2779)</f>
        <v>2769</v>
      </c>
      <c r="B2779" s="100">
        <v>2</v>
      </c>
      <c r="C2779" s="100" t="s">
        <v>556</v>
      </c>
      <c r="D2779" s="100" t="s">
        <v>2302</v>
      </c>
      <c r="E2779" s="101" t="s">
        <v>335</v>
      </c>
      <c r="F2779" s="102" t="s">
        <v>336</v>
      </c>
      <c r="G2779" s="100">
        <v>9</v>
      </c>
      <c r="H2779" s="103" t="s">
        <v>663</v>
      </c>
      <c r="I2779" s="100">
        <v>20</v>
      </c>
      <c r="J2779" s="100">
        <v>1</v>
      </c>
      <c r="K2779" s="100"/>
      <c r="L2779" s="100"/>
      <c r="M2779" s="100">
        <v>20</v>
      </c>
      <c r="N2779" s="100">
        <v>1</v>
      </c>
      <c r="O2779" s="104">
        <v>1050000</v>
      </c>
      <c r="P2779" s="104">
        <v>1050000</v>
      </c>
      <c r="Q2779" s="104"/>
      <c r="R2779" s="104"/>
      <c r="S2779" s="104">
        <v>1050000</v>
      </c>
      <c r="T2779" s="104">
        <v>0</v>
      </c>
      <c r="U2779" s="103" t="s">
        <v>303</v>
      </c>
      <c r="V2779" s="105" t="s">
        <v>4038</v>
      </c>
      <c r="W2779" s="106" t="s">
        <v>539</v>
      </c>
    </row>
    <row r="2780" spans="1:23" s="107" customFormat="1" ht="31.8" customHeight="1">
      <c r="A2780" s="46">
        <f>SUBTOTAL(3,$C$11:C2780)</f>
        <v>2770</v>
      </c>
      <c r="B2780" s="100">
        <v>2</v>
      </c>
      <c r="C2780" s="100" t="s">
        <v>556</v>
      </c>
      <c r="D2780" s="100" t="s">
        <v>2305</v>
      </c>
      <c r="E2780" s="101" t="s">
        <v>335</v>
      </c>
      <c r="F2780" s="102" t="s">
        <v>336</v>
      </c>
      <c r="G2780" s="100">
        <v>9</v>
      </c>
      <c r="H2780" s="103" t="s">
        <v>663</v>
      </c>
      <c r="I2780" s="100">
        <v>20</v>
      </c>
      <c r="J2780" s="100">
        <v>1</v>
      </c>
      <c r="K2780" s="100"/>
      <c r="L2780" s="100"/>
      <c r="M2780" s="100">
        <v>20</v>
      </c>
      <c r="N2780" s="100">
        <v>1</v>
      </c>
      <c r="O2780" s="104">
        <v>1050000</v>
      </c>
      <c r="P2780" s="104">
        <v>1050000</v>
      </c>
      <c r="Q2780" s="104"/>
      <c r="R2780" s="104"/>
      <c r="S2780" s="104">
        <v>1050000</v>
      </c>
      <c r="T2780" s="104">
        <v>0</v>
      </c>
      <c r="U2780" s="103" t="s">
        <v>303</v>
      </c>
      <c r="V2780" s="105" t="s">
        <v>4039</v>
      </c>
      <c r="W2780" s="106" t="s">
        <v>539</v>
      </c>
    </row>
    <row r="2781" spans="1:23" s="107" customFormat="1" ht="31.8" customHeight="1">
      <c r="A2781" s="46">
        <f>SUBTOTAL(3,$C$11:C2781)</f>
        <v>2771</v>
      </c>
      <c r="B2781" s="100">
        <v>2</v>
      </c>
      <c r="C2781" s="100" t="s">
        <v>556</v>
      </c>
      <c r="D2781" s="100" t="s">
        <v>2309</v>
      </c>
      <c r="E2781" s="101" t="s">
        <v>335</v>
      </c>
      <c r="F2781" s="102" t="s">
        <v>336</v>
      </c>
      <c r="G2781" s="100">
        <v>9</v>
      </c>
      <c r="H2781" s="103" t="s">
        <v>663</v>
      </c>
      <c r="I2781" s="100">
        <v>20</v>
      </c>
      <c r="J2781" s="100">
        <v>1</v>
      </c>
      <c r="K2781" s="100"/>
      <c r="L2781" s="100"/>
      <c r="M2781" s="100">
        <v>20</v>
      </c>
      <c r="N2781" s="100">
        <v>1</v>
      </c>
      <c r="O2781" s="104">
        <v>1050000</v>
      </c>
      <c r="P2781" s="104">
        <v>1050000</v>
      </c>
      <c r="Q2781" s="104"/>
      <c r="R2781" s="104"/>
      <c r="S2781" s="104">
        <v>1050000</v>
      </c>
      <c r="T2781" s="104">
        <v>0</v>
      </c>
      <c r="U2781" s="103" t="s">
        <v>303</v>
      </c>
      <c r="V2781" s="105" t="s">
        <v>4040</v>
      </c>
      <c r="W2781" s="106" t="s">
        <v>539</v>
      </c>
    </row>
    <row r="2782" spans="1:23" s="107" customFormat="1" ht="31.8" customHeight="1">
      <c r="A2782" s="46">
        <f>SUBTOTAL(3,$C$11:C2782)</f>
        <v>2772</v>
      </c>
      <c r="B2782" s="100">
        <v>2</v>
      </c>
      <c r="C2782" s="100" t="s">
        <v>556</v>
      </c>
      <c r="D2782" s="100" t="s">
        <v>2306</v>
      </c>
      <c r="E2782" s="101" t="s">
        <v>335</v>
      </c>
      <c r="F2782" s="102" t="s">
        <v>336</v>
      </c>
      <c r="G2782" s="100">
        <v>9</v>
      </c>
      <c r="H2782" s="103" t="s">
        <v>663</v>
      </c>
      <c r="I2782" s="100">
        <v>20</v>
      </c>
      <c r="J2782" s="100">
        <v>1</v>
      </c>
      <c r="K2782" s="100"/>
      <c r="L2782" s="100"/>
      <c r="M2782" s="100">
        <v>20</v>
      </c>
      <c r="N2782" s="100">
        <v>1</v>
      </c>
      <c r="O2782" s="104">
        <v>1050000</v>
      </c>
      <c r="P2782" s="104">
        <v>1050000</v>
      </c>
      <c r="Q2782" s="104"/>
      <c r="R2782" s="104"/>
      <c r="S2782" s="104">
        <v>1050000</v>
      </c>
      <c r="T2782" s="104">
        <v>0</v>
      </c>
      <c r="U2782" s="103" t="s">
        <v>303</v>
      </c>
      <c r="V2782" s="105" t="s">
        <v>867</v>
      </c>
      <c r="W2782" s="106" t="s">
        <v>539</v>
      </c>
    </row>
    <row r="2783" spans="1:23" s="107" customFormat="1" ht="31.8" customHeight="1">
      <c r="A2783" s="46">
        <f>SUBTOTAL(3,$C$11:C2783)</f>
        <v>2773</v>
      </c>
      <c r="B2783" s="100">
        <v>2</v>
      </c>
      <c r="C2783" s="100" t="s">
        <v>556</v>
      </c>
      <c r="D2783" s="100" t="s">
        <v>2117</v>
      </c>
      <c r="E2783" s="101" t="s">
        <v>335</v>
      </c>
      <c r="F2783" s="102" t="s">
        <v>336</v>
      </c>
      <c r="G2783" s="100">
        <v>9</v>
      </c>
      <c r="H2783" s="103" t="s">
        <v>663</v>
      </c>
      <c r="I2783" s="100">
        <v>20</v>
      </c>
      <c r="J2783" s="100">
        <v>1</v>
      </c>
      <c r="K2783" s="100"/>
      <c r="L2783" s="100"/>
      <c r="M2783" s="100">
        <v>20</v>
      </c>
      <c r="N2783" s="100">
        <v>1</v>
      </c>
      <c r="O2783" s="104">
        <v>1050000</v>
      </c>
      <c r="P2783" s="104">
        <v>1050000</v>
      </c>
      <c r="Q2783" s="104"/>
      <c r="R2783" s="104"/>
      <c r="S2783" s="104">
        <v>1050000</v>
      </c>
      <c r="T2783" s="104">
        <v>0</v>
      </c>
      <c r="U2783" s="103" t="s">
        <v>303</v>
      </c>
      <c r="V2783" s="105" t="s">
        <v>4041</v>
      </c>
      <c r="W2783" s="106" t="s">
        <v>539</v>
      </c>
    </row>
    <row r="2784" spans="1:23" s="107" customFormat="1" ht="31.8" customHeight="1">
      <c r="A2784" s="46">
        <f>SUBTOTAL(3,$C$11:C2784)</f>
        <v>2774</v>
      </c>
      <c r="B2784" s="100">
        <v>2</v>
      </c>
      <c r="C2784" s="100" t="s">
        <v>556</v>
      </c>
      <c r="D2784" s="100" t="s">
        <v>2117</v>
      </c>
      <c r="E2784" s="101" t="s">
        <v>335</v>
      </c>
      <c r="F2784" s="102" t="s">
        <v>336</v>
      </c>
      <c r="G2784" s="100">
        <v>9</v>
      </c>
      <c r="H2784" s="103" t="s">
        <v>663</v>
      </c>
      <c r="I2784" s="100">
        <v>20</v>
      </c>
      <c r="J2784" s="100">
        <v>1</v>
      </c>
      <c r="K2784" s="100"/>
      <c r="L2784" s="100"/>
      <c r="M2784" s="100">
        <v>20</v>
      </c>
      <c r="N2784" s="100">
        <v>1</v>
      </c>
      <c r="O2784" s="104">
        <v>1050000</v>
      </c>
      <c r="P2784" s="104">
        <v>1050000</v>
      </c>
      <c r="Q2784" s="104"/>
      <c r="R2784" s="104"/>
      <c r="S2784" s="104">
        <v>1050000</v>
      </c>
      <c r="T2784" s="104">
        <v>0</v>
      </c>
      <c r="U2784" s="103" t="s">
        <v>303</v>
      </c>
      <c r="V2784" s="105" t="s">
        <v>4042</v>
      </c>
      <c r="W2784" s="106" t="s">
        <v>539</v>
      </c>
    </row>
    <row r="2785" spans="1:23" s="107" customFormat="1" ht="31.8" customHeight="1">
      <c r="A2785" s="46">
        <f>SUBTOTAL(3,$C$11:C2785)</f>
        <v>2775</v>
      </c>
      <c r="B2785" s="100">
        <v>2</v>
      </c>
      <c r="C2785" s="100" t="s">
        <v>556</v>
      </c>
      <c r="D2785" s="100" t="s">
        <v>2307</v>
      </c>
      <c r="E2785" s="101" t="s">
        <v>335</v>
      </c>
      <c r="F2785" s="102" t="s">
        <v>336</v>
      </c>
      <c r="G2785" s="100">
        <v>9</v>
      </c>
      <c r="H2785" s="103" t="s">
        <v>663</v>
      </c>
      <c r="I2785" s="100">
        <v>20</v>
      </c>
      <c r="J2785" s="100">
        <v>1</v>
      </c>
      <c r="K2785" s="100"/>
      <c r="L2785" s="100"/>
      <c r="M2785" s="100">
        <v>20</v>
      </c>
      <c r="N2785" s="100">
        <v>1</v>
      </c>
      <c r="O2785" s="104">
        <v>1050000</v>
      </c>
      <c r="P2785" s="104">
        <v>1050000</v>
      </c>
      <c r="Q2785" s="104"/>
      <c r="R2785" s="104"/>
      <c r="S2785" s="104">
        <v>1050000</v>
      </c>
      <c r="T2785" s="104">
        <v>0</v>
      </c>
      <c r="U2785" s="103" t="s">
        <v>303</v>
      </c>
      <c r="V2785" s="105" t="s">
        <v>4043</v>
      </c>
      <c r="W2785" s="106" t="s">
        <v>539</v>
      </c>
    </row>
    <row r="2786" spans="1:23" s="107" customFormat="1" ht="31.8" customHeight="1">
      <c r="A2786" s="46">
        <f>SUBTOTAL(3,$C$11:C2786)</f>
        <v>2776</v>
      </c>
      <c r="B2786" s="46">
        <v>1</v>
      </c>
      <c r="C2786" s="46" t="s">
        <v>714</v>
      </c>
      <c r="D2786" s="46" t="s">
        <v>1099</v>
      </c>
      <c r="E2786" s="98" t="s">
        <v>715</v>
      </c>
      <c r="F2786" s="99" t="s">
        <v>277</v>
      </c>
      <c r="G2786" s="46">
        <v>9</v>
      </c>
      <c r="H2786" s="78" t="s">
        <v>663</v>
      </c>
      <c r="I2786" s="46">
        <v>14</v>
      </c>
      <c r="J2786" s="46">
        <v>1</v>
      </c>
      <c r="K2786" s="46"/>
      <c r="L2786" s="46"/>
      <c r="M2786" s="46">
        <v>14</v>
      </c>
      <c r="N2786" s="46">
        <v>1</v>
      </c>
      <c r="O2786" s="79">
        <v>650000</v>
      </c>
      <c r="P2786" s="79">
        <v>650000</v>
      </c>
      <c r="Q2786" s="79"/>
      <c r="R2786" s="79">
        <v>650000</v>
      </c>
      <c r="S2786" s="79">
        <v>0</v>
      </c>
      <c r="T2786" s="79">
        <v>0</v>
      </c>
      <c r="U2786" s="78" t="s">
        <v>307</v>
      </c>
      <c r="V2786" s="80" t="s">
        <v>417</v>
      </c>
      <c r="W2786" s="81" t="s">
        <v>539</v>
      </c>
    </row>
    <row r="2787" spans="1:23" s="107" customFormat="1" ht="31.8" customHeight="1">
      <c r="A2787" s="46">
        <f>SUBTOTAL(3,$C$11:C2787)</f>
        <v>2777</v>
      </c>
      <c r="B2787" s="46">
        <v>1</v>
      </c>
      <c r="C2787" s="46" t="s">
        <v>714</v>
      </c>
      <c r="D2787" s="46" t="s">
        <v>1100</v>
      </c>
      <c r="E2787" s="98" t="s">
        <v>715</v>
      </c>
      <c r="F2787" s="99" t="s">
        <v>277</v>
      </c>
      <c r="G2787" s="46">
        <v>9</v>
      </c>
      <c r="H2787" s="78" t="s">
        <v>663</v>
      </c>
      <c r="I2787" s="46">
        <v>14</v>
      </c>
      <c r="J2787" s="46">
        <v>1</v>
      </c>
      <c r="K2787" s="46"/>
      <c r="L2787" s="46"/>
      <c r="M2787" s="46">
        <v>14</v>
      </c>
      <c r="N2787" s="46">
        <v>1</v>
      </c>
      <c r="O2787" s="79">
        <v>650000</v>
      </c>
      <c r="P2787" s="79">
        <v>650000</v>
      </c>
      <c r="Q2787" s="79"/>
      <c r="R2787" s="79">
        <v>650000</v>
      </c>
      <c r="S2787" s="79">
        <v>0</v>
      </c>
      <c r="T2787" s="79">
        <v>0</v>
      </c>
      <c r="U2787" s="78" t="s">
        <v>307</v>
      </c>
      <c r="V2787" s="80" t="s">
        <v>1808</v>
      </c>
      <c r="W2787" s="81" t="s">
        <v>539</v>
      </c>
    </row>
    <row r="2788" spans="1:23" s="107" customFormat="1" ht="31.8" customHeight="1">
      <c r="A2788" s="46">
        <f>SUBTOTAL(3,$C$11:C2788)</f>
        <v>2778</v>
      </c>
      <c r="B2788" s="46">
        <v>1</v>
      </c>
      <c r="C2788" s="46" t="s">
        <v>714</v>
      </c>
      <c r="D2788" s="46" t="s">
        <v>1099</v>
      </c>
      <c r="E2788" s="98" t="s">
        <v>715</v>
      </c>
      <c r="F2788" s="99" t="s">
        <v>277</v>
      </c>
      <c r="G2788" s="46">
        <v>9</v>
      </c>
      <c r="H2788" s="78" t="s">
        <v>663</v>
      </c>
      <c r="I2788" s="46">
        <v>14</v>
      </c>
      <c r="J2788" s="46">
        <v>1</v>
      </c>
      <c r="K2788" s="46"/>
      <c r="L2788" s="46"/>
      <c r="M2788" s="46">
        <v>14</v>
      </c>
      <c r="N2788" s="46">
        <v>1</v>
      </c>
      <c r="O2788" s="79">
        <v>650000</v>
      </c>
      <c r="P2788" s="79">
        <v>650000</v>
      </c>
      <c r="Q2788" s="79"/>
      <c r="R2788" s="79">
        <v>650000</v>
      </c>
      <c r="S2788" s="79">
        <v>0</v>
      </c>
      <c r="T2788" s="79">
        <v>0</v>
      </c>
      <c r="U2788" s="78" t="s">
        <v>307</v>
      </c>
      <c r="V2788" s="80" t="s">
        <v>988</v>
      </c>
      <c r="W2788" s="81" t="s">
        <v>539</v>
      </c>
    </row>
    <row r="2789" spans="1:23" s="107" customFormat="1" ht="31.8" customHeight="1">
      <c r="A2789" s="46">
        <f>SUBTOTAL(3,$C$11:C2789)</f>
        <v>2779</v>
      </c>
      <c r="B2789" s="46">
        <v>1</v>
      </c>
      <c r="C2789" s="46" t="s">
        <v>714</v>
      </c>
      <c r="D2789" s="46" t="s">
        <v>927</v>
      </c>
      <c r="E2789" s="98" t="s">
        <v>715</v>
      </c>
      <c r="F2789" s="99" t="s">
        <v>277</v>
      </c>
      <c r="G2789" s="46">
        <v>9</v>
      </c>
      <c r="H2789" s="78" t="s">
        <v>663</v>
      </c>
      <c r="I2789" s="46">
        <v>14</v>
      </c>
      <c r="J2789" s="46">
        <v>1</v>
      </c>
      <c r="K2789" s="46"/>
      <c r="L2789" s="46"/>
      <c r="M2789" s="46">
        <v>14</v>
      </c>
      <c r="N2789" s="46">
        <v>1</v>
      </c>
      <c r="O2789" s="79">
        <v>650000</v>
      </c>
      <c r="P2789" s="79">
        <v>650000</v>
      </c>
      <c r="Q2789" s="79"/>
      <c r="R2789" s="79">
        <v>650000</v>
      </c>
      <c r="S2789" s="79">
        <v>0</v>
      </c>
      <c r="T2789" s="79">
        <v>0</v>
      </c>
      <c r="U2789" s="78" t="s">
        <v>307</v>
      </c>
      <c r="V2789" s="80" t="s">
        <v>162</v>
      </c>
      <c r="W2789" s="81" t="s">
        <v>539</v>
      </c>
    </row>
    <row r="2790" spans="1:23" s="107" customFormat="1" ht="31.8" customHeight="1">
      <c r="A2790" s="46">
        <f>SUBTOTAL(3,$C$11:C2790)</f>
        <v>2780</v>
      </c>
      <c r="B2790" s="46">
        <v>1</v>
      </c>
      <c r="C2790" s="46" t="s">
        <v>714</v>
      </c>
      <c r="D2790" s="46" t="s">
        <v>1097</v>
      </c>
      <c r="E2790" s="98" t="s">
        <v>715</v>
      </c>
      <c r="F2790" s="99" t="s">
        <v>277</v>
      </c>
      <c r="G2790" s="46">
        <v>9</v>
      </c>
      <c r="H2790" s="78" t="s">
        <v>663</v>
      </c>
      <c r="I2790" s="46">
        <v>20</v>
      </c>
      <c r="J2790" s="46">
        <v>1</v>
      </c>
      <c r="K2790" s="46"/>
      <c r="L2790" s="46"/>
      <c r="M2790" s="46">
        <v>20</v>
      </c>
      <c r="N2790" s="46">
        <v>1</v>
      </c>
      <c r="O2790" s="79">
        <v>1050000</v>
      </c>
      <c r="P2790" s="79">
        <v>1050000</v>
      </c>
      <c r="Q2790" s="79"/>
      <c r="R2790" s="79">
        <v>1050000</v>
      </c>
      <c r="S2790" s="79">
        <v>0</v>
      </c>
      <c r="T2790" s="79">
        <v>0</v>
      </c>
      <c r="U2790" s="78" t="s">
        <v>303</v>
      </c>
      <c r="V2790" s="80" t="s">
        <v>1000</v>
      </c>
      <c r="W2790" s="81" t="s">
        <v>539</v>
      </c>
    </row>
    <row r="2791" spans="1:23" s="107" customFormat="1" ht="31.8" customHeight="1">
      <c r="A2791" s="46">
        <f>SUBTOTAL(3,$C$11:C2791)</f>
        <v>2781</v>
      </c>
      <c r="B2791" s="100">
        <v>2</v>
      </c>
      <c r="C2791" s="100" t="s">
        <v>714</v>
      </c>
      <c r="D2791" s="100" t="s">
        <v>2304</v>
      </c>
      <c r="E2791" s="101" t="s">
        <v>715</v>
      </c>
      <c r="F2791" s="102" t="s">
        <v>277</v>
      </c>
      <c r="G2791" s="100">
        <v>9</v>
      </c>
      <c r="H2791" s="103" t="s">
        <v>663</v>
      </c>
      <c r="I2791" s="100">
        <v>20</v>
      </c>
      <c r="J2791" s="100">
        <v>1</v>
      </c>
      <c r="K2791" s="100"/>
      <c r="L2791" s="100"/>
      <c r="M2791" s="100">
        <v>20</v>
      </c>
      <c r="N2791" s="100">
        <v>1</v>
      </c>
      <c r="O2791" s="104">
        <v>1050000</v>
      </c>
      <c r="P2791" s="104">
        <v>1050000</v>
      </c>
      <c r="Q2791" s="104"/>
      <c r="R2791" s="104"/>
      <c r="S2791" s="104">
        <v>1050000</v>
      </c>
      <c r="T2791" s="104">
        <v>0</v>
      </c>
      <c r="U2791" s="103" t="s">
        <v>303</v>
      </c>
      <c r="V2791" s="105" t="s">
        <v>4044</v>
      </c>
      <c r="W2791" s="106" t="s">
        <v>539</v>
      </c>
    </row>
    <row r="2792" spans="1:23" s="107" customFormat="1" ht="31.8" customHeight="1">
      <c r="A2792" s="46">
        <f>SUBTOTAL(3,$C$11:C2792)</f>
        <v>2782</v>
      </c>
      <c r="B2792" s="100">
        <v>2</v>
      </c>
      <c r="C2792" s="100" t="s">
        <v>714</v>
      </c>
      <c r="D2792" s="100" t="s">
        <v>2306</v>
      </c>
      <c r="E2792" s="101" t="s">
        <v>715</v>
      </c>
      <c r="F2792" s="102" t="s">
        <v>277</v>
      </c>
      <c r="G2792" s="100">
        <v>9</v>
      </c>
      <c r="H2792" s="103" t="s">
        <v>663</v>
      </c>
      <c r="I2792" s="100">
        <v>20</v>
      </c>
      <c r="J2792" s="100">
        <v>1</v>
      </c>
      <c r="K2792" s="100"/>
      <c r="L2792" s="100"/>
      <c r="M2792" s="100">
        <v>20</v>
      </c>
      <c r="N2792" s="100">
        <v>1</v>
      </c>
      <c r="O2792" s="104">
        <v>1050000</v>
      </c>
      <c r="P2792" s="104">
        <v>1050000</v>
      </c>
      <c r="Q2792" s="104"/>
      <c r="R2792" s="104"/>
      <c r="S2792" s="104">
        <v>1050000</v>
      </c>
      <c r="T2792" s="104">
        <v>0</v>
      </c>
      <c r="U2792" s="103" t="s">
        <v>303</v>
      </c>
      <c r="V2792" s="105" t="s">
        <v>4045</v>
      </c>
      <c r="W2792" s="106" t="s">
        <v>539</v>
      </c>
    </row>
    <row r="2793" spans="1:23" s="107" customFormat="1" ht="31.8" customHeight="1">
      <c r="A2793" s="46">
        <f>SUBTOTAL(3,$C$11:C2793)</f>
        <v>2783</v>
      </c>
      <c r="B2793" s="100">
        <v>2</v>
      </c>
      <c r="C2793" s="100" t="s">
        <v>714</v>
      </c>
      <c r="D2793" s="100" t="s">
        <v>2306</v>
      </c>
      <c r="E2793" s="101" t="s">
        <v>715</v>
      </c>
      <c r="F2793" s="102" t="s">
        <v>277</v>
      </c>
      <c r="G2793" s="100">
        <v>9</v>
      </c>
      <c r="H2793" s="103" t="s">
        <v>663</v>
      </c>
      <c r="I2793" s="100">
        <v>20</v>
      </c>
      <c r="J2793" s="100">
        <v>1</v>
      </c>
      <c r="K2793" s="100"/>
      <c r="L2793" s="100"/>
      <c r="M2793" s="100">
        <v>20</v>
      </c>
      <c r="N2793" s="100">
        <v>1</v>
      </c>
      <c r="O2793" s="104">
        <v>1050000</v>
      </c>
      <c r="P2793" s="104">
        <v>1050000</v>
      </c>
      <c r="Q2793" s="104"/>
      <c r="R2793" s="104"/>
      <c r="S2793" s="104">
        <v>1050000</v>
      </c>
      <c r="T2793" s="104">
        <v>0</v>
      </c>
      <c r="U2793" s="103" t="s">
        <v>303</v>
      </c>
      <c r="V2793" s="105" t="s">
        <v>4046</v>
      </c>
      <c r="W2793" s="106" t="s">
        <v>539</v>
      </c>
    </row>
    <row r="2794" spans="1:23" s="107" customFormat="1" ht="31.8" customHeight="1">
      <c r="A2794" s="46">
        <f>SUBTOTAL(3,$C$11:C2794)</f>
        <v>2784</v>
      </c>
      <c r="B2794" s="100">
        <v>2</v>
      </c>
      <c r="C2794" s="100" t="s">
        <v>714</v>
      </c>
      <c r="D2794" s="100" t="s">
        <v>2310</v>
      </c>
      <c r="E2794" s="101" t="s">
        <v>715</v>
      </c>
      <c r="F2794" s="102" t="s">
        <v>277</v>
      </c>
      <c r="G2794" s="100">
        <v>9</v>
      </c>
      <c r="H2794" s="103" t="s">
        <v>663</v>
      </c>
      <c r="I2794" s="100">
        <v>20</v>
      </c>
      <c r="J2794" s="100">
        <v>1</v>
      </c>
      <c r="K2794" s="100"/>
      <c r="L2794" s="100"/>
      <c r="M2794" s="100">
        <v>20</v>
      </c>
      <c r="N2794" s="100">
        <v>1</v>
      </c>
      <c r="O2794" s="104">
        <v>1050000</v>
      </c>
      <c r="P2794" s="104">
        <v>1050000</v>
      </c>
      <c r="Q2794" s="104"/>
      <c r="R2794" s="104"/>
      <c r="S2794" s="104">
        <v>1050000</v>
      </c>
      <c r="T2794" s="104">
        <v>0</v>
      </c>
      <c r="U2794" s="103" t="s">
        <v>303</v>
      </c>
      <c r="V2794" s="105" t="s">
        <v>954</v>
      </c>
      <c r="W2794" s="106" t="s">
        <v>539</v>
      </c>
    </row>
    <row r="2795" spans="1:23" s="107" customFormat="1" ht="31.8" customHeight="1">
      <c r="A2795" s="46">
        <f>SUBTOTAL(3,$C$11:C2795)</f>
        <v>2785</v>
      </c>
      <c r="B2795" s="100">
        <v>2</v>
      </c>
      <c r="C2795" s="100" t="s">
        <v>714</v>
      </c>
      <c r="D2795" s="100" t="s">
        <v>2304</v>
      </c>
      <c r="E2795" s="101" t="s">
        <v>715</v>
      </c>
      <c r="F2795" s="102" t="s">
        <v>277</v>
      </c>
      <c r="G2795" s="100">
        <v>9</v>
      </c>
      <c r="H2795" s="103" t="s">
        <v>663</v>
      </c>
      <c r="I2795" s="100">
        <v>20</v>
      </c>
      <c r="J2795" s="100">
        <v>1</v>
      </c>
      <c r="K2795" s="100"/>
      <c r="L2795" s="100"/>
      <c r="M2795" s="100">
        <v>20</v>
      </c>
      <c r="N2795" s="100">
        <v>1</v>
      </c>
      <c r="O2795" s="104">
        <v>1050000</v>
      </c>
      <c r="P2795" s="104">
        <v>1050000</v>
      </c>
      <c r="Q2795" s="104"/>
      <c r="R2795" s="104"/>
      <c r="S2795" s="104">
        <v>1050000</v>
      </c>
      <c r="T2795" s="104">
        <v>0</v>
      </c>
      <c r="U2795" s="103" t="s">
        <v>303</v>
      </c>
      <c r="V2795" s="105" t="s">
        <v>3055</v>
      </c>
      <c r="W2795" s="106" t="s">
        <v>539</v>
      </c>
    </row>
    <row r="2796" spans="1:23" s="107" customFormat="1" ht="31.8" customHeight="1">
      <c r="A2796" s="46">
        <f>SUBTOTAL(3,$C$11:C2796)</f>
        <v>2786</v>
      </c>
      <c r="B2796" s="100">
        <v>2</v>
      </c>
      <c r="C2796" s="100" t="s">
        <v>714</v>
      </c>
      <c r="D2796" s="100" t="s">
        <v>2304</v>
      </c>
      <c r="E2796" s="101" t="s">
        <v>715</v>
      </c>
      <c r="F2796" s="102" t="s">
        <v>277</v>
      </c>
      <c r="G2796" s="100">
        <v>9</v>
      </c>
      <c r="H2796" s="103" t="s">
        <v>663</v>
      </c>
      <c r="I2796" s="100">
        <v>20</v>
      </c>
      <c r="J2796" s="100">
        <v>1</v>
      </c>
      <c r="K2796" s="100"/>
      <c r="L2796" s="100"/>
      <c r="M2796" s="100">
        <v>20</v>
      </c>
      <c r="N2796" s="100">
        <v>1</v>
      </c>
      <c r="O2796" s="104">
        <v>1050000</v>
      </c>
      <c r="P2796" s="104">
        <v>1050000</v>
      </c>
      <c r="Q2796" s="104"/>
      <c r="R2796" s="104"/>
      <c r="S2796" s="104">
        <v>1050000</v>
      </c>
      <c r="T2796" s="104">
        <v>0</v>
      </c>
      <c r="U2796" s="103" t="s">
        <v>303</v>
      </c>
      <c r="V2796" s="105" t="s">
        <v>362</v>
      </c>
      <c r="W2796" s="106" t="s">
        <v>539</v>
      </c>
    </row>
    <row r="2797" spans="1:23" s="107" customFormat="1" ht="31.8" customHeight="1">
      <c r="A2797" s="46">
        <f>SUBTOTAL(3,$C$11:C2797)</f>
        <v>2787</v>
      </c>
      <c r="B2797" s="100">
        <v>2</v>
      </c>
      <c r="C2797" s="100" t="s">
        <v>714</v>
      </c>
      <c r="D2797" s="100" t="s">
        <v>2304</v>
      </c>
      <c r="E2797" s="101" t="s">
        <v>715</v>
      </c>
      <c r="F2797" s="102" t="s">
        <v>277</v>
      </c>
      <c r="G2797" s="100">
        <v>9</v>
      </c>
      <c r="H2797" s="103" t="s">
        <v>663</v>
      </c>
      <c r="I2797" s="100">
        <v>20</v>
      </c>
      <c r="J2797" s="100">
        <v>1</v>
      </c>
      <c r="K2797" s="100"/>
      <c r="L2797" s="100"/>
      <c r="M2797" s="100">
        <v>20</v>
      </c>
      <c r="N2797" s="100">
        <v>1</v>
      </c>
      <c r="O2797" s="104">
        <v>1050000</v>
      </c>
      <c r="P2797" s="104">
        <v>1050000</v>
      </c>
      <c r="Q2797" s="104"/>
      <c r="R2797" s="104"/>
      <c r="S2797" s="104">
        <v>1050000</v>
      </c>
      <c r="T2797" s="104">
        <v>0</v>
      </c>
      <c r="U2797" s="103" t="s">
        <v>303</v>
      </c>
      <c r="V2797" s="105" t="s">
        <v>4047</v>
      </c>
      <c r="W2797" s="106" t="s">
        <v>539</v>
      </c>
    </row>
    <row r="2798" spans="1:23" s="107" customFormat="1" ht="31.8" customHeight="1">
      <c r="A2798" s="46">
        <f>SUBTOTAL(3,$C$11:C2798)</f>
        <v>2788</v>
      </c>
      <c r="B2798" s="46">
        <v>1</v>
      </c>
      <c r="C2798" s="46" t="s">
        <v>58</v>
      </c>
      <c r="D2798" s="46" t="s">
        <v>1097</v>
      </c>
      <c r="E2798" s="98" t="s">
        <v>85</v>
      </c>
      <c r="F2798" s="99" t="s">
        <v>353</v>
      </c>
      <c r="G2798" s="46">
        <v>9</v>
      </c>
      <c r="H2798" s="78" t="s">
        <v>663</v>
      </c>
      <c r="I2798" s="46">
        <v>40</v>
      </c>
      <c r="J2798" s="46">
        <v>1</v>
      </c>
      <c r="K2798" s="46"/>
      <c r="L2798" s="46"/>
      <c r="M2798" s="46">
        <v>40</v>
      </c>
      <c r="N2798" s="46">
        <v>1</v>
      </c>
      <c r="O2798" s="79">
        <v>2000000</v>
      </c>
      <c r="P2798" s="79">
        <v>2000000</v>
      </c>
      <c r="Q2798" s="79"/>
      <c r="R2798" s="79">
        <v>2000000</v>
      </c>
      <c r="S2798" s="79">
        <v>0</v>
      </c>
      <c r="T2798" s="79">
        <v>0</v>
      </c>
      <c r="U2798" s="78" t="s">
        <v>302</v>
      </c>
      <c r="V2798" s="80" t="s">
        <v>1809</v>
      </c>
      <c r="W2798" s="81" t="s">
        <v>539</v>
      </c>
    </row>
    <row r="2799" spans="1:23" s="107" customFormat="1" ht="31.8" customHeight="1">
      <c r="A2799" s="46">
        <f>SUBTOTAL(3,$C$11:C2799)</f>
        <v>2789</v>
      </c>
      <c r="B2799" s="46">
        <v>1</v>
      </c>
      <c r="C2799" s="46" t="s">
        <v>58</v>
      </c>
      <c r="D2799" s="46" t="s">
        <v>1097</v>
      </c>
      <c r="E2799" s="98" t="s">
        <v>85</v>
      </c>
      <c r="F2799" s="99" t="s">
        <v>353</v>
      </c>
      <c r="G2799" s="46">
        <v>9</v>
      </c>
      <c r="H2799" s="78" t="s">
        <v>663</v>
      </c>
      <c r="I2799" s="46">
        <v>20</v>
      </c>
      <c r="J2799" s="46">
        <v>1</v>
      </c>
      <c r="K2799" s="46"/>
      <c r="L2799" s="46"/>
      <c r="M2799" s="46">
        <v>20</v>
      </c>
      <c r="N2799" s="46">
        <v>1</v>
      </c>
      <c r="O2799" s="79">
        <v>1050000</v>
      </c>
      <c r="P2799" s="79">
        <v>1050000</v>
      </c>
      <c r="Q2799" s="79"/>
      <c r="R2799" s="79">
        <v>1050000</v>
      </c>
      <c r="S2799" s="79">
        <v>0</v>
      </c>
      <c r="T2799" s="79">
        <v>0</v>
      </c>
      <c r="U2799" s="78" t="s">
        <v>303</v>
      </c>
      <c r="V2799" s="80" t="s">
        <v>1810</v>
      </c>
      <c r="W2799" s="81" t="s">
        <v>539</v>
      </c>
    </row>
    <row r="2800" spans="1:23" s="107" customFormat="1" ht="31.8" customHeight="1">
      <c r="A2800" s="46">
        <f>SUBTOTAL(3,$C$11:C2800)</f>
        <v>2790</v>
      </c>
      <c r="B2800" s="46">
        <v>1</v>
      </c>
      <c r="C2800" s="46" t="s">
        <v>58</v>
      </c>
      <c r="D2800" s="46" t="s">
        <v>1097</v>
      </c>
      <c r="E2800" s="98" t="s">
        <v>85</v>
      </c>
      <c r="F2800" s="99" t="s">
        <v>353</v>
      </c>
      <c r="G2800" s="46">
        <v>9</v>
      </c>
      <c r="H2800" s="78" t="s">
        <v>663</v>
      </c>
      <c r="I2800" s="46">
        <v>20</v>
      </c>
      <c r="J2800" s="46">
        <v>1</v>
      </c>
      <c r="K2800" s="46"/>
      <c r="L2800" s="46"/>
      <c r="M2800" s="46">
        <v>20</v>
      </c>
      <c r="N2800" s="46">
        <v>1</v>
      </c>
      <c r="O2800" s="79">
        <v>1050000</v>
      </c>
      <c r="P2800" s="79">
        <v>1050000</v>
      </c>
      <c r="Q2800" s="79"/>
      <c r="R2800" s="79">
        <v>1050000</v>
      </c>
      <c r="S2800" s="79">
        <v>0</v>
      </c>
      <c r="T2800" s="79">
        <v>0</v>
      </c>
      <c r="U2800" s="78" t="s">
        <v>303</v>
      </c>
      <c r="V2800" s="80" t="s">
        <v>1811</v>
      </c>
      <c r="W2800" s="81" t="s">
        <v>539</v>
      </c>
    </row>
    <row r="2801" spans="1:23" s="107" customFormat="1" ht="31.8" customHeight="1">
      <c r="A2801" s="46">
        <f>SUBTOTAL(3,$C$11:C2801)</f>
        <v>2791</v>
      </c>
      <c r="B2801" s="46">
        <v>1</v>
      </c>
      <c r="C2801" s="46" t="s">
        <v>58</v>
      </c>
      <c r="D2801" s="46" t="s">
        <v>928</v>
      </c>
      <c r="E2801" s="98" t="s">
        <v>85</v>
      </c>
      <c r="F2801" s="99" t="s">
        <v>353</v>
      </c>
      <c r="G2801" s="46">
        <v>9</v>
      </c>
      <c r="H2801" s="78" t="s">
        <v>663</v>
      </c>
      <c r="I2801" s="46">
        <v>20</v>
      </c>
      <c r="J2801" s="46">
        <v>1</v>
      </c>
      <c r="K2801" s="46"/>
      <c r="L2801" s="46"/>
      <c r="M2801" s="46">
        <v>20</v>
      </c>
      <c r="N2801" s="46">
        <v>1</v>
      </c>
      <c r="O2801" s="79">
        <v>1050000</v>
      </c>
      <c r="P2801" s="79">
        <v>1050000</v>
      </c>
      <c r="Q2801" s="79"/>
      <c r="R2801" s="79">
        <v>1050000</v>
      </c>
      <c r="S2801" s="79">
        <v>0</v>
      </c>
      <c r="T2801" s="79">
        <v>0</v>
      </c>
      <c r="U2801" s="78" t="s">
        <v>303</v>
      </c>
      <c r="V2801" s="80" t="s">
        <v>1812</v>
      </c>
      <c r="W2801" s="81" t="s">
        <v>539</v>
      </c>
    </row>
    <row r="2802" spans="1:23" s="107" customFormat="1" ht="31.8" customHeight="1">
      <c r="A2802" s="46">
        <f>SUBTOTAL(3,$C$11:C2802)</f>
        <v>2792</v>
      </c>
      <c r="B2802" s="46">
        <v>1</v>
      </c>
      <c r="C2802" s="46" t="s">
        <v>58</v>
      </c>
      <c r="D2802" s="46" t="s">
        <v>118</v>
      </c>
      <c r="E2802" s="98" t="s">
        <v>85</v>
      </c>
      <c r="F2802" s="99" t="s">
        <v>353</v>
      </c>
      <c r="G2802" s="46">
        <v>9</v>
      </c>
      <c r="H2802" s="78" t="s">
        <v>663</v>
      </c>
      <c r="I2802" s="46">
        <v>20</v>
      </c>
      <c r="J2802" s="46">
        <v>1</v>
      </c>
      <c r="K2802" s="46"/>
      <c r="L2802" s="46"/>
      <c r="M2802" s="46">
        <v>20</v>
      </c>
      <c r="N2802" s="46">
        <v>1</v>
      </c>
      <c r="O2802" s="79">
        <v>1050000</v>
      </c>
      <c r="P2802" s="79">
        <v>1050000</v>
      </c>
      <c r="Q2802" s="79"/>
      <c r="R2802" s="79">
        <v>1050000</v>
      </c>
      <c r="S2802" s="79">
        <v>0</v>
      </c>
      <c r="T2802" s="79">
        <v>0</v>
      </c>
      <c r="U2802" s="78" t="s">
        <v>303</v>
      </c>
      <c r="V2802" s="80" t="s">
        <v>1813</v>
      </c>
      <c r="W2802" s="81" t="s">
        <v>539</v>
      </c>
    </row>
    <row r="2803" spans="1:23" s="107" customFormat="1" ht="31.8" customHeight="1">
      <c r="A2803" s="46">
        <f>SUBTOTAL(3,$C$11:C2803)</f>
        <v>2793</v>
      </c>
      <c r="B2803" s="100">
        <v>2</v>
      </c>
      <c r="C2803" s="100" t="s">
        <v>58</v>
      </c>
      <c r="D2803" s="100" t="s">
        <v>2117</v>
      </c>
      <c r="E2803" s="101" t="s">
        <v>85</v>
      </c>
      <c r="F2803" s="102" t="s">
        <v>353</v>
      </c>
      <c r="G2803" s="100">
        <v>9</v>
      </c>
      <c r="H2803" s="103" t="s">
        <v>663</v>
      </c>
      <c r="I2803" s="100">
        <v>20</v>
      </c>
      <c r="J2803" s="100">
        <v>1</v>
      </c>
      <c r="K2803" s="100"/>
      <c r="L2803" s="100"/>
      <c r="M2803" s="100">
        <v>20</v>
      </c>
      <c r="N2803" s="100">
        <v>1</v>
      </c>
      <c r="O2803" s="104">
        <v>1050000</v>
      </c>
      <c r="P2803" s="104">
        <v>1050000</v>
      </c>
      <c r="Q2803" s="104"/>
      <c r="R2803" s="104"/>
      <c r="S2803" s="104">
        <v>1050000</v>
      </c>
      <c r="T2803" s="104">
        <v>0</v>
      </c>
      <c r="U2803" s="103" t="s">
        <v>303</v>
      </c>
      <c r="V2803" s="105" t="s">
        <v>2867</v>
      </c>
      <c r="W2803" s="106" t="s">
        <v>539</v>
      </c>
    </row>
    <row r="2804" spans="1:23" s="107" customFormat="1" ht="31.8" customHeight="1">
      <c r="A2804" s="46">
        <f>SUBTOTAL(3,$C$11:C2804)</f>
        <v>2794</v>
      </c>
      <c r="B2804" s="100">
        <v>2</v>
      </c>
      <c r="C2804" s="100" t="s">
        <v>58</v>
      </c>
      <c r="D2804" s="100" t="s">
        <v>2304</v>
      </c>
      <c r="E2804" s="101" t="s">
        <v>85</v>
      </c>
      <c r="F2804" s="102" t="s">
        <v>353</v>
      </c>
      <c r="G2804" s="100">
        <v>9</v>
      </c>
      <c r="H2804" s="103" t="s">
        <v>663</v>
      </c>
      <c r="I2804" s="100">
        <v>20</v>
      </c>
      <c r="J2804" s="100">
        <v>1</v>
      </c>
      <c r="K2804" s="100"/>
      <c r="L2804" s="100"/>
      <c r="M2804" s="100">
        <v>20</v>
      </c>
      <c r="N2804" s="100">
        <v>1</v>
      </c>
      <c r="O2804" s="104">
        <v>1050000</v>
      </c>
      <c r="P2804" s="104">
        <v>1050000</v>
      </c>
      <c r="Q2804" s="104"/>
      <c r="R2804" s="104"/>
      <c r="S2804" s="104">
        <v>1050000</v>
      </c>
      <c r="T2804" s="104">
        <v>0</v>
      </c>
      <c r="U2804" s="103" t="s">
        <v>303</v>
      </c>
      <c r="V2804" s="105" t="s">
        <v>4048</v>
      </c>
      <c r="W2804" s="106" t="s">
        <v>539</v>
      </c>
    </row>
    <row r="2805" spans="1:23" s="107" customFormat="1" ht="31.8" customHeight="1">
      <c r="A2805" s="46">
        <f>SUBTOTAL(3,$C$11:C2805)</f>
        <v>2795</v>
      </c>
      <c r="B2805" s="100">
        <v>2</v>
      </c>
      <c r="C2805" s="100" t="s">
        <v>58</v>
      </c>
      <c r="D2805" s="100" t="s">
        <v>2304</v>
      </c>
      <c r="E2805" s="101" t="s">
        <v>85</v>
      </c>
      <c r="F2805" s="102" t="s">
        <v>353</v>
      </c>
      <c r="G2805" s="100">
        <v>9</v>
      </c>
      <c r="H2805" s="103" t="s">
        <v>663</v>
      </c>
      <c r="I2805" s="100">
        <v>20</v>
      </c>
      <c r="J2805" s="100">
        <v>1</v>
      </c>
      <c r="K2805" s="100"/>
      <c r="L2805" s="100"/>
      <c r="M2805" s="100">
        <v>20</v>
      </c>
      <c r="N2805" s="100">
        <v>1</v>
      </c>
      <c r="O2805" s="104">
        <v>1050000</v>
      </c>
      <c r="P2805" s="104">
        <v>1050000</v>
      </c>
      <c r="Q2805" s="104"/>
      <c r="R2805" s="104"/>
      <c r="S2805" s="104">
        <v>1050000</v>
      </c>
      <c r="T2805" s="104">
        <v>0</v>
      </c>
      <c r="U2805" s="103" t="s">
        <v>303</v>
      </c>
      <c r="V2805" s="105" t="s">
        <v>4049</v>
      </c>
      <c r="W2805" s="106" t="s">
        <v>539</v>
      </c>
    </row>
    <row r="2806" spans="1:23" s="107" customFormat="1" ht="31.8" customHeight="1">
      <c r="A2806" s="46">
        <f>SUBTOTAL(3,$C$11:C2806)</f>
        <v>2796</v>
      </c>
      <c r="B2806" s="100">
        <v>2</v>
      </c>
      <c r="C2806" s="100" t="s">
        <v>58</v>
      </c>
      <c r="D2806" s="100" t="s">
        <v>2117</v>
      </c>
      <c r="E2806" s="101" t="s">
        <v>85</v>
      </c>
      <c r="F2806" s="102" t="s">
        <v>353</v>
      </c>
      <c r="G2806" s="100">
        <v>9</v>
      </c>
      <c r="H2806" s="103" t="s">
        <v>663</v>
      </c>
      <c r="I2806" s="100">
        <v>20</v>
      </c>
      <c r="J2806" s="100">
        <v>1</v>
      </c>
      <c r="K2806" s="100"/>
      <c r="L2806" s="100"/>
      <c r="M2806" s="100">
        <v>20</v>
      </c>
      <c r="N2806" s="100">
        <v>1</v>
      </c>
      <c r="O2806" s="104">
        <v>1050000</v>
      </c>
      <c r="P2806" s="104">
        <v>1050000</v>
      </c>
      <c r="Q2806" s="104"/>
      <c r="R2806" s="104"/>
      <c r="S2806" s="104">
        <v>1050000</v>
      </c>
      <c r="T2806" s="104">
        <v>0</v>
      </c>
      <c r="U2806" s="103" t="s">
        <v>303</v>
      </c>
      <c r="V2806" s="105" t="s">
        <v>4050</v>
      </c>
      <c r="W2806" s="106" t="s">
        <v>539</v>
      </c>
    </row>
    <row r="2807" spans="1:23" s="107" customFormat="1" ht="31.8" customHeight="1">
      <c r="A2807" s="46">
        <f>SUBTOTAL(3,$C$11:C2807)</f>
        <v>2797</v>
      </c>
      <c r="B2807" s="100">
        <v>2</v>
      </c>
      <c r="C2807" s="100" t="s">
        <v>58</v>
      </c>
      <c r="D2807" s="100" t="s">
        <v>2316</v>
      </c>
      <c r="E2807" s="101" t="s">
        <v>85</v>
      </c>
      <c r="F2807" s="102" t="s">
        <v>353</v>
      </c>
      <c r="G2807" s="100">
        <v>9</v>
      </c>
      <c r="H2807" s="103" t="s">
        <v>663</v>
      </c>
      <c r="I2807" s="100">
        <v>20</v>
      </c>
      <c r="J2807" s="100">
        <v>1</v>
      </c>
      <c r="K2807" s="100"/>
      <c r="L2807" s="100"/>
      <c r="M2807" s="100">
        <v>20</v>
      </c>
      <c r="N2807" s="100">
        <v>1</v>
      </c>
      <c r="O2807" s="104">
        <v>1050000</v>
      </c>
      <c r="P2807" s="104">
        <v>1050000</v>
      </c>
      <c r="Q2807" s="104"/>
      <c r="R2807" s="104"/>
      <c r="S2807" s="104">
        <v>1050000</v>
      </c>
      <c r="T2807" s="104">
        <v>0</v>
      </c>
      <c r="U2807" s="103" t="s">
        <v>303</v>
      </c>
      <c r="V2807" s="105" t="s">
        <v>4051</v>
      </c>
      <c r="W2807" s="106" t="s">
        <v>539</v>
      </c>
    </row>
    <row r="2808" spans="1:23" s="107" customFormat="1" ht="31.8" customHeight="1">
      <c r="A2808" s="46">
        <f>SUBTOTAL(3,$C$11:C2808)</f>
        <v>2798</v>
      </c>
      <c r="B2808" s="100">
        <v>2</v>
      </c>
      <c r="C2808" s="100" t="s">
        <v>58</v>
      </c>
      <c r="D2808" s="100" t="s">
        <v>2303</v>
      </c>
      <c r="E2808" s="101" t="s">
        <v>85</v>
      </c>
      <c r="F2808" s="102" t="s">
        <v>353</v>
      </c>
      <c r="G2808" s="100">
        <v>9</v>
      </c>
      <c r="H2808" s="103" t="s">
        <v>663</v>
      </c>
      <c r="I2808" s="100">
        <v>20</v>
      </c>
      <c r="J2808" s="100">
        <v>1</v>
      </c>
      <c r="K2808" s="100"/>
      <c r="L2808" s="100"/>
      <c r="M2808" s="100">
        <v>20</v>
      </c>
      <c r="N2808" s="100">
        <v>1</v>
      </c>
      <c r="O2808" s="104">
        <v>1050000</v>
      </c>
      <c r="P2808" s="104">
        <v>1050000</v>
      </c>
      <c r="Q2808" s="104"/>
      <c r="R2808" s="104"/>
      <c r="S2808" s="104">
        <v>1050000</v>
      </c>
      <c r="T2808" s="104">
        <v>0</v>
      </c>
      <c r="U2808" s="103" t="s">
        <v>303</v>
      </c>
      <c r="V2808" s="105" t="s">
        <v>4052</v>
      </c>
      <c r="W2808" s="106" t="s">
        <v>539</v>
      </c>
    </row>
    <row r="2809" spans="1:23" s="107" customFormat="1" ht="31.8" customHeight="1">
      <c r="A2809" s="46">
        <f>SUBTOTAL(3,$C$11:C2809)</f>
        <v>2799</v>
      </c>
      <c r="B2809" s="100">
        <v>2</v>
      </c>
      <c r="C2809" s="100" t="s">
        <v>58</v>
      </c>
      <c r="D2809" s="100" t="s">
        <v>2302</v>
      </c>
      <c r="E2809" s="101" t="s">
        <v>85</v>
      </c>
      <c r="F2809" s="102" t="s">
        <v>353</v>
      </c>
      <c r="G2809" s="100">
        <v>9</v>
      </c>
      <c r="H2809" s="103" t="s">
        <v>663</v>
      </c>
      <c r="I2809" s="100">
        <v>20</v>
      </c>
      <c r="J2809" s="100">
        <v>1</v>
      </c>
      <c r="K2809" s="100"/>
      <c r="L2809" s="100"/>
      <c r="M2809" s="100">
        <v>20</v>
      </c>
      <c r="N2809" s="100">
        <v>1</v>
      </c>
      <c r="O2809" s="104">
        <v>1050000</v>
      </c>
      <c r="P2809" s="104">
        <v>1050000</v>
      </c>
      <c r="Q2809" s="104"/>
      <c r="R2809" s="104"/>
      <c r="S2809" s="104">
        <v>1050000</v>
      </c>
      <c r="T2809" s="104">
        <v>0</v>
      </c>
      <c r="U2809" s="103" t="s">
        <v>303</v>
      </c>
      <c r="V2809" s="105" t="s">
        <v>4053</v>
      </c>
      <c r="W2809" s="106" t="s">
        <v>539</v>
      </c>
    </row>
    <row r="2810" spans="1:23" s="107" customFormat="1" ht="31.8" customHeight="1">
      <c r="A2810" s="46">
        <f>SUBTOTAL(3,$C$11:C2810)</f>
        <v>2800</v>
      </c>
      <c r="B2810" s="46">
        <v>1</v>
      </c>
      <c r="C2810" s="46" t="s">
        <v>1055</v>
      </c>
      <c r="D2810" s="46" t="s">
        <v>929</v>
      </c>
      <c r="E2810" s="98" t="s">
        <v>638</v>
      </c>
      <c r="F2810" s="99" t="s">
        <v>248</v>
      </c>
      <c r="G2810" s="46">
        <v>9</v>
      </c>
      <c r="H2810" s="78" t="s">
        <v>663</v>
      </c>
      <c r="I2810" s="46">
        <v>20</v>
      </c>
      <c r="J2810" s="46">
        <v>1</v>
      </c>
      <c r="K2810" s="46"/>
      <c r="L2810" s="46"/>
      <c r="M2810" s="46">
        <v>20</v>
      </c>
      <c r="N2810" s="46">
        <v>1</v>
      </c>
      <c r="O2810" s="79">
        <v>1050000</v>
      </c>
      <c r="P2810" s="79">
        <v>1050000</v>
      </c>
      <c r="Q2810" s="79"/>
      <c r="R2810" s="79">
        <v>1050000</v>
      </c>
      <c r="S2810" s="79">
        <v>0</v>
      </c>
      <c r="T2810" s="79">
        <v>0</v>
      </c>
      <c r="U2810" s="78" t="s">
        <v>303</v>
      </c>
      <c r="V2810" s="80" t="s">
        <v>1814</v>
      </c>
      <c r="W2810" s="81" t="s">
        <v>539</v>
      </c>
    </row>
    <row r="2811" spans="1:23" s="107" customFormat="1" ht="31.8" customHeight="1">
      <c r="A2811" s="46">
        <f>SUBTOTAL(3,$C$11:C2811)</f>
        <v>2801</v>
      </c>
      <c r="B2811" s="46">
        <v>1</v>
      </c>
      <c r="C2811" s="46" t="s">
        <v>1055</v>
      </c>
      <c r="D2811" s="46" t="s">
        <v>1097</v>
      </c>
      <c r="E2811" s="98" t="s">
        <v>638</v>
      </c>
      <c r="F2811" s="99" t="s">
        <v>248</v>
      </c>
      <c r="G2811" s="46">
        <v>9</v>
      </c>
      <c r="H2811" s="78" t="s">
        <v>663</v>
      </c>
      <c r="I2811" s="46">
        <v>20</v>
      </c>
      <c r="J2811" s="46">
        <v>1</v>
      </c>
      <c r="K2811" s="46"/>
      <c r="L2811" s="46"/>
      <c r="M2811" s="46">
        <v>20</v>
      </c>
      <c r="N2811" s="46">
        <v>1</v>
      </c>
      <c r="O2811" s="79">
        <v>1050000</v>
      </c>
      <c r="P2811" s="79">
        <v>1050000</v>
      </c>
      <c r="Q2811" s="79"/>
      <c r="R2811" s="79">
        <v>1050000</v>
      </c>
      <c r="S2811" s="79">
        <v>0</v>
      </c>
      <c r="T2811" s="79">
        <v>0</v>
      </c>
      <c r="U2811" s="78" t="s">
        <v>303</v>
      </c>
      <c r="V2811" s="80" t="s">
        <v>1815</v>
      </c>
      <c r="W2811" s="81" t="s">
        <v>539</v>
      </c>
    </row>
    <row r="2812" spans="1:23" s="107" customFormat="1" ht="31.8" customHeight="1">
      <c r="A2812" s="46">
        <f>SUBTOTAL(3,$C$11:C2812)</f>
        <v>2802</v>
      </c>
      <c r="B2812" s="100">
        <v>2</v>
      </c>
      <c r="C2812" s="100" t="s">
        <v>1055</v>
      </c>
      <c r="D2812" s="100" t="s">
        <v>2117</v>
      </c>
      <c r="E2812" s="101" t="s">
        <v>638</v>
      </c>
      <c r="F2812" s="102" t="s">
        <v>248</v>
      </c>
      <c r="G2812" s="100">
        <v>9</v>
      </c>
      <c r="H2812" s="103" t="s">
        <v>663</v>
      </c>
      <c r="I2812" s="100">
        <v>14</v>
      </c>
      <c r="J2812" s="100">
        <v>1</v>
      </c>
      <c r="K2812" s="100"/>
      <c r="L2812" s="100"/>
      <c r="M2812" s="100">
        <v>14</v>
      </c>
      <c r="N2812" s="100">
        <v>1</v>
      </c>
      <c r="O2812" s="104">
        <v>650000</v>
      </c>
      <c r="P2812" s="104">
        <v>650000</v>
      </c>
      <c r="Q2812" s="104"/>
      <c r="R2812" s="104"/>
      <c r="S2812" s="104">
        <v>650000</v>
      </c>
      <c r="T2812" s="104">
        <v>0</v>
      </c>
      <c r="U2812" s="103" t="s">
        <v>307</v>
      </c>
      <c r="V2812" s="105" t="s">
        <v>4054</v>
      </c>
      <c r="W2812" s="106" t="s">
        <v>539</v>
      </c>
    </row>
    <row r="2813" spans="1:23" s="107" customFormat="1" ht="31.8" customHeight="1">
      <c r="A2813" s="46">
        <f>SUBTOTAL(3,$C$11:C2813)</f>
        <v>2803</v>
      </c>
      <c r="B2813" s="100">
        <v>2</v>
      </c>
      <c r="C2813" s="100" t="s">
        <v>1055</v>
      </c>
      <c r="D2813" s="100" t="s">
        <v>2309</v>
      </c>
      <c r="E2813" s="101" t="s">
        <v>638</v>
      </c>
      <c r="F2813" s="102" t="s">
        <v>248</v>
      </c>
      <c r="G2813" s="100">
        <v>9</v>
      </c>
      <c r="H2813" s="103" t="s">
        <v>663</v>
      </c>
      <c r="I2813" s="100">
        <v>20</v>
      </c>
      <c r="J2813" s="100">
        <v>1</v>
      </c>
      <c r="K2813" s="100"/>
      <c r="L2813" s="100"/>
      <c r="M2813" s="100">
        <v>20</v>
      </c>
      <c r="N2813" s="100">
        <v>1</v>
      </c>
      <c r="O2813" s="104">
        <v>1050000</v>
      </c>
      <c r="P2813" s="104">
        <v>1050000</v>
      </c>
      <c r="Q2813" s="104"/>
      <c r="R2813" s="104"/>
      <c r="S2813" s="104">
        <v>1050000</v>
      </c>
      <c r="T2813" s="104">
        <v>0</v>
      </c>
      <c r="U2813" s="103" t="s">
        <v>303</v>
      </c>
      <c r="V2813" s="105" t="s">
        <v>4055</v>
      </c>
      <c r="W2813" s="106" t="s">
        <v>539</v>
      </c>
    </row>
    <row r="2814" spans="1:23" s="107" customFormat="1" ht="31.8" customHeight="1">
      <c r="A2814" s="46">
        <f>SUBTOTAL(3,$C$11:C2814)</f>
        <v>2804</v>
      </c>
      <c r="B2814" s="100">
        <v>2</v>
      </c>
      <c r="C2814" s="100" t="s">
        <v>1055</v>
      </c>
      <c r="D2814" s="100" t="s">
        <v>2309</v>
      </c>
      <c r="E2814" s="101" t="s">
        <v>638</v>
      </c>
      <c r="F2814" s="102" t="s">
        <v>248</v>
      </c>
      <c r="G2814" s="100">
        <v>9</v>
      </c>
      <c r="H2814" s="103" t="s">
        <v>663</v>
      </c>
      <c r="I2814" s="100">
        <v>20</v>
      </c>
      <c r="J2814" s="100">
        <v>1</v>
      </c>
      <c r="K2814" s="100"/>
      <c r="L2814" s="100"/>
      <c r="M2814" s="100">
        <v>20</v>
      </c>
      <c r="N2814" s="100">
        <v>1</v>
      </c>
      <c r="O2814" s="104">
        <v>1050000</v>
      </c>
      <c r="P2814" s="104">
        <v>1050000</v>
      </c>
      <c r="Q2814" s="104"/>
      <c r="R2814" s="104"/>
      <c r="S2814" s="104">
        <v>1050000</v>
      </c>
      <c r="T2814" s="104">
        <v>0</v>
      </c>
      <c r="U2814" s="103" t="s">
        <v>303</v>
      </c>
      <c r="V2814" s="105" t="s">
        <v>4056</v>
      </c>
      <c r="W2814" s="106" t="s">
        <v>539</v>
      </c>
    </row>
    <row r="2815" spans="1:23" s="107" customFormat="1" ht="31.8" customHeight="1">
      <c r="A2815" s="46">
        <f>SUBTOTAL(3,$C$11:C2815)</f>
        <v>2805</v>
      </c>
      <c r="B2815" s="100">
        <v>2</v>
      </c>
      <c r="C2815" s="100" t="s">
        <v>1055</v>
      </c>
      <c r="D2815" s="100" t="s">
        <v>2309</v>
      </c>
      <c r="E2815" s="101" t="s">
        <v>638</v>
      </c>
      <c r="F2815" s="102" t="s">
        <v>248</v>
      </c>
      <c r="G2815" s="100">
        <v>9</v>
      </c>
      <c r="H2815" s="103" t="s">
        <v>663</v>
      </c>
      <c r="I2815" s="100">
        <v>20</v>
      </c>
      <c r="J2815" s="100">
        <v>1</v>
      </c>
      <c r="K2815" s="100"/>
      <c r="L2815" s="100"/>
      <c r="M2815" s="100">
        <v>20</v>
      </c>
      <c r="N2815" s="100">
        <v>1</v>
      </c>
      <c r="O2815" s="104">
        <v>1050000</v>
      </c>
      <c r="P2815" s="104">
        <v>1050000</v>
      </c>
      <c r="Q2815" s="104"/>
      <c r="R2815" s="104"/>
      <c r="S2815" s="104">
        <v>1050000</v>
      </c>
      <c r="T2815" s="104">
        <v>0</v>
      </c>
      <c r="U2815" s="103" t="s">
        <v>303</v>
      </c>
      <c r="V2815" s="105" t="s">
        <v>184</v>
      </c>
      <c r="W2815" s="106" t="s">
        <v>539</v>
      </c>
    </row>
    <row r="2816" spans="1:23" s="107" customFormat="1" ht="31.8" customHeight="1">
      <c r="A2816" s="46">
        <f>SUBTOTAL(3,$C$11:C2816)</f>
        <v>2806</v>
      </c>
      <c r="B2816" s="46">
        <v>1</v>
      </c>
      <c r="C2816" s="46" t="s">
        <v>1337</v>
      </c>
      <c r="D2816" s="46" t="s">
        <v>1097</v>
      </c>
      <c r="E2816" s="98" t="s">
        <v>1345</v>
      </c>
      <c r="F2816" s="99" t="s">
        <v>1130</v>
      </c>
      <c r="G2816" s="46">
        <v>10</v>
      </c>
      <c r="H2816" s="78" t="s">
        <v>1346</v>
      </c>
      <c r="I2816" s="46">
        <v>6</v>
      </c>
      <c r="J2816" s="46">
        <v>1</v>
      </c>
      <c r="K2816" s="46"/>
      <c r="L2816" s="46"/>
      <c r="M2816" s="46">
        <v>6</v>
      </c>
      <c r="N2816" s="46">
        <v>1</v>
      </c>
      <c r="O2816" s="79">
        <v>400000</v>
      </c>
      <c r="P2816" s="79">
        <v>400000</v>
      </c>
      <c r="Q2816" s="79"/>
      <c r="R2816" s="79">
        <v>400000</v>
      </c>
      <c r="S2816" s="79">
        <v>0</v>
      </c>
      <c r="T2816" s="79">
        <v>0</v>
      </c>
      <c r="U2816" s="78" t="s">
        <v>629</v>
      </c>
      <c r="V2816" s="80" t="s">
        <v>1816</v>
      </c>
      <c r="W2816" s="81" t="s">
        <v>539</v>
      </c>
    </row>
    <row r="2817" spans="1:23" s="107" customFormat="1" ht="31.8" customHeight="1">
      <c r="A2817" s="46">
        <f>SUBTOTAL(3,$C$11:C2817)</f>
        <v>2807</v>
      </c>
      <c r="B2817" s="46">
        <v>1</v>
      </c>
      <c r="C2817" s="46" t="s">
        <v>1337</v>
      </c>
      <c r="D2817" s="46" t="s">
        <v>841</v>
      </c>
      <c r="E2817" s="98" t="s">
        <v>1345</v>
      </c>
      <c r="F2817" s="99" t="s">
        <v>1130</v>
      </c>
      <c r="G2817" s="46">
        <v>10</v>
      </c>
      <c r="H2817" s="78" t="s">
        <v>1346</v>
      </c>
      <c r="I2817" s="46">
        <v>6</v>
      </c>
      <c r="J2817" s="46">
        <v>1</v>
      </c>
      <c r="K2817" s="46"/>
      <c r="L2817" s="46"/>
      <c r="M2817" s="46">
        <v>6</v>
      </c>
      <c r="N2817" s="46">
        <v>1</v>
      </c>
      <c r="O2817" s="79">
        <v>400000</v>
      </c>
      <c r="P2817" s="79">
        <v>400000</v>
      </c>
      <c r="Q2817" s="79"/>
      <c r="R2817" s="79">
        <v>400000</v>
      </c>
      <c r="S2817" s="79">
        <v>0</v>
      </c>
      <c r="T2817" s="79">
        <v>0</v>
      </c>
      <c r="U2817" s="78" t="s">
        <v>629</v>
      </c>
      <c r="V2817" s="80" t="s">
        <v>1817</v>
      </c>
      <c r="W2817" s="81" t="s">
        <v>539</v>
      </c>
    </row>
    <row r="2818" spans="1:23" s="107" customFormat="1" ht="31.8" customHeight="1">
      <c r="A2818" s="46">
        <f>SUBTOTAL(3,$C$11:C2818)</f>
        <v>2808</v>
      </c>
      <c r="B2818" s="46">
        <v>1</v>
      </c>
      <c r="C2818" s="46" t="s">
        <v>1337</v>
      </c>
      <c r="D2818" s="46" t="s">
        <v>840</v>
      </c>
      <c r="E2818" s="98" t="s">
        <v>1345</v>
      </c>
      <c r="F2818" s="99" t="s">
        <v>1130</v>
      </c>
      <c r="G2818" s="46">
        <v>10</v>
      </c>
      <c r="H2818" s="78" t="s">
        <v>1346</v>
      </c>
      <c r="I2818" s="46">
        <v>6</v>
      </c>
      <c r="J2818" s="46">
        <v>1</v>
      </c>
      <c r="K2818" s="46"/>
      <c r="L2818" s="46"/>
      <c r="M2818" s="46">
        <v>6</v>
      </c>
      <c r="N2818" s="46">
        <v>1</v>
      </c>
      <c r="O2818" s="79">
        <v>400000</v>
      </c>
      <c r="P2818" s="79">
        <v>400000</v>
      </c>
      <c r="Q2818" s="79"/>
      <c r="R2818" s="79">
        <v>400000</v>
      </c>
      <c r="S2818" s="79">
        <v>0</v>
      </c>
      <c r="T2818" s="79">
        <v>0</v>
      </c>
      <c r="U2818" s="78" t="s">
        <v>629</v>
      </c>
      <c r="V2818" s="80" t="s">
        <v>1818</v>
      </c>
      <c r="W2818" s="81" t="s">
        <v>539</v>
      </c>
    </row>
    <row r="2819" spans="1:23" s="107" customFormat="1" ht="31.8" customHeight="1">
      <c r="A2819" s="46">
        <f>SUBTOTAL(3,$C$11:C2819)</f>
        <v>2809</v>
      </c>
      <c r="B2819" s="46">
        <v>1</v>
      </c>
      <c r="C2819" s="46" t="s">
        <v>489</v>
      </c>
      <c r="D2819" s="46" t="s">
        <v>840</v>
      </c>
      <c r="E2819" s="98" t="s">
        <v>490</v>
      </c>
      <c r="F2819" s="99" t="s">
        <v>687</v>
      </c>
      <c r="G2819" s="46">
        <v>10</v>
      </c>
      <c r="H2819" s="78" t="s">
        <v>625</v>
      </c>
      <c r="I2819" s="46">
        <v>20</v>
      </c>
      <c r="J2819" s="46">
        <v>1</v>
      </c>
      <c r="K2819" s="46"/>
      <c r="L2819" s="46"/>
      <c r="M2819" s="46">
        <v>20</v>
      </c>
      <c r="N2819" s="46">
        <v>1</v>
      </c>
      <c r="O2819" s="79">
        <v>1050000</v>
      </c>
      <c r="P2819" s="79">
        <v>1050000</v>
      </c>
      <c r="Q2819" s="79"/>
      <c r="R2819" s="79">
        <v>1050000</v>
      </c>
      <c r="S2819" s="79">
        <v>0</v>
      </c>
      <c r="T2819" s="79">
        <v>0</v>
      </c>
      <c r="U2819" s="78" t="s">
        <v>303</v>
      </c>
      <c r="V2819" s="80" t="s">
        <v>1819</v>
      </c>
      <c r="W2819" s="81" t="s">
        <v>539</v>
      </c>
    </row>
    <row r="2820" spans="1:23" s="107" customFormat="1" ht="31.8" customHeight="1">
      <c r="A2820" s="46">
        <f>SUBTOTAL(3,$C$11:C2820)</f>
        <v>2810</v>
      </c>
      <c r="B2820" s="46">
        <v>1</v>
      </c>
      <c r="C2820" s="46" t="s">
        <v>489</v>
      </c>
      <c r="D2820" s="46" t="s">
        <v>1102</v>
      </c>
      <c r="E2820" s="98" t="s">
        <v>490</v>
      </c>
      <c r="F2820" s="99" t="s">
        <v>687</v>
      </c>
      <c r="G2820" s="46">
        <v>10</v>
      </c>
      <c r="H2820" s="78" t="s">
        <v>625</v>
      </c>
      <c r="I2820" s="46">
        <v>20</v>
      </c>
      <c r="J2820" s="46">
        <v>1</v>
      </c>
      <c r="K2820" s="46"/>
      <c r="L2820" s="46"/>
      <c r="M2820" s="46">
        <v>20</v>
      </c>
      <c r="N2820" s="46">
        <v>1</v>
      </c>
      <c r="O2820" s="79">
        <v>1050000</v>
      </c>
      <c r="P2820" s="79">
        <v>1050000</v>
      </c>
      <c r="Q2820" s="79"/>
      <c r="R2820" s="79">
        <v>1050000</v>
      </c>
      <c r="S2820" s="79">
        <v>0</v>
      </c>
      <c r="T2820" s="79">
        <v>0</v>
      </c>
      <c r="U2820" s="78" t="s">
        <v>303</v>
      </c>
      <c r="V2820" s="80" t="s">
        <v>1820</v>
      </c>
      <c r="W2820" s="81" t="s">
        <v>539</v>
      </c>
    </row>
    <row r="2821" spans="1:23" s="107" customFormat="1" ht="31.8" customHeight="1">
      <c r="A2821" s="46">
        <f>SUBTOTAL(3,$C$11:C2821)</f>
        <v>2811</v>
      </c>
      <c r="B2821" s="100">
        <v>2</v>
      </c>
      <c r="C2821" s="100" t="s">
        <v>489</v>
      </c>
      <c r="D2821" s="100" t="s">
        <v>2323</v>
      </c>
      <c r="E2821" s="101" t="s">
        <v>490</v>
      </c>
      <c r="F2821" s="102" t="s">
        <v>687</v>
      </c>
      <c r="G2821" s="100">
        <v>10</v>
      </c>
      <c r="H2821" s="103" t="s">
        <v>625</v>
      </c>
      <c r="I2821" s="100">
        <v>20</v>
      </c>
      <c r="J2821" s="100">
        <v>1</v>
      </c>
      <c r="K2821" s="100"/>
      <c r="L2821" s="100"/>
      <c r="M2821" s="100">
        <v>20</v>
      </c>
      <c r="N2821" s="100">
        <v>1</v>
      </c>
      <c r="O2821" s="104">
        <v>1050000</v>
      </c>
      <c r="P2821" s="104">
        <v>1050000</v>
      </c>
      <c r="Q2821" s="104"/>
      <c r="R2821" s="104"/>
      <c r="S2821" s="104">
        <v>1050000</v>
      </c>
      <c r="T2821" s="104">
        <v>0</v>
      </c>
      <c r="U2821" s="103" t="s">
        <v>303</v>
      </c>
      <c r="V2821" s="105" t="s">
        <v>4057</v>
      </c>
      <c r="W2821" s="106" t="s">
        <v>539</v>
      </c>
    </row>
    <row r="2822" spans="1:23" s="107" customFormat="1" ht="31.8" customHeight="1">
      <c r="A2822" s="46">
        <f>SUBTOTAL(3,$C$11:C2822)</f>
        <v>2812</v>
      </c>
      <c r="B2822" s="100">
        <v>2</v>
      </c>
      <c r="C2822" s="100" t="s">
        <v>489</v>
      </c>
      <c r="D2822" s="100" t="s">
        <v>2324</v>
      </c>
      <c r="E2822" s="101" t="s">
        <v>490</v>
      </c>
      <c r="F2822" s="102" t="s">
        <v>687</v>
      </c>
      <c r="G2822" s="100">
        <v>10</v>
      </c>
      <c r="H2822" s="103" t="s">
        <v>625</v>
      </c>
      <c r="I2822" s="100">
        <v>20</v>
      </c>
      <c r="J2822" s="100">
        <v>1</v>
      </c>
      <c r="K2822" s="100"/>
      <c r="L2822" s="100"/>
      <c r="M2822" s="100">
        <v>20</v>
      </c>
      <c r="N2822" s="100">
        <v>1</v>
      </c>
      <c r="O2822" s="104">
        <v>1050000</v>
      </c>
      <c r="P2822" s="104">
        <v>1050000</v>
      </c>
      <c r="Q2822" s="104"/>
      <c r="R2822" s="104"/>
      <c r="S2822" s="104">
        <v>1050000</v>
      </c>
      <c r="T2822" s="104">
        <v>0</v>
      </c>
      <c r="U2822" s="103" t="s">
        <v>303</v>
      </c>
      <c r="V2822" s="105" t="s">
        <v>3413</v>
      </c>
      <c r="W2822" s="106" t="s">
        <v>539</v>
      </c>
    </row>
    <row r="2823" spans="1:23" s="107" customFormat="1" ht="31.8" customHeight="1">
      <c r="A2823" s="46">
        <f>SUBTOTAL(3,$C$11:C2823)</f>
        <v>2813</v>
      </c>
      <c r="B2823" s="100">
        <v>2</v>
      </c>
      <c r="C2823" s="100" t="s">
        <v>489</v>
      </c>
      <c r="D2823" s="100" t="s">
        <v>2324</v>
      </c>
      <c r="E2823" s="101" t="s">
        <v>490</v>
      </c>
      <c r="F2823" s="102" t="s">
        <v>687</v>
      </c>
      <c r="G2823" s="100">
        <v>10</v>
      </c>
      <c r="H2823" s="103" t="s">
        <v>625</v>
      </c>
      <c r="I2823" s="100">
        <v>20</v>
      </c>
      <c r="J2823" s="100">
        <v>1</v>
      </c>
      <c r="K2823" s="100"/>
      <c r="L2823" s="100"/>
      <c r="M2823" s="100">
        <v>20</v>
      </c>
      <c r="N2823" s="100">
        <v>1</v>
      </c>
      <c r="O2823" s="104">
        <v>1050000</v>
      </c>
      <c r="P2823" s="104">
        <v>1050000</v>
      </c>
      <c r="Q2823" s="104"/>
      <c r="R2823" s="104"/>
      <c r="S2823" s="104">
        <v>1050000</v>
      </c>
      <c r="T2823" s="104">
        <v>0</v>
      </c>
      <c r="U2823" s="103" t="s">
        <v>303</v>
      </c>
      <c r="V2823" s="105" t="s">
        <v>4058</v>
      </c>
      <c r="W2823" s="106" t="s">
        <v>539</v>
      </c>
    </row>
    <row r="2824" spans="1:23" s="107" customFormat="1" ht="31.8" customHeight="1">
      <c r="A2824" s="46">
        <f>SUBTOTAL(3,$C$11:C2824)</f>
        <v>2814</v>
      </c>
      <c r="B2824" s="100">
        <v>2</v>
      </c>
      <c r="C2824" s="100" t="s">
        <v>489</v>
      </c>
      <c r="D2824" s="100" t="s">
        <v>2324</v>
      </c>
      <c r="E2824" s="101" t="s">
        <v>490</v>
      </c>
      <c r="F2824" s="102" t="s">
        <v>687</v>
      </c>
      <c r="G2824" s="100">
        <v>10</v>
      </c>
      <c r="H2824" s="103" t="s">
        <v>625</v>
      </c>
      <c r="I2824" s="100">
        <v>20</v>
      </c>
      <c r="J2824" s="100">
        <v>1</v>
      </c>
      <c r="K2824" s="100"/>
      <c r="L2824" s="100"/>
      <c r="M2824" s="100">
        <v>20</v>
      </c>
      <c r="N2824" s="100">
        <v>1</v>
      </c>
      <c r="O2824" s="104">
        <v>1050000</v>
      </c>
      <c r="P2824" s="104">
        <v>1050000</v>
      </c>
      <c r="Q2824" s="104"/>
      <c r="R2824" s="104"/>
      <c r="S2824" s="104">
        <v>1050000</v>
      </c>
      <c r="T2824" s="104">
        <v>0</v>
      </c>
      <c r="U2824" s="103" t="s">
        <v>303</v>
      </c>
      <c r="V2824" s="105" t="s">
        <v>4059</v>
      </c>
      <c r="W2824" s="106" t="s">
        <v>539</v>
      </c>
    </row>
    <row r="2825" spans="1:23" s="107" customFormat="1" ht="31.8" customHeight="1">
      <c r="A2825" s="46">
        <f>SUBTOTAL(3,$C$11:C2825)</f>
        <v>2815</v>
      </c>
      <c r="B2825" s="100">
        <v>2</v>
      </c>
      <c r="C2825" s="100" t="s">
        <v>489</v>
      </c>
      <c r="D2825" s="100" t="s">
        <v>2324</v>
      </c>
      <c r="E2825" s="101" t="s">
        <v>490</v>
      </c>
      <c r="F2825" s="102" t="s">
        <v>687</v>
      </c>
      <c r="G2825" s="100">
        <v>10</v>
      </c>
      <c r="H2825" s="103" t="s">
        <v>625</v>
      </c>
      <c r="I2825" s="100">
        <v>20</v>
      </c>
      <c r="J2825" s="100">
        <v>1</v>
      </c>
      <c r="K2825" s="100"/>
      <c r="L2825" s="100"/>
      <c r="M2825" s="100">
        <v>20</v>
      </c>
      <c r="N2825" s="100">
        <v>1</v>
      </c>
      <c r="O2825" s="104">
        <v>1050000</v>
      </c>
      <c r="P2825" s="104">
        <v>1050000</v>
      </c>
      <c r="Q2825" s="104"/>
      <c r="R2825" s="104"/>
      <c r="S2825" s="104">
        <v>1050000</v>
      </c>
      <c r="T2825" s="104">
        <v>0</v>
      </c>
      <c r="U2825" s="103" t="s">
        <v>303</v>
      </c>
      <c r="V2825" s="105" t="s">
        <v>4060</v>
      </c>
      <c r="W2825" s="106" t="s">
        <v>539</v>
      </c>
    </row>
    <row r="2826" spans="1:23" s="107" customFormat="1" ht="31.8" customHeight="1">
      <c r="A2826" s="46">
        <f>SUBTOTAL(3,$C$11:C2826)</f>
        <v>2816</v>
      </c>
      <c r="B2826" s="46">
        <v>1</v>
      </c>
      <c r="C2826" s="46" t="s">
        <v>10</v>
      </c>
      <c r="D2826" s="46" t="s">
        <v>1103</v>
      </c>
      <c r="E2826" s="98" t="s">
        <v>350</v>
      </c>
      <c r="F2826" s="99" t="s">
        <v>510</v>
      </c>
      <c r="G2826" s="46">
        <v>10</v>
      </c>
      <c r="H2826" s="78" t="s">
        <v>625</v>
      </c>
      <c r="I2826" s="46">
        <v>20</v>
      </c>
      <c r="J2826" s="46">
        <v>1</v>
      </c>
      <c r="K2826" s="46"/>
      <c r="L2826" s="46"/>
      <c r="M2826" s="46">
        <v>20</v>
      </c>
      <c r="N2826" s="46">
        <v>1</v>
      </c>
      <c r="O2826" s="79">
        <v>1050000</v>
      </c>
      <c r="P2826" s="79">
        <v>1050000</v>
      </c>
      <c r="Q2826" s="79"/>
      <c r="R2826" s="79">
        <v>1050000</v>
      </c>
      <c r="S2826" s="79">
        <v>0</v>
      </c>
      <c r="T2826" s="79">
        <v>0</v>
      </c>
      <c r="U2826" s="78" t="s">
        <v>303</v>
      </c>
      <c r="V2826" s="80" t="s">
        <v>1821</v>
      </c>
      <c r="W2826" s="81" t="s">
        <v>539</v>
      </c>
    </row>
    <row r="2827" spans="1:23" s="107" customFormat="1" ht="31.8" customHeight="1">
      <c r="A2827" s="46">
        <f>SUBTOTAL(3,$C$11:C2827)</f>
        <v>2817</v>
      </c>
      <c r="B2827" s="46">
        <v>1</v>
      </c>
      <c r="C2827" s="46" t="s">
        <v>10</v>
      </c>
      <c r="D2827" s="46" t="s">
        <v>1103</v>
      </c>
      <c r="E2827" s="98" t="s">
        <v>350</v>
      </c>
      <c r="F2827" s="99" t="s">
        <v>510</v>
      </c>
      <c r="G2827" s="46">
        <v>10</v>
      </c>
      <c r="H2827" s="78" t="s">
        <v>625</v>
      </c>
      <c r="I2827" s="46">
        <v>20</v>
      </c>
      <c r="J2827" s="46">
        <v>1</v>
      </c>
      <c r="K2827" s="46"/>
      <c r="L2827" s="46"/>
      <c r="M2827" s="46">
        <v>20</v>
      </c>
      <c r="N2827" s="46">
        <v>1</v>
      </c>
      <c r="O2827" s="79">
        <v>1050000</v>
      </c>
      <c r="P2827" s="79">
        <v>1050000</v>
      </c>
      <c r="Q2827" s="79"/>
      <c r="R2827" s="79">
        <v>1050000</v>
      </c>
      <c r="S2827" s="79">
        <v>0</v>
      </c>
      <c r="T2827" s="79">
        <v>0</v>
      </c>
      <c r="U2827" s="78" t="s">
        <v>303</v>
      </c>
      <c r="V2827" s="80" t="s">
        <v>1235</v>
      </c>
      <c r="W2827" s="81" t="s">
        <v>539</v>
      </c>
    </row>
    <row r="2828" spans="1:23" s="107" customFormat="1" ht="31.8" customHeight="1">
      <c r="A2828" s="46">
        <f>SUBTOTAL(3,$C$11:C2828)</f>
        <v>2818</v>
      </c>
      <c r="B2828" s="46">
        <v>1</v>
      </c>
      <c r="C2828" s="46" t="s">
        <v>10</v>
      </c>
      <c r="D2828" s="46" t="s">
        <v>1102</v>
      </c>
      <c r="E2828" s="98" t="s">
        <v>350</v>
      </c>
      <c r="F2828" s="99" t="s">
        <v>510</v>
      </c>
      <c r="G2828" s="46">
        <v>10</v>
      </c>
      <c r="H2828" s="78" t="s">
        <v>625</v>
      </c>
      <c r="I2828" s="46">
        <v>20</v>
      </c>
      <c r="J2828" s="46">
        <v>1</v>
      </c>
      <c r="K2828" s="46"/>
      <c r="L2828" s="46"/>
      <c r="M2828" s="46">
        <v>20</v>
      </c>
      <c r="N2828" s="46">
        <v>1</v>
      </c>
      <c r="O2828" s="79">
        <v>1050000</v>
      </c>
      <c r="P2828" s="79">
        <v>1050000</v>
      </c>
      <c r="Q2828" s="79"/>
      <c r="R2828" s="79">
        <v>1050000</v>
      </c>
      <c r="S2828" s="79">
        <v>0</v>
      </c>
      <c r="T2828" s="79">
        <v>0</v>
      </c>
      <c r="U2828" s="78" t="s">
        <v>303</v>
      </c>
      <c r="V2828" s="80" t="s">
        <v>1822</v>
      </c>
      <c r="W2828" s="81" t="s">
        <v>539</v>
      </c>
    </row>
    <row r="2829" spans="1:23" s="107" customFormat="1" ht="31.8" customHeight="1">
      <c r="A2829" s="46">
        <f>SUBTOTAL(3,$C$11:C2829)</f>
        <v>2819</v>
      </c>
      <c r="B2829" s="46">
        <v>1</v>
      </c>
      <c r="C2829" s="46" t="s">
        <v>10</v>
      </c>
      <c r="D2829" s="46" t="s">
        <v>1103</v>
      </c>
      <c r="E2829" s="98" t="s">
        <v>350</v>
      </c>
      <c r="F2829" s="99" t="s">
        <v>510</v>
      </c>
      <c r="G2829" s="46">
        <v>10</v>
      </c>
      <c r="H2829" s="78" t="s">
        <v>625</v>
      </c>
      <c r="I2829" s="46">
        <v>20</v>
      </c>
      <c r="J2829" s="46">
        <v>1</v>
      </c>
      <c r="K2829" s="46"/>
      <c r="L2829" s="46"/>
      <c r="M2829" s="46">
        <v>20</v>
      </c>
      <c r="N2829" s="46">
        <v>1</v>
      </c>
      <c r="O2829" s="79">
        <v>1050000</v>
      </c>
      <c r="P2829" s="79">
        <v>1050000</v>
      </c>
      <c r="Q2829" s="79"/>
      <c r="R2829" s="79">
        <v>1050000</v>
      </c>
      <c r="S2829" s="79">
        <v>0</v>
      </c>
      <c r="T2829" s="79">
        <v>0</v>
      </c>
      <c r="U2829" s="78" t="s">
        <v>303</v>
      </c>
      <c r="V2829" s="80" t="s">
        <v>193</v>
      </c>
      <c r="W2829" s="81" t="s">
        <v>539</v>
      </c>
    </row>
    <row r="2830" spans="1:23" s="107" customFormat="1" ht="31.8" customHeight="1">
      <c r="A2830" s="46">
        <f>SUBTOTAL(3,$C$11:C2830)</f>
        <v>2820</v>
      </c>
      <c r="B2830" s="100">
        <v>2</v>
      </c>
      <c r="C2830" s="100" t="s">
        <v>10</v>
      </c>
      <c r="D2830" s="100" t="s">
        <v>2325</v>
      </c>
      <c r="E2830" s="101" t="s">
        <v>350</v>
      </c>
      <c r="F2830" s="102" t="s">
        <v>510</v>
      </c>
      <c r="G2830" s="100">
        <v>10</v>
      </c>
      <c r="H2830" s="103" t="s">
        <v>625</v>
      </c>
      <c r="I2830" s="100">
        <v>20</v>
      </c>
      <c r="J2830" s="100">
        <v>1</v>
      </c>
      <c r="K2830" s="100"/>
      <c r="L2830" s="100"/>
      <c r="M2830" s="100">
        <v>20</v>
      </c>
      <c r="N2830" s="100">
        <v>1</v>
      </c>
      <c r="O2830" s="104">
        <v>1050000</v>
      </c>
      <c r="P2830" s="104">
        <v>1050000</v>
      </c>
      <c r="Q2830" s="104"/>
      <c r="R2830" s="104"/>
      <c r="S2830" s="104">
        <v>1050000</v>
      </c>
      <c r="T2830" s="104">
        <v>0</v>
      </c>
      <c r="U2830" s="103" t="s">
        <v>303</v>
      </c>
      <c r="V2830" s="105" t="s">
        <v>909</v>
      </c>
      <c r="W2830" s="106" t="s">
        <v>539</v>
      </c>
    </row>
    <row r="2831" spans="1:23" s="107" customFormat="1" ht="31.8" customHeight="1">
      <c r="A2831" s="46">
        <f>SUBTOTAL(3,$C$11:C2831)</f>
        <v>2821</v>
      </c>
      <c r="B2831" s="100">
        <v>2</v>
      </c>
      <c r="C2831" s="100" t="s">
        <v>10</v>
      </c>
      <c r="D2831" s="100" t="s">
        <v>2324</v>
      </c>
      <c r="E2831" s="101" t="s">
        <v>350</v>
      </c>
      <c r="F2831" s="102" t="s">
        <v>510</v>
      </c>
      <c r="G2831" s="100">
        <v>10</v>
      </c>
      <c r="H2831" s="103" t="s">
        <v>625</v>
      </c>
      <c r="I2831" s="100">
        <v>20</v>
      </c>
      <c r="J2831" s="100">
        <v>1</v>
      </c>
      <c r="K2831" s="100"/>
      <c r="L2831" s="100"/>
      <c r="M2831" s="100">
        <v>20</v>
      </c>
      <c r="N2831" s="100">
        <v>1</v>
      </c>
      <c r="O2831" s="104">
        <v>1050000</v>
      </c>
      <c r="P2831" s="104">
        <v>1050000</v>
      </c>
      <c r="Q2831" s="104"/>
      <c r="R2831" s="104"/>
      <c r="S2831" s="104">
        <v>1050000</v>
      </c>
      <c r="T2831" s="104">
        <v>0</v>
      </c>
      <c r="U2831" s="103" t="s">
        <v>303</v>
      </c>
      <c r="V2831" s="105" t="s">
        <v>4061</v>
      </c>
      <c r="W2831" s="106" t="s">
        <v>539</v>
      </c>
    </row>
    <row r="2832" spans="1:23" s="107" customFormat="1" ht="31.8" customHeight="1">
      <c r="A2832" s="46">
        <f>SUBTOTAL(3,$C$11:C2832)</f>
        <v>2822</v>
      </c>
      <c r="B2832" s="100">
        <v>2</v>
      </c>
      <c r="C2832" s="100" t="s">
        <v>10</v>
      </c>
      <c r="D2832" s="100" t="s">
        <v>2324</v>
      </c>
      <c r="E2832" s="101" t="s">
        <v>350</v>
      </c>
      <c r="F2832" s="102" t="s">
        <v>510</v>
      </c>
      <c r="G2832" s="100">
        <v>10</v>
      </c>
      <c r="H2832" s="103" t="s">
        <v>625</v>
      </c>
      <c r="I2832" s="100">
        <v>20</v>
      </c>
      <c r="J2832" s="100">
        <v>1</v>
      </c>
      <c r="K2832" s="100"/>
      <c r="L2832" s="100"/>
      <c r="M2832" s="100">
        <v>20</v>
      </c>
      <c r="N2832" s="100">
        <v>1</v>
      </c>
      <c r="O2832" s="104">
        <v>1050000</v>
      </c>
      <c r="P2832" s="104">
        <v>1050000</v>
      </c>
      <c r="Q2832" s="104"/>
      <c r="R2832" s="104"/>
      <c r="S2832" s="104">
        <v>1050000</v>
      </c>
      <c r="T2832" s="104">
        <v>0</v>
      </c>
      <c r="U2832" s="103" t="s">
        <v>303</v>
      </c>
      <c r="V2832" s="105" t="s">
        <v>630</v>
      </c>
      <c r="W2832" s="106" t="s">
        <v>539</v>
      </c>
    </row>
    <row r="2833" spans="1:23" s="107" customFormat="1" ht="31.8" customHeight="1">
      <c r="A2833" s="46">
        <f>SUBTOTAL(3,$C$11:C2833)</f>
        <v>2823</v>
      </c>
      <c r="B2833" s="100">
        <v>2</v>
      </c>
      <c r="C2833" s="100" t="s">
        <v>10</v>
      </c>
      <c r="D2833" s="100" t="s">
        <v>2326</v>
      </c>
      <c r="E2833" s="101" t="s">
        <v>350</v>
      </c>
      <c r="F2833" s="102" t="s">
        <v>510</v>
      </c>
      <c r="G2833" s="100">
        <v>10</v>
      </c>
      <c r="H2833" s="103" t="s">
        <v>625</v>
      </c>
      <c r="I2833" s="100">
        <v>20</v>
      </c>
      <c r="J2833" s="100">
        <v>1</v>
      </c>
      <c r="K2833" s="100"/>
      <c r="L2833" s="100"/>
      <c r="M2833" s="100">
        <v>20</v>
      </c>
      <c r="N2833" s="100">
        <v>1</v>
      </c>
      <c r="O2833" s="104">
        <v>1050000</v>
      </c>
      <c r="P2833" s="104">
        <v>1050000</v>
      </c>
      <c r="Q2833" s="104"/>
      <c r="R2833" s="104"/>
      <c r="S2833" s="104">
        <v>1050000</v>
      </c>
      <c r="T2833" s="104">
        <v>0</v>
      </c>
      <c r="U2833" s="103" t="s">
        <v>303</v>
      </c>
      <c r="V2833" s="105" t="s">
        <v>1184</v>
      </c>
      <c r="W2833" s="106" t="s">
        <v>539</v>
      </c>
    </row>
    <row r="2834" spans="1:23" s="107" customFormat="1" ht="31.8" customHeight="1">
      <c r="A2834" s="46">
        <f>SUBTOTAL(3,$C$11:C2834)</f>
        <v>2824</v>
      </c>
      <c r="B2834" s="100">
        <v>2</v>
      </c>
      <c r="C2834" s="100" t="s">
        <v>10</v>
      </c>
      <c r="D2834" s="100" t="s">
        <v>2327</v>
      </c>
      <c r="E2834" s="101" t="s">
        <v>350</v>
      </c>
      <c r="F2834" s="102" t="s">
        <v>510</v>
      </c>
      <c r="G2834" s="100">
        <v>10</v>
      </c>
      <c r="H2834" s="103" t="s">
        <v>625</v>
      </c>
      <c r="I2834" s="100">
        <v>20</v>
      </c>
      <c r="J2834" s="100">
        <v>1</v>
      </c>
      <c r="K2834" s="100"/>
      <c r="L2834" s="100"/>
      <c r="M2834" s="100">
        <v>20</v>
      </c>
      <c r="N2834" s="100">
        <v>1</v>
      </c>
      <c r="O2834" s="104">
        <v>1050000</v>
      </c>
      <c r="P2834" s="104">
        <v>1050000</v>
      </c>
      <c r="Q2834" s="104"/>
      <c r="R2834" s="104"/>
      <c r="S2834" s="104">
        <v>1050000</v>
      </c>
      <c r="T2834" s="104">
        <v>0</v>
      </c>
      <c r="U2834" s="103" t="s">
        <v>303</v>
      </c>
      <c r="V2834" s="105" t="s">
        <v>4062</v>
      </c>
      <c r="W2834" s="106" t="s">
        <v>539</v>
      </c>
    </row>
    <row r="2835" spans="1:23" s="107" customFormat="1" ht="31.8" customHeight="1">
      <c r="A2835" s="46">
        <f>SUBTOTAL(3,$C$11:C2835)</f>
        <v>2825</v>
      </c>
      <c r="B2835" s="46">
        <v>1</v>
      </c>
      <c r="C2835" s="46" t="s">
        <v>519</v>
      </c>
      <c r="D2835" s="46" t="s">
        <v>1103</v>
      </c>
      <c r="E2835" s="98" t="s">
        <v>520</v>
      </c>
      <c r="F2835" s="99" t="s">
        <v>544</v>
      </c>
      <c r="G2835" s="46">
        <v>10</v>
      </c>
      <c r="H2835" s="78" t="s">
        <v>625</v>
      </c>
      <c r="I2835" s="46">
        <v>20</v>
      </c>
      <c r="J2835" s="46">
        <v>1</v>
      </c>
      <c r="K2835" s="46"/>
      <c r="L2835" s="46"/>
      <c r="M2835" s="46">
        <v>20</v>
      </c>
      <c r="N2835" s="46">
        <v>1</v>
      </c>
      <c r="O2835" s="79">
        <v>1050000</v>
      </c>
      <c r="P2835" s="79">
        <v>1050000</v>
      </c>
      <c r="Q2835" s="79"/>
      <c r="R2835" s="79">
        <v>1050000</v>
      </c>
      <c r="S2835" s="79">
        <v>0</v>
      </c>
      <c r="T2835" s="79">
        <v>0</v>
      </c>
      <c r="U2835" s="78" t="s">
        <v>303</v>
      </c>
      <c r="V2835" s="80" t="s">
        <v>1179</v>
      </c>
      <c r="W2835" s="81" t="s">
        <v>539</v>
      </c>
    </row>
    <row r="2836" spans="1:23" s="107" customFormat="1" ht="31.8" customHeight="1">
      <c r="A2836" s="46">
        <f>SUBTOTAL(3,$C$11:C2836)</f>
        <v>2826</v>
      </c>
      <c r="B2836" s="46">
        <v>1</v>
      </c>
      <c r="C2836" s="46" t="s">
        <v>519</v>
      </c>
      <c r="D2836" s="46" t="s">
        <v>1102</v>
      </c>
      <c r="E2836" s="98" t="s">
        <v>520</v>
      </c>
      <c r="F2836" s="99" t="s">
        <v>544</v>
      </c>
      <c r="G2836" s="46">
        <v>10</v>
      </c>
      <c r="H2836" s="78" t="s">
        <v>625</v>
      </c>
      <c r="I2836" s="46">
        <v>20</v>
      </c>
      <c r="J2836" s="46">
        <v>1</v>
      </c>
      <c r="K2836" s="46"/>
      <c r="L2836" s="46"/>
      <c r="M2836" s="46">
        <v>20</v>
      </c>
      <c r="N2836" s="46">
        <v>1</v>
      </c>
      <c r="O2836" s="79">
        <v>1050000</v>
      </c>
      <c r="P2836" s="79">
        <v>1050000</v>
      </c>
      <c r="Q2836" s="79"/>
      <c r="R2836" s="79">
        <v>1050000</v>
      </c>
      <c r="S2836" s="79">
        <v>0</v>
      </c>
      <c r="T2836" s="79">
        <v>0</v>
      </c>
      <c r="U2836" s="78" t="s">
        <v>303</v>
      </c>
      <c r="V2836" s="80" t="s">
        <v>997</v>
      </c>
      <c r="W2836" s="81" t="s">
        <v>539</v>
      </c>
    </row>
    <row r="2837" spans="1:23" s="107" customFormat="1" ht="31.8" customHeight="1">
      <c r="A2837" s="46">
        <f>SUBTOTAL(3,$C$11:C2837)</f>
        <v>2827</v>
      </c>
      <c r="B2837" s="46">
        <v>1</v>
      </c>
      <c r="C2837" s="46" t="s">
        <v>519</v>
      </c>
      <c r="D2837" s="46" t="s">
        <v>1104</v>
      </c>
      <c r="E2837" s="98" t="s">
        <v>520</v>
      </c>
      <c r="F2837" s="99" t="s">
        <v>544</v>
      </c>
      <c r="G2837" s="46">
        <v>10</v>
      </c>
      <c r="H2837" s="78" t="s">
        <v>625</v>
      </c>
      <c r="I2837" s="46">
        <v>20</v>
      </c>
      <c r="J2837" s="46">
        <v>1</v>
      </c>
      <c r="K2837" s="46"/>
      <c r="L2837" s="46"/>
      <c r="M2837" s="46">
        <v>20</v>
      </c>
      <c r="N2837" s="46">
        <v>1</v>
      </c>
      <c r="O2837" s="79">
        <v>1050000</v>
      </c>
      <c r="P2837" s="79">
        <v>1050000</v>
      </c>
      <c r="Q2837" s="79"/>
      <c r="R2837" s="79">
        <v>1050000</v>
      </c>
      <c r="S2837" s="79">
        <v>0</v>
      </c>
      <c r="T2837" s="79">
        <v>0</v>
      </c>
      <c r="U2837" s="78" t="s">
        <v>303</v>
      </c>
      <c r="V2837" s="80" t="s">
        <v>883</v>
      </c>
      <c r="W2837" s="81" t="s">
        <v>539</v>
      </c>
    </row>
    <row r="2838" spans="1:23" s="107" customFormat="1" ht="31.8" customHeight="1">
      <c r="A2838" s="46">
        <f>SUBTOTAL(3,$C$11:C2838)</f>
        <v>2828</v>
      </c>
      <c r="B2838" s="100">
        <v>2</v>
      </c>
      <c r="C2838" s="100" t="s">
        <v>519</v>
      </c>
      <c r="D2838" s="100" t="s">
        <v>2324</v>
      </c>
      <c r="E2838" s="101" t="s">
        <v>520</v>
      </c>
      <c r="F2838" s="102" t="s">
        <v>544</v>
      </c>
      <c r="G2838" s="100">
        <v>10</v>
      </c>
      <c r="H2838" s="103" t="s">
        <v>625</v>
      </c>
      <c r="I2838" s="100">
        <v>20</v>
      </c>
      <c r="J2838" s="100">
        <v>1</v>
      </c>
      <c r="K2838" s="100"/>
      <c r="L2838" s="100"/>
      <c r="M2838" s="100">
        <v>20</v>
      </c>
      <c r="N2838" s="100">
        <v>1</v>
      </c>
      <c r="O2838" s="104">
        <v>1050000</v>
      </c>
      <c r="P2838" s="104">
        <v>1050000</v>
      </c>
      <c r="Q2838" s="104"/>
      <c r="R2838" s="104"/>
      <c r="S2838" s="104">
        <v>1050000</v>
      </c>
      <c r="T2838" s="104">
        <v>0</v>
      </c>
      <c r="U2838" s="103" t="s">
        <v>303</v>
      </c>
      <c r="V2838" s="105" t="s">
        <v>4063</v>
      </c>
      <c r="W2838" s="106" t="s">
        <v>539</v>
      </c>
    </row>
    <row r="2839" spans="1:23" s="107" customFormat="1" ht="31.8" customHeight="1">
      <c r="A2839" s="46">
        <f>SUBTOTAL(3,$C$11:C2839)</f>
        <v>2829</v>
      </c>
      <c r="B2839" s="100">
        <v>2</v>
      </c>
      <c r="C2839" s="100" t="s">
        <v>519</v>
      </c>
      <c r="D2839" s="100" t="s">
        <v>1070</v>
      </c>
      <c r="E2839" s="101" t="s">
        <v>520</v>
      </c>
      <c r="F2839" s="102" t="s">
        <v>544</v>
      </c>
      <c r="G2839" s="100">
        <v>10</v>
      </c>
      <c r="H2839" s="103" t="s">
        <v>625</v>
      </c>
      <c r="I2839" s="100">
        <v>20</v>
      </c>
      <c r="J2839" s="100">
        <v>1</v>
      </c>
      <c r="K2839" s="100"/>
      <c r="L2839" s="100"/>
      <c r="M2839" s="100">
        <v>20</v>
      </c>
      <c r="N2839" s="100">
        <v>1</v>
      </c>
      <c r="O2839" s="104">
        <v>1050000</v>
      </c>
      <c r="P2839" s="104">
        <v>1050000</v>
      </c>
      <c r="Q2839" s="104"/>
      <c r="R2839" s="104"/>
      <c r="S2839" s="104">
        <v>1050000</v>
      </c>
      <c r="T2839" s="104">
        <v>0</v>
      </c>
      <c r="U2839" s="103" t="s">
        <v>303</v>
      </c>
      <c r="V2839" s="105" t="s">
        <v>4064</v>
      </c>
      <c r="W2839" s="106" t="s">
        <v>539</v>
      </c>
    </row>
    <row r="2840" spans="1:23" s="107" customFormat="1" ht="31.8" customHeight="1">
      <c r="A2840" s="46">
        <f>SUBTOTAL(3,$C$11:C2840)</f>
        <v>2830</v>
      </c>
      <c r="B2840" s="100">
        <v>2</v>
      </c>
      <c r="C2840" s="100" t="s">
        <v>519</v>
      </c>
      <c r="D2840" s="100" t="s">
        <v>2325</v>
      </c>
      <c r="E2840" s="101" t="s">
        <v>520</v>
      </c>
      <c r="F2840" s="102" t="s">
        <v>544</v>
      </c>
      <c r="G2840" s="100">
        <v>10</v>
      </c>
      <c r="H2840" s="103" t="s">
        <v>625</v>
      </c>
      <c r="I2840" s="100">
        <v>20</v>
      </c>
      <c r="J2840" s="100">
        <v>1</v>
      </c>
      <c r="K2840" s="100"/>
      <c r="L2840" s="100"/>
      <c r="M2840" s="100">
        <v>20</v>
      </c>
      <c r="N2840" s="100">
        <v>1</v>
      </c>
      <c r="O2840" s="104">
        <v>1050000</v>
      </c>
      <c r="P2840" s="104">
        <v>1050000</v>
      </c>
      <c r="Q2840" s="104"/>
      <c r="R2840" s="104"/>
      <c r="S2840" s="104">
        <v>1050000</v>
      </c>
      <c r="T2840" s="104">
        <v>0</v>
      </c>
      <c r="U2840" s="103" t="s">
        <v>303</v>
      </c>
      <c r="V2840" s="105" t="s">
        <v>4065</v>
      </c>
      <c r="W2840" s="106" t="s">
        <v>539</v>
      </c>
    </row>
    <row r="2841" spans="1:23" s="107" customFormat="1" ht="31.8" customHeight="1">
      <c r="A2841" s="46">
        <f>SUBTOTAL(3,$C$11:C2841)</f>
        <v>2831</v>
      </c>
      <c r="B2841" s="100">
        <v>2</v>
      </c>
      <c r="C2841" s="100" t="s">
        <v>519</v>
      </c>
      <c r="D2841" s="100" t="s">
        <v>2325</v>
      </c>
      <c r="E2841" s="101" t="s">
        <v>520</v>
      </c>
      <c r="F2841" s="102" t="s">
        <v>544</v>
      </c>
      <c r="G2841" s="100">
        <v>10</v>
      </c>
      <c r="H2841" s="103" t="s">
        <v>625</v>
      </c>
      <c r="I2841" s="100">
        <v>20</v>
      </c>
      <c r="J2841" s="100">
        <v>1</v>
      </c>
      <c r="K2841" s="100"/>
      <c r="L2841" s="100"/>
      <c r="M2841" s="100">
        <v>20</v>
      </c>
      <c r="N2841" s="100">
        <v>1</v>
      </c>
      <c r="O2841" s="104">
        <v>1050000</v>
      </c>
      <c r="P2841" s="104">
        <v>1050000</v>
      </c>
      <c r="Q2841" s="104"/>
      <c r="R2841" s="104"/>
      <c r="S2841" s="104">
        <v>1050000</v>
      </c>
      <c r="T2841" s="104">
        <v>0</v>
      </c>
      <c r="U2841" s="103" t="s">
        <v>303</v>
      </c>
      <c r="V2841" s="105" t="s">
        <v>4066</v>
      </c>
      <c r="W2841" s="106" t="s">
        <v>539</v>
      </c>
    </row>
    <row r="2842" spans="1:23" s="107" customFormat="1" ht="31.8" customHeight="1">
      <c r="A2842" s="46">
        <f>SUBTOTAL(3,$C$11:C2842)</f>
        <v>2832</v>
      </c>
      <c r="B2842" s="100">
        <v>2</v>
      </c>
      <c r="C2842" s="100" t="s">
        <v>519</v>
      </c>
      <c r="D2842" s="100" t="s">
        <v>2324</v>
      </c>
      <c r="E2842" s="101" t="s">
        <v>520</v>
      </c>
      <c r="F2842" s="102" t="s">
        <v>544</v>
      </c>
      <c r="G2842" s="100">
        <v>10</v>
      </c>
      <c r="H2842" s="103" t="s">
        <v>625</v>
      </c>
      <c r="I2842" s="100">
        <v>20</v>
      </c>
      <c r="J2842" s="100">
        <v>1</v>
      </c>
      <c r="K2842" s="100"/>
      <c r="L2842" s="100"/>
      <c r="M2842" s="100">
        <v>20</v>
      </c>
      <c r="N2842" s="100">
        <v>1</v>
      </c>
      <c r="O2842" s="104">
        <v>1050000</v>
      </c>
      <c r="P2842" s="104">
        <v>1050000</v>
      </c>
      <c r="Q2842" s="104"/>
      <c r="R2842" s="104"/>
      <c r="S2842" s="104">
        <v>1050000</v>
      </c>
      <c r="T2842" s="104">
        <v>0</v>
      </c>
      <c r="U2842" s="103" t="s">
        <v>303</v>
      </c>
      <c r="V2842" s="105" t="s">
        <v>4067</v>
      </c>
      <c r="W2842" s="106" t="s">
        <v>539</v>
      </c>
    </row>
    <row r="2843" spans="1:23" s="107" customFormat="1" ht="31.8" customHeight="1">
      <c r="A2843" s="46">
        <f>SUBTOTAL(3,$C$11:C2843)</f>
        <v>2833</v>
      </c>
      <c r="B2843" s="46">
        <v>1</v>
      </c>
      <c r="C2843" s="46" t="s">
        <v>521</v>
      </c>
      <c r="D2843" s="46" t="s">
        <v>1102</v>
      </c>
      <c r="E2843" s="98" t="s">
        <v>588</v>
      </c>
      <c r="F2843" s="99" t="s">
        <v>359</v>
      </c>
      <c r="G2843" s="46">
        <v>10</v>
      </c>
      <c r="H2843" s="78" t="s">
        <v>625</v>
      </c>
      <c r="I2843" s="46">
        <v>20</v>
      </c>
      <c r="J2843" s="46">
        <v>1</v>
      </c>
      <c r="K2843" s="46"/>
      <c r="L2843" s="46"/>
      <c r="M2843" s="46">
        <v>20</v>
      </c>
      <c r="N2843" s="46">
        <v>1</v>
      </c>
      <c r="O2843" s="79">
        <v>1050000</v>
      </c>
      <c r="P2843" s="79">
        <v>1050000</v>
      </c>
      <c r="Q2843" s="79"/>
      <c r="R2843" s="79">
        <v>1050000</v>
      </c>
      <c r="S2843" s="79">
        <v>0</v>
      </c>
      <c r="T2843" s="79">
        <v>0</v>
      </c>
      <c r="U2843" s="78" t="s">
        <v>303</v>
      </c>
      <c r="V2843" s="80" t="s">
        <v>1173</v>
      </c>
      <c r="W2843" s="81" t="s">
        <v>539</v>
      </c>
    </row>
    <row r="2844" spans="1:23" s="107" customFormat="1" ht="31.8" customHeight="1">
      <c r="A2844" s="46">
        <f>SUBTOTAL(3,$C$11:C2844)</f>
        <v>2834</v>
      </c>
      <c r="B2844" s="46">
        <v>1</v>
      </c>
      <c r="C2844" s="46" t="s">
        <v>521</v>
      </c>
      <c r="D2844" s="46" t="s">
        <v>1103</v>
      </c>
      <c r="E2844" s="98" t="s">
        <v>588</v>
      </c>
      <c r="F2844" s="99" t="s">
        <v>359</v>
      </c>
      <c r="G2844" s="46">
        <v>10</v>
      </c>
      <c r="H2844" s="78" t="s">
        <v>625</v>
      </c>
      <c r="I2844" s="46">
        <v>20</v>
      </c>
      <c r="J2844" s="46">
        <v>1</v>
      </c>
      <c r="K2844" s="46"/>
      <c r="L2844" s="46"/>
      <c r="M2844" s="46">
        <v>20</v>
      </c>
      <c r="N2844" s="46">
        <v>1</v>
      </c>
      <c r="O2844" s="79">
        <v>1050000</v>
      </c>
      <c r="P2844" s="79">
        <v>1050000</v>
      </c>
      <c r="Q2844" s="79"/>
      <c r="R2844" s="79">
        <v>1050000</v>
      </c>
      <c r="S2844" s="79">
        <v>0</v>
      </c>
      <c r="T2844" s="79">
        <v>0</v>
      </c>
      <c r="U2844" s="78" t="s">
        <v>303</v>
      </c>
      <c r="V2844" s="80" t="s">
        <v>1823</v>
      </c>
      <c r="W2844" s="81" t="s">
        <v>539</v>
      </c>
    </row>
    <row r="2845" spans="1:23" s="107" customFormat="1" ht="31.8" customHeight="1">
      <c r="A2845" s="46">
        <f>SUBTOTAL(3,$C$11:C2845)</f>
        <v>2835</v>
      </c>
      <c r="B2845" s="46">
        <v>1</v>
      </c>
      <c r="C2845" s="46" t="s">
        <v>521</v>
      </c>
      <c r="D2845" s="46" t="s">
        <v>1102</v>
      </c>
      <c r="E2845" s="98" t="s">
        <v>588</v>
      </c>
      <c r="F2845" s="99" t="s">
        <v>359</v>
      </c>
      <c r="G2845" s="46">
        <v>10</v>
      </c>
      <c r="H2845" s="78" t="s">
        <v>625</v>
      </c>
      <c r="I2845" s="46">
        <v>20</v>
      </c>
      <c r="J2845" s="46">
        <v>1</v>
      </c>
      <c r="K2845" s="46"/>
      <c r="L2845" s="46"/>
      <c r="M2845" s="46">
        <v>20</v>
      </c>
      <c r="N2845" s="46">
        <v>1</v>
      </c>
      <c r="O2845" s="79">
        <v>1050000</v>
      </c>
      <c r="P2845" s="79">
        <v>1050000</v>
      </c>
      <c r="Q2845" s="79"/>
      <c r="R2845" s="79">
        <v>1050000</v>
      </c>
      <c r="S2845" s="79">
        <v>0</v>
      </c>
      <c r="T2845" s="79">
        <v>0</v>
      </c>
      <c r="U2845" s="78" t="s">
        <v>303</v>
      </c>
      <c r="V2845" s="80" t="s">
        <v>1185</v>
      </c>
      <c r="W2845" s="81" t="s">
        <v>539</v>
      </c>
    </row>
    <row r="2846" spans="1:23" s="107" customFormat="1" ht="31.8" customHeight="1">
      <c r="A2846" s="46">
        <f>SUBTOTAL(3,$C$11:C2846)</f>
        <v>2836</v>
      </c>
      <c r="B2846" s="100">
        <v>2</v>
      </c>
      <c r="C2846" s="100" t="s">
        <v>521</v>
      </c>
      <c r="D2846" s="100" t="s">
        <v>2324</v>
      </c>
      <c r="E2846" s="101" t="s">
        <v>588</v>
      </c>
      <c r="F2846" s="102" t="s">
        <v>359</v>
      </c>
      <c r="G2846" s="100">
        <v>10</v>
      </c>
      <c r="H2846" s="103" t="s">
        <v>625</v>
      </c>
      <c r="I2846" s="100">
        <v>20</v>
      </c>
      <c r="J2846" s="100">
        <v>1</v>
      </c>
      <c r="K2846" s="100"/>
      <c r="L2846" s="100"/>
      <c r="M2846" s="100">
        <v>20</v>
      </c>
      <c r="N2846" s="100">
        <v>1</v>
      </c>
      <c r="O2846" s="104">
        <v>1050000</v>
      </c>
      <c r="P2846" s="104">
        <v>1050000</v>
      </c>
      <c r="Q2846" s="104"/>
      <c r="R2846" s="104"/>
      <c r="S2846" s="104">
        <v>1050000</v>
      </c>
      <c r="T2846" s="104">
        <v>0</v>
      </c>
      <c r="U2846" s="103" t="s">
        <v>303</v>
      </c>
      <c r="V2846" s="105" t="s">
        <v>1397</v>
      </c>
      <c r="W2846" s="106" t="s">
        <v>539</v>
      </c>
    </row>
    <row r="2847" spans="1:23" s="107" customFormat="1" ht="31.8" customHeight="1">
      <c r="A2847" s="46">
        <f>SUBTOTAL(3,$C$11:C2847)</f>
        <v>2837</v>
      </c>
      <c r="B2847" s="100">
        <v>2</v>
      </c>
      <c r="C2847" s="100" t="s">
        <v>521</v>
      </c>
      <c r="D2847" s="100" t="s">
        <v>2324</v>
      </c>
      <c r="E2847" s="101" t="s">
        <v>588</v>
      </c>
      <c r="F2847" s="102" t="s">
        <v>359</v>
      </c>
      <c r="G2847" s="100">
        <v>10</v>
      </c>
      <c r="H2847" s="103" t="s">
        <v>625</v>
      </c>
      <c r="I2847" s="100">
        <v>20</v>
      </c>
      <c r="J2847" s="100">
        <v>1</v>
      </c>
      <c r="K2847" s="100"/>
      <c r="L2847" s="100"/>
      <c r="M2847" s="100">
        <v>20</v>
      </c>
      <c r="N2847" s="100">
        <v>1</v>
      </c>
      <c r="O2847" s="104">
        <v>1050000</v>
      </c>
      <c r="P2847" s="104">
        <v>1050000</v>
      </c>
      <c r="Q2847" s="104"/>
      <c r="R2847" s="104"/>
      <c r="S2847" s="104">
        <v>1050000</v>
      </c>
      <c r="T2847" s="104">
        <v>0</v>
      </c>
      <c r="U2847" s="103" t="s">
        <v>303</v>
      </c>
      <c r="V2847" s="105" t="s">
        <v>4068</v>
      </c>
      <c r="W2847" s="106" t="s">
        <v>539</v>
      </c>
    </row>
    <row r="2848" spans="1:23" s="107" customFormat="1" ht="31.8" customHeight="1">
      <c r="A2848" s="46">
        <f>SUBTOTAL(3,$C$11:C2848)</f>
        <v>2838</v>
      </c>
      <c r="B2848" s="100">
        <v>2</v>
      </c>
      <c r="C2848" s="100" t="s">
        <v>521</v>
      </c>
      <c r="D2848" s="100" t="s">
        <v>2324</v>
      </c>
      <c r="E2848" s="101" t="s">
        <v>588</v>
      </c>
      <c r="F2848" s="102" t="s">
        <v>359</v>
      </c>
      <c r="G2848" s="100">
        <v>10</v>
      </c>
      <c r="H2848" s="103" t="s">
        <v>625</v>
      </c>
      <c r="I2848" s="100">
        <v>20</v>
      </c>
      <c r="J2848" s="100">
        <v>1</v>
      </c>
      <c r="K2848" s="100"/>
      <c r="L2848" s="100"/>
      <c r="M2848" s="100">
        <v>20</v>
      </c>
      <c r="N2848" s="100">
        <v>1</v>
      </c>
      <c r="O2848" s="104">
        <v>1050000</v>
      </c>
      <c r="P2848" s="104">
        <v>1050000</v>
      </c>
      <c r="Q2848" s="104"/>
      <c r="R2848" s="104"/>
      <c r="S2848" s="104">
        <v>1050000</v>
      </c>
      <c r="T2848" s="104">
        <v>0</v>
      </c>
      <c r="U2848" s="103" t="s">
        <v>303</v>
      </c>
      <c r="V2848" s="105" t="s">
        <v>4069</v>
      </c>
      <c r="W2848" s="106" t="s">
        <v>539</v>
      </c>
    </row>
    <row r="2849" spans="1:23" s="107" customFormat="1" ht="31.8" customHeight="1">
      <c r="A2849" s="46">
        <f>SUBTOTAL(3,$C$11:C2849)</f>
        <v>2839</v>
      </c>
      <c r="B2849" s="100">
        <v>2</v>
      </c>
      <c r="C2849" s="100" t="s">
        <v>521</v>
      </c>
      <c r="D2849" s="100" t="s">
        <v>2324</v>
      </c>
      <c r="E2849" s="101" t="s">
        <v>588</v>
      </c>
      <c r="F2849" s="102" t="s">
        <v>359</v>
      </c>
      <c r="G2849" s="100">
        <v>10</v>
      </c>
      <c r="H2849" s="103" t="s">
        <v>625</v>
      </c>
      <c r="I2849" s="100">
        <v>20</v>
      </c>
      <c r="J2849" s="100">
        <v>1</v>
      </c>
      <c r="K2849" s="100"/>
      <c r="L2849" s="100"/>
      <c r="M2849" s="100">
        <v>20</v>
      </c>
      <c r="N2849" s="100">
        <v>1</v>
      </c>
      <c r="O2849" s="104">
        <v>1050000</v>
      </c>
      <c r="P2849" s="104">
        <v>1050000</v>
      </c>
      <c r="Q2849" s="104"/>
      <c r="R2849" s="104"/>
      <c r="S2849" s="104">
        <v>1050000</v>
      </c>
      <c r="T2849" s="104">
        <v>0</v>
      </c>
      <c r="U2849" s="103" t="s">
        <v>303</v>
      </c>
      <c r="V2849" s="105" t="s">
        <v>4070</v>
      </c>
      <c r="W2849" s="106" t="s">
        <v>539</v>
      </c>
    </row>
    <row r="2850" spans="1:23" s="107" customFormat="1" ht="31.8" customHeight="1">
      <c r="A2850" s="46">
        <f>SUBTOTAL(3,$C$11:C2850)</f>
        <v>2840</v>
      </c>
      <c r="B2850" s="100">
        <v>2</v>
      </c>
      <c r="C2850" s="100" t="s">
        <v>521</v>
      </c>
      <c r="D2850" s="100" t="s">
        <v>2324</v>
      </c>
      <c r="E2850" s="101" t="s">
        <v>588</v>
      </c>
      <c r="F2850" s="102" t="s">
        <v>359</v>
      </c>
      <c r="G2850" s="100">
        <v>10</v>
      </c>
      <c r="H2850" s="103" t="s">
        <v>625</v>
      </c>
      <c r="I2850" s="100">
        <v>20</v>
      </c>
      <c r="J2850" s="100">
        <v>1</v>
      </c>
      <c r="K2850" s="100"/>
      <c r="L2850" s="100"/>
      <c r="M2850" s="100">
        <v>20</v>
      </c>
      <c r="N2850" s="100">
        <v>1</v>
      </c>
      <c r="O2850" s="104">
        <v>1050000</v>
      </c>
      <c r="P2850" s="104">
        <v>1050000</v>
      </c>
      <c r="Q2850" s="104"/>
      <c r="R2850" s="104"/>
      <c r="S2850" s="104">
        <v>1050000</v>
      </c>
      <c r="T2850" s="104">
        <v>0</v>
      </c>
      <c r="U2850" s="103" t="s">
        <v>303</v>
      </c>
      <c r="V2850" s="105" t="s">
        <v>2873</v>
      </c>
      <c r="W2850" s="106" t="s">
        <v>539</v>
      </c>
    </row>
    <row r="2851" spans="1:23" s="107" customFormat="1" ht="31.8" customHeight="1">
      <c r="A2851" s="46">
        <f>SUBTOTAL(3,$C$11:C2851)</f>
        <v>2841</v>
      </c>
      <c r="B2851" s="46">
        <v>1</v>
      </c>
      <c r="C2851" s="46" t="s">
        <v>522</v>
      </c>
      <c r="D2851" s="46" t="s">
        <v>1103</v>
      </c>
      <c r="E2851" s="98" t="s">
        <v>523</v>
      </c>
      <c r="F2851" s="99" t="s">
        <v>213</v>
      </c>
      <c r="G2851" s="46">
        <v>10</v>
      </c>
      <c r="H2851" s="78" t="s">
        <v>625</v>
      </c>
      <c r="I2851" s="46">
        <v>20</v>
      </c>
      <c r="J2851" s="46">
        <v>1</v>
      </c>
      <c r="K2851" s="46"/>
      <c r="L2851" s="46"/>
      <c r="M2851" s="46">
        <v>20</v>
      </c>
      <c r="N2851" s="46">
        <v>1</v>
      </c>
      <c r="O2851" s="79">
        <v>1050000</v>
      </c>
      <c r="P2851" s="79">
        <v>1050000</v>
      </c>
      <c r="Q2851" s="79"/>
      <c r="R2851" s="79">
        <v>1050000</v>
      </c>
      <c r="S2851" s="79">
        <v>0</v>
      </c>
      <c r="T2851" s="79">
        <v>0</v>
      </c>
      <c r="U2851" s="78" t="s">
        <v>303</v>
      </c>
      <c r="V2851" s="80" t="s">
        <v>1824</v>
      </c>
      <c r="W2851" s="81" t="s">
        <v>539</v>
      </c>
    </row>
    <row r="2852" spans="1:23" s="107" customFormat="1" ht="31.8" customHeight="1">
      <c r="A2852" s="46">
        <f>SUBTOTAL(3,$C$11:C2852)</f>
        <v>2842</v>
      </c>
      <c r="B2852" s="46">
        <v>1</v>
      </c>
      <c r="C2852" s="46" t="s">
        <v>522</v>
      </c>
      <c r="D2852" s="46" t="s">
        <v>1102</v>
      </c>
      <c r="E2852" s="98" t="s">
        <v>523</v>
      </c>
      <c r="F2852" s="99" t="s">
        <v>213</v>
      </c>
      <c r="G2852" s="46">
        <v>10</v>
      </c>
      <c r="H2852" s="78" t="s">
        <v>625</v>
      </c>
      <c r="I2852" s="46">
        <v>20</v>
      </c>
      <c r="J2852" s="46">
        <v>1</v>
      </c>
      <c r="K2852" s="46"/>
      <c r="L2852" s="46"/>
      <c r="M2852" s="46">
        <v>20</v>
      </c>
      <c r="N2852" s="46">
        <v>1</v>
      </c>
      <c r="O2852" s="79">
        <v>1050000</v>
      </c>
      <c r="P2852" s="79">
        <v>1050000</v>
      </c>
      <c r="Q2852" s="79"/>
      <c r="R2852" s="79">
        <v>1050000</v>
      </c>
      <c r="S2852" s="79">
        <v>0</v>
      </c>
      <c r="T2852" s="79">
        <v>0</v>
      </c>
      <c r="U2852" s="78" t="s">
        <v>303</v>
      </c>
      <c r="V2852" s="80" t="s">
        <v>1825</v>
      </c>
      <c r="W2852" s="81" t="s">
        <v>539</v>
      </c>
    </row>
    <row r="2853" spans="1:23" s="107" customFormat="1" ht="31.8" customHeight="1">
      <c r="A2853" s="46">
        <f>SUBTOTAL(3,$C$11:C2853)</f>
        <v>2843</v>
      </c>
      <c r="B2853" s="46">
        <v>1</v>
      </c>
      <c r="C2853" s="46" t="s">
        <v>522</v>
      </c>
      <c r="D2853" s="46" t="s">
        <v>1103</v>
      </c>
      <c r="E2853" s="98" t="s">
        <v>523</v>
      </c>
      <c r="F2853" s="99" t="s">
        <v>213</v>
      </c>
      <c r="G2853" s="46">
        <v>10</v>
      </c>
      <c r="H2853" s="78" t="s">
        <v>625</v>
      </c>
      <c r="I2853" s="46">
        <v>20</v>
      </c>
      <c r="J2853" s="46">
        <v>1</v>
      </c>
      <c r="K2853" s="46"/>
      <c r="L2853" s="46"/>
      <c r="M2853" s="46">
        <v>20</v>
      </c>
      <c r="N2853" s="46">
        <v>1</v>
      </c>
      <c r="O2853" s="79">
        <v>1050000</v>
      </c>
      <c r="P2853" s="79">
        <v>1050000</v>
      </c>
      <c r="Q2853" s="79"/>
      <c r="R2853" s="79">
        <v>1050000</v>
      </c>
      <c r="S2853" s="79">
        <v>0</v>
      </c>
      <c r="T2853" s="79">
        <v>0</v>
      </c>
      <c r="U2853" s="78" t="s">
        <v>303</v>
      </c>
      <c r="V2853" s="80" t="s">
        <v>1826</v>
      </c>
      <c r="W2853" s="81" t="s">
        <v>539</v>
      </c>
    </row>
    <row r="2854" spans="1:23" s="107" customFormat="1" ht="31.8" customHeight="1">
      <c r="A2854" s="46">
        <f>SUBTOTAL(3,$C$11:C2854)</f>
        <v>2844</v>
      </c>
      <c r="B2854" s="100">
        <v>2</v>
      </c>
      <c r="C2854" s="100" t="s">
        <v>522</v>
      </c>
      <c r="D2854" s="100" t="s">
        <v>2324</v>
      </c>
      <c r="E2854" s="101" t="s">
        <v>523</v>
      </c>
      <c r="F2854" s="102" t="s">
        <v>213</v>
      </c>
      <c r="G2854" s="100">
        <v>10</v>
      </c>
      <c r="H2854" s="103" t="s">
        <v>625</v>
      </c>
      <c r="I2854" s="100">
        <v>20</v>
      </c>
      <c r="J2854" s="100">
        <v>1</v>
      </c>
      <c r="K2854" s="100"/>
      <c r="L2854" s="100"/>
      <c r="M2854" s="100">
        <v>20</v>
      </c>
      <c r="N2854" s="100">
        <v>1</v>
      </c>
      <c r="O2854" s="104">
        <v>1050000</v>
      </c>
      <c r="P2854" s="104">
        <v>1050000</v>
      </c>
      <c r="Q2854" s="104"/>
      <c r="R2854" s="104"/>
      <c r="S2854" s="104">
        <v>1050000</v>
      </c>
      <c r="T2854" s="104">
        <v>0</v>
      </c>
      <c r="U2854" s="103" t="s">
        <v>303</v>
      </c>
      <c r="V2854" s="105" t="s">
        <v>4071</v>
      </c>
      <c r="W2854" s="106" t="s">
        <v>539</v>
      </c>
    </row>
    <row r="2855" spans="1:23" s="107" customFormat="1" ht="31.8" customHeight="1">
      <c r="A2855" s="46">
        <f>SUBTOTAL(3,$C$11:C2855)</f>
        <v>2845</v>
      </c>
      <c r="B2855" s="100">
        <v>2</v>
      </c>
      <c r="C2855" s="100" t="s">
        <v>522</v>
      </c>
      <c r="D2855" s="100" t="s">
        <v>2328</v>
      </c>
      <c r="E2855" s="101" t="s">
        <v>523</v>
      </c>
      <c r="F2855" s="102" t="s">
        <v>213</v>
      </c>
      <c r="G2855" s="100">
        <v>10</v>
      </c>
      <c r="H2855" s="103" t="s">
        <v>625</v>
      </c>
      <c r="I2855" s="100">
        <v>20</v>
      </c>
      <c r="J2855" s="100">
        <v>1</v>
      </c>
      <c r="K2855" s="100"/>
      <c r="L2855" s="100"/>
      <c r="M2855" s="100">
        <v>20</v>
      </c>
      <c r="N2855" s="100">
        <v>1</v>
      </c>
      <c r="O2855" s="104">
        <v>1050000</v>
      </c>
      <c r="P2855" s="104">
        <v>1050000</v>
      </c>
      <c r="Q2855" s="104"/>
      <c r="R2855" s="104"/>
      <c r="S2855" s="104">
        <v>1050000</v>
      </c>
      <c r="T2855" s="104">
        <v>0</v>
      </c>
      <c r="U2855" s="103" t="s">
        <v>303</v>
      </c>
      <c r="V2855" s="105" t="s">
        <v>4072</v>
      </c>
      <c r="W2855" s="106" t="s">
        <v>539</v>
      </c>
    </row>
    <row r="2856" spans="1:23" s="107" customFormat="1" ht="31.8" customHeight="1">
      <c r="A2856" s="46">
        <f>SUBTOTAL(3,$C$11:C2856)</f>
        <v>2846</v>
      </c>
      <c r="B2856" s="100">
        <v>2</v>
      </c>
      <c r="C2856" s="100" t="s">
        <v>522</v>
      </c>
      <c r="D2856" s="100" t="s">
        <v>2329</v>
      </c>
      <c r="E2856" s="101" t="s">
        <v>523</v>
      </c>
      <c r="F2856" s="102" t="s">
        <v>213</v>
      </c>
      <c r="G2856" s="100">
        <v>10</v>
      </c>
      <c r="H2856" s="103" t="s">
        <v>625</v>
      </c>
      <c r="I2856" s="100">
        <v>20</v>
      </c>
      <c r="J2856" s="100">
        <v>1</v>
      </c>
      <c r="K2856" s="100"/>
      <c r="L2856" s="100"/>
      <c r="M2856" s="100">
        <v>20</v>
      </c>
      <c r="N2856" s="100">
        <v>1</v>
      </c>
      <c r="O2856" s="104">
        <v>1050000</v>
      </c>
      <c r="P2856" s="104">
        <v>1050000</v>
      </c>
      <c r="Q2856" s="104"/>
      <c r="R2856" s="104"/>
      <c r="S2856" s="104">
        <v>1050000</v>
      </c>
      <c r="T2856" s="104">
        <v>0</v>
      </c>
      <c r="U2856" s="103" t="s">
        <v>303</v>
      </c>
      <c r="V2856" s="105" t="s">
        <v>4073</v>
      </c>
      <c r="W2856" s="106" t="s">
        <v>539</v>
      </c>
    </row>
    <row r="2857" spans="1:23" s="107" customFormat="1" ht="31.8" customHeight="1">
      <c r="A2857" s="46">
        <f>SUBTOTAL(3,$C$11:C2857)</f>
        <v>2847</v>
      </c>
      <c r="B2857" s="100">
        <v>2</v>
      </c>
      <c r="C2857" s="100" t="s">
        <v>522</v>
      </c>
      <c r="D2857" s="100" t="s">
        <v>2324</v>
      </c>
      <c r="E2857" s="101" t="s">
        <v>523</v>
      </c>
      <c r="F2857" s="102" t="s">
        <v>213</v>
      </c>
      <c r="G2857" s="100">
        <v>10</v>
      </c>
      <c r="H2857" s="103" t="s">
        <v>625</v>
      </c>
      <c r="I2857" s="100">
        <v>20</v>
      </c>
      <c r="J2857" s="100">
        <v>1</v>
      </c>
      <c r="K2857" s="100"/>
      <c r="L2857" s="100"/>
      <c r="M2857" s="100">
        <v>20</v>
      </c>
      <c r="N2857" s="100">
        <v>1</v>
      </c>
      <c r="O2857" s="104">
        <v>1050000</v>
      </c>
      <c r="P2857" s="104">
        <v>1050000</v>
      </c>
      <c r="Q2857" s="104"/>
      <c r="R2857" s="104"/>
      <c r="S2857" s="104">
        <v>1050000</v>
      </c>
      <c r="T2857" s="104">
        <v>0</v>
      </c>
      <c r="U2857" s="103" t="s">
        <v>303</v>
      </c>
      <c r="V2857" s="105" t="s">
        <v>4074</v>
      </c>
      <c r="W2857" s="106" t="s">
        <v>539</v>
      </c>
    </row>
    <row r="2858" spans="1:23" s="107" customFormat="1" ht="31.8" customHeight="1">
      <c r="A2858" s="46">
        <f>SUBTOTAL(3,$C$11:C2858)</f>
        <v>2848</v>
      </c>
      <c r="B2858" s="100">
        <v>2</v>
      </c>
      <c r="C2858" s="100" t="s">
        <v>522</v>
      </c>
      <c r="D2858" s="100" t="s">
        <v>2325</v>
      </c>
      <c r="E2858" s="101" t="s">
        <v>523</v>
      </c>
      <c r="F2858" s="102" t="s">
        <v>213</v>
      </c>
      <c r="G2858" s="100">
        <v>10</v>
      </c>
      <c r="H2858" s="103" t="s">
        <v>625</v>
      </c>
      <c r="I2858" s="100">
        <v>20</v>
      </c>
      <c r="J2858" s="100">
        <v>1</v>
      </c>
      <c r="K2858" s="100"/>
      <c r="L2858" s="100"/>
      <c r="M2858" s="100">
        <v>20</v>
      </c>
      <c r="N2858" s="100">
        <v>1</v>
      </c>
      <c r="O2858" s="104">
        <v>1050000</v>
      </c>
      <c r="P2858" s="104">
        <v>1050000</v>
      </c>
      <c r="Q2858" s="104"/>
      <c r="R2858" s="104"/>
      <c r="S2858" s="104">
        <v>1050000</v>
      </c>
      <c r="T2858" s="104">
        <v>0</v>
      </c>
      <c r="U2858" s="103" t="s">
        <v>303</v>
      </c>
      <c r="V2858" s="105" t="s">
        <v>4075</v>
      </c>
      <c r="W2858" s="106" t="s">
        <v>539</v>
      </c>
    </row>
    <row r="2859" spans="1:23" s="107" customFormat="1" ht="31.8" customHeight="1">
      <c r="A2859" s="46">
        <f>SUBTOTAL(3,$C$11:C2859)</f>
        <v>2849</v>
      </c>
      <c r="B2859" s="46">
        <v>1</v>
      </c>
      <c r="C2859" s="46" t="s">
        <v>112</v>
      </c>
      <c r="D2859" s="46" t="s">
        <v>1102</v>
      </c>
      <c r="E2859" s="98" t="s">
        <v>322</v>
      </c>
      <c r="F2859" s="99" t="s">
        <v>318</v>
      </c>
      <c r="G2859" s="46">
        <v>10</v>
      </c>
      <c r="H2859" s="78" t="s">
        <v>625</v>
      </c>
      <c r="I2859" s="46">
        <v>20</v>
      </c>
      <c r="J2859" s="46">
        <v>1</v>
      </c>
      <c r="K2859" s="46"/>
      <c r="L2859" s="46"/>
      <c r="M2859" s="46">
        <v>20</v>
      </c>
      <c r="N2859" s="46">
        <v>1</v>
      </c>
      <c r="O2859" s="79">
        <v>1050000</v>
      </c>
      <c r="P2859" s="79">
        <v>1050000</v>
      </c>
      <c r="Q2859" s="79"/>
      <c r="R2859" s="79">
        <v>1050000</v>
      </c>
      <c r="S2859" s="79">
        <v>0</v>
      </c>
      <c r="T2859" s="79">
        <v>0</v>
      </c>
      <c r="U2859" s="78" t="s">
        <v>303</v>
      </c>
      <c r="V2859" s="80" t="s">
        <v>1827</v>
      </c>
      <c r="W2859" s="81" t="s">
        <v>539</v>
      </c>
    </row>
    <row r="2860" spans="1:23" s="107" customFormat="1" ht="31.8" customHeight="1">
      <c r="A2860" s="46">
        <f>SUBTOTAL(3,$C$11:C2860)</f>
        <v>2850</v>
      </c>
      <c r="B2860" s="46">
        <v>1</v>
      </c>
      <c r="C2860" s="46" t="s">
        <v>112</v>
      </c>
      <c r="D2860" s="46" t="s">
        <v>1102</v>
      </c>
      <c r="E2860" s="98" t="s">
        <v>322</v>
      </c>
      <c r="F2860" s="99" t="s">
        <v>318</v>
      </c>
      <c r="G2860" s="46">
        <v>10</v>
      </c>
      <c r="H2860" s="78" t="s">
        <v>625</v>
      </c>
      <c r="I2860" s="46">
        <v>20</v>
      </c>
      <c r="J2860" s="46">
        <v>1</v>
      </c>
      <c r="K2860" s="46"/>
      <c r="L2860" s="46"/>
      <c r="M2860" s="46">
        <v>20</v>
      </c>
      <c r="N2860" s="46">
        <v>1</v>
      </c>
      <c r="O2860" s="79">
        <v>1050000</v>
      </c>
      <c r="P2860" s="79">
        <v>1050000</v>
      </c>
      <c r="Q2860" s="79"/>
      <c r="R2860" s="79">
        <v>1050000</v>
      </c>
      <c r="S2860" s="79">
        <v>0</v>
      </c>
      <c r="T2860" s="79">
        <v>0</v>
      </c>
      <c r="U2860" s="78" t="s">
        <v>303</v>
      </c>
      <c r="V2860" s="80" t="s">
        <v>1742</v>
      </c>
      <c r="W2860" s="81" t="s">
        <v>539</v>
      </c>
    </row>
    <row r="2861" spans="1:23" s="107" customFormat="1" ht="31.8" customHeight="1">
      <c r="A2861" s="46">
        <f>SUBTOTAL(3,$C$11:C2861)</f>
        <v>2851</v>
      </c>
      <c r="B2861" s="46">
        <v>1</v>
      </c>
      <c r="C2861" s="46" t="s">
        <v>112</v>
      </c>
      <c r="D2861" s="46" t="s">
        <v>1104</v>
      </c>
      <c r="E2861" s="98" t="s">
        <v>322</v>
      </c>
      <c r="F2861" s="99" t="s">
        <v>318</v>
      </c>
      <c r="G2861" s="46">
        <v>10</v>
      </c>
      <c r="H2861" s="78" t="s">
        <v>625</v>
      </c>
      <c r="I2861" s="46">
        <v>20</v>
      </c>
      <c r="J2861" s="46">
        <v>1</v>
      </c>
      <c r="K2861" s="46"/>
      <c r="L2861" s="46"/>
      <c r="M2861" s="46">
        <v>20</v>
      </c>
      <c r="N2861" s="46">
        <v>1</v>
      </c>
      <c r="O2861" s="79">
        <v>1050000</v>
      </c>
      <c r="P2861" s="79">
        <v>1050000</v>
      </c>
      <c r="Q2861" s="79"/>
      <c r="R2861" s="79">
        <v>1050000</v>
      </c>
      <c r="S2861" s="79">
        <v>0</v>
      </c>
      <c r="T2861" s="79">
        <v>0</v>
      </c>
      <c r="U2861" s="78" t="s">
        <v>303</v>
      </c>
      <c r="V2861" s="80" t="s">
        <v>1828</v>
      </c>
      <c r="W2861" s="81" t="s">
        <v>539</v>
      </c>
    </row>
    <row r="2862" spans="1:23" s="107" customFormat="1" ht="31.8" customHeight="1">
      <c r="A2862" s="46">
        <f>SUBTOTAL(3,$C$11:C2862)</f>
        <v>2852</v>
      </c>
      <c r="B2862" s="46">
        <v>1</v>
      </c>
      <c r="C2862" s="46" t="s">
        <v>112</v>
      </c>
      <c r="D2862" s="46" t="s">
        <v>1102</v>
      </c>
      <c r="E2862" s="98" t="s">
        <v>322</v>
      </c>
      <c r="F2862" s="99" t="s">
        <v>318</v>
      </c>
      <c r="G2862" s="46">
        <v>10</v>
      </c>
      <c r="H2862" s="78" t="s">
        <v>625</v>
      </c>
      <c r="I2862" s="46">
        <v>20</v>
      </c>
      <c r="J2862" s="46">
        <v>1</v>
      </c>
      <c r="K2862" s="46"/>
      <c r="L2862" s="46"/>
      <c r="M2862" s="46">
        <v>20</v>
      </c>
      <c r="N2862" s="46">
        <v>1</v>
      </c>
      <c r="O2862" s="79">
        <v>1050000</v>
      </c>
      <c r="P2862" s="79">
        <v>1050000</v>
      </c>
      <c r="Q2862" s="79"/>
      <c r="R2862" s="79">
        <v>1050000</v>
      </c>
      <c r="S2862" s="79">
        <v>0</v>
      </c>
      <c r="T2862" s="79">
        <v>0</v>
      </c>
      <c r="U2862" s="78" t="s">
        <v>303</v>
      </c>
      <c r="V2862" s="80" t="s">
        <v>1829</v>
      </c>
      <c r="W2862" s="81" t="s">
        <v>539</v>
      </c>
    </row>
    <row r="2863" spans="1:23" s="107" customFormat="1" ht="31.8" customHeight="1">
      <c r="A2863" s="46">
        <f>SUBTOTAL(3,$C$11:C2863)</f>
        <v>2853</v>
      </c>
      <c r="B2863" s="100">
        <v>2</v>
      </c>
      <c r="C2863" s="100" t="s">
        <v>112</v>
      </c>
      <c r="D2863" s="100" t="s">
        <v>2329</v>
      </c>
      <c r="E2863" s="101" t="s">
        <v>322</v>
      </c>
      <c r="F2863" s="102" t="s">
        <v>318</v>
      </c>
      <c r="G2863" s="100">
        <v>10</v>
      </c>
      <c r="H2863" s="103" t="s">
        <v>625</v>
      </c>
      <c r="I2863" s="100">
        <v>20</v>
      </c>
      <c r="J2863" s="100">
        <v>1</v>
      </c>
      <c r="K2863" s="100"/>
      <c r="L2863" s="100"/>
      <c r="M2863" s="100">
        <v>20</v>
      </c>
      <c r="N2863" s="100">
        <v>1</v>
      </c>
      <c r="O2863" s="104">
        <v>1050000</v>
      </c>
      <c r="P2863" s="104">
        <v>1050000</v>
      </c>
      <c r="Q2863" s="104"/>
      <c r="R2863" s="104"/>
      <c r="S2863" s="104">
        <v>1050000</v>
      </c>
      <c r="T2863" s="104">
        <v>0</v>
      </c>
      <c r="U2863" s="103" t="s">
        <v>303</v>
      </c>
      <c r="V2863" s="105" t="s">
        <v>4076</v>
      </c>
      <c r="W2863" s="106" t="s">
        <v>539</v>
      </c>
    </row>
    <row r="2864" spans="1:23" s="107" customFormat="1" ht="31.8" customHeight="1">
      <c r="A2864" s="46">
        <f>SUBTOTAL(3,$C$11:C2864)</f>
        <v>2854</v>
      </c>
      <c r="B2864" s="100">
        <v>2</v>
      </c>
      <c r="C2864" s="100" t="s">
        <v>112</v>
      </c>
      <c r="D2864" s="100" t="s">
        <v>2324</v>
      </c>
      <c r="E2864" s="101" t="s">
        <v>322</v>
      </c>
      <c r="F2864" s="102" t="s">
        <v>318</v>
      </c>
      <c r="G2864" s="100">
        <v>10</v>
      </c>
      <c r="H2864" s="103" t="s">
        <v>625</v>
      </c>
      <c r="I2864" s="100">
        <v>20</v>
      </c>
      <c r="J2864" s="100">
        <v>1</v>
      </c>
      <c r="K2864" s="100"/>
      <c r="L2864" s="100"/>
      <c r="M2864" s="100">
        <v>20</v>
      </c>
      <c r="N2864" s="100">
        <v>1</v>
      </c>
      <c r="O2864" s="104">
        <v>1050000</v>
      </c>
      <c r="P2864" s="104">
        <v>1050000</v>
      </c>
      <c r="Q2864" s="104"/>
      <c r="R2864" s="104"/>
      <c r="S2864" s="104">
        <v>1050000</v>
      </c>
      <c r="T2864" s="104">
        <v>0</v>
      </c>
      <c r="U2864" s="103" t="s">
        <v>303</v>
      </c>
      <c r="V2864" s="105" t="s">
        <v>4077</v>
      </c>
      <c r="W2864" s="106" t="s">
        <v>539</v>
      </c>
    </row>
    <row r="2865" spans="1:23" s="107" customFormat="1" ht="31.8" customHeight="1">
      <c r="A2865" s="46">
        <f>SUBTOTAL(3,$C$11:C2865)</f>
        <v>2855</v>
      </c>
      <c r="B2865" s="100">
        <v>2</v>
      </c>
      <c r="C2865" s="100" t="s">
        <v>112</v>
      </c>
      <c r="D2865" s="100" t="s">
        <v>2325</v>
      </c>
      <c r="E2865" s="101" t="s">
        <v>322</v>
      </c>
      <c r="F2865" s="102" t="s">
        <v>318</v>
      </c>
      <c r="G2865" s="100">
        <v>10</v>
      </c>
      <c r="H2865" s="103" t="s">
        <v>625</v>
      </c>
      <c r="I2865" s="100">
        <v>20</v>
      </c>
      <c r="J2865" s="100">
        <v>1</v>
      </c>
      <c r="K2865" s="100"/>
      <c r="L2865" s="100"/>
      <c r="M2865" s="100">
        <v>20</v>
      </c>
      <c r="N2865" s="100">
        <v>1</v>
      </c>
      <c r="O2865" s="104">
        <v>1050000</v>
      </c>
      <c r="P2865" s="104">
        <v>1050000</v>
      </c>
      <c r="Q2865" s="104"/>
      <c r="R2865" s="104"/>
      <c r="S2865" s="104">
        <v>1050000</v>
      </c>
      <c r="T2865" s="104">
        <v>0</v>
      </c>
      <c r="U2865" s="103" t="s">
        <v>303</v>
      </c>
      <c r="V2865" s="105" t="s">
        <v>4078</v>
      </c>
      <c r="W2865" s="106" t="s">
        <v>539</v>
      </c>
    </row>
    <row r="2866" spans="1:23" s="107" customFormat="1" ht="31.8" customHeight="1">
      <c r="A2866" s="46">
        <f>SUBTOTAL(3,$C$11:C2866)</f>
        <v>2856</v>
      </c>
      <c r="B2866" s="100">
        <v>2</v>
      </c>
      <c r="C2866" s="100" t="s">
        <v>112</v>
      </c>
      <c r="D2866" s="100" t="s">
        <v>2324</v>
      </c>
      <c r="E2866" s="101" t="s">
        <v>322</v>
      </c>
      <c r="F2866" s="102" t="s">
        <v>318</v>
      </c>
      <c r="G2866" s="100">
        <v>10</v>
      </c>
      <c r="H2866" s="103" t="s">
        <v>625</v>
      </c>
      <c r="I2866" s="100">
        <v>20</v>
      </c>
      <c r="J2866" s="100">
        <v>1</v>
      </c>
      <c r="K2866" s="100"/>
      <c r="L2866" s="100"/>
      <c r="M2866" s="100">
        <v>20</v>
      </c>
      <c r="N2866" s="100">
        <v>1</v>
      </c>
      <c r="O2866" s="104">
        <v>1050000</v>
      </c>
      <c r="P2866" s="104">
        <v>1050000</v>
      </c>
      <c r="Q2866" s="104"/>
      <c r="R2866" s="104"/>
      <c r="S2866" s="104">
        <v>1050000</v>
      </c>
      <c r="T2866" s="104">
        <v>0</v>
      </c>
      <c r="U2866" s="103" t="s">
        <v>303</v>
      </c>
      <c r="V2866" s="105" t="s">
        <v>2983</v>
      </c>
      <c r="W2866" s="106" t="s">
        <v>539</v>
      </c>
    </row>
    <row r="2867" spans="1:23" s="107" customFormat="1" ht="31.8" customHeight="1">
      <c r="A2867" s="46">
        <f>SUBTOTAL(3,$C$11:C2867)</f>
        <v>2857</v>
      </c>
      <c r="B2867" s="100">
        <v>2</v>
      </c>
      <c r="C2867" s="100" t="s">
        <v>112</v>
      </c>
      <c r="D2867" s="100" t="s">
        <v>2329</v>
      </c>
      <c r="E2867" s="101" t="s">
        <v>322</v>
      </c>
      <c r="F2867" s="102" t="s">
        <v>318</v>
      </c>
      <c r="G2867" s="100">
        <v>10</v>
      </c>
      <c r="H2867" s="103" t="s">
        <v>625</v>
      </c>
      <c r="I2867" s="100">
        <v>20</v>
      </c>
      <c r="J2867" s="100">
        <v>1</v>
      </c>
      <c r="K2867" s="100"/>
      <c r="L2867" s="100"/>
      <c r="M2867" s="100">
        <v>20</v>
      </c>
      <c r="N2867" s="100">
        <v>1</v>
      </c>
      <c r="O2867" s="104">
        <v>1050000</v>
      </c>
      <c r="P2867" s="104">
        <v>1050000</v>
      </c>
      <c r="Q2867" s="104"/>
      <c r="R2867" s="104"/>
      <c r="S2867" s="104">
        <v>1050000</v>
      </c>
      <c r="T2867" s="104">
        <v>0</v>
      </c>
      <c r="U2867" s="103" t="s">
        <v>303</v>
      </c>
      <c r="V2867" s="105" t="s">
        <v>4079</v>
      </c>
      <c r="W2867" s="106" t="s">
        <v>539</v>
      </c>
    </row>
    <row r="2868" spans="1:23" s="107" customFormat="1" ht="31.8" customHeight="1">
      <c r="A2868" s="46">
        <f>SUBTOTAL(3,$C$11:C2868)</f>
        <v>2858</v>
      </c>
      <c r="B2868" s="46">
        <v>1</v>
      </c>
      <c r="C2868" s="46" t="s">
        <v>524</v>
      </c>
      <c r="D2868" s="46" t="s">
        <v>1105</v>
      </c>
      <c r="E2868" s="98" t="s">
        <v>23</v>
      </c>
      <c r="F2868" s="99" t="s">
        <v>220</v>
      </c>
      <c r="G2868" s="46">
        <v>10</v>
      </c>
      <c r="H2868" s="78" t="s">
        <v>625</v>
      </c>
      <c r="I2868" s="46">
        <v>20</v>
      </c>
      <c r="J2868" s="46">
        <v>1</v>
      </c>
      <c r="K2868" s="46"/>
      <c r="L2868" s="46"/>
      <c r="M2868" s="46">
        <v>20</v>
      </c>
      <c r="N2868" s="46">
        <v>1</v>
      </c>
      <c r="O2868" s="79">
        <v>1050000</v>
      </c>
      <c r="P2868" s="79">
        <v>1050000</v>
      </c>
      <c r="Q2868" s="79"/>
      <c r="R2868" s="79">
        <v>1050000</v>
      </c>
      <c r="S2868" s="79">
        <v>0</v>
      </c>
      <c r="T2868" s="79">
        <v>0</v>
      </c>
      <c r="U2868" s="78" t="s">
        <v>303</v>
      </c>
      <c r="V2868" s="80" t="s">
        <v>1830</v>
      </c>
      <c r="W2868" s="81" t="s">
        <v>539</v>
      </c>
    </row>
    <row r="2869" spans="1:23" s="107" customFormat="1" ht="31.8" customHeight="1">
      <c r="A2869" s="46">
        <f>SUBTOTAL(3,$C$11:C2869)</f>
        <v>2859</v>
      </c>
      <c r="B2869" s="46">
        <v>1</v>
      </c>
      <c r="C2869" s="46" t="s">
        <v>524</v>
      </c>
      <c r="D2869" s="46" t="s">
        <v>1102</v>
      </c>
      <c r="E2869" s="98" t="s">
        <v>23</v>
      </c>
      <c r="F2869" s="99" t="s">
        <v>220</v>
      </c>
      <c r="G2869" s="46">
        <v>10</v>
      </c>
      <c r="H2869" s="78" t="s">
        <v>625</v>
      </c>
      <c r="I2869" s="46">
        <v>20</v>
      </c>
      <c r="J2869" s="46">
        <v>1</v>
      </c>
      <c r="K2869" s="46"/>
      <c r="L2869" s="46"/>
      <c r="M2869" s="46">
        <v>20</v>
      </c>
      <c r="N2869" s="46">
        <v>1</v>
      </c>
      <c r="O2869" s="79">
        <v>1050000</v>
      </c>
      <c r="P2869" s="79">
        <v>1050000</v>
      </c>
      <c r="Q2869" s="79"/>
      <c r="R2869" s="79">
        <v>1050000</v>
      </c>
      <c r="S2869" s="79">
        <v>0</v>
      </c>
      <c r="T2869" s="79">
        <v>0</v>
      </c>
      <c r="U2869" s="78" t="s">
        <v>303</v>
      </c>
      <c r="V2869" s="80" t="s">
        <v>1831</v>
      </c>
      <c r="W2869" s="81" t="s">
        <v>539</v>
      </c>
    </row>
    <row r="2870" spans="1:23" s="107" customFormat="1" ht="31.8" customHeight="1">
      <c r="A2870" s="46">
        <f>SUBTOTAL(3,$C$11:C2870)</f>
        <v>2860</v>
      </c>
      <c r="B2870" s="46">
        <v>1</v>
      </c>
      <c r="C2870" s="46" t="s">
        <v>524</v>
      </c>
      <c r="D2870" s="46" t="s">
        <v>1103</v>
      </c>
      <c r="E2870" s="98" t="s">
        <v>23</v>
      </c>
      <c r="F2870" s="99" t="s">
        <v>220</v>
      </c>
      <c r="G2870" s="46">
        <v>10</v>
      </c>
      <c r="H2870" s="78" t="s">
        <v>625</v>
      </c>
      <c r="I2870" s="46">
        <v>20</v>
      </c>
      <c r="J2870" s="46">
        <v>1</v>
      </c>
      <c r="K2870" s="46"/>
      <c r="L2870" s="46"/>
      <c r="M2870" s="46">
        <v>20</v>
      </c>
      <c r="N2870" s="46">
        <v>1</v>
      </c>
      <c r="O2870" s="79">
        <v>1050000</v>
      </c>
      <c r="P2870" s="79">
        <v>1050000</v>
      </c>
      <c r="Q2870" s="79"/>
      <c r="R2870" s="79">
        <v>1050000</v>
      </c>
      <c r="S2870" s="79">
        <v>0</v>
      </c>
      <c r="T2870" s="79">
        <v>0</v>
      </c>
      <c r="U2870" s="78" t="s">
        <v>303</v>
      </c>
      <c r="V2870" s="80" t="s">
        <v>1832</v>
      </c>
      <c r="W2870" s="81" t="s">
        <v>539</v>
      </c>
    </row>
    <row r="2871" spans="1:23" s="107" customFormat="1" ht="31.8" customHeight="1">
      <c r="A2871" s="46">
        <f>SUBTOTAL(3,$C$11:C2871)</f>
        <v>2861</v>
      </c>
      <c r="B2871" s="46">
        <v>1</v>
      </c>
      <c r="C2871" s="46" t="s">
        <v>524</v>
      </c>
      <c r="D2871" s="46" t="s">
        <v>1102</v>
      </c>
      <c r="E2871" s="98" t="s">
        <v>23</v>
      </c>
      <c r="F2871" s="99" t="s">
        <v>220</v>
      </c>
      <c r="G2871" s="46">
        <v>10</v>
      </c>
      <c r="H2871" s="78" t="s">
        <v>625</v>
      </c>
      <c r="I2871" s="46">
        <v>20</v>
      </c>
      <c r="J2871" s="46">
        <v>1</v>
      </c>
      <c r="K2871" s="46"/>
      <c r="L2871" s="46"/>
      <c r="M2871" s="46">
        <v>20</v>
      </c>
      <c r="N2871" s="46">
        <v>1</v>
      </c>
      <c r="O2871" s="79">
        <v>1050000</v>
      </c>
      <c r="P2871" s="79">
        <v>1050000</v>
      </c>
      <c r="Q2871" s="79"/>
      <c r="R2871" s="79">
        <v>1050000</v>
      </c>
      <c r="S2871" s="79">
        <v>0</v>
      </c>
      <c r="T2871" s="79">
        <v>0</v>
      </c>
      <c r="U2871" s="78" t="s">
        <v>303</v>
      </c>
      <c r="V2871" s="80" t="s">
        <v>1833</v>
      </c>
      <c r="W2871" s="81" t="s">
        <v>539</v>
      </c>
    </row>
    <row r="2872" spans="1:23" s="107" customFormat="1" ht="31.8" customHeight="1">
      <c r="A2872" s="46">
        <f>SUBTOTAL(3,$C$11:C2872)</f>
        <v>2862</v>
      </c>
      <c r="B2872" s="100">
        <v>2</v>
      </c>
      <c r="C2872" s="100" t="s">
        <v>524</v>
      </c>
      <c r="D2872" s="100" t="s">
        <v>2324</v>
      </c>
      <c r="E2872" s="101" t="s">
        <v>23</v>
      </c>
      <c r="F2872" s="102" t="s">
        <v>220</v>
      </c>
      <c r="G2872" s="100">
        <v>10</v>
      </c>
      <c r="H2872" s="103" t="s">
        <v>625</v>
      </c>
      <c r="I2872" s="100">
        <v>20</v>
      </c>
      <c r="J2872" s="100">
        <v>1</v>
      </c>
      <c r="K2872" s="100"/>
      <c r="L2872" s="100"/>
      <c r="M2872" s="100">
        <v>20</v>
      </c>
      <c r="N2872" s="100">
        <v>1</v>
      </c>
      <c r="O2872" s="104">
        <v>1050000</v>
      </c>
      <c r="P2872" s="104">
        <v>1050000</v>
      </c>
      <c r="Q2872" s="104"/>
      <c r="R2872" s="104"/>
      <c r="S2872" s="104">
        <v>1050000</v>
      </c>
      <c r="T2872" s="104">
        <v>0</v>
      </c>
      <c r="U2872" s="103" t="s">
        <v>303</v>
      </c>
      <c r="V2872" s="105" t="s">
        <v>4080</v>
      </c>
      <c r="W2872" s="106" t="s">
        <v>539</v>
      </c>
    </row>
    <row r="2873" spans="1:23" s="107" customFormat="1" ht="31.8" customHeight="1">
      <c r="A2873" s="46">
        <f>SUBTOTAL(3,$C$11:C2873)</f>
        <v>2863</v>
      </c>
      <c r="B2873" s="100">
        <v>2</v>
      </c>
      <c r="C2873" s="100" t="s">
        <v>524</v>
      </c>
      <c r="D2873" s="100" t="s">
        <v>2324</v>
      </c>
      <c r="E2873" s="101" t="s">
        <v>23</v>
      </c>
      <c r="F2873" s="102" t="s">
        <v>220</v>
      </c>
      <c r="G2873" s="100">
        <v>10</v>
      </c>
      <c r="H2873" s="103" t="s">
        <v>625</v>
      </c>
      <c r="I2873" s="100">
        <v>20</v>
      </c>
      <c r="J2873" s="100">
        <v>1</v>
      </c>
      <c r="K2873" s="100"/>
      <c r="L2873" s="100"/>
      <c r="M2873" s="100">
        <v>20</v>
      </c>
      <c r="N2873" s="100">
        <v>1</v>
      </c>
      <c r="O2873" s="104">
        <v>1050000</v>
      </c>
      <c r="P2873" s="104">
        <v>1050000</v>
      </c>
      <c r="Q2873" s="104"/>
      <c r="R2873" s="104"/>
      <c r="S2873" s="104">
        <v>1050000</v>
      </c>
      <c r="T2873" s="104">
        <v>0</v>
      </c>
      <c r="U2873" s="103" t="s">
        <v>303</v>
      </c>
      <c r="V2873" s="105" t="s">
        <v>4081</v>
      </c>
      <c r="W2873" s="106" t="s">
        <v>539</v>
      </c>
    </row>
    <row r="2874" spans="1:23" s="107" customFormat="1" ht="31.8" customHeight="1">
      <c r="A2874" s="46">
        <f>SUBTOTAL(3,$C$11:C2874)</f>
        <v>2864</v>
      </c>
      <c r="B2874" s="100">
        <v>2</v>
      </c>
      <c r="C2874" s="100" t="s">
        <v>524</v>
      </c>
      <c r="D2874" s="100" t="s">
        <v>2324</v>
      </c>
      <c r="E2874" s="101" t="s">
        <v>23</v>
      </c>
      <c r="F2874" s="102" t="s">
        <v>220</v>
      </c>
      <c r="G2874" s="100">
        <v>10</v>
      </c>
      <c r="H2874" s="103" t="s">
        <v>625</v>
      </c>
      <c r="I2874" s="100">
        <v>20</v>
      </c>
      <c r="J2874" s="100">
        <v>1</v>
      </c>
      <c r="K2874" s="100"/>
      <c r="L2874" s="100"/>
      <c r="M2874" s="100">
        <v>20</v>
      </c>
      <c r="N2874" s="100">
        <v>1</v>
      </c>
      <c r="O2874" s="104">
        <v>1050000</v>
      </c>
      <c r="P2874" s="104">
        <v>1050000</v>
      </c>
      <c r="Q2874" s="104"/>
      <c r="R2874" s="104"/>
      <c r="S2874" s="104">
        <v>1050000</v>
      </c>
      <c r="T2874" s="104">
        <v>0</v>
      </c>
      <c r="U2874" s="103" t="s">
        <v>303</v>
      </c>
      <c r="V2874" s="105" t="s">
        <v>2969</v>
      </c>
      <c r="W2874" s="106" t="s">
        <v>539</v>
      </c>
    </row>
    <row r="2875" spans="1:23" s="107" customFormat="1" ht="31.8" customHeight="1">
      <c r="A2875" s="46">
        <f>SUBTOTAL(3,$C$11:C2875)</f>
        <v>2865</v>
      </c>
      <c r="B2875" s="100">
        <v>2</v>
      </c>
      <c r="C2875" s="100" t="s">
        <v>524</v>
      </c>
      <c r="D2875" s="100" t="s">
        <v>2329</v>
      </c>
      <c r="E2875" s="101" t="s">
        <v>23</v>
      </c>
      <c r="F2875" s="102" t="s">
        <v>220</v>
      </c>
      <c r="G2875" s="100">
        <v>10</v>
      </c>
      <c r="H2875" s="103" t="s">
        <v>625</v>
      </c>
      <c r="I2875" s="100">
        <v>20</v>
      </c>
      <c r="J2875" s="100">
        <v>1</v>
      </c>
      <c r="K2875" s="100"/>
      <c r="L2875" s="100"/>
      <c r="M2875" s="100">
        <v>20</v>
      </c>
      <c r="N2875" s="100">
        <v>1</v>
      </c>
      <c r="O2875" s="104">
        <v>1050000</v>
      </c>
      <c r="P2875" s="104">
        <v>1050000</v>
      </c>
      <c r="Q2875" s="104"/>
      <c r="R2875" s="104"/>
      <c r="S2875" s="104">
        <v>1050000</v>
      </c>
      <c r="T2875" s="104">
        <v>0</v>
      </c>
      <c r="U2875" s="103" t="s">
        <v>303</v>
      </c>
      <c r="V2875" s="105" t="s">
        <v>4082</v>
      </c>
      <c r="W2875" s="106" t="s">
        <v>539</v>
      </c>
    </row>
    <row r="2876" spans="1:23" s="107" customFormat="1" ht="31.8" customHeight="1">
      <c r="A2876" s="46">
        <f>SUBTOTAL(3,$C$11:C2876)</f>
        <v>2866</v>
      </c>
      <c r="B2876" s="100">
        <v>2</v>
      </c>
      <c r="C2876" s="100" t="s">
        <v>524</v>
      </c>
      <c r="D2876" s="100" t="s">
        <v>2329</v>
      </c>
      <c r="E2876" s="101" t="s">
        <v>23</v>
      </c>
      <c r="F2876" s="102" t="s">
        <v>220</v>
      </c>
      <c r="G2876" s="100">
        <v>10</v>
      </c>
      <c r="H2876" s="103" t="s">
        <v>625</v>
      </c>
      <c r="I2876" s="100">
        <v>20</v>
      </c>
      <c r="J2876" s="100">
        <v>1</v>
      </c>
      <c r="K2876" s="100"/>
      <c r="L2876" s="100"/>
      <c r="M2876" s="100">
        <v>20</v>
      </c>
      <c r="N2876" s="100">
        <v>1</v>
      </c>
      <c r="O2876" s="104">
        <v>1050000</v>
      </c>
      <c r="P2876" s="104">
        <v>1050000</v>
      </c>
      <c r="Q2876" s="104"/>
      <c r="R2876" s="104"/>
      <c r="S2876" s="104">
        <v>1050000</v>
      </c>
      <c r="T2876" s="104">
        <v>0</v>
      </c>
      <c r="U2876" s="103" t="s">
        <v>303</v>
      </c>
      <c r="V2876" s="105" t="s">
        <v>2644</v>
      </c>
      <c r="W2876" s="106" t="s">
        <v>539</v>
      </c>
    </row>
    <row r="2877" spans="1:23" s="107" customFormat="1" ht="31.8" customHeight="1">
      <c r="A2877" s="46">
        <f>SUBTOTAL(3,$C$11:C2877)</f>
        <v>2867</v>
      </c>
      <c r="B2877" s="46">
        <v>1</v>
      </c>
      <c r="C2877" s="46" t="s">
        <v>561</v>
      </c>
      <c r="D2877" s="46" t="s">
        <v>1102</v>
      </c>
      <c r="E2877" s="98" t="s">
        <v>362</v>
      </c>
      <c r="F2877" s="99" t="s">
        <v>644</v>
      </c>
      <c r="G2877" s="46">
        <v>10</v>
      </c>
      <c r="H2877" s="78" t="s">
        <v>652</v>
      </c>
      <c r="I2877" s="46">
        <v>20</v>
      </c>
      <c r="J2877" s="46">
        <v>1</v>
      </c>
      <c r="K2877" s="46"/>
      <c r="L2877" s="46"/>
      <c r="M2877" s="46">
        <v>20</v>
      </c>
      <c r="N2877" s="46">
        <v>1</v>
      </c>
      <c r="O2877" s="79">
        <v>1050000</v>
      </c>
      <c r="P2877" s="79">
        <v>1050000</v>
      </c>
      <c r="Q2877" s="79"/>
      <c r="R2877" s="79">
        <v>1050000</v>
      </c>
      <c r="S2877" s="79">
        <v>0</v>
      </c>
      <c r="T2877" s="79">
        <v>0</v>
      </c>
      <c r="U2877" s="78" t="s">
        <v>303</v>
      </c>
      <c r="V2877" s="80" t="s">
        <v>1834</v>
      </c>
      <c r="W2877" s="81" t="s">
        <v>539</v>
      </c>
    </row>
    <row r="2878" spans="1:23" s="107" customFormat="1" ht="31.8" customHeight="1">
      <c r="A2878" s="46">
        <f>SUBTOTAL(3,$C$11:C2878)</f>
        <v>2868</v>
      </c>
      <c r="B2878" s="46">
        <v>1</v>
      </c>
      <c r="C2878" s="46" t="s">
        <v>561</v>
      </c>
      <c r="D2878" s="46" t="s">
        <v>1103</v>
      </c>
      <c r="E2878" s="98" t="s">
        <v>362</v>
      </c>
      <c r="F2878" s="99" t="s">
        <v>644</v>
      </c>
      <c r="G2878" s="46">
        <v>10</v>
      </c>
      <c r="H2878" s="78" t="s">
        <v>652</v>
      </c>
      <c r="I2878" s="46">
        <v>20</v>
      </c>
      <c r="J2878" s="46">
        <v>1</v>
      </c>
      <c r="K2878" s="46"/>
      <c r="L2878" s="46"/>
      <c r="M2878" s="46">
        <v>20</v>
      </c>
      <c r="N2878" s="46">
        <v>1</v>
      </c>
      <c r="O2878" s="79">
        <v>1050000</v>
      </c>
      <c r="P2878" s="79">
        <v>1050000</v>
      </c>
      <c r="Q2878" s="79"/>
      <c r="R2878" s="79">
        <v>1050000</v>
      </c>
      <c r="S2878" s="79">
        <v>0</v>
      </c>
      <c r="T2878" s="79">
        <v>0</v>
      </c>
      <c r="U2878" s="78" t="s">
        <v>303</v>
      </c>
      <c r="V2878" s="80" t="s">
        <v>1835</v>
      </c>
      <c r="W2878" s="81" t="s">
        <v>539</v>
      </c>
    </row>
    <row r="2879" spans="1:23" s="107" customFormat="1" ht="31.8" customHeight="1">
      <c r="A2879" s="46">
        <f>SUBTOTAL(3,$C$11:C2879)</f>
        <v>2869</v>
      </c>
      <c r="B2879" s="46">
        <v>1</v>
      </c>
      <c r="C2879" s="46" t="s">
        <v>561</v>
      </c>
      <c r="D2879" s="46" t="s">
        <v>1105</v>
      </c>
      <c r="E2879" s="98" t="s">
        <v>362</v>
      </c>
      <c r="F2879" s="99" t="s">
        <v>644</v>
      </c>
      <c r="G2879" s="46">
        <v>10</v>
      </c>
      <c r="H2879" s="78" t="s">
        <v>652</v>
      </c>
      <c r="I2879" s="46">
        <v>20</v>
      </c>
      <c r="J2879" s="46">
        <v>1</v>
      </c>
      <c r="K2879" s="46"/>
      <c r="L2879" s="46"/>
      <c r="M2879" s="46">
        <v>20</v>
      </c>
      <c r="N2879" s="46">
        <v>1</v>
      </c>
      <c r="O2879" s="79">
        <v>1050000</v>
      </c>
      <c r="P2879" s="79">
        <v>1050000</v>
      </c>
      <c r="Q2879" s="79"/>
      <c r="R2879" s="79">
        <v>1050000</v>
      </c>
      <c r="S2879" s="79">
        <v>0</v>
      </c>
      <c r="T2879" s="79">
        <v>0</v>
      </c>
      <c r="U2879" s="78" t="s">
        <v>303</v>
      </c>
      <c r="V2879" s="80" t="s">
        <v>1836</v>
      </c>
      <c r="W2879" s="81" t="s">
        <v>539</v>
      </c>
    </row>
    <row r="2880" spans="1:23" s="107" customFormat="1" ht="31.8" customHeight="1">
      <c r="A2880" s="46">
        <f>SUBTOTAL(3,$C$11:C2880)</f>
        <v>2870</v>
      </c>
      <c r="B2880" s="46">
        <v>1</v>
      </c>
      <c r="C2880" s="46" t="s">
        <v>561</v>
      </c>
      <c r="D2880" s="46" t="s">
        <v>1102</v>
      </c>
      <c r="E2880" s="98" t="s">
        <v>362</v>
      </c>
      <c r="F2880" s="99" t="s">
        <v>644</v>
      </c>
      <c r="G2880" s="46">
        <v>10</v>
      </c>
      <c r="H2880" s="78" t="s">
        <v>652</v>
      </c>
      <c r="I2880" s="46">
        <v>20</v>
      </c>
      <c r="J2880" s="46">
        <v>1</v>
      </c>
      <c r="K2880" s="46"/>
      <c r="L2880" s="46"/>
      <c r="M2880" s="46">
        <v>20</v>
      </c>
      <c r="N2880" s="46">
        <v>1</v>
      </c>
      <c r="O2880" s="79">
        <v>1050000</v>
      </c>
      <c r="P2880" s="79">
        <v>1050000</v>
      </c>
      <c r="Q2880" s="79"/>
      <c r="R2880" s="79">
        <v>1050000</v>
      </c>
      <c r="S2880" s="79">
        <v>0</v>
      </c>
      <c r="T2880" s="79">
        <v>0</v>
      </c>
      <c r="U2880" s="78" t="s">
        <v>303</v>
      </c>
      <c r="V2880" s="80" t="s">
        <v>1837</v>
      </c>
      <c r="W2880" s="81" t="s">
        <v>539</v>
      </c>
    </row>
    <row r="2881" spans="1:23" s="107" customFormat="1" ht="31.8" customHeight="1">
      <c r="A2881" s="46">
        <f>SUBTOTAL(3,$C$11:C2881)</f>
        <v>2871</v>
      </c>
      <c r="B2881" s="100">
        <v>2</v>
      </c>
      <c r="C2881" s="100" t="s">
        <v>561</v>
      </c>
      <c r="D2881" s="100" t="s">
        <v>2330</v>
      </c>
      <c r="E2881" s="101" t="s">
        <v>362</v>
      </c>
      <c r="F2881" s="102" t="s">
        <v>644</v>
      </c>
      <c r="G2881" s="100">
        <v>10</v>
      </c>
      <c r="H2881" s="103" t="s">
        <v>652</v>
      </c>
      <c r="I2881" s="100">
        <v>20</v>
      </c>
      <c r="J2881" s="100">
        <v>1</v>
      </c>
      <c r="K2881" s="100"/>
      <c r="L2881" s="100"/>
      <c r="M2881" s="100">
        <v>20</v>
      </c>
      <c r="N2881" s="100">
        <v>1</v>
      </c>
      <c r="O2881" s="104">
        <v>1050000</v>
      </c>
      <c r="P2881" s="104">
        <v>1050000</v>
      </c>
      <c r="Q2881" s="104"/>
      <c r="R2881" s="104"/>
      <c r="S2881" s="104">
        <v>1050000</v>
      </c>
      <c r="T2881" s="104">
        <v>0</v>
      </c>
      <c r="U2881" s="103" t="s">
        <v>303</v>
      </c>
      <c r="V2881" s="105" t="s">
        <v>4083</v>
      </c>
      <c r="W2881" s="106" t="s">
        <v>539</v>
      </c>
    </row>
    <row r="2882" spans="1:23" s="107" customFormat="1" ht="31.8" customHeight="1">
      <c r="A2882" s="46">
        <f>SUBTOTAL(3,$C$11:C2882)</f>
        <v>2872</v>
      </c>
      <c r="B2882" s="100">
        <v>2</v>
      </c>
      <c r="C2882" s="100" t="s">
        <v>561</v>
      </c>
      <c r="D2882" s="100" t="s">
        <v>2324</v>
      </c>
      <c r="E2882" s="101" t="s">
        <v>362</v>
      </c>
      <c r="F2882" s="102" t="s">
        <v>644</v>
      </c>
      <c r="G2882" s="100">
        <v>10</v>
      </c>
      <c r="H2882" s="103" t="s">
        <v>652</v>
      </c>
      <c r="I2882" s="100">
        <v>20</v>
      </c>
      <c r="J2882" s="100">
        <v>1</v>
      </c>
      <c r="K2882" s="100"/>
      <c r="L2882" s="100"/>
      <c r="M2882" s="100">
        <v>20</v>
      </c>
      <c r="N2882" s="100">
        <v>1</v>
      </c>
      <c r="O2882" s="104">
        <v>1050000</v>
      </c>
      <c r="P2882" s="104">
        <v>1050000</v>
      </c>
      <c r="Q2882" s="104"/>
      <c r="R2882" s="104"/>
      <c r="S2882" s="104">
        <v>1050000</v>
      </c>
      <c r="T2882" s="104">
        <v>0</v>
      </c>
      <c r="U2882" s="103" t="s">
        <v>303</v>
      </c>
      <c r="V2882" s="105" t="s">
        <v>4084</v>
      </c>
      <c r="W2882" s="106" t="s">
        <v>539</v>
      </c>
    </row>
    <row r="2883" spans="1:23" s="107" customFormat="1" ht="31.8" customHeight="1">
      <c r="A2883" s="46">
        <f>SUBTOTAL(3,$C$11:C2883)</f>
        <v>2873</v>
      </c>
      <c r="B2883" s="100">
        <v>2</v>
      </c>
      <c r="C2883" s="100" t="s">
        <v>561</v>
      </c>
      <c r="D2883" s="100" t="s">
        <v>2328</v>
      </c>
      <c r="E2883" s="101" t="s">
        <v>362</v>
      </c>
      <c r="F2883" s="102" t="s">
        <v>644</v>
      </c>
      <c r="G2883" s="100">
        <v>10</v>
      </c>
      <c r="H2883" s="103" t="s">
        <v>652</v>
      </c>
      <c r="I2883" s="100">
        <v>20</v>
      </c>
      <c r="J2883" s="100">
        <v>1</v>
      </c>
      <c r="K2883" s="100"/>
      <c r="L2883" s="100"/>
      <c r="M2883" s="100">
        <v>20</v>
      </c>
      <c r="N2883" s="100">
        <v>1</v>
      </c>
      <c r="O2883" s="104">
        <v>1050000</v>
      </c>
      <c r="P2883" s="104">
        <v>1050000</v>
      </c>
      <c r="Q2883" s="104"/>
      <c r="R2883" s="104"/>
      <c r="S2883" s="104">
        <v>1050000</v>
      </c>
      <c r="T2883" s="104">
        <v>0</v>
      </c>
      <c r="U2883" s="103" t="s">
        <v>303</v>
      </c>
      <c r="V2883" s="105" t="s">
        <v>4085</v>
      </c>
      <c r="W2883" s="106" t="s">
        <v>539</v>
      </c>
    </row>
    <row r="2884" spans="1:23" s="107" customFormat="1" ht="31.8" customHeight="1">
      <c r="A2884" s="46">
        <f>SUBTOTAL(3,$C$11:C2884)</f>
        <v>2874</v>
      </c>
      <c r="B2884" s="100">
        <v>2</v>
      </c>
      <c r="C2884" s="100" t="s">
        <v>561</v>
      </c>
      <c r="D2884" s="100" t="s">
        <v>2326</v>
      </c>
      <c r="E2884" s="101" t="s">
        <v>362</v>
      </c>
      <c r="F2884" s="102" t="s">
        <v>644</v>
      </c>
      <c r="G2884" s="100">
        <v>10</v>
      </c>
      <c r="H2884" s="103" t="s">
        <v>652</v>
      </c>
      <c r="I2884" s="100">
        <v>20</v>
      </c>
      <c r="J2884" s="100">
        <v>1</v>
      </c>
      <c r="K2884" s="100"/>
      <c r="L2884" s="100"/>
      <c r="M2884" s="100">
        <v>20</v>
      </c>
      <c r="N2884" s="100">
        <v>1</v>
      </c>
      <c r="O2884" s="104">
        <v>1050000</v>
      </c>
      <c r="P2884" s="104">
        <v>1050000</v>
      </c>
      <c r="Q2884" s="104"/>
      <c r="R2884" s="104"/>
      <c r="S2884" s="104">
        <v>1050000</v>
      </c>
      <c r="T2884" s="104">
        <v>0</v>
      </c>
      <c r="U2884" s="103" t="s">
        <v>303</v>
      </c>
      <c r="V2884" s="105" t="s">
        <v>4086</v>
      </c>
      <c r="W2884" s="106" t="s">
        <v>539</v>
      </c>
    </row>
    <row r="2885" spans="1:23" s="107" customFormat="1" ht="31.8" customHeight="1">
      <c r="A2885" s="46">
        <f>SUBTOTAL(3,$C$11:C2885)</f>
        <v>2875</v>
      </c>
      <c r="B2885" s="46">
        <v>1</v>
      </c>
      <c r="C2885" s="46" t="s">
        <v>1056</v>
      </c>
      <c r="D2885" s="46" t="s">
        <v>1102</v>
      </c>
      <c r="E2885" s="98" t="s">
        <v>1144</v>
      </c>
      <c r="F2885" s="99" t="s">
        <v>359</v>
      </c>
      <c r="G2885" s="46">
        <v>10</v>
      </c>
      <c r="H2885" s="78" t="s">
        <v>652</v>
      </c>
      <c r="I2885" s="46">
        <v>20</v>
      </c>
      <c r="J2885" s="46">
        <v>1</v>
      </c>
      <c r="K2885" s="46"/>
      <c r="L2885" s="46"/>
      <c r="M2885" s="46">
        <v>20</v>
      </c>
      <c r="N2885" s="46">
        <v>1</v>
      </c>
      <c r="O2885" s="79">
        <v>1050000</v>
      </c>
      <c r="P2885" s="79">
        <v>1050000</v>
      </c>
      <c r="Q2885" s="79"/>
      <c r="R2885" s="79">
        <v>1050000</v>
      </c>
      <c r="S2885" s="79">
        <v>0</v>
      </c>
      <c r="T2885" s="79">
        <v>0</v>
      </c>
      <c r="U2885" s="78" t="s">
        <v>303</v>
      </c>
      <c r="V2885" s="80" t="s">
        <v>1838</v>
      </c>
      <c r="W2885" s="81" t="s">
        <v>539</v>
      </c>
    </row>
    <row r="2886" spans="1:23" s="107" customFormat="1" ht="31.8" customHeight="1">
      <c r="A2886" s="46">
        <f>SUBTOTAL(3,$C$11:C2886)</f>
        <v>2876</v>
      </c>
      <c r="B2886" s="46">
        <v>1</v>
      </c>
      <c r="C2886" s="46" t="s">
        <v>1056</v>
      </c>
      <c r="D2886" s="46" t="s">
        <v>1102</v>
      </c>
      <c r="E2886" s="98" t="s">
        <v>1144</v>
      </c>
      <c r="F2886" s="99" t="s">
        <v>359</v>
      </c>
      <c r="G2886" s="46">
        <v>10</v>
      </c>
      <c r="H2886" s="78" t="s">
        <v>652</v>
      </c>
      <c r="I2886" s="46">
        <v>20</v>
      </c>
      <c r="J2886" s="46">
        <v>1</v>
      </c>
      <c r="K2886" s="46"/>
      <c r="L2886" s="46"/>
      <c r="M2886" s="46">
        <v>20</v>
      </c>
      <c r="N2886" s="46">
        <v>1</v>
      </c>
      <c r="O2886" s="79">
        <v>1050000</v>
      </c>
      <c r="P2886" s="79">
        <v>1050000</v>
      </c>
      <c r="Q2886" s="79"/>
      <c r="R2886" s="79">
        <v>1050000</v>
      </c>
      <c r="S2886" s="79">
        <v>0</v>
      </c>
      <c r="T2886" s="79">
        <v>0</v>
      </c>
      <c r="U2886" s="78" t="s">
        <v>303</v>
      </c>
      <c r="V2886" s="80" t="s">
        <v>1839</v>
      </c>
      <c r="W2886" s="81" t="s">
        <v>539</v>
      </c>
    </row>
    <row r="2887" spans="1:23" s="107" customFormat="1" ht="31.8" customHeight="1">
      <c r="A2887" s="46">
        <f>SUBTOTAL(3,$C$11:C2887)</f>
        <v>2877</v>
      </c>
      <c r="B2887" s="46">
        <v>1</v>
      </c>
      <c r="C2887" s="46" t="s">
        <v>1056</v>
      </c>
      <c r="D2887" s="46" t="s">
        <v>1105</v>
      </c>
      <c r="E2887" s="98" t="s">
        <v>1144</v>
      </c>
      <c r="F2887" s="99" t="s">
        <v>359</v>
      </c>
      <c r="G2887" s="46">
        <v>10</v>
      </c>
      <c r="H2887" s="78" t="s">
        <v>652</v>
      </c>
      <c r="I2887" s="46">
        <v>20</v>
      </c>
      <c r="J2887" s="46">
        <v>1</v>
      </c>
      <c r="K2887" s="46"/>
      <c r="L2887" s="46"/>
      <c r="M2887" s="46">
        <v>20</v>
      </c>
      <c r="N2887" s="46">
        <v>1</v>
      </c>
      <c r="O2887" s="79">
        <v>1050000</v>
      </c>
      <c r="P2887" s="79">
        <v>1050000</v>
      </c>
      <c r="Q2887" s="79"/>
      <c r="R2887" s="79">
        <v>1050000</v>
      </c>
      <c r="S2887" s="79">
        <v>0</v>
      </c>
      <c r="T2887" s="79">
        <v>0</v>
      </c>
      <c r="U2887" s="78" t="s">
        <v>303</v>
      </c>
      <c r="V2887" s="80" t="s">
        <v>1840</v>
      </c>
      <c r="W2887" s="81" t="s">
        <v>539</v>
      </c>
    </row>
    <row r="2888" spans="1:23" s="107" customFormat="1" ht="31.8" customHeight="1">
      <c r="A2888" s="46">
        <f>SUBTOTAL(3,$C$11:C2888)</f>
        <v>2878</v>
      </c>
      <c r="B2888" s="46">
        <v>1</v>
      </c>
      <c r="C2888" s="46" t="s">
        <v>1056</v>
      </c>
      <c r="D2888" s="46" t="s">
        <v>1102</v>
      </c>
      <c r="E2888" s="98" t="s">
        <v>1144</v>
      </c>
      <c r="F2888" s="99" t="s">
        <v>359</v>
      </c>
      <c r="G2888" s="46">
        <v>10</v>
      </c>
      <c r="H2888" s="78" t="s">
        <v>652</v>
      </c>
      <c r="I2888" s="46">
        <v>20</v>
      </c>
      <c r="J2888" s="46">
        <v>1</v>
      </c>
      <c r="K2888" s="46"/>
      <c r="L2888" s="46"/>
      <c r="M2888" s="46">
        <v>20</v>
      </c>
      <c r="N2888" s="46">
        <v>1</v>
      </c>
      <c r="O2888" s="79">
        <v>1050000</v>
      </c>
      <c r="P2888" s="79">
        <v>1050000</v>
      </c>
      <c r="Q2888" s="79"/>
      <c r="R2888" s="79">
        <v>1050000</v>
      </c>
      <c r="S2888" s="79">
        <v>0</v>
      </c>
      <c r="T2888" s="79">
        <v>0</v>
      </c>
      <c r="U2888" s="78" t="s">
        <v>303</v>
      </c>
      <c r="V2888" s="80" t="s">
        <v>1841</v>
      </c>
      <c r="W2888" s="81" t="s">
        <v>539</v>
      </c>
    </row>
    <row r="2889" spans="1:23" s="107" customFormat="1" ht="31.8" customHeight="1">
      <c r="A2889" s="46">
        <f>SUBTOTAL(3,$C$11:C2889)</f>
        <v>2879</v>
      </c>
      <c r="B2889" s="46">
        <v>1</v>
      </c>
      <c r="C2889" s="46" t="s">
        <v>1056</v>
      </c>
      <c r="D2889" s="46" t="s">
        <v>1103</v>
      </c>
      <c r="E2889" s="98" t="s">
        <v>1144</v>
      </c>
      <c r="F2889" s="99" t="s">
        <v>359</v>
      </c>
      <c r="G2889" s="46">
        <v>10</v>
      </c>
      <c r="H2889" s="78" t="s">
        <v>652</v>
      </c>
      <c r="I2889" s="46">
        <v>20</v>
      </c>
      <c r="J2889" s="46">
        <v>1</v>
      </c>
      <c r="K2889" s="46"/>
      <c r="L2889" s="46"/>
      <c r="M2889" s="46">
        <v>20</v>
      </c>
      <c r="N2889" s="46">
        <v>1</v>
      </c>
      <c r="O2889" s="79">
        <v>1050000</v>
      </c>
      <c r="P2889" s="79">
        <v>1050000</v>
      </c>
      <c r="Q2889" s="79"/>
      <c r="R2889" s="79">
        <v>1050000</v>
      </c>
      <c r="S2889" s="79">
        <v>0</v>
      </c>
      <c r="T2889" s="79">
        <v>0</v>
      </c>
      <c r="U2889" s="78" t="s">
        <v>303</v>
      </c>
      <c r="V2889" s="80" t="s">
        <v>1842</v>
      </c>
      <c r="W2889" s="81" t="s">
        <v>539</v>
      </c>
    </row>
    <row r="2890" spans="1:23" s="107" customFormat="1" ht="31.8" customHeight="1">
      <c r="A2890" s="46">
        <f>SUBTOTAL(3,$C$11:C2890)</f>
        <v>2880</v>
      </c>
      <c r="B2890" s="100">
        <v>2</v>
      </c>
      <c r="C2890" s="100" t="s">
        <v>1056</v>
      </c>
      <c r="D2890" s="100" t="s">
        <v>2331</v>
      </c>
      <c r="E2890" s="101" t="s">
        <v>1144</v>
      </c>
      <c r="F2890" s="102" t="s">
        <v>359</v>
      </c>
      <c r="G2890" s="100">
        <v>10</v>
      </c>
      <c r="H2890" s="103" t="s">
        <v>652</v>
      </c>
      <c r="I2890" s="100">
        <v>20</v>
      </c>
      <c r="J2890" s="100">
        <v>1</v>
      </c>
      <c r="K2890" s="100"/>
      <c r="L2890" s="100"/>
      <c r="M2890" s="100">
        <v>20</v>
      </c>
      <c r="N2890" s="100">
        <v>1</v>
      </c>
      <c r="O2890" s="104">
        <v>1050000</v>
      </c>
      <c r="P2890" s="104">
        <v>1050000</v>
      </c>
      <c r="Q2890" s="104"/>
      <c r="R2890" s="104"/>
      <c r="S2890" s="104">
        <v>1050000</v>
      </c>
      <c r="T2890" s="104">
        <v>0</v>
      </c>
      <c r="U2890" s="103" t="s">
        <v>303</v>
      </c>
      <c r="V2890" s="105" t="s">
        <v>4087</v>
      </c>
      <c r="W2890" s="106" t="s">
        <v>539</v>
      </c>
    </row>
    <row r="2891" spans="1:23" s="107" customFormat="1" ht="31.8" customHeight="1">
      <c r="A2891" s="46">
        <f>SUBTOTAL(3,$C$11:C2891)</f>
        <v>2881</v>
      </c>
      <c r="B2891" s="100">
        <v>2</v>
      </c>
      <c r="C2891" s="100" t="s">
        <v>1056</v>
      </c>
      <c r="D2891" s="100" t="s">
        <v>2328</v>
      </c>
      <c r="E2891" s="101" t="s">
        <v>1144</v>
      </c>
      <c r="F2891" s="102" t="s">
        <v>359</v>
      </c>
      <c r="G2891" s="100">
        <v>10</v>
      </c>
      <c r="H2891" s="103" t="s">
        <v>652</v>
      </c>
      <c r="I2891" s="100">
        <v>20</v>
      </c>
      <c r="J2891" s="100">
        <v>1</v>
      </c>
      <c r="K2891" s="100"/>
      <c r="L2891" s="100"/>
      <c r="M2891" s="100">
        <v>20</v>
      </c>
      <c r="N2891" s="100">
        <v>1</v>
      </c>
      <c r="O2891" s="104">
        <v>1050000</v>
      </c>
      <c r="P2891" s="104">
        <v>1050000</v>
      </c>
      <c r="Q2891" s="104"/>
      <c r="R2891" s="104"/>
      <c r="S2891" s="104">
        <v>1050000</v>
      </c>
      <c r="T2891" s="104">
        <v>0</v>
      </c>
      <c r="U2891" s="103" t="s">
        <v>303</v>
      </c>
      <c r="V2891" s="105" t="s">
        <v>4088</v>
      </c>
      <c r="W2891" s="106" t="s">
        <v>539</v>
      </c>
    </row>
    <row r="2892" spans="1:23" s="107" customFormat="1" ht="31.8" customHeight="1">
      <c r="A2892" s="46">
        <f>SUBTOTAL(3,$C$11:C2892)</f>
        <v>2882</v>
      </c>
      <c r="B2892" s="100">
        <v>2</v>
      </c>
      <c r="C2892" s="100" t="s">
        <v>1056</v>
      </c>
      <c r="D2892" s="100" t="s">
        <v>2332</v>
      </c>
      <c r="E2892" s="101" t="s">
        <v>1144</v>
      </c>
      <c r="F2892" s="102" t="s">
        <v>359</v>
      </c>
      <c r="G2892" s="100">
        <v>10</v>
      </c>
      <c r="H2892" s="103" t="s">
        <v>652</v>
      </c>
      <c r="I2892" s="100">
        <v>20</v>
      </c>
      <c r="J2892" s="100">
        <v>1</v>
      </c>
      <c r="K2892" s="100"/>
      <c r="L2892" s="100"/>
      <c r="M2892" s="100">
        <v>20</v>
      </c>
      <c r="N2892" s="100">
        <v>1</v>
      </c>
      <c r="O2892" s="104">
        <v>1050000</v>
      </c>
      <c r="P2892" s="104">
        <v>1050000</v>
      </c>
      <c r="Q2892" s="104"/>
      <c r="R2892" s="104"/>
      <c r="S2892" s="104">
        <v>1050000</v>
      </c>
      <c r="T2892" s="104">
        <v>0</v>
      </c>
      <c r="U2892" s="103" t="s">
        <v>303</v>
      </c>
      <c r="V2892" s="105" t="s">
        <v>4089</v>
      </c>
      <c r="W2892" s="106" t="s">
        <v>539</v>
      </c>
    </row>
    <row r="2893" spans="1:23" s="107" customFormat="1" ht="31.8" customHeight="1">
      <c r="A2893" s="46">
        <f>SUBTOTAL(3,$C$11:C2893)</f>
        <v>2883</v>
      </c>
      <c r="B2893" s="100">
        <v>2</v>
      </c>
      <c r="C2893" s="100" t="s">
        <v>1056</v>
      </c>
      <c r="D2893" s="100" t="s">
        <v>2324</v>
      </c>
      <c r="E2893" s="101" t="s">
        <v>1144</v>
      </c>
      <c r="F2893" s="102" t="s">
        <v>359</v>
      </c>
      <c r="G2893" s="100">
        <v>10</v>
      </c>
      <c r="H2893" s="103" t="s">
        <v>652</v>
      </c>
      <c r="I2893" s="100">
        <v>20</v>
      </c>
      <c r="J2893" s="100">
        <v>1</v>
      </c>
      <c r="K2893" s="100"/>
      <c r="L2893" s="100"/>
      <c r="M2893" s="100">
        <v>20</v>
      </c>
      <c r="N2893" s="100">
        <v>1</v>
      </c>
      <c r="O2893" s="104">
        <v>1050000</v>
      </c>
      <c r="P2893" s="104">
        <v>1050000</v>
      </c>
      <c r="Q2893" s="104"/>
      <c r="R2893" s="104"/>
      <c r="S2893" s="104">
        <v>1050000</v>
      </c>
      <c r="T2893" s="104">
        <v>0</v>
      </c>
      <c r="U2893" s="103" t="s">
        <v>303</v>
      </c>
      <c r="V2893" s="105" t="s">
        <v>2921</v>
      </c>
      <c r="W2893" s="106" t="s">
        <v>539</v>
      </c>
    </row>
    <row r="2894" spans="1:23" s="107" customFormat="1" ht="31.8" customHeight="1">
      <c r="A2894" s="46">
        <f>SUBTOTAL(3,$C$11:C2894)</f>
        <v>2884</v>
      </c>
      <c r="B2894" s="100">
        <v>2</v>
      </c>
      <c r="C2894" s="100" t="s">
        <v>1056</v>
      </c>
      <c r="D2894" s="100" t="s">
        <v>2324</v>
      </c>
      <c r="E2894" s="101" t="s">
        <v>1144</v>
      </c>
      <c r="F2894" s="102" t="s">
        <v>359</v>
      </c>
      <c r="G2894" s="100">
        <v>10</v>
      </c>
      <c r="H2894" s="103" t="s">
        <v>652</v>
      </c>
      <c r="I2894" s="100">
        <v>20</v>
      </c>
      <c r="J2894" s="100">
        <v>1</v>
      </c>
      <c r="K2894" s="100"/>
      <c r="L2894" s="100"/>
      <c r="M2894" s="100">
        <v>20</v>
      </c>
      <c r="N2894" s="100">
        <v>1</v>
      </c>
      <c r="O2894" s="104">
        <v>1050000</v>
      </c>
      <c r="P2894" s="104">
        <v>1050000</v>
      </c>
      <c r="Q2894" s="104"/>
      <c r="R2894" s="104"/>
      <c r="S2894" s="104">
        <v>1050000</v>
      </c>
      <c r="T2894" s="104">
        <v>0</v>
      </c>
      <c r="U2894" s="103" t="s">
        <v>303</v>
      </c>
      <c r="V2894" s="105" t="s">
        <v>4090</v>
      </c>
      <c r="W2894" s="106" t="s">
        <v>539</v>
      </c>
    </row>
    <row r="2895" spans="1:23" s="107" customFormat="1" ht="31.8" customHeight="1">
      <c r="A2895" s="46">
        <f>SUBTOTAL(3,$C$11:C2895)</f>
        <v>2885</v>
      </c>
      <c r="B2895" s="46">
        <v>1</v>
      </c>
      <c r="C2895" s="46" t="s">
        <v>491</v>
      </c>
      <c r="D2895" s="46" t="s">
        <v>1102</v>
      </c>
      <c r="E2895" s="98" t="s">
        <v>638</v>
      </c>
      <c r="F2895" s="99" t="s">
        <v>644</v>
      </c>
      <c r="G2895" s="46">
        <v>10</v>
      </c>
      <c r="H2895" s="78" t="s">
        <v>652</v>
      </c>
      <c r="I2895" s="46">
        <v>20</v>
      </c>
      <c r="J2895" s="46">
        <v>1</v>
      </c>
      <c r="K2895" s="46"/>
      <c r="L2895" s="46"/>
      <c r="M2895" s="46">
        <v>20</v>
      </c>
      <c r="N2895" s="46">
        <v>1</v>
      </c>
      <c r="O2895" s="79">
        <v>1050000</v>
      </c>
      <c r="P2895" s="79">
        <v>1050000</v>
      </c>
      <c r="Q2895" s="79"/>
      <c r="R2895" s="79">
        <v>1050000</v>
      </c>
      <c r="S2895" s="79">
        <v>0</v>
      </c>
      <c r="T2895" s="79">
        <v>0</v>
      </c>
      <c r="U2895" s="78" t="s">
        <v>303</v>
      </c>
      <c r="V2895" s="80" t="s">
        <v>1843</v>
      </c>
      <c r="W2895" s="81" t="s">
        <v>539</v>
      </c>
    </row>
    <row r="2896" spans="1:23" s="107" customFormat="1" ht="31.8" customHeight="1">
      <c r="A2896" s="46">
        <f>SUBTOTAL(3,$C$11:C2896)</f>
        <v>2886</v>
      </c>
      <c r="B2896" s="46">
        <v>1</v>
      </c>
      <c r="C2896" s="46" t="s">
        <v>491</v>
      </c>
      <c r="D2896" s="46" t="s">
        <v>1102</v>
      </c>
      <c r="E2896" s="98" t="s">
        <v>638</v>
      </c>
      <c r="F2896" s="99" t="s">
        <v>644</v>
      </c>
      <c r="G2896" s="46">
        <v>10</v>
      </c>
      <c r="H2896" s="78" t="s">
        <v>652</v>
      </c>
      <c r="I2896" s="46">
        <v>20</v>
      </c>
      <c r="J2896" s="46">
        <v>1</v>
      </c>
      <c r="K2896" s="46"/>
      <c r="L2896" s="46"/>
      <c r="M2896" s="46">
        <v>20</v>
      </c>
      <c r="N2896" s="46">
        <v>1</v>
      </c>
      <c r="O2896" s="79">
        <v>1050000</v>
      </c>
      <c r="P2896" s="79">
        <v>1050000</v>
      </c>
      <c r="Q2896" s="79"/>
      <c r="R2896" s="79">
        <v>1050000</v>
      </c>
      <c r="S2896" s="79">
        <v>0</v>
      </c>
      <c r="T2896" s="79">
        <v>0</v>
      </c>
      <c r="U2896" s="78" t="s">
        <v>303</v>
      </c>
      <c r="V2896" s="80" t="s">
        <v>976</v>
      </c>
      <c r="W2896" s="81" t="s">
        <v>539</v>
      </c>
    </row>
    <row r="2897" spans="1:23" s="107" customFormat="1" ht="31.8" customHeight="1">
      <c r="A2897" s="46">
        <f>SUBTOTAL(3,$C$11:C2897)</f>
        <v>2887</v>
      </c>
      <c r="B2897" s="46">
        <v>1</v>
      </c>
      <c r="C2897" s="46" t="s">
        <v>491</v>
      </c>
      <c r="D2897" s="46" t="s">
        <v>1102</v>
      </c>
      <c r="E2897" s="98" t="s">
        <v>638</v>
      </c>
      <c r="F2897" s="99" t="s">
        <v>644</v>
      </c>
      <c r="G2897" s="46">
        <v>10</v>
      </c>
      <c r="H2897" s="78" t="s">
        <v>652</v>
      </c>
      <c r="I2897" s="46">
        <v>20</v>
      </c>
      <c r="J2897" s="46">
        <v>1</v>
      </c>
      <c r="K2897" s="46"/>
      <c r="L2897" s="46"/>
      <c r="M2897" s="46">
        <v>20</v>
      </c>
      <c r="N2897" s="46">
        <v>1</v>
      </c>
      <c r="O2897" s="79">
        <v>1050000</v>
      </c>
      <c r="P2897" s="79">
        <v>1050000</v>
      </c>
      <c r="Q2897" s="79"/>
      <c r="R2897" s="79">
        <v>1050000</v>
      </c>
      <c r="S2897" s="79">
        <v>0</v>
      </c>
      <c r="T2897" s="79">
        <v>0</v>
      </c>
      <c r="U2897" s="78" t="s">
        <v>303</v>
      </c>
      <c r="V2897" s="80" t="s">
        <v>1844</v>
      </c>
      <c r="W2897" s="81" t="s">
        <v>539</v>
      </c>
    </row>
    <row r="2898" spans="1:23" s="107" customFormat="1" ht="31.8" customHeight="1">
      <c r="A2898" s="46">
        <f>SUBTOTAL(3,$C$11:C2898)</f>
        <v>2888</v>
      </c>
      <c r="B2898" s="46">
        <v>1</v>
      </c>
      <c r="C2898" s="46" t="s">
        <v>491</v>
      </c>
      <c r="D2898" s="46" t="s">
        <v>541</v>
      </c>
      <c r="E2898" s="98" t="s">
        <v>638</v>
      </c>
      <c r="F2898" s="99" t="s">
        <v>644</v>
      </c>
      <c r="G2898" s="46">
        <v>10</v>
      </c>
      <c r="H2898" s="78" t="s">
        <v>652</v>
      </c>
      <c r="I2898" s="46">
        <v>20</v>
      </c>
      <c r="J2898" s="46">
        <v>1</v>
      </c>
      <c r="K2898" s="46"/>
      <c r="L2898" s="46"/>
      <c r="M2898" s="46">
        <v>20</v>
      </c>
      <c r="N2898" s="46">
        <v>1</v>
      </c>
      <c r="O2898" s="79">
        <v>1050000</v>
      </c>
      <c r="P2898" s="79">
        <v>1050000</v>
      </c>
      <c r="Q2898" s="79"/>
      <c r="R2898" s="79">
        <v>1050000</v>
      </c>
      <c r="S2898" s="79">
        <v>0</v>
      </c>
      <c r="T2898" s="79">
        <v>0</v>
      </c>
      <c r="U2898" s="78" t="s">
        <v>303</v>
      </c>
      <c r="V2898" s="80" t="s">
        <v>1845</v>
      </c>
      <c r="W2898" s="81" t="s">
        <v>539</v>
      </c>
    </row>
    <row r="2899" spans="1:23" s="107" customFormat="1" ht="31.8" customHeight="1">
      <c r="A2899" s="46">
        <f>SUBTOTAL(3,$C$11:C2899)</f>
        <v>2889</v>
      </c>
      <c r="B2899" s="100">
        <v>2</v>
      </c>
      <c r="C2899" s="100" t="s">
        <v>491</v>
      </c>
      <c r="D2899" s="100" t="s">
        <v>2324</v>
      </c>
      <c r="E2899" s="101" t="s">
        <v>638</v>
      </c>
      <c r="F2899" s="102" t="s">
        <v>644</v>
      </c>
      <c r="G2899" s="100">
        <v>10</v>
      </c>
      <c r="H2899" s="103" t="s">
        <v>652</v>
      </c>
      <c r="I2899" s="100">
        <v>20</v>
      </c>
      <c r="J2899" s="100">
        <v>1</v>
      </c>
      <c r="K2899" s="100"/>
      <c r="L2899" s="100"/>
      <c r="M2899" s="100">
        <v>20</v>
      </c>
      <c r="N2899" s="100">
        <v>1</v>
      </c>
      <c r="O2899" s="104">
        <v>1050000</v>
      </c>
      <c r="P2899" s="104">
        <v>1050000</v>
      </c>
      <c r="Q2899" s="104"/>
      <c r="R2899" s="104"/>
      <c r="S2899" s="104">
        <v>1050000</v>
      </c>
      <c r="T2899" s="104">
        <v>0</v>
      </c>
      <c r="U2899" s="103" t="s">
        <v>303</v>
      </c>
      <c r="V2899" s="105" t="s">
        <v>4091</v>
      </c>
      <c r="W2899" s="106" t="s">
        <v>539</v>
      </c>
    </row>
    <row r="2900" spans="1:23" s="107" customFormat="1" ht="31.8" customHeight="1">
      <c r="A2900" s="46">
        <f>SUBTOTAL(3,$C$11:C2900)</f>
        <v>2890</v>
      </c>
      <c r="B2900" s="100">
        <v>2</v>
      </c>
      <c r="C2900" s="100" t="s">
        <v>491</v>
      </c>
      <c r="D2900" s="100" t="s">
        <v>2325</v>
      </c>
      <c r="E2900" s="101" t="s">
        <v>638</v>
      </c>
      <c r="F2900" s="102" t="s">
        <v>644</v>
      </c>
      <c r="G2900" s="100">
        <v>10</v>
      </c>
      <c r="H2900" s="103" t="s">
        <v>652</v>
      </c>
      <c r="I2900" s="100">
        <v>20</v>
      </c>
      <c r="J2900" s="100">
        <v>1</v>
      </c>
      <c r="K2900" s="100"/>
      <c r="L2900" s="100"/>
      <c r="M2900" s="100">
        <v>20</v>
      </c>
      <c r="N2900" s="100">
        <v>1</v>
      </c>
      <c r="O2900" s="104">
        <v>1050000</v>
      </c>
      <c r="P2900" s="104">
        <v>1050000</v>
      </c>
      <c r="Q2900" s="104"/>
      <c r="R2900" s="104"/>
      <c r="S2900" s="104">
        <v>1050000</v>
      </c>
      <c r="T2900" s="104">
        <v>0</v>
      </c>
      <c r="U2900" s="103" t="s">
        <v>303</v>
      </c>
      <c r="V2900" s="105" t="s">
        <v>4092</v>
      </c>
      <c r="W2900" s="106" t="s">
        <v>539</v>
      </c>
    </row>
    <row r="2901" spans="1:23" s="107" customFormat="1" ht="31.8" customHeight="1">
      <c r="A2901" s="46">
        <f>SUBTOTAL(3,$C$11:C2901)</f>
        <v>2891</v>
      </c>
      <c r="B2901" s="100">
        <v>2</v>
      </c>
      <c r="C2901" s="100" t="s">
        <v>491</v>
      </c>
      <c r="D2901" s="100" t="s">
        <v>2324</v>
      </c>
      <c r="E2901" s="101" t="s">
        <v>638</v>
      </c>
      <c r="F2901" s="102" t="s">
        <v>644</v>
      </c>
      <c r="G2901" s="100">
        <v>10</v>
      </c>
      <c r="H2901" s="103" t="s">
        <v>652</v>
      </c>
      <c r="I2901" s="100">
        <v>20</v>
      </c>
      <c r="J2901" s="100">
        <v>1</v>
      </c>
      <c r="K2901" s="100"/>
      <c r="L2901" s="100"/>
      <c r="M2901" s="100">
        <v>20</v>
      </c>
      <c r="N2901" s="100">
        <v>1</v>
      </c>
      <c r="O2901" s="104">
        <v>1050000</v>
      </c>
      <c r="P2901" s="104">
        <v>1050000</v>
      </c>
      <c r="Q2901" s="104"/>
      <c r="R2901" s="104"/>
      <c r="S2901" s="104">
        <v>1050000</v>
      </c>
      <c r="T2901" s="104">
        <v>0</v>
      </c>
      <c r="U2901" s="103" t="s">
        <v>303</v>
      </c>
      <c r="V2901" s="105" t="s">
        <v>4093</v>
      </c>
      <c r="W2901" s="106" t="s">
        <v>539</v>
      </c>
    </row>
    <row r="2902" spans="1:23" s="107" customFormat="1" ht="31.8" customHeight="1">
      <c r="A2902" s="46">
        <f>SUBTOTAL(3,$C$11:C2902)</f>
        <v>2892</v>
      </c>
      <c r="B2902" s="100">
        <v>2</v>
      </c>
      <c r="C2902" s="100" t="s">
        <v>491</v>
      </c>
      <c r="D2902" s="100" t="s">
        <v>2326</v>
      </c>
      <c r="E2902" s="101" t="s">
        <v>638</v>
      </c>
      <c r="F2902" s="102" t="s">
        <v>644</v>
      </c>
      <c r="G2902" s="100">
        <v>10</v>
      </c>
      <c r="H2902" s="103" t="s">
        <v>652</v>
      </c>
      <c r="I2902" s="100">
        <v>20</v>
      </c>
      <c r="J2902" s="100">
        <v>1</v>
      </c>
      <c r="K2902" s="100"/>
      <c r="L2902" s="100"/>
      <c r="M2902" s="100">
        <v>20</v>
      </c>
      <c r="N2902" s="100">
        <v>1</v>
      </c>
      <c r="O2902" s="104">
        <v>1050000</v>
      </c>
      <c r="P2902" s="104">
        <v>1050000</v>
      </c>
      <c r="Q2902" s="104"/>
      <c r="R2902" s="104"/>
      <c r="S2902" s="104">
        <v>1050000</v>
      </c>
      <c r="T2902" s="104">
        <v>0</v>
      </c>
      <c r="U2902" s="103" t="s">
        <v>303</v>
      </c>
      <c r="V2902" s="105" t="s">
        <v>4094</v>
      </c>
      <c r="W2902" s="106" t="s">
        <v>539</v>
      </c>
    </row>
    <row r="2903" spans="1:23" s="107" customFormat="1" ht="31.8" customHeight="1">
      <c r="A2903" s="46">
        <f>SUBTOTAL(3,$C$11:C2903)</f>
        <v>2893</v>
      </c>
      <c r="B2903" s="46">
        <v>1</v>
      </c>
      <c r="C2903" s="46" t="s">
        <v>626</v>
      </c>
      <c r="D2903" s="46" t="s">
        <v>840</v>
      </c>
      <c r="E2903" s="98" t="s">
        <v>645</v>
      </c>
      <c r="F2903" s="99" t="s">
        <v>233</v>
      </c>
      <c r="G2903" s="46">
        <v>10</v>
      </c>
      <c r="H2903" s="78" t="s">
        <v>652</v>
      </c>
      <c r="I2903" s="46">
        <v>20</v>
      </c>
      <c r="J2903" s="46">
        <v>1</v>
      </c>
      <c r="K2903" s="46"/>
      <c r="L2903" s="46"/>
      <c r="M2903" s="46">
        <v>20</v>
      </c>
      <c r="N2903" s="46">
        <v>1</v>
      </c>
      <c r="O2903" s="79">
        <v>1050000</v>
      </c>
      <c r="P2903" s="79">
        <v>1050000</v>
      </c>
      <c r="Q2903" s="79"/>
      <c r="R2903" s="79">
        <v>1050000</v>
      </c>
      <c r="S2903" s="79">
        <v>0</v>
      </c>
      <c r="T2903" s="79">
        <v>0</v>
      </c>
      <c r="U2903" s="78" t="s">
        <v>303</v>
      </c>
      <c r="V2903" s="80" t="s">
        <v>1846</v>
      </c>
      <c r="W2903" s="81" t="s">
        <v>539</v>
      </c>
    </row>
    <row r="2904" spans="1:23" s="107" customFormat="1" ht="31.8" customHeight="1">
      <c r="A2904" s="46">
        <f>SUBTOTAL(3,$C$11:C2904)</f>
        <v>2894</v>
      </c>
      <c r="B2904" s="46">
        <v>1</v>
      </c>
      <c r="C2904" s="46" t="s">
        <v>626</v>
      </c>
      <c r="D2904" s="46" t="s">
        <v>840</v>
      </c>
      <c r="E2904" s="98" t="s">
        <v>645</v>
      </c>
      <c r="F2904" s="99" t="s">
        <v>233</v>
      </c>
      <c r="G2904" s="46">
        <v>10</v>
      </c>
      <c r="H2904" s="78" t="s">
        <v>652</v>
      </c>
      <c r="I2904" s="46">
        <v>20</v>
      </c>
      <c r="J2904" s="46">
        <v>1</v>
      </c>
      <c r="K2904" s="46"/>
      <c r="L2904" s="46"/>
      <c r="M2904" s="46">
        <v>20</v>
      </c>
      <c r="N2904" s="46">
        <v>1</v>
      </c>
      <c r="O2904" s="79">
        <v>1050000</v>
      </c>
      <c r="P2904" s="79">
        <v>1050000</v>
      </c>
      <c r="Q2904" s="79"/>
      <c r="R2904" s="79">
        <v>1050000</v>
      </c>
      <c r="S2904" s="79">
        <v>0</v>
      </c>
      <c r="T2904" s="79">
        <v>0</v>
      </c>
      <c r="U2904" s="78" t="s">
        <v>303</v>
      </c>
      <c r="V2904" s="80" t="s">
        <v>1847</v>
      </c>
      <c r="W2904" s="81" t="s">
        <v>539</v>
      </c>
    </row>
    <row r="2905" spans="1:23" s="107" customFormat="1" ht="31.8" customHeight="1">
      <c r="A2905" s="46">
        <f>SUBTOTAL(3,$C$11:C2905)</f>
        <v>2895</v>
      </c>
      <c r="B2905" s="46">
        <v>1</v>
      </c>
      <c r="C2905" s="46" t="s">
        <v>626</v>
      </c>
      <c r="D2905" s="46" t="s">
        <v>541</v>
      </c>
      <c r="E2905" s="98" t="s">
        <v>645</v>
      </c>
      <c r="F2905" s="99" t="s">
        <v>233</v>
      </c>
      <c r="G2905" s="46">
        <v>10</v>
      </c>
      <c r="H2905" s="78" t="s">
        <v>652</v>
      </c>
      <c r="I2905" s="46">
        <v>20</v>
      </c>
      <c r="J2905" s="46">
        <v>1</v>
      </c>
      <c r="K2905" s="46"/>
      <c r="L2905" s="46"/>
      <c r="M2905" s="46">
        <v>20</v>
      </c>
      <c r="N2905" s="46">
        <v>1</v>
      </c>
      <c r="O2905" s="79">
        <v>1050000</v>
      </c>
      <c r="P2905" s="79">
        <v>1050000</v>
      </c>
      <c r="Q2905" s="79"/>
      <c r="R2905" s="79">
        <v>1050000</v>
      </c>
      <c r="S2905" s="79">
        <v>0</v>
      </c>
      <c r="T2905" s="79">
        <v>0</v>
      </c>
      <c r="U2905" s="78" t="s">
        <v>303</v>
      </c>
      <c r="V2905" s="80" t="s">
        <v>1151</v>
      </c>
      <c r="W2905" s="81" t="s">
        <v>539</v>
      </c>
    </row>
    <row r="2906" spans="1:23" s="107" customFormat="1" ht="31.8" customHeight="1">
      <c r="A2906" s="46">
        <f>SUBTOTAL(3,$C$11:C2906)</f>
        <v>2896</v>
      </c>
      <c r="B2906" s="46">
        <v>1</v>
      </c>
      <c r="C2906" s="46" t="s">
        <v>626</v>
      </c>
      <c r="D2906" s="46" t="s">
        <v>1102</v>
      </c>
      <c r="E2906" s="98" t="s">
        <v>645</v>
      </c>
      <c r="F2906" s="99" t="s">
        <v>233</v>
      </c>
      <c r="G2906" s="46">
        <v>10</v>
      </c>
      <c r="H2906" s="78" t="s">
        <v>652</v>
      </c>
      <c r="I2906" s="46">
        <v>20</v>
      </c>
      <c r="J2906" s="46">
        <v>1</v>
      </c>
      <c r="K2906" s="46"/>
      <c r="L2906" s="46"/>
      <c r="M2906" s="46">
        <v>20</v>
      </c>
      <c r="N2906" s="46">
        <v>1</v>
      </c>
      <c r="O2906" s="79">
        <v>1050000</v>
      </c>
      <c r="P2906" s="79">
        <v>1050000</v>
      </c>
      <c r="Q2906" s="79"/>
      <c r="R2906" s="79">
        <v>1050000</v>
      </c>
      <c r="S2906" s="79">
        <v>0</v>
      </c>
      <c r="T2906" s="79">
        <v>0</v>
      </c>
      <c r="U2906" s="78" t="s">
        <v>303</v>
      </c>
      <c r="V2906" s="80" t="s">
        <v>1848</v>
      </c>
      <c r="W2906" s="81" t="s">
        <v>539</v>
      </c>
    </row>
    <row r="2907" spans="1:23" s="107" customFormat="1" ht="31.8" customHeight="1">
      <c r="A2907" s="46">
        <f>SUBTOTAL(3,$C$11:C2907)</f>
        <v>2897</v>
      </c>
      <c r="B2907" s="100">
        <v>2</v>
      </c>
      <c r="C2907" s="100" t="s">
        <v>626</v>
      </c>
      <c r="D2907" s="100" t="s">
        <v>2333</v>
      </c>
      <c r="E2907" s="101" t="s">
        <v>645</v>
      </c>
      <c r="F2907" s="102" t="s">
        <v>233</v>
      </c>
      <c r="G2907" s="100">
        <v>10</v>
      </c>
      <c r="H2907" s="103" t="s">
        <v>652</v>
      </c>
      <c r="I2907" s="100">
        <v>20</v>
      </c>
      <c r="J2907" s="100">
        <v>1</v>
      </c>
      <c r="K2907" s="100"/>
      <c r="L2907" s="100"/>
      <c r="M2907" s="100">
        <v>20</v>
      </c>
      <c r="N2907" s="100">
        <v>1</v>
      </c>
      <c r="O2907" s="104">
        <v>1050000</v>
      </c>
      <c r="P2907" s="104">
        <v>1050000</v>
      </c>
      <c r="Q2907" s="104"/>
      <c r="R2907" s="104"/>
      <c r="S2907" s="104">
        <v>1050000</v>
      </c>
      <c r="T2907" s="104">
        <v>0</v>
      </c>
      <c r="U2907" s="103" t="s">
        <v>303</v>
      </c>
      <c r="V2907" s="105" t="s">
        <v>4095</v>
      </c>
      <c r="W2907" s="106" t="s">
        <v>539</v>
      </c>
    </row>
    <row r="2908" spans="1:23" s="107" customFormat="1" ht="31.8" customHeight="1">
      <c r="A2908" s="46">
        <f>SUBTOTAL(3,$C$11:C2908)</f>
        <v>2898</v>
      </c>
      <c r="B2908" s="100">
        <v>2</v>
      </c>
      <c r="C2908" s="100" t="s">
        <v>626</v>
      </c>
      <c r="D2908" s="100" t="s">
        <v>2326</v>
      </c>
      <c r="E2908" s="101" t="s">
        <v>645</v>
      </c>
      <c r="F2908" s="102" t="s">
        <v>233</v>
      </c>
      <c r="G2908" s="100">
        <v>10</v>
      </c>
      <c r="H2908" s="103" t="s">
        <v>652</v>
      </c>
      <c r="I2908" s="100">
        <v>20</v>
      </c>
      <c r="J2908" s="100">
        <v>1</v>
      </c>
      <c r="K2908" s="100"/>
      <c r="L2908" s="100"/>
      <c r="M2908" s="100">
        <v>20</v>
      </c>
      <c r="N2908" s="100">
        <v>1</v>
      </c>
      <c r="O2908" s="104">
        <v>1050000</v>
      </c>
      <c r="P2908" s="104">
        <v>1050000</v>
      </c>
      <c r="Q2908" s="104"/>
      <c r="R2908" s="104"/>
      <c r="S2908" s="104">
        <v>1050000</v>
      </c>
      <c r="T2908" s="104">
        <v>0</v>
      </c>
      <c r="U2908" s="103" t="s">
        <v>303</v>
      </c>
      <c r="V2908" s="105" t="s">
        <v>1759</v>
      </c>
      <c r="W2908" s="106" t="s">
        <v>539</v>
      </c>
    </row>
    <row r="2909" spans="1:23" s="107" customFormat="1" ht="31.8" customHeight="1">
      <c r="A2909" s="46">
        <f>SUBTOTAL(3,$C$11:C2909)</f>
        <v>2899</v>
      </c>
      <c r="B2909" s="100">
        <v>2</v>
      </c>
      <c r="C2909" s="100" t="s">
        <v>626</v>
      </c>
      <c r="D2909" s="100" t="s">
        <v>2334</v>
      </c>
      <c r="E2909" s="101" t="s">
        <v>645</v>
      </c>
      <c r="F2909" s="102" t="s">
        <v>233</v>
      </c>
      <c r="G2909" s="100">
        <v>10</v>
      </c>
      <c r="H2909" s="103" t="s">
        <v>652</v>
      </c>
      <c r="I2909" s="100">
        <v>20</v>
      </c>
      <c r="J2909" s="100">
        <v>1</v>
      </c>
      <c r="K2909" s="100"/>
      <c r="L2909" s="100"/>
      <c r="M2909" s="100">
        <v>20</v>
      </c>
      <c r="N2909" s="100">
        <v>1</v>
      </c>
      <c r="O2909" s="104">
        <v>1050000</v>
      </c>
      <c r="P2909" s="104">
        <v>1050000</v>
      </c>
      <c r="Q2909" s="104"/>
      <c r="R2909" s="104"/>
      <c r="S2909" s="104">
        <v>1050000</v>
      </c>
      <c r="T2909" s="104">
        <v>0</v>
      </c>
      <c r="U2909" s="103" t="s">
        <v>303</v>
      </c>
      <c r="V2909" s="105" t="s">
        <v>4096</v>
      </c>
      <c r="W2909" s="106" t="s">
        <v>539</v>
      </c>
    </row>
    <row r="2910" spans="1:23" s="107" customFormat="1" ht="31.8" customHeight="1">
      <c r="A2910" s="46">
        <f>SUBTOTAL(3,$C$11:C2910)</f>
        <v>2900</v>
      </c>
      <c r="B2910" s="100">
        <v>2</v>
      </c>
      <c r="C2910" s="100" t="s">
        <v>626</v>
      </c>
      <c r="D2910" s="100" t="s">
        <v>2324</v>
      </c>
      <c r="E2910" s="101" t="s">
        <v>645</v>
      </c>
      <c r="F2910" s="102" t="s">
        <v>233</v>
      </c>
      <c r="G2910" s="100">
        <v>10</v>
      </c>
      <c r="H2910" s="103" t="s">
        <v>652</v>
      </c>
      <c r="I2910" s="100">
        <v>20</v>
      </c>
      <c r="J2910" s="100">
        <v>1</v>
      </c>
      <c r="K2910" s="100"/>
      <c r="L2910" s="100"/>
      <c r="M2910" s="100">
        <v>20</v>
      </c>
      <c r="N2910" s="100">
        <v>1</v>
      </c>
      <c r="O2910" s="104">
        <v>1050000</v>
      </c>
      <c r="P2910" s="104">
        <v>1050000</v>
      </c>
      <c r="Q2910" s="104"/>
      <c r="R2910" s="104"/>
      <c r="S2910" s="104">
        <v>1050000</v>
      </c>
      <c r="T2910" s="104">
        <v>0</v>
      </c>
      <c r="U2910" s="103" t="s">
        <v>303</v>
      </c>
      <c r="V2910" s="105" t="s">
        <v>182</v>
      </c>
      <c r="W2910" s="106" t="s">
        <v>539</v>
      </c>
    </row>
    <row r="2911" spans="1:23" s="107" customFormat="1" ht="31.8" customHeight="1">
      <c r="A2911" s="46">
        <f>SUBTOTAL(3,$C$11:C2911)</f>
        <v>2901</v>
      </c>
      <c r="B2911" s="100">
        <v>2</v>
      </c>
      <c r="C2911" s="100" t="s">
        <v>626</v>
      </c>
      <c r="D2911" s="100" t="s">
        <v>2335</v>
      </c>
      <c r="E2911" s="101" t="s">
        <v>645</v>
      </c>
      <c r="F2911" s="102" t="s">
        <v>233</v>
      </c>
      <c r="G2911" s="100">
        <v>10</v>
      </c>
      <c r="H2911" s="103" t="s">
        <v>652</v>
      </c>
      <c r="I2911" s="100">
        <v>20</v>
      </c>
      <c r="J2911" s="100">
        <v>1</v>
      </c>
      <c r="K2911" s="100"/>
      <c r="L2911" s="100"/>
      <c r="M2911" s="100">
        <v>20</v>
      </c>
      <c r="N2911" s="100">
        <v>1</v>
      </c>
      <c r="O2911" s="104">
        <v>1050000</v>
      </c>
      <c r="P2911" s="104">
        <v>1050000</v>
      </c>
      <c r="Q2911" s="104"/>
      <c r="R2911" s="104"/>
      <c r="S2911" s="104">
        <v>1050000</v>
      </c>
      <c r="T2911" s="104">
        <v>0</v>
      </c>
      <c r="U2911" s="103" t="s">
        <v>303</v>
      </c>
      <c r="V2911" s="105" t="s">
        <v>4097</v>
      </c>
      <c r="W2911" s="106" t="s">
        <v>539</v>
      </c>
    </row>
    <row r="2912" spans="1:23" s="107" customFormat="1" ht="31.8" customHeight="1">
      <c r="A2912" s="46">
        <f>SUBTOTAL(3,$C$11:C2912)</f>
        <v>2902</v>
      </c>
      <c r="B2912" s="46">
        <v>1</v>
      </c>
      <c r="C2912" s="46" t="s">
        <v>517</v>
      </c>
      <c r="D2912" s="46" t="s">
        <v>1103</v>
      </c>
      <c r="E2912" s="98" t="s">
        <v>409</v>
      </c>
      <c r="F2912" s="99" t="s">
        <v>518</v>
      </c>
      <c r="G2912" s="46">
        <v>10</v>
      </c>
      <c r="H2912" s="78" t="s">
        <v>652</v>
      </c>
      <c r="I2912" s="46">
        <v>20</v>
      </c>
      <c r="J2912" s="46">
        <v>1</v>
      </c>
      <c r="K2912" s="46"/>
      <c r="L2912" s="46"/>
      <c r="M2912" s="46">
        <v>20</v>
      </c>
      <c r="N2912" s="46">
        <v>1</v>
      </c>
      <c r="O2912" s="79">
        <v>1050000</v>
      </c>
      <c r="P2912" s="79">
        <v>1050000</v>
      </c>
      <c r="Q2912" s="79"/>
      <c r="R2912" s="79">
        <v>1050000</v>
      </c>
      <c r="S2912" s="79">
        <v>0</v>
      </c>
      <c r="T2912" s="79">
        <v>0</v>
      </c>
      <c r="U2912" s="78" t="s">
        <v>303</v>
      </c>
      <c r="V2912" s="80" t="s">
        <v>174</v>
      </c>
      <c r="W2912" s="81" t="s">
        <v>539</v>
      </c>
    </row>
    <row r="2913" spans="1:23" s="107" customFormat="1" ht="31.8" customHeight="1">
      <c r="A2913" s="46">
        <f>SUBTOTAL(3,$C$11:C2913)</f>
        <v>2903</v>
      </c>
      <c r="B2913" s="46">
        <v>1</v>
      </c>
      <c r="C2913" s="46" t="s">
        <v>517</v>
      </c>
      <c r="D2913" s="46" t="s">
        <v>1103</v>
      </c>
      <c r="E2913" s="98" t="s">
        <v>409</v>
      </c>
      <c r="F2913" s="99" t="s">
        <v>518</v>
      </c>
      <c r="G2913" s="46">
        <v>10</v>
      </c>
      <c r="H2913" s="78" t="s">
        <v>652</v>
      </c>
      <c r="I2913" s="46">
        <v>20</v>
      </c>
      <c r="J2913" s="46">
        <v>1</v>
      </c>
      <c r="K2913" s="46"/>
      <c r="L2913" s="46"/>
      <c r="M2913" s="46">
        <v>20</v>
      </c>
      <c r="N2913" s="46">
        <v>1</v>
      </c>
      <c r="O2913" s="79">
        <v>1050000</v>
      </c>
      <c r="P2913" s="79">
        <v>1050000</v>
      </c>
      <c r="Q2913" s="79"/>
      <c r="R2913" s="79">
        <v>1050000</v>
      </c>
      <c r="S2913" s="79">
        <v>0</v>
      </c>
      <c r="T2913" s="79">
        <v>0</v>
      </c>
      <c r="U2913" s="78" t="s">
        <v>303</v>
      </c>
      <c r="V2913" s="80" t="s">
        <v>1849</v>
      </c>
      <c r="W2913" s="81" t="s">
        <v>539</v>
      </c>
    </row>
    <row r="2914" spans="1:23" s="107" customFormat="1" ht="31.8" customHeight="1">
      <c r="A2914" s="46">
        <f>SUBTOTAL(3,$C$11:C2914)</f>
        <v>2904</v>
      </c>
      <c r="B2914" s="46">
        <v>1</v>
      </c>
      <c r="C2914" s="46" t="s">
        <v>517</v>
      </c>
      <c r="D2914" s="46" t="s">
        <v>1105</v>
      </c>
      <c r="E2914" s="98" t="s">
        <v>409</v>
      </c>
      <c r="F2914" s="99" t="s">
        <v>518</v>
      </c>
      <c r="G2914" s="46">
        <v>10</v>
      </c>
      <c r="H2914" s="78" t="s">
        <v>652</v>
      </c>
      <c r="I2914" s="46">
        <v>20</v>
      </c>
      <c r="J2914" s="46">
        <v>1</v>
      </c>
      <c r="K2914" s="46"/>
      <c r="L2914" s="46"/>
      <c r="M2914" s="46">
        <v>20</v>
      </c>
      <c r="N2914" s="46">
        <v>1</v>
      </c>
      <c r="O2914" s="79">
        <v>1050000</v>
      </c>
      <c r="P2914" s="79">
        <v>1050000</v>
      </c>
      <c r="Q2914" s="79"/>
      <c r="R2914" s="79">
        <v>1050000</v>
      </c>
      <c r="S2914" s="79">
        <v>0</v>
      </c>
      <c r="T2914" s="79">
        <v>0</v>
      </c>
      <c r="U2914" s="78" t="s">
        <v>303</v>
      </c>
      <c r="V2914" s="80" t="s">
        <v>166</v>
      </c>
      <c r="W2914" s="81" t="s">
        <v>539</v>
      </c>
    </row>
    <row r="2915" spans="1:23" s="107" customFormat="1" ht="31.8" customHeight="1">
      <c r="A2915" s="46">
        <f>SUBTOTAL(3,$C$11:C2915)</f>
        <v>2905</v>
      </c>
      <c r="B2915" s="46">
        <v>1</v>
      </c>
      <c r="C2915" s="46" t="s">
        <v>517</v>
      </c>
      <c r="D2915" s="46" t="s">
        <v>1102</v>
      </c>
      <c r="E2915" s="98" t="s">
        <v>409</v>
      </c>
      <c r="F2915" s="99" t="s">
        <v>518</v>
      </c>
      <c r="G2915" s="46">
        <v>10</v>
      </c>
      <c r="H2915" s="78" t="s">
        <v>652</v>
      </c>
      <c r="I2915" s="46">
        <v>20</v>
      </c>
      <c r="J2915" s="46">
        <v>1</v>
      </c>
      <c r="K2915" s="46"/>
      <c r="L2915" s="46"/>
      <c r="M2915" s="46">
        <v>20</v>
      </c>
      <c r="N2915" s="46">
        <v>1</v>
      </c>
      <c r="O2915" s="79">
        <v>1050000</v>
      </c>
      <c r="P2915" s="79">
        <v>1050000</v>
      </c>
      <c r="Q2915" s="79"/>
      <c r="R2915" s="79">
        <v>1050000</v>
      </c>
      <c r="S2915" s="79">
        <v>0</v>
      </c>
      <c r="T2915" s="79">
        <v>0</v>
      </c>
      <c r="U2915" s="78" t="s">
        <v>303</v>
      </c>
      <c r="V2915" s="80" t="s">
        <v>1850</v>
      </c>
      <c r="W2915" s="81" t="s">
        <v>539</v>
      </c>
    </row>
    <row r="2916" spans="1:23" s="107" customFormat="1" ht="31.8" customHeight="1">
      <c r="A2916" s="46">
        <f>SUBTOTAL(3,$C$11:C2916)</f>
        <v>2906</v>
      </c>
      <c r="B2916" s="100">
        <v>2</v>
      </c>
      <c r="C2916" s="100" t="s">
        <v>517</v>
      </c>
      <c r="D2916" s="100" t="s">
        <v>2326</v>
      </c>
      <c r="E2916" s="101" t="s">
        <v>409</v>
      </c>
      <c r="F2916" s="102" t="s">
        <v>518</v>
      </c>
      <c r="G2916" s="100">
        <v>10</v>
      </c>
      <c r="H2916" s="103" t="s">
        <v>652</v>
      </c>
      <c r="I2916" s="100">
        <v>20</v>
      </c>
      <c r="J2916" s="100">
        <v>1</v>
      </c>
      <c r="K2916" s="100"/>
      <c r="L2916" s="100"/>
      <c r="M2916" s="100">
        <v>20</v>
      </c>
      <c r="N2916" s="100">
        <v>1</v>
      </c>
      <c r="O2916" s="104">
        <v>1050000</v>
      </c>
      <c r="P2916" s="104">
        <v>1050000</v>
      </c>
      <c r="Q2916" s="104"/>
      <c r="R2916" s="104"/>
      <c r="S2916" s="104">
        <v>1050000</v>
      </c>
      <c r="T2916" s="104">
        <v>0</v>
      </c>
      <c r="U2916" s="103" t="s">
        <v>303</v>
      </c>
      <c r="V2916" s="105" t="s">
        <v>4098</v>
      </c>
      <c r="W2916" s="106" t="s">
        <v>539</v>
      </c>
    </row>
    <row r="2917" spans="1:23" s="107" customFormat="1" ht="31.8" customHeight="1">
      <c r="A2917" s="46">
        <f>SUBTOTAL(3,$C$11:C2917)</f>
        <v>2907</v>
      </c>
      <c r="B2917" s="100">
        <v>2</v>
      </c>
      <c r="C2917" s="100" t="s">
        <v>517</v>
      </c>
      <c r="D2917" s="100" t="s">
        <v>2324</v>
      </c>
      <c r="E2917" s="101" t="s">
        <v>409</v>
      </c>
      <c r="F2917" s="102" t="s">
        <v>518</v>
      </c>
      <c r="G2917" s="100">
        <v>10</v>
      </c>
      <c r="H2917" s="103" t="s">
        <v>652</v>
      </c>
      <c r="I2917" s="100">
        <v>20</v>
      </c>
      <c r="J2917" s="100">
        <v>1</v>
      </c>
      <c r="K2917" s="100"/>
      <c r="L2917" s="100"/>
      <c r="M2917" s="100">
        <v>20</v>
      </c>
      <c r="N2917" s="100">
        <v>1</v>
      </c>
      <c r="O2917" s="104">
        <v>1050000</v>
      </c>
      <c r="P2917" s="104">
        <v>1050000</v>
      </c>
      <c r="Q2917" s="104"/>
      <c r="R2917" s="104"/>
      <c r="S2917" s="104">
        <v>1050000</v>
      </c>
      <c r="T2917" s="104">
        <v>0</v>
      </c>
      <c r="U2917" s="103" t="s">
        <v>303</v>
      </c>
      <c r="V2917" s="105" t="s">
        <v>4099</v>
      </c>
      <c r="W2917" s="106" t="s">
        <v>539</v>
      </c>
    </row>
    <row r="2918" spans="1:23" s="107" customFormat="1" ht="31.8" customHeight="1">
      <c r="A2918" s="46">
        <f>SUBTOTAL(3,$C$11:C2918)</f>
        <v>2908</v>
      </c>
      <c r="B2918" s="100">
        <v>2</v>
      </c>
      <c r="C2918" s="100" t="s">
        <v>517</v>
      </c>
      <c r="D2918" s="100" t="s">
        <v>2324</v>
      </c>
      <c r="E2918" s="101" t="s">
        <v>409</v>
      </c>
      <c r="F2918" s="102" t="s">
        <v>518</v>
      </c>
      <c r="G2918" s="100">
        <v>10</v>
      </c>
      <c r="H2918" s="103" t="s">
        <v>652</v>
      </c>
      <c r="I2918" s="100">
        <v>20</v>
      </c>
      <c r="J2918" s="100">
        <v>1</v>
      </c>
      <c r="K2918" s="100"/>
      <c r="L2918" s="100"/>
      <c r="M2918" s="100">
        <v>20</v>
      </c>
      <c r="N2918" s="100">
        <v>1</v>
      </c>
      <c r="O2918" s="104">
        <v>1050000</v>
      </c>
      <c r="P2918" s="104">
        <v>1050000</v>
      </c>
      <c r="Q2918" s="104"/>
      <c r="R2918" s="104"/>
      <c r="S2918" s="104">
        <v>1050000</v>
      </c>
      <c r="T2918" s="104">
        <v>0</v>
      </c>
      <c r="U2918" s="103" t="s">
        <v>303</v>
      </c>
      <c r="V2918" s="105" t="s">
        <v>4100</v>
      </c>
      <c r="W2918" s="106" t="s">
        <v>539</v>
      </c>
    </row>
    <row r="2919" spans="1:23" s="107" customFormat="1" ht="31.8" customHeight="1">
      <c r="A2919" s="46">
        <f>SUBTOTAL(3,$C$11:C2919)</f>
        <v>2909</v>
      </c>
      <c r="B2919" s="100">
        <v>2</v>
      </c>
      <c r="C2919" s="100" t="s">
        <v>517</v>
      </c>
      <c r="D2919" s="100" t="s">
        <v>2325</v>
      </c>
      <c r="E2919" s="101" t="s">
        <v>409</v>
      </c>
      <c r="F2919" s="102" t="s">
        <v>518</v>
      </c>
      <c r="G2919" s="100">
        <v>10</v>
      </c>
      <c r="H2919" s="103" t="s">
        <v>652</v>
      </c>
      <c r="I2919" s="100">
        <v>20</v>
      </c>
      <c r="J2919" s="100">
        <v>1</v>
      </c>
      <c r="K2919" s="100"/>
      <c r="L2919" s="100"/>
      <c r="M2919" s="100">
        <v>20</v>
      </c>
      <c r="N2919" s="100">
        <v>1</v>
      </c>
      <c r="O2919" s="104">
        <v>1050000</v>
      </c>
      <c r="P2919" s="104">
        <v>1050000</v>
      </c>
      <c r="Q2919" s="104"/>
      <c r="R2919" s="104"/>
      <c r="S2919" s="104">
        <v>1050000</v>
      </c>
      <c r="T2919" s="104">
        <v>0</v>
      </c>
      <c r="U2919" s="103" t="s">
        <v>303</v>
      </c>
      <c r="V2919" s="105" t="s">
        <v>4101</v>
      </c>
      <c r="W2919" s="106" t="s">
        <v>539</v>
      </c>
    </row>
    <row r="2920" spans="1:23" s="107" customFormat="1" ht="31.8" customHeight="1">
      <c r="A2920" s="46">
        <f>SUBTOTAL(3,$C$11:C2920)</f>
        <v>2910</v>
      </c>
      <c r="B2920" s="100">
        <v>2</v>
      </c>
      <c r="C2920" s="100" t="s">
        <v>517</v>
      </c>
      <c r="D2920" s="100" t="s">
        <v>2324</v>
      </c>
      <c r="E2920" s="101" t="s">
        <v>409</v>
      </c>
      <c r="F2920" s="102" t="s">
        <v>518</v>
      </c>
      <c r="G2920" s="100">
        <v>10</v>
      </c>
      <c r="H2920" s="103" t="s">
        <v>652</v>
      </c>
      <c r="I2920" s="100">
        <v>20</v>
      </c>
      <c r="J2920" s="100">
        <v>1</v>
      </c>
      <c r="K2920" s="100"/>
      <c r="L2920" s="100"/>
      <c r="M2920" s="100">
        <v>20</v>
      </c>
      <c r="N2920" s="100">
        <v>1</v>
      </c>
      <c r="O2920" s="104">
        <v>1050000</v>
      </c>
      <c r="P2920" s="104">
        <v>1050000</v>
      </c>
      <c r="Q2920" s="104"/>
      <c r="R2920" s="104"/>
      <c r="S2920" s="104">
        <v>1050000</v>
      </c>
      <c r="T2920" s="104">
        <v>0</v>
      </c>
      <c r="U2920" s="103" t="s">
        <v>303</v>
      </c>
      <c r="V2920" s="105" t="s">
        <v>4102</v>
      </c>
      <c r="W2920" s="106" t="s">
        <v>539</v>
      </c>
    </row>
    <row r="2921" spans="1:23" s="107" customFormat="1" ht="31.8" customHeight="1">
      <c r="A2921" s="46">
        <f>SUBTOTAL(3,$C$11:C2921)</f>
        <v>2911</v>
      </c>
      <c r="B2921" s="46">
        <v>1</v>
      </c>
      <c r="C2921" s="46" t="s">
        <v>111</v>
      </c>
      <c r="D2921" s="46" t="s">
        <v>1105</v>
      </c>
      <c r="E2921" s="98" t="s">
        <v>726</v>
      </c>
      <c r="F2921" s="99" t="s">
        <v>43</v>
      </c>
      <c r="G2921" s="46">
        <v>10</v>
      </c>
      <c r="H2921" s="78" t="s">
        <v>652</v>
      </c>
      <c r="I2921" s="46">
        <v>20</v>
      </c>
      <c r="J2921" s="46">
        <v>1</v>
      </c>
      <c r="K2921" s="46"/>
      <c r="L2921" s="46"/>
      <c r="M2921" s="46">
        <v>20</v>
      </c>
      <c r="N2921" s="46">
        <v>1</v>
      </c>
      <c r="O2921" s="79">
        <v>1050000</v>
      </c>
      <c r="P2921" s="79">
        <v>1050000</v>
      </c>
      <c r="Q2921" s="79"/>
      <c r="R2921" s="79">
        <v>1050000</v>
      </c>
      <c r="S2921" s="79">
        <v>0</v>
      </c>
      <c r="T2921" s="79">
        <v>0</v>
      </c>
      <c r="U2921" s="78" t="s">
        <v>303</v>
      </c>
      <c r="V2921" s="80" t="s">
        <v>1198</v>
      </c>
      <c r="W2921" s="81" t="s">
        <v>539</v>
      </c>
    </row>
    <row r="2922" spans="1:23" s="107" customFormat="1" ht="31.8" customHeight="1">
      <c r="A2922" s="46">
        <f>SUBTOTAL(3,$C$11:C2922)</f>
        <v>2912</v>
      </c>
      <c r="B2922" s="46">
        <v>1</v>
      </c>
      <c r="C2922" s="46" t="s">
        <v>111</v>
      </c>
      <c r="D2922" s="46" t="s">
        <v>1105</v>
      </c>
      <c r="E2922" s="98" t="s">
        <v>726</v>
      </c>
      <c r="F2922" s="99" t="s">
        <v>43</v>
      </c>
      <c r="G2922" s="46">
        <v>10</v>
      </c>
      <c r="H2922" s="78" t="s">
        <v>652</v>
      </c>
      <c r="I2922" s="46">
        <v>20</v>
      </c>
      <c r="J2922" s="46">
        <v>1</v>
      </c>
      <c r="K2922" s="46"/>
      <c r="L2922" s="46"/>
      <c r="M2922" s="46">
        <v>20</v>
      </c>
      <c r="N2922" s="46">
        <v>1</v>
      </c>
      <c r="O2922" s="79">
        <v>1050000</v>
      </c>
      <c r="P2922" s="79">
        <v>1050000</v>
      </c>
      <c r="Q2922" s="79"/>
      <c r="R2922" s="79">
        <v>1050000</v>
      </c>
      <c r="S2922" s="79">
        <v>0</v>
      </c>
      <c r="T2922" s="79">
        <v>0</v>
      </c>
      <c r="U2922" s="78" t="s">
        <v>303</v>
      </c>
      <c r="V2922" s="80" t="s">
        <v>1851</v>
      </c>
      <c r="W2922" s="81" t="s">
        <v>539</v>
      </c>
    </row>
    <row r="2923" spans="1:23" s="107" customFormat="1" ht="31.8" customHeight="1">
      <c r="A2923" s="46">
        <f>SUBTOTAL(3,$C$11:C2923)</f>
        <v>2913</v>
      </c>
      <c r="B2923" s="46">
        <v>1</v>
      </c>
      <c r="C2923" s="46" t="s">
        <v>111</v>
      </c>
      <c r="D2923" s="46" t="s">
        <v>1103</v>
      </c>
      <c r="E2923" s="98" t="s">
        <v>726</v>
      </c>
      <c r="F2923" s="99" t="s">
        <v>43</v>
      </c>
      <c r="G2923" s="46">
        <v>10</v>
      </c>
      <c r="H2923" s="78" t="s">
        <v>652</v>
      </c>
      <c r="I2923" s="46">
        <v>20</v>
      </c>
      <c r="J2923" s="46">
        <v>1</v>
      </c>
      <c r="K2923" s="46"/>
      <c r="L2923" s="46"/>
      <c r="M2923" s="46">
        <v>20</v>
      </c>
      <c r="N2923" s="46">
        <v>1</v>
      </c>
      <c r="O2923" s="79">
        <v>1050000</v>
      </c>
      <c r="P2923" s="79">
        <v>1050000</v>
      </c>
      <c r="Q2923" s="79"/>
      <c r="R2923" s="79">
        <v>1050000</v>
      </c>
      <c r="S2923" s="79">
        <v>0</v>
      </c>
      <c r="T2923" s="79">
        <v>0</v>
      </c>
      <c r="U2923" s="78" t="s">
        <v>303</v>
      </c>
      <c r="V2923" s="80" t="s">
        <v>1852</v>
      </c>
      <c r="W2923" s="81" t="s">
        <v>539</v>
      </c>
    </row>
    <row r="2924" spans="1:23" s="107" customFormat="1" ht="31.8" customHeight="1">
      <c r="A2924" s="46">
        <f>SUBTOTAL(3,$C$11:C2924)</f>
        <v>2914</v>
      </c>
      <c r="B2924" s="46">
        <v>1</v>
      </c>
      <c r="C2924" s="46" t="s">
        <v>111</v>
      </c>
      <c r="D2924" s="46" t="s">
        <v>1103</v>
      </c>
      <c r="E2924" s="98" t="s">
        <v>726</v>
      </c>
      <c r="F2924" s="99" t="s">
        <v>43</v>
      </c>
      <c r="G2924" s="46">
        <v>10</v>
      </c>
      <c r="H2924" s="78" t="s">
        <v>652</v>
      </c>
      <c r="I2924" s="46">
        <v>20</v>
      </c>
      <c r="J2924" s="46">
        <v>1</v>
      </c>
      <c r="K2924" s="46"/>
      <c r="L2924" s="46"/>
      <c r="M2924" s="46">
        <v>20</v>
      </c>
      <c r="N2924" s="46">
        <v>1</v>
      </c>
      <c r="O2924" s="79">
        <v>1050000</v>
      </c>
      <c r="P2924" s="79">
        <v>1050000</v>
      </c>
      <c r="Q2924" s="79"/>
      <c r="R2924" s="79">
        <v>1050000</v>
      </c>
      <c r="S2924" s="79">
        <v>0</v>
      </c>
      <c r="T2924" s="79">
        <v>0</v>
      </c>
      <c r="U2924" s="78" t="s">
        <v>303</v>
      </c>
      <c r="V2924" s="80" t="s">
        <v>1853</v>
      </c>
      <c r="W2924" s="81" t="s">
        <v>539</v>
      </c>
    </row>
    <row r="2925" spans="1:23" s="107" customFormat="1" ht="31.8" customHeight="1">
      <c r="A2925" s="46">
        <f>SUBTOTAL(3,$C$11:C2925)</f>
        <v>2915</v>
      </c>
      <c r="B2925" s="100">
        <v>2</v>
      </c>
      <c r="C2925" s="100" t="s">
        <v>111</v>
      </c>
      <c r="D2925" s="100" t="s">
        <v>2325</v>
      </c>
      <c r="E2925" s="101" t="s">
        <v>726</v>
      </c>
      <c r="F2925" s="102" t="s">
        <v>43</v>
      </c>
      <c r="G2925" s="100">
        <v>10</v>
      </c>
      <c r="H2925" s="103" t="s">
        <v>652</v>
      </c>
      <c r="I2925" s="100">
        <v>20</v>
      </c>
      <c r="J2925" s="100">
        <v>1</v>
      </c>
      <c r="K2925" s="100"/>
      <c r="L2925" s="100"/>
      <c r="M2925" s="100">
        <v>20</v>
      </c>
      <c r="N2925" s="100">
        <v>1</v>
      </c>
      <c r="O2925" s="104">
        <v>1050000</v>
      </c>
      <c r="P2925" s="104">
        <v>1050000</v>
      </c>
      <c r="Q2925" s="104"/>
      <c r="R2925" s="104"/>
      <c r="S2925" s="104">
        <v>1050000</v>
      </c>
      <c r="T2925" s="104">
        <v>0</v>
      </c>
      <c r="U2925" s="103" t="s">
        <v>303</v>
      </c>
      <c r="V2925" s="105" t="s">
        <v>4103</v>
      </c>
      <c r="W2925" s="106" t="s">
        <v>539</v>
      </c>
    </row>
    <row r="2926" spans="1:23" s="107" customFormat="1" ht="31.8" customHeight="1">
      <c r="A2926" s="46">
        <f>SUBTOTAL(3,$C$11:C2926)</f>
        <v>2916</v>
      </c>
      <c r="B2926" s="100">
        <v>2</v>
      </c>
      <c r="C2926" s="100" t="s">
        <v>111</v>
      </c>
      <c r="D2926" s="100" t="s">
        <v>2326</v>
      </c>
      <c r="E2926" s="101" t="s">
        <v>726</v>
      </c>
      <c r="F2926" s="102" t="s">
        <v>43</v>
      </c>
      <c r="G2926" s="100">
        <v>10</v>
      </c>
      <c r="H2926" s="103" t="s">
        <v>652</v>
      </c>
      <c r="I2926" s="100">
        <v>20</v>
      </c>
      <c r="J2926" s="100">
        <v>1</v>
      </c>
      <c r="K2926" s="100"/>
      <c r="L2926" s="100"/>
      <c r="M2926" s="100">
        <v>20</v>
      </c>
      <c r="N2926" s="100">
        <v>1</v>
      </c>
      <c r="O2926" s="104">
        <v>1050000</v>
      </c>
      <c r="P2926" s="104">
        <v>1050000</v>
      </c>
      <c r="Q2926" s="104"/>
      <c r="R2926" s="104"/>
      <c r="S2926" s="104">
        <v>1050000</v>
      </c>
      <c r="T2926" s="104">
        <v>0</v>
      </c>
      <c r="U2926" s="103" t="s">
        <v>303</v>
      </c>
      <c r="V2926" s="105" t="s">
        <v>4104</v>
      </c>
      <c r="W2926" s="106" t="s">
        <v>539</v>
      </c>
    </row>
    <row r="2927" spans="1:23" s="107" customFormat="1" ht="31.8" customHeight="1">
      <c r="A2927" s="46">
        <f>SUBTOTAL(3,$C$11:C2927)</f>
        <v>2917</v>
      </c>
      <c r="B2927" s="100">
        <v>2</v>
      </c>
      <c r="C2927" s="100" t="s">
        <v>111</v>
      </c>
      <c r="D2927" s="100" t="s">
        <v>2326</v>
      </c>
      <c r="E2927" s="101" t="s">
        <v>726</v>
      </c>
      <c r="F2927" s="102" t="s">
        <v>43</v>
      </c>
      <c r="G2927" s="100">
        <v>10</v>
      </c>
      <c r="H2927" s="103" t="s">
        <v>652</v>
      </c>
      <c r="I2927" s="100">
        <v>20</v>
      </c>
      <c r="J2927" s="100">
        <v>1</v>
      </c>
      <c r="K2927" s="100"/>
      <c r="L2927" s="100"/>
      <c r="M2927" s="100">
        <v>20</v>
      </c>
      <c r="N2927" s="100">
        <v>1</v>
      </c>
      <c r="O2927" s="104">
        <v>1050000</v>
      </c>
      <c r="P2927" s="104">
        <v>1050000</v>
      </c>
      <c r="Q2927" s="104"/>
      <c r="R2927" s="104"/>
      <c r="S2927" s="104">
        <v>1050000</v>
      </c>
      <c r="T2927" s="104">
        <v>0</v>
      </c>
      <c r="U2927" s="103" t="s">
        <v>303</v>
      </c>
      <c r="V2927" s="105" t="s">
        <v>4105</v>
      </c>
      <c r="W2927" s="106" t="s">
        <v>539</v>
      </c>
    </row>
    <row r="2928" spans="1:23" s="107" customFormat="1" ht="31.8" customHeight="1">
      <c r="A2928" s="46">
        <f>SUBTOTAL(3,$C$11:C2928)</f>
        <v>2918</v>
      </c>
      <c r="B2928" s="100">
        <v>2</v>
      </c>
      <c r="C2928" s="100" t="s">
        <v>111</v>
      </c>
      <c r="D2928" s="100" t="s">
        <v>2326</v>
      </c>
      <c r="E2928" s="101" t="s">
        <v>726</v>
      </c>
      <c r="F2928" s="102" t="s">
        <v>43</v>
      </c>
      <c r="G2928" s="100">
        <v>10</v>
      </c>
      <c r="H2928" s="103" t="s">
        <v>652</v>
      </c>
      <c r="I2928" s="100">
        <v>20</v>
      </c>
      <c r="J2928" s="100">
        <v>1</v>
      </c>
      <c r="K2928" s="100"/>
      <c r="L2928" s="100"/>
      <c r="M2928" s="100">
        <v>20</v>
      </c>
      <c r="N2928" s="100">
        <v>1</v>
      </c>
      <c r="O2928" s="104">
        <v>1050000</v>
      </c>
      <c r="P2928" s="104">
        <v>1050000</v>
      </c>
      <c r="Q2928" s="104"/>
      <c r="R2928" s="104"/>
      <c r="S2928" s="104">
        <v>1050000</v>
      </c>
      <c r="T2928" s="104">
        <v>0</v>
      </c>
      <c r="U2928" s="103" t="s">
        <v>303</v>
      </c>
      <c r="V2928" s="105" t="s">
        <v>4106</v>
      </c>
      <c r="W2928" s="106" t="s">
        <v>539</v>
      </c>
    </row>
    <row r="2929" spans="1:23" s="107" customFormat="1" ht="31.8" customHeight="1">
      <c r="A2929" s="46">
        <f>SUBTOTAL(3,$C$11:C2929)</f>
        <v>2919</v>
      </c>
      <c r="B2929" s="100">
        <v>2</v>
      </c>
      <c r="C2929" s="100" t="s">
        <v>111</v>
      </c>
      <c r="D2929" s="100" t="s">
        <v>2325</v>
      </c>
      <c r="E2929" s="101" t="s">
        <v>726</v>
      </c>
      <c r="F2929" s="102" t="s">
        <v>43</v>
      </c>
      <c r="G2929" s="100">
        <v>10</v>
      </c>
      <c r="H2929" s="103" t="s">
        <v>652</v>
      </c>
      <c r="I2929" s="100">
        <v>20</v>
      </c>
      <c r="J2929" s="100">
        <v>1</v>
      </c>
      <c r="K2929" s="100"/>
      <c r="L2929" s="100"/>
      <c r="M2929" s="100">
        <v>20</v>
      </c>
      <c r="N2929" s="100">
        <v>1</v>
      </c>
      <c r="O2929" s="104">
        <v>1050000</v>
      </c>
      <c r="P2929" s="104">
        <v>1050000</v>
      </c>
      <c r="Q2929" s="104"/>
      <c r="R2929" s="104"/>
      <c r="S2929" s="104">
        <v>1050000</v>
      </c>
      <c r="T2929" s="104">
        <v>0</v>
      </c>
      <c r="U2929" s="103" t="s">
        <v>303</v>
      </c>
      <c r="V2929" s="105" t="s">
        <v>4107</v>
      </c>
      <c r="W2929" s="106" t="s">
        <v>539</v>
      </c>
    </row>
    <row r="2930" spans="1:23" s="107" customFormat="1" ht="31.8" customHeight="1">
      <c r="A2930" s="46">
        <f>SUBTOTAL(3,$C$11:C2930)</f>
        <v>2920</v>
      </c>
      <c r="B2930" s="46">
        <v>1</v>
      </c>
      <c r="C2930" s="46" t="s">
        <v>493</v>
      </c>
      <c r="D2930" s="46" t="s">
        <v>1103</v>
      </c>
      <c r="E2930" s="98" t="s">
        <v>548</v>
      </c>
      <c r="F2930" s="99" t="s">
        <v>494</v>
      </c>
      <c r="G2930" s="46">
        <v>10</v>
      </c>
      <c r="H2930" s="78" t="s">
        <v>652</v>
      </c>
      <c r="I2930" s="46">
        <v>14</v>
      </c>
      <c r="J2930" s="46">
        <v>1</v>
      </c>
      <c r="K2930" s="46"/>
      <c r="L2930" s="46"/>
      <c r="M2930" s="46">
        <v>14</v>
      </c>
      <c r="N2930" s="46">
        <v>1</v>
      </c>
      <c r="O2930" s="79">
        <v>650000</v>
      </c>
      <c r="P2930" s="79">
        <v>650000</v>
      </c>
      <c r="Q2930" s="79"/>
      <c r="R2930" s="79">
        <v>650000</v>
      </c>
      <c r="S2930" s="79">
        <v>0</v>
      </c>
      <c r="T2930" s="79">
        <v>0</v>
      </c>
      <c r="U2930" s="78" t="s">
        <v>307</v>
      </c>
      <c r="V2930" s="80" t="s">
        <v>1818</v>
      </c>
      <c r="W2930" s="81" t="s">
        <v>539</v>
      </c>
    </row>
    <row r="2931" spans="1:23" s="107" customFormat="1" ht="31.8" customHeight="1">
      <c r="A2931" s="46">
        <f>SUBTOTAL(3,$C$11:C2931)</f>
        <v>2921</v>
      </c>
      <c r="B2931" s="46">
        <v>1</v>
      </c>
      <c r="C2931" s="46" t="s">
        <v>493</v>
      </c>
      <c r="D2931" s="46" t="s">
        <v>1105</v>
      </c>
      <c r="E2931" s="98" t="s">
        <v>548</v>
      </c>
      <c r="F2931" s="99" t="s">
        <v>494</v>
      </c>
      <c r="G2931" s="46">
        <v>10</v>
      </c>
      <c r="H2931" s="78" t="s">
        <v>652</v>
      </c>
      <c r="I2931" s="46">
        <v>14</v>
      </c>
      <c r="J2931" s="46">
        <v>1</v>
      </c>
      <c r="K2931" s="46"/>
      <c r="L2931" s="46"/>
      <c r="M2931" s="46">
        <v>14</v>
      </c>
      <c r="N2931" s="46">
        <v>1</v>
      </c>
      <c r="O2931" s="79">
        <v>650000</v>
      </c>
      <c r="P2931" s="79">
        <v>650000</v>
      </c>
      <c r="Q2931" s="79"/>
      <c r="R2931" s="79">
        <v>650000</v>
      </c>
      <c r="S2931" s="79">
        <v>0</v>
      </c>
      <c r="T2931" s="79">
        <v>0</v>
      </c>
      <c r="U2931" s="78" t="s">
        <v>307</v>
      </c>
      <c r="V2931" s="80" t="s">
        <v>1816</v>
      </c>
      <c r="W2931" s="81" t="s">
        <v>539</v>
      </c>
    </row>
    <row r="2932" spans="1:23" s="107" customFormat="1" ht="31.8" customHeight="1">
      <c r="A2932" s="46">
        <f>SUBTOTAL(3,$C$11:C2932)</f>
        <v>2922</v>
      </c>
      <c r="B2932" s="46">
        <v>1</v>
      </c>
      <c r="C2932" s="46" t="s">
        <v>493</v>
      </c>
      <c r="D2932" s="46" t="s">
        <v>1105</v>
      </c>
      <c r="E2932" s="98" t="s">
        <v>548</v>
      </c>
      <c r="F2932" s="99" t="s">
        <v>494</v>
      </c>
      <c r="G2932" s="46">
        <v>10</v>
      </c>
      <c r="H2932" s="78" t="s">
        <v>652</v>
      </c>
      <c r="I2932" s="46">
        <v>14</v>
      </c>
      <c r="J2932" s="46">
        <v>1</v>
      </c>
      <c r="K2932" s="46"/>
      <c r="L2932" s="46"/>
      <c r="M2932" s="46">
        <v>14</v>
      </c>
      <c r="N2932" s="46">
        <v>1</v>
      </c>
      <c r="O2932" s="79">
        <v>650000</v>
      </c>
      <c r="P2932" s="79">
        <v>650000</v>
      </c>
      <c r="Q2932" s="79"/>
      <c r="R2932" s="79">
        <v>650000</v>
      </c>
      <c r="S2932" s="79">
        <v>0</v>
      </c>
      <c r="T2932" s="79">
        <v>0</v>
      </c>
      <c r="U2932" s="78" t="s">
        <v>307</v>
      </c>
      <c r="V2932" s="80" t="s">
        <v>1817</v>
      </c>
      <c r="W2932" s="81" t="s">
        <v>539</v>
      </c>
    </row>
    <row r="2933" spans="1:23" s="107" customFormat="1" ht="31.8" customHeight="1">
      <c r="A2933" s="46">
        <f>SUBTOTAL(3,$C$11:C2933)</f>
        <v>2923</v>
      </c>
      <c r="B2933" s="46">
        <v>1</v>
      </c>
      <c r="C2933" s="46" t="s">
        <v>493</v>
      </c>
      <c r="D2933" s="46" t="s">
        <v>1105</v>
      </c>
      <c r="E2933" s="98" t="s">
        <v>548</v>
      </c>
      <c r="F2933" s="99" t="s">
        <v>494</v>
      </c>
      <c r="G2933" s="46">
        <v>10</v>
      </c>
      <c r="H2933" s="78" t="s">
        <v>652</v>
      </c>
      <c r="I2933" s="46">
        <v>20</v>
      </c>
      <c r="J2933" s="46">
        <v>1</v>
      </c>
      <c r="K2933" s="46"/>
      <c r="L2933" s="46"/>
      <c r="M2933" s="46">
        <v>20</v>
      </c>
      <c r="N2933" s="46">
        <v>1</v>
      </c>
      <c r="O2933" s="79">
        <v>1050000</v>
      </c>
      <c r="P2933" s="79">
        <v>1050000</v>
      </c>
      <c r="Q2933" s="79"/>
      <c r="R2933" s="79">
        <v>1050000</v>
      </c>
      <c r="S2933" s="79">
        <v>0</v>
      </c>
      <c r="T2933" s="79">
        <v>0</v>
      </c>
      <c r="U2933" s="78" t="s">
        <v>303</v>
      </c>
      <c r="V2933" s="80" t="s">
        <v>1854</v>
      </c>
      <c r="W2933" s="81" t="s">
        <v>539</v>
      </c>
    </row>
    <row r="2934" spans="1:23" s="107" customFormat="1" ht="31.8" customHeight="1">
      <c r="A2934" s="46">
        <f>SUBTOTAL(3,$C$11:C2934)</f>
        <v>2924</v>
      </c>
      <c r="B2934" s="100">
        <v>2</v>
      </c>
      <c r="C2934" s="100" t="s">
        <v>493</v>
      </c>
      <c r="D2934" s="100" t="s">
        <v>2335</v>
      </c>
      <c r="E2934" s="101" t="s">
        <v>548</v>
      </c>
      <c r="F2934" s="102" t="s">
        <v>494</v>
      </c>
      <c r="G2934" s="100">
        <v>10</v>
      </c>
      <c r="H2934" s="103" t="s">
        <v>652</v>
      </c>
      <c r="I2934" s="100">
        <v>20</v>
      </c>
      <c r="J2934" s="100">
        <v>1</v>
      </c>
      <c r="K2934" s="100"/>
      <c r="L2934" s="100"/>
      <c r="M2934" s="100">
        <v>20</v>
      </c>
      <c r="N2934" s="100">
        <v>1</v>
      </c>
      <c r="O2934" s="104">
        <v>1050000</v>
      </c>
      <c r="P2934" s="104">
        <v>1050000</v>
      </c>
      <c r="Q2934" s="104"/>
      <c r="R2934" s="104"/>
      <c r="S2934" s="104">
        <v>1050000</v>
      </c>
      <c r="T2934" s="104">
        <v>0</v>
      </c>
      <c r="U2934" s="103" t="s">
        <v>303</v>
      </c>
      <c r="V2934" s="105" t="s">
        <v>4108</v>
      </c>
      <c r="W2934" s="106" t="s">
        <v>539</v>
      </c>
    </row>
    <row r="2935" spans="1:23" s="107" customFormat="1" ht="31.8" customHeight="1">
      <c r="A2935" s="46">
        <f>SUBTOTAL(3,$C$11:C2935)</f>
        <v>2925</v>
      </c>
      <c r="B2935" s="100">
        <v>2</v>
      </c>
      <c r="C2935" s="100" t="s">
        <v>493</v>
      </c>
      <c r="D2935" s="100" t="s">
        <v>2328</v>
      </c>
      <c r="E2935" s="101" t="s">
        <v>548</v>
      </c>
      <c r="F2935" s="102" t="s">
        <v>494</v>
      </c>
      <c r="G2935" s="100">
        <v>10</v>
      </c>
      <c r="H2935" s="103" t="s">
        <v>652</v>
      </c>
      <c r="I2935" s="100">
        <v>20</v>
      </c>
      <c r="J2935" s="100">
        <v>1</v>
      </c>
      <c r="K2935" s="100"/>
      <c r="L2935" s="100"/>
      <c r="M2935" s="100">
        <v>20</v>
      </c>
      <c r="N2935" s="100">
        <v>1</v>
      </c>
      <c r="O2935" s="104">
        <v>1050000</v>
      </c>
      <c r="P2935" s="104">
        <v>1050000</v>
      </c>
      <c r="Q2935" s="104"/>
      <c r="R2935" s="104"/>
      <c r="S2935" s="104">
        <v>1050000</v>
      </c>
      <c r="T2935" s="104">
        <v>0</v>
      </c>
      <c r="U2935" s="103" t="s">
        <v>303</v>
      </c>
      <c r="V2935" s="105" t="s">
        <v>4109</v>
      </c>
      <c r="W2935" s="106" t="s">
        <v>539</v>
      </c>
    </row>
    <row r="2936" spans="1:23" s="107" customFormat="1" ht="31.8" customHeight="1">
      <c r="A2936" s="46">
        <f>SUBTOTAL(3,$C$11:C2936)</f>
        <v>2926</v>
      </c>
      <c r="B2936" s="100">
        <v>2</v>
      </c>
      <c r="C2936" s="100" t="s">
        <v>493</v>
      </c>
      <c r="D2936" s="100" t="s">
        <v>2328</v>
      </c>
      <c r="E2936" s="101" t="s">
        <v>548</v>
      </c>
      <c r="F2936" s="102" t="s">
        <v>494</v>
      </c>
      <c r="G2936" s="100">
        <v>10</v>
      </c>
      <c r="H2936" s="103" t="s">
        <v>652</v>
      </c>
      <c r="I2936" s="100">
        <v>20</v>
      </c>
      <c r="J2936" s="100">
        <v>1</v>
      </c>
      <c r="K2936" s="100"/>
      <c r="L2936" s="100"/>
      <c r="M2936" s="100">
        <v>20</v>
      </c>
      <c r="N2936" s="100">
        <v>1</v>
      </c>
      <c r="O2936" s="104">
        <v>1050000</v>
      </c>
      <c r="P2936" s="104">
        <v>1050000</v>
      </c>
      <c r="Q2936" s="104"/>
      <c r="R2936" s="104"/>
      <c r="S2936" s="104">
        <v>1050000</v>
      </c>
      <c r="T2936" s="104">
        <v>0</v>
      </c>
      <c r="U2936" s="103" t="s">
        <v>303</v>
      </c>
      <c r="V2936" s="105" t="s">
        <v>4110</v>
      </c>
      <c r="W2936" s="106" t="s">
        <v>539</v>
      </c>
    </row>
    <row r="2937" spans="1:23" s="107" customFormat="1" ht="31.8" customHeight="1">
      <c r="A2937" s="46">
        <f>SUBTOTAL(3,$C$11:C2937)</f>
        <v>2927</v>
      </c>
      <c r="B2937" s="100">
        <v>2</v>
      </c>
      <c r="C2937" s="100" t="s">
        <v>493</v>
      </c>
      <c r="D2937" s="100" t="s">
        <v>1070</v>
      </c>
      <c r="E2937" s="101" t="s">
        <v>548</v>
      </c>
      <c r="F2937" s="102" t="s">
        <v>494</v>
      </c>
      <c r="G2937" s="100">
        <v>10</v>
      </c>
      <c r="H2937" s="103" t="s">
        <v>652</v>
      </c>
      <c r="I2937" s="100">
        <v>20</v>
      </c>
      <c r="J2937" s="100">
        <v>1</v>
      </c>
      <c r="K2937" s="100"/>
      <c r="L2937" s="100"/>
      <c r="M2937" s="100">
        <v>20</v>
      </c>
      <c r="N2937" s="100">
        <v>1</v>
      </c>
      <c r="O2937" s="104">
        <v>1050000</v>
      </c>
      <c r="P2937" s="104">
        <v>1050000</v>
      </c>
      <c r="Q2937" s="104"/>
      <c r="R2937" s="104"/>
      <c r="S2937" s="104">
        <v>1050000</v>
      </c>
      <c r="T2937" s="104">
        <v>0</v>
      </c>
      <c r="U2937" s="103" t="s">
        <v>303</v>
      </c>
      <c r="V2937" s="105" t="s">
        <v>1281</v>
      </c>
      <c r="W2937" s="106" t="s">
        <v>539</v>
      </c>
    </row>
    <row r="2938" spans="1:23" s="107" customFormat="1" ht="31.8" customHeight="1">
      <c r="A2938" s="46">
        <f>SUBTOTAL(3,$C$11:C2938)</f>
        <v>2928</v>
      </c>
      <c r="B2938" s="46">
        <v>1</v>
      </c>
      <c r="C2938" s="46" t="s">
        <v>562</v>
      </c>
      <c r="D2938" s="46" t="s">
        <v>1105</v>
      </c>
      <c r="E2938" s="98" t="s">
        <v>568</v>
      </c>
      <c r="F2938" s="99" t="s">
        <v>370</v>
      </c>
      <c r="G2938" s="46">
        <v>10</v>
      </c>
      <c r="H2938" s="78" t="s">
        <v>572</v>
      </c>
      <c r="I2938" s="46">
        <v>20</v>
      </c>
      <c r="J2938" s="46">
        <v>1</v>
      </c>
      <c r="K2938" s="46"/>
      <c r="L2938" s="46"/>
      <c r="M2938" s="46">
        <v>20</v>
      </c>
      <c r="N2938" s="46">
        <v>1</v>
      </c>
      <c r="O2938" s="79">
        <v>1050000</v>
      </c>
      <c r="P2938" s="79">
        <v>1050000</v>
      </c>
      <c r="Q2938" s="79"/>
      <c r="R2938" s="79">
        <v>1050000</v>
      </c>
      <c r="S2938" s="79">
        <v>0</v>
      </c>
      <c r="T2938" s="79">
        <v>0</v>
      </c>
      <c r="U2938" s="78" t="s">
        <v>303</v>
      </c>
      <c r="V2938" s="80" t="s">
        <v>1855</v>
      </c>
      <c r="W2938" s="81" t="s">
        <v>539</v>
      </c>
    </row>
    <row r="2939" spans="1:23" s="107" customFormat="1" ht="31.8" customHeight="1">
      <c r="A2939" s="46">
        <f>SUBTOTAL(3,$C$11:C2939)</f>
        <v>2929</v>
      </c>
      <c r="B2939" s="46">
        <v>1</v>
      </c>
      <c r="C2939" s="46" t="s">
        <v>562</v>
      </c>
      <c r="D2939" s="46" t="s">
        <v>1103</v>
      </c>
      <c r="E2939" s="98" t="s">
        <v>568</v>
      </c>
      <c r="F2939" s="99" t="s">
        <v>370</v>
      </c>
      <c r="G2939" s="46">
        <v>10</v>
      </c>
      <c r="H2939" s="78" t="s">
        <v>572</v>
      </c>
      <c r="I2939" s="46">
        <v>20</v>
      </c>
      <c r="J2939" s="46">
        <v>1</v>
      </c>
      <c r="K2939" s="46"/>
      <c r="L2939" s="46"/>
      <c r="M2939" s="46">
        <v>20</v>
      </c>
      <c r="N2939" s="46">
        <v>1</v>
      </c>
      <c r="O2939" s="79">
        <v>1050000</v>
      </c>
      <c r="P2939" s="79">
        <v>1050000</v>
      </c>
      <c r="Q2939" s="79"/>
      <c r="R2939" s="79">
        <v>1050000</v>
      </c>
      <c r="S2939" s="79">
        <v>0</v>
      </c>
      <c r="T2939" s="79">
        <v>0</v>
      </c>
      <c r="U2939" s="78" t="s">
        <v>303</v>
      </c>
      <c r="V2939" s="80" t="s">
        <v>1856</v>
      </c>
      <c r="W2939" s="81" t="s">
        <v>539</v>
      </c>
    </row>
    <row r="2940" spans="1:23" s="107" customFormat="1" ht="31.8" customHeight="1">
      <c r="A2940" s="46">
        <f>SUBTOTAL(3,$C$11:C2940)</f>
        <v>2930</v>
      </c>
      <c r="B2940" s="46">
        <v>1</v>
      </c>
      <c r="C2940" s="46" t="s">
        <v>562</v>
      </c>
      <c r="D2940" s="46" t="s">
        <v>1103</v>
      </c>
      <c r="E2940" s="98" t="s">
        <v>568</v>
      </c>
      <c r="F2940" s="99" t="s">
        <v>370</v>
      </c>
      <c r="G2940" s="46">
        <v>10</v>
      </c>
      <c r="H2940" s="78" t="s">
        <v>572</v>
      </c>
      <c r="I2940" s="46">
        <v>12</v>
      </c>
      <c r="J2940" s="46">
        <v>1</v>
      </c>
      <c r="K2940" s="46"/>
      <c r="L2940" s="46"/>
      <c r="M2940" s="46">
        <v>12</v>
      </c>
      <c r="N2940" s="46">
        <v>1</v>
      </c>
      <c r="O2940" s="79">
        <v>600000</v>
      </c>
      <c r="P2940" s="79">
        <v>600000</v>
      </c>
      <c r="Q2940" s="79"/>
      <c r="R2940" s="79">
        <v>600000</v>
      </c>
      <c r="S2940" s="79">
        <v>0</v>
      </c>
      <c r="T2940" s="79">
        <v>0</v>
      </c>
      <c r="U2940" s="78" t="s">
        <v>461</v>
      </c>
      <c r="V2940" s="80" t="s">
        <v>1857</v>
      </c>
      <c r="W2940" s="81" t="s">
        <v>539</v>
      </c>
    </row>
    <row r="2941" spans="1:23" s="107" customFormat="1" ht="31.8" customHeight="1">
      <c r="A2941" s="46">
        <f>SUBTOTAL(3,$C$11:C2941)</f>
        <v>2931</v>
      </c>
      <c r="B2941" s="100">
        <v>2</v>
      </c>
      <c r="C2941" s="100" t="s">
        <v>562</v>
      </c>
      <c r="D2941" s="100" t="s">
        <v>2326</v>
      </c>
      <c r="E2941" s="101" t="s">
        <v>568</v>
      </c>
      <c r="F2941" s="102" t="s">
        <v>370</v>
      </c>
      <c r="G2941" s="100">
        <v>10</v>
      </c>
      <c r="H2941" s="103" t="s">
        <v>572</v>
      </c>
      <c r="I2941" s="100">
        <v>20</v>
      </c>
      <c r="J2941" s="100">
        <v>1</v>
      </c>
      <c r="K2941" s="100"/>
      <c r="L2941" s="100"/>
      <c r="M2941" s="100">
        <v>20</v>
      </c>
      <c r="N2941" s="100">
        <v>1</v>
      </c>
      <c r="O2941" s="104">
        <v>1050000</v>
      </c>
      <c r="P2941" s="104">
        <v>1050000</v>
      </c>
      <c r="Q2941" s="104"/>
      <c r="R2941" s="104"/>
      <c r="S2941" s="104">
        <v>1050000</v>
      </c>
      <c r="T2941" s="104">
        <v>0</v>
      </c>
      <c r="U2941" s="103" t="s">
        <v>303</v>
      </c>
      <c r="V2941" s="105" t="s">
        <v>867</v>
      </c>
      <c r="W2941" s="106" t="s">
        <v>539</v>
      </c>
    </row>
    <row r="2942" spans="1:23" s="107" customFormat="1" ht="31.8" customHeight="1">
      <c r="A2942" s="46">
        <f>SUBTOTAL(3,$C$11:C2942)</f>
        <v>2932</v>
      </c>
      <c r="B2942" s="100">
        <v>2</v>
      </c>
      <c r="C2942" s="100" t="s">
        <v>562</v>
      </c>
      <c r="D2942" s="100" t="s">
        <v>2324</v>
      </c>
      <c r="E2942" s="101" t="s">
        <v>568</v>
      </c>
      <c r="F2942" s="102" t="s">
        <v>370</v>
      </c>
      <c r="G2942" s="100">
        <v>10</v>
      </c>
      <c r="H2942" s="103" t="s">
        <v>572</v>
      </c>
      <c r="I2942" s="100">
        <v>20</v>
      </c>
      <c r="J2942" s="100">
        <v>1</v>
      </c>
      <c r="K2942" s="100"/>
      <c r="L2942" s="100"/>
      <c r="M2942" s="100">
        <v>20</v>
      </c>
      <c r="N2942" s="100">
        <v>1</v>
      </c>
      <c r="O2942" s="104">
        <v>1050000</v>
      </c>
      <c r="P2942" s="104">
        <v>1050000</v>
      </c>
      <c r="Q2942" s="104"/>
      <c r="R2942" s="104"/>
      <c r="S2942" s="104">
        <v>1050000</v>
      </c>
      <c r="T2942" s="104">
        <v>0</v>
      </c>
      <c r="U2942" s="103" t="s">
        <v>303</v>
      </c>
      <c r="V2942" s="105" t="s">
        <v>4111</v>
      </c>
      <c r="W2942" s="106" t="s">
        <v>539</v>
      </c>
    </row>
    <row r="2943" spans="1:23" s="107" customFormat="1" ht="31.8" customHeight="1">
      <c r="A2943" s="46">
        <f>SUBTOTAL(3,$C$11:C2943)</f>
        <v>2933</v>
      </c>
      <c r="B2943" s="100">
        <v>2</v>
      </c>
      <c r="C2943" s="100" t="s">
        <v>562</v>
      </c>
      <c r="D2943" s="100" t="s">
        <v>2325</v>
      </c>
      <c r="E2943" s="101" t="s">
        <v>568</v>
      </c>
      <c r="F2943" s="102" t="s">
        <v>370</v>
      </c>
      <c r="G2943" s="100">
        <v>10</v>
      </c>
      <c r="H2943" s="103" t="s">
        <v>572</v>
      </c>
      <c r="I2943" s="100">
        <v>20</v>
      </c>
      <c r="J2943" s="100">
        <v>1</v>
      </c>
      <c r="K2943" s="100"/>
      <c r="L2943" s="100"/>
      <c r="M2943" s="100">
        <v>20</v>
      </c>
      <c r="N2943" s="100">
        <v>1</v>
      </c>
      <c r="O2943" s="104">
        <v>1050000</v>
      </c>
      <c r="P2943" s="104">
        <v>1050000</v>
      </c>
      <c r="Q2943" s="104"/>
      <c r="R2943" s="104"/>
      <c r="S2943" s="104">
        <v>1050000</v>
      </c>
      <c r="T2943" s="104">
        <v>0</v>
      </c>
      <c r="U2943" s="103" t="s">
        <v>303</v>
      </c>
      <c r="V2943" s="105" t="s">
        <v>905</v>
      </c>
      <c r="W2943" s="106" t="s">
        <v>539</v>
      </c>
    </row>
    <row r="2944" spans="1:23" s="107" customFormat="1" ht="31.8" customHeight="1">
      <c r="A2944" s="46">
        <f>SUBTOTAL(3,$C$11:C2944)</f>
        <v>2934</v>
      </c>
      <c r="B2944" s="100">
        <v>2</v>
      </c>
      <c r="C2944" s="100" t="s">
        <v>562</v>
      </c>
      <c r="D2944" s="100" t="s">
        <v>2324</v>
      </c>
      <c r="E2944" s="101" t="s">
        <v>568</v>
      </c>
      <c r="F2944" s="102" t="s">
        <v>370</v>
      </c>
      <c r="G2944" s="100">
        <v>10</v>
      </c>
      <c r="H2944" s="103" t="s">
        <v>572</v>
      </c>
      <c r="I2944" s="100">
        <v>20</v>
      </c>
      <c r="J2944" s="100">
        <v>1</v>
      </c>
      <c r="K2944" s="100"/>
      <c r="L2944" s="100"/>
      <c r="M2944" s="100">
        <v>20</v>
      </c>
      <c r="N2944" s="100">
        <v>1</v>
      </c>
      <c r="O2944" s="104">
        <v>1050000</v>
      </c>
      <c r="P2944" s="104">
        <v>1050000</v>
      </c>
      <c r="Q2944" s="104"/>
      <c r="R2944" s="104"/>
      <c r="S2944" s="104">
        <v>1050000</v>
      </c>
      <c r="T2944" s="104">
        <v>0</v>
      </c>
      <c r="U2944" s="103" t="s">
        <v>303</v>
      </c>
      <c r="V2944" s="105" t="s">
        <v>4112</v>
      </c>
      <c r="W2944" s="106" t="s">
        <v>539</v>
      </c>
    </row>
    <row r="2945" spans="1:23" s="107" customFormat="1" ht="31.8" customHeight="1">
      <c r="A2945" s="46">
        <f>SUBTOTAL(3,$C$11:C2945)</f>
        <v>2935</v>
      </c>
      <c r="B2945" s="46">
        <v>1</v>
      </c>
      <c r="C2945" s="46" t="s">
        <v>563</v>
      </c>
      <c r="D2945" s="46" t="s">
        <v>1103</v>
      </c>
      <c r="E2945" s="98" t="s">
        <v>569</v>
      </c>
      <c r="F2945" s="99" t="s">
        <v>359</v>
      </c>
      <c r="G2945" s="46">
        <v>10</v>
      </c>
      <c r="H2945" s="78" t="s">
        <v>572</v>
      </c>
      <c r="I2945" s="46">
        <v>20</v>
      </c>
      <c r="J2945" s="46">
        <v>1</v>
      </c>
      <c r="K2945" s="46"/>
      <c r="L2945" s="46"/>
      <c r="M2945" s="46">
        <v>20</v>
      </c>
      <c r="N2945" s="46">
        <v>1</v>
      </c>
      <c r="O2945" s="79">
        <v>1050000</v>
      </c>
      <c r="P2945" s="79">
        <v>1050000</v>
      </c>
      <c r="Q2945" s="79"/>
      <c r="R2945" s="79">
        <v>1050000</v>
      </c>
      <c r="S2945" s="79">
        <v>0</v>
      </c>
      <c r="T2945" s="79">
        <v>0</v>
      </c>
      <c r="U2945" s="78" t="s">
        <v>303</v>
      </c>
      <c r="V2945" s="80" t="s">
        <v>1858</v>
      </c>
      <c r="W2945" s="81" t="s">
        <v>539</v>
      </c>
    </row>
    <row r="2946" spans="1:23" s="107" customFormat="1" ht="31.8" customHeight="1">
      <c r="A2946" s="46">
        <f>SUBTOTAL(3,$C$11:C2946)</f>
        <v>2936</v>
      </c>
      <c r="B2946" s="46">
        <v>1</v>
      </c>
      <c r="C2946" s="46" t="s">
        <v>563</v>
      </c>
      <c r="D2946" s="46" t="s">
        <v>1105</v>
      </c>
      <c r="E2946" s="98" t="s">
        <v>569</v>
      </c>
      <c r="F2946" s="99" t="s">
        <v>359</v>
      </c>
      <c r="G2946" s="46">
        <v>10</v>
      </c>
      <c r="H2946" s="78" t="s">
        <v>572</v>
      </c>
      <c r="I2946" s="46">
        <v>20</v>
      </c>
      <c r="J2946" s="46">
        <v>1</v>
      </c>
      <c r="K2946" s="46"/>
      <c r="L2946" s="46"/>
      <c r="M2946" s="46">
        <v>20</v>
      </c>
      <c r="N2946" s="46">
        <v>1</v>
      </c>
      <c r="O2946" s="79">
        <v>1050000</v>
      </c>
      <c r="P2946" s="79">
        <v>1050000</v>
      </c>
      <c r="Q2946" s="79"/>
      <c r="R2946" s="79">
        <v>1050000</v>
      </c>
      <c r="S2946" s="79">
        <v>0</v>
      </c>
      <c r="T2946" s="79">
        <v>0</v>
      </c>
      <c r="U2946" s="78" t="s">
        <v>303</v>
      </c>
      <c r="V2946" s="80" t="s">
        <v>1859</v>
      </c>
      <c r="W2946" s="81" t="s">
        <v>539</v>
      </c>
    </row>
    <row r="2947" spans="1:23" s="107" customFormat="1" ht="31.8" customHeight="1">
      <c r="A2947" s="46">
        <f>SUBTOTAL(3,$C$11:C2947)</f>
        <v>2937</v>
      </c>
      <c r="B2947" s="46">
        <v>1</v>
      </c>
      <c r="C2947" s="46" t="s">
        <v>563</v>
      </c>
      <c r="D2947" s="46" t="s">
        <v>840</v>
      </c>
      <c r="E2947" s="98" t="s">
        <v>569</v>
      </c>
      <c r="F2947" s="99" t="s">
        <v>359</v>
      </c>
      <c r="G2947" s="46">
        <v>10</v>
      </c>
      <c r="H2947" s="78" t="s">
        <v>572</v>
      </c>
      <c r="I2947" s="46">
        <v>20</v>
      </c>
      <c r="J2947" s="46">
        <v>1</v>
      </c>
      <c r="K2947" s="46"/>
      <c r="L2947" s="46"/>
      <c r="M2947" s="46">
        <v>20</v>
      </c>
      <c r="N2947" s="46">
        <v>1</v>
      </c>
      <c r="O2947" s="79">
        <v>1050000</v>
      </c>
      <c r="P2947" s="79">
        <v>1050000</v>
      </c>
      <c r="Q2947" s="79"/>
      <c r="R2947" s="79">
        <v>1050000</v>
      </c>
      <c r="S2947" s="79">
        <v>0</v>
      </c>
      <c r="T2947" s="79">
        <v>0</v>
      </c>
      <c r="U2947" s="78" t="s">
        <v>303</v>
      </c>
      <c r="V2947" s="80" t="s">
        <v>998</v>
      </c>
      <c r="W2947" s="81" t="s">
        <v>539</v>
      </c>
    </row>
    <row r="2948" spans="1:23" s="107" customFormat="1" ht="31.8" customHeight="1">
      <c r="A2948" s="46">
        <f>SUBTOTAL(3,$C$11:C2948)</f>
        <v>2938</v>
      </c>
      <c r="B2948" s="46">
        <v>1</v>
      </c>
      <c r="C2948" s="46" t="s">
        <v>563</v>
      </c>
      <c r="D2948" s="46" t="s">
        <v>1105</v>
      </c>
      <c r="E2948" s="98" t="s">
        <v>569</v>
      </c>
      <c r="F2948" s="99" t="s">
        <v>359</v>
      </c>
      <c r="G2948" s="46">
        <v>10</v>
      </c>
      <c r="H2948" s="78" t="s">
        <v>572</v>
      </c>
      <c r="I2948" s="46">
        <v>20</v>
      </c>
      <c r="J2948" s="46">
        <v>1</v>
      </c>
      <c r="K2948" s="46"/>
      <c r="L2948" s="46"/>
      <c r="M2948" s="46">
        <v>20</v>
      </c>
      <c r="N2948" s="46">
        <v>1</v>
      </c>
      <c r="O2948" s="79">
        <v>1050000</v>
      </c>
      <c r="P2948" s="79">
        <v>1050000</v>
      </c>
      <c r="Q2948" s="79"/>
      <c r="R2948" s="79">
        <v>1050000</v>
      </c>
      <c r="S2948" s="79">
        <v>0</v>
      </c>
      <c r="T2948" s="79">
        <v>0</v>
      </c>
      <c r="U2948" s="78" t="s">
        <v>303</v>
      </c>
      <c r="V2948" s="80" t="s">
        <v>1860</v>
      </c>
      <c r="W2948" s="81" t="s">
        <v>539</v>
      </c>
    </row>
    <row r="2949" spans="1:23" s="107" customFormat="1" ht="31.8" customHeight="1">
      <c r="A2949" s="46">
        <f>SUBTOTAL(3,$C$11:C2949)</f>
        <v>2939</v>
      </c>
      <c r="B2949" s="100">
        <v>2</v>
      </c>
      <c r="C2949" s="100" t="s">
        <v>563</v>
      </c>
      <c r="D2949" s="100" t="s">
        <v>2336</v>
      </c>
      <c r="E2949" s="101" t="s">
        <v>569</v>
      </c>
      <c r="F2949" s="102" t="s">
        <v>359</v>
      </c>
      <c r="G2949" s="100">
        <v>10</v>
      </c>
      <c r="H2949" s="103" t="s">
        <v>572</v>
      </c>
      <c r="I2949" s="100">
        <v>20</v>
      </c>
      <c r="J2949" s="100">
        <v>1</v>
      </c>
      <c r="K2949" s="100"/>
      <c r="L2949" s="100"/>
      <c r="M2949" s="100">
        <v>20</v>
      </c>
      <c r="N2949" s="100">
        <v>1</v>
      </c>
      <c r="O2949" s="104">
        <v>1050000</v>
      </c>
      <c r="P2949" s="104">
        <v>1050000</v>
      </c>
      <c r="Q2949" s="104"/>
      <c r="R2949" s="104"/>
      <c r="S2949" s="104">
        <v>1050000</v>
      </c>
      <c r="T2949" s="104">
        <v>0</v>
      </c>
      <c r="U2949" s="103" t="s">
        <v>303</v>
      </c>
      <c r="V2949" s="105" t="s">
        <v>3016</v>
      </c>
      <c r="W2949" s="106" t="s">
        <v>539</v>
      </c>
    </row>
    <row r="2950" spans="1:23" s="107" customFormat="1" ht="31.8" customHeight="1">
      <c r="A2950" s="46">
        <f>SUBTOTAL(3,$C$11:C2950)</f>
        <v>2940</v>
      </c>
      <c r="B2950" s="100">
        <v>2</v>
      </c>
      <c r="C2950" s="100" t="s">
        <v>563</v>
      </c>
      <c r="D2950" s="100" t="s">
        <v>2337</v>
      </c>
      <c r="E2950" s="101" t="s">
        <v>569</v>
      </c>
      <c r="F2950" s="102" t="s">
        <v>359</v>
      </c>
      <c r="G2950" s="100">
        <v>10</v>
      </c>
      <c r="H2950" s="103" t="s">
        <v>572</v>
      </c>
      <c r="I2950" s="100">
        <v>20</v>
      </c>
      <c r="J2950" s="100">
        <v>1</v>
      </c>
      <c r="K2950" s="100"/>
      <c r="L2950" s="100"/>
      <c r="M2950" s="100">
        <v>20</v>
      </c>
      <c r="N2950" s="100">
        <v>1</v>
      </c>
      <c r="O2950" s="104">
        <v>1050000</v>
      </c>
      <c r="P2950" s="104">
        <v>1050000</v>
      </c>
      <c r="Q2950" s="104"/>
      <c r="R2950" s="104"/>
      <c r="S2950" s="104">
        <v>1050000</v>
      </c>
      <c r="T2950" s="104">
        <v>0</v>
      </c>
      <c r="U2950" s="103" t="s">
        <v>303</v>
      </c>
      <c r="V2950" s="105" t="s">
        <v>4113</v>
      </c>
      <c r="W2950" s="106" t="s">
        <v>539</v>
      </c>
    </row>
    <row r="2951" spans="1:23" s="107" customFormat="1" ht="31.8" customHeight="1">
      <c r="A2951" s="46">
        <f>SUBTOTAL(3,$C$11:C2951)</f>
        <v>2941</v>
      </c>
      <c r="B2951" s="100">
        <v>2</v>
      </c>
      <c r="C2951" s="100" t="s">
        <v>563</v>
      </c>
      <c r="D2951" s="100" t="s">
        <v>2324</v>
      </c>
      <c r="E2951" s="101" t="s">
        <v>569</v>
      </c>
      <c r="F2951" s="102" t="s">
        <v>359</v>
      </c>
      <c r="G2951" s="100">
        <v>10</v>
      </c>
      <c r="H2951" s="103" t="s">
        <v>572</v>
      </c>
      <c r="I2951" s="100">
        <v>20</v>
      </c>
      <c r="J2951" s="100">
        <v>1</v>
      </c>
      <c r="K2951" s="100"/>
      <c r="L2951" s="100"/>
      <c r="M2951" s="100">
        <v>20</v>
      </c>
      <c r="N2951" s="100">
        <v>1</v>
      </c>
      <c r="O2951" s="104">
        <v>1050000</v>
      </c>
      <c r="P2951" s="104">
        <v>1050000</v>
      </c>
      <c r="Q2951" s="104"/>
      <c r="R2951" s="104"/>
      <c r="S2951" s="104">
        <v>1050000</v>
      </c>
      <c r="T2951" s="104">
        <v>0</v>
      </c>
      <c r="U2951" s="103" t="s">
        <v>303</v>
      </c>
      <c r="V2951" s="105" t="s">
        <v>4114</v>
      </c>
      <c r="W2951" s="106" t="s">
        <v>539</v>
      </c>
    </row>
    <row r="2952" spans="1:23" s="107" customFormat="1" ht="31.8" customHeight="1">
      <c r="A2952" s="46">
        <f>SUBTOTAL(3,$C$11:C2952)</f>
        <v>2942</v>
      </c>
      <c r="B2952" s="100">
        <v>2</v>
      </c>
      <c r="C2952" s="100" t="s">
        <v>563</v>
      </c>
      <c r="D2952" s="100" t="s">
        <v>2328</v>
      </c>
      <c r="E2952" s="101" t="s">
        <v>569</v>
      </c>
      <c r="F2952" s="102" t="s">
        <v>359</v>
      </c>
      <c r="G2952" s="100">
        <v>10</v>
      </c>
      <c r="H2952" s="103" t="s">
        <v>572</v>
      </c>
      <c r="I2952" s="100">
        <v>20</v>
      </c>
      <c r="J2952" s="100">
        <v>1</v>
      </c>
      <c r="K2952" s="100"/>
      <c r="L2952" s="100"/>
      <c r="M2952" s="100">
        <v>20</v>
      </c>
      <c r="N2952" s="100">
        <v>1</v>
      </c>
      <c r="O2952" s="104">
        <v>1050000</v>
      </c>
      <c r="P2952" s="104">
        <v>1050000</v>
      </c>
      <c r="Q2952" s="104"/>
      <c r="R2952" s="104"/>
      <c r="S2952" s="104">
        <v>1050000</v>
      </c>
      <c r="T2952" s="104">
        <v>0</v>
      </c>
      <c r="U2952" s="103" t="s">
        <v>303</v>
      </c>
      <c r="V2952" s="105" t="s">
        <v>4082</v>
      </c>
      <c r="W2952" s="106" t="s">
        <v>539</v>
      </c>
    </row>
    <row r="2953" spans="1:23" s="107" customFormat="1" ht="31.8" customHeight="1">
      <c r="A2953" s="46">
        <f>SUBTOTAL(3,$C$11:C2953)</f>
        <v>2943</v>
      </c>
      <c r="B2953" s="46">
        <v>1</v>
      </c>
      <c r="C2953" s="46" t="s">
        <v>492</v>
      </c>
      <c r="D2953" s="46" t="s">
        <v>1105</v>
      </c>
      <c r="E2953" s="98" t="s">
        <v>638</v>
      </c>
      <c r="F2953" s="99" t="s">
        <v>230</v>
      </c>
      <c r="G2953" s="46">
        <v>10</v>
      </c>
      <c r="H2953" s="78" t="s">
        <v>572</v>
      </c>
      <c r="I2953" s="46">
        <v>20</v>
      </c>
      <c r="J2953" s="46">
        <v>1</v>
      </c>
      <c r="K2953" s="46"/>
      <c r="L2953" s="46"/>
      <c r="M2953" s="46">
        <v>20</v>
      </c>
      <c r="N2953" s="46">
        <v>1</v>
      </c>
      <c r="O2953" s="79">
        <v>1050000</v>
      </c>
      <c r="P2953" s="79">
        <v>1050000</v>
      </c>
      <c r="Q2953" s="79"/>
      <c r="R2953" s="79">
        <v>1050000</v>
      </c>
      <c r="S2953" s="79">
        <v>0</v>
      </c>
      <c r="T2953" s="79">
        <v>0</v>
      </c>
      <c r="U2953" s="78" t="s">
        <v>303</v>
      </c>
      <c r="V2953" s="80" t="s">
        <v>1861</v>
      </c>
      <c r="W2953" s="81" t="s">
        <v>539</v>
      </c>
    </row>
    <row r="2954" spans="1:23" s="107" customFormat="1" ht="31.8" customHeight="1">
      <c r="A2954" s="46">
        <f>SUBTOTAL(3,$C$11:C2954)</f>
        <v>2944</v>
      </c>
      <c r="B2954" s="46">
        <v>1</v>
      </c>
      <c r="C2954" s="46" t="s">
        <v>492</v>
      </c>
      <c r="D2954" s="46" t="s">
        <v>1105</v>
      </c>
      <c r="E2954" s="98" t="s">
        <v>638</v>
      </c>
      <c r="F2954" s="99" t="s">
        <v>230</v>
      </c>
      <c r="G2954" s="46">
        <v>10</v>
      </c>
      <c r="H2954" s="78" t="s">
        <v>572</v>
      </c>
      <c r="I2954" s="46">
        <v>20</v>
      </c>
      <c r="J2954" s="46">
        <v>1</v>
      </c>
      <c r="K2954" s="46"/>
      <c r="L2954" s="46"/>
      <c r="M2954" s="46">
        <v>20</v>
      </c>
      <c r="N2954" s="46">
        <v>1</v>
      </c>
      <c r="O2954" s="79">
        <v>1050000</v>
      </c>
      <c r="P2954" s="79">
        <v>1050000</v>
      </c>
      <c r="Q2954" s="79"/>
      <c r="R2954" s="79">
        <v>1050000</v>
      </c>
      <c r="S2954" s="79">
        <v>0</v>
      </c>
      <c r="T2954" s="79">
        <v>0</v>
      </c>
      <c r="U2954" s="78" t="s">
        <v>303</v>
      </c>
      <c r="V2954" s="80" t="s">
        <v>1862</v>
      </c>
      <c r="W2954" s="81" t="s">
        <v>539</v>
      </c>
    </row>
    <row r="2955" spans="1:23" s="107" customFormat="1" ht="31.8" customHeight="1">
      <c r="A2955" s="46">
        <f>SUBTOTAL(3,$C$11:C2955)</f>
        <v>2945</v>
      </c>
      <c r="B2955" s="46">
        <v>1</v>
      </c>
      <c r="C2955" s="46" t="s">
        <v>492</v>
      </c>
      <c r="D2955" s="46" t="s">
        <v>1103</v>
      </c>
      <c r="E2955" s="98" t="s">
        <v>638</v>
      </c>
      <c r="F2955" s="99" t="s">
        <v>230</v>
      </c>
      <c r="G2955" s="46">
        <v>10</v>
      </c>
      <c r="H2955" s="78" t="s">
        <v>572</v>
      </c>
      <c r="I2955" s="46">
        <v>20</v>
      </c>
      <c r="J2955" s="46">
        <v>1</v>
      </c>
      <c r="K2955" s="46"/>
      <c r="L2955" s="46"/>
      <c r="M2955" s="46">
        <v>20</v>
      </c>
      <c r="N2955" s="46">
        <v>1</v>
      </c>
      <c r="O2955" s="79">
        <v>1050000</v>
      </c>
      <c r="P2955" s="79">
        <v>1050000</v>
      </c>
      <c r="Q2955" s="79"/>
      <c r="R2955" s="79">
        <v>1050000</v>
      </c>
      <c r="S2955" s="79">
        <v>0</v>
      </c>
      <c r="T2955" s="79">
        <v>0</v>
      </c>
      <c r="U2955" s="78" t="s">
        <v>303</v>
      </c>
      <c r="V2955" s="80" t="s">
        <v>1863</v>
      </c>
      <c r="W2955" s="81" t="s">
        <v>539</v>
      </c>
    </row>
    <row r="2956" spans="1:23" s="107" customFormat="1" ht="31.8" customHeight="1">
      <c r="A2956" s="46">
        <f>SUBTOTAL(3,$C$11:C2956)</f>
        <v>2946</v>
      </c>
      <c r="B2956" s="46">
        <v>1</v>
      </c>
      <c r="C2956" s="46" t="s">
        <v>492</v>
      </c>
      <c r="D2956" s="46" t="s">
        <v>1105</v>
      </c>
      <c r="E2956" s="98" t="s">
        <v>638</v>
      </c>
      <c r="F2956" s="99" t="s">
        <v>230</v>
      </c>
      <c r="G2956" s="46">
        <v>10</v>
      </c>
      <c r="H2956" s="78" t="s">
        <v>572</v>
      </c>
      <c r="I2956" s="46">
        <v>20</v>
      </c>
      <c r="J2956" s="46">
        <v>1</v>
      </c>
      <c r="K2956" s="46"/>
      <c r="L2956" s="46"/>
      <c r="M2956" s="46">
        <v>20</v>
      </c>
      <c r="N2956" s="46">
        <v>1</v>
      </c>
      <c r="O2956" s="79">
        <v>1050000</v>
      </c>
      <c r="P2956" s="79">
        <v>1050000</v>
      </c>
      <c r="Q2956" s="79"/>
      <c r="R2956" s="79">
        <v>1050000</v>
      </c>
      <c r="S2956" s="79">
        <v>0</v>
      </c>
      <c r="T2956" s="79">
        <v>0</v>
      </c>
      <c r="U2956" s="78" t="s">
        <v>303</v>
      </c>
      <c r="V2956" s="80" t="s">
        <v>1864</v>
      </c>
      <c r="W2956" s="81" t="s">
        <v>539</v>
      </c>
    </row>
    <row r="2957" spans="1:23" s="107" customFormat="1" ht="31.8" customHeight="1">
      <c r="A2957" s="46">
        <f>SUBTOTAL(3,$C$11:C2957)</f>
        <v>2947</v>
      </c>
      <c r="B2957" s="100">
        <v>2</v>
      </c>
      <c r="C2957" s="100" t="s">
        <v>492</v>
      </c>
      <c r="D2957" s="100" t="s">
        <v>2323</v>
      </c>
      <c r="E2957" s="101" t="s">
        <v>638</v>
      </c>
      <c r="F2957" s="102" t="s">
        <v>230</v>
      </c>
      <c r="G2957" s="100">
        <v>10</v>
      </c>
      <c r="H2957" s="103" t="s">
        <v>572</v>
      </c>
      <c r="I2957" s="100">
        <v>20</v>
      </c>
      <c r="J2957" s="100">
        <v>1</v>
      </c>
      <c r="K2957" s="100"/>
      <c r="L2957" s="100"/>
      <c r="M2957" s="100">
        <v>20</v>
      </c>
      <c r="N2957" s="100">
        <v>1</v>
      </c>
      <c r="O2957" s="104">
        <v>1050000</v>
      </c>
      <c r="P2957" s="104">
        <v>1050000</v>
      </c>
      <c r="Q2957" s="104"/>
      <c r="R2957" s="104"/>
      <c r="S2957" s="104">
        <v>1050000</v>
      </c>
      <c r="T2957" s="104">
        <v>0</v>
      </c>
      <c r="U2957" s="103" t="s">
        <v>303</v>
      </c>
      <c r="V2957" s="105" t="s">
        <v>4115</v>
      </c>
      <c r="W2957" s="106" t="s">
        <v>539</v>
      </c>
    </row>
    <row r="2958" spans="1:23" s="107" customFormat="1" ht="31.8" customHeight="1">
      <c r="A2958" s="46">
        <f>SUBTOTAL(3,$C$11:C2958)</f>
        <v>2948</v>
      </c>
      <c r="B2958" s="100">
        <v>2</v>
      </c>
      <c r="C2958" s="100" t="s">
        <v>492</v>
      </c>
      <c r="D2958" s="100" t="s">
        <v>2324</v>
      </c>
      <c r="E2958" s="101" t="s">
        <v>638</v>
      </c>
      <c r="F2958" s="102" t="s">
        <v>230</v>
      </c>
      <c r="G2958" s="100">
        <v>10</v>
      </c>
      <c r="H2958" s="103" t="s">
        <v>572</v>
      </c>
      <c r="I2958" s="100">
        <v>20</v>
      </c>
      <c r="J2958" s="100">
        <v>1</v>
      </c>
      <c r="K2958" s="100"/>
      <c r="L2958" s="100"/>
      <c r="M2958" s="100">
        <v>20</v>
      </c>
      <c r="N2958" s="100">
        <v>1</v>
      </c>
      <c r="O2958" s="104">
        <v>1050000</v>
      </c>
      <c r="P2958" s="104">
        <v>1050000</v>
      </c>
      <c r="Q2958" s="104"/>
      <c r="R2958" s="104"/>
      <c r="S2958" s="104">
        <v>1050000</v>
      </c>
      <c r="T2958" s="104">
        <v>0</v>
      </c>
      <c r="U2958" s="103" t="s">
        <v>303</v>
      </c>
      <c r="V2958" s="105" t="s">
        <v>4116</v>
      </c>
      <c r="W2958" s="106" t="s">
        <v>539</v>
      </c>
    </row>
    <row r="2959" spans="1:23" s="107" customFormat="1" ht="31.8" customHeight="1">
      <c r="A2959" s="46">
        <f>SUBTOTAL(3,$C$11:C2959)</f>
        <v>2949</v>
      </c>
      <c r="B2959" s="100">
        <v>2</v>
      </c>
      <c r="C2959" s="100" t="s">
        <v>492</v>
      </c>
      <c r="D2959" s="100" t="s">
        <v>2324</v>
      </c>
      <c r="E2959" s="101" t="s">
        <v>638</v>
      </c>
      <c r="F2959" s="102" t="s">
        <v>230</v>
      </c>
      <c r="G2959" s="100">
        <v>10</v>
      </c>
      <c r="H2959" s="103" t="s">
        <v>572</v>
      </c>
      <c r="I2959" s="100">
        <v>20</v>
      </c>
      <c r="J2959" s="100">
        <v>1</v>
      </c>
      <c r="K2959" s="100"/>
      <c r="L2959" s="100"/>
      <c r="M2959" s="100">
        <v>20</v>
      </c>
      <c r="N2959" s="100">
        <v>1</v>
      </c>
      <c r="O2959" s="104">
        <v>1050000</v>
      </c>
      <c r="P2959" s="104">
        <v>1050000</v>
      </c>
      <c r="Q2959" s="104"/>
      <c r="R2959" s="104"/>
      <c r="S2959" s="104">
        <v>1050000</v>
      </c>
      <c r="T2959" s="104">
        <v>0</v>
      </c>
      <c r="U2959" s="103" t="s">
        <v>303</v>
      </c>
      <c r="V2959" s="105" t="s">
        <v>4117</v>
      </c>
      <c r="W2959" s="106" t="s">
        <v>539</v>
      </c>
    </row>
    <row r="2960" spans="1:23" s="107" customFormat="1" ht="31.8" customHeight="1">
      <c r="A2960" s="46">
        <f>SUBTOTAL(3,$C$11:C2960)</f>
        <v>2950</v>
      </c>
      <c r="B2960" s="100">
        <v>2</v>
      </c>
      <c r="C2960" s="100" t="s">
        <v>492</v>
      </c>
      <c r="D2960" s="100" t="s">
        <v>2326</v>
      </c>
      <c r="E2960" s="101" t="s">
        <v>638</v>
      </c>
      <c r="F2960" s="102" t="s">
        <v>230</v>
      </c>
      <c r="G2960" s="100">
        <v>10</v>
      </c>
      <c r="H2960" s="103" t="s">
        <v>572</v>
      </c>
      <c r="I2960" s="100">
        <v>20</v>
      </c>
      <c r="J2960" s="100">
        <v>1</v>
      </c>
      <c r="K2960" s="100"/>
      <c r="L2960" s="100"/>
      <c r="M2960" s="100">
        <v>20</v>
      </c>
      <c r="N2960" s="100">
        <v>1</v>
      </c>
      <c r="O2960" s="104">
        <v>1050000</v>
      </c>
      <c r="P2960" s="104">
        <v>1050000</v>
      </c>
      <c r="Q2960" s="104"/>
      <c r="R2960" s="104"/>
      <c r="S2960" s="104">
        <v>1050000</v>
      </c>
      <c r="T2960" s="104">
        <v>0</v>
      </c>
      <c r="U2960" s="103" t="s">
        <v>303</v>
      </c>
      <c r="V2960" s="105" t="s">
        <v>4118</v>
      </c>
      <c r="W2960" s="106" t="s">
        <v>539</v>
      </c>
    </row>
    <row r="2961" spans="1:23" s="107" customFormat="1" ht="31.8" customHeight="1">
      <c r="A2961" s="46">
        <f>SUBTOTAL(3,$C$11:C2961)</f>
        <v>2951</v>
      </c>
      <c r="B2961" s="100">
        <v>2</v>
      </c>
      <c r="C2961" s="100" t="s">
        <v>492</v>
      </c>
      <c r="D2961" s="100" t="s">
        <v>2326</v>
      </c>
      <c r="E2961" s="101" t="s">
        <v>638</v>
      </c>
      <c r="F2961" s="102" t="s">
        <v>230</v>
      </c>
      <c r="G2961" s="100">
        <v>10</v>
      </c>
      <c r="H2961" s="103" t="s">
        <v>572</v>
      </c>
      <c r="I2961" s="100">
        <v>20</v>
      </c>
      <c r="J2961" s="100">
        <v>1</v>
      </c>
      <c r="K2961" s="100"/>
      <c r="L2961" s="100"/>
      <c r="M2961" s="100">
        <v>20</v>
      </c>
      <c r="N2961" s="100">
        <v>1</v>
      </c>
      <c r="O2961" s="104">
        <v>1050000</v>
      </c>
      <c r="P2961" s="104">
        <v>1050000</v>
      </c>
      <c r="Q2961" s="104"/>
      <c r="R2961" s="104"/>
      <c r="S2961" s="104">
        <v>1050000</v>
      </c>
      <c r="T2961" s="104">
        <v>0</v>
      </c>
      <c r="U2961" s="103" t="s">
        <v>303</v>
      </c>
      <c r="V2961" s="105" t="s">
        <v>4119</v>
      </c>
      <c r="W2961" s="106" t="s">
        <v>539</v>
      </c>
    </row>
    <row r="2962" spans="1:23" s="107" customFormat="1" ht="31.8" customHeight="1">
      <c r="A2962" s="46">
        <f>SUBTOTAL(3,$C$11:C2962)</f>
        <v>2952</v>
      </c>
      <c r="B2962" s="46">
        <v>1</v>
      </c>
      <c r="C2962" s="46" t="s">
        <v>60</v>
      </c>
      <c r="D2962" s="46" t="s">
        <v>1102</v>
      </c>
      <c r="E2962" s="98" t="s">
        <v>641</v>
      </c>
      <c r="F2962" s="99" t="s">
        <v>685</v>
      </c>
      <c r="G2962" s="46">
        <v>10</v>
      </c>
      <c r="H2962" s="78" t="s">
        <v>572</v>
      </c>
      <c r="I2962" s="46">
        <v>20</v>
      </c>
      <c r="J2962" s="46">
        <v>1</v>
      </c>
      <c r="K2962" s="46"/>
      <c r="L2962" s="46"/>
      <c r="M2962" s="46">
        <v>20</v>
      </c>
      <c r="N2962" s="46">
        <v>1</v>
      </c>
      <c r="O2962" s="79">
        <v>1050000</v>
      </c>
      <c r="P2962" s="79">
        <v>1050000</v>
      </c>
      <c r="Q2962" s="79"/>
      <c r="R2962" s="79">
        <v>1050000</v>
      </c>
      <c r="S2962" s="79">
        <v>0</v>
      </c>
      <c r="T2962" s="79">
        <v>0</v>
      </c>
      <c r="U2962" s="78" t="s">
        <v>303</v>
      </c>
      <c r="V2962" s="80" t="s">
        <v>1865</v>
      </c>
      <c r="W2962" s="81" t="s">
        <v>539</v>
      </c>
    </row>
    <row r="2963" spans="1:23" s="107" customFormat="1" ht="31.8" customHeight="1">
      <c r="A2963" s="46">
        <f>SUBTOTAL(3,$C$11:C2963)</f>
        <v>2953</v>
      </c>
      <c r="B2963" s="46">
        <v>1</v>
      </c>
      <c r="C2963" s="46" t="s">
        <v>60</v>
      </c>
      <c r="D2963" s="46" t="s">
        <v>1103</v>
      </c>
      <c r="E2963" s="98" t="s">
        <v>641</v>
      </c>
      <c r="F2963" s="99" t="s">
        <v>685</v>
      </c>
      <c r="G2963" s="46">
        <v>10</v>
      </c>
      <c r="H2963" s="78" t="s">
        <v>572</v>
      </c>
      <c r="I2963" s="46">
        <v>20</v>
      </c>
      <c r="J2963" s="46">
        <v>1</v>
      </c>
      <c r="K2963" s="46"/>
      <c r="L2963" s="46"/>
      <c r="M2963" s="46">
        <v>20</v>
      </c>
      <c r="N2963" s="46">
        <v>1</v>
      </c>
      <c r="O2963" s="79">
        <v>1050000</v>
      </c>
      <c r="P2963" s="79">
        <v>1050000</v>
      </c>
      <c r="Q2963" s="79"/>
      <c r="R2963" s="79">
        <v>1050000</v>
      </c>
      <c r="S2963" s="79">
        <v>0</v>
      </c>
      <c r="T2963" s="79">
        <v>0</v>
      </c>
      <c r="U2963" s="78" t="s">
        <v>303</v>
      </c>
      <c r="V2963" s="80" t="s">
        <v>1866</v>
      </c>
      <c r="W2963" s="81" t="s">
        <v>539</v>
      </c>
    </row>
    <row r="2964" spans="1:23" s="107" customFormat="1" ht="31.8" customHeight="1">
      <c r="A2964" s="46">
        <f>SUBTOTAL(3,$C$11:C2964)</f>
        <v>2954</v>
      </c>
      <c r="B2964" s="46">
        <v>1</v>
      </c>
      <c r="C2964" s="46" t="s">
        <v>60</v>
      </c>
      <c r="D2964" s="46" t="s">
        <v>1105</v>
      </c>
      <c r="E2964" s="98" t="s">
        <v>641</v>
      </c>
      <c r="F2964" s="99" t="s">
        <v>685</v>
      </c>
      <c r="G2964" s="46">
        <v>10</v>
      </c>
      <c r="H2964" s="78" t="s">
        <v>572</v>
      </c>
      <c r="I2964" s="46">
        <v>20</v>
      </c>
      <c r="J2964" s="46">
        <v>1</v>
      </c>
      <c r="K2964" s="46"/>
      <c r="L2964" s="46"/>
      <c r="M2964" s="46">
        <v>20</v>
      </c>
      <c r="N2964" s="46">
        <v>1</v>
      </c>
      <c r="O2964" s="79">
        <v>1050000</v>
      </c>
      <c r="P2964" s="79">
        <v>1050000</v>
      </c>
      <c r="Q2964" s="79"/>
      <c r="R2964" s="79">
        <v>1050000</v>
      </c>
      <c r="S2964" s="79">
        <v>0</v>
      </c>
      <c r="T2964" s="79">
        <v>0</v>
      </c>
      <c r="U2964" s="78" t="s">
        <v>303</v>
      </c>
      <c r="V2964" s="80" t="s">
        <v>1867</v>
      </c>
      <c r="W2964" s="81" t="s">
        <v>539</v>
      </c>
    </row>
    <row r="2965" spans="1:23" s="107" customFormat="1" ht="31.8" customHeight="1">
      <c r="A2965" s="46">
        <f>SUBTOTAL(3,$C$11:C2965)</f>
        <v>2955</v>
      </c>
      <c r="B2965" s="46">
        <v>1</v>
      </c>
      <c r="C2965" s="46" t="s">
        <v>60</v>
      </c>
      <c r="D2965" s="46" t="s">
        <v>1105</v>
      </c>
      <c r="E2965" s="98" t="s">
        <v>641</v>
      </c>
      <c r="F2965" s="99" t="s">
        <v>685</v>
      </c>
      <c r="G2965" s="46">
        <v>10</v>
      </c>
      <c r="H2965" s="78" t="s">
        <v>572</v>
      </c>
      <c r="I2965" s="46">
        <v>20</v>
      </c>
      <c r="J2965" s="46">
        <v>1</v>
      </c>
      <c r="K2965" s="46"/>
      <c r="L2965" s="46"/>
      <c r="M2965" s="46">
        <v>20</v>
      </c>
      <c r="N2965" s="46">
        <v>1</v>
      </c>
      <c r="O2965" s="79">
        <v>1050000</v>
      </c>
      <c r="P2965" s="79">
        <v>1050000</v>
      </c>
      <c r="Q2965" s="79"/>
      <c r="R2965" s="79">
        <v>1050000</v>
      </c>
      <c r="S2965" s="79">
        <v>0</v>
      </c>
      <c r="T2965" s="79">
        <v>0</v>
      </c>
      <c r="U2965" s="78" t="s">
        <v>303</v>
      </c>
      <c r="V2965" s="80" t="s">
        <v>1868</v>
      </c>
      <c r="W2965" s="81" t="s">
        <v>539</v>
      </c>
    </row>
    <row r="2966" spans="1:23" s="107" customFormat="1" ht="31.8" customHeight="1">
      <c r="A2966" s="46">
        <f>SUBTOTAL(3,$C$11:C2966)</f>
        <v>2956</v>
      </c>
      <c r="B2966" s="100">
        <v>2</v>
      </c>
      <c r="C2966" s="100" t="s">
        <v>60</v>
      </c>
      <c r="D2966" s="100" t="s">
        <v>2326</v>
      </c>
      <c r="E2966" s="101" t="s">
        <v>641</v>
      </c>
      <c r="F2966" s="102" t="s">
        <v>685</v>
      </c>
      <c r="G2966" s="100">
        <v>10</v>
      </c>
      <c r="H2966" s="103" t="s">
        <v>572</v>
      </c>
      <c r="I2966" s="100">
        <v>20</v>
      </c>
      <c r="J2966" s="100">
        <v>1</v>
      </c>
      <c r="K2966" s="100"/>
      <c r="L2966" s="100"/>
      <c r="M2966" s="100">
        <v>20</v>
      </c>
      <c r="N2966" s="100">
        <v>1</v>
      </c>
      <c r="O2966" s="104">
        <v>1050000</v>
      </c>
      <c r="P2966" s="104">
        <v>1050000</v>
      </c>
      <c r="Q2966" s="104"/>
      <c r="R2966" s="104"/>
      <c r="S2966" s="104">
        <v>1050000</v>
      </c>
      <c r="T2966" s="104">
        <v>0</v>
      </c>
      <c r="U2966" s="103" t="s">
        <v>303</v>
      </c>
      <c r="V2966" s="105" t="s">
        <v>4120</v>
      </c>
      <c r="W2966" s="106" t="s">
        <v>539</v>
      </c>
    </row>
    <row r="2967" spans="1:23" s="107" customFormat="1" ht="31.8" customHeight="1">
      <c r="A2967" s="46">
        <f>SUBTOTAL(3,$C$11:C2967)</f>
        <v>2957</v>
      </c>
      <c r="B2967" s="100">
        <v>2</v>
      </c>
      <c r="C2967" s="100" t="s">
        <v>60</v>
      </c>
      <c r="D2967" s="100" t="s">
        <v>2324</v>
      </c>
      <c r="E2967" s="101" t="s">
        <v>641</v>
      </c>
      <c r="F2967" s="102" t="s">
        <v>685</v>
      </c>
      <c r="G2967" s="100">
        <v>10</v>
      </c>
      <c r="H2967" s="103" t="s">
        <v>572</v>
      </c>
      <c r="I2967" s="100">
        <v>20</v>
      </c>
      <c r="J2967" s="100">
        <v>1</v>
      </c>
      <c r="K2967" s="100"/>
      <c r="L2967" s="100"/>
      <c r="M2967" s="100">
        <v>20</v>
      </c>
      <c r="N2967" s="100">
        <v>1</v>
      </c>
      <c r="O2967" s="104">
        <v>1050000</v>
      </c>
      <c r="P2967" s="104">
        <v>1050000</v>
      </c>
      <c r="Q2967" s="104"/>
      <c r="R2967" s="104"/>
      <c r="S2967" s="104">
        <v>1050000</v>
      </c>
      <c r="T2967" s="104">
        <v>0</v>
      </c>
      <c r="U2967" s="103" t="s">
        <v>303</v>
      </c>
      <c r="V2967" s="105" t="s">
        <v>4121</v>
      </c>
      <c r="W2967" s="106" t="s">
        <v>539</v>
      </c>
    </row>
    <row r="2968" spans="1:23" s="107" customFormat="1" ht="31.8" customHeight="1">
      <c r="A2968" s="46">
        <f>SUBTOTAL(3,$C$11:C2968)</f>
        <v>2958</v>
      </c>
      <c r="B2968" s="100">
        <v>2</v>
      </c>
      <c r="C2968" s="100" t="s">
        <v>60</v>
      </c>
      <c r="D2968" s="100" t="s">
        <v>2338</v>
      </c>
      <c r="E2968" s="101" t="s">
        <v>641</v>
      </c>
      <c r="F2968" s="102" t="s">
        <v>685</v>
      </c>
      <c r="G2968" s="100">
        <v>10</v>
      </c>
      <c r="H2968" s="103" t="s">
        <v>572</v>
      </c>
      <c r="I2968" s="100">
        <v>20</v>
      </c>
      <c r="J2968" s="100">
        <v>1</v>
      </c>
      <c r="K2968" s="100"/>
      <c r="L2968" s="100"/>
      <c r="M2968" s="100">
        <v>20</v>
      </c>
      <c r="N2968" s="100">
        <v>1</v>
      </c>
      <c r="O2968" s="104">
        <v>1050000</v>
      </c>
      <c r="P2968" s="104">
        <v>1050000</v>
      </c>
      <c r="Q2968" s="104"/>
      <c r="R2968" s="104"/>
      <c r="S2968" s="104">
        <v>1050000</v>
      </c>
      <c r="T2968" s="104">
        <v>0</v>
      </c>
      <c r="U2968" s="103" t="s">
        <v>303</v>
      </c>
      <c r="V2968" s="105" t="s">
        <v>4122</v>
      </c>
      <c r="W2968" s="106" t="s">
        <v>539</v>
      </c>
    </row>
    <row r="2969" spans="1:23" s="107" customFormat="1" ht="31.8" customHeight="1">
      <c r="A2969" s="46">
        <f>SUBTOTAL(3,$C$11:C2969)</f>
        <v>2959</v>
      </c>
      <c r="B2969" s="100">
        <v>2</v>
      </c>
      <c r="C2969" s="100" t="s">
        <v>60</v>
      </c>
      <c r="D2969" s="100" t="s">
        <v>2339</v>
      </c>
      <c r="E2969" s="101" t="s">
        <v>641</v>
      </c>
      <c r="F2969" s="102" t="s">
        <v>685</v>
      </c>
      <c r="G2969" s="100">
        <v>10</v>
      </c>
      <c r="H2969" s="103" t="s">
        <v>572</v>
      </c>
      <c r="I2969" s="100">
        <v>20</v>
      </c>
      <c r="J2969" s="100">
        <v>1</v>
      </c>
      <c r="K2969" s="100"/>
      <c r="L2969" s="100"/>
      <c r="M2969" s="100">
        <v>20</v>
      </c>
      <c r="N2969" s="100">
        <v>1</v>
      </c>
      <c r="O2969" s="104">
        <v>1050000</v>
      </c>
      <c r="P2969" s="104">
        <v>1050000</v>
      </c>
      <c r="Q2969" s="104"/>
      <c r="R2969" s="104"/>
      <c r="S2969" s="104">
        <v>1050000</v>
      </c>
      <c r="T2969" s="104">
        <v>0</v>
      </c>
      <c r="U2969" s="103" t="s">
        <v>303</v>
      </c>
      <c r="V2969" s="105" t="s">
        <v>4123</v>
      </c>
      <c r="W2969" s="106" t="s">
        <v>539</v>
      </c>
    </row>
    <row r="2970" spans="1:23" s="107" customFormat="1" ht="31.8" customHeight="1">
      <c r="A2970" s="46">
        <f>SUBTOTAL(3,$C$11:C2970)</f>
        <v>2960</v>
      </c>
      <c r="B2970" s="100">
        <v>2</v>
      </c>
      <c r="C2970" s="100" t="s">
        <v>60</v>
      </c>
      <c r="D2970" s="100" t="s">
        <v>2325</v>
      </c>
      <c r="E2970" s="101" t="s">
        <v>641</v>
      </c>
      <c r="F2970" s="102" t="s">
        <v>685</v>
      </c>
      <c r="G2970" s="100">
        <v>10</v>
      </c>
      <c r="H2970" s="103" t="s">
        <v>572</v>
      </c>
      <c r="I2970" s="100">
        <v>20</v>
      </c>
      <c r="J2970" s="100">
        <v>1</v>
      </c>
      <c r="K2970" s="100"/>
      <c r="L2970" s="100"/>
      <c r="M2970" s="100">
        <v>20</v>
      </c>
      <c r="N2970" s="100">
        <v>1</v>
      </c>
      <c r="O2970" s="104">
        <v>1050000</v>
      </c>
      <c r="P2970" s="104">
        <v>1050000</v>
      </c>
      <c r="Q2970" s="104"/>
      <c r="R2970" s="104"/>
      <c r="S2970" s="104">
        <v>1050000</v>
      </c>
      <c r="T2970" s="104">
        <v>0</v>
      </c>
      <c r="U2970" s="103" t="s">
        <v>303</v>
      </c>
      <c r="V2970" s="105" t="s">
        <v>4124</v>
      </c>
      <c r="W2970" s="106" t="s">
        <v>539</v>
      </c>
    </row>
    <row r="2971" spans="1:23" s="107" customFormat="1" ht="31.8" customHeight="1">
      <c r="A2971" s="46">
        <f>SUBTOTAL(3,$C$11:C2971)</f>
        <v>2961</v>
      </c>
      <c r="B2971" s="46">
        <v>1</v>
      </c>
      <c r="C2971" s="46" t="s">
        <v>59</v>
      </c>
      <c r="D2971" s="46" t="s">
        <v>840</v>
      </c>
      <c r="E2971" s="98" t="s">
        <v>638</v>
      </c>
      <c r="F2971" s="99" t="s">
        <v>280</v>
      </c>
      <c r="G2971" s="46">
        <v>10</v>
      </c>
      <c r="H2971" s="78" t="s">
        <v>572</v>
      </c>
      <c r="I2971" s="46">
        <v>20</v>
      </c>
      <c r="J2971" s="46">
        <v>1</v>
      </c>
      <c r="K2971" s="46"/>
      <c r="L2971" s="46"/>
      <c r="M2971" s="46">
        <v>20</v>
      </c>
      <c r="N2971" s="46">
        <v>1</v>
      </c>
      <c r="O2971" s="79">
        <v>1050000</v>
      </c>
      <c r="P2971" s="79">
        <v>1050000</v>
      </c>
      <c r="Q2971" s="79"/>
      <c r="R2971" s="79">
        <v>1050000</v>
      </c>
      <c r="S2971" s="79">
        <v>0</v>
      </c>
      <c r="T2971" s="79">
        <v>0</v>
      </c>
      <c r="U2971" s="78" t="s">
        <v>303</v>
      </c>
      <c r="V2971" s="80" t="s">
        <v>1869</v>
      </c>
      <c r="W2971" s="81" t="s">
        <v>539</v>
      </c>
    </row>
    <row r="2972" spans="1:23" s="107" customFormat="1" ht="31.8" customHeight="1">
      <c r="A2972" s="46">
        <f>SUBTOTAL(3,$C$11:C2972)</f>
        <v>2962</v>
      </c>
      <c r="B2972" s="46">
        <v>1</v>
      </c>
      <c r="C2972" s="46" t="s">
        <v>59</v>
      </c>
      <c r="D2972" s="46" t="s">
        <v>1103</v>
      </c>
      <c r="E2972" s="98" t="s">
        <v>638</v>
      </c>
      <c r="F2972" s="99" t="s">
        <v>280</v>
      </c>
      <c r="G2972" s="46">
        <v>10</v>
      </c>
      <c r="H2972" s="78" t="s">
        <v>572</v>
      </c>
      <c r="I2972" s="46">
        <v>20</v>
      </c>
      <c r="J2972" s="46">
        <v>1</v>
      </c>
      <c r="K2972" s="46"/>
      <c r="L2972" s="46"/>
      <c r="M2972" s="46">
        <v>20</v>
      </c>
      <c r="N2972" s="46">
        <v>1</v>
      </c>
      <c r="O2972" s="79">
        <v>1050000</v>
      </c>
      <c r="P2972" s="79">
        <v>1050000</v>
      </c>
      <c r="Q2972" s="79"/>
      <c r="R2972" s="79">
        <v>1050000</v>
      </c>
      <c r="S2972" s="79">
        <v>0</v>
      </c>
      <c r="T2972" s="79">
        <v>0</v>
      </c>
      <c r="U2972" s="78" t="s">
        <v>303</v>
      </c>
      <c r="V2972" s="80" t="s">
        <v>1870</v>
      </c>
      <c r="W2972" s="81" t="s">
        <v>539</v>
      </c>
    </row>
    <row r="2973" spans="1:23" s="107" customFormat="1" ht="31.8" customHeight="1">
      <c r="A2973" s="46">
        <f>SUBTOTAL(3,$C$11:C2973)</f>
        <v>2963</v>
      </c>
      <c r="B2973" s="46">
        <v>1</v>
      </c>
      <c r="C2973" s="46" t="s">
        <v>59</v>
      </c>
      <c r="D2973" s="46" t="s">
        <v>1105</v>
      </c>
      <c r="E2973" s="98" t="s">
        <v>638</v>
      </c>
      <c r="F2973" s="99" t="s">
        <v>280</v>
      </c>
      <c r="G2973" s="46">
        <v>10</v>
      </c>
      <c r="H2973" s="78" t="s">
        <v>572</v>
      </c>
      <c r="I2973" s="46">
        <v>20</v>
      </c>
      <c r="J2973" s="46">
        <v>1</v>
      </c>
      <c r="K2973" s="46"/>
      <c r="L2973" s="46"/>
      <c r="M2973" s="46">
        <v>20</v>
      </c>
      <c r="N2973" s="46">
        <v>1</v>
      </c>
      <c r="O2973" s="79">
        <v>1050000</v>
      </c>
      <c r="P2973" s="79">
        <v>1050000</v>
      </c>
      <c r="Q2973" s="79"/>
      <c r="R2973" s="79">
        <v>1050000</v>
      </c>
      <c r="S2973" s="79">
        <v>0</v>
      </c>
      <c r="T2973" s="79">
        <v>0</v>
      </c>
      <c r="U2973" s="78" t="s">
        <v>303</v>
      </c>
      <c r="V2973" s="80" t="s">
        <v>1871</v>
      </c>
      <c r="W2973" s="81" t="s">
        <v>539</v>
      </c>
    </row>
    <row r="2974" spans="1:23" s="107" customFormat="1" ht="31.8" customHeight="1">
      <c r="A2974" s="46">
        <f>SUBTOTAL(3,$C$11:C2974)</f>
        <v>2964</v>
      </c>
      <c r="B2974" s="46">
        <v>1</v>
      </c>
      <c r="C2974" s="46" t="s">
        <v>59</v>
      </c>
      <c r="D2974" s="46" t="s">
        <v>1105</v>
      </c>
      <c r="E2974" s="98" t="s">
        <v>638</v>
      </c>
      <c r="F2974" s="99" t="s">
        <v>280</v>
      </c>
      <c r="G2974" s="46">
        <v>10</v>
      </c>
      <c r="H2974" s="78" t="s">
        <v>572</v>
      </c>
      <c r="I2974" s="46">
        <v>20</v>
      </c>
      <c r="J2974" s="46">
        <v>1</v>
      </c>
      <c r="K2974" s="46"/>
      <c r="L2974" s="46"/>
      <c r="M2974" s="46">
        <v>20</v>
      </c>
      <c r="N2974" s="46">
        <v>1</v>
      </c>
      <c r="O2974" s="79">
        <v>1050000</v>
      </c>
      <c r="P2974" s="79">
        <v>1050000</v>
      </c>
      <c r="Q2974" s="79"/>
      <c r="R2974" s="79">
        <v>1050000</v>
      </c>
      <c r="S2974" s="79">
        <v>0</v>
      </c>
      <c r="T2974" s="79">
        <v>0</v>
      </c>
      <c r="U2974" s="78" t="s">
        <v>303</v>
      </c>
      <c r="V2974" s="80" t="s">
        <v>1872</v>
      </c>
      <c r="W2974" s="81" t="s">
        <v>539</v>
      </c>
    </row>
    <row r="2975" spans="1:23" s="107" customFormat="1" ht="31.8" customHeight="1">
      <c r="A2975" s="46">
        <f>SUBTOTAL(3,$C$11:C2975)</f>
        <v>2965</v>
      </c>
      <c r="B2975" s="100">
        <v>2</v>
      </c>
      <c r="C2975" s="100" t="s">
        <v>59</v>
      </c>
      <c r="D2975" s="100" t="s">
        <v>2326</v>
      </c>
      <c r="E2975" s="101" t="s">
        <v>638</v>
      </c>
      <c r="F2975" s="102" t="s">
        <v>280</v>
      </c>
      <c r="G2975" s="100">
        <v>10</v>
      </c>
      <c r="H2975" s="103" t="s">
        <v>572</v>
      </c>
      <c r="I2975" s="100">
        <v>20</v>
      </c>
      <c r="J2975" s="100">
        <v>1</v>
      </c>
      <c r="K2975" s="100"/>
      <c r="L2975" s="100"/>
      <c r="M2975" s="100">
        <v>20</v>
      </c>
      <c r="N2975" s="100">
        <v>1</v>
      </c>
      <c r="O2975" s="104">
        <v>1050000</v>
      </c>
      <c r="P2975" s="104">
        <v>1050000</v>
      </c>
      <c r="Q2975" s="104"/>
      <c r="R2975" s="104"/>
      <c r="S2975" s="104">
        <v>1050000</v>
      </c>
      <c r="T2975" s="104">
        <v>0</v>
      </c>
      <c r="U2975" s="103" t="s">
        <v>303</v>
      </c>
      <c r="V2975" s="105" t="s">
        <v>4125</v>
      </c>
      <c r="W2975" s="106" t="s">
        <v>539</v>
      </c>
    </row>
    <row r="2976" spans="1:23" s="107" customFormat="1" ht="31.8" customHeight="1">
      <c r="A2976" s="46">
        <f>SUBTOTAL(3,$C$11:C2976)</f>
        <v>2966</v>
      </c>
      <c r="B2976" s="100">
        <v>2</v>
      </c>
      <c r="C2976" s="100" t="s">
        <v>59</v>
      </c>
      <c r="D2976" s="100" t="s">
        <v>2329</v>
      </c>
      <c r="E2976" s="101" t="s">
        <v>638</v>
      </c>
      <c r="F2976" s="102" t="s">
        <v>280</v>
      </c>
      <c r="G2976" s="100">
        <v>10</v>
      </c>
      <c r="H2976" s="103" t="s">
        <v>572</v>
      </c>
      <c r="I2976" s="100">
        <v>20</v>
      </c>
      <c r="J2976" s="100">
        <v>1</v>
      </c>
      <c r="K2976" s="100"/>
      <c r="L2976" s="100"/>
      <c r="M2976" s="100">
        <v>20</v>
      </c>
      <c r="N2976" s="100">
        <v>1</v>
      </c>
      <c r="O2976" s="104">
        <v>1050000</v>
      </c>
      <c r="P2976" s="104">
        <v>1050000</v>
      </c>
      <c r="Q2976" s="104"/>
      <c r="R2976" s="104"/>
      <c r="S2976" s="104">
        <v>1050000</v>
      </c>
      <c r="T2976" s="104">
        <v>0</v>
      </c>
      <c r="U2976" s="103" t="s">
        <v>303</v>
      </c>
      <c r="V2976" s="105" t="s">
        <v>4126</v>
      </c>
      <c r="W2976" s="106" t="s">
        <v>539</v>
      </c>
    </row>
    <row r="2977" spans="1:23" s="107" customFormat="1" ht="31.8" customHeight="1">
      <c r="A2977" s="46">
        <f>SUBTOTAL(3,$C$11:C2977)</f>
        <v>2967</v>
      </c>
      <c r="B2977" s="100">
        <v>2</v>
      </c>
      <c r="C2977" s="100" t="s">
        <v>59</v>
      </c>
      <c r="D2977" s="100" t="s">
        <v>2338</v>
      </c>
      <c r="E2977" s="101" t="s">
        <v>638</v>
      </c>
      <c r="F2977" s="102" t="s">
        <v>280</v>
      </c>
      <c r="G2977" s="100">
        <v>10</v>
      </c>
      <c r="H2977" s="103" t="s">
        <v>572</v>
      </c>
      <c r="I2977" s="100">
        <v>20</v>
      </c>
      <c r="J2977" s="100">
        <v>1</v>
      </c>
      <c r="K2977" s="100"/>
      <c r="L2977" s="100"/>
      <c r="M2977" s="100">
        <v>20</v>
      </c>
      <c r="N2977" s="100">
        <v>1</v>
      </c>
      <c r="O2977" s="104">
        <v>1050000</v>
      </c>
      <c r="P2977" s="104">
        <v>1050000</v>
      </c>
      <c r="Q2977" s="104"/>
      <c r="R2977" s="104"/>
      <c r="S2977" s="104">
        <v>1050000</v>
      </c>
      <c r="T2977" s="104">
        <v>0</v>
      </c>
      <c r="U2977" s="103" t="s">
        <v>303</v>
      </c>
      <c r="V2977" s="105" t="s">
        <v>4127</v>
      </c>
      <c r="W2977" s="106" t="s">
        <v>539</v>
      </c>
    </row>
    <row r="2978" spans="1:23" s="107" customFormat="1" ht="31.8" customHeight="1">
      <c r="A2978" s="46">
        <f>SUBTOTAL(3,$C$11:C2978)</f>
        <v>2968</v>
      </c>
      <c r="B2978" s="100">
        <v>2</v>
      </c>
      <c r="C2978" s="100" t="s">
        <v>59</v>
      </c>
      <c r="D2978" s="100" t="s">
        <v>2338</v>
      </c>
      <c r="E2978" s="101" t="s">
        <v>638</v>
      </c>
      <c r="F2978" s="102" t="s">
        <v>280</v>
      </c>
      <c r="G2978" s="100">
        <v>10</v>
      </c>
      <c r="H2978" s="103" t="s">
        <v>572</v>
      </c>
      <c r="I2978" s="100">
        <v>20</v>
      </c>
      <c r="J2978" s="100">
        <v>1</v>
      </c>
      <c r="K2978" s="100"/>
      <c r="L2978" s="100"/>
      <c r="M2978" s="100">
        <v>20</v>
      </c>
      <c r="N2978" s="100">
        <v>1</v>
      </c>
      <c r="O2978" s="104">
        <v>1050000</v>
      </c>
      <c r="P2978" s="104">
        <v>1050000</v>
      </c>
      <c r="Q2978" s="104"/>
      <c r="R2978" s="104"/>
      <c r="S2978" s="104">
        <v>1050000</v>
      </c>
      <c r="T2978" s="104">
        <v>0</v>
      </c>
      <c r="U2978" s="103" t="s">
        <v>303</v>
      </c>
      <c r="V2978" s="105" t="s">
        <v>4128</v>
      </c>
      <c r="W2978" s="106" t="s">
        <v>539</v>
      </c>
    </row>
    <row r="2979" spans="1:23" s="107" customFormat="1" ht="31.8" customHeight="1">
      <c r="A2979" s="46">
        <f>SUBTOTAL(3,$C$11:C2979)</f>
        <v>2969</v>
      </c>
      <c r="B2979" s="100">
        <v>2</v>
      </c>
      <c r="C2979" s="100" t="s">
        <v>59</v>
      </c>
      <c r="D2979" s="100" t="s">
        <v>2329</v>
      </c>
      <c r="E2979" s="101" t="s">
        <v>638</v>
      </c>
      <c r="F2979" s="102" t="s">
        <v>280</v>
      </c>
      <c r="G2979" s="100">
        <v>10</v>
      </c>
      <c r="H2979" s="103" t="s">
        <v>572</v>
      </c>
      <c r="I2979" s="100">
        <v>20</v>
      </c>
      <c r="J2979" s="100">
        <v>1</v>
      </c>
      <c r="K2979" s="100"/>
      <c r="L2979" s="100"/>
      <c r="M2979" s="100">
        <v>20</v>
      </c>
      <c r="N2979" s="100">
        <v>1</v>
      </c>
      <c r="O2979" s="104">
        <v>1050000</v>
      </c>
      <c r="P2979" s="104">
        <v>1050000</v>
      </c>
      <c r="Q2979" s="104"/>
      <c r="R2979" s="104"/>
      <c r="S2979" s="104">
        <v>1050000</v>
      </c>
      <c r="T2979" s="104">
        <v>0</v>
      </c>
      <c r="U2979" s="103" t="s">
        <v>303</v>
      </c>
      <c r="V2979" s="105" t="s">
        <v>4129</v>
      </c>
      <c r="W2979" s="106" t="s">
        <v>539</v>
      </c>
    </row>
    <row r="2980" spans="1:23" s="107" customFormat="1" ht="31.8" customHeight="1">
      <c r="A2980" s="46">
        <f>SUBTOTAL(3,$C$11:C2980)</f>
        <v>2970</v>
      </c>
      <c r="B2980" s="46">
        <v>1</v>
      </c>
      <c r="C2980" s="46" t="s">
        <v>234</v>
      </c>
      <c r="D2980" s="46" t="s">
        <v>1105</v>
      </c>
      <c r="E2980" s="98" t="s">
        <v>235</v>
      </c>
      <c r="F2980" s="99" t="s">
        <v>236</v>
      </c>
      <c r="G2980" s="46">
        <v>11</v>
      </c>
      <c r="H2980" s="78" t="s">
        <v>671</v>
      </c>
      <c r="I2980" s="46">
        <v>40</v>
      </c>
      <c r="J2980" s="46">
        <v>1</v>
      </c>
      <c r="K2980" s="46"/>
      <c r="L2980" s="46"/>
      <c r="M2980" s="46">
        <v>40</v>
      </c>
      <c r="N2980" s="46">
        <v>1</v>
      </c>
      <c r="O2980" s="79">
        <v>2000000</v>
      </c>
      <c r="P2980" s="79">
        <v>2000000</v>
      </c>
      <c r="Q2980" s="79"/>
      <c r="R2980" s="79">
        <v>2000000</v>
      </c>
      <c r="S2980" s="79">
        <v>0</v>
      </c>
      <c r="T2980" s="79">
        <v>0</v>
      </c>
      <c r="U2980" s="78" t="s">
        <v>302</v>
      </c>
      <c r="V2980" s="80" t="s">
        <v>1873</v>
      </c>
      <c r="W2980" s="81" t="s">
        <v>539</v>
      </c>
    </row>
    <row r="2981" spans="1:23" s="107" customFormat="1" ht="31.8" customHeight="1">
      <c r="A2981" s="46">
        <f>SUBTOTAL(3,$C$11:C2981)</f>
        <v>2971</v>
      </c>
      <c r="B2981" s="46">
        <v>1</v>
      </c>
      <c r="C2981" s="46" t="s">
        <v>234</v>
      </c>
      <c r="D2981" s="46" t="s">
        <v>1103</v>
      </c>
      <c r="E2981" s="98" t="s">
        <v>235</v>
      </c>
      <c r="F2981" s="99" t="s">
        <v>236</v>
      </c>
      <c r="G2981" s="46">
        <v>11</v>
      </c>
      <c r="H2981" s="78" t="s">
        <v>671</v>
      </c>
      <c r="I2981" s="46">
        <v>10</v>
      </c>
      <c r="J2981" s="46">
        <v>1</v>
      </c>
      <c r="K2981" s="46"/>
      <c r="L2981" s="46"/>
      <c r="M2981" s="46">
        <v>10</v>
      </c>
      <c r="N2981" s="46">
        <v>1</v>
      </c>
      <c r="O2981" s="79">
        <v>500000</v>
      </c>
      <c r="P2981" s="79">
        <v>500000</v>
      </c>
      <c r="Q2981" s="79"/>
      <c r="R2981" s="79">
        <v>500000</v>
      </c>
      <c r="S2981" s="79">
        <v>0</v>
      </c>
      <c r="T2981" s="79">
        <v>0</v>
      </c>
      <c r="U2981" s="78" t="s">
        <v>311</v>
      </c>
      <c r="V2981" s="80" t="s">
        <v>896</v>
      </c>
      <c r="W2981" s="81" t="s">
        <v>539</v>
      </c>
    </row>
    <row r="2982" spans="1:23" s="107" customFormat="1" ht="31.8" customHeight="1">
      <c r="A2982" s="46">
        <f>SUBTOTAL(3,$C$11:C2982)</f>
        <v>2972</v>
      </c>
      <c r="B2982" s="46">
        <v>1</v>
      </c>
      <c r="C2982" s="46" t="s">
        <v>234</v>
      </c>
      <c r="D2982" s="46" t="s">
        <v>841</v>
      </c>
      <c r="E2982" s="98" t="s">
        <v>235</v>
      </c>
      <c r="F2982" s="99" t="s">
        <v>236</v>
      </c>
      <c r="G2982" s="46">
        <v>11</v>
      </c>
      <c r="H2982" s="78" t="s">
        <v>671</v>
      </c>
      <c r="I2982" s="46">
        <v>20</v>
      </c>
      <c r="J2982" s="46">
        <v>1</v>
      </c>
      <c r="K2982" s="46"/>
      <c r="L2982" s="46"/>
      <c r="M2982" s="46">
        <v>20</v>
      </c>
      <c r="N2982" s="46">
        <v>1</v>
      </c>
      <c r="O2982" s="79">
        <v>1050000</v>
      </c>
      <c r="P2982" s="79">
        <v>1050000</v>
      </c>
      <c r="Q2982" s="79"/>
      <c r="R2982" s="79">
        <v>1050000</v>
      </c>
      <c r="S2982" s="79">
        <v>0</v>
      </c>
      <c r="T2982" s="79">
        <v>0</v>
      </c>
      <c r="U2982" s="78" t="s">
        <v>303</v>
      </c>
      <c r="V2982" s="80" t="s">
        <v>1874</v>
      </c>
      <c r="W2982" s="81" t="s">
        <v>539</v>
      </c>
    </row>
    <row r="2983" spans="1:23" s="107" customFormat="1" ht="31.8" customHeight="1">
      <c r="A2983" s="46">
        <f>SUBTOTAL(3,$C$11:C2983)</f>
        <v>2973</v>
      </c>
      <c r="B2983" s="46">
        <v>1</v>
      </c>
      <c r="C2983" s="46" t="s">
        <v>234</v>
      </c>
      <c r="D2983" s="46" t="s">
        <v>841</v>
      </c>
      <c r="E2983" s="98" t="s">
        <v>235</v>
      </c>
      <c r="F2983" s="99" t="s">
        <v>236</v>
      </c>
      <c r="G2983" s="46">
        <v>11</v>
      </c>
      <c r="H2983" s="78" t="s">
        <v>671</v>
      </c>
      <c r="I2983" s="46">
        <v>20</v>
      </c>
      <c r="J2983" s="46">
        <v>1</v>
      </c>
      <c r="K2983" s="46"/>
      <c r="L2983" s="46"/>
      <c r="M2983" s="46">
        <v>20</v>
      </c>
      <c r="N2983" s="46">
        <v>1</v>
      </c>
      <c r="O2983" s="79">
        <v>1050000</v>
      </c>
      <c r="P2983" s="79">
        <v>1050000</v>
      </c>
      <c r="Q2983" s="79"/>
      <c r="R2983" s="79">
        <v>1050000</v>
      </c>
      <c r="S2983" s="79">
        <v>0</v>
      </c>
      <c r="T2983" s="79">
        <v>0</v>
      </c>
      <c r="U2983" s="78" t="s">
        <v>303</v>
      </c>
      <c r="V2983" s="80" t="s">
        <v>1875</v>
      </c>
      <c r="W2983" s="81" t="s">
        <v>539</v>
      </c>
    </row>
    <row r="2984" spans="1:23" s="107" customFormat="1" ht="31.8" customHeight="1">
      <c r="A2984" s="46">
        <f>SUBTOTAL(3,$C$11:C2984)</f>
        <v>2974</v>
      </c>
      <c r="B2984" s="46">
        <v>1</v>
      </c>
      <c r="C2984" s="46" t="s">
        <v>234</v>
      </c>
      <c r="D2984" s="46" t="s">
        <v>1103</v>
      </c>
      <c r="E2984" s="98" t="s">
        <v>235</v>
      </c>
      <c r="F2984" s="99" t="s">
        <v>236</v>
      </c>
      <c r="G2984" s="46">
        <v>11</v>
      </c>
      <c r="H2984" s="78" t="s">
        <v>671</v>
      </c>
      <c r="I2984" s="46">
        <v>20</v>
      </c>
      <c r="J2984" s="46">
        <v>1</v>
      </c>
      <c r="K2984" s="46"/>
      <c r="L2984" s="46"/>
      <c r="M2984" s="46">
        <v>20</v>
      </c>
      <c r="N2984" s="46">
        <v>1</v>
      </c>
      <c r="O2984" s="79">
        <v>1050000</v>
      </c>
      <c r="P2984" s="79">
        <v>1050000</v>
      </c>
      <c r="Q2984" s="79"/>
      <c r="R2984" s="79">
        <v>1050000</v>
      </c>
      <c r="S2984" s="79">
        <v>0</v>
      </c>
      <c r="T2984" s="79">
        <v>0</v>
      </c>
      <c r="U2984" s="78" t="s">
        <v>303</v>
      </c>
      <c r="V2984" s="80" t="s">
        <v>1876</v>
      </c>
      <c r="W2984" s="81" t="s">
        <v>539</v>
      </c>
    </row>
    <row r="2985" spans="1:23" s="107" customFormat="1" ht="31.8" customHeight="1">
      <c r="A2985" s="46">
        <f>SUBTOTAL(3,$C$11:C2985)</f>
        <v>2975</v>
      </c>
      <c r="B2985" s="46">
        <v>1</v>
      </c>
      <c r="C2985" s="46" t="s">
        <v>234</v>
      </c>
      <c r="D2985" s="46" t="s">
        <v>1102</v>
      </c>
      <c r="E2985" s="98" t="s">
        <v>235</v>
      </c>
      <c r="F2985" s="99" t="s">
        <v>236</v>
      </c>
      <c r="G2985" s="46">
        <v>11</v>
      </c>
      <c r="H2985" s="78" t="s">
        <v>671</v>
      </c>
      <c r="I2985" s="46">
        <v>20</v>
      </c>
      <c r="J2985" s="46">
        <v>1</v>
      </c>
      <c r="K2985" s="46"/>
      <c r="L2985" s="46"/>
      <c r="M2985" s="46">
        <v>20</v>
      </c>
      <c r="N2985" s="46">
        <v>1</v>
      </c>
      <c r="O2985" s="79">
        <v>1050000</v>
      </c>
      <c r="P2985" s="79">
        <v>1050000</v>
      </c>
      <c r="Q2985" s="79"/>
      <c r="R2985" s="79">
        <v>1050000</v>
      </c>
      <c r="S2985" s="79">
        <v>0</v>
      </c>
      <c r="T2985" s="79">
        <v>0</v>
      </c>
      <c r="U2985" s="78" t="s">
        <v>303</v>
      </c>
      <c r="V2985" s="80" t="s">
        <v>1197</v>
      </c>
      <c r="W2985" s="81" t="s">
        <v>539</v>
      </c>
    </row>
    <row r="2986" spans="1:23" s="107" customFormat="1" ht="31.8" customHeight="1">
      <c r="A2986" s="46">
        <f>SUBTOTAL(3,$C$11:C2986)</f>
        <v>2976</v>
      </c>
      <c r="B2986" s="46">
        <v>1</v>
      </c>
      <c r="C2986" s="46" t="s">
        <v>234</v>
      </c>
      <c r="D2986" s="46" t="s">
        <v>1102</v>
      </c>
      <c r="E2986" s="98" t="s">
        <v>235</v>
      </c>
      <c r="F2986" s="99" t="s">
        <v>236</v>
      </c>
      <c r="G2986" s="46">
        <v>11</v>
      </c>
      <c r="H2986" s="78" t="s">
        <v>671</v>
      </c>
      <c r="I2986" s="46">
        <v>20</v>
      </c>
      <c r="J2986" s="46">
        <v>1</v>
      </c>
      <c r="K2986" s="46"/>
      <c r="L2986" s="46"/>
      <c r="M2986" s="46">
        <v>20</v>
      </c>
      <c r="N2986" s="46">
        <v>1</v>
      </c>
      <c r="O2986" s="79">
        <v>1050000</v>
      </c>
      <c r="P2986" s="79">
        <v>1050000</v>
      </c>
      <c r="Q2986" s="79"/>
      <c r="R2986" s="79">
        <v>1050000</v>
      </c>
      <c r="S2986" s="79">
        <v>0</v>
      </c>
      <c r="T2986" s="79">
        <v>0</v>
      </c>
      <c r="U2986" s="78" t="s">
        <v>303</v>
      </c>
      <c r="V2986" s="80" t="s">
        <v>188</v>
      </c>
      <c r="W2986" s="81" t="s">
        <v>539</v>
      </c>
    </row>
    <row r="2987" spans="1:23" s="107" customFormat="1" ht="31.8" customHeight="1">
      <c r="A2987" s="46">
        <f>SUBTOTAL(3,$C$11:C2987)</f>
        <v>2977</v>
      </c>
      <c r="B2987" s="46">
        <v>1</v>
      </c>
      <c r="C2987" s="46" t="s">
        <v>234</v>
      </c>
      <c r="D2987" s="46" t="s">
        <v>1103</v>
      </c>
      <c r="E2987" s="98" t="s">
        <v>235</v>
      </c>
      <c r="F2987" s="99" t="s">
        <v>236</v>
      </c>
      <c r="G2987" s="46">
        <v>11</v>
      </c>
      <c r="H2987" s="78" t="s">
        <v>671</v>
      </c>
      <c r="I2987" s="46">
        <v>20</v>
      </c>
      <c r="J2987" s="46">
        <v>1</v>
      </c>
      <c r="K2987" s="46"/>
      <c r="L2987" s="46"/>
      <c r="M2987" s="46">
        <v>20</v>
      </c>
      <c r="N2987" s="46">
        <v>1</v>
      </c>
      <c r="O2987" s="79">
        <v>1050000</v>
      </c>
      <c r="P2987" s="79">
        <v>1050000</v>
      </c>
      <c r="Q2987" s="79"/>
      <c r="R2987" s="79">
        <v>1050000</v>
      </c>
      <c r="S2987" s="79">
        <v>0</v>
      </c>
      <c r="T2987" s="79">
        <v>0</v>
      </c>
      <c r="U2987" s="78" t="s">
        <v>303</v>
      </c>
      <c r="V2987" s="80" t="s">
        <v>1877</v>
      </c>
      <c r="W2987" s="81" t="s">
        <v>539</v>
      </c>
    </row>
    <row r="2988" spans="1:23" s="107" customFormat="1" ht="31.8" customHeight="1">
      <c r="A2988" s="46">
        <f>SUBTOTAL(3,$C$11:C2988)</f>
        <v>2978</v>
      </c>
      <c r="B2988" s="46">
        <v>1</v>
      </c>
      <c r="C2988" s="46" t="s">
        <v>234</v>
      </c>
      <c r="D2988" s="46" t="s">
        <v>1103</v>
      </c>
      <c r="E2988" s="98" t="s">
        <v>235</v>
      </c>
      <c r="F2988" s="99" t="s">
        <v>236</v>
      </c>
      <c r="G2988" s="46">
        <v>11</v>
      </c>
      <c r="H2988" s="78" t="s">
        <v>671</v>
      </c>
      <c r="I2988" s="46">
        <v>20</v>
      </c>
      <c r="J2988" s="46">
        <v>1</v>
      </c>
      <c r="K2988" s="46"/>
      <c r="L2988" s="46"/>
      <c r="M2988" s="46">
        <v>20</v>
      </c>
      <c r="N2988" s="46">
        <v>1</v>
      </c>
      <c r="O2988" s="79">
        <v>1050000</v>
      </c>
      <c r="P2988" s="79">
        <v>1050000</v>
      </c>
      <c r="Q2988" s="79"/>
      <c r="R2988" s="79">
        <v>1050000</v>
      </c>
      <c r="S2988" s="79">
        <v>0</v>
      </c>
      <c r="T2988" s="79">
        <v>0</v>
      </c>
      <c r="U2988" s="78" t="s">
        <v>303</v>
      </c>
      <c r="V2988" s="80" t="s">
        <v>1878</v>
      </c>
      <c r="W2988" s="81" t="s">
        <v>539</v>
      </c>
    </row>
    <row r="2989" spans="1:23" s="107" customFormat="1" ht="31.8" customHeight="1">
      <c r="A2989" s="46">
        <f>SUBTOTAL(3,$C$11:C2989)</f>
        <v>2979</v>
      </c>
      <c r="B2989" s="100">
        <v>2</v>
      </c>
      <c r="C2989" s="100" t="s">
        <v>234</v>
      </c>
      <c r="D2989" s="100" t="s">
        <v>541</v>
      </c>
      <c r="E2989" s="101" t="s">
        <v>235</v>
      </c>
      <c r="F2989" s="102" t="s">
        <v>236</v>
      </c>
      <c r="G2989" s="100">
        <v>11</v>
      </c>
      <c r="H2989" s="103" t="s">
        <v>671</v>
      </c>
      <c r="I2989" s="100">
        <v>10</v>
      </c>
      <c r="J2989" s="100">
        <v>1</v>
      </c>
      <c r="K2989" s="100"/>
      <c r="L2989" s="100"/>
      <c r="M2989" s="100">
        <v>10</v>
      </c>
      <c r="N2989" s="100">
        <v>1</v>
      </c>
      <c r="O2989" s="104">
        <v>500000</v>
      </c>
      <c r="P2989" s="104">
        <v>500000</v>
      </c>
      <c r="Q2989" s="104"/>
      <c r="R2989" s="104"/>
      <c r="S2989" s="104">
        <v>500000</v>
      </c>
      <c r="T2989" s="104">
        <v>0</v>
      </c>
      <c r="U2989" s="103" t="s">
        <v>311</v>
      </c>
      <c r="V2989" s="105" t="s">
        <v>896</v>
      </c>
      <c r="W2989" s="106" t="s">
        <v>539</v>
      </c>
    </row>
    <row r="2990" spans="1:23" s="107" customFormat="1" ht="31.8" customHeight="1">
      <c r="A2990" s="46">
        <f>SUBTOTAL(3,$C$11:C2990)</f>
        <v>2980</v>
      </c>
      <c r="B2990" s="100">
        <v>2</v>
      </c>
      <c r="C2990" s="100" t="s">
        <v>234</v>
      </c>
      <c r="D2990" s="100" t="s">
        <v>541</v>
      </c>
      <c r="E2990" s="101" t="s">
        <v>235</v>
      </c>
      <c r="F2990" s="102" t="s">
        <v>236</v>
      </c>
      <c r="G2990" s="100">
        <v>11</v>
      </c>
      <c r="H2990" s="103" t="s">
        <v>671</v>
      </c>
      <c r="I2990" s="100">
        <v>10</v>
      </c>
      <c r="J2990" s="100">
        <v>1</v>
      </c>
      <c r="K2990" s="100"/>
      <c r="L2990" s="100"/>
      <c r="M2990" s="100">
        <v>10</v>
      </c>
      <c r="N2990" s="100">
        <v>1</v>
      </c>
      <c r="O2990" s="104">
        <v>500000</v>
      </c>
      <c r="P2990" s="104">
        <v>500000</v>
      </c>
      <c r="Q2990" s="104"/>
      <c r="R2990" s="104"/>
      <c r="S2990" s="104">
        <v>500000</v>
      </c>
      <c r="T2990" s="104">
        <v>0</v>
      </c>
      <c r="U2990" s="103" t="s">
        <v>311</v>
      </c>
      <c r="V2990" s="105" t="s">
        <v>4130</v>
      </c>
      <c r="W2990" s="106" t="s">
        <v>539</v>
      </c>
    </row>
    <row r="2991" spans="1:23" s="107" customFormat="1" ht="31.8" customHeight="1">
      <c r="A2991" s="46">
        <f>SUBTOTAL(3,$C$11:C2991)</f>
        <v>2981</v>
      </c>
      <c r="B2991" s="100">
        <v>2</v>
      </c>
      <c r="C2991" s="100" t="s">
        <v>234</v>
      </c>
      <c r="D2991" s="100" t="s">
        <v>2340</v>
      </c>
      <c r="E2991" s="101" t="s">
        <v>235</v>
      </c>
      <c r="F2991" s="102" t="s">
        <v>236</v>
      </c>
      <c r="G2991" s="100">
        <v>11</v>
      </c>
      <c r="H2991" s="103" t="s">
        <v>671</v>
      </c>
      <c r="I2991" s="100">
        <v>20</v>
      </c>
      <c r="J2991" s="100">
        <v>1</v>
      </c>
      <c r="K2991" s="100"/>
      <c r="L2991" s="100"/>
      <c r="M2991" s="100">
        <v>20</v>
      </c>
      <c r="N2991" s="100">
        <v>1</v>
      </c>
      <c r="O2991" s="104">
        <v>1050000</v>
      </c>
      <c r="P2991" s="104">
        <v>1050000</v>
      </c>
      <c r="Q2991" s="104"/>
      <c r="R2991" s="104"/>
      <c r="S2991" s="104">
        <v>1050000</v>
      </c>
      <c r="T2991" s="104">
        <v>0</v>
      </c>
      <c r="U2991" s="103" t="s">
        <v>303</v>
      </c>
      <c r="V2991" s="105" t="s">
        <v>4131</v>
      </c>
      <c r="W2991" s="106" t="s">
        <v>539</v>
      </c>
    </row>
    <row r="2992" spans="1:23" s="107" customFormat="1" ht="31.8" customHeight="1">
      <c r="A2992" s="46">
        <f>SUBTOTAL(3,$C$11:C2992)</f>
        <v>2982</v>
      </c>
      <c r="B2992" s="100">
        <v>2</v>
      </c>
      <c r="C2992" s="100" t="s">
        <v>234</v>
      </c>
      <c r="D2992" s="100" t="s">
        <v>2341</v>
      </c>
      <c r="E2992" s="101" t="s">
        <v>235</v>
      </c>
      <c r="F2992" s="102" t="s">
        <v>236</v>
      </c>
      <c r="G2992" s="100">
        <v>11</v>
      </c>
      <c r="H2992" s="103" t="s">
        <v>671</v>
      </c>
      <c r="I2992" s="100">
        <v>20</v>
      </c>
      <c r="J2992" s="100">
        <v>1</v>
      </c>
      <c r="K2992" s="100"/>
      <c r="L2992" s="100"/>
      <c r="M2992" s="100">
        <v>20</v>
      </c>
      <c r="N2992" s="100">
        <v>1</v>
      </c>
      <c r="O2992" s="104">
        <v>1050000</v>
      </c>
      <c r="P2992" s="104">
        <v>1050000</v>
      </c>
      <c r="Q2992" s="104"/>
      <c r="R2992" s="104"/>
      <c r="S2992" s="104">
        <v>1050000</v>
      </c>
      <c r="T2992" s="104">
        <v>0</v>
      </c>
      <c r="U2992" s="103" t="s">
        <v>303</v>
      </c>
      <c r="V2992" s="105" t="s">
        <v>1232</v>
      </c>
      <c r="W2992" s="106" t="s">
        <v>539</v>
      </c>
    </row>
    <row r="2993" spans="1:23" s="107" customFormat="1" ht="31.8" customHeight="1">
      <c r="A2993" s="46">
        <f>SUBTOTAL(3,$C$11:C2993)</f>
        <v>2983</v>
      </c>
      <c r="B2993" s="100">
        <v>2</v>
      </c>
      <c r="C2993" s="100" t="s">
        <v>234</v>
      </c>
      <c r="D2993" s="100" t="s">
        <v>2341</v>
      </c>
      <c r="E2993" s="101" t="s">
        <v>235</v>
      </c>
      <c r="F2993" s="102" t="s">
        <v>236</v>
      </c>
      <c r="G2993" s="100">
        <v>11</v>
      </c>
      <c r="H2993" s="103" t="s">
        <v>671</v>
      </c>
      <c r="I2993" s="100">
        <v>20</v>
      </c>
      <c r="J2993" s="100">
        <v>1</v>
      </c>
      <c r="K2993" s="100"/>
      <c r="L2993" s="100"/>
      <c r="M2993" s="100">
        <v>20</v>
      </c>
      <c r="N2993" s="100">
        <v>1</v>
      </c>
      <c r="O2993" s="104">
        <v>1050000</v>
      </c>
      <c r="P2993" s="104">
        <v>1050000</v>
      </c>
      <c r="Q2993" s="104"/>
      <c r="R2993" s="104"/>
      <c r="S2993" s="104">
        <v>1050000</v>
      </c>
      <c r="T2993" s="104">
        <v>0</v>
      </c>
      <c r="U2993" s="103" t="s">
        <v>303</v>
      </c>
      <c r="V2993" s="105" t="s">
        <v>4132</v>
      </c>
      <c r="W2993" s="106" t="s">
        <v>539</v>
      </c>
    </row>
    <row r="2994" spans="1:23" s="107" customFormat="1" ht="31.8" customHeight="1">
      <c r="A2994" s="46">
        <f>SUBTOTAL(3,$C$11:C2994)</f>
        <v>2984</v>
      </c>
      <c r="B2994" s="100">
        <v>2</v>
      </c>
      <c r="C2994" s="100" t="s">
        <v>234</v>
      </c>
      <c r="D2994" s="100" t="s">
        <v>2342</v>
      </c>
      <c r="E2994" s="101" t="s">
        <v>235</v>
      </c>
      <c r="F2994" s="102" t="s">
        <v>236</v>
      </c>
      <c r="G2994" s="100">
        <v>11</v>
      </c>
      <c r="H2994" s="103" t="s">
        <v>671</v>
      </c>
      <c r="I2994" s="100">
        <v>20</v>
      </c>
      <c r="J2994" s="100">
        <v>1</v>
      </c>
      <c r="K2994" s="100"/>
      <c r="L2994" s="100"/>
      <c r="M2994" s="100">
        <v>20</v>
      </c>
      <c r="N2994" s="100">
        <v>1</v>
      </c>
      <c r="O2994" s="104">
        <v>1050000</v>
      </c>
      <c r="P2994" s="104">
        <v>1050000</v>
      </c>
      <c r="Q2994" s="104"/>
      <c r="R2994" s="104"/>
      <c r="S2994" s="104">
        <v>1050000</v>
      </c>
      <c r="T2994" s="104">
        <v>0</v>
      </c>
      <c r="U2994" s="103" t="s">
        <v>303</v>
      </c>
      <c r="V2994" s="105" t="s">
        <v>4133</v>
      </c>
      <c r="W2994" s="106" t="s">
        <v>539</v>
      </c>
    </row>
    <row r="2995" spans="1:23" s="107" customFormat="1" ht="31.8" customHeight="1">
      <c r="A2995" s="46">
        <f>SUBTOTAL(3,$C$11:C2995)</f>
        <v>2985</v>
      </c>
      <c r="B2995" s="100">
        <v>2</v>
      </c>
      <c r="C2995" s="100" t="s">
        <v>234</v>
      </c>
      <c r="D2995" s="100" t="s">
        <v>2343</v>
      </c>
      <c r="E2995" s="101" t="s">
        <v>235</v>
      </c>
      <c r="F2995" s="102" t="s">
        <v>236</v>
      </c>
      <c r="G2995" s="100">
        <v>11</v>
      </c>
      <c r="H2995" s="103" t="s">
        <v>671</v>
      </c>
      <c r="I2995" s="100">
        <v>20</v>
      </c>
      <c r="J2995" s="100">
        <v>1</v>
      </c>
      <c r="K2995" s="100"/>
      <c r="L2995" s="100"/>
      <c r="M2995" s="100">
        <v>20</v>
      </c>
      <c r="N2995" s="100">
        <v>1</v>
      </c>
      <c r="O2995" s="104">
        <v>1050000</v>
      </c>
      <c r="P2995" s="104">
        <v>1050000</v>
      </c>
      <c r="Q2995" s="104"/>
      <c r="R2995" s="104"/>
      <c r="S2995" s="104">
        <v>1050000</v>
      </c>
      <c r="T2995" s="104">
        <v>0</v>
      </c>
      <c r="U2995" s="103" t="s">
        <v>303</v>
      </c>
      <c r="V2995" s="105" t="s">
        <v>4134</v>
      </c>
      <c r="W2995" s="106" t="s">
        <v>539</v>
      </c>
    </row>
    <row r="2996" spans="1:23" s="107" customFormat="1" ht="31.8" customHeight="1">
      <c r="A2996" s="46">
        <f>SUBTOTAL(3,$C$11:C2996)</f>
        <v>2986</v>
      </c>
      <c r="B2996" s="100">
        <v>2</v>
      </c>
      <c r="C2996" s="100" t="s">
        <v>234</v>
      </c>
      <c r="D2996" s="100" t="s">
        <v>2340</v>
      </c>
      <c r="E2996" s="101" t="s">
        <v>235</v>
      </c>
      <c r="F2996" s="102" t="s">
        <v>236</v>
      </c>
      <c r="G2996" s="100">
        <v>11</v>
      </c>
      <c r="H2996" s="103" t="s">
        <v>671</v>
      </c>
      <c r="I2996" s="100">
        <v>20</v>
      </c>
      <c r="J2996" s="100">
        <v>1</v>
      </c>
      <c r="K2996" s="100"/>
      <c r="L2996" s="100"/>
      <c r="M2996" s="100">
        <v>20</v>
      </c>
      <c r="N2996" s="100">
        <v>1</v>
      </c>
      <c r="O2996" s="104">
        <v>1050000</v>
      </c>
      <c r="P2996" s="104">
        <v>1050000</v>
      </c>
      <c r="Q2996" s="104"/>
      <c r="R2996" s="104"/>
      <c r="S2996" s="104">
        <v>1050000</v>
      </c>
      <c r="T2996" s="104">
        <v>0</v>
      </c>
      <c r="U2996" s="103" t="s">
        <v>303</v>
      </c>
      <c r="V2996" s="105" t="s">
        <v>4135</v>
      </c>
      <c r="W2996" s="106" t="s">
        <v>539</v>
      </c>
    </row>
    <row r="2997" spans="1:23" s="107" customFormat="1" ht="31.8" customHeight="1">
      <c r="A2997" s="46">
        <f>SUBTOTAL(3,$C$11:C2997)</f>
        <v>2987</v>
      </c>
      <c r="B2997" s="100">
        <v>2</v>
      </c>
      <c r="C2997" s="100" t="s">
        <v>234</v>
      </c>
      <c r="D2997" s="100" t="s">
        <v>2341</v>
      </c>
      <c r="E2997" s="101" t="s">
        <v>235</v>
      </c>
      <c r="F2997" s="102" t="s">
        <v>236</v>
      </c>
      <c r="G2997" s="100">
        <v>11</v>
      </c>
      <c r="H2997" s="103" t="s">
        <v>671</v>
      </c>
      <c r="I2997" s="100">
        <v>20</v>
      </c>
      <c r="J2997" s="100">
        <v>1</v>
      </c>
      <c r="K2997" s="100"/>
      <c r="L2997" s="100"/>
      <c r="M2997" s="100">
        <v>20</v>
      </c>
      <c r="N2997" s="100">
        <v>1</v>
      </c>
      <c r="O2997" s="104">
        <v>1050000</v>
      </c>
      <c r="P2997" s="104">
        <v>1050000</v>
      </c>
      <c r="Q2997" s="104"/>
      <c r="R2997" s="104"/>
      <c r="S2997" s="104">
        <v>1050000</v>
      </c>
      <c r="T2997" s="104">
        <v>0</v>
      </c>
      <c r="U2997" s="103" t="s">
        <v>303</v>
      </c>
      <c r="V2997" s="105" t="s">
        <v>4136</v>
      </c>
      <c r="W2997" s="106" t="s">
        <v>539</v>
      </c>
    </row>
    <row r="2998" spans="1:23" s="107" customFormat="1" ht="31.8" customHeight="1">
      <c r="A2998" s="46">
        <f>SUBTOTAL(3,$C$11:C2998)</f>
        <v>2988</v>
      </c>
      <c r="B2998" s="100">
        <v>2</v>
      </c>
      <c r="C2998" s="100" t="s">
        <v>234</v>
      </c>
      <c r="D2998" s="100" t="s">
        <v>2344</v>
      </c>
      <c r="E2998" s="101" t="s">
        <v>235</v>
      </c>
      <c r="F2998" s="102" t="s">
        <v>236</v>
      </c>
      <c r="G2998" s="100">
        <v>11</v>
      </c>
      <c r="H2998" s="103" t="s">
        <v>671</v>
      </c>
      <c r="I2998" s="100">
        <v>20</v>
      </c>
      <c r="J2998" s="100">
        <v>1</v>
      </c>
      <c r="K2998" s="100"/>
      <c r="L2998" s="100"/>
      <c r="M2998" s="100">
        <v>20</v>
      </c>
      <c r="N2998" s="100">
        <v>1</v>
      </c>
      <c r="O2998" s="104">
        <v>1050000</v>
      </c>
      <c r="P2998" s="104">
        <v>1050000</v>
      </c>
      <c r="Q2998" s="104"/>
      <c r="R2998" s="104"/>
      <c r="S2998" s="104">
        <v>1050000</v>
      </c>
      <c r="T2998" s="104">
        <v>0</v>
      </c>
      <c r="U2998" s="103" t="s">
        <v>303</v>
      </c>
      <c r="V2998" s="105" t="s">
        <v>3870</v>
      </c>
      <c r="W2998" s="106" t="s">
        <v>539</v>
      </c>
    </row>
    <row r="2999" spans="1:23" s="107" customFormat="1" ht="31.8" customHeight="1">
      <c r="A2999" s="46">
        <f>SUBTOTAL(3,$C$11:C2999)</f>
        <v>2989</v>
      </c>
      <c r="B2999" s="100">
        <v>2</v>
      </c>
      <c r="C2999" s="100" t="s">
        <v>234</v>
      </c>
      <c r="D2999" s="100" t="s">
        <v>2340</v>
      </c>
      <c r="E2999" s="101" t="s">
        <v>235</v>
      </c>
      <c r="F2999" s="102" t="s">
        <v>236</v>
      </c>
      <c r="G2999" s="100">
        <v>11</v>
      </c>
      <c r="H2999" s="103" t="s">
        <v>671</v>
      </c>
      <c r="I2999" s="100">
        <v>20</v>
      </c>
      <c r="J2999" s="100">
        <v>1</v>
      </c>
      <c r="K2999" s="100"/>
      <c r="L2999" s="100"/>
      <c r="M2999" s="100">
        <v>20</v>
      </c>
      <c r="N2999" s="100">
        <v>1</v>
      </c>
      <c r="O2999" s="104">
        <v>1050000</v>
      </c>
      <c r="P2999" s="104">
        <v>1050000</v>
      </c>
      <c r="Q2999" s="104"/>
      <c r="R2999" s="104"/>
      <c r="S2999" s="104">
        <v>1050000</v>
      </c>
      <c r="T2999" s="104">
        <v>0</v>
      </c>
      <c r="U2999" s="103" t="s">
        <v>303</v>
      </c>
      <c r="V2999" s="105" t="s">
        <v>4137</v>
      </c>
      <c r="W2999" s="106" t="s">
        <v>539</v>
      </c>
    </row>
    <row r="3000" spans="1:23" s="107" customFormat="1" ht="31.8" customHeight="1">
      <c r="A3000" s="46">
        <f>SUBTOTAL(3,$C$11:C3000)</f>
        <v>2990</v>
      </c>
      <c r="B3000" s="100">
        <v>2</v>
      </c>
      <c r="C3000" s="100" t="s">
        <v>234</v>
      </c>
      <c r="D3000" s="100" t="s">
        <v>2341</v>
      </c>
      <c r="E3000" s="101" t="s">
        <v>235</v>
      </c>
      <c r="F3000" s="102" t="s">
        <v>236</v>
      </c>
      <c r="G3000" s="100">
        <v>11</v>
      </c>
      <c r="H3000" s="103" t="s">
        <v>671</v>
      </c>
      <c r="I3000" s="100">
        <v>20</v>
      </c>
      <c r="J3000" s="100">
        <v>1</v>
      </c>
      <c r="K3000" s="100"/>
      <c r="L3000" s="100"/>
      <c r="M3000" s="100">
        <v>20</v>
      </c>
      <c r="N3000" s="100">
        <v>1</v>
      </c>
      <c r="O3000" s="104">
        <v>1050000</v>
      </c>
      <c r="P3000" s="104">
        <v>1050000</v>
      </c>
      <c r="Q3000" s="104"/>
      <c r="R3000" s="104"/>
      <c r="S3000" s="104">
        <v>1050000</v>
      </c>
      <c r="T3000" s="104">
        <v>0</v>
      </c>
      <c r="U3000" s="103" t="s">
        <v>303</v>
      </c>
      <c r="V3000" s="105" t="s">
        <v>4138</v>
      </c>
      <c r="W3000" s="106" t="s">
        <v>539</v>
      </c>
    </row>
    <row r="3001" spans="1:23" s="107" customFormat="1" ht="31.8" customHeight="1">
      <c r="A3001" s="46">
        <f>SUBTOTAL(3,$C$11:C3001)</f>
        <v>2991</v>
      </c>
      <c r="B3001" s="100">
        <v>2</v>
      </c>
      <c r="C3001" s="100" t="s">
        <v>234</v>
      </c>
      <c r="D3001" s="100" t="s">
        <v>2345</v>
      </c>
      <c r="E3001" s="101" t="s">
        <v>235</v>
      </c>
      <c r="F3001" s="102" t="s">
        <v>236</v>
      </c>
      <c r="G3001" s="100">
        <v>11</v>
      </c>
      <c r="H3001" s="103" t="s">
        <v>671</v>
      </c>
      <c r="I3001" s="100">
        <v>20</v>
      </c>
      <c r="J3001" s="100">
        <v>1</v>
      </c>
      <c r="K3001" s="100"/>
      <c r="L3001" s="100"/>
      <c r="M3001" s="100">
        <v>20</v>
      </c>
      <c r="N3001" s="100">
        <v>1</v>
      </c>
      <c r="O3001" s="104">
        <v>1050000</v>
      </c>
      <c r="P3001" s="104">
        <v>1050000</v>
      </c>
      <c r="Q3001" s="104"/>
      <c r="R3001" s="104"/>
      <c r="S3001" s="104">
        <v>1050000</v>
      </c>
      <c r="T3001" s="104">
        <v>0</v>
      </c>
      <c r="U3001" s="103" t="s">
        <v>303</v>
      </c>
      <c r="V3001" s="105" t="s">
        <v>4139</v>
      </c>
      <c r="W3001" s="106" t="s">
        <v>539</v>
      </c>
    </row>
    <row r="3002" spans="1:23" s="107" customFormat="1" ht="31.8" customHeight="1">
      <c r="A3002" s="46">
        <f>SUBTOTAL(3,$C$11:C3002)</f>
        <v>2992</v>
      </c>
      <c r="B3002" s="100">
        <v>2</v>
      </c>
      <c r="C3002" s="100" t="s">
        <v>234</v>
      </c>
      <c r="D3002" s="100" t="s">
        <v>2344</v>
      </c>
      <c r="E3002" s="101" t="s">
        <v>235</v>
      </c>
      <c r="F3002" s="102" t="s">
        <v>236</v>
      </c>
      <c r="G3002" s="100">
        <v>11</v>
      </c>
      <c r="H3002" s="103" t="s">
        <v>671</v>
      </c>
      <c r="I3002" s="100">
        <v>20</v>
      </c>
      <c r="J3002" s="100">
        <v>1</v>
      </c>
      <c r="K3002" s="100"/>
      <c r="L3002" s="100"/>
      <c r="M3002" s="100">
        <v>20</v>
      </c>
      <c r="N3002" s="100">
        <v>1</v>
      </c>
      <c r="O3002" s="104">
        <v>1050000</v>
      </c>
      <c r="P3002" s="104">
        <v>1050000</v>
      </c>
      <c r="Q3002" s="104"/>
      <c r="R3002" s="104"/>
      <c r="S3002" s="104">
        <v>1050000</v>
      </c>
      <c r="T3002" s="104">
        <v>0</v>
      </c>
      <c r="U3002" s="103" t="s">
        <v>303</v>
      </c>
      <c r="V3002" s="105" t="s">
        <v>4140</v>
      </c>
      <c r="W3002" s="106" t="s">
        <v>539</v>
      </c>
    </row>
    <row r="3003" spans="1:23" s="107" customFormat="1" ht="31.8" customHeight="1">
      <c r="A3003" s="46">
        <f>SUBTOTAL(3,$C$11:C3003)</f>
        <v>2993</v>
      </c>
      <c r="B3003" s="100">
        <v>2</v>
      </c>
      <c r="C3003" s="100" t="s">
        <v>234</v>
      </c>
      <c r="D3003" s="100" t="s">
        <v>2346</v>
      </c>
      <c r="E3003" s="101" t="s">
        <v>235</v>
      </c>
      <c r="F3003" s="102" t="s">
        <v>236</v>
      </c>
      <c r="G3003" s="100">
        <v>11</v>
      </c>
      <c r="H3003" s="103" t="s">
        <v>671</v>
      </c>
      <c r="I3003" s="100">
        <v>20</v>
      </c>
      <c r="J3003" s="100">
        <v>1</v>
      </c>
      <c r="K3003" s="100"/>
      <c r="L3003" s="100"/>
      <c r="M3003" s="100">
        <v>20</v>
      </c>
      <c r="N3003" s="100">
        <v>1</v>
      </c>
      <c r="O3003" s="104">
        <v>1050000</v>
      </c>
      <c r="P3003" s="104">
        <v>1050000</v>
      </c>
      <c r="Q3003" s="104"/>
      <c r="R3003" s="104"/>
      <c r="S3003" s="104">
        <v>1050000</v>
      </c>
      <c r="T3003" s="104">
        <v>0</v>
      </c>
      <c r="U3003" s="103" t="s">
        <v>303</v>
      </c>
      <c r="V3003" s="105" t="s">
        <v>1876</v>
      </c>
      <c r="W3003" s="106" t="s">
        <v>539</v>
      </c>
    </row>
    <row r="3004" spans="1:23" s="107" customFormat="1" ht="31.8" customHeight="1">
      <c r="A3004" s="46">
        <f>SUBTOTAL(3,$C$11:C3004)</f>
        <v>2994</v>
      </c>
      <c r="B3004" s="100">
        <v>2</v>
      </c>
      <c r="C3004" s="100" t="s">
        <v>234</v>
      </c>
      <c r="D3004" s="100" t="s">
        <v>2340</v>
      </c>
      <c r="E3004" s="101" t="s">
        <v>235</v>
      </c>
      <c r="F3004" s="102" t="s">
        <v>236</v>
      </c>
      <c r="G3004" s="100">
        <v>11</v>
      </c>
      <c r="H3004" s="103" t="s">
        <v>671</v>
      </c>
      <c r="I3004" s="100">
        <v>20</v>
      </c>
      <c r="J3004" s="100">
        <v>1</v>
      </c>
      <c r="K3004" s="100"/>
      <c r="L3004" s="100"/>
      <c r="M3004" s="100">
        <v>20</v>
      </c>
      <c r="N3004" s="100">
        <v>1</v>
      </c>
      <c r="O3004" s="104">
        <v>1050000</v>
      </c>
      <c r="P3004" s="104">
        <v>1050000</v>
      </c>
      <c r="Q3004" s="104"/>
      <c r="R3004" s="104"/>
      <c r="S3004" s="104">
        <v>1050000</v>
      </c>
      <c r="T3004" s="104">
        <v>0</v>
      </c>
      <c r="U3004" s="103" t="s">
        <v>303</v>
      </c>
      <c r="V3004" s="105" t="s">
        <v>4141</v>
      </c>
      <c r="W3004" s="106" t="s">
        <v>539</v>
      </c>
    </row>
    <row r="3005" spans="1:23" s="107" customFormat="1" ht="31.8" customHeight="1">
      <c r="A3005" s="46">
        <f>SUBTOTAL(3,$C$11:C3005)</f>
        <v>2995</v>
      </c>
      <c r="B3005" s="100">
        <v>2</v>
      </c>
      <c r="C3005" s="100" t="s">
        <v>234</v>
      </c>
      <c r="D3005" s="100" t="s">
        <v>2340</v>
      </c>
      <c r="E3005" s="101" t="s">
        <v>235</v>
      </c>
      <c r="F3005" s="102" t="s">
        <v>236</v>
      </c>
      <c r="G3005" s="100">
        <v>11</v>
      </c>
      <c r="H3005" s="103" t="s">
        <v>671</v>
      </c>
      <c r="I3005" s="100">
        <v>20</v>
      </c>
      <c r="J3005" s="100">
        <v>1</v>
      </c>
      <c r="K3005" s="100"/>
      <c r="L3005" s="100"/>
      <c r="M3005" s="100">
        <v>20</v>
      </c>
      <c r="N3005" s="100">
        <v>1</v>
      </c>
      <c r="O3005" s="104">
        <v>1050000</v>
      </c>
      <c r="P3005" s="104">
        <v>1050000</v>
      </c>
      <c r="Q3005" s="104"/>
      <c r="R3005" s="104"/>
      <c r="S3005" s="104">
        <v>1050000</v>
      </c>
      <c r="T3005" s="104">
        <v>0</v>
      </c>
      <c r="U3005" s="103" t="s">
        <v>303</v>
      </c>
      <c r="V3005" s="105" t="s">
        <v>4142</v>
      </c>
      <c r="W3005" s="106" t="s">
        <v>539</v>
      </c>
    </row>
    <row r="3006" spans="1:23" s="107" customFormat="1" ht="31.8" customHeight="1">
      <c r="A3006" s="46">
        <f>SUBTOTAL(3,$C$11:C3006)</f>
        <v>2996</v>
      </c>
      <c r="B3006" s="100">
        <v>2</v>
      </c>
      <c r="C3006" s="100" t="s">
        <v>234</v>
      </c>
      <c r="D3006" s="100" t="s">
        <v>2341</v>
      </c>
      <c r="E3006" s="101" t="s">
        <v>235</v>
      </c>
      <c r="F3006" s="102" t="s">
        <v>236</v>
      </c>
      <c r="G3006" s="100">
        <v>11</v>
      </c>
      <c r="H3006" s="103" t="s">
        <v>671</v>
      </c>
      <c r="I3006" s="100">
        <v>20</v>
      </c>
      <c r="J3006" s="100">
        <v>1</v>
      </c>
      <c r="K3006" s="100"/>
      <c r="L3006" s="100"/>
      <c r="M3006" s="100">
        <v>20</v>
      </c>
      <c r="N3006" s="100">
        <v>1</v>
      </c>
      <c r="O3006" s="104">
        <v>1050000</v>
      </c>
      <c r="P3006" s="104">
        <v>1050000</v>
      </c>
      <c r="Q3006" s="104"/>
      <c r="R3006" s="104"/>
      <c r="S3006" s="104">
        <v>1050000</v>
      </c>
      <c r="T3006" s="104">
        <v>0</v>
      </c>
      <c r="U3006" s="103" t="s">
        <v>303</v>
      </c>
      <c r="V3006" s="105" t="s">
        <v>4143</v>
      </c>
      <c r="W3006" s="106" t="s">
        <v>539</v>
      </c>
    </row>
    <row r="3007" spans="1:23" s="107" customFormat="1" ht="31.8" customHeight="1">
      <c r="A3007" s="46">
        <f>SUBTOTAL(3,$C$11:C3007)</f>
        <v>2997</v>
      </c>
      <c r="B3007" s="100">
        <v>2</v>
      </c>
      <c r="C3007" s="100" t="s">
        <v>234</v>
      </c>
      <c r="D3007" s="100" t="s">
        <v>2344</v>
      </c>
      <c r="E3007" s="101" t="s">
        <v>235</v>
      </c>
      <c r="F3007" s="102" t="s">
        <v>236</v>
      </c>
      <c r="G3007" s="100">
        <v>11</v>
      </c>
      <c r="H3007" s="103" t="s">
        <v>671</v>
      </c>
      <c r="I3007" s="100">
        <v>20</v>
      </c>
      <c r="J3007" s="100">
        <v>1</v>
      </c>
      <c r="K3007" s="100"/>
      <c r="L3007" s="100"/>
      <c r="M3007" s="100">
        <v>20</v>
      </c>
      <c r="N3007" s="100">
        <v>1</v>
      </c>
      <c r="O3007" s="104">
        <v>1050000</v>
      </c>
      <c r="P3007" s="104">
        <v>1050000</v>
      </c>
      <c r="Q3007" s="104"/>
      <c r="R3007" s="104"/>
      <c r="S3007" s="104">
        <v>1050000</v>
      </c>
      <c r="T3007" s="104">
        <v>0</v>
      </c>
      <c r="U3007" s="103" t="s">
        <v>303</v>
      </c>
      <c r="V3007" s="105" t="s">
        <v>4144</v>
      </c>
      <c r="W3007" s="106" t="s">
        <v>539</v>
      </c>
    </row>
    <row r="3008" spans="1:23" s="107" customFormat="1" ht="31.8" customHeight="1">
      <c r="A3008" s="46">
        <f>SUBTOTAL(3,$C$11:C3008)</f>
        <v>2998</v>
      </c>
      <c r="B3008" s="100">
        <v>2</v>
      </c>
      <c r="C3008" s="100" t="s">
        <v>234</v>
      </c>
      <c r="D3008" s="100" t="s">
        <v>2341</v>
      </c>
      <c r="E3008" s="101" t="s">
        <v>235</v>
      </c>
      <c r="F3008" s="102" t="s">
        <v>236</v>
      </c>
      <c r="G3008" s="100">
        <v>11</v>
      </c>
      <c r="H3008" s="103" t="s">
        <v>671</v>
      </c>
      <c r="I3008" s="100">
        <v>20</v>
      </c>
      <c r="J3008" s="100">
        <v>1</v>
      </c>
      <c r="K3008" s="100"/>
      <c r="L3008" s="100"/>
      <c r="M3008" s="100">
        <v>20</v>
      </c>
      <c r="N3008" s="100">
        <v>1</v>
      </c>
      <c r="O3008" s="104">
        <v>1050000</v>
      </c>
      <c r="P3008" s="104">
        <v>1050000</v>
      </c>
      <c r="Q3008" s="104"/>
      <c r="R3008" s="104"/>
      <c r="S3008" s="104">
        <v>1050000</v>
      </c>
      <c r="T3008" s="104">
        <v>0</v>
      </c>
      <c r="U3008" s="103" t="s">
        <v>303</v>
      </c>
      <c r="V3008" s="105" t="s">
        <v>4145</v>
      </c>
      <c r="W3008" s="106" t="s">
        <v>539</v>
      </c>
    </row>
    <row r="3009" spans="1:23" s="107" customFormat="1" ht="31.8" customHeight="1">
      <c r="A3009" s="46">
        <f>SUBTOTAL(3,$C$11:C3009)</f>
        <v>2999</v>
      </c>
      <c r="B3009" s="100">
        <v>2</v>
      </c>
      <c r="C3009" s="100" t="s">
        <v>234</v>
      </c>
      <c r="D3009" s="100" t="s">
        <v>2341</v>
      </c>
      <c r="E3009" s="101" t="s">
        <v>235</v>
      </c>
      <c r="F3009" s="102" t="s">
        <v>236</v>
      </c>
      <c r="G3009" s="100">
        <v>11</v>
      </c>
      <c r="H3009" s="103" t="s">
        <v>671</v>
      </c>
      <c r="I3009" s="100">
        <v>20</v>
      </c>
      <c r="J3009" s="100">
        <v>1</v>
      </c>
      <c r="K3009" s="100"/>
      <c r="L3009" s="100"/>
      <c r="M3009" s="100">
        <v>20</v>
      </c>
      <c r="N3009" s="100">
        <v>1</v>
      </c>
      <c r="O3009" s="104">
        <v>1050000</v>
      </c>
      <c r="P3009" s="104">
        <v>1050000</v>
      </c>
      <c r="Q3009" s="104"/>
      <c r="R3009" s="104"/>
      <c r="S3009" s="104">
        <v>1050000</v>
      </c>
      <c r="T3009" s="104">
        <v>0</v>
      </c>
      <c r="U3009" s="103" t="s">
        <v>303</v>
      </c>
      <c r="V3009" s="105" t="s">
        <v>4146</v>
      </c>
      <c r="W3009" s="106" t="s">
        <v>539</v>
      </c>
    </row>
    <row r="3010" spans="1:23" s="107" customFormat="1" ht="31.8" customHeight="1">
      <c r="A3010" s="46">
        <f>SUBTOTAL(3,$C$11:C3010)</f>
        <v>3000</v>
      </c>
      <c r="B3010" s="100">
        <v>2</v>
      </c>
      <c r="C3010" s="100" t="s">
        <v>234</v>
      </c>
      <c r="D3010" s="100" t="s">
        <v>2342</v>
      </c>
      <c r="E3010" s="101" t="s">
        <v>235</v>
      </c>
      <c r="F3010" s="102" t="s">
        <v>236</v>
      </c>
      <c r="G3010" s="100">
        <v>11</v>
      </c>
      <c r="H3010" s="103" t="s">
        <v>671</v>
      </c>
      <c r="I3010" s="100">
        <v>20</v>
      </c>
      <c r="J3010" s="100">
        <v>1</v>
      </c>
      <c r="K3010" s="100"/>
      <c r="L3010" s="100"/>
      <c r="M3010" s="100">
        <v>20</v>
      </c>
      <c r="N3010" s="100">
        <v>1</v>
      </c>
      <c r="O3010" s="104">
        <v>1050000</v>
      </c>
      <c r="P3010" s="104">
        <v>1050000</v>
      </c>
      <c r="Q3010" s="104"/>
      <c r="R3010" s="104"/>
      <c r="S3010" s="104">
        <v>1050000</v>
      </c>
      <c r="T3010" s="104">
        <v>0</v>
      </c>
      <c r="U3010" s="103" t="s">
        <v>303</v>
      </c>
      <c r="V3010" s="105" t="s">
        <v>4147</v>
      </c>
      <c r="W3010" s="106" t="s">
        <v>539</v>
      </c>
    </row>
    <row r="3011" spans="1:23" s="107" customFormat="1" ht="31.8" customHeight="1">
      <c r="A3011" s="46">
        <f>SUBTOTAL(3,$C$11:C3011)</f>
        <v>3001</v>
      </c>
      <c r="B3011" s="100">
        <v>2</v>
      </c>
      <c r="C3011" s="100" t="s">
        <v>234</v>
      </c>
      <c r="D3011" s="100" t="s">
        <v>2340</v>
      </c>
      <c r="E3011" s="101" t="s">
        <v>235</v>
      </c>
      <c r="F3011" s="102" t="s">
        <v>236</v>
      </c>
      <c r="G3011" s="100">
        <v>11</v>
      </c>
      <c r="H3011" s="103" t="s">
        <v>671</v>
      </c>
      <c r="I3011" s="100">
        <v>20</v>
      </c>
      <c r="J3011" s="100">
        <v>1</v>
      </c>
      <c r="K3011" s="100"/>
      <c r="L3011" s="100"/>
      <c r="M3011" s="100">
        <v>20</v>
      </c>
      <c r="N3011" s="100">
        <v>1</v>
      </c>
      <c r="O3011" s="104">
        <v>1050000</v>
      </c>
      <c r="P3011" s="104">
        <v>1050000</v>
      </c>
      <c r="Q3011" s="104"/>
      <c r="R3011" s="104"/>
      <c r="S3011" s="104">
        <v>1050000</v>
      </c>
      <c r="T3011" s="104">
        <v>0</v>
      </c>
      <c r="U3011" s="103" t="s">
        <v>303</v>
      </c>
      <c r="V3011" s="105" t="s">
        <v>4148</v>
      </c>
      <c r="W3011" s="106" t="s">
        <v>539</v>
      </c>
    </row>
    <row r="3012" spans="1:23" s="107" customFormat="1" ht="31.8" customHeight="1">
      <c r="A3012" s="46">
        <f>SUBTOTAL(3,$C$11:C3012)</f>
        <v>3002</v>
      </c>
      <c r="B3012" s="100">
        <v>2</v>
      </c>
      <c r="C3012" s="100" t="s">
        <v>234</v>
      </c>
      <c r="D3012" s="100" t="s">
        <v>2340</v>
      </c>
      <c r="E3012" s="101" t="s">
        <v>235</v>
      </c>
      <c r="F3012" s="102" t="s">
        <v>236</v>
      </c>
      <c r="G3012" s="100">
        <v>11</v>
      </c>
      <c r="H3012" s="103" t="s">
        <v>671</v>
      </c>
      <c r="I3012" s="100">
        <v>20</v>
      </c>
      <c r="J3012" s="100">
        <v>1</v>
      </c>
      <c r="K3012" s="100"/>
      <c r="L3012" s="100"/>
      <c r="M3012" s="100">
        <v>20</v>
      </c>
      <c r="N3012" s="100">
        <v>1</v>
      </c>
      <c r="O3012" s="104">
        <v>1050000</v>
      </c>
      <c r="P3012" s="104">
        <v>1050000</v>
      </c>
      <c r="Q3012" s="104"/>
      <c r="R3012" s="104"/>
      <c r="S3012" s="104">
        <v>1050000</v>
      </c>
      <c r="T3012" s="104">
        <v>0</v>
      </c>
      <c r="U3012" s="103" t="s">
        <v>303</v>
      </c>
      <c r="V3012" s="105" t="s">
        <v>184</v>
      </c>
      <c r="W3012" s="106" t="s">
        <v>539</v>
      </c>
    </row>
    <row r="3013" spans="1:23" s="107" customFormat="1" ht="31.8" customHeight="1">
      <c r="A3013" s="46">
        <f>SUBTOTAL(3,$C$11:C3013)</f>
        <v>3003</v>
      </c>
      <c r="B3013" s="100">
        <v>2</v>
      </c>
      <c r="C3013" s="100" t="s">
        <v>234</v>
      </c>
      <c r="D3013" s="100" t="s">
        <v>2347</v>
      </c>
      <c r="E3013" s="101" t="s">
        <v>235</v>
      </c>
      <c r="F3013" s="102" t="s">
        <v>236</v>
      </c>
      <c r="G3013" s="100">
        <v>11</v>
      </c>
      <c r="H3013" s="103" t="s">
        <v>671</v>
      </c>
      <c r="I3013" s="100">
        <v>20</v>
      </c>
      <c r="J3013" s="100">
        <v>1</v>
      </c>
      <c r="K3013" s="100"/>
      <c r="L3013" s="100"/>
      <c r="M3013" s="100">
        <v>20</v>
      </c>
      <c r="N3013" s="100">
        <v>1</v>
      </c>
      <c r="O3013" s="104">
        <v>1050000</v>
      </c>
      <c r="P3013" s="104">
        <v>1050000</v>
      </c>
      <c r="Q3013" s="104"/>
      <c r="R3013" s="104"/>
      <c r="S3013" s="104">
        <v>1050000</v>
      </c>
      <c r="T3013" s="104">
        <v>0</v>
      </c>
      <c r="U3013" s="103" t="s">
        <v>303</v>
      </c>
      <c r="V3013" s="105" t="s">
        <v>2080</v>
      </c>
      <c r="W3013" s="106" t="s">
        <v>539</v>
      </c>
    </row>
    <row r="3014" spans="1:23" s="107" customFormat="1" ht="31.8" customHeight="1">
      <c r="A3014" s="46">
        <f>SUBTOTAL(3,$C$11:C3014)</f>
        <v>3004</v>
      </c>
      <c r="B3014" s="100">
        <v>2</v>
      </c>
      <c r="C3014" s="100" t="s">
        <v>234</v>
      </c>
      <c r="D3014" s="100" t="s">
        <v>2343</v>
      </c>
      <c r="E3014" s="101" t="s">
        <v>235</v>
      </c>
      <c r="F3014" s="102" t="s">
        <v>236</v>
      </c>
      <c r="G3014" s="100">
        <v>11</v>
      </c>
      <c r="H3014" s="103" t="s">
        <v>671</v>
      </c>
      <c r="I3014" s="100">
        <v>20</v>
      </c>
      <c r="J3014" s="100">
        <v>1</v>
      </c>
      <c r="K3014" s="100"/>
      <c r="L3014" s="100"/>
      <c r="M3014" s="100">
        <v>20</v>
      </c>
      <c r="N3014" s="100">
        <v>1</v>
      </c>
      <c r="O3014" s="104">
        <v>1050000</v>
      </c>
      <c r="P3014" s="104">
        <v>1050000</v>
      </c>
      <c r="Q3014" s="104"/>
      <c r="R3014" s="104"/>
      <c r="S3014" s="104">
        <v>1050000</v>
      </c>
      <c r="T3014" s="104">
        <v>0</v>
      </c>
      <c r="U3014" s="103" t="s">
        <v>303</v>
      </c>
      <c r="V3014" s="105" t="s">
        <v>2687</v>
      </c>
      <c r="W3014" s="106" t="s">
        <v>539</v>
      </c>
    </row>
    <row r="3015" spans="1:23" s="107" customFormat="1" ht="31.8" customHeight="1">
      <c r="A3015" s="46">
        <f>SUBTOTAL(3,$C$11:C3015)</f>
        <v>3005</v>
      </c>
      <c r="B3015" s="100">
        <v>2</v>
      </c>
      <c r="C3015" s="100" t="s">
        <v>234</v>
      </c>
      <c r="D3015" s="100" t="s">
        <v>2344</v>
      </c>
      <c r="E3015" s="101" t="s">
        <v>235</v>
      </c>
      <c r="F3015" s="102" t="s">
        <v>236</v>
      </c>
      <c r="G3015" s="100">
        <v>11</v>
      </c>
      <c r="H3015" s="103" t="s">
        <v>671</v>
      </c>
      <c r="I3015" s="100">
        <v>20</v>
      </c>
      <c r="J3015" s="100">
        <v>1</v>
      </c>
      <c r="K3015" s="100"/>
      <c r="L3015" s="100"/>
      <c r="M3015" s="100">
        <v>20</v>
      </c>
      <c r="N3015" s="100">
        <v>1</v>
      </c>
      <c r="O3015" s="104">
        <v>1050000</v>
      </c>
      <c r="P3015" s="104">
        <v>1050000</v>
      </c>
      <c r="Q3015" s="104"/>
      <c r="R3015" s="104"/>
      <c r="S3015" s="104">
        <v>1050000</v>
      </c>
      <c r="T3015" s="104">
        <v>0</v>
      </c>
      <c r="U3015" s="103" t="s">
        <v>303</v>
      </c>
      <c r="V3015" s="105" t="s">
        <v>3870</v>
      </c>
      <c r="W3015" s="106" t="s">
        <v>539</v>
      </c>
    </row>
    <row r="3016" spans="1:23" s="107" customFormat="1" ht="31.8" customHeight="1">
      <c r="A3016" s="46">
        <f>SUBTOTAL(3,$C$11:C3016)</f>
        <v>3006</v>
      </c>
      <c r="B3016" s="100">
        <v>2</v>
      </c>
      <c r="C3016" s="100" t="s">
        <v>234</v>
      </c>
      <c r="D3016" s="100" t="s">
        <v>2340</v>
      </c>
      <c r="E3016" s="101" t="s">
        <v>235</v>
      </c>
      <c r="F3016" s="102" t="s">
        <v>236</v>
      </c>
      <c r="G3016" s="100">
        <v>11</v>
      </c>
      <c r="H3016" s="103" t="s">
        <v>671</v>
      </c>
      <c r="I3016" s="100">
        <v>20</v>
      </c>
      <c r="J3016" s="100">
        <v>1</v>
      </c>
      <c r="K3016" s="100"/>
      <c r="L3016" s="100"/>
      <c r="M3016" s="100">
        <v>20</v>
      </c>
      <c r="N3016" s="100">
        <v>1</v>
      </c>
      <c r="O3016" s="104">
        <v>1050000</v>
      </c>
      <c r="P3016" s="104">
        <v>1050000</v>
      </c>
      <c r="Q3016" s="104"/>
      <c r="R3016" s="104"/>
      <c r="S3016" s="104">
        <v>1050000</v>
      </c>
      <c r="T3016" s="104">
        <v>0</v>
      </c>
      <c r="U3016" s="103" t="s">
        <v>303</v>
      </c>
      <c r="V3016" s="105" t="s">
        <v>4149</v>
      </c>
      <c r="W3016" s="106" t="s">
        <v>539</v>
      </c>
    </row>
    <row r="3017" spans="1:23" s="107" customFormat="1" ht="31.8" customHeight="1">
      <c r="A3017" s="46">
        <f>SUBTOTAL(3,$C$11:C3017)</f>
        <v>3007</v>
      </c>
      <c r="B3017" s="100">
        <v>2</v>
      </c>
      <c r="C3017" s="100" t="s">
        <v>234</v>
      </c>
      <c r="D3017" s="100" t="s">
        <v>2341</v>
      </c>
      <c r="E3017" s="101" t="s">
        <v>235</v>
      </c>
      <c r="F3017" s="102" t="s">
        <v>236</v>
      </c>
      <c r="G3017" s="100">
        <v>11</v>
      </c>
      <c r="H3017" s="103" t="s">
        <v>671</v>
      </c>
      <c r="I3017" s="100">
        <v>20</v>
      </c>
      <c r="J3017" s="100">
        <v>1</v>
      </c>
      <c r="K3017" s="100"/>
      <c r="L3017" s="100"/>
      <c r="M3017" s="100">
        <v>20</v>
      </c>
      <c r="N3017" s="100">
        <v>1</v>
      </c>
      <c r="O3017" s="104">
        <v>1050000</v>
      </c>
      <c r="P3017" s="104">
        <v>1050000</v>
      </c>
      <c r="Q3017" s="104"/>
      <c r="R3017" s="104"/>
      <c r="S3017" s="104">
        <v>1050000</v>
      </c>
      <c r="T3017" s="104">
        <v>0</v>
      </c>
      <c r="U3017" s="103" t="s">
        <v>303</v>
      </c>
      <c r="V3017" s="105" t="s">
        <v>192</v>
      </c>
      <c r="W3017" s="106" t="s">
        <v>539</v>
      </c>
    </row>
    <row r="3018" spans="1:23" s="107" customFormat="1" ht="31.8" customHeight="1">
      <c r="A3018" s="46">
        <f>SUBTOTAL(3,$C$11:C3018)</f>
        <v>3008</v>
      </c>
      <c r="B3018" s="100">
        <v>2</v>
      </c>
      <c r="C3018" s="100" t="s">
        <v>234</v>
      </c>
      <c r="D3018" s="100" t="s">
        <v>2341</v>
      </c>
      <c r="E3018" s="101" t="s">
        <v>235</v>
      </c>
      <c r="F3018" s="102" t="s">
        <v>236</v>
      </c>
      <c r="G3018" s="100">
        <v>11</v>
      </c>
      <c r="H3018" s="103" t="s">
        <v>671</v>
      </c>
      <c r="I3018" s="100">
        <v>20</v>
      </c>
      <c r="J3018" s="100">
        <v>1</v>
      </c>
      <c r="K3018" s="100"/>
      <c r="L3018" s="100"/>
      <c r="M3018" s="100">
        <v>20</v>
      </c>
      <c r="N3018" s="100">
        <v>1</v>
      </c>
      <c r="O3018" s="104">
        <v>1050000</v>
      </c>
      <c r="P3018" s="104">
        <v>1050000</v>
      </c>
      <c r="Q3018" s="104"/>
      <c r="R3018" s="104"/>
      <c r="S3018" s="104">
        <v>1050000</v>
      </c>
      <c r="T3018" s="104">
        <v>0</v>
      </c>
      <c r="U3018" s="103" t="s">
        <v>303</v>
      </c>
      <c r="V3018" s="105" t="s">
        <v>2833</v>
      </c>
      <c r="W3018" s="106" t="s">
        <v>539</v>
      </c>
    </row>
    <row r="3019" spans="1:23" s="107" customFormat="1" ht="31.8" customHeight="1">
      <c r="A3019" s="46">
        <f>SUBTOTAL(3,$C$11:C3019)</f>
        <v>3009</v>
      </c>
      <c r="B3019" s="100">
        <v>2</v>
      </c>
      <c r="C3019" s="100" t="s">
        <v>234</v>
      </c>
      <c r="D3019" s="100" t="s">
        <v>2348</v>
      </c>
      <c r="E3019" s="101" t="s">
        <v>235</v>
      </c>
      <c r="F3019" s="102" t="s">
        <v>236</v>
      </c>
      <c r="G3019" s="100">
        <v>11</v>
      </c>
      <c r="H3019" s="103" t="s">
        <v>671</v>
      </c>
      <c r="I3019" s="100">
        <v>20</v>
      </c>
      <c r="J3019" s="100">
        <v>1</v>
      </c>
      <c r="K3019" s="100"/>
      <c r="L3019" s="100"/>
      <c r="M3019" s="100">
        <v>20</v>
      </c>
      <c r="N3019" s="100">
        <v>1</v>
      </c>
      <c r="O3019" s="104">
        <v>1050000</v>
      </c>
      <c r="P3019" s="104">
        <v>1050000</v>
      </c>
      <c r="Q3019" s="104"/>
      <c r="R3019" s="104"/>
      <c r="S3019" s="104">
        <v>1050000</v>
      </c>
      <c r="T3019" s="104">
        <v>0</v>
      </c>
      <c r="U3019" s="103" t="s">
        <v>303</v>
      </c>
      <c r="V3019" s="105" t="s">
        <v>4150</v>
      </c>
      <c r="W3019" s="106" t="s">
        <v>539</v>
      </c>
    </row>
    <row r="3020" spans="1:23" s="107" customFormat="1" ht="31.8" customHeight="1">
      <c r="A3020" s="46">
        <f>SUBTOTAL(3,$C$11:C3020)</f>
        <v>3010</v>
      </c>
      <c r="B3020" s="100">
        <v>2</v>
      </c>
      <c r="C3020" s="100" t="s">
        <v>234</v>
      </c>
      <c r="D3020" s="100" t="s">
        <v>2344</v>
      </c>
      <c r="E3020" s="101" t="s">
        <v>235</v>
      </c>
      <c r="F3020" s="102" t="s">
        <v>236</v>
      </c>
      <c r="G3020" s="100">
        <v>11</v>
      </c>
      <c r="H3020" s="103" t="s">
        <v>671</v>
      </c>
      <c r="I3020" s="100">
        <v>20</v>
      </c>
      <c r="J3020" s="100">
        <v>1</v>
      </c>
      <c r="K3020" s="100"/>
      <c r="L3020" s="100"/>
      <c r="M3020" s="100">
        <v>20</v>
      </c>
      <c r="N3020" s="100">
        <v>1</v>
      </c>
      <c r="O3020" s="104">
        <v>1050000</v>
      </c>
      <c r="P3020" s="104">
        <v>1050000</v>
      </c>
      <c r="Q3020" s="104"/>
      <c r="R3020" s="104"/>
      <c r="S3020" s="104">
        <v>1050000</v>
      </c>
      <c r="T3020" s="104">
        <v>0</v>
      </c>
      <c r="U3020" s="103" t="s">
        <v>303</v>
      </c>
      <c r="V3020" s="105" t="s">
        <v>4151</v>
      </c>
      <c r="W3020" s="106" t="s">
        <v>539</v>
      </c>
    </row>
    <row r="3021" spans="1:23" s="107" customFormat="1" ht="31.8" customHeight="1">
      <c r="A3021" s="46">
        <f>SUBTOTAL(3,$C$11:C3021)</f>
        <v>3011</v>
      </c>
      <c r="B3021" s="100">
        <v>2</v>
      </c>
      <c r="C3021" s="100" t="s">
        <v>234</v>
      </c>
      <c r="D3021" s="100" t="s">
        <v>2340</v>
      </c>
      <c r="E3021" s="101" t="s">
        <v>235</v>
      </c>
      <c r="F3021" s="102" t="s">
        <v>236</v>
      </c>
      <c r="G3021" s="100">
        <v>11</v>
      </c>
      <c r="H3021" s="103" t="s">
        <v>671</v>
      </c>
      <c r="I3021" s="100">
        <v>20</v>
      </c>
      <c r="J3021" s="100">
        <v>1</v>
      </c>
      <c r="K3021" s="100"/>
      <c r="L3021" s="100"/>
      <c r="M3021" s="100">
        <v>20</v>
      </c>
      <c r="N3021" s="100">
        <v>1</v>
      </c>
      <c r="O3021" s="104">
        <v>1050000</v>
      </c>
      <c r="P3021" s="104">
        <v>1050000</v>
      </c>
      <c r="Q3021" s="104"/>
      <c r="R3021" s="104"/>
      <c r="S3021" s="104">
        <v>1050000</v>
      </c>
      <c r="T3021" s="104">
        <v>0</v>
      </c>
      <c r="U3021" s="103" t="s">
        <v>303</v>
      </c>
      <c r="V3021" s="105" t="s">
        <v>4152</v>
      </c>
      <c r="W3021" s="106" t="s">
        <v>539</v>
      </c>
    </row>
    <row r="3022" spans="1:23" s="107" customFormat="1" ht="31.8" customHeight="1">
      <c r="A3022" s="46">
        <f>SUBTOTAL(3,$C$11:C3022)</f>
        <v>3012</v>
      </c>
      <c r="B3022" s="100">
        <v>2</v>
      </c>
      <c r="C3022" s="100" t="s">
        <v>234</v>
      </c>
      <c r="D3022" s="100" t="s">
        <v>2340</v>
      </c>
      <c r="E3022" s="101" t="s">
        <v>235</v>
      </c>
      <c r="F3022" s="102" t="s">
        <v>236</v>
      </c>
      <c r="G3022" s="100">
        <v>11</v>
      </c>
      <c r="H3022" s="103" t="s">
        <v>671</v>
      </c>
      <c r="I3022" s="100">
        <v>20</v>
      </c>
      <c r="J3022" s="100">
        <v>1</v>
      </c>
      <c r="K3022" s="100"/>
      <c r="L3022" s="100"/>
      <c r="M3022" s="100">
        <v>20</v>
      </c>
      <c r="N3022" s="100">
        <v>1</v>
      </c>
      <c r="O3022" s="104">
        <v>1050000</v>
      </c>
      <c r="P3022" s="104">
        <v>1050000</v>
      </c>
      <c r="Q3022" s="104"/>
      <c r="R3022" s="104"/>
      <c r="S3022" s="104">
        <v>1050000</v>
      </c>
      <c r="T3022" s="104">
        <v>0</v>
      </c>
      <c r="U3022" s="103" t="s">
        <v>303</v>
      </c>
      <c r="V3022" s="105" t="s">
        <v>1189</v>
      </c>
      <c r="W3022" s="106" t="s">
        <v>539</v>
      </c>
    </row>
    <row r="3023" spans="1:23" s="107" customFormat="1" ht="31.8" customHeight="1">
      <c r="A3023" s="46">
        <f>SUBTOTAL(3,$C$11:C3023)</f>
        <v>3013</v>
      </c>
      <c r="B3023" s="100">
        <v>2</v>
      </c>
      <c r="C3023" s="100" t="s">
        <v>234</v>
      </c>
      <c r="D3023" s="100" t="s">
        <v>2349</v>
      </c>
      <c r="E3023" s="101" t="s">
        <v>235</v>
      </c>
      <c r="F3023" s="102" t="s">
        <v>236</v>
      </c>
      <c r="G3023" s="100">
        <v>11</v>
      </c>
      <c r="H3023" s="103" t="s">
        <v>671</v>
      </c>
      <c r="I3023" s="100">
        <v>40</v>
      </c>
      <c r="J3023" s="100">
        <v>1</v>
      </c>
      <c r="K3023" s="100"/>
      <c r="L3023" s="100"/>
      <c r="M3023" s="100">
        <v>40</v>
      </c>
      <c r="N3023" s="100">
        <v>1</v>
      </c>
      <c r="O3023" s="104">
        <v>2100000</v>
      </c>
      <c r="P3023" s="104">
        <v>2100000</v>
      </c>
      <c r="Q3023" s="104"/>
      <c r="R3023" s="104"/>
      <c r="S3023" s="104">
        <v>2100000</v>
      </c>
      <c r="T3023" s="104">
        <v>0</v>
      </c>
      <c r="U3023" s="103" t="s">
        <v>304</v>
      </c>
      <c r="V3023" s="105" t="s">
        <v>1282</v>
      </c>
      <c r="W3023" s="106" t="s">
        <v>539</v>
      </c>
    </row>
    <row r="3024" spans="1:23" s="107" customFormat="1" ht="31.8" customHeight="1">
      <c r="A3024" s="46">
        <f>SUBTOTAL(3,$C$11:C3024)</f>
        <v>3014</v>
      </c>
      <c r="B3024" s="46">
        <v>1</v>
      </c>
      <c r="C3024" s="46" t="s">
        <v>237</v>
      </c>
      <c r="D3024" s="46" t="s">
        <v>1102</v>
      </c>
      <c r="E3024" s="98" t="s">
        <v>238</v>
      </c>
      <c r="F3024" s="99" t="s">
        <v>371</v>
      </c>
      <c r="G3024" s="46">
        <v>11</v>
      </c>
      <c r="H3024" s="78" t="s">
        <v>671</v>
      </c>
      <c r="I3024" s="46">
        <v>20</v>
      </c>
      <c r="J3024" s="46">
        <v>1</v>
      </c>
      <c r="K3024" s="46"/>
      <c r="L3024" s="46"/>
      <c r="M3024" s="46">
        <v>20</v>
      </c>
      <c r="N3024" s="46">
        <v>1</v>
      </c>
      <c r="O3024" s="79">
        <v>1050000</v>
      </c>
      <c r="P3024" s="79">
        <v>1050000</v>
      </c>
      <c r="Q3024" s="79"/>
      <c r="R3024" s="79">
        <v>1050000</v>
      </c>
      <c r="S3024" s="79">
        <v>0</v>
      </c>
      <c r="T3024" s="79">
        <v>0</v>
      </c>
      <c r="U3024" s="78" t="s">
        <v>303</v>
      </c>
      <c r="V3024" s="80" t="s">
        <v>1264</v>
      </c>
      <c r="W3024" s="81" t="s">
        <v>539</v>
      </c>
    </row>
    <row r="3025" spans="1:23" s="107" customFormat="1" ht="31.8" customHeight="1">
      <c r="A3025" s="46">
        <f>SUBTOTAL(3,$C$11:C3025)</f>
        <v>3015</v>
      </c>
      <c r="B3025" s="46">
        <v>1</v>
      </c>
      <c r="C3025" s="46" t="s">
        <v>237</v>
      </c>
      <c r="D3025" s="46" t="s">
        <v>1105</v>
      </c>
      <c r="E3025" s="98" t="s">
        <v>238</v>
      </c>
      <c r="F3025" s="99" t="s">
        <v>371</v>
      </c>
      <c r="G3025" s="46">
        <v>11</v>
      </c>
      <c r="H3025" s="78" t="s">
        <v>671</v>
      </c>
      <c r="I3025" s="46">
        <v>20</v>
      </c>
      <c r="J3025" s="46">
        <v>1</v>
      </c>
      <c r="K3025" s="46"/>
      <c r="L3025" s="46"/>
      <c r="M3025" s="46">
        <v>20</v>
      </c>
      <c r="N3025" s="46">
        <v>1</v>
      </c>
      <c r="O3025" s="79">
        <v>1050000</v>
      </c>
      <c r="P3025" s="79">
        <v>1050000</v>
      </c>
      <c r="Q3025" s="79"/>
      <c r="R3025" s="79">
        <v>1050000</v>
      </c>
      <c r="S3025" s="79">
        <v>0</v>
      </c>
      <c r="T3025" s="79">
        <v>0</v>
      </c>
      <c r="U3025" s="78" t="s">
        <v>303</v>
      </c>
      <c r="V3025" s="80" t="s">
        <v>1267</v>
      </c>
      <c r="W3025" s="81" t="s">
        <v>539</v>
      </c>
    </row>
    <row r="3026" spans="1:23" s="107" customFormat="1" ht="31.8" customHeight="1">
      <c r="A3026" s="46">
        <f>SUBTOTAL(3,$C$11:C3026)</f>
        <v>3016</v>
      </c>
      <c r="B3026" s="46">
        <v>1</v>
      </c>
      <c r="C3026" s="46" t="s">
        <v>237</v>
      </c>
      <c r="D3026" s="46" t="s">
        <v>1102</v>
      </c>
      <c r="E3026" s="98" t="s">
        <v>238</v>
      </c>
      <c r="F3026" s="99" t="s">
        <v>371</v>
      </c>
      <c r="G3026" s="46">
        <v>11</v>
      </c>
      <c r="H3026" s="78" t="s">
        <v>671</v>
      </c>
      <c r="I3026" s="46">
        <v>20</v>
      </c>
      <c r="J3026" s="46">
        <v>1</v>
      </c>
      <c r="K3026" s="46"/>
      <c r="L3026" s="46"/>
      <c r="M3026" s="46">
        <v>20</v>
      </c>
      <c r="N3026" s="46">
        <v>1</v>
      </c>
      <c r="O3026" s="79">
        <v>1050000</v>
      </c>
      <c r="P3026" s="79">
        <v>1050000</v>
      </c>
      <c r="Q3026" s="79"/>
      <c r="R3026" s="79">
        <v>1050000</v>
      </c>
      <c r="S3026" s="79">
        <v>0</v>
      </c>
      <c r="T3026" s="79">
        <v>0</v>
      </c>
      <c r="U3026" s="78" t="s">
        <v>303</v>
      </c>
      <c r="V3026" s="80" t="s">
        <v>1269</v>
      </c>
      <c r="W3026" s="81" t="s">
        <v>539</v>
      </c>
    </row>
    <row r="3027" spans="1:23" s="107" customFormat="1" ht="31.8" customHeight="1">
      <c r="A3027" s="46">
        <f>SUBTOTAL(3,$C$11:C3027)</f>
        <v>3017</v>
      </c>
      <c r="B3027" s="100">
        <v>2</v>
      </c>
      <c r="C3027" s="100" t="s">
        <v>237</v>
      </c>
      <c r="D3027" s="100" t="s">
        <v>2350</v>
      </c>
      <c r="E3027" s="101" t="s">
        <v>238</v>
      </c>
      <c r="F3027" s="102" t="s">
        <v>371</v>
      </c>
      <c r="G3027" s="100">
        <v>11</v>
      </c>
      <c r="H3027" s="103" t="s">
        <v>671</v>
      </c>
      <c r="I3027" s="100">
        <v>20</v>
      </c>
      <c r="J3027" s="100">
        <v>1</v>
      </c>
      <c r="K3027" s="100"/>
      <c r="L3027" s="100"/>
      <c r="M3027" s="100">
        <v>20</v>
      </c>
      <c r="N3027" s="100">
        <v>1</v>
      </c>
      <c r="O3027" s="104">
        <v>1050000</v>
      </c>
      <c r="P3027" s="104">
        <v>1050000</v>
      </c>
      <c r="Q3027" s="104"/>
      <c r="R3027" s="104"/>
      <c r="S3027" s="104">
        <v>1050000</v>
      </c>
      <c r="T3027" s="104">
        <v>0</v>
      </c>
      <c r="U3027" s="103" t="s">
        <v>303</v>
      </c>
      <c r="V3027" s="105" t="s">
        <v>4153</v>
      </c>
      <c r="W3027" s="106" t="s">
        <v>539</v>
      </c>
    </row>
    <row r="3028" spans="1:23" s="107" customFormat="1" ht="31.8" customHeight="1">
      <c r="A3028" s="46">
        <f>SUBTOTAL(3,$C$11:C3028)</f>
        <v>3018</v>
      </c>
      <c r="B3028" s="100">
        <v>2</v>
      </c>
      <c r="C3028" s="100" t="s">
        <v>237</v>
      </c>
      <c r="D3028" s="100" t="s">
        <v>2343</v>
      </c>
      <c r="E3028" s="101" t="s">
        <v>238</v>
      </c>
      <c r="F3028" s="102" t="s">
        <v>371</v>
      </c>
      <c r="G3028" s="100">
        <v>11</v>
      </c>
      <c r="H3028" s="103" t="s">
        <v>671</v>
      </c>
      <c r="I3028" s="100">
        <v>20</v>
      </c>
      <c r="J3028" s="100">
        <v>1</v>
      </c>
      <c r="K3028" s="100"/>
      <c r="L3028" s="100"/>
      <c r="M3028" s="100">
        <v>20</v>
      </c>
      <c r="N3028" s="100">
        <v>1</v>
      </c>
      <c r="O3028" s="104">
        <v>1050000</v>
      </c>
      <c r="P3028" s="104">
        <v>1050000</v>
      </c>
      <c r="Q3028" s="104"/>
      <c r="R3028" s="104"/>
      <c r="S3028" s="104">
        <v>1050000</v>
      </c>
      <c r="T3028" s="104">
        <v>0</v>
      </c>
      <c r="U3028" s="103" t="s">
        <v>303</v>
      </c>
      <c r="V3028" s="105" t="s">
        <v>4154</v>
      </c>
      <c r="W3028" s="106" t="s">
        <v>539</v>
      </c>
    </row>
    <row r="3029" spans="1:23" s="107" customFormat="1" ht="31.8" customHeight="1">
      <c r="A3029" s="46">
        <f>SUBTOTAL(3,$C$11:C3029)</f>
        <v>3019</v>
      </c>
      <c r="B3029" s="100">
        <v>2</v>
      </c>
      <c r="C3029" s="100" t="s">
        <v>237</v>
      </c>
      <c r="D3029" s="100" t="s">
        <v>2346</v>
      </c>
      <c r="E3029" s="101" t="s">
        <v>238</v>
      </c>
      <c r="F3029" s="102" t="s">
        <v>371</v>
      </c>
      <c r="G3029" s="100">
        <v>11</v>
      </c>
      <c r="H3029" s="103" t="s">
        <v>671</v>
      </c>
      <c r="I3029" s="100">
        <v>20</v>
      </c>
      <c r="J3029" s="100">
        <v>1</v>
      </c>
      <c r="K3029" s="100"/>
      <c r="L3029" s="100"/>
      <c r="M3029" s="100">
        <v>20</v>
      </c>
      <c r="N3029" s="100">
        <v>1</v>
      </c>
      <c r="O3029" s="104">
        <v>1050000</v>
      </c>
      <c r="P3029" s="104">
        <v>1050000</v>
      </c>
      <c r="Q3029" s="104"/>
      <c r="R3029" s="104"/>
      <c r="S3029" s="104">
        <v>1050000</v>
      </c>
      <c r="T3029" s="104">
        <v>0</v>
      </c>
      <c r="U3029" s="103" t="s">
        <v>303</v>
      </c>
      <c r="V3029" s="105" t="s">
        <v>4155</v>
      </c>
      <c r="W3029" s="106" t="s">
        <v>539</v>
      </c>
    </row>
    <row r="3030" spans="1:23" s="107" customFormat="1" ht="31.8" customHeight="1">
      <c r="A3030" s="46">
        <f>SUBTOTAL(3,$C$11:C3030)</f>
        <v>3020</v>
      </c>
      <c r="B3030" s="100">
        <v>2</v>
      </c>
      <c r="C3030" s="100" t="s">
        <v>237</v>
      </c>
      <c r="D3030" s="100" t="s">
        <v>2344</v>
      </c>
      <c r="E3030" s="101" t="s">
        <v>238</v>
      </c>
      <c r="F3030" s="102" t="s">
        <v>371</v>
      </c>
      <c r="G3030" s="100">
        <v>11</v>
      </c>
      <c r="H3030" s="103" t="s">
        <v>671</v>
      </c>
      <c r="I3030" s="100">
        <v>20</v>
      </c>
      <c r="J3030" s="100">
        <v>1</v>
      </c>
      <c r="K3030" s="100"/>
      <c r="L3030" s="100"/>
      <c r="M3030" s="100">
        <v>20</v>
      </c>
      <c r="N3030" s="100">
        <v>1</v>
      </c>
      <c r="O3030" s="104">
        <v>1050000</v>
      </c>
      <c r="P3030" s="104">
        <v>1050000</v>
      </c>
      <c r="Q3030" s="104"/>
      <c r="R3030" s="104"/>
      <c r="S3030" s="104">
        <v>1050000</v>
      </c>
      <c r="T3030" s="104">
        <v>0</v>
      </c>
      <c r="U3030" s="103" t="s">
        <v>303</v>
      </c>
      <c r="V3030" s="105" t="s">
        <v>4156</v>
      </c>
      <c r="W3030" s="106" t="s">
        <v>539</v>
      </c>
    </row>
    <row r="3031" spans="1:23" s="107" customFormat="1" ht="31.8" customHeight="1">
      <c r="A3031" s="46">
        <f>SUBTOTAL(3,$C$11:C3031)</f>
        <v>3021</v>
      </c>
      <c r="B3031" s="100">
        <v>2</v>
      </c>
      <c r="C3031" s="100" t="s">
        <v>237</v>
      </c>
      <c r="D3031" s="100" t="s">
        <v>2340</v>
      </c>
      <c r="E3031" s="101" t="s">
        <v>238</v>
      </c>
      <c r="F3031" s="102" t="s">
        <v>371</v>
      </c>
      <c r="G3031" s="100">
        <v>11</v>
      </c>
      <c r="H3031" s="103" t="s">
        <v>671</v>
      </c>
      <c r="I3031" s="100">
        <v>20</v>
      </c>
      <c r="J3031" s="100">
        <v>1</v>
      </c>
      <c r="K3031" s="100"/>
      <c r="L3031" s="100"/>
      <c r="M3031" s="100">
        <v>20</v>
      </c>
      <c r="N3031" s="100">
        <v>1</v>
      </c>
      <c r="O3031" s="104">
        <v>1050000</v>
      </c>
      <c r="P3031" s="104">
        <v>1050000</v>
      </c>
      <c r="Q3031" s="104"/>
      <c r="R3031" s="104"/>
      <c r="S3031" s="104">
        <v>1050000</v>
      </c>
      <c r="T3031" s="104">
        <v>0</v>
      </c>
      <c r="U3031" s="103" t="s">
        <v>303</v>
      </c>
      <c r="V3031" s="105" t="s">
        <v>4157</v>
      </c>
      <c r="W3031" s="106" t="s">
        <v>539</v>
      </c>
    </row>
    <row r="3032" spans="1:23" s="107" customFormat="1" ht="31.8" customHeight="1">
      <c r="A3032" s="46">
        <f>SUBTOTAL(3,$C$11:C3032)</f>
        <v>3022</v>
      </c>
      <c r="B3032" s="100">
        <v>2</v>
      </c>
      <c r="C3032" s="100" t="s">
        <v>237</v>
      </c>
      <c r="D3032" s="100" t="s">
        <v>2346</v>
      </c>
      <c r="E3032" s="101" t="s">
        <v>238</v>
      </c>
      <c r="F3032" s="102" t="s">
        <v>371</v>
      </c>
      <c r="G3032" s="100">
        <v>11</v>
      </c>
      <c r="H3032" s="103" t="s">
        <v>671</v>
      </c>
      <c r="I3032" s="100">
        <v>20</v>
      </c>
      <c r="J3032" s="100">
        <v>1</v>
      </c>
      <c r="K3032" s="100"/>
      <c r="L3032" s="100"/>
      <c r="M3032" s="100">
        <v>20</v>
      </c>
      <c r="N3032" s="100">
        <v>1</v>
      </c>
      <c r="O3032" s="104">
        <v>1050000</v>
      </c>
      <c r="P3032" s="104">
        <v>1050000</v>
      </c>
      <c r="Q3032" s="104"/>
      <c r="R3032" s="104"/>
      <c r="S3032" s="104">
        <v>1050000</v>
      </c>
      <c r="T3032" s="104">
        <v>0</v>
      </c>
      <c r="U3032" s="103" t="s">
        <v>303</v>
      </c>
      <c r="V3032" s="105" t="s">
        <v>4158</v>
      </c>
      <c r="W3032" s="106" t="s">
        <v>539</v>
      </c>
    </row>
    <row r="3033" spans="1:23" s="107" customFormat="1" ht="31.8" customHeight="1">
      <c r="A3033" s="46">
        <f>SUBTOTAL(3,$C$11:C3033)</f>
        <v>3023</v>
      </c>
      <c r="B3033" s="100">
        <v>2</v>
      </c>
      <c r="C3033" s="100" t="s">
        <v>237</v>
      </c>
      <c r="D3033" s="100" t="s">
        <v>2351</v>
      </c>
      <c r="E3033" s="101" t="s">
        <v>238</v>
      </c>
      <c r="F3033" s="102" t="s">
        <v>371</v>
      </c>
      <c r="G3033" s="100">
        <v>11</v>
      </c>
      <c r="H3033" s="103" t="s">
        <v>671</v>
      </c>
      <c r="I3033" s="100">
        <v>20</v>
      </c>
      <c r="J3033" s="100">
        <v>1</v>
      </c>
      <c r="K3033" s="100"/>
      <c r="L3033" s="100"/>
      <c r="M3033" s="100">
        <v>20</v>
      </c>
      <c r="N3033" s="100">
        <v>1</v>
      </c>
      <c r="O3033" s="104">
        <v>1050000</v>
      </c>
      <c r="P3033" s="104">
        <v>1050000</v>
      </c>
      <c r="Q3033" s="104"/>
      <c r="R3033" s="104"/>
      <c r="S3033" s="104">
        <v>1050000</v>
      </c>
      <c r="T3033" s="104">
        <v>0</v>
      </c>
      <c r="U3033" s="103" t="s">
        <v>303</v>
      </c>
      <c r="V3033" s="105" t="s">
        <v>4159</v>
      </c>
      <c r="W3033" s="106" t="s">
        <v>539</v>
      </c>
    </row>
    <row r="3034" spans="1:23" s="107" customFormat="1" ht="31.8" customHeight="1">
      <c r="A3034" s="46">
        <f>SUBTOTAL(3,$C$11:C3034)</f>
        <v>3024</v>
      </c>
      <c r="B3034" s="100">
        <v>2</v>
      </c>
      <c r="C3034" s="100" t="s">
        <v>237</v>
      </c>
      <c r="D3034" s="100" t="s">
        <v>2352</v>
      </c>
      <c r="E3034" s="101" t="s">
        <v>238</v>
      </c>
      <c r="F3034" s="102" t="s">
        <v>371</v>
      </c>
      <c r="G3034" s="100">
        <v>11</v>
      </c>
      <c r="H3034" s="103" t="s">
        <v>671</v>
      </c>
      <c r="I3034" s="100">
        <v>20</v>
      </c>
      <c r="J3034" s="100">
        <v>1</v>
      </c>
      <c r="K3034" s="100"/>
      <c r="L3034" s="100"/>
      <c r="M3034" s="100">
        <v>20</v>
      </c>
      <c r="N3034" s="100">
        <v>1</v>
      </c>
      <c r="O3034" s="104">
        <v>1050000</v>
      </c>
      <c r="P3034" s="104">
        <v>1050000</v>
      </c>
      <c r="Q3034" s="104"/>
      <c r="R3034" s="104"/>
      <c r="S3034" s="104">
        <v>1050000</v>
      </c>
      <c r="T3034" s="104">
        <v>0</v>
      </c>
      <c r="U3034" s="103" t="s">
        <v>303</v>
      </c>
      <c r="V3034" s="105" t="s">
        <v>2768</v>
      </c>
      <c r="W3034" s="106" t="s">
        <v>539</v>
      </c>
    </row>
    <row r="3035" spans="1:23" s="107" customFormat="1" ht="31.8" customHeight="1">
      <c r="A3035" s="46">
        <f>SUBTOTAL(3,$C$11:C3035)</f>
        <v>3025</v>
      </c>
      <c r="B3035" s="100">
        <v>2</v>
      </c>
      <c r="C3035" s="100" t="s">
        <v>237</v>
      </c>
      <c r="D3035" s="100" t="s">
        <v>2353</v>
      </c>
      <c r="E3035" s="101" t="s">
        <v>238</v>
      </c>
      <c r="F3035" s="102" t="s">
        <v>371</v>
      </c>
      <c r="G3035" s="100">
        <v>11</v>
      </c>
      <c r="H3035" s="103" t="s">
        <v>671</v>
      </c>
      <c r="I3035" s="100">
        <v>20</v>
      </c>
      <c r="J3035" s="100">
        <v>1</v>
      </c>
      <c r="K3035" s="100"/>
      <c r="L3035" s="100"/>
      <c r="M3035" s="100">
        <v>20</v>
      </c>
      <c r="N3035" s="100">
        <v>1</v>
      </c>
      <c r="O3035" s="104">
        <v>1050000</v>
      </c>
      <c r="P3035" s="104">
        <v>1050000</v>
      </c>
      <c r="Q3035" s="104"/>
      <c r="R3035" s="104"/>
      <c r="S3035" s="104">
        <v>1050000</v>
      </c>
      <c r="T3035" s="104">
        <v>0</v>
      </c>
      <c r="U3035" s="103" t="s">
        <v>303</v>
      </c>
      <c r="V3035" s="105" t="s">
        <v>4160</v>
      </c>
      <c r="W3035" s="106" t="s">
        <v>539</v>
      </c>
    </row>
    <row r="3036" spans="1:23" s="107" customFormat="1" ht="31.8" customHeight="1">
      <c r="A3036" s="46">
        <f>SUBTOTAL(3,$C$11:C3036)</f>
        <v>3026</v>
      </c>
      <c r="B3036" s="100">
        <v>2</v>
      </c>
      <c r="C3036" s="100" t="s">
        <v>237</v>
      </c>
      <c r="D3036" s="100" t="s">
        <v>2341</v>
      </c>
      <c r="E3036" s="101" t="s">
        <v>238</v>
      </c>
      <c r="F3036" s="102" t="s">
        <v>371</v>
      </c>
      <c r="G3036" s="100">
        <v>11</v>
      </c>
      <c r="H3036" s="103" t="s">
        <v>671</v>
      </c>
      <c r="I3036" s="100">
        <v>20</v>
      </c>
      <c r="J3036" s="100">
        <v>1</v>
      </c>
      <c r="K3036" s="100"/>
      <c r="L3036" s="100"/>
      <c r="M3036" s="100">
        <v>20</v>
      </c>
      <c r="N3036" s="100">
        <v>1</v>
      </c>
      <c r="O3036" s="104">
        <v>1050000</v>
      </c>
      <c r="P3036" s="104">
        <v>1050000</v>
      </c>
      <c r="Q3036" s="104"/>
      <c r="R3036" s="104"/>
      <c r="S3036" s="104">
        <v>1050000</v>
      </c>
      <c r="T3036" s="104">
        <v>0</v>
      </c>
      <c r="U3036" s="103" t="s">
        <v>303</v>
      </c>
      <c r="V3036" s="105" t="s">
        <v>192</v>
      </c>
      <c r="W3036" s="106" t="s">
        <v>539</v>
      </c>
    </row>
    <row r="3037" spans="1:23" s="107" customFormat="1" ht="31.8" customHeight="1">
      <c r="A3037" s="46">
        <f>SUBTOTAL(3,$C$11:C3037)</f>
        <v>3027</v>
      </c>
      <c r="B3037" s="100">
        <v>2</v>
      </c>
      <c r="C3037" s="100" t="s">
        <v>237</v>
      </c>
      <c r="D3037" s="100" t="s">
        <v>2351</v>
      </c>
      <c r="E3037" s="101" t="s">
        <v>238</v>
      </c>
      <c r="F3037" s="102" t="s">
        <v>371</v>
      </c>
      <c r="G3037" s="100">
        <v>11</v>
      </c>
      <c r="H3037" s="103" t="s">
        <v>671</v>
      </c>
      <c r="I3037" s="100">
        <v>20</v>
      </c>
      <c r="J3037" s="100">
        <v>1</v>
      </c>
      <c r="K3037" s="100"/>
      <c r="L3037" s="100"/>
      <c r="M3037" s="100">
        <v>20</v>
      </c>
      <c r="N3037" s="100">
        <v>1</v>
      </c>
      <c r="O3037" s="104">
        <v>1050000</v>
      </c>
      <c r="P3037" s="104">
        <v>1050000</v>
      </c>
      <c r="Q3037" s="104"/>
      <c r="R3037" s="104"/>
      <c r="S3037" s="104">
        <v>1050000</v>
      </c>
      <c r="T3037" s="104">
        <v>0</v>
      </c>
      <c r="U3037" s="103" t="s">
        <v>303</v>
      </c>
      <c r="V3037" s="105" t="s">
        <v>4161</v>
      </c>
      <c r="W3037" s="106" t="s">
        <v>539</v>
      </c>
    </row>
    <row r="3038" spans="1:23" s="107" customFormat="1" ht="31.8" customHeight="1">
      <c r="A3038" s="46">
        <f>SUBTOTAL(3,$C$11:C3038)</f>
        <v>3028</v>
      </c>
      <c r="B3038" s="100">
        <v>2</v>
      </c>
      <c r="C3038" s="100" t="s">
        <v>237</v>
      </c>
      <c r="D3038" s="100" t="s">
        <v>2354</v>
      </c>
      <c r="E3038" s="101" t="s">
        <v>238</v>
      </c>
      <c r="F3038" s="102" t="s">
        <v>371</v>
      </c>
      <c r="G3038" s="100">
        <v>11</v>
      </c>
      <c r="H3038" s="103" t="s">
        <v>671</v>
      </c>
      <c r="I3038" s="100">
        <v>20</v>
      </c>
      <c r="J3038" s="100">
        <v>1</v>
      </c>
      <c r="K3038" s="100"/>
      <c r="L3038" s="100"/>
      <c r="M3038" s="100">
        <v>20</v>
      </c>
      <c r="N3038" s="100">
        <v>1</v>
      </c>
      <c r="O3038" s="104">
        <v>1050000</v>
      </c>
      <c r="P3038" s="104">
        <v>1050000</v>
      </c>
      <c r="Q3038" s="104"/>
      <c r="R3038" s="104"/>
      <c r="S3038" s="104">
        <v>1050000</v>
      </c>
      <c r="T3038" s="104">
        <v>0</v>
      </c>
      <c r="U3038" s="103" t="s">
        <v>303</v>
      </c>
      <c r="V3038" s="105" t="s">
        <v>1281</v>
      </c>
      <c r="W3038" s="106" t="s">
        <v>539</v>
      </c>
    </row>
    <row r="3039" spans="1:23" s="107" customFormat="1" ht="31.8" customHeight="1">
      <c r="A3039" s="46">
        <f>SUBTOTAL(3,$C$11:C3039)</f>
        <v>3029</v>
      </c>
      <c r="B3039" s="100">
        <v>2</v>
      </c>
      <c r="C3039" s="100" t="s">
        <v>237</v>
      </c>
      <c r="D3039" s="100" t="s">
        <v>2343</v>
      </c>
      <c r="E3039" s="101" t="s">
        <v>238</v>
      </c>
      <c r="F3039" s="102" t="s">
        <v>371</v>
      </c>
      <c r="G3039" s="100">
        <v>11</v>
      </c>
      <c r="H3039" s="103" t="s">
        <v>671</v>
      </c>
      <c r="I3039" s="100">
        <v>20</v>
      </c>
      <c r="J3039" s="100">
        <v>1</v>
      </c>
      <c r="K3039" s="100"/>
      <c r="L3039" s="100"/>
      <c r="M3039" s="100">
        <v>20</v>
      </c>
      <c r="N3039" s="100">
        <v>1</v>
      </c>
      <c r="O3039" s="104">
        <v>1050000</v>
      </c>
      <c r="P3039" s="104">
        <v>1050000</v>
      </c>
      <c r="Q3039" s="104"/>
      <c r="R3039" s="104"/>
      <c r="S3039" s="104">
        <v>1050000</v>
      </c>
      <c r="T3039" s="104">
        <v>0</v>
      </c>
      <c r="U3039" s="103" t="s">
        <v>303</v>
      </c>
      <c r="V3039" s="105" t="s">
        <v>3257</v>
      </c>
      <c r="W3039" s="106" t="s">
        <v>539</v>
      </c>
    </row>
    <row r="3040" spans="1:23" s="107" customFormat="1" ht="31.8" customHeight="1">
      <c r="A3040" s="46">
        <f>SUBTOTAL(3,$C$11:C3040)</f>
        <v>3030</v>
      </c>
      <c r="B3040" s="100">
        <v>2</v>
      </c>
      <c r="C3040" s="100" t="s">
        <v>237</v>
      </c>
      <c r="D3040" s="100" t="s">
        <v>2341</v>
      </c>
      <c r="E3040" s="101" t="s">
        <v>238</v>
      </c>
      <c r="F3040" s="102" t="s">
        <v>371</v>
      </c>
      <c r="G3040" s="100">
        <v>11</v>
      </c>
      <c r="H3040" s="103" t="s">
        <v>671</v>
      </c>
      <c r="I3040" s="100">
        <v>20</v>
      </c>
      <c r="J3040" s="100">
        <v>1</v>
      </c>
      <c r="K3040" s="100"/>
      <c r="L3040" s="100"/>
      <c r="M3040" s="100">
        <v>20</v>
      </c>
      <c r="N3040" s="100">
        <v>1</v>
      </c>
      <c r="O3040" s="104">
        <v>1050000</v>
      </c>
      <c r="P3040" s="104">
        <v>1050000</v>
      </c>
      <c r="Q3040" s="104"/>
      <c r="R3040" s="104"/>
      <c r="S3040" s="104">
        <v>1050000</v>
      </c>
      <c r="T3040" s="104">
        <v>0</v>
      </c>
      <c r="U3040" s="103" t="s">
        <v>303</v>
      </c>
      <c r="V3040" s="105" t="s">
        <v>4162</v>
      </c>
      <c r="W3040" s="106" t="s">
        <v>539</v>
      </c>
    </row>
    <row r="3041" spans="1:23" s="107" customFormat="1" ht="31.8" customHeight="1">
      <c r="A3041" s="46">
        <f>SUBTOTAL(3,$C$11:C3041)</f>
        <v>3031</v>
      </c>
      <c r="B3041" s="100">
        <v>2</v>
      </c>
      <c r="C3041" s="100" t="s">
        <v>237</v>
      </c>
      <c r="D3041" s="100" t="s">
        <v>2352</v>
      </c>
      <c r="E3041" s="101" t="s">
        <v>238</v>
      </c>
      <c r="F3041" s="102" t="s">
        <v>371</v>
      </c>
      <c r="G3041" s="100">
        <v>11</v>
      </c>
      <c r="H3041" s="103" t="s">
        <v>671</v>
      </c>
      <c r="I3041" s="100">
        <v>20</v>
      </c>
      <c r="J3041" s="100">
        <v>1</v>
      </c>
      <c r="K3041" s="100"/>
      <c r="L3041" s="100"/>
      <c r="M3041" s="100">
        <v>20</v>
      </c>
      <c r="N3041" s="100">
        <v>1</v>
      </c>
      <c r="O3041" s="104">
        <v>1050000</v>
      </c>
      <c r="P3041" s="104">
        <v>1050000</v>
      </c>
      <c r="Q3041" s="104"/>
      <c r="R3041" s="104"/>
      <c r="S3041" s="104">
        <v>1050000</v>
      </c>
      <c r="T3041" s="104">
        <v>0</v>
      </c>
      <c r="U3041" s="103" t="s">
        <v>303</v>
      </c>
      <c r="V3041" s="105" t="s">
        <v>4163</v>
      </c>
      <c r="W3041" s="106" t="s">
        <v>539</v>
      </c>
    </row>
    <row r="3042" spans="1:23" s="107" customFormat="1" ht="31.8" customHeight="1">
      <c r="A3042" s="46">
        <f>SUBTOTAL(3,$C$11:C3042)</f>
        <v>3032</v>
      </c>
      <c r="B3042" s="100">
        <v>2</v>
      </c>
      <c r="C3042" s="100" t="s">
        <v>237</v>
      </c>
      <c r="D3042" s="100" t="s">
        <v>2341</v>
      </c>
      <c r="E3042" s="101" t="s">
        <v>238</v>
      </c>
      <c r="F3042" s="102" t="s">
        <v>371</v>
      </c>
      <c r="G3042" s="100">
        <v>11</v>
      </c>
      <c r="H3042" s="103" t="s">
        <v>671</v>
      </c>
      <c r="I3042" s="100">
        <v>20</v>
      </c>
      <c r="J3042" s="100">
        <v>1</v>
      </c>
      <c r="K3042" s="100"/>
      <c r="L3042" s="100"/>
      <c r="M3042" s="100">
        <v>20</v>
      </c>
      <c r="N3042" s="100">
        <v>1</v>
      </c>
      <c r="O3042" s="104">
        <v>1050000</v>
      </c>
      <c r="P3042" s="104">
        <v>1050000</v>
      </c>
      <c r="Q3042" s="104"/>
      <c r="R3042" s="104"/>
      <c r="S3042" s="104">
        <v>1050000</v>
      </c>
      <c r="T3042" s="104">
        <v>0</v>
      </c>
      <c r="U3042" s="103" t="s">
        <v>303</v>
      </c>
      <c r="V3042" s="105" t="s">
        <v>4164</v>
      </c>
      <c r="W3042" s="106" t="s">
        <v>539</v>
      </c>
    </row>
    <row r="3043" spans="1:23" s="107" customFormat="1" ht="31.8" customHeight="1">
      <c r="A3043" s="46">
        <f>SUBTOTAL(3,$C$11:C3043)</f>
        <v>3033</v>
      </c>
      <c r="B3043" s="100">
        <v>2</v>
      </c>
      <c r="C3043" s="100" t="s">
        <v>237</v>
      </c>
      <c r="D3043" s="100" t="s">
        <v>2341</v>
      </c>
      <c r="E3043" s="101" t="s">
        <v>238</v>
      </c>
      <c r="F3043" s="102" t="s">
        <v>371</v>
      </c>
      <c r="G3043" s="100">
        <v>11</v>
      </c>
      <c r="H3043" s="103" t="s">
        <v>671</v>
      </c>
      <c r="I3043" s="100">
        <v>20</v>
      </c>
      <c r="J3043" s="100">
        <v>1</v>
      </c>
      <c r="K3043" s="100"/>
      <c r="L3043" s="100"/>
      <c r="M3043" s="100">
        <v>20</v>
      </c>
      <c r="N3043" s="100">
        <v>1</v>
      </c>
      <c r="O3043" s="104">
        <v>1050000</v>
      </c>
      <c r="P3043" s="104">
        <v>1050000</v>
      </c>
      <c r="Q3043" s="104"/>
      <c r="R3043" s="104"/>
      <c r="S3043" s="104">
        <v>1050000</v>
      </c>
      <c r="T3043" s="104">
        <v>0</v>
      </c>
      <c r="U3043" s="103" t="s">
        <v>303</v>
      </c>
      <c r="V3043" s="105" t="s">
        <v>4165</v>
      </c>
      <c r="W3043" s="106" t="s">
        <v>539</v>
      </c>
    </row>
    <row r="3044" spans="1:23" s="107" customFormat="1" ht="31.8" customHeight="1">
      <c r="A3044" s="46">
        <f>SUBTOTAL(3,$C$11:C3044)</f>
        <v>3034</v>
      </c>
      <c r="B3044" s="46">
        <v>1</v>
      </c>
      <c r="C3044" s="46" t="s">
        <v>528</v>
      </c>
      <c r="D3044" s="46" t="s">
        <v>1103</v>
      </c>
      <c r="E3044" s="98" t="s">
        <v>529</v>
      </c>
      <c r="F3044" s="99" t="s">
        <v>703</v>
      </c>
      <c r="G3044" s="46">
        <v>11</v>
      </c>
      <c r="H3044" s="78" t="s">
        <v>671</v>
      </c>
      <c r="I3044" s="46">
        <v>20</v>
      </c>
      <c r="J3044" s="46">
        <v>1</v>
      </c>
      <c r="K3044" s="46"/>
      <c r="L3044" s="46"/>
      <c r="M3044" s="46">
        <v>20</v>
      </c>
      <c r="N3044" s="46">
        <v>1</v>
      </c>
      <c r="O3044" s="79">
        <v>1050000</v>
      </c>
      <c r="P3044" s="79">
        <v>1050000</v>
      </c>
      <c r="Q3044" s="79"/>
      <c r="R3044" s="79">
        <v>1050000</v>
      </c>
      <c r="S3044" s="79">
        <v>0</v>
      </c>
      <c r="T3044" s="79">
        <v>0</v>
      </c>
      <c r="U3044" s="78" t="s">
        <v>303</v>
      </c>
      <c r="V3044" s="80" t="s">
        <v>1236</v>
      </c>
      <c r="W3044" s="81" t="s">
        <v>539</v>
      </c>
    </row>
    <row r="3045" spans="1:23" s="107" customFormat="1" ht="31.8" customHeight="1">
      <c r="A3045" s="46">
        <f>SUBTOTAL(3,$C$11:C3045)</f>
        <v>3035</v>
      </c>
      <c r="B3045" s="46">
        <v>1</v>
      </c>
      <c r="C3045" s="46" t="s">
        <v>528</v>
      </c>
      <c r="D3045" s="46" t="s">
        <v>1102</v>
      </c>
      <c r="E3045" s="98" t="s">
        <v>529</v>
      </c>
      <c r="F3045" s="99" t="s">
        <v>703</v>
      </c>
      <c r="G3045" s="46">
        <v>11</v>
      </c>
      <c r="H3045" s="78" t="s">
        <v>671</v>
      </c>
      <c r="I3045" s="46">
        <v>20</v>
      </c>
      <c r="J3045" s="46">
        <v>1</v>
      </c>
      <c r="K3045" s="46"/>
      <c r="L3045" s="46"/>
      <c r="M3045" s="46">
        <v>20</v>
      </c>
      <c r="N3045" s="46">
        <v>1</v>
      </c>
      <c r="O3045" s="79">
        <v>1050000</v>
      </c>
      <c r="P3045" s="79">
        <v>1050000</v>
      </c>
      <c r="Q3045" s="79"/>
      <c r="R3045" s="79">
        <v>1050000</v>
      </c>
      <c r="S3045" s="79">
        <v>0</v>
      </c>
      <c r="T3045" s="79">
        <v>0</v>
      </c>
      <c r="U3045" s="78" t="s">
        <v>303</v>
      </c>
      <c r="V3045" s="80" t="s">
        <v>1879</v>
      </c>
      <c r="W3045" s="81" t="s">
        <v>539</v>
      </c>
    </row>
    <row r="3046" spans="1:23" s="107" customFormat="1" ht="31.8" customHeight="1">
      <c r="A3046" s="46">
        <f>SUBTOTAL(3,$C$11:C3046)</f>
        <v>3036</v>
      </c>
      <c r="B3046" s="46">
        <v>1</v>
      </c>
      <c r="C3046" s="46" t="s">
        <v>528</v>
      </c>
      <c r="D3046" s="46" t="s">
        <v>1103</v>
      </c>
      <c r="E3046" s="98" t="s">
        <v>529</v>
      </c>
      <c r="F3046" s="99" t="s">
        <v>703</v>
      </c>
      <c r="G3046" s="46">
        <v>11</v>
      </c>
      <c r="H3046" s="78" t="s">
        <v>671</v>
      </c>
      <c r="I3046" s="46">
        <v>20</v>
      </c>
      <c r="J3046" s="46">
        <v>1</v>
      </c>
      <c r="K3046" s="46"/>
      <c r="L3046" s="46"/>
      <c r="M3046" s="46">
        <v>20</v>
      </c>
      <c r="N3046" s="46">
        <v>1</v>
      </c>
      <c r="O3046" s="79">
        <v>1050000</v>
      </c>
      <c r="P3046" s="79">
        <v>1050000</v>
      </c>
      <c r="Q3046" s="79"/>
      <c r="R3046" s="79">
        <v>1050000</v>
      </c>
      <c r="S3046" s="79">
        <v>0</v>
      </c>
      <c r="T3046" s="79">
        <v>0</v>
      </c>
      <c r="U3046" s="78" t="s">
        <v>303</v>
      </c>
      <c r="V3046" s="80" t="s">
        <v>1880</v>
      </c>
      <c r="W3046" s="81" t="s">
        <v>539</v>
      </c>
    </row>
    <row r="3047" spans="1:23" s="107" customFormat="1" ht="31.8" customHeight="1">
      <c r="A3047" s="46">
        <f>SUBTOTAL(3,$C$11:C3047)</f>
        <v>3037</v>
      </c>
      <c r="B3047" s="46">
        <v>1</v>
      </c>
      <c r="C3047" s="46" t="s">
        <v>528</v>
      </c>
      <c r="D3047" s="46" t="s">
        <v>1102</v>
      </c>
      <c r="E3047" s="98" t="s">
        <v>529</v>
      </c>
      <c r="F3047" s="99" t="s">
        <v>703</v>
      </c>
      <c r="G3047" s="46">
        <v>11</v>
      </c>
      <c r="H3047" s="78" t="s">
        <v>671</v>
      </c>
      <c r="I3047" s="46">
        <v>20</v>
      </c>
      <c r="J3047" s="46">
        <v>1</v>
      </c>
      <c r="K3047" s="46"/>
      <c r="L3047" s="46"/>
      <c r="M3047" s="46">
        <v>20</v>
      </c>
      <c r="N3047" s="46">
        <v>1</v>
      </c>
      <c r="O3047" s="79">
        <v>1050000</v>
      </c>
      <c r="P3047" s="79">
        <v>1050000</v>
      </c>
      <c r="Q3047" s="79"/>
      <c r="R3047" s="79">
        <v>1050000</v>
      </c>
      <c r="S3047" s="79">
        <v>0</v>
      </c>
      <c r="T3047" s="79">
        <v>0</v>
      </c>
      <c r="U3047" s="78" t="s">
        <v>303</v>
      </c>
      <c r="V3047" s="80" t="s">
        <v>1312</v>
      </c>
      <c r="W3047" s="81" t="s">
        <v>539</v>
      </c>
    </row>
    <row r="3048" spans="1:23" s="107" customFormat="1" ht="31.8" customHeight="1">
      <c r="A3048" s="46">
        <f>SUBTOTAL(3,$C$11:C3048)</f>
        <v>3038</v>
      </c>
      <c r="B3048" s="46">
        <v>1</v>
      </c>
      <c r="C3048" s="46" t="s">
        <v>528</v>
      </c>
      <c r="D3048" s="46" t="s">
        <v>1105</v>
      </c>
      <c r="E3048" s="98" t="s">
        <v>529</v>
      </c>
      <c r="F3048" s="99" t="s">
        <v>703</v>
      </c>
      <c r="G3048" s="46">
        <v>11</v>
      </c>
      <c r="H3048" s="78" t="s">
        <v>671</v>
      </c>
      <c r="I3048" s="46">
        <v>20</v>
      </c>
      <c r="J3048" s="46">
        <v>1</v>
      </c>
      <c r="K3048" s="46"/>
      <c r="L3048" s="46"/>
      <c r="M3048" s="46">
        <v>20</v>
      </c>
      <c r="N3048" s="46">
        <v>1</v>
      </c>
      <c r="O3048" s="79">
        <v>1050000</v>
      </c>
      <c r="P3048" s="79">
        <v>1050000</v>
      </c>
      <c r="Q3048" s="79"/>
      <c r="R3048" s="79">
        <v>1050000</v>
      </c>
      <c r="S3048" s="79">
        <v>0</v>
      </c>
      <c r="T3048" s="79">
        <v>0</v>
      </c>
      <c r="U3048" s="78" t="s">
        <v>303</v>
      </c>
      <c r="V3048" s="80" t="s">
        <v>1881</v>
      </c>
      <c r="W3048" s="81" t="s">
        <v>539</v>
      </c>
    </row>
    <row r="3049" spans="1:23" s="107" customFormat="1" ht="31.8" customHeight="1">
      <c r="A3049" s="46">
        <f>SUBTOTAL(3,$C$11:C3049)</f>
        <v>3039</v>
      </c>
      <c r="B3049" s="100">
        <v>2</v>
      </c>
      <c r="C3049" s="100" t="s">
        <v>528</v>
      </c>
      <c r="D3049" s="100" t="s">
        <v>2340</v>
      </c>
      <c r="E3049" s="101" t="s">
        <v>529</v>
      </c>
      <c r="F3049" s="102" t="s">
        <v>703</v>
      </c>
      <c r="G3049" s="100">
        <v>11</v>
      </c>
      <c r="H3049" s="103" t="s">
        <v>671</v>
      </c>
      <c r="I3049" s="100">
        <v>20</v>
      </c>
      <c r="J3049" s="100">
        <v>1</v>
      </c>
      <c r="K3049" s="100"/>
      <c r="L3049" s="100"/>
      <c r="M3049" s="100">
        <v>20</v>
      </c>
      <c r="N3049" s="100">
        <v>1</v>
      </c>
      <c r="O3049" s="104">
        <v>1050000</v>
      </c>
      <c r="P3049" s="104">
        <v>1050000</v>
      </c>
      <c r="Q3049" s="104"/>
      <c r="R3049" s="104"/>
      <c r="S3049" s="104">
        <v>1050000</v>
      </c>
      <c r="T3049" s="104">
        <v>0</v>
      </c>
      <c r="U3049" s="103" t="s">
        <v>303</v>
      </c>
      <c r="V3049" s="105" t="s">
        <v>2625</v>
      </c>
      <c r="W3049" s="106" t="s">
        <v>539</v>
      </c>
    </row>
    <row r="3050" spans="1:23" s="107" customFormat="1" ht="31.8" customHeight="1">
      <c r="A3050" s="46">
        <f>SUBTOTAL(3,$C$11:C3050)</f>
        <v>3040</v>
      </c>
      <c r="B3050" s="100">
        <v>2</v>
      </c>
      <c r="C3050" s="100" t="s">
        <v>528</v>
      </c>
      <c r="D3050" s="100" t="s">
        <v>2345</v>
      </c>
      <c r="E3050" s="101" t="s">
        <v>529</v>
      </c>
      <c r="F3050" s="102" t="s">
        <v>703</v>
      </c>
      <c r="G3050" s="100">
        <v>11</v>
      </c>
      <c r="H3050" s="103" t="s">
        <v>671</v>
      </c>
      <c r="I3050" s="100">
        <v>20</v>
      </c>
      <c r="J3050" s="100">
        <v>1</v>
      </c>
      <c r="K3050" s="100"/>
      <c r="L3050" s="100"/>
      <c r="M3050" s="100">
        <v>20</v>
      </c>
      <c r="N3050" s="100">
        <v>1</v>
      </c>
      <c r="O3050" s="104">
        <v>1050000</v>
      </c>
      <c r="P3050" s="104">
        <v>1050000</v>
      </c>
      <c r="Q3050" s="104"/>
      <c r="R3050" s="104"/>
      <c r="S3050" s="104">
        <v>1050000</v>
      </c>
      <c r="T3050" s="104">
        <v>0</v>
      </c>
      <c r="U3050" s="103" t="s">
        <v>303</v>
      </c>
      <c r="V3050" s="105" t="s">
        <v>4166</v>
      </c>
      <c r="W3050" s="106" t="s">
        <v>539</v>
      </c>
    </row>
    <row r="3051" spans="1:23" s="107" customFormat="1" ht="31.8" customHeight="1">
      <c r="A3051" s="46">
        <f>SUBTOTAL(3,$C$11:C3051)</f>
        <v>3041</v>
      </c>
      <c r="B3051" s="100">
        <v>2</v>
      </c>
      <c r="C3051" s="100" t="s">
        <v>528</v>
      </c>
      <c r="D3051" s="100" t="s">
        <v>2355</v>
      </c>
      <c r="E3051" s="101" t="s">
        <v>529</v>
      </c>
      <c r="F3051" s="102" t="s">
        <v>703</v>
      </c>
      <c r="G3051" s="100">
        <v>11</v>
      </c>
      <c r="H3051" s="103" t="s">
        <v>671</v>
      </c>
      <c r="I3051" s="100">
        <v>20</v>
      </c>
      <c r="J3051" s="100">
        <v>1</v>
      </c>
      <c r="K3051" s="100"/>
      <c r="L3051" s="100"/>
      <c r="M3051" s="100">
        <v>20</v>
      </c>
      <c r="N3051" s="100">
        <v>1</v>
      </c>
      <c r="O3051" s="104">
        <v>1050000</v>
      </c>
      <c r="P3051" s="104">
        <v>1050000</v>
      </c>
      <c r="Q3051" s="104"/>
      <c r="R3051" s="104"/>
      <c r="S3051" s="104">
        <v>1050000</v>
      </c>
      <c r="T3051" s="104">
        <v>0</v>
      </c>
      <c r="U3051" s="103" t="s">
        <v>303</v>
      </c>
      <c r="V3051" s="105" t="s">
        <v>185</v>
      </c>
      <c r="W3051" s="106" t="s">
        <v>539</v>
      </c>
    </row>
    <row r="3052" spans="1:23" s="107" customFormat="1" ht="31.8" customHeight="1">
      <c r="A3052" s="46">
        <f>SUBTOTAL(3,$C$11:C3052)</f>
        <v>3042</v>
      </c>
      <c r="B3052" s="100">
        <v>2</v>
      </c>
      <c r="C3052" s="100" t="s">
        <v>528</v>
      </c>
      <c r="D3052" s="100" t="s">
        <v>2347</v>
      </c>
      <c r="E3052" s="101" t="s">
        <v>529</v>
      </c>
      <c r="F3052" s="102" t="s">
        <v>703</v>
      </c>
      <c r="G3052" s="100">
        <v>11</v>
      </c>
      <c r="H3052" s="103" t="s">
        <v>671</v>
      </c>
      <c r="I3052" s="100">
        <v>20</v>
      </c>
      <c r="J3052" s="100">
        <v>1</v>
      </c>
      <c r="K3052" s="100"/>
      <c r="L3052" s="100"/>
      <c r="M3052" s="100">
        <v>20</v>
      </c>
      <c r="N3052" s="100">
        <v>1</v>
      </c>
      <c r="O3052" s="104">
        <v>1050000</v>
      </c>
      <c r="P3052" s="104">
        <v>1050000</v>
      </c>
      <c r="Q3052" s="104"/>
      <c r="R3052" s="104"/>
      <c r="S3052" s="104">
        <v>1050000</v>
      </c>
      <c r="T3052" s="104">
        <v>0</v>
      </c>
      <c r="U3052" s="103" t="s">
        <v>303</v>
      </c>
      <c r="V3052" s="105" t="s">
        <v>3122</v>
      </c>
      <c r="W3052" s="106" t="s">
        <v>539</v>
      </c>
    </row>
    <row r="3053" spans="1:23" s="107" customFormat="1" ht="31.8" customHeight="1">
      <c r="A3053" s="46">
        <f>SUBTOTAL(3,$C$11:C3053)</f>
        <v>3043</v>
      </c>
      <c r="B3053" s="100">
        <v>2</v>
      </c>
      <c r="C3053" s="100" t="s">
        <v>528</v>
      </c>
      <c r="D3053" s="100" t="s">
        <v>2343</v>
      </c>
      <c r="E3053" s="101" t="s">
        <v>529</v>
      </c>
      <c r="F3053" s="102" t="s">
        <v>703</v>
      </c>
      <c r="G3053" s="100">
        <v>11</v>
      </c>
      <c r="H3053" s="103" t="s">
        <v>671</v>
      </c>
      <c r="I3053" s="100">
        <v>20</v>
      </c>
      <c r="J3053" s="100">
        <v>1</v>
      </c>
      <c r="K3053" s="100"/>
      <c r="L3053" s="100"/>
      <c r="M3053" s="100">
        <v>20</v>
      </c>
      <c r="N3053" s="100">
        <v>1</v>
      </c>
      <c r="O3053" s="104">
        <v>1050000</v>
      </c>
      <c r="P3053" s="104">
        <v>1050000</v>
      </c>
      <c r="Q3053" s="104"/>
      <c r="R3053" s="104"/>
      <c r="S3053" s="104">
        <v>1050000</v>
      </c>
      <c r="T3053" s="104">
        <v>0</v>
      </c>
      <c r="U3053" s="103" t="s">
        <v>303</v>
      </c>
      <c r="V3053" s="105" t="s">
        <v>4167</v>
      </c>
      <c r="W3053" s="106" t="s">
        <v>539</v>
      </c>
    </row>
    <row r="3054" spans="1:23" s="107" customFormat="1" ht="31.8" customHeight="1">
      <c r="A3054" s="46">
        <f>SUBTOTAL(3,$C$11:C3054)</f>
        <v>3044</v>
      </c>
      <c r="B3054" s="100">
        <v>2</v>
      </c>
      <c r="C3054" s="100" t="s">
        <v>528</v>
      </c>
      <c r="D3054" s="100" t="s">
        <v>2356</v>
      </c>
      <c r="E3054" s="101" t="s">
        <v>529</v>
      </c>
      <c r="F3054" s="102" t="s">
        <v>703</v>
      </c>
      <c r="G3054" s="100">
        <v>11</v>
      </c>
      <c r="H3054" s="103" t="s">
        <v>671</v>
      </c>
      <c r="I3054" s="100">
        <v>20</v>
      </c>
      <c r="J3054" s="100">
        <v>1</v>
      </c>
      <c r="K3054" s="100"/>
      <c r="L3054" s="100"/>
      <c r="M3054" s="100">
        <v>20</v>
      </c>
      <c r="N3054" s="100">
        <v>1</v>
      </c>
      <c r="O3054" s="104">
        <v>1050000</v>
      </c>
      <c r="P3054" s="104">
        <v>1050000</v>
      </c>
      <c r="Q3054" s="104"/>
      <c r="R3054" s="104"/>
      <c r="S3054" s="104">
        <v>1050000</v>
      </c>
      <c r="T3054" s="104">
        <v>0</v>
      </c>
      <c r="U3054" s="103" t="s">
        <v>303</v>
      </c>
      <c r="V3054" s="105" t="s">
        <v>4168</v>
      </c>
      <c r="W3054" s="106" t="s">
        <v>539</v>
      </c>
    </row>
    <row r="3055" spans="1:23" s="107" customFormat="1" ht="31.8" customHeight="1">
      <c r="A3055" s="46">
        <f>SUBTOTAL(3,$C$11:C3055)</f>
        <v>3045</v>
      </c>
      <c r="B3055" s="100">
        <v>2</v>
      </c>
      <c r="C3055" s="100" t="s">
        <v>528</v>
      </c>
      <c r="D3055" s="100" t="s">
        <v>2347</v>
      </c>
      <c r="E3055" s="101" t="s">
        <v>529</v>
      </c>
      <c r="F3055" s="102" t="s">
        <v>703</v>
      </c>
      <c r="G3055" s="100">
        <v>11</v>
      </c>
      <c r="H3055" s="103" t="s">
        <v>671</v>
      </c>
      <c r="I3055" s="100">
        <v>20</v>
      </c>
      <c r="J3055" s="100">
        <v>1</v>
      </c>
      <c r="K3055" s="100"/>
      <c r="L3055" s="100"/>
      <c r="M3055" s="100">
        <v>20</v>
      </c>
      <c r="N3055" s="100">
        <v>1</v>
      </c>
      <c r="O3055" s="104">
        <v>1050000</v>
      </c>
      <c r="P3055" s="104">
        <v>1050000</v>
      </c>
      <c r="Q3055" s="104"/>
      <c r="R3055" s="104"/>
      <c r="S3055" s="104">
        <v>1050000</v>
      </c>
      <c r="T3055" s="104">
        <v>0</v>
      </c>
      <c r="U3055" s="103" t="s">
        <v>303</v>
      </c>
      <c r="V3055" s="105" t="s">
        <v>4169</v>
      </c>
      <c r="W3055" s="106" t="s">
        <v>539</v>
      </c>
    </row>
    <row r="3056" spans="1:23" s="107" customFormat="1" ht="31.8" customHeight="1">
      <c r="A3056" s="46">
        <f>SUBTOTAL(3,$C$11:C3056)</f>
        <v>3046</v>
      </c>
      <c r="B3056" s="100">
        <v>2</v>
      </c>
      <c r="C3056" s="100" t="s">
        <v>528</v>
      </c>
      <c r="D3056" s="100" t="s">
        <v>2352</v>
      </c>
      <c r="E3056" s="101" t="s">
        <v>529</v>
      </c>
      <c r="F3056" s="102" t="s">
        <v>703</v>
      </c>
      <c r="G3056" s="100">
        <v>11</v>
      </c>
      <c r="H3056" s="103" t="s">
        <v>671</v>
      </c>
      <c r="I3056" s="100">
        <v>20</v>
      </c>
      <c r="J3056" s="100">
        <v>1</v>
      </c>
      <c r="K3056" s="100"/>
      <c r="L3056" s="100"/>
      <c r="M3056" s="100">
        <v>20</v>
      </c>
      <c r="N3056" s="100">
        <v>1</v>
      </c>
      <c r="O3056" s="104">
        <v>1050000</v>
      </c>
      <c r="P3056" s="104">
        <v>1050000</v>
      </c>
      <c r="Q3056" s="104"/>
      <c r="R3056" s="104"/>
      <c r="S3056" s="104">
        <v>1050000</v>
      </c>
      <c r="T3056" s="104">
        <v>0</v>
      </c>
      <c r="U3056" s="103" t="s">
        <v>303</v>
      </c>
      <c r="V3056" s="105" t="s">
        <v>4170</v>
      </c>
      <c r="W3056" s="106" t="s">
        <v>539</v>
      </c>
    </row>
    <row r="3057" spans="1:23" s="107" customFormat="1" ht="31.8" customHeight="1">
      <c r="A3057" s="46">
        <f>SUBTOTAL(3,$C$11:C3057)</f>
        <v>3047</v>
      </c>
      <c r="B3057" s="100">
        <v>2</v>
      </c>
      <c r="C3057" s="100" t="s">
        <v>528</v>
      </c>
      <c r="D3057" s="100" t="s">
        <v>2345</v>
      </c>
      <c r="E3057" s="101" t="s">
        <v>529</v>
      </c>
      <c r="F3057" s="102" t="s">
        <v>703</v>
      </c>
      <c r="G3057" s="100">
        <v>11</v>
      </c>
      <c r="H3057" s="103" t="s">
        <v>671</v>
      </c>
      <c r="I3057" s="100">
        <v>20</v>
      </c>
      <c r="J3057" s="100">
        <v>1</v>
      </c>
      <c r="K3057" s="100"/>
      <c r="L3057" s="100"/>
      <c r="M3057" s="100">
        <v>20</v>
      </c>
      <c r="N3057" s="100">
        <v>1</v>
      </c>
      <c r="O3057" s="104">
        <v>1050000</v>
      </c>
      <c r="P3057" s="104">
        <v>1050000</v>
      </c>
      <c r="Q3057" s="104"/>
      <c r="R3057" s="104"/>
      <c r="S3057" s="104">
        <v>1050000</v>
      </c>
      <c r="T3057" s="104">
        <v>0</v>
      </c>
      <c r="U3057" s="103" t="s">
        <v>303</v>
      </c>
      <c r="V3057" s="105" t="s">
        <v>4171</v>
      </c>
      <c r="W3057" s="106" t="s">
        <v>539</v>
      </c>
    </row>
    <row r="3058" spans="1:23" s="107" customFormat="1" ht="31.8" customHeight="1">
      <c r="A3058" s="46">
        <f>SUBTOTAL(3,$C$11:C3058)</f>
        <v>3048</v>
      </c>
      <c r="B3058" s="100">
        <v>2</v>
      </c>
      <c r="C3058" s="100" t="s">
        <v>528</v>
      </c>
      <c r="D3058" s="100" t="s">
        <v>2343</v>
      </c>
      <c r="E3058" s="101" t="s">
        <v>529</v>
      </c>
      <c r="F3058" s="102" t="s">
        <v>703</v>
      </c>
      <c r="G3058" s="100">
        <v>11</v>
      </c>
      <c r="H3058" s="103" t="s">
        <v>671</v>
      </c>
      <c r="I3058" s="100">
        <v>20</v>
      </c>
      <c r="J3058" s="100">
        <v>1</v>
      </c>
      <c r="K3058" s="100"/>
      <c r="L3058" s="100"/>
      <c r="M3058" s="100">
        <v>20</v>
      </c>
      <c r="N3058" s="100">
        <v>1</v>
      </c>
      <c r="O3058" s="104">
        <v>1050000</v>
      </c>
      <c r="P3058" s="104">
        <v>1050000</v>
      </c>
      <c r="Q3058" s="104"/>
      <c r="R3058" s="104"/>
      <c r="S3058" s="104">
        <v>1050000</v>
      </c>
      <c r="T3058" s="104">
        <v>0</v>
      </c>
      <c r="U3058" s="103" t="s">
        <v>303</v>
      </c>
      <c r="V3058" s="105" t="s">
        <v>4172</v>
      </c>
      <c r="W3058" s="106" t="s">
        <v>539</v>
      </c>
    </row>
    <row r="3059" spans="1:23" s="107" customFormat="1" ht="31.8" customHeight="1">
      <c r="A3059" s="46">
        <f>SUBTOTAL(3,$C$11:C3059)</f>
        <v>3049</v>
      </c>
      <c r="B3059" s="100">
        <v>2</v>
      </c>
      <c r="C3059" s="100" t="s">
        <v>528</v>
      </c>
      <c r="D3059" s="100" t="s">
        <v>2351</v>
      </c>
      <c r="E3059" s="101" t="s">
        <v>529</v>
      </c>
      <c r="F3059" s="102" t="s">
        <v>703</v>
      </c>
      <c r="G3059" s="100">
        <v>11</v>
      </c>
      <c r="H3059" s="103" t="s">
        <v>671</v>
      </c>
      <c r="I3059" s="100">
        <v>20</v>
      </c>
      <c r="J3059" s="100">
        <v>1</v>
      </c>
      <c r="K3059" s="100"/>
      <c r="L3059" s="100"/>
      <c r="M3059" s="100">
        <v>20</v>
      </c>
      <c r="N3059" s="100">
        <v>1</v>
      </c>
      <c r="O3059" s="104">
        <v>1050000</v>
      </c>
      <c r="P3059" s="104">
        <v>1050000</v>
      </c>
      <c r="Q3059" s="104"/>
      <c r="R3059" s="104"/>
      <c r="S3059" s="104">
        <v>1050000</v>
      </c>
      <c r="T3059" s="104">
        <v>0</v>
      </c>
      <c r="U3059" s="103" t="s">
        <v>303</v>
      </c>
      <c r="V3059" s="105" t="s">
        <v>732</v>
      </c>
      <c r="W3059" s="106" t="s">
        <v>539</v>
      </c>
    </row>
    <row r="3060" spans="1:23" s="107" customFormat="1" ht="31.8" customHeight="1">
      <c r="A3060" s="46">
        <f>SUBTOTAL(3,$C$11:C3060)</f>
        <v>3050</v>
      </c>
      <c r="B3060" s="100">
        <v>2</v>
      </c>
      <c r="C3060" s="100" t="s">
        <v>528</v>
      </c>
      <c r="D3060" s="100" t="s">
        <v>2347</v>
      </c>
      <c r="E3060" s="101" t="s">
        <v>529</v>
      </c>
      <c r="F3060" s="102" t="s">
        <v>703</v>
      </c>
      <c r="G3060" s="100">
        <v>11</v>
      </c>
      <c r="H3060" s="103" t="s">
        <v>671</v>
      </c>
      <c r="I3060" s="100">
        <v>20</v>
      </c>
      <c r="J3060" s="100">
        <v>1</v>
      </c>
      <c r="K3060" s="100"/>
      <c r="L3060" s="100"/>
      <c r="M3060" s="100">
        <v>20</v>
      </c>
      <c r="N3060" s="100">
        <v>1</v>
      </c>
      <c r="O3060" s="104">
        <v>1050000</v>
      </c>
      <c r="P3060" s="104">
        <v>1050000</v>
      </c>
      <c r="Q3060" s="104"/>
      <c r="R3060" s="104"/>
      <c r="S3060" s="104">
        <v>1050000</v>
      </c>
      <c r="T3060" s="104">
        <v>0</v>
      </c>
      <c r="U3060" s="103" t="s">
        <v>303</v>
      </c>
      <c r="V3060" s="105" t="s">
        <v>4173</v>
      </c>
      <c r="W3060" s="106" t="s">
        <v>539</v>
      </c>
    </row>
    <row r="3061" spans="1:23" s="107" customFormat="1" ht="31.8" customHeight="1">
      <c r="A3061" s="46">
        <f>SUBTOTAL(3,$C$11:C3061)</f>
        <v>3051</v>
      </c>
      <c r="B3061" s="100">
        <v>2</v>
      </c>
      <c r="C3061" s="100" t="s">
        <v>528</v>
      </c>
      <c r="D3061" s="100" t="s">
        <v>2343</v>
      </c>
      <c r="E3061" s="101" t="s">
        <v>529</v>
      </c>
      <c r="F3061" s="102" t="s">
        <v>703</v>
      </c>
      <c r="G3061" s="100">
        <v>11</v>
      </c>
      <c r="H3061" s="103" t="s">
        <v>671</v>
      </c>
      <c r="I3061" s="100">
        <v>20</v>
      </c>
      <c r="J3061" s="100">
        <v>1</v>
      </c>
      <c r="K3061" s="100"/>
      <c r="L3061" s="100"/>
      <c r="M3061" s="100">
        <v>20</v>
      </c>
      <c r="N3061" s="100">
        <v>1</v>
      </c>
      <c r="O3061" s="104">
        <v>1050000</v>
      </c>
      <c r="P3061" s="104">
        <v>1050000</v>
      </c>
      <c r="Q3061" s="104"/>
      <c r="R3061" s="104"/>
      <c r="S3061" s="104">
        <v>1050000</v>
      </c>
      <c r="T3061" s="104">
        <v>0</v>
      </c>
      <c r="U3061" s="103" t="s">
        <v>303</v>
      </c>
      <c r="V3061" s="105" t="s">
        <v>4174</v>
      </c>
      <c r="W3061" s="106" t="s">
        <v>539</v>
      </c>
    </row>
    <row r="3062" spans="1:23" s="107" customFormat="1" ht="31.8" customHeight="1">
      <c r="A3062" s="46">
        <f>SUBTOTAL(3,$C$11:C3062)</f>
        <v>3052</v>
      </c>
      <c r="B3062" s="100">
        <v>2</v>
      </c>
      <c r="C3062" s="100" t="s">
        <v>528</v>
      </c>
      <c r="D3062" s="100" t="s">
        <v>2345</v>
      </c>
      <c r="E3062" s="101" t="s">
        <v>529</v>
      </c>
      <c r="F3062" s="102" t="s">
        <v>703</v>
      </c>
      <c r="G3062" s="100">
        <v>11</v>
      </c>
      <c r="H3062" s="103" t="s">
        <v>671</v>
      </c>
      <c r="I3062" s="100">
        <v>20</v>
      </c>
      <c r="J3062" s="100">
        <v>1</v>
      </c>
      <c r="K3062" s="100"/>
      <c r="L3062" s="100"/>
      <c r="M3062" s="100">
        <v>20</v>
      </c>
      <c r="N3062" s="100">
        <v>1</v>
      </c>
      <c r="O3062" s="104">
        <v>1050000</v>
      </c>
      <c r="P3062" s="104">
        <v>1050000</v>
      </c>
      <c r="Q3062" s="104"/>
      <c r="R3062" s="104"/>
      <c r="S3062" s="104">
        <v>1050000</v>
      </c>
      <c r="T3062" s="104">
        <v>0</v>
      </c>
      <c r="U3062" s="103" t="s">
        <v>303</v>
      </c>
      <c r="V3062" s="105" t="s">
        <v>4175</v>
      </c>
      <c r="W3062" s="106" t="s">
        <v>539</v>
      </c>
    </row>
    <row r="3063" spans="1:23" s="107" customFormat="1" ht="31.8" customHeight="1">
      <c r="A3063" s="46">
        <f>SUBTOTAL(3,$C$11:C3063)</f>
        <v>3053</v>
      </c>
      <c r="B3063" s="100">
        <v>2</v>
      </c>
      <c r="C3063" s="100" t="s">
        <v>528</v>
      </c>
      <c r="D3063" s="100" t="s">
        <v>2345</v>
      </c>
      <c r="E3063" s="101" t="s">
        <v>529</v>
      </c>
      <c r="F3063" s="102" t="s">
        <v>703</v>
      </c>
      <c r="G3063" s="100">
        <v>11</v>
      </c>
      <c r="H3063" s="103" t="s">
        <v>671</v>
      </c>
      <c r="I3063" s="100">
        <v>20</v>
      </c>
      <c r="J3063" s="100">
        <v>1</v>
      </c>
      <c r="K3063" s="100"/>
      <c r="L3063" s="100"/>
      <c r="M3063" s="100">
        <v>20</v>
      </c>
      <c r="N3063" s="100">
        <v>1</v>
      </c>
      <c r="O3063" s="104">
        <v>1050000</v>
      </c>
      <c r="P3063" s="104">
        <v>1050000</v>
      </c>
      <c r="Q3063" s="104"/>
      <c r="R3063" s="104"/>
      <c r="S3063" s="104">
        <v>1050000</v>
      </c>
      <c r="T3063" s="104">
        <v>0</v>
      </c>
      <c r="U3063" s="103" t="s">
        <v>303</v>
      </c>
      <c r="V3063" s="105" t="s">
        <v>882</v>
      </c>
      <c r="W3063" s="106" t="s">
        <v>539</v>
      </c>
    </row>
    <row r="3064" spans="1:23" s="107" customFormat="1" ht="31.8" customHeight="1">
      <c r="A3064" s="46">
        <f>SUBTOTAL(3,$C$11:C3064)</f>
        <v>3054</v>
      </c>
      <c r="B3064" s="100">
        <v>2</v>
      </c>
      <c r="C3064" s="100" t="s">
        <v>528</v>
      </c>
      <c r="D3064" s="100" t="s">
        <v>2345</v>
      </c>
      <c r="E3064" s="101" t="s">
        <v>529</v>
      </c>
      <c r="F3064" s="102" t="s">
        <v>703</v>
      </c>
      <c r="G3064" s="100">
        <v>11</v>
      </c>
      <c r="H3064" s="103" t="s">
        <v>671</v>
      </c>
      <c r="I3064" s="100">
        <v>20</v>
      </c>
      <c r="J3064" s="100">
        <v>1</v>
      </c>
      <c r="K3064" s="100"/>
      <c r="L3064" s="100"/>
      <c r="M3064" s="100">
        <v>20</v>
      </c>
      <c r="N3064" s="100">
        <v>1</v>
      </c>
      <c r="O3064" s="104">
        <v>1050000</v>
      </c>
      <c r="P3064" s="104">
        <v>1050000</v>
      </c>
      <c r="Q3064" s="104"/>
      <c r="R3064" s="104"/>
      <c r="S3064" s="104">
        <v>1050000</v>
      </c>
      <c r="T3064" s="104">
        <v>0</v>
      </c>
      <c r="U3064" s="103" t="s">
        <v>303</v>
      </c>
      <c r="V3064" s="105" t="s">
        <v>1242</v>
      </c>
      <c r="W3064" s="106" t="s">
        <v>539</v>
      </c>
    </row>
    <row r="3065" spans="1:23" s="107" customFormat="1" ht="31.8" customHeight="1">
      <c r="A3065" s="46">
        <f>SUBTOTAL(3,$C$11:C3065)</f>
        <v>3055</v>
      </c>
      <c r="B3065" s="100">
        <v>2</v>
      </c>
      <c r="C3065" s="100" t="s">
        <v>528</v>
      </c>
      <c r="D3065" s="100" t="s">
        <v>2344</v>
      </c>
      <c r="E3065" s="101" t="s">
        <v>529</v>
      </c>
      <c r="F3065" s="102" t="s">
        <v>703</v>
      </c>
      <c r="G3065" s="100">
        <v>11</v>
      </c>
      <c r="H3065" s="103" t="s">
        <v>671</v>
      </c>
      <c r="I3065" s="100">
        <v>20</v>
      </c>
      <c r="J3065" s="100">
        <v>1</v>
      </c>
      <c r="K3065" s="100"/>
      <c r="L3065" s="100"/>
      <c r="M3065" s="100">
        <v>20</v>
      </c>
      <c r="N3065" s="100">
        <v>1</v>
      </c>
      <c r="O3065" s="104">
        <v>1050000</v>
      </c>
      <c r="P3065" s="104">
        <v>1050000</v>
      </c>
      <c r="Q3065" s="104"/>
      <c r="R3065" s="104"/>
      <c r="S3065" s="104">
        <v>1050000</v>
      </c>
      <c r="T3065" s="104">
        <v>0</v>
      </c>
      <c r="U3065" s="103" t="s">
        <v>303</v>
      </c>
      <c r="V3065" s="105" t="s">
        <v>4176</v>
      </c>
      <c r="W3065" s="106" t="s">
        <v>539</v>
      </c>
    </row>
    <row r="3066" spans="1:23" s="107" customFormat="1" ht="31.8" customHeight="1">
      <c r="A3066" s="46">
        <f>SUBTOTAL(3,$C$11:C3066)</f>
        <v>3056</v>
      </c>
      <c r="B3066" s="100">
        <v>2</v>
      </c>
      <c r="C3066" s="100" t="s">
        <v>528</v>
      </c>
      <c r="D3066" s="100" t="s">
        <v>2352</v>
      </c>
      <c r="E3066" s="101" t="s">
        <v>529</v>
      </c>
      <c r="F3066" s="102" t="s">
        <v>703</v>
      </c>
      <c r="G3066" s="100">
        <v>11</v>
      </c>
      <c r="H3066" s="103" t="s">
        <v>671</v>
      </c>
      <c r="I3066" s="100">
        <v>20</v>
      </c>
      <c r="J3066" s="100">
        <v>1</v>
      </c>
      <c r="K3066" s="100"/>
      <c r="L3066" s="100"/>
      <c r="M3066" s="100">
        <v>20</v>
      </c>
      <c r="N3066" s="100">
        <v>1</v>
      </c>
      <c r="O3066" s="104">
        <v>1050000</v>
      </c>
      <c r="P3066" s="104">
        <v>1050000</v>
      </c>
      <c r="Q3066" s="104"/>
      <c r="R3066" s="104"/>
      <c r="S3066" s="104">
        <v>1050000</v>
      </c>
      <c r="T3066" s="104">
        <v>0</v>
      </c>
      <c r="U3066" s="103" t="s">
        <v>303</v>
      </c>
      <c r="V3066" s="105" t="s">
        <v>4177</v>
      </c>
      <c r="W3066" s="106" t="s">
        <v>539</v>
      </c>
    </row>
    <row r="3067" spans="1:23" s="107" customFormat="1" ht="31.8" customHeight="1">
      <c r="A3067" s="46">
        <f>SUBTOTAL(3,$C$11:C3067)</f>
        <v>3057</v>
      </c>
      <c r="B3067" s="100">
        <v>2</v>
      </c>
      <c r="C3067" s="100" t="s">
        <v>528</v>
      </c>
      <c r="D3067" s="100" t="s">
        <v>2340</v>
      </c>
      <c r="E3067" s="101" t="s">
        <v>529</v>
      </c>
      <c r="F3067" s="102" t="s">
        <v>703</v>
      </c>
      <c r="G3067" s="100">
        <v>11</v>
      </c>
      <c r="H3067" s="103" t="s">
        <v>671</v>
      </c>
      <c r="I3067" s="100">
        <v>20</v>
      </c>
      <c r="J3067" s="100">
        <v>1</v>
      </c>
      <c r="K3067" s="100"/>
      <c r="L3067" s="100"/>
      <c r="M3067" s="100">
        <v>20</v>
      </c>
      <c r="N3067" s="100">
        <v>1</v>
      </c>
      <c r="O3067" s="104">
        <v>1050000</v>
      </c>
      <c r="P3067" s="104">
        <v>1050000</v>
      </c>
      <c r="Q3067" s="104"/>
      <c r="R3067" s="104"/>
      <c r="S3067" s="104">
        <v>1050000</v>
      </c>
      <c r="T3067" s="104">
        <v>0</v>
      </c>
      <c r="U3067" s="103" t="s">
        <v>303</v>
      </c>
      <c r="V3067" s="105" t="s">
        <v>206</v>
      </c>
      <c r="W3067" s="106" t="s">
        <v>539</v>
      </c>
    </row>
    <row r="3068" spans="1:23" s="107" customFormat="1" ht="31.8" customHeight="1">
      <c r="A3068" s="46">
        <f>SUBTOTAL(3,$C$11:C3068)</f>
        <v>3058</v>
      </c>
      <c r="B3068" s="100">
        <v>2</v>
      </c>
      <c r="C3068" s="100" t="s">
        <v>528</v>
      </c>
      <c r="D3068" s="100" t="s">
        <v>2345</v>
      </c>
      <c r="E3068" s="101" t="s">
        <v>529</v>
      </c>
      <c r="F3068" s="102" t="s">
        <v>703</v>
      </c>
      <c r="G3068" s="100">
        <v>11</v>
      </c>
      <c r="H3068" s="103" t="s">
        <v>671</v>
      </c>
      <c r="I3068" s="100">
        <v>20</v>
      </c>
      <c r="J3068" s="100">
        <v>1</v>
      </c>
      <c r="K3068" s="100"/>
      <c r="L3068" s="100"/>
      <c r="M3068" s="100">
        <v>20</v>
      </c>
      <c r="N3068" s="100">
        <v>1</v>
      </c>
      <c r="O3068" s="104">
        <v>1050000</v>
      </c>
      <c r="P3068" s="104">
        <v>1050000</v>
      </c>
      <c r="Q3068" s="104"/>
      <c r="R3068" s="104"/>
      <c r="S3068" s="104">
        <v>1050000</v>
      </c>
      <c r="T3068" s="104">
        <v>0</v>
      </c>
      <c r="U3068" s="103" t="s">
        <v>303</v>
      </c>
      <c r="V3068" s="105" t="s">
        <v>4178</v>
      </c>
      <c r="W3068" s="106" t="s">
        <v>539</v>
      </c>
    </row>
    <row r="3069" spans="1:23" s="107" customFormat="1" ht="31.8" customHeight="1">
      <c r="A3069" s="46">
        <f>SUBTOTAL(3,$C$11:C3069)</f>
        <v>3059</v>
      </c>
      <c r="B3069" s="100">
        <v>2</v>
      </c>
      <c r="C3069" s="100" t="s">
        <v>528</v>
      </c>
      <c r="D3069" s="100" t="s">
        <v>2355</v>
      </c>
      <c r="E3069" s="101" t="s">
        <v>529</v>
      </c>
      <c r="F3069" s="102" t="s">
        <v>703</v>
      </c>
      <c r="G3069" s="100">
        <v>11</v>
      </c>
      <c r="H3069" s="103" t="s">
        <v>671</v>
      </c>
      <c r="I3069" s="100">
        <v>20</v>
      </c>
      <c r="J3069" s="100">
        <v>1</v>
      </c>
      <c r="K3069" s="100"/>
      <c r="L3069" s="100"/>
      <c r="M3069" s="100">
        <v>20</v>
      </c>
      <c r="N3069" s="100">
        <v>1</v>
      </c>
      <c r="O3069" s="104">
        <v>1050000</v>
      </c>
      <c r="P3069" s="104">
        <v>1050000</v>
      </c>
      <c r="Q3069" s="104"/>
      <c r="R3069" s="104"/>
      <c r="S3069" s="104">
        <v>1050000</v>
      </c>
      <c r="T3069" s="104">
        <v>0</v>
      </c>
      <c r="U3069" s="103" t="s">
        <v>303</v>
      </c>
      <c r="V3069" s="105" t="s">
        <v>4179</v>
      </c>
      <c r="W3069" s="106" t="s">
        <v>539</v>
      </c>
    </row>
    <row r="3070" spans="1:23" s="107" customFormat="1" ht="31.8" customHeight="1">
      <c r="A3070" s="46">
        <f>SUBTOTAL(3,$C$11:C3070)</f>
        <v>3060</v>
      </c>
      <c r="B3070" s="100">
        <v>2</v>
      </c>
      <c r="C3070" s="100" t="s">
        <v>528</v>
      </c>
      <c r="D3070" s="100" t="s">
        <v>2344</v>
      </c>
      <c r="E3070" s="101" t="s">
        <v>529</v>
      </c>
      <c r="F3070" s="102" t="s">
        <v>703</v>
      </c>
      <c r="G3070" s="100">
        <v>11</v>
      </c>
      <c r="H3070" s="103" t="s">
        <v>671</v>
      </c>
      <c r="I3070" s="100">
        <v>20</v>
      </c>
      <c r="J3070" s="100">
        <v>1</v>
      </c>
      <c r="K3070" s="100"/>
      <c r="L3070" s="100"/>
      <c r="M3070" s="100">
        <v>20</v>
      </c>
      <c r="N3070" s="100">
        <v>1</v>
      </c>
      <c r="O3070" s="104">
        <v>1050000</v>
      </c>
      <c r="P3070" s="104">
        <v>1050000</v>
      </c>
      <c r="Q3070" s="104"/>
      <c r="R3070" s="104"/>
      <c r="S3070" s="104">
        <v>1050000</v>
      </c>
      <c r="T3070" s="104">
        <v>0</v>
      </c>
      <c r="U3070" s="103" t="s">
        <v>303</v>
      </c>
      <c r="V3070" s="105" t="s">
        <v>4180</v>
      </c>
      <c r="W3070" s="106" t="s">
        <v>539</v>
      </c>
    </row>
    <row r="3071" spans="1:23" s="107" customFormat="1" ht="31.8" customHeight="1">
      <c r="A3071" s="46">
        <f>SUBTOTAL(3,$C$11:C3071)</f>
        <v>3061</v>
      </c>
      <c r="B3071" s="100">
        <v>2</v>
      </c>
      <c r="C3071" s="100" t="s">
        <v>528</v>
      </c>
      <c r="D3071" s="100" t="s">
        <v>2342</v>
      </c>
      <c r="E3071" s="101" t="s">
        <v>529</v>
      </c>
      <c r="F3071" s="102" t="s">
        <v>703</v>
      </c>
      <c r="G3071" s="100">
        <v>11</v>
      </c>
      <c r="H3071" s="103" t="s">
        <v>671</v>
      </c>
      <c r="I3071" s="100">
        <v>20</v>
      </c>
      <c r="J3071" s="100">
        <v>1</v>
      </c>
      <c r="K3071" s="100"/>
      <c r="L3071" s="100"/>
      <c r="M3071" s="100">
        <v>20</v>
      </c>
      <c r="N3071" s="100">
        <v>1</v>
      </c>
      <c r="O3071" s="104">
        <v>1050000</v>
      </c>
      <c r="P3071" s="104">
        <v>1050000</v>
      </c>
      <c r="Q3071" s="104"/>
      <c r="R3071" s="104"/>
      <c r="S3071" s="104">
        <v>1050000</v>
      </c>
      <c r="T3071" s="104">
        <v>0</v>
      </c>
      <c r="U3071" s="103" t="s">
        <v>303</v>
      </c>
      <c r="V3071" s="105" t="s">
        <v>4181</v>
      </c>
      <c r="W3071" s="106" t="s">
        <v>539</v>
      </c>
    </row>
    <row r="3072" spans="1:23" s="107" customFormat="1" ht="31.8" customHeight="1">
      <c r="A3072" s="46">
        <f>SUBTOTAL(3,$C$11:C3072)</f>
        <v>3062</v>
      </c>
      <c r="B3072" s="100">
        <v>2</v>
      </c>
      <c r="C3072" s="100" t="s">
        <v>528</v>
      </c>
      <c r="D3072" s="100" t="s">
        <v>2356</v>
      </c>
      <c r="E3072" s="101" t="s">
        <v>529</v>
      </c>
      <c r="F3072" s="102" t="s">
        <v>703</v>
      </c>
      <c r="G3072" s="100">
        <v>11</v>
      </c>
      <c r="H3072" s="103" t="s">
        <v>671</v>
      </c>
      <c r="I3072" s="100">
        <v>20</v>
      </c>
      <c r="J3072" s="100">
        <v>1</v>
      </c>
      <c r="K3072" s="100"/>
      <c r="L3072" s="100"/>
      <c r="M3072" s="100">
        <v>20</v>
      </c>
      <c r="N3072" s="100">
        <v>1</v>
      </c>
      <c r="O3072" s="104">
        <v>1050000</v>
      </c>
      <c r="P3072" s="104">
        <v>1050000</v>
      </c>
      <c r="Q3072" s="104"/>
      <c r="R3072" s="104"/>
      <c r="S3072" s="104">
        <v>1050000</v>
      </c>
      <c r="T3072" s="104">
        <v>0</v>
      </c>
      <c r="U3072" s="103" t="s">
        <v>303</v>
      </c>
      <c r="V3072" s="105" t="s">
        <v>4182</v>
      </c>
      <c r="W3072" s="106" t="s">
        <v>539</v>
      </c>
    </row>
    <row r="3073" spans="1:23" s="107" customFormat="1" ht="31.8" customHeight="1">
      <c r="A3073" s="46">
        <f>SUBTOTAL(3,$C$11:C3073)</f>
        <v>3063</v>
      </c>
      <c r="B3073" s="100">
        <v>2</v>
      </c>
      <c r="C3073" s="100" t="s">
        <v>528</v>
      </c>
      <c r="D3073" s="100" t="s">
        <v>2352</v>
      </c>
      <c r="E3073" s="101" t="s">
        <v>529</v>
      </c>
      <c r="F3073" s="102" t="s">
        <v>703</v>
      </c>
      <c r="G3073" s="100">
        <v>11</v>
      </c>
      <c r="H3073" s="103" t="s">
        <v>671</v>
      </c>
      <c r="I3073" s="100">
        <v>20</v>
      </c>
      <c r="J3073" s="100">
        <v>1</v>
      </c>
      <c r="K3073" s="100"/>
      <c r="L3073" s="100"/>
      <c r="M3073" s="100">
        <v>20</v>
      </c>
      <c r="N3073" s="100">
        <v>1</v>
      </c>
      <c r="O3073" s="104">
        <v>1050000</v>
      </c>
      <c r="P3073" s="104">
        <v>1050000</v>
      </c>
      <c r="Q3073" s="104"/>
      <c r="R3073" s="104"/>
      <c r="S3073" s="104">
        <v>1050000</v>
      </c>
      <c r="T3073" s="104">
        <v>0</v>
      </c>
      <c r="U3073" s="103" t="s">
        <v>303</v>
      </c>
      <c r="V3073" s="105" t="s">
        <v>4183</v>
      </c>
      <c r="W3073" s="106" t="s">
        <v>539</v>
      </c>
    </row>
    <row r="3074" spans="1:23" s="107" customFormat="1" ht="31.8" customHeight="1">
      <c r="A3074" s="46">
        <f>SUBTOTAL(3,$C$11:C3074)</f>
        <v>3064</v>
      </c>
      <c r="B3074" s="100">
        <v>2</v>
      </c>
      <c r="C3074" s="100" t="s">
        <v>528</v>
      </c>
      <c r="D3074" s="100" t="s">
        <v>2343</v>
      </c>
      <c r="E3074" s="101" t="s">
        <v>529</v>
      </c>
      <c r="F3074" s="102" t="s">
        <v>703</v>
      </c>
      <c r="G3074" s="100">
        <v>11</v>
      </c>
      <c r="H3074" s="103" t="s">
        <v>671</v>
      </c>
      <c r="I3074" s="100">
        <v>20</v>
      </c>
      <c r="J3074" s="100">
        <v>1</v>
      </c>
      <c r="K3074" s="100"/>
      <c r="L3074" s="100"/>
      <c r="M3074" s="100">
        <v>20</v>
      </c>
      <c r="N3074" s="100">
        <v>1</v>
      </c>
      <c r="O3074" s="104">
        <v>1050000</v>
      </c>
      <c r="P3074" s="104">
        <v>1050000</v>
      </c>
      <c r="Q3074" s="104"/>
      <c r="R3074" s="104"/>
      <c r="S3074" s="104">
        <v>1050000</v>
      </c>
      <c r="T3074" s="104">
        <v>0</v>
      </c>
      <c r="U3074" s="103" t="s">
        <v>303</v>
      </c>
      <c r="V3074" s="105" t="s">
        <v>2535</v>
      </c>
      <c r="W3074" s="106" t="s">
        <v>539</v>
      </c>
    </row>
    <row r="3075" spans="1:23" s="107" customFormat="1" ht="31.8" customHeight="1">
      <c r="A3075" s="46">
        <f>SUBTOTAL(3,$C$11:C3075)</f>
        <v>3065</v>
      </c>
      <c r="B3075" s="100">
        <v>2</v>
      </c>
      <c r="C3075" s="100" t="s">
        <v>528</v>
      </c>
      <c r="D3075" s="100" t="s">
        <v>2344</v>
      </c>
      <c r="E3075" s="101" t="s">
        <v>529</v>
      </c>
      <c r="F3075" s="102" t="s">
        <v>703</v>
      </c>
      <c r="G3075" s="100">
        <v>11</v>
      </c>
      <c r="H3075" s="103" t="s">
        <v>671</v>
      </c>
      <c r="I3075" s="100">
        <v>20</v>
      </c>
      <c r="J3075" s="100">
        <v>1</v>
      </c>
      <c r="K3075" s="100"/>
      <c r="L3075" s="100"/>
      <c r="M3075" s="100">
        <v>20</v>
      </c>
      <c r="N3075" s="100">
        <v>1</v>
      </c>
      <c r="O3075" s="104">
        <v>1050000</v>
      </c>
      <c r="P3075" s="104">
        <v>1050000</v>
      </c>
      <c r="Q3075" s="104"/>
      <c r="R3075" s="104"/>
      <c r="S3075" s="104">
        <v>1050000</v>
      </c>
      <c r="T3075" s="104">
        <v>0</v>
      </c>
      <c r="U3075" s="103" t="s">
        <v>303</v>
      </c>
      <c r="V3075" s="105" t="s">
        <v>4184</v>
      </c>
      <c r="W3075" s="106" t="s">
        <v>539</v>
      </c>
    </row>
    <row r="3076" spans="1:23" s="107" customFormat="1" ht="31.8" customHeight="1">
      <c r="A3076" s="46">
        <f>SUBTOTAL(3,$C$11:C3076)</f>
        <v>3066</v>
      </c>
      <c r="B3076" s="100">
        <v>2</v>
      </c>
      <c r="C3076" s="100" t="s">
        <v>528</v>
      </c>
      <c r="D3076" s="100" t="s">
        <v>2351</v>
      </c>
      <c r="E3076" s="101" t="s">
        <v>529</v>
      </c>
      <c r="F3076" s="102" t="s">
        <v>703</v>
      </c>
      <c r="G3076" s="100">
        <v>11</v>
      </c>
      <c r="H3076" s="103" t="s">
        <v>671</v>
      </c>
      <c r="I3076" s="100">
        <v>20</v>
      </c>
      <c r="J3076" s="100">
        <v>1</v>
      </c>
      <c r="K3076" s="100"/>
      <c r="L3076" s="100"/>
      <c r="M3076" s="100">
        <v>20</v>
      </c>
      <c r="N3076" s="100">
        <v>1</v>
      </c>
      <c r="O3076" s="104">
        <v>1050000</v>
      </c>
      <c r="P3076" s="104">
        <v>1050000</v>
      </c>
      <c r="Q3076" s="104"/>
      <c r="R3076" s="104"/>
      <c r="S3076" s="104">
        <v>1050000</v>
      </c>
      <c r="T3076" s="104">
        <v>0</v>
      </c>
      <c r="U3076" s="103" t="s">
        <v>303</v>
      </c>
      <c r="V3076" s="105" t="s">
        <v>3512</v>
      </c>
      <c r="W3076" s="106" t="s">
        <v>539</v>
      </c>
    </row>
    <row r="3077" spans="1:23" s="107" customFormat="1" ht="31.8" customHeight="1">
      <c r="A3077" s="46">
        <f>SUBTOTAL(3,$C$11:C3077)</f>
        <v>3067</v>
      </c>
      <c r="B3077" s="100">
        <v>2</v>
      </c>
      <c r="C3077" s="100" t="s">
        <v>528</v>
      </c>
      <c r="D3077" s="100" t="s">
        <v>2352</v>
      </c>
      <c r="E3077" s="101" t="s">
        <v>529</v>
      </c>
      <c r="F3077" s="102" t="s">
        <v>703</v>
      </c>
      <c r="G3077" s="100">
        <v>11</v>
      </c>
      <c r="H3077" s="103" t="s">
        <v>671</v>
      </c>
      <c r="I3077" s="100">
        <v>20</v>
      </c>
      <c r="J3077" s="100">
        <v>1</v>
      </c>
      <c r="K3077" s="100"/>
      <c r="L3077" s="100"/>
      <c r="M3077" s="100">
        <v>20</v>
      </c>
      <c r="N3077" s="100">
        <v>1</v>
      </c>
      <c r="O3077" s="104">
        <v>1050000</v>
      </c>
      <c r="P3077" s="104">
        <v>1050000</v>
      </c>
      <c r="Q3077" s="104"/>
      <c r="R3077" s="104"/>
      <c r="S3077" s="104">
        <v>1050000</v>
      </c>
      <c r="T3077" s="104">
        <v>0</v>
      </c>
      <c r="U3077" s="103" t="s">
        <v>303</v>
      </c>
      <c r="V3077" s="105" t="s">
        <v>3443</v>
      </c>
      <c r="W3077" s="106" t="s">
        <v>539</v>
      </c>
    </row>
    <row r="3078" spans="1:23" s="107" customFormat="1" ht="31.8" customHeight="1">
      <c r="A3078" s="46">
        <f>SUBTOTAL(3,$C$11:C3078)</f>
        <v>3068</v>
      </c>
      <c r="B3078" s="100">
        <v>2</v>
      </c>
      <c r="C3078" s="100" t="s">
        <v>528</v>
      </c>
      <c r="D3078" s="100" t="s">
        <v>2352</v>
      </c>
      <c r="E3078" s="101" t="s">
        <v>529</v>
      </c>
      <c r="F3078" s="102" t="s">
        <v>703</v>
      </c>
      <c r="G3078" s="100">
        <v>11</v>
      </c>
      <c r="H3078" s="103" t="s">
        <v>671</v>
      </c>
      <c r="I3078" s="100">
        <v>20</v>
      </c>
      <c r="J3078" s="100">
        <v>1</v>
      </c>
      <c r="K3078" s="100"/>
      <c r="L3078" s="100"/>
      <c r="M3078" s="100">
        <v>20</v>
      </c>
      <c r="N3078" s="100">
        <v>1</v>
      </c>
      <c r="O3078" s="104">
        <v>1050000</v>
      </c>
      <c r="P3078" s="104">
        <v>1050000</v>
      </c>
      <c r="Q3078" s="104"/>
      <c r="R3078" s="104"/>
      <c r="S3078" s="104">
        <v>1050000</v>
      </c>
      <c r="T3078" s="104">
        <v>0</v>
      </c>
      <c r="U3078" s="103" t="s">
        <v>303</v>
      </c>
      <c r="V3078" s="105" t="s">
        <v>4185</v>
      </c>
      <c r="W3078" s="106" t="s">
        <v>539</v>
      </c>
    </row>
    <row r="3079" spans="1:23" s="107" customFormat="1" ht="31.8" customHeight="1">
      <c r="A3079" s="46">
        <f>SUBTOTAL(3,$C$11:C3079)</f>
        <v>3069</v>
      </c>
      <c r="B3079" s="100">
        <v>2</v>
      </c>
      <c r="C3079" s="100" t="s">
        <v>528</v>
      </c>
      <c r="D3079" s="100" t="s">
        <v>2345</v>
      </c>
      <c r="E3079" s="101" t="s">
        <v>529</v>
      </c>
      <c r="F3079" s="102" t="s">
        <v>703</v>
      </c>
      <c r="G3079" s="100">
        <v>11</v>
      </c>
      <c r="H3079" s="103" t="s">
        <v>671</v>
      </c>
      <c r="I3079" s="100">
        <v>20</v>
      </c>
      <c r="J3079" s="100">
        <v>1</v>
      </c>
      <c r="K3079" s="100"/>
      <c r="L3079" s="100"/>
      <c r="M3079" s="100">
        <v>20</v>
      </c>
      <c r="N3079" s="100">
        <v>1</v>
      </c>
      <c r="O3079" s="104">
        <v>1050000</v>
      </c>
      <c r="P3079" s="104">
        <v>1050000</v>
      </c>
      <c r="Q3079" s="104"/>
      <c r="R3079" s="104"/>
      <c r="S3079" s="104">
        <v>1050000</v>
      </c>
      <c r="T3079" s="104">
        <v>0</v>
      </c>
      <c r="U3079" s="103" t="s">
        <v>303</v>
      </c>
      <c r="V3079" s="105" t="s">
        <v>4186</v>
      </c>
      <c r="W3079" s="106" t="s">
        <v>539</v>
      </c>
    </row>
    <row r="3080" spans="1:23" s="107" customFormat="1" ht="31.8" customHeight="1">
      <c r="A3080" s="46">
        <f>SUBTOTAL(3,$C$11:C3080)</f>
        <v>3070</v>
      </c>
      <c r="B3080" s="46">
        <v>1</v>
      </c>
      <c r="C3080" s="46" t="s">
        <v>61</v>
      </c>
      <c r="D3080" s="46" t="s">
        <v>1105</v>
      </c>
      <c r="E3080" s="98" t="s">
        <v>239</v>
      </c>
      <c r="F3080" s="99" t="s">
        <v>86</v>
      </c>
      <c r="G3080" s="46">
        <v>11</v>
      </c>
      <c r="H3080" s="78" t="s">
        <v>671</v>
      </c>
      <c r="I3080" s="46">
        <v>20</v>
      </c>
      <c r="J3080" s="46">
        <v>1</v>
      </c>
      <c r="K3080" s="46"/>
      <c r="L3080" s="46"/>
      <c r="M3080" s="46">
        <v>20</v>
      </c>
      <c r="N3080" s="46">
        <v>1</v>
      </c>
      <c r="O3080" s="79">
        <v>1000000</v>
      </c>
      <c r="P3080" s="79">
        <v>1000000</v>
      </c>
      <c r="Q3080" s="79"/>
      <c r="R3080" s="79">
        <v>1000000</v>
      </c>
      <c r="S3080" s="79">
        <v>0</v>
      </c>
      <c r="T3080" s="79">
        <v>0</v>
      </c>
      <c r="U3080" s="78" t="s">
        <v>305</v>
      </c>
      <c r="V3080" s="80" t="s">
        <v>154</v>
      </c>
      <c r="W3080" s="81" t="s">
        <v>539</v>
      </c>
    </row>
    <row r="3081" spans="1:23" s="107" customFormat="1" ht="31.8" customHeight="1">
      <c r="A3081" s="46">
        <f>SUBTOTAL(3,$C$11:C3081)</f>
        <v>3071</v>
      </c>
      <c r="B3081" s="46">
        <v>1</v>
      </c>
      <c r="C3081" s="46" t="s">
        <v>61</v>
      </c>
      <c r="D3081" s="46" t="s">
        <v>1102</v>
      </c>
      <c r="E3081" s="98" t="s">
        <v>239</v>
      </c>
      <c r="F3081" s="99" t="s">
        <v>86</v>
      </c>
      <c r="G3081" s="46">
        <v>11</v>
      </c>
      <c r="H3081" s="78" t="s">
        <v>671</v>
      </c>
      <c r="I3081" s="46">
        <v>10</v>
      </c>
      <c r="J3081" s="46">
        <v>1</v>
      </c>
      <c r="K3081" s="46"/>
      <c r="L3081" s="46"/>
      <c r="M3081" s="46">
        <v>10</v>
      </c>
      <c r="N3081" s="46">
        <v>1</v>
      </c>
      <c r="O3081" s="79">
        <v>500000</v>
      </c>
      <c r="P3081" s="79">
        <v>500000</v>
      </c>
      <c r="Q3081" s="79"/>
      <c r="R3081" s="79">
        <v>500000</v>
      </c>
      <c r="S3081" s="79">
        <v>0</v>
      </c>
      <c r="T3081" s="79">
        <v>0</v>
      </c>
      <c r="U3081" s="78" t="s">
        <v>311</v>
      </c>
      <c r="V3081" s="80" t="s">
        <v>882</v>
      </c>
      <c r="W3081" s="81" t="s">
        <v>539</v>
      </c>
    </row>
    <row r="3082" spans="1:23" s="107" customFormat="1" ht="31.8" customHeight="1">
      <c r="A3082" s="46">
        <f>SUBTOTAL(3,$C$11:C3082)</f>
        <v>3072</v>
      </c>
      <c r="B3082" s="46">
        <v>1</v>
      </c>
      <c r="C3082" s="46" t="s">
        <v>61</v>
      </c>
      <c r="D3082" s="46" t="s">
        <v>1102</v>
      </c>
      <c r="E3082" s="98" t="s">
        <v>239</v>
      </c>
      <c r="F3082" s="99" t="s">
        <v>86</v>
      </c>
      <c r="G3082" s="46">
        <v>11</v>
      </c>
      <c r="H3082" s="78" t="s">
        <v>671</v>
      </c>
      <c r="I3082" s="46">
        <v>20</v>
      </c>
      <c r="J3082" s="46">
        <v>1</v>
      </c>
      <c r="K3082" s="46"/>
      <c r="L3082" s="46"/>
      <c r="M3082" s="46">
        <v>20</v>
      </c>
      <c r="N3082" s="46">
        <v>1</v>
      </c>
      <c r="O3082" s="79">
        <v>1050000</v>
      </c>
      <c r="P3082" s="79">
        <v>1050000</v>
      </c>
      <c r="Q3082" s="79"/>
      <c r="R3082" s="79">
        <v>1050000</v>
      </c>
      <c r="S3082" s="79">
        <v>0</v>
      </c>
      <c r="T3082" s="79">
        <v>0</v>
      </c>
      <c r="U3082" s="78" t="s">
        <v>303</v>
      </c>
      <c r="V3082" s="80" t="s">
        <v>1152</v>
      </c>
      <c r="W3082" s="81" t="s">
        <v>539</v>
      </c>
    </row>
    <row r="3083" spans="1:23" s="107" customFormat="1" ht="31.8" customHeight="1">
      <c r="A3083" s="46">
        <f>SUBTOTAL(3,$C$11:C3083)</f>
        <v>3073</v>
      </c>
      <c r="B3083" s="100">
        <v>2</v>
      </c>
      <c r="C3083" s="100" t="s">
        <v>61</v>
      </c>
      <c r="D3083" s="100" t="s">
        <v>541</v>
      </c>
      <c r="E3083" s="101" t="s">
        <v>239</v>
      </c>
      <c r="F3083" s="102" t="s">
        <v>86</v>
      </c>
      <c r="G3083" s="100">
        <v>11</v>
      </c>
      <c r="H3083" s="103" t="s">
        <v>671</v>
      </c>
      <c r="I3083" s="100">
        <v>10</v>
      </c>
      <c r="J3083" s="100">
        <v>1</v>
      </c>
      <c r="K3083" s="100"/>
      <c r="L3083" s="100"/>
      <c r="M3083" s="100">
        <v>10</v>
      </c>
      <c r="N3083" s="100">
        <v>1</v>
      </c>
      <c r="O3083" s="104">
        <v>500000</v>
      </c>
      <c r="P3083" s="104">
        <v>500000</v>
      </c>
      <c r="Q3083" s="104"/>
      <c r="R3083" s="104"/>
      <c r="S3083" s="104">
        <v>500000</v>
      </c>
      <c r="T3083" s="104">
        <v>0</v>
      </c>
      <c r="U3083" s="103" t="s">
        <v>311</v>
      </c>
      <c r="V3083" s="105" t="s">
        <v>882</v>
      </c>
      <c r="W3083" s="106" t="s">
        <v>539</v>
      </c>
    </row>
    <row r="3084" spans="1:23" s="107" customFormat="1" ht="31.8" customHeight="1">
      <c r="A3084" s="46">
        <f>SUBTOTAL(3,$C$11:C3084)</f>
        <v>3074</v>
      </c>
      <c r="B3084" s="100">
        <v>2</v>
      </c>
      <c r="C3084" s="100" t="s">
        <v>61</v>
      </c>
      <c r="D3084" s="100" t="s">
        <v>2347</v>
      </c>
      <c r="E3084" s="101" t="s">
        <v>239</v>
      </c>
      <c r="F3084" s="102" t="s">
        <v>86</v>
      </c>
      <c r="G3084" s="100">
        <v>11</v>
      </c>
      <c r="H3084" s="103" t="s">
        <v>671</v>
      </c>
      <c r="I3084" s="100">
        <v>20</v>
      </c>
      <c r="J3084" s="100">
        <v>1</v>
      </c>
      <c r="K3084" s="100"/>
      <c r="L3084" s="100"/>
      <c r="M3084" s="100">
        <v>20</v>
      </c>
      <c r="N3084" s="100">
        <v>1</v>
      </c>
      <c r="O3084" s="104">
        <v>1050000</v>
      </c>
      <c r="P3084" s="104">
        <v>1050000</v>
      </c>
      <c r="Q3084" s="104"/>
      <c r="R3084" s="104"/>
      <c r="S3084" s="104">
        <v>1050000</v>
      </c>
      <c r="T3084" s="104">
        <v>0</v>
      </c>
      <c r="U3084" s="103" t="s">
        <v>303</v>
      </c>
      <c r="V3084" s="105" t="s">
        <v>4187</v>
      </c>
      <c r="W3084" s="106" t="s">
        <v>539</v>
      </c>
    </row>
    <row r="3085" spans="1:23" s="107" customFormat="1" ht="31.8" customHeight="1">
      <c r="A3085" s="46">
        <f>SUBTOTAL(3,$C$11:C3085)</f>
        <v>3075</v>
      </c>
      <c r="B3085" s="100">
        <v>2</v>
      </c>
      <c r="C3085" s="100" t="s">
        <v>61</v>
      </c>
      <c r="D3085" s="100" t="s">
        <v>2341</v>
      </c>
      <c r="E3085" s="101" t="s">
        <v>239</v>
      </c>
      <c r="F3085" s="102" t="s">
        <v>86</v>
      </c>
      <c r="G3085" s="100">
        <v>11</v>
      </c>
      <c r="H3085" s="103" t="s">
        <v>671</v>
      </c>
      <c r="I3085" s="100">
        <v>20</v>
      </c>
      <c r="J3085" s="100">
        <v>1</v>
      </c>
      <c r="K3085" s="100"/>
      <c r="L3085" s="100"/>
      <c r="M3085" s="100">
        <v>20</v>
      </c>
      <c r="N3085" s="100">
        <v>1</v>
      </c>
      <c r="O3085" s="104">
        <v>1050000</v>
      </c>
      <c r="P3085" s="104">
        <v>1050000</v>
      </c>
      <c r="Q3085" s="104"/>
      <c r="R3085" s="104"/>
      <c r="S3085" s="104">
        <v>1050000</v>
      </c>
      <c r="T3085" s="104">
        <v>0</v>
      </c>
      <c r="U3085" s="103" t="s">
        <v>303</v>
      </c>
      <c r="V3085" s="105" t="s">
        <v>1229</v>
      </c>
      <c r="W3085" s="106" t="s">
        <v>539</v>
      </c>
    </row>
    <row r="3086" spans="1:23" s="107" customFormat="1" ht="31.8" customHeight="1">
      <c r="A3086" s="46">
        <f>SUBTOTAL(3,$C$11:C3086)</f>
        <v>3076</v>
      </c>
      <c r="B3086" s="100">
        <v>2</v>
      </c>
      <c r="C3086" s="100" t="s">
        <v>61</v>
      </c>
      <c r="D3086" s="100" t="s">
        <v>2357</v>
      </c>
      <c r="E3086" s="101" t="s">
        <v>239</v>
      </c>
      <c r="F3086" s="102" t="s">
        <v>86</v>
      </c>
      <c r="G3086" s="100">
        <v>11</v>
      </c>
      <c r="H3086" s="103" t="s">
        <v>671</v>
      </c>
      <c r="I3086" s="100">
        <v>20</v>
      </c>
      <c r="J3086" s="100">
        <v>1</v>
      </c>
      <c r="K3086" s="100"/>
      <c r="L3086" s="100"/>
      <c r="M3086" s="100">
        <v>20</v>
      </c>
      <c r="N3086" s="100">
        <v>1</v>
      </c>
      <c r="O3086" s="104">
        <v>1050000</v>
      </c>
      <c r="P3086" s="104">
        <v>1050000</v>
      </c>
      <c r="Q3086" s="104"/>
      <c r="R3086" s="104"/>
      <c r="S3086" s="104">
        <v>1050000</v>
      </c>
      <c r="T3086" s="104">
        <v>0</v>
      </c>
      <c r="U3086" s="103" t="s">
        <v>303</v>
      </c>
      <c r="V3086" s="105" t="s">
        <v>4188</v>
      </c>
      <c r="W3086" s="106" t="s">
        <v>539</v>
      </c>
    </row>
    <row r="3087" spans="1:23" s="107" customFormat="1" ht="31.8" customHeight="1">
      <c r="A3087" s="46">
        <f>SUBTOTAL(3,$C$11:C3087)</f>
        <v>3077</v>
      </c>
      <c r="B3087" s="100">
        <v>2</v>
      </c>
      <c r="C3087" s="100" t="s">
        <v>61</v>
      </c>
      <c r="D3087" s="100" t="s">
        <v>2341</v>
      </c>
      <c r="E3087" s="101" t="s">
        <v>239</v>
      </c>
      <c r="F3087" s="102" t="s">
        <v>86</v>
      </c>
      <c r="G3087" s="100">
        <v>11</v>
      </c>
      <c r="H3087" s="103" t="s">
        <v>671</v>
      </c>
      <c r="I3087" s="100">
        <v>20</v>
      </c>
      <c r="J3087" s="100">
        <v>1</v>
      </c>
      <c r="K3087" s="100"/>
      <c r="L3087" s="100"/>
      <c r="M3087" s="100">
        <v>20</v>
      </c>
      <c r="N3087" s="100">
        <v>1</v>
      </c>
      <c r="O3087" s="104">
        <v>1050000</v>
      </c>
      <c r="P3087" s="104">
        <v>1050000</v>
      </c>
      <c r="Q3087" s="104"/>
      <c r="R3087" s="104"/>
      <c r="S3087" s="104">
        <v>1050000</v>
      </c>
      <c r="T3087" s="104">
        <v>0</v>
      </c>
      <c r="U3087" s="103" t="s">
        <v>303</v>
      </c>
      <c r="V3087" s="105" t="s">
        <v>4189</v>
      </c>
      <c r="W3087" s="106" t="s">
        <v>539</v>
      </c>
    </row>
    <row r="3088" spans="1:23" s="107" customFormat="1" ht="31.8" customHeight="1">
      <c r="A3088" s="46">
        <f>SUBTOTAL(3,$C$11:C3088)</f>
        <v>3078</v>
      </c>
      <c r="B3088" s="100">
        <v>2</v>
      </c>
      <c r="C3088" s="100" t="s">
        <v>61</v>
      </c>
      <c r="D3088" s="100" t="s">
        <v>2343</v>
      </c>
      <c r="E3088" s="101" t="s">
        <v>239</v>
      </c>
      <c r="F3088" s="102" t="s">
        <v>86</v>
      </c>
      <c r="G3088" s="100">
        <v>11</v>
      </c>
      <c r="H3088" s="103" t="s">
        <v>671</v>
      </c>
      <c r="I3088" s="100">
        <v>20</v>
      </c>
      <c r="J3088" s="100">
        <v>1</v>
      </c>
      <c r="K3088" s="100"/>
      <c r="L3088" s="100"/>
      <c r="M3088" s="100">
        <v>20</v>
      </c>
      <c r="N3088" s="100">
        <v>1</v>
      </c>
      <c r="O3088" s="104">
        <v>1050000</v>
      </c>
      <c r="P3088" s="104">
        <v>1050000</v>
      </c>
      <c r="Q3088" s="104"/>
      <c r="R3088" s="104"/>
      <c r="S3088" s="104">
        <v>1050000</v>
      </c>
      <c r="T3088" s="104">
        <v>0</v>
      </c>
      <c r="U3088" s="103" t="s">
        <v>303</v>
      </c>
      <c r="V3088" s="105" t="s">
        <v>4190</v>
      </c>
      <c r="W3088" s="106" t="s">
        <v>539</v>
      </c>
    </row>
    <row r="3089" spans="1:23" s="107" customFormat="1" ht="31.8" customHeight="1">
      <c r="A3089" s="46">
        <f>SUBTOTAL(3,$C$11:C3089)</f>
        <v>3079</v>
      </c>
      <c r="B3089" s="100">
        <v>2</v>
      </c>
      <c r="C3089" s="100" t="s">
        <v>61</v>
      </c>
      <c r="D3089" s="100" t="s">
        <v>2347</v>
      </c>
      <c r="E3089" s="101" t="s">
        <v>239</v>
      </c>
      <c r="F3089" s="102" t="s">
        <v>86</v>
      </c>
      <c r="G3089" s="100">
        <v>11</v>
      </c>
      <c r="H3089" s="103" t="s">
        <v>671</v>
      </c>
      <c r="I3089" s="100">
        <v>20</v>
      </c>
      <c r="J3089" s="100">
        <v>1</v>
      </c>
      <c r="K3089" s="100"/>
      <c r="L3089" s="100"/>
      <c r="M3089" s="100">
        <v>20</v>
      </c>
      <c r="N3089" s="100">
        <v>1</v>
      </c>
      <c r="O3089" s="104">
        <v>1050000</v>
      </c>
      <c r="P3089" s="104">
        <v>1050000</v>
      </c>
      <c r="Q3089" s="104"/>
      <c r="R3089" s="104"/>
      <c r="S3089" s="104">
        <v>1050000</v>
      </c>
      <c r="T3089" s="104">
        <v>0</v>
      </c>
      <c r="U3089" s="103" t="s">
        <v>303</v>
      </c>
      <c r="V3089" s="105" t="s">
        <v>1243</v>
      </c>
      <c r="W3089" s="106" t="s">
        <v>539</v>
      </c>
    </row>
    <row r="3090" spans="1:23" s="107" customFormat="1" ht="31.8" customHeight="1">
      <c r="A3090" s="46">
        <f>SUBTOTAL(3,$C$11:C3090)</f>
        <v>3080</v>
      </c>
      <c r="B3090" s="100">
        <v>2</v>
      </c>
      <c r="C3090" s="100" t="s">
        <v>61</v>
      </c>
      <c r="D3090" s="100" t="s">
        <v>2343</v>
      </c>
      <c r="E3090" s="101" t="s">
        <v>239</v>
      </c>
      <c r="F3090" s="102" t="s">
        <v>86</v>
      </c>
      <c r="G3090" s="100">
        <v>11</v>
      </c>
      <c r="H3090" s="103" t="s">
        <v>671</v>
      </c>
      <c r="I3090" s="100">
        <v>20</v>
      </c>
      <c r="J3090" s="100">
        <v>1</v>
      </c>
      <c r="K3090" s="100"/>
      <c r="L3090" s="100"/>
      <c r="M3090" s="100">
        <v>20</v>
      </c>
      <c r="N3090" s="100">
        <v>1</v>
      </c>
      <c r="O3090" s="104">
        <v>1050000</v>
      </c>
      <c r="P3090" s="104">
        <v>1050000</v>
      </c>
      <c r="Q3090" s="104"/>
      <c r="R3090" s="104"/>
      <c r="S3090" s="104">
        <v>1050000</v>
      </c>
      <c r="T3090" s="104">
        <v>0</v>
      </c>
      <c r="U3090" s="103" t="s">
        <v>303</v>
      </c>
      <c r="V3090" s="105" t="s">
        <v>3146</v>
      </c>
      <c r="W3090" s="106" t="s">
        <v>539</v>
      </c>
    </row>
    <row r="3091" spans="1:23" s="107" customFormat="1" ht="31.8" customHeight="1">
      <c r="A3091" s="46">
        <f>SUBTOTAL(3,$C$11:C3091)</f>
        <v>3081</v>
      </c>
      <c r="B3091" s="100">
        <v>2</v>
      </c>
      <c r="C3091" s="100" t="s">
        <v>61</v>
      </c>
      <c r="D3091" s="100" t="s">
        <v>2351</v>
      </c>
      <c r="E3091" s="101" t="s">
        <v>239</v>
      </c>
      <c r="F3091" s="102" t="s">
        <v>86</v>
      </c>
      <c r="G3091" s="100">
        <v>11</v>
      </c>
      <c r="H3091" s="103" t="s">
        <v>671</v>
      </c>
      <c r="I3091" s="100">
        <v>20</v>
      </c>
      <c r="J3091" s="100">
        <v>1</v>
      </c>
      <c r="K3091" s="100"/>
      <c r="L3091" s="100"/>
      <c r="M3091" s="100">
        <v>20</v>
      </c>
      <c r="N3091" s="100">
        <v>1</v>
      </c>
      <c r="O3091" s="104">
        <v>1050000</v>
      </c>
      <c r="P3091" s="104">
        <v>1050000</v>
      </c>
      <c r="Q3091" s="104"/>
      <c r="R3091" s="104"/>
      <c r="S3091" s="104">
        <v>1050000</v>
      </c>
      <c r="T3091" s="104">
        <v>0</v>
      </c>
      <c r="U3091" s="103" t="s">
        <v>303</v>
      </c>
      <c r="V3091" s="105" t="s">
        <v>4191</v>
      </c>
      <c r="W3091" s="106" t="s">
        <v>539</v>
      </c>
    </row>
    <row r="3092" spans="1:23" s="107" customFormat="1" ht="31.8" customHeight="1">
      <c r="A3092" s="46">
        <f>SUBTOTAL(3,$C$11:C3092)</f>
        <v>3082</v>
      </c>
      <c r="B3092" s="100">
        <v>2</v>
      </c>
      <c r="C3092" s="100" t="s">
        <v>61</v>
      </c>
      <c r="D3092" s="100" t="s">
        <v>2351</v>
      </c>
      <c r="E3092" s="101" t="s">
        <v>239</v>
      </c>
      <c r="F3092" s="102" t="s">
        <v>86</v>
      </c>
      <c r="G3092" s="100">
        <v>11</v>
      </c>
      <c r="H3092" s="103" t="s">
        <v>671</v>
      </c>
      <c r="I3092" s="100">
        <v>20</v>
      </c>
      <c r="J3092" s="100">
        <v>1</v>
      </c>
      <c r="K3092" s="100"/>
      <c r="L3092" s="100"/>
      <c r="M3092" s="100">
        <v>20</v>
      </c>
      <c r="N3092" s="100">
        <v>1</v>
      </c>
      <c r="O3092" s="104">
        <v>1050000</v>
      </c>
      <c r="P3092" s="104">
        <v>1050000</v>
      </c>
      <c r="Q3092" s="104"/>
      <c r="R3092" s="104"/>
      <c r="S3092" s="104">
        <v>1050000</v>
      </c>
      <c r="T3092" s="104">
        <v>0</v>
      </c>
      <c r="U3092" s="103" t="s">
        <v>303</v>
      </c>
      <c r="V3092" s="105" t="s">
        <v>4192</v>
      </c>
      <c r="W3092" s="106" t="s">
        <v>539</v>
      </c>
    </row>
    <row r="3093" spans="1:23" s="107" customFormat="1" ht="31.8" customHeight="1">
      <c r="A3093" s="46">
        <f>SUBTOTAL(3,$C$11:C3093)</f>
        <v>3083</v>
      </c>
      <c r="B3093" s="100">
        <v>2</v>
      </c>
      <c r="C3093" s="100" t="s">
        <v>61</v>
      </c>
      <c r="D3093" s="100" t="s">
        <v>2341</v>
      </c>
      <c r="E3093" s="101" t="s">
        <v>239</v>
      </c>
      <c r="F3093" s="102" t="s">
        <v>86</v>
      </c>
      <c r="G3093" s="100">
        <v>11</v>
      </c>
      <c r="H3093" s="103" t="s">
        <v>671</v>
      </c>
      <c r="I3093" s="100">
        <v>20</v>
      </c>
      <c r="J3093" s="100">
        <v>1</v>
      </c>
      <c r="K3093" s="100"/>
      <c r="L3093" s="100"/>
      <c r="M3093" s="100">
        <v>20</v>
      </c>
      <c r="N3093" s="100">
        <v>1</v>
      </c>
      <c r="O3093" s="104">
        <v>1050000</v>
      </c>
      <c r="P3093" s="104">
        <v>1050000</v>
      </c>
      <c r="Q3093" s="104"/>
      <c r="R3093" s="104"/>
      <c r="S3093" s="104">
        <v>1050000</v>
      </c>
      <c r="T3093" s="104">
        <v>0</v>
      </c>
      <c r="U3093" s="103" t="s">
        <v>303</v>
      </c>
      <c r="V3093" s="105" t="s">
        <v>893</v>
      </c>
      <c r="W3093" s="106" t="s">
        <v>539</v>
      </c>
    </row>
    <row r="3094" spans="1:23" s="107" customFormat="1" ht="31.8" customHeight="1">
      <c r="A3094" s="46">
        <f>SUBTOTAL(3,$C$11:C3094)</f>
        <v>3084</v>
      </c>
      <c r="B3094" s="46">
        <v>1</v>
      </c>
      <c r="C3094" s="46" t="s">
        <v>281</v>
      </c>
      <c r="D3094" s="46" t="s">
        <v>1105</v>
      </c>
      <c r="E3094" s="98" t="s">
        <v>638</v>
      </c>
      <c r="F3094" s="99" t="s">
        <v>367</v>
      </c>
      <c r="G3094" s="46">
        <v>11</v>
      </c>
      <c r="H3094" s="78" t="s">
        <v>671</v>
      </c>
      <c r="I3094" s="46">
        <v>20</v>
      </c>
      <c r="J3094" s="46">
        <v>1</v>
      </c>
      <c r="K3094" s="46"/>
      <c r="L3094" s="46"/>
      <c r="M3094" s="46">
        <v>20</v>
      </c>
      <c r="N3094" s="46">
        <v>1</v>
      </c>
      <c r="O3094" s="79">
        <v>1050000</v>
      </c>
      <c r="P3094" s="79">
        <v>1050000</v>
      </c>
      <c r="Q3094" s="79"/>
      <c r="R3094" s="79">
        <v>1050000</v>
      </c>
      <c r="S3094" s="79">
        <v>0</v>
      </c>
      <c r="T3094" s="79">
        <v>0</v>
      </c>
      <c r="U3094" s="78" t="s">
        <v>303</v>
      </c>
      <c r="V3094" s="80" t="s">
        <v>1882</v>
      </c>
      <c r="W3094" s="81" t="s">
        <v>539</v>
      </c>
    </row>
    <row r="3095" spans="1:23" s="107" customFormat="1" ht="31.8" customHeight="1">
      <c r="A3095" s="46">
        <f>SUBTOTAL(3,$C$11:C3095)</f>
        <v>3085</v>
      </c>
      <c r="B3095" s="46">
        <v>1</v>
      </c>
      <c r="C3095" s="46" t="s">
        <v>281</v>
      </c>
      <c r="D3095" s="46" t="s">
        <v>1103</v>
      </c>
      <c r="E3095" s="98" t="s">
        <v>638</v>
      </c>
      <c r="F3095" s="99" t="s">
        <v>367</v>
      </c>
      <c r="G3095" s="46">
        <v>11</v>
      </c>
      <c r="H3095" s="78" t="s">
        <v>671</v>
      </c>
      <c r="I3095" s="46">
        <v>20</v>
      </c>
      <c r="J3095" s="46">
        <v>1</v>
      </c>
      <c r="K3095" s="46"/>
      <c r="L3095" s="46"/>
      <c r="M3095" s="46">
        <v>20</v>
      </c>
      <c r="N3095" s="46">
        <v>1</v>
      </c>
      <c r="O3095" s="79">
        <v>1050000</v>
      </c>
      <c r="P3095" s="79">
        <v>1050000</v>
      </c>
      <c r="Q3095" s="79"/>
      <c r="R3095" s="79">
        <v>1050000</v>
      </c>
      <c r="S3095" s="79">
        <v>0</v>
      </c>
      <c r="T3095" s="79">
        <v>0</v>
      </c>
      <c r="U3095" s="78" t="s">
        <v>303</v>
      </c>
      <c r="V3095" s="80" t="s">
        <v>1883</v>
      </c>
      <c r="W3095" s="81" t="s">
        <v>539</v>
      </c>
    </row>
    <row r="3096" spans="1:23" s="107" customFormat="1" ht="31.8" customHeight="1">
      <c r="A3096" s="46">
        <f>SUBTOTAL(3,$C$11:C3096)</f>
        <v>3086</v>
      </c>
      <c r="B3096" s="46">
        <v>1</v>
      </c>
      <c r="C3096" s="46" t="s">
        <v>281</v>
      </c>
      <c r="D3096" s="46" t="s">
        <v>1105</v>
      </c>
      <c r="E3096" s="98" t="s">
        <v>638</v>
      </c>
      <c r="F3096" s="99" t="s">
        <v>367</v>
      </c>
      <c r="G3096" s="46">
        <v>11</v>
      </c>
      <c r="H3096" s="78" t="s">
        <v>671</v>
      </c>
      <c r="I3096" s="46">
        <v>20</v>
      </c>
      <c r="J3096" s="46">
        <v>1</v>
      </c>
      <c r="K3096" s="46"/>
      <c r="L3096" s="46"/>
      <c r="M3096" s="46">
        <v>20</v>
      </c>
      <c r="N3096" s="46">
        <v>1</v>
      </c>
      <c r="O3096" s="79">
        <v>1050000</v>
      </c>
      <c r="P3096" s="79">
        <v>1050000</v>
      </c>
      <c r="Q3096" s="79"/>
      <c r="R3096" s="79">
        <v>1050000</v>
      </c>
      <c r="S3096" s="79">
        <v>0</v>
      </c>
      <c r="T3096" s="79">
        <v>0</v>
      </c>
      <c r="U3096" s="78" t="s">
        <v>303</v>
      </c>
      <c r="V3096" s="80" t="s">
        <v>1884</v>
      </c>
      <c r="W3096" s="81" t="s">
        <v>539</v>
      </c>
    </row>
    <row r="3097" spans="1:23" s="107" customFormat="1" ht="31.8" customHeight="1">
      <c r="A3097" s="46">
        <f>SUBTOTAL(3,$C$11:C3097)</f>
        <v>3087</v>
      </c>
      <c r="B3097" s="46">
        <v>1</v>
      </c>
      <c r="C3097" s="46" t="s">
        <v>281</v>
      </c>
      <c r="D3097" s="46" t="s">
        <v>1102</v>
      </c>
      <c r="E3097" s="98" t="s">
        <v>638</v>
      </c>
      <c r="F3097" s="99" t="s">
        <v>367</v>
      </c>
      <c r="G3097" s="46">
        <v>11</v>
      </c>
      <c r="H3097" s="78" t="s">
        <v>671</v>
      </c>
      <c r="I3097" s="46">
        <v>20</v>
      </c>
      <c r="J3097" s="46">
        <v>1</v>
      </c>
      <c r="K3097" s="46"/>
      <c r="L3097" s="46"/>
      <c r="M3097" s="46">
        <v>20</v>
      </c>
      <c r="N3097" s="46">
        <v>1</v>
      </c>
      <c r="O3097" s="79">
        <v>1050000</v>
      </c>
      <c r="P3097" s="79">
        <v>1050000</v>
      </c>
      <c r="Q3097" s="79"/>
      <c r="R3097" s="79">
        <v>1050000</v>
      </c>
      <c r="S3097" s="79">
        <v>0</v>
      </c>
      <c r="T3097" s="79">
        <v>0</v>
      </c>
      <c r="U3097" s="78" t="s">
        <v>303</v>
      </c>
      <c r="V3097" s="80" t="s">
        <v>1272</v>
      </c>
      <c r="W3097" s="81" t="s">
        <v>539</v>
      </c>
    </row>
    <row r="3098" spans="1:23" s="107" customFormat="1" ht="31.8" customHeight="1">
      <c r="A3098" s="46">
        <f>SUBTOTAL(3,$C$11:C3098)</f>
        <v>3088</v>
      </c>
      <c r="B3098" s="46">
        <v>1</v>
      </c>
      <c r="C3098" s="46" t="s">
        <v>281</v>
      </c>
      <c r="D3098" s="46" t="s">
        <v>1102</v>
      </c>
      <c r="E3098" s="98" t="s">
        <v>638</v>
      </c>
      <c r="F3098" s="99" t="s">
        <v>367</v>
      </c>
      <c r="G3098" s="46">
        <v>11</v>
      </c>
      <c r="H3098" s="78" t="s">
        <v>671</v>
      </c>
      <c r="I3098" s="46">
        <v>20</v>
      </c>
      <c r="J3098" s="46">
        <v>1</v>
      </c>
      <c r="K3098" s="46"/>
      <c r="L3098" s="46"/>
      <c r="M3098" s="46">
        <v>20</v>
      </c>
      <c r="N3098" s="46">
        <v>1</v>
      </c>
      <c r="O3098" s="79">
        <v>1050000</v>
      </c>
      <c r="P3098" s="79">
        <v>1050000</v>
      </c>
      <c r="Q3098" s="79"/>
      <c r="R3098" s="79">
        <v>1050000</v>
      </c>
      <c r="S3098" s="79">
        <v>0</v>
      </c>
      <c r="T3098" s="79">
        <v>0</v>
      </c>
      <c r="U3098" s="78" t="s">
        <v>303</v>
      </c>
      <c r="V3098" s="80" t="s">
        <v>185</v>
      </c>
      <c r="W3098" s="81" t="s">
        <v>539</v>
      </c>
    </row>
    <row r="3099" spans="1:23" s="107" customFormat="1" ht="31.8" customHeight="1">
      <c r="A3099" s="46">
        <f>SUBTOTAL(3,$C$11:C3099)</f>
        <v>3089</v>
      </c>
      <c r="B3099" s="46">
        <v>1</v>
      </c>
      <c r="C3099" s="46" t="s">
        <v>281</v>
      </c>
      <c r="D3099" s="46" t="s">
        <v>116</v>
      </c>
      <c r="E3099" s="98" t="s">
        <v>638</v>
      </c>
      <c r="F3099" s="99" t="s">
        <v>367</v>
      </c>
      <c r="G3099" s="46">
        <v>11</v>
      </c>
      <c r="H3099" s="78" t="s">
        <v>671</v>
      </c>
      <c r="I3099" s="46">
        <v>20</v>
      </c>
      <c r="J3099" s="46">
        <v>1</v>
      </c>
      <c r="K3099" s="46"/>
      <c r="L3099" s="46"/>
      <c r="M3099" s="46">
        <v>20</v>
      </c>
      <c r="N3099" s="46">
        <v>1</v>
      </c>
      <c r="O3099" s="79">
        <v>1050000</v>
      </c>
      <c r="P3099" s="79">
        <v>1050000</v>
      </c>
      <c r="Q3099" s="79"/>
      <c r="R3099" s="79">
        <v>1050000</v>
      </c>
      <c r="S3099" s="79">
        <v>0</v>
      </c>
      <c r="T3099" s="79">
        <v>0</v>
      </c>
      <c r="U3099" s="78" t="s">
        <v>303</v>
      </c>
      <c r="V3099" s="80" t="s">
        <v>887</v>
      </c>
      <c r="W3099" s="81" t="s">
        <v>539</v>
      </c>
    </row>
    <row r="3100" spans="1:23" s="107" customFormat="1" ht="31.8" customHeight="1">
      <c r="A3100" s="46">
        <f>SUBTOTAL(3,$C$11:C3100)</f>
        <v>3090</v>
      </c>
      <c r="B3100" s="46">
        <v>1</v>
      </c>
      <c r="C3100" s="46" t="s">
        <v>281</v>
      </c>
      <c r="D3100" s="46" t="s">
        <v>840</v>
      </c>
      <c r="E3100" s="98" t="s">
        <v>638</v>
      </c>
      <c r="F3100" s="99" t="s">
        <v>367</v>
      </c>
      <c r="G3100" s="46">
        <v>11</v>
      </c>
      <c r="H3100" s="78" t="s">
        <v>671</v>
      </c>
      <c r="I3100" s="46">
        <v>20</v>
      </c>
      <c r="J3100" s="46">
        <v>1</v>
      </c>
      <c r="K3100" s="46"/>
      <c r="L3100" s="46"/>
      <c r="M3100" s="46">
        <v>20</v>
      </c>
      <c r="N3100" s="46">
        <v>1</v>
      </c>
      <c r="O3100" s="79">
        <v>1050000</v>
      </c>
      <c r="P3100" s="79">
        <v>1050000</v>
      </c>
      <c r="Q3100" s="79"/>
      <c r="R3100" s="79">
        <v>1050000</v>
      </c>
      <c r="S3100" s="79">
        <v>0</v>
      </c>
      <c r="T3100" s="79">
        <v>0</v>
      </c>
      <c r="U3100" s="78" t="s">
        <v>303</v>
      </c>
      <c r="V3100" s="80" t="s">
        <v>1506</v>
      </c>
      <c r="W3100" s="81" t="s">
        <v>539</v>
      </c>
    </row>
    <row r="3101" spans="1:23" s="107" customFormat="1" ht="31.8" customHeight="1">
      <c r="A3101" s="46">
        <f>SUBTOTAL(3,$C$11:C3101)</f>
        <v>3091</v>
      </c>
      <c r="B3101" s="46">
        <v>1</v>
      </c>
      <c r="C3101" s="46" t="s">
        <v>281</v>
      </c>
      <c r="D3101" s="46" t="s">
        <v>1102</v>
      </c>
      <c r="E3101" s="98" t="s">
        <v>638</v>
      </c>
      <c r="F3101" s="99" t="s">
        <v>367</v>
      </c>
      <c r="G3101" s="46">
        <v>11</v>
      </c>
      <c r="H3101" s="78" t="s">
        <v>671</v>
      </c>
      <c r="I3101" s="46">
        <v>20</v>
      </c>
      <c r="J3101" s="46">
        <v>1</v>
      </c>
      <c r="K3101" s="46"/>
      <c r="L3101" s="46"/>
      <c r="M3101" s="46">
        <v>20</v>
      </c>
      <c r="N3101" s="46">
        <v>1</v>
      </c>
      <c r="O3101" s="79">
        <v>1050000</v>
      </c>
      <c r="P3101" s="79">
        <v>1050000</v>
      </c>
      <c r="Q3101" s="79"/>
      <c r="R3101" s="79">
        <v>1050000</v>
      </c>
      <c r="S3101" s="79">
        <v>0</v>
      </c>
      <c r="T3101" s="79">
        <v>0</v>
      </c>
      <c r="U3101" s="78" t="s">
        <v>303</v>
      </c>
      <c r="V3101" s="80" t="s">
        <v>1885</v>
      </c>
      <c r="W3101" s="81" t="s">
        <v>539</v>
      </c>
    </row>
    <row r="3102" spans="1:23" s="107" customFormat="1" ht="31.8" customHeight="1">
      <c r="A3102" s="46">
        <f>SUBTOTAL(3,$C$11:C3102)</f>
        <v>3092</v>
      </c>
      <c r="B3102" s="46">
        <v>1</v>
      </c>
      <c r="C3102" s="46" t="s">
        <v>281</v>
      </c>
      <c r="D3102" s="46" t="s">
        <v>1103</v>
      </c>
      <c r="E3102" s="98" t="s">
        <v>638</v>
      </c>
      <c r="F3102" s="99" t="s">
        <v>367</v>
      </c>
      <c r="G3102" s="46">
        <v>11</v>
      </c>
      <c r="H3102" s="78" t="s">
        <v>671</v>
      </c>
      <c r="I3102" s="46">
        <v>20</v>
      </c>
      <c r="J3102" s="46">
        <v>1</v>
      </c>
      <c r="K3102" s="46"/>
      <c r="L3102" s="46"/>
      <c r="M3102" s="46">
        <v>20</v>
      </c>
      <c r="N3102" s="46">
        <v>1</v>
      </c>
      <c r="O3102" s="79">
        <v>1050000</v>
      </c>
      <c r="P3102" s="79">
        <v>1050000</v>
      </c>
      <c r="Q3102" s="79"/>
      <c r="R3102" s="79">
        <v>1050000</v>
      </c>
      <c r="S3102" s="79">
        <v>0</v>
      </c>
      <c r="T3102" s="79">
        <v>0</v>
      </c>
      <c r="U3102" s="78" t="s">
        <v>303</v>
      </c>
      <c r="V3102" s="80" t="s">
        <v>1253</v>
      </c>
      <c r="W3102" s="81" t="s">
        <v>539</v>
      </c>
    </row>
    <row r="3103" spans="1:23" s="107" customFormat="1" ht="31.8" customHeight="1">
      <c r="A3103" s="46">
        <f>SUBTOTAL(3,$C$11:C3103)</f>
        <v>3093</v>
      </c>
      <c r="B3103" s="46">
        <v>1</v>
      </c>
      <c r="C3103" s="46" t="s">
        <v>281</v>
      </c>
      <c r="D3103" s="46" t="s">
        <v>1102</v>
      </c>
      <c r="E3103" s="98" t="s">
        <v>638</v>
      </c>
      <c r="F3103" s="99" t="s">
        <v>367</v>
      </c>
      <c r="G3103" s="46">
        <v>11</v>
      </c>
      <c r="H3103" s="78" t="s">
        <v>671</v>
      </c>
      <c r="I3103" s="46">
        <v>20</v>
      </c>
      <c r="J3103" s="46">
        <v>1</v>
      </c>
      <c r="K3103" s="46"/>
      <c r="L3103" s="46"/>
      <c r="M3103" s="46">
        <v>20</v>
      </c>
      <c r="N3103" s="46">
        <v>1</v>
      </c>
      <c r="O3103" s="79">
        <v>1050000</v>
      </c>
      <c r="P3103" s="79">
        <v>1050000</v>
      </c>
      <c r="Q3103" s="79"/>
      <c r="R3103" s="79">
        <v>1050000</v>
      </c>
      <c r="S3103" s="79">
        <v>0</v>
      </c>
      <c r="T3103" s="79">
        <v>0</v>
      </c>
      <c r="U3103" s="78" t="s">
        <v>303</v>
      </c>
      <c r="V3103" s="80" t="s">
        <v>1886</v>
      </c>
      <c r="W3103" s="81" t="s">
        <v>539</v>
      </c>
    </row>
    <row r="3104" spans="1:23" s="107" customFormat="1" ht="31.8" customHeight="1">
      <c r="A3104" s="46">
        <f>SUBTOTAL(3,$C$11:C3104)</f>
        <v>3094</v>
      </c>
      <c r="B3104" s="100">
        <v>2</v>
      </c>
      <c r="C3104" s="100" t="s">
        <v>281</v>
      </c>
      <c r="D3104" s="100" t="s">
        <v>541</v>
      </c>
      <c r="E3104" s="101" t="s">
        <v>638</v>
      </c>
      <c r="F3104" s="102" t="s">
        <v>367</v>
      </c>
      <c r="G3104" s="100">
        <v>11</v>
      </c>
      <c r="H3104" s="103" t="s">
        <v>671</v>
      </c>
      <c r="I3104" s="100">
        <v>20</v>
      </c>
      <c r="J3104" s="100">
        <v>1</v>
      </c>
      <c r="K3104" s="100"/>
      <c r="L3104" s="100"/>
      <c r="M3104" s="100">
        <v>20</v>
      </c>
      <c r="N3104" s="100">
        <v>1</v>
      </c>
      <c r="O3104" s="104">
        <v>1000000</v>
      </c>
      <c r="P3104" s="104">
        <v>1000000</v>
      </c>
      <c r="Q3104" s="104"/>
      <c r="R3104" s="104"/>
      <c r="S3104" s="104">
        <v>1000000</v>
      </c>
      <c r="T3104" s="104">
        <v>0</v>
      </c>
      <c r="U3104" s="103" t="s">
        <v>305</v>
      </c>
      <c r="V3104" s="105" t="s">
        <v>3267</v>
      </c>
      <c r="W3104" s="106" t="s">
        <v>539</v>
      </c>
    </row>
    <row r="3105" spans="1:23" s="107" customFormat="1" ht="31.8" customHeight="1">
      <c r="A3105" s="46">
        <f>SUBTOTAL(3,$C$11:C3105)</f>
        <v>3095</v>
      </c>
      <c r="B3105" s="100">
        <v>2</v>
      </c>
      <c r="C3105" s="100" t="s">
        <v>281</v>
      </c>
      <c r="D3105" s="100" t="s">
        <v>541</v>
      </c>
      <c r="E3105" s="101" t="s">
        <v>638</v>
      </c>
      <c r="F3105" s="102" t="s">
        <v>367</v>
      </c>
      <c r="G3105" s="100">
        <v>11</v>
      </c>
      <c r="H3105" s="103" t="s">
        <v>671</v>
      </c>
      <c r="I3105" s="100">
        <v>40</v>
      </c>
      <c r="J3105" s="100">
        <v>1</v>
      </c>
      <c r="K3105" s="100"/>
      <c r="L3105" s="100"/>
      <c r="M3105" s="100">
        <v>40</v>
      </c>
      <c r="N3105" s="100">
        <v>1</v>
      </c>
      <c r="O3105" s="104">
        <v>2000000</v>
      </c>
      <c r="P3105" s="104">
        <v>2000000</v>
      </c>
      <c r="Q3105" s="104"/>
      <c r="R3105" s="104"/>
      <c r="S3105" s="104">
        <v>2000000</v>
      </c>
      <c r="T3105" s="104">
        <v>0</v>
      </c>
      <c r="U3105" s="103" t="s">
        <v>305</v>
      </c>
      <c r="V3105" s="105" t="s">
        <v>3266</v>
      </c>
      <c r="W3105" s="106" t="s">
        <v>347</v>
      </c>
    </row>
    <row r="3106" spans="1:23" s="107" customFormat="1" ht="31.8" customHeight="1">
      <c r="A3106" s="46">
        <f>SUBTOTAL(3,$C$11:C3106)</f>
        <v>3096</v>
      </c>
      <c r="B3106" s="100">
        <v>2</v>
      </c>
      <c r="C3106" s="100" t="s">
        <v>281</v>
      </c>
      <c r="D3106" s="100" t="s">
        <v>2340</v>
      </c>
      <c r="E3106" s="101" t="s">
        <v>638</v>
      </c>
      <c r="F3106" s="102" t="s">
        <v>367</v>
      </c>
      <c r="G3106" s="100">
        <v>11</v>
      </c>
      <c r="H3106" s="103" t="s">
        <v>671</v>
      </c>
      <c r="I3106" s="100">
        <v>20</v>
      </c>
      <c r="J3106" s="100">
        <v>1</v>
      </c>
      <c r="K3106" s="100"/>
      <c r="L3106" s="100"/>
      <c r="M3106" s="100">
        <v>20</v>
      </c>
      <c r="N3106" s="100">
        <v>1</v>
      </c>
      <c r="O3106" s="104">
        <v>1050000</v>
      </c>
      <c r="P3106" s="104">
        <v>1050000</v>
      </c>
      <c r="Q3106" s="104"/>
      <c r="R3106" s="104"/>
      <c r="S3106" s="104">
        <v>1050000</v>
      </c>
      <c r="T3106" s="104">
        <v>0</v>
      </c>
      <c r="U3106" s="103" t="s">
        <v>303</v>
      </c>
      <c r="V3106" s="105" t="s">
        <v>4193</v>
      </c>
      <c r="W3106" s="106" t="s">
        <v>539</v>
      </c>
    </row>
    <row r="3107" spans="1:23" s="107" customFormat="1" ht="31.8" customHeight="1">
      <c r="A3107" s="46">
        <f>SUBTOTAL(3,$C$11:C3107)</f>
        <v>3097</v>
      </c>
      <c r="B3107" s="100">
        <v>2</v>
      </c>
      <c r="C3107" s="100" t="s">
        <v>281</v>
      </c>
      <c r="D3107" s="100" t="s">
        <v>2344</v>
      </c>
      <c r="E3107" s="101" t="s">
        <v>638</v>
      </c>
      <c r="F3107" s="102" t="s">
        <v>367</v>
      </c>
      <c r="G3107" s="100">
        <v>11</v>
      </c>
      <c r="H3107" s="103" t="s">
        <v>671</v>
      </c>
      <c r="I3107" s="100">
        <v>20</v>
      </c>
      <c r="J3107" s="100">
        <v>1</v>
      </c>
      <c r="K3107" s="100"/>
      <c r="L3107" s="100"/>
      <c r="M3107" s="100">
        <v>20</v>
      </c>
      <c r="N3107" s="100">
        <v>1</v>
      </c>
      <c r="O3107" s="104">
        <v>1050000</v>
      </c>
      <c r="P3107" s="104">
        <v>1050000</v>
      </c>
      <c r="Q3107" s="104"/>
      <c r="R3107" s="104"/>
      <c r="S3107" s="104">
        <v>1050000</v>
      </c>
      <c r="T3107" s="104">
        <v>0</v>
      </c>
      <c r="U3107" s="103" t="s">
        <v>303</v>
      </c>
      <c r="V3107" s="105" t="s">
        <v>4194</v>
      </c>
      <c r="W3107" s="106" t="s">
        <v>539</v>
      </c>
    </row>
    <row r="3108" spans="1:23" s="107" customFormat="1" ht="31.8" customHeight="1">
      <c r="A3108" s="46">
        <f>SUBTOTAL(3,$C$11:C3108)</f>
        <v>3098</v>
      </c>
      <c r="B3108" s="100">
        <v>2</v>
      </c>
      <c r="C3108" s="100" t="s">
        <v>281</v>
      </c>
      <c r="D3108" s="100" t="s">
        <v>2351</v>
      </c>
      <c r="E3108" s="101" t="s">
        <v>638</v>
      </c>
      <c r="F3108" s="102" t="s">
        <v>367</v>
      </c>
      <c r="G3108" s="100">
        <v>11</v>
      </c>
      <c r="H3108" s="103" t="s">
        <v>671</v>
      </c>
      <c r="I3108" s="100">
        <v>20</v>
      </c>
      <c r="J3108" s="100">
        <v>1</v>
      </c>
      <c r="K3108" s="100"/>
      <c r="L3108" s="100"/>
      <c r="M3108" s="100">
        <v>20</v>
      </c>
      <c r="N3108" s="100">
        <v>1</v>
      </c>
      <c r="O3108" s="104">
        <v>1050000</v>
      </c>
      <c r="P3108" s="104">
        <v>1050000</v>
      </c>
      <c r="Q3108" s="104"/>
      <c r="R3108" s="104"/>
      <c r="S3108" s="104">
        <v>1050000</v>
      </c>
      <c r="T3108" s="104">
        <v>0</v>
      </c>
      <c r="U3108" s="103" t="s">
        <v>303</v>
      </c>
      <c r="V3108" s="105" t="s">
        <v>4195</v>
      </c>
      <c r="W3108" s="106" t="s">
        <v>539</v>
      </c>
    </row>
    <row r="3109" spans="1:23" s="107" customFormat="1" ht="31.8" customHeight="1">
      <c r="A3109" s="46">
        <f>SUBTOTAL(3,$C$11:C3109)</f>
        <v>3099</v>
      </c>
      <c r="B3109" s="100">
        <v>2</v>
      </c>
      <c r="C3109" s="100" t="s">
        <v>281</v>
      </c>
      <c r="D3109" s="100" t="s">
        <v>2351</v>
      </c>
      <c r="E3109" s="101" t="s">
        <v>638</v>
      </c>
      <c r="F3109" s="102" t="s">
        <v>367</v>
      </c>
      <c r="G3109" s="100">
        <v>11</v>
      </c>
      <c r="H3109" s="103" t="s">
        <v>671</v>
      </c>
      <c r="I3109" s="100">
        <v>20</v>
      </c>
      <c r="J3109" s="100">
        <v>1</v>
      </c>
      <c r="K3109" s="100"/>
      <c r="L3109" s="100"/>
      <c r="M3109" s="100">
        <v>20</v>
      </c>
      <c r="N3109" s="100">
        <v>1</v>
      </c>
      <c r="O3109" s="104">
        <v>1050000</v>
      </c>
      <c r="P3109" s="104">
        <v>1050000</v>
      </c>
      <c r="Q3109" s="104"/>
      <c r="R3109" s="104"/>
      <c r="S3109" s="104">
        <v>1050000</v>
      </c>
      <c r="T3109" s="104">
        <v>0</v>
      </c>
      <c r="U3109" s="103" t="s">
        <v>303</v>
      </c>
      <c r="V3109" s="105" t="s">
        <v>1262</v>
      </c>
      <c r="W3109" s="106" t="s">
        <v>539</v>
      </c>
    </row>
    <row r="3110" spans="1:23" s="107" customFormat="1" ht="31.8" customHeight="1">
      <c r="A3110" s="46">
        <f>SUBTOTAL(3,$C$11:C3110)</f>
        <v>3100</v>
      </c>
      <c r="B3110" s="100">
        <v>2</v>
      </c>
      <c r="C3110" s="100" t="s">
        <v>281</v>
      </c>
      <c r="D3110" s="100" t="s">
        <v>2351</v>
      </c>
      <c r="E3110" s="101" t="s">
        <v>638</v>
      </c>
      <c r="F3110" s="102" t="s">
        <v>367</v>
      </c>
      <c r="G3110" s="100">
        <v>11</v>
      </c>
      <c r="H3110" s="103" t="s">
        <v>671</v>
      </c>
      <c r="I3110" s="100">
        <v>20</v>
      </c>
      <c r="J3110" s="100">
        <v>1</v>
      </c>
      <c r="K3110" s="100"/>
      <c r="L3110" s="100"/>
      <c r="M3110" s="100">
        <v>20</v>
      </c>
      <c r="N3110" s="100">
        <v>1</v>
      </c>
      <c r="O3110" s="104">
        <v>1050000</v>
      </c>
      <c r="P3110" s="104">
        <v>1050000</v>
      </c>
      <c r="Q3110" s="104"/>
      <c r="R3110" s="104"/>
      <c r="S3110" s="104">
        <v>1050000</v>
      </c>
      <c r="T3110" s="104">
        <v>0</v>
      </c>
      <c r="U3110" s="103" t="s">
        <v>303</v>
      </c>
      <c r="V3110" s="105" t="s">
        <v>4196</v>
      </c>
      <c r="W3110" s="106" t="s">
        <v>539</v>
      </c>
    </row>
    <row r="3111" spans="1:23" s="107" customFormat="1" ht="31.8" customHeight="1">
      <c r="A3111" s="46">
        <f>SUBTOTAL(3,$C$11:C3111)</f>
        <v>3101</v>
      </c>
      <c r="B3111" s="100">
        <v>2</v>
      </c>
      <c r="C3111" s="100" t="s">
        <v>281</v>
      </c>
      <c r="D3111" s="100" t="s">
        <v>2340</v>
      </c>
      <c r="E3111" s="101" t="s">
        <v>638</v>
      </c>
      <c r="F3111" s="102" t="s">
        <v>367</v>
      </c>
      <c r="G3111" s="100">
        <v>11</v>
      </c>
      <c r="H3111" s="103" t="s">
        <v>671</v>
      </c>
      <c r="I3111" s="100">
        <v>20</v>
      </c>
      <c r="J3111" s="100">
        <v>1</v>
      </c>
      <c r="K3111" s="100"/>
      <c r="L3111" s="100"/>
      <c r="M3111" s="100">
        <v>20</v>
      </c>
      <c r="N3111" s="100">
        <v>1</v>
      </c>
      <c r="O3111" s="104">
        <v>1050000</v>
      </c>
      <c r="P3111" s="104">
        <v>1050000</v>
      </c>
      <c r="Q3111" s="104"/>
      <c r="R3111" s="104"/>
      <c r="S3111" s="104">
        <v>1050000</v>
      </c>
      <c r="T3111" s="104">
        <v>0</v>
      </c>
      <c r="U3111" s="103" t="s">
        <v>303</v>
      </c>
      <c r="V3111" s="105" t="s">
        <v>4197</v>
      </c>
      <c r="W3111" s="106" t="s">
        <v>539</v>
      </c>
    </row>
    <row r="3112" spans="1:23" s="107" customFormat="1" ht="31.8" customHeight="1">
      <c r="A3112" s="46">
        <f>SUBTOTAL(3,$C$11:C3112)</f>
        <v>3102</v>
      </c>
      <c r="B3112" s="100">
        <v>2</v>
      </c>
      <c r="C3112" s="100" t="s">
        <v>281</v>
      </c>
      <c r="D3112" s="100" t="s">
        <v>2343</v>
      </c>
      <c r="E3112" s="101" t="s">
        <v>638</v>
      </c>
      <c r="F3112" s="102" t="s">
        <v>367</v>
      </c>
      <c r="G3112" s="100">
        <v>11</v>
      </c>
      <c r="H3112" s="103" t="s">
        <v>671</v>
      </c>
      <c r="I3112" s="100">
        <v>20</v>
      </c>
      <c r="J3112" s="100">
        <v>1</v>
      </c>
      <c r="K3112" s="100"/>
      <c r="L3112" s="100"/>
      <c r="M3112" s="100">
        <v>20</v>
      </c>
      <c r="N3112" s="100">
        <v>1</v>
      </c>
      <c r="O3112" s="104">
        <v>1050000</v>
      </c>
      <c r="P3112" s="104">
        <v>1050000</v>
      </c>
      <c r="Q3112" s="104"/>
      <c r="R3112" s="104"/>
      <c r="S3112" s="104">
        <v>1050000</v>
      </c>
      <c r="T3112" s="104">
        <v>0</v>
      </c>
      <c r="U3112" s="103" t="s">
        <v>303</v>
      </c>
      <c r="V3112" s="105" t="s">
        <v>4198</v>
      </c>
      <c r="W3112" s="106" t="s">
        <v>539</v>
      </c>
    </row>
    <row r="3113" spans="1:23" s="107" customFormat="1" ht="31.8" customHeight="1">
      <c r="A3113" s="46">
        <f>SUBTOTAL(3,$C$11:C3113)</f>
        <v>3103</v>
      </c>
      <c r="B3113" s="100">
        <v>2</v>
      </c>
      <c r="C3113" s="100" t="s">
        <v>281</v>
      </c>
      <c r="D3113" s="100" t="s">
        <v>2351</v>
      </c>
      <c r="E3113" s="101" t="s">
        <v>638</v>
      </c>
      <c r="F3113" s="102" t="s">
        <v>367</v>
      </c>
      <c r="G3113" s="100">
        <v>11</v>
      </c>
      <c r="H3113" s="103" t="s">
        <v>671</v>
      </c>
      <c r="I3113" s="100">
        <v>20</v>
      </c>
      <c r="J3113" s="100">
        <v>1</v>
      </c>
      <c r="K3113" s="100"/>
      <c r="L3113" s="100"/>
      <c r="M3113" s="100">
        <v>20</v>
      </c>
      <c r="N3113" s="100">
        <v>1</v>
      </c>
      <c r="O3113" s="104">
        <v>1050000</v>
      </c>
      <c r="P3113" s="104">
        <v>1050000</v>
      </c>
      <c r="Q3113" s="104"/>
      <c r="R3113" s="104"/>
      <c r="S3113" s="104">
        <v>1050000</v>
      </c>
      <c r="T3113" s="104">
        <v>0</v>
      </c>
      <c r="U3113" s="103" t="s">
        <v>303</v>
      </c>
      <c r="V3113" s="105" t="s">
        <v>4199</v>
      </c>
      <c r="W3113" s="106" t="s">
        <v>539</v>
      </c>
    </row>
    <row r="3114" spans="1:23" s="107" customFormat="1" ht="31.8" customHeight="1">
      <c r="A3114" s="46">
        <f>SUBTOTAL(3,$C$11:C3114)</f>
        <v>3104</v>
      </c>
      <c r="B3114" s="100">
        <v>2</v>
      </c>
      <c r="C3114" s="100" t="s">
        <v>281</v>
      </c>
      <c r="D3114" s="100" t="s">
        <v>2340</v>
      </c>
      <c r="E3114" s="101" t="s">
        <v>638</v>
      </c>
      <c r="F3114" s="102" t="s">
        <v>367</v>
      </c>
      <c r="G3114" s="100">
        <v>11</v>
      </c>
      <c r="H3114" s="103" t="s">
        <v>671</v>
      </c>
      <c r="I3114" s="100">
        <v>20</v>
      </c>
      <c r="J3114" s="100">
        <v>1</v>
      </c>
      <c r="K3114" s="100"/>
      <c r="L3114" s="100"/>
      <c r="M3114" s="100">
        <v>20</v>
      </c>
      <c r="N3114" s="100">
        <v>1</v>
      </c>
      <c r="O3114" s="104">
        <v>1050000</v>
      </c>
      <c r="P3114" s="104">
        <v>1050000</v>
      </c>
      <c r="Q3114" s="104"/>
      <c r="R3114" s="104"/>
      <c r="S3114" s="104">
        <v>1050000</v>
      </c>
      <c r="T3114" s="104">
        <v>0</v>
      </c>
      <c r="U3114" s="103" t="s">
        <v>303</v>
      </c>
      <c r="V3114" s="105" t="s">
        <v>4200</v>
      </c>
      <c r="W3114" s="106" t="s">
        <v>539</v>
      </c>
    </row>
    <row r="3115" spans="1:23" s="107" customFormat="1" ht="31.8" customHeight="1">
      <c r="A3115" s="46">
        <f>SUBTOTAL(3,$C$11:C3115)</f>
        <v>3105</v>
      </c>
      <c r="B3115" s="100">
        <v>2</v>
      </c>
      <c r="C3115" s="100" t="s">
        <v>281</v>
      </c>
      <c r="D3115" s="100" t="s">
        <v>2352</v>
      </c>
      <c r="E3115" s="101" t="s">
        <v>638</v>
      </c>
      <c r="F3115" s="102" t="s">
        <v>367</v>
      </c>
      <c r="G3115" s="100">
        <v>11</v>
      </c>
      <c r="H3115" s="103" t="s">
        <v>671</v>
      </c>
      <c r="I3115" s="100">
        <v>20</v>
      </c>
      <c r="J3115" s="100">
        <v>1</v>
      </c>
      <c r="K3115" s="100"/>
      <c r="L3115" s="100"/>
      <c r="M3115" s="100">
        <v>20</v>
      </c>
      <c r="N3115" s="100">
        <v>1</v>
      </c>
      <c r="O3115" s="104">
        <v>1050000</v>
      </c>
      <c r="P3115" s="104">
        <v>1050000</v>
      </c>
      <c r="Q3115" s="104"/>
      <c r="R3115" s="104"/>
      <c r="S3115" s="104">
        <v>1050000</v>
      </c>
      <c r="T3115" s="104">
        <v>0</v>
      </c>
      <c r="U3115" s="103" t="s">
        <v>303</v>
      </c>
      <c r="V3115" s="105" t="s">
        <v>4201</v>
      </c>
      <c r="W3115" s="106" t="s">
        <v>539</v>
      </c>
    </row>
    <row r="3116" spans="1:23" s="107" customFormat="1" ht="31.8" customHeight="1">
      <c r="A3116" s="46">
        <f>SUBTOTAL(3,$C$11:C3116)</f>
        <v>3106</v>
      </c>
      <c r="B3116" s="100">
        <v>2</v>
      </c>
      <c r="C3116" s="100" t="s">
        <v>281</v>
      </c>
      <c r="D3116" s="100" t="s">
        <v>2344</v>
      </c>
      <c r="E3116" s="101" t="s">
        <v>638</v>
      </c>
      <c r="F3116" s="102" t="s">
        <v>367</v>
      </c>
      <c r="G3116" s="100">
        <v>11</v>
      </c>
      <c r="H3116" s="103" t="s">
        <v>671</v>
      </c>
      <c r="I3116" s="100">
        <v>20</v>
      </c>
      <c r="J3116" s="100">
        <v>1</v>
      </c>
      <c r="K3116" s="100"/>
      <c r="L3116" s="100"/>
      <c r="M3116" s="100">
        <v>20</v>
      </c>
      <c r="N3116" s="100">
        <v>1</v>
      </c>
      <c r="O3116" s="104">
        <v>1050000</v>
      </c>
      <c r="P3116" s="104">
        <v>1050000</v>
      </c>
      <c r="Q3116" s="104"/>
      <c r="R3116" s="104"/>
      <c r="S3116" s="104">
        <v>1050000</v>
      </c>
      <c r="T3116" s="104">
        <v>0</v>
      </c>
      <c r="U3116" s="103" t="s">
        <v>303</v>
      </c>
      <c r="V3116" s="105" t="s">
        <v>4202</v>
      </c>
      <c r="W3116" s="106" t="s">
        <v>539</v>
      </c>
    </row>
    <row r="3117" spans="1:23" s="107" customFormat="1" ht="31.8" customHeight="1">
      <c r="A3117" s="46">
        <f>SUBTOTAL(3,$C$11:C3117)</f>
        <v>3107</v>
      </c>
      <c r="B3117" s="100">
        <v>2</v>
      </c>
      <c r="C3117" s="100" t="s">
        <v>281</v>
      </c>
      <c r="D3117" s="100" t="s">
        <v>2341</v>
      </c>
      <c r="E3117" s="101" t="s">
        <v>638</v>
      </c>
      <c r="F3117" s="102" t="s">
        <v>367</v>
      </c>
      <c r="G3117" s="100">
        <v>11</v>
      </c>
      <c r="H3117" s="103" t="s">
        <v>671</v>
      </c>
      <c r="I3117" s="100">
        <v>20</v>
      </c>
      <c r="J3117" s="100">
        <v>1</v>
      </c>
      <c r="K3117" s="100"/>
      <c r="L3117" s="100"/>
      <c r="M3117" s="100">
        <v>20</v>
      </c>
      <c r="N3117" s="100">
        <v>1</v>
      </c>
      <c r="O3117" s="104">
        <v>1050000</v>
      </c>
      <c r="P3117" s="104">
        <v>1050000</v>
      </c>
      <c r="Q3117" s="104"/>
      <c r="R3117" s="104"/>
      <c r="S3117" s="104">
        <v>1050000</v>
      </c>
      <c r="T3117" s="104">
        <v>0</v>
      </c>
      <c r="U3117" s="103" t="s">
        <v>303</v>
      </c>
      <c r="V3117" s="105" t="s">
        <v>2864</v>
      </c>
      <c r="W3117" s="106" t="s">
        <v>539</v>
      </c>
    </row>
    <row r="3118" spans="1:23" s="107" customFormat="1" ht="31.8" customHeight="1">
      <c r="A3118" s="46">
        <f>SUBTOTAL(3,$C$11:C3118)</f>
        <v>3108</v>
      </c>
      <c r="B3118" s="100">
        <v>2</v>
      </c>
      <c r="C3118" s="100" t="s">
        <v>281</v>
      </c>
      <c r="D3118" s="100" t="s">
        <v>2343</v>
      </c>
      <c r="E3118" s="101" t="s">
        <v>638</v>
      </c>
      <c r="F3118" s="102" t="s">
        <v>367</v>
      </c>
      <c r="G3118" s="100">
        <v>11</v>
      </c>
      <c r="H3118" s="103" t="s">
        <v>671</v>
      </c>
      <c r="I3118" s="100">
        <v>20</v>
      </c>
      <c r="J3118" s="100">
        <v>1</v>
      </c>
      <c r="K3118" s="100"/>
      <c r="L3118" s="100"/>
      <c r="M3118" s="100">
        <v>20</v>
      </c>
      <c r="N3118" s="100">
        <v>1</v>
      </c>
      <c r="O3118" s="104">
        <v>1050000</v>
      </c>
      <c r="P3118" s="104">
        <v>1050000</v>
      </c>
      <c r="Q3118" s="104"/>
      <c r="R3118" s="104"/>
      <c r="S3118" s="104">
        <v>1050000</v>
      </c>
      <c r="T3118" s="104">
        <v>0</v>
      </c>
      <c r="U3118" s="103" t="s">
        <v>303</v>
      </c>
      <c r="V3118" s="105" t="s">
        <v>2701</v>
      </c>
      <c r="W3118" s="106" t="s">
        <v>539</v>
      </c>
    </row>
    <row r="3119" spans="1:23" s="107" customFormat="1" ht="31.8" customHeight="1">
      <c r="A3119" s="46">
        <f>SUBTOTAL(3,$C$11:C3119)</f>
        <v>3109</v>
      </c>
      <c r="B3119" s="100">
        <v>2</v>
      </c>
      <c r="C3119" s="100" t="s">
        <v>281</v>
      </c>
      <c r="D3119" s="100" t="s">
        <v>2341</v>
      </c>
      <c r="E3119" s="101" t="s">
        <v>638</v>
      </c>
      <c r="F3119" s="102" t="s">
        <v>367</v>
      </c>
      <c r="G3119" s="100">
        <v>11</v>
      </c>
      <c r="H3119" s="103" t="s">
        <v>671</v>
      </c>
      <c r="I3119" s="100">
        <v>20</v>
      </c>
      <c r="J3119" s="100">
        <v>1</v>
      </c>
      <c r="K3119" s="100"/>
      <c r="L3119" s="100"/>
      <c r="M3119" s="100">
        <v>20</v>
      </c>
      <c r="N3119" s="100">
        <v>1</v>
      </c>
      <c r="O3119" s="104">
        <v>1050000</v>
      </c>
      <c r="P3119" s="104">
        <v>1050000</v>
      </c>
      <c r="Q3119" s="104"/>
      <c r="R3119" s="104"/>
      <c r="S3119" s="104">
        <v>1050000</v>
      </c>
      <c r="T3119" s="104">
        <v>0</v>
      </c>
      <c r="U3119" s="103" t="s">
        <v>303</v>
      </c>
      <c r="V3119" s="105" t="s">
        <v>3523</v>
      </c>
      <c r="W3119" s="106" t="s">
        <v>539</v>
      </c>
    </row>
    <row r="3120" spans="1:23" s="107" customFormat="1" ht="31.8" customHeight="1">
      <c r="A3120" s="46">
        <f>SUBTOTAL(3,$C$11:C3120)</f>
        <v>3110</v>
      </c>
      <c r="B3120" s="100">
        <v>2</v>
      </c>
      <c r="C3120" s="100" t="s">
        <v>281</v>
      </c>
      <c r="D3120" s="100" t="s">
        <v>2341</v>
      </c>
      <c r="E3120" s="101" t="s">
        <v>638</v>
      </c>
      <c r="F3120" s="102" t="s">
        <v>367</v>
      </c>
      <c r="G3120" s="100">
        <v>11</v>
      </c>
      <c r="H3120" s="103" t="s">
        <v>671</v>
      </c>
      <c r="I3120" s="100">
        <v>20</v>
      </c>
      <c r="J3120" s="100">
        <v>1</v>
      </c>
      <c r="K3120" s="100"/>
      <c r="L3120" s="100"/>
      <c r="M3120" s="100">
        <v>20</v>
      </c>
      <c r="N3120" s="100">
        <v>1</v>
      </c>
      <c r="O3120" s="104">
        <v>1050000</v>
      </c>
      <c r="P3120" s="104">
        <v>1050000</v>
      </c>
      <c r="Q3120" s="104"/>
      <c r="R3120" s="104"/>
      <c r="S3120" s="104">
        <v>1050000</v>
      </c>
      <c r="T3120" s="104">
        <v>0</v>
      </c>
      <c r="U3120" s="103" t="s">
        <v>303</v>
      </c>
      <c r="V3120" s="105" t="s">
        <v>4203</v>
      </c>
      <c r="W3120" s="106" t="s">
        <v>539</v>
      </c>
    </row>
    <row r="3121" spans="1:23" s="107" customFormat="1" ht="31.8" customHeight="1">
      <c r="A3121" s="46">
        <f>SUBTOTAL(3,$C$11:C3121)</f>
        <v>3111</v>
      </c>
      <c r="B3121" s="100">
        <v>2</v>
      </c>
      <c r="C3121" s="100" t="s">
        <v>281</v>
      </c>
      <c r="D3121" s="100" t="s">
        <v>2352</v>
      </c>
      <c r="E3121" s="101" t="s">
        <v>638</v>
      </c>
      <c r="F3121" s="102" t="s">
        <v>367</v>
      </c>
      <c r="G3121" s="100">
        <v>11</v>
      </c>
      <c r="H3121" s="103" t="s">
        <v>671</v>
      </c>
      <c r="I3121" s="100">
        <v>20</v>
      </c>
      <c r="J3121" s="100">
        <v>1</v>
      </c>
      <c r="K3121" s="100"/>
      <c r="L3121" s="100"/>
      <c r="M3121" s="100">
        <v>20</v>
      </c>
      <c r="N3121" s="100">
        <v>1</v>
      </c>
      <c r="O3121" s="104">
        <v>1050000</v>
      </c>
      <c r="P3121" s="104">
        <v>1050000</v>
      </c>
      <c r="Q3121" s="104"/>
      <c r="R3121" s="104"/>
      <c r="S3121" s="104">
        <v>1050000</v>
      </c>
      <c r="T3121" s="104">
        <v>0</v>
      </c>
      <c r="U3121" s="103" t="s">
        <v>303</v>
      </c>
      <c r="V3121" s="105" t="s">
        <v>4204</v>
      </c>
      <c r="W3121" s="106" t="s">
        <v>539</v>
      </c>
    </row>
    <row r="3122" spans="1:23" s="107" customFormat="1" ht="31.8" customHeight="1">
      <c r="A3122" s="46">
        <f>SUBTOTAL(3,$C$11:C3122)</f>
        <v>3112</v>
      </c>
      <c r="B3122" s="100">
        <v>2</v>
      </c>
      <c r="C3122" s="100" t="s">
        <v>281</v>
      </c>
      <c r="D3122" s="100" t="s">
        <v>2352</v>
      </c>
      <c r="E3122" s="101" t="s">
        <v>638</v>
      </c>
      <c r="F3122" s="102" t="s">
        <v>367</v>
      </c>
      <c r="G3122" s="100">
        <v>11</v>
      </c>
      <c r="H3122" s="103" t="s">
        <v>671</v>
      </c>
      <c r="I3122" s="100">
        <v>20</v>
      </c>
      <c r="J3122" s="100">
        <v>1</v>
      </c>
      <c r="K3122" s="100"/>
      <c r="L3122" s="100"/>
      <c r="M3122" s="100">
        <v>20</v>
      </c>
      <c r="N3122" s="100">
        <v>1</v>
      </c>
      <c r="O3122" s="104">
        <v>1050000</v>
      </c>
      <c r="P3122" s="104">
        <v>1050000</v>
      </c>
      <c r="Q3122" s="104"/>
      <c r="R3122" s="104"/>
      <c r="S3122" s="104">
        <v>1050000</v>
      </c>
      <c r="T3122" s="104">
        <v>0</v>
      </c>
      <c r="U3122" s="103" t="s">
        <v>303</v>
      </c>
      <c r="V3122" s="105" t="s">
        <v>4205</v>
      </c>
      <c r="W3122" s="106" t="s">
        <v>539</v>
      </c>
    </row>
    <row r="3123" spans="1:23" s="107" customFormat="1" ht="31.8" customHeight="1">
      <c r="A3123" s="46">
        <f>SUBTOTAL(3,$C$11:C3123)</f>
        <v>3113</v>
      </c>
      <c r="B3123" s="100">
        <v>2</v>
      </c>
      <c r="C3123" s="100" t="s">
        <v>281</v>
      </c>
      <c r="D3123" s="100" t="s">
        <v>2351</v>
      </c>
      <c r="E3123" s="101" t="s">
        <v>638</v>
      </c>
      <c r="F3123" s="102" t="s">
        <v>367</v>
      </c>
      <c r="G3123" s="100">
        <v>11</v>
      </c>
      <c r="H3123" s="103" t="s">
        <v>671</v>
      </c>
      <c r="I3123" s="100">
        <v>20</v>
      </c>
      <c r="J3123" s="100">
        <v>1</v>
      </c>
      <c r="K3123" s="100"/>
      <c r="L3123" s="100"/>
      <c r="M3123" s="100">
        <v>20</v>
      </c>
      <c r="N3123" s="100">
        <v>1</v>
      </c>
      <c r="O3123" s="104">
        <v>1050000</v>
      </c>
      <c r="P3123" s="104">
        <v>1050000</v>
      </c>
      <c r="Q3123" s="104"/>
      <c r="R3123" s="104"/>
      <c r="S3123" s="104">
        <v>1050000</v>
      </c>
      <c r="T3123" s="104">
        <v>0</v>
      </c>
      <c r="U3123" s="103" t="s">
        <v>303</v>
      </c>
      <c r="V3123" s="105" t="s">
        <v>4206</v>
      </c>
      <c r="W3123" s="106" t="s">
        <v>539</v>
      </c>
    </row>
    <row r="3124" spans="1:23" s="107" customFormat="1" ht="31.8" customHeight="1">
      <c r="A3124" s="46">
        <f>SUBTOTAL(3,$C$11:C3124)</f>
        <v>3114</v>
      </c>
      <c r="B3124" s="100">
        <v>2</v>
      </c>
      <c r="C3124" s="100" t="s">
        <v>281</v>
      </c>
      <c r="D3124" s="100" t="s">
        <v>2344</v>
      </c>
      <c r="E3124" s="101" t="s">
        <v>638</v>
      </c>
      <c r="F3124" s="102" t="s">
        <v>367</v>
      </c>
      <c r="G3124" s="100">
        <v>11</v>
      </c>
      <c r="H3124" s="103" t="s">
        <v>671</v>
      </c>
      <c r="I3124" s="100">
        <v>20</v>
      </c>
      <c r="J3124" s="100">
        <v>1</v>
      </c>
      <c r="K3124" s="100"/>
      <c r="L3124" s="100"/>
      <c r="M3124" s="100">
        <v>20</v>
      </c>
      <c r="N3124" s="100">
        <v>1</v>
      </c>
      <c r="O3124" s="104">
        <v>1050000</v>
      </c>
      <c r="P3124" s="104">
        <v>1050000</v>
      </c>
      <c r="Q3124" s="104"/>
      <c r="R3124" s="104"/>
      <c r="S3124" s="104">
        <v>1050000</v>
      </c>
      <c r="T3124" s="104">
        <v>0</v>
      </c>
      <c r="U3124" s="103" t="s">
        <v>303</v>
      </c>
      <c r="V3124" s="105" t="s">
        <v>505</v>
      </c>
      <c r="W3124" s="106" t="s">
        <v>539</v>
      </c>
    </row>
    <row r="3125" spans="1:23" s="107" customFormat="1" ht="31.8" customHeight="1">
      <c r="A3125" s="46">
        <f>SUBTOTAL(3,$C$11:C3125)</f>
        <v>3115</v>
      </c>
      <c r="B3125" s="100">
        <v>2</v>
      </c>
      <c r="C3125" s="100" t="s">
        <v>281</v>
      </c>
      <c r="D3125" s="100" t="s">
        <v>2351</v>
      </c>
      <c r="E3125" s="101" t="s">
        <v>638</v>
      </c>
      <c r="F3125" s="102" t="s">
        <v>367</v>
      </c>
      <c r="G3125" s="100">
        <v>11</v>
      </c>
      <c r="H3125" s="103" t="s">
        <v>671</v>
      </c>
      <c r="I3125" s="100">
        <v>20</v>
      </c>
      <c r="J3125" s="100">
        <v>1</v>
      </c>
      <c r="K3125" s="100"/>
      <c r="L3125" s="100"/>
      <c r="M3125" s="100">
        <v>20</v>
      </c>
      <c r="N3125" s="100">
        <v>1</v>
      </c>
      <c r="O3125" s="104">
        <v>1050000</v>
      </c>
      <c r="P3125" s="104">
        <v>1050000</v>
      </c>
      <c r="Q3125" s="104"/>
      <c r="R3125" s="104"/>
      <c r="S3125" s="104">
        <v>1050000</v>
      </c>
      <c r="T3125" s="104">
        <v>0</v>
      </c>
      <c r="U3125" s="103" t="s">
        <v>303</v>
      </c>
      <c r="V3125" s="105" t="s">
        <v>4207</v>
      </c>
      <c r="W3125" s="106" t="s">
        <v>539</v>
      </c>
    </row>
    <row r="3126" spans="1:23" s="107" customFormat="1" ht="31.8" customHeight="1">
      <c r="A3126" s="46">
        <f>SUBTOTAL(3,$C$11:C3126)</f>
        <v>3116</v>
      </c>
      <c r="B3126" s="100">
        <v>2</v>
      </c>
      <c r="C3126" s="100" t="s">
        <v>281</v>
      </c>
      <c r="D3126" s="100" t="s">
        <v>2340</v>
      </c>
      <c r="E3126" s="101" t="s">
        <v>638</v>
      </c>
      <c r="F3126" s="102" t="s">
        <v>367</v>
      </c>
      <c r="G3126" s="100">
        <v>11</v>
      </c>
      <c r="H3126" s="103" t="s">
        <v>671</v>
      </c>
      <c r="I3126" s="100">
        <v>20</v>
      </c>
      <c r="J3126" s="100">
        <v>1</v>
      </c>
      <c r="K3126" s="100"/>
      <c r="L3126" s="100"/>
      <c r="M3126" s="100">
        <v>20</v>
      </c>
      <c r="N3126" s="100">
        <v>1</v>
      </c>
      <c r="O3126" s="104">
        <v>1050000</v>
      </c>
      <c r="P3126" s="104">
        <v>1050000</v>
      </c>
      <c r="Q3126" s="104"/>
      <c r="R3126" s="104"/>
      <c r="S3126" s="104">
        <v>1050000</v>
      </c>
      <c r="T3126" s="104">
        <v>0</v>
      </c>
      <c r="U3126" s="103" t="s">
        <v>303</v>
      </c>
      <c r="V3126" s="105" t="s">
        <v>4208</v>
      </c>
      <c r="W3126" s="106" t="s">
        <v>539</v>
      </c>
    </row>
    <row r="3127" spans="1:23" s="107" customFormat="1" ht="31.8" customHeight="1">
      <c r="A3127" s="46">
        <f>SUBTOTAL(3,$C$11:C3127)</f>
        <v>3117</v>
      </c>
      <c r="B3127" s="100">
        <v>2</v>
      </c>
      <c r="C3127" s="100" t="s">
        <v>281</v>
      </c>
      <c r="D3127" s="100" t="s">
        <v>2351</v>
      </c>
      <c r="E3127" s="101" t="s">
        <v>638</v>
      </c>
      <c r="F3127" s="102" t="s">
        <v>367</v>
      </c>
      <c r="G3127" s="100">
        <v>11</v>
      </c>
      <c r="H3127" s="103" t="s">
        <v>671</v>
      </c>
      <c r="I3127" s="100">
        <v>20</v>
      </c>
      <c r="J3127" s="100">
        <v>1</v>
      </c>
      <c r="K3127" s="100"/>
      <c r="L3127" s="100"/>
      <c r="M3127" s="100">
        <v>20</v>
      </c>
      <c r="N3127" s="100">
        <v>1</v>
      </c>
      <c r="O3127" s="104">
        <v>1050000</v>
      </c>
      <c r="P3127" s="104">
        <v>1050000</v>
      </c>
      <c r="Q3127" s="104"/>
      <c r="R3127" s="104"/>
      <c r="S3127" s="104">
        <v>1050000</v>
      </c>
      <c r="T3127" s="104">
        <v>0</v>
      </c>
      <c r="U3127" s="103" t="s">
        <v>303</v>
      </c>
      <c r="V3127" s="105" t="s">
        <v>366</v>
      </c>
      <c r="W3127" s="106" t="s">
        <v>539</v>
      </c>
    </row>
    <row r="3128" spans="1:23" s="107" customFormat="1" ht="31.8" customHeight="1">
      <c r="A3128" s="46">
        <f>SUBTOTAL(3,$C$11:C3128)</f>
        <v>3118</v>
      </c>
      <c r="B3128" s="100">
        <v>2</v>
      </c>
      <c r="C3128" s="100" t="s">
        <v>281</v>
      </c>
      <c r="D3128" s="100" t="s">
        <v>2340</v>
      </c>
      <c r="E3128" s="101" t="s">
        <v>638</v>
      </c>
      <c r="F3128" s="102" t="s">
        <v>367</v>
      </c>
      <c r="G3128" s="100">
        <v>11</v>
      </c>
      <c r="H3128" s="103" t="s">
        <v>671</v>
      </c>
      <c r="I3128" s="100">
        <v>20</v>
      </c>
      <c r="J3128" s="100">
        <v>1</v>
      </c>
      <c r="K3128" s="100"/>
      <c r="L3128" s="100"/>
      <c r="M3128" s="100">
        <v>20</v>
      </c>
      <c r="N3128" s="100">
        <v>1</v>
      </c>
      <c r="O3128" s="104">
        <v>1050000</v>
      </c>
      <c r="P3128" s="104">
        <v>1050000</v>
      </c>
      <c r="Q3128" s="104"/>
      <c r="R3128" s="104"/>
      <c r="S3128" s="104">
        <v>1050000</v>
      </c>
      <c r="T3128" s="104">
        <v>0</v>
      </c>
      <c r="U3128" s="103" t="s">
        <v>303</v>
      </c>
      <c r="V3128" s="105" t="s">
        <v>4209</v>
      </c>
      <c r="W3128" s="106" t="s">
        <v>539</v>
      </c>
    </row>
    <row r="3129" spans="1:23" s="107" customFormat="1" ht="31.8" customHeight="1">
      <c r="A3129" s="46">
        <f>SUBTOTAL(3,$C$11:C3129)</f>
        <v>3119</v>
      </c>
      <c r="B3129" s="100">
        <v>2</v>
      </c>
      <c r="C3129" s="100" t="s">
        <v>281</v>
      </c>
      <c r="D3129" s="100" t="s">
        <v>2351</v>
      </c>
      <c r="E3129" s="101" t="s">
        <v>638</v>
      </c>
      <c r="F3129" s="102" t="s">
        <v>367</v>
      </c>
      <c r="G3129" s="100">
        <v>11</v>
      </c>
      <c r="H3129" s="103" t="s">
        <v>671</v>
      </c>
      <c r="I3129" s="100">
        <v>20</v>
      </c>
      <c r="J3129" s="100">
        <v>1</v>
      </c>
      <c r="K3129" s="100"/>
      <c r="L3129" s="100"/>
      <c r="M3129" s="100">
        <v>20</v>
      </c>
      <c r="N3129" s="100">
        <v>1</v>
      </c>
      <c r="O3129" s="104">
        <v>1050000</v>
      </c>
      <c r="P3129" s="104">
        <v>1050000</v>
      </c>
      <c r="Q3129" s="104"/>
      <c r="R3129" s="104"/>
      <c r="S3129" s="104">
        <v>1050000</v>
      </c>
      <c r="T3129" s="104">
        <v>0</v>
      </c>
      <c r="U3129" s="103" t="s">
        <v>303</v>
      </c>
      <c r="V3129" s="105" t="s">
        <v>3743</v>
      </c>
      <c r="W3129" s="106" t="s">
        <v>539</v>
      </c>
    </row>
    <row r="3130" spans="1:23" s="107" customFormat="1" ht="31.8" customHeight="1">
      <c r="A3130" s="46">
        <f>SUBTOTAL(3,$C$11:C3130)</f>
        <v>3120</v>
      </c>
      <c r="B3130" s="100">
        <v>2</v>
      </c>
      <c r="C3130" s="100" t="s">
        <v>281</v>
      </c>
      <c r="D3130" s="100" t="s">
        <v>2347</v>
      </c>
      <c r="E3130" s="101" t="s">
        <v>638</v>
      </c>
      <c r="F3130" s="102" t="s">
        <v>367</v>
      </c>
      <c r="G3130" s="100">
        <v>11</v>
      </c>
      <c r="H3130" s="103" t="s">
        <v>671</v>
      </c>
      <c r="I3130" s="100">
        <v>20</v>
      </c>
      <c r="J3130" s="100">
        <v>1</v>
      </c>
      <c r="K3130" s="100"/>
      <c r="L3130" s="100"/>
      <c r="M3130" s="100">
        <v>20</v>
      </c>
      <c r="N3130" s="100">
        <v>1</v>
      </c>
      <c r="O3130" s="104">
        <v>1050000</v>
      </c>
      <c r="P3130" s="104">
        <v>1050000</v>
      </c>
      <c r="Q3130" s="104"/>
      <c r="R3130" s="104"/>
      <c r="S3130" s="104">
        <v>1050000</v>
      </c>
      <c r="T3130" s="104">
        <v>0</v>
      </c>
      <c r="U3130" s="103" t="s">
        <v>303</v>
      </c>
      <c r="V3130" s="105" t="s">
        <v>4210</v>
      </c>
      <c r="W3130" s="106" t="s">
        <v>539</v>
      </c>
    </row>
    <row r="3131" spans="1:23" s="107" customFormat="1" ht="31.8" customHeight="1">
      <c r="A3131" s="46">
        <f>SUBTOTAL(3,$C$11:C3131)</f>
        <v>3121</v>
      </c>
      <c r="B3131" s="100">
        <v>2</v>
      </c>
      <c r="C3131" s="100" t="s">
        <v>281</v>
      </c>
      <c r="D3131" s="100" t="s">
        <v>2358</v>
      </c>
      <c r="E3131" s="101" t="s">
        <v>638</v>
      </c>
      <c r="F3131" s="102" t="s">
        <v>367</v>
      </c>
      <c r="G3131" s="100">
        <v>11</v>
      </c>
      <c r="H3131" s="103" t="s">
        <v>671</v>
      </c>
      <c r="I3131" s="100">
        <v>20</v>
      </c>
      <c r="J3131" s="100">
        <v>1</v>
      </c>
      <c r="K3131" s="100"/>
      <c r="L3131" s="100"/>
      <c r="M3131" s="100">
        <v>20</v>
      </c>
      <c r="N3131" s="100">
        <v>1</v>
      </c>
      <c r="O3131" s="104">
        <v>1050000</v>
      </c>
      <c r="P3131" s="104">
        <v>1050000</v>
      </c>
      <c r="Q3131" s="104"/>
      <c r="R3131" s="104"/>
      <c r="S3131" s="104">
        <v>1050000</v>
      </c>
      <c r="T3131" s="104">
        <v>0</v>
      </c>
      <c r="U3131" s="103" t="s">
        <v>303</v>
      </c>
      <c r="V3131" s="105" t="s">
        <v>4211</v>
      </c>
      <c r="W3131" s="106" t="s">
        <v>539</v>
      </c>
    </row>
    <row r="3132" spans="1:23" s="107" customFormat="1" ht="31.8" customHeight="1">
      <c r="A3132" s="46">
        <f>SUBTOTAL(3,$C$11:C3132)</f>
        <v>3122</v>
      </c>
      <c r="B3132" s="100">
        <v>2</v>
      </c>
      <c r="C3132" s="100" t="s">
        <v>281</v>
      </c>
      <c r="D3132" s="100" t="s">
        <v>2345</v>
      </c>
      <c r="E3132" s="101" t="s">
        <v>638</v>
      </c>
      <c r="F3132" s="102" t="s">
        <v>367</v>
      </c>
      <c r="G3132" s="100">
        <v>11</v>
      </c>
      <c r="H3132" s="103" t="s">
        <v>671</v>
      </c>
      <c r="I3132" s="100">
        <v>20</v>
      </c>
      <c r="J3132" s="100">
        <v>1</v>
      </c>
      <c r="K3132" s="100"/>
      <c r="L3132" s="100"/>
      <c r="M3132" s="100">
        <v>20</v>
      </c>
      <c r="N3132" s="100">
        <v>1</v>
      </c>
      <c r="O3132" s="104">
        <v>1050000</v>
      </c>
      <c r="P3132" s="104">
        <v>1050000</v>
      </c>
      <c r="Q3132" s="104"/>
      <c r="R3132" s="104"/>
      <c r="S3132" s="104">
        <v>1050000</v>
      </c>
      <c r="T3132" s="104">
        <v>0</v>
      </c>
      <c r="U3132" s="103" t="s">
        <v>303</v>
      </c>
      <c r="V3132" s="105" t="s">
        <v>3118</v>
      </c>
      <c r="W3132" s="106" t="s">
        <v>539</v>
      </c>
    </row>
    <row r="3133" spans="1:23" s="107" customFormat="1" ht="31.8" customHeight="1">
      <c r="A3133" s="46">
        <f>SUBTOTAL(3,$C$11:C3133)</f>
        <v>3123</v>
      </c>
      <c r="B3133" s="100">
        <v>2</v>
      </c>
      <c r="C3133" s="100" t="s">
        <v>281</v>
      </c>
      <c r="D3133" s="100" t="s">
        <v>2351</v>
      </c>
      <c r="E3133" s="101" t="s">
        <v>638</v>
      </c>
      <c r="F3133" s="102" t="s">
        <v>367</v>
      </c>
      <c r="G3133" s="100">
        <v>11</v>
      </c>
      <c r="H3133" s="103" t="s">
        <v>671</v>
      </c>
      <c r="I3133" s="100">
        <v>20</v>
      </c>
      <c r="J3133" s="100">
        <v>1</v>
      </c>
      <c r="K3133" s="100"/>
      <c r="L3133" s="100"/>
      <c r="M3133" s="100">
        <v>20</v>
      </c>
      <c r="N3133" s="100">
        <v>1</v>
      </c>
      <c r="O3133" s="104">
        <v>1050000</v>
      </c>
      <c r="P3133" s="104">
        <v>1050000</v>
      </c>
      <c r="Q3133" s="104"/>
      <c r="R3133" s="104"/>
      <c r="S3133" s="104">
        <v>1050000</v>
      </c>
      <c r="T3133" s="104">
        <v>0</v>
      </c>
      <c r="U3133" s="103" t="s">
        <v>303</v>
      </c>
      <c r="V3133" s="105" t="s">
        <v>4212</v>
      </c>
      <c r="W3133" s="106" t="s">
        <v>539</v>
      </c>
    </row>
    <row r="3134" spans="1:23" s="107" customFormat="1" ht="31.8" customHeight="1">
      <c r="A3134" s="46">
        <f>SUBTOTAL(3,$C$11:C3134)</f>
        <v>3124</v>
      </c>
      <c r="B3134" s="100">
        <v>2</v>
      </c>
      <c r="C3134" s="100" t="s">
        <v>281</v>
      </c>
      <c r="D3134" s="100" t="s">
        <v>2352</v>
      </c>
      <c r="E3134" s="101" t="s">
        <v>638</v>
      </c>
      <c r="F3134" s="102" t="s">
        <v>367</v>
      </c>
      <c r="G3134" s="100">
        <v>11</v>
      </c>
      <c r="H3134" s="103" t="s">
        <v>671</v>
      </c>
      <c r="I3134" s="100">
        <v>20</v>
      </c>
      <c r="J3134" s="100">
        <v>1</v>
      </c>
      <c r="K3134" s="100"/>
      <c r="L3134" s="100"/>
      <c r="M3134" s="100">
        <v>20</v>
      </c>
      <c r="N3134" s="100">
        <v>1</v>
      </c>
      <c r="O3134" s="104">
        <v>1050000</v>
      </c>
      <c r="P3134" s="104">
        <v>1050000</v>
      </c>
      <c r="Q3134" s="104"/>
      <c r="R3134" s="104"/>
      <c r="S3134" s="104">
        <v>1050000</v>
      </c>
      <c r="T3134" s="104">
        <v>0</v>
      </c>
      <c r="U3134" s="103" t="s">
        <v>303</v>
      </c>
      <c r="V3134" s="105" t="s">
        <v>4213</v>
      </c>
      <c r="W3134" s="106" t="s">
        <v>539</v>
      </c>
    </row>
    <row r="3135" spans="1:23" s="107" customFormat="1" ht="31.8" customHeight="1">
      <c r="A3135" s="46">
        <f>SUBTOTAL(3,$C$11:C3135)</f>
        <v>3125</v>
      </c>
      <c r="B3135" s="100">
        <v>2</v>
      </c>
      <c r="C3135" s="100" t="s">
        <v>281</v>
      </c>
      <c r="D3135" s="100" t="s">
        <v>2354</v>
      </c>
      <c r="E3135" s="101" t="s">
        <v>638</v>
      </c>
      <c r="F3135" s="102" t="s">
        <v>367</v>
      </c>
      <c r="G3135" s="100">
        <v>11</v>
      </c>
      <c r="H3135" s="103" t="s">
        <v>671</v>
      </c>
      <c r="I3135" s="100">
        <v>20</v>
      </c>
      <c r="J3135" s="100">
        <v>1</v>
      </c>
      <c r="K3135" s="100"/>
      <c r="L3135" s="100"/>
      <c r="M3135" s="100">
        <v>20</v>
      </c>
      <c r="N3135" s="100">
        <v>1</v>
      </c>
      <c r="O3135" s="104">
        <v>1050000</v>
      </c>
      <c r="P3135" s="104">
        <v>1050000</v>
      </c>
      <c r="Q3135" s="104"/>
      <c r="R3135" s="104"/>
      <c r="S3135" s="104">
        <v>1050000</v>
      </c>
      <c r="T3135" s="104">
        <v>0</v>
      </c>
      <c r="U3135" s="103" t="s">
        <v>303</v>
      </c>
      <c r="V3135" s="105" t="s">
        <v>4214</v>
      </c>
      <c r="W3135" s="106" t="s">
        <v>539</v>
      </c>
    </row>
    <row r="3136" spans="1:23" s="107" customFormat="1" ht="31.8" customHeight="1">
      <c r="A3136" s="46">
        <f>SUBTOTAL(3,$C$11:C3136)</f>
        <v>3126</v>
      </c>
      <c r="B3136" s="100">
        <v>2</v>
      </c>
      <c r="C3136" s="100" t="s">
        <v>281</v>
      </c>
      <c r="D3136" s="100" t="s">
        <v>2340</v>
      </c>
      <c r="E3136" s="101" t="s">
        <v>638</v>
      </c>
      <c r="F3136" s="102" t="s">
        <v>367</v>
      </c>
      <c r="G3136" s="100">
        <v>11</v>
      </c>
      <c r="H3136" s="103" t="s">
        <v>671</v>
      </c>
      <c r="I3136" s="100">
        <v>20</v>
      </c>
      <c r="J3136" s="100">
        <v>1</v>
      </c>
      <c r="K3136" s="100"/>
      <c r="L3136" s="100"/>
      <c r="M3136" s="100">
        <v>20</v>
      </c>
      <c r="N3136" s="100">
        <v>1</v>
      </c>
      <c r="O3136" s="104">
        <v>1050000</v>
      </c>
      <c r="P3136" s="104">
        <v>1050000</v>
      </c>
      <c r="Q3136" s="104"/>
      <c r="R3136" s="104"/>
      <c r="S3136" s="104">
        <v>1050000</v>
      </c>
      <c r="T3136" s="104">
        <v>0</v>
      </c>
      <c r="U3136" s="103" t="s">
        <v>303</v>
      </c>
      <c r="V3136" s="105" t="s">
        <v>4215</v>
      </c>
      <c r="W3136" s="106" t="s">
        <v>539</v>
      </c>
    </row>
    <row r="3137" spans="1:23" s="107" customFormat="1" ht="31.8" customHeight="1">
      <c r="A3137" s="46">
        <f>SUBTOTAL(3,$C$11:C3137)</f>
        <v>3127</v>
      </c>
      <c r="B3137" s="100">
        <v>2</v>
      </c>
      <c r="C3137" s="100" t="s">
        <v>281</v>
      </c>
      <c r="D3137" s="100" t="s">
        <v>2340</v>
      </c>
      <c r="E3137" s="101" t="s">
        <v>638</v>
      </c>
      <c r="F3137" s="102" t="s">
        <v>367</v>
      </c>
      <c r="G3137" s="100">
        <v>11</v>
      </c>
      <c r="H3137" s="103" t="s">
        <v>671</v>
      </c>
      <c r="I3137" s="100">
        <v>20</v>
      </c>
      <c r="J3137" s="100">
        <v>1</v>
      </c>
      <c r="K3137" s="100"/>
      <c r="L3137" s="100"/>
      <c r="M3137" s="100">
        <v>20</v>
      </c>
      <c r="N3137" s="100">
        <v>1</v>
      </c>
      <c r="O3137" s="104">
        <v>1050000</v>
      </c>
      <c r="P3137" s="104">
        <v>1050000</v>
      </c>
      <c r="Q3137" s="104"/>
      <c r="R3137" s="104"/>
      <c r="S3137" s="104">
        <v>1050000</v>
      </c>
      <c r="T3137" s="104">
        <v>0</v>
      </c>
      <c r="U3137" s="103" t="s">
        <v>303</v>
      </c>
      <c r="V3137" s="105" t="s">
        <v>4216</v>
      </c>
      <c r="W3137" s="106" t="s">
        <v>539</v>
      </c>
    </row>
    <row r="3138" spans="1:23" s="107" customFormat="1" ht="31.8" customHeight="1">
      <c r="A3138" s="46">
        <f>SUBTOTAL(3,$C$11:C3138)</f>
        <v>3128</v>
      </c>
      <c r="B3138" s="100">
        <v>2</v>
      </c>
      <c r="C3138" s="100" t="s">
        <v>281</v>
      </c>
      <c r="D3138" s="100" t="s">
        <v>2351</v>
      </c>
      <c r="E3138" s="101" t="s">
        <v>638</v>
      </c>
      <c r="F3138" s="102" t="s">
        <v>367</v>
      </c>
      <c r="G3138" s="100">
        <v>11</v>
      </c>
      <c r="H3138" s="103" t="s">
        <v>671</v>
      </c>
      <c r="I3138" s="100">
        <v>20</v>
      </c>
      <c r="J3138" s="100">
        <v>1</v>
      </c>
      <c r="K3138" s="100"/>
      <c r="L3138" s="100"/>
      <c r="M3138" s="100">
        <v>20</v>
      </c>
      <c r="N3138" s="100">
        <v>1</v>
      </c>
      <c r="O3138" s="104">
        <v>1050000</v>
      </c>
      <c r="P3138" s="104">
        <v>1050000</v>
      </c>
      <c r="Q3138" s="104"/>
      <c r="R3138" s="104"/>
      <c r="S3138" s="104">
        <v>1050000</v>
      </c>
      <c r="T3138" s="104">
        <v>0</v>
      </c>
      <c r="U3138" s="103" t="s">
        <v>303</v>
      </c>
      <c r="V3138" s="105" t="s">
        <v>4217</v>
      </c>
      <c r="W3138" s="106" t="s">
        <v>539</v>
      </c>
    </row>
    <row r="3139" spans="1:23" s="107" customFormat="1" ht="31.8" customHeight="1">
      <c r="A3139" s="46">
        <f>SUBTOTAL(3,$C$11:C3139)</f>
        <v>3129</v>
      </c>
      <c r="B3139" s="100">
        <v>2</v>
      </c>
      <c r="C3139" s="100" t="s">
        <v>281</v>
      </c>
      <c r="D3139" s="100" t="s">
        <v>2344</v>
      </c>
      <c r="E3139" s="101" t="s">
        <v>638</v>
      </c>
      <c r="F3139" s="102" t="s">
        <v>367</v>
      </c>
      <c r="G3139" s="100">
        <v>11</v>
      </c>
      <c r="H3139" s="103" t="s">
        <v>671</v>
      </c>
      <c r="I3139" s="100">
        <v>20</v>
      </c>
      <c r="J3139" s="100">
        <v>1</v>
      </c>
      <c r="K3139" s="100"/>
      <c r="L3139" s="100"/>
      <c r="M3139" s="100">
        <v>20</v>
      </c>
      <c r="N3139" s="100">
        <v>1</v>
      </c>
      <c r="O3139" s="104">
        <v>1050000</v>
      </c>
      <c r="P3139" s="104">
        <v>1050000</v>
      </c>
      <c r="Q3139" s="104"/>
      <c r="R3139" s="104"/>
      <c r="S3139" s="104">
        <v>1050000</v>
      </c>
      <c r="T3139" s="104">
        <v>0</v>
      </c>
      <c r="U3139" s="103" t="s">
        <v>303</v>
      </c>
      <c r="V3139" s="105" t="s">
        <v>4218</v>
      </c>
      <c r="W3139" s="106" t="s">
        <v>539</v>
      </c>
    </row>
    <row r="3140" spans="1:23" s="107" customFormat="1" ht="31.8" customHeight="1">
      <c r="A3140" s="46">
        <f>SUBTOTAL(3,$C$11:C3140)</f>
        <v>3130</v>
      </c>
      <c r="B3140" s="100">
        <v>2</v>
      </c>
      <c r="C3140" s="100" t="s">
        <v>281</v>
      </c>
      <c r="D3140" s="100" t="s">
        <v>2340</v>
      </c>
      <c r="E3140" s="101" t="s">
        <v>638</v>
      </c>
      <c r="F3140" s="102" t="s">
        <v>367</v>
      </c>
      <c r="G3140" s="100">
        <v>11</v>
      </c>
      <c r="H3140" s="103" t="s">
        <v>671</v>
      </c>
      <c r="I3140" s="100">
        <v>20</v>
      </c>
      <c r="J3140" s="100">
        <v>1</v>
      </c>
      <c r="K3140" s="100"/>
      <c r="L3140" s="100"/>
      <c r="M3140" s="100">
        <v>20</v>
      </c>
      <c r="N3140" s="100">
        <v>1</v>
      </c>
      <c r="O3140" s="104">
        <v>1050000</v>
      </c>
      <c r="P3140" s="104">
        <v>1050000</v>
      </c>
      <c r="Q3140" s="104"/>
      <c r="R3140" s="104"/>
      <c r="S3140" s="104">
        <v>1050000</v>
      </c>
      <c r="T3140" s="104">
        <v>0</v>
      </c>
      <c r="U3140" s="103" t="s">
        <v>303</v>
      </c>
      <c r="V3140" s="105" t="s">
        <v>4219</v>
      </c>
      <c r="W3140" s="106" t="s">
        <v>539</v>
      </c>
    </row>
    <row r="3141" spans="1:23" s="107" customFormat="1" ht="31.8" customHeight="1">
      <c r="A3141" s="46">
        <f>SUBTOTAL(3,$C$11:C3141)</f>
        <v>3131</v>
      </c>
      <c r="B3141" s="100">
        <v>2</v>
      </c>
      <c r="C3141" s="100" t="s">
        <v>281</v>
      </c>
      <c r="D3141" s="100" t="s">
        <v>2340</v>
      </c>
      <c r="E3141" s="101" t="s">
        <v>638</v>
      </c>
      <c r="F3141" s="102" t="s">
        <v>367</v>
      </c>
      <c r="G3141" s="100">
        <v>11</v>
      </c>
      <c r="H3141" s="103" t="s">
        <v>671</v>
      </c>
      <c r="I3141" s="100">
        <v>20</v>
      </c>
      <c r="J3141" s="100">
        <v>1</v>
      </c>
      <c r="K3141" s="100"/>
      <c r="L3141" s="100"/>
      <c r="M3141" s="100">
        <v>20</v>
      </c>
      <c r="N3141" s="100">
        <v>1</v>
      </c>
      <c r="O3141" s="104">
        <v>1050000</v>
      </c>
      <c r="P3141" s="104">
        <v>1050000</v>
      </c>
      <c r="Q3141" s="104"/>
      <c r="R3141" s="104"/>
      <c r="S3141" s="104">
        <v>1050000</v>
      </c>
      <c r="T3141" s="104">
        <v>0</v>
      </c>
      <c r="U3141" s="103" t="s">
        <v>303</v>
      </c>
      <c r="V3141" s="105" t="s">
        <v>4220</v>
      </c>
      <c r="W3141" s="106" t="s">
        <v>539</v>
      </c>
    </row>
    <row r="3142" spans="1:23" s="107" customFormat="1" ht="31.8" customHeight="1">
      <c r="A3142" s="46">
        <f>SUBTOTAL(3,$C$11:C3142)</f>
        <v>3132</v>
      </c>
      <c r="B3142" s="100">
        <v>2</v>
      </c>
      <c r="C3142" s="100" t="s">
        <v>281</v>
      </c>
      <c r="D3142" s="100" t="s">
        <v>2340</v>
      </c>
      <c r="E3142" s="101" t="s">
        <v>638</v>
      </c>
      <c r="F3142" s="102" t="s">
        <v>367</v>
      </c>
      <c r="G3142" s="100">
        <v>11</v>
      </c>
      <c r="H3142" s="103" t="s">
        <v>671</v>
      </c>
      <c r="I3142" s="100">
        <v>20</v>
      </c>
      <c r="J3142" s="100">
        <v>1</v>
      </c>
      <c r="K3142" s="100"/>
      <c r="L3142" s="100"/>
      <c r="M3142" s="100">
        <v>20</v>
      </c>
      <c r="N3142" s="100">
        <v>1</v>
      </c>
      <c r="O3142" s="104">
        <v>1050000</v>
      </c>
      <c r="P3142" s="104">
        <v>1050000</v>
      </c>
      <c r="Q3142" s="104"/>
      <c r="R3142" s="104"/>
      <c r="S3142" s="104">
        <v>1050000</v>
      </c>
      <c r="T3142" s="104">
        <v>0</v>
      </c>
      <c r="U3142" s="103" t="s">
        <v>303</v>
      </c>
      <c r="V3142" s="105" t="s">
        <v>3265</v>
      </c>
      <c r="W3142" s="106" t="s">
        <v>539</v>
      </c>
    </row>
    <row r="3143" spans="1:23" s="107" customFormat="1" ht="31.8" customHeight="1">
      <c r="A3143" s="46">
        <f>SUBTOTAL(3,$C$11:C3143)</f>
        <v>3133</v>
      </c>
      <c r="B3143" s="100">
        <v>2</v>
      </c>
      <c r="C3143" s="100" t="s">
        <v>281</v>
      </c>
      <c r="D3143" s="100" t="s">
        <v>2354</v>
      </c>
      <c r="E3143" s="101" t="s">
        <v>638</v>
      </c>
      <c r="F3143" s="102" t="s">
        <v>367</v>
      </c>
      <c r="G3143" s="100">
        <v>11</v>
      </c>
      <c r="H3143" s="103" t="s">
        <v>671</v>
      </c>
      <c r="I3143" s="100">
        <v>20</v>
      </c>
      <c r="J3143" s="100">
        <v>1</v>
      </c>
      <c r="K3143" s="100"/>
      <c r="L3143" s="100"/>
      <c r="M3143" s="100">
        <v>20</v>
      </c>
      <c r="N3143" s="100">
        <v>1</v>
      </c>
      <c r="O3143" s="104">
        <v>1050000</v>
      </c>
      <c r="P3143" s="104">
        <v>1050000</v>
      </c>
      <c r="Q3143" s="104"/>
      <c r="R3143" s="104"/>
      <c r="S3143" s="104">
        <v>1050000</v>
      </c>
      <c r="T3143" s="104">
        <v>0</v>
      </c>
      <c r="U3143" s="103" t="s">
        <v>303</v>
      </c>
      <c r="V3143" s="105" t="s">
        <v>4221</v>
      </c>
      <c r="W3143" s="106" t="s">
        <v>539</v>
      </c>
    </row>
    <row r="3144" spans="1:23" s="107" customFormat="1" ht="31.8" customHeight="1">
      <c r="A3144" s="46">
        <f>SUBTOTAL(3,$C$11:C3144)</f>
        <v>3134</v>
      </c>
      <c r="B3144" s="100">
        <v>2</v>
      </c>
      <c r="C3144" s="100" t="s">
        <v>281</v>
      </c>
      <c r="D3144" s="100" t="s">
        <v>2359</v>
      </c>
      <c r="E3144" s="101" t="s">
        <v>638</v>
      </c>
      <c r="F3144" s="102" t="s">
        <v>367</v>
      </c>
      <c r="G3144" s="100">
        <v>11</v>
      </c>
      <c r="H3144" s="103" t="s">
        <v>671</v>
      </c>
      <c r="I3144" s="100">
        <v>40</v>
      </c>
      <c r="J3144" s="100">
        <v>1</v>
      </c>
      <c r="K3144" s="100"/>
      <c r="L3144" s="100"/>
      <c r="M3144" s="100">
        <v>40</v>
      </c>
      <c r="N3144" s="100">
        <v>1</v>
      </c>
      <c r="O3144" s="104">
        <v>2100000</v>
      </c>
      <c r="P3144" s="104">
        <v>2100000</v>
      </c>
      <c r="Q3144" s="104"/>
      <c r="R3144" s="104"/>
      <c r="S3144" s="104">
        <v>2100000</v>
      </c>
      <c r="T3144" s="104">
        <v>0</v>
      </c>
      <c r="U3144" s="103" t="s">
        <v>304</v>
      </c>
      <c r="V3144" s="105" t="s">
        <v>4222</v>
      </c>
      <c r="W3144" s="106" t="s">
        <v>539</v>
      </c>
    </row>
    <row r="3145" spans="1:23" s="107" customFormat="1" ht="31.8" customHeight="1">
      <c r="A3145" s="46">
        <f>SUBTOTAL(3,$C$11:C3145)</f>
        <v>3135</v>
      </c>
      <c r="B3145" s="46">
        <v>1</v>
      </c>
      <c r="C3145" s="46" t="s">
        <v>282</v>
      </c>
      <c r="D3145" s="46" t="s">
        <v>1103</v>
      </c>
      <c r="E3145" s="98" t="s">
        <v>322</v>
      </c>
      <c r="F3145" s="99" t="s">
        <v>372</v>
      </c>
      <c r="G3145" s="46">
        <v>11</v>
      </c>
      <c r="H3145" s="78" t="s">
        <v>671</v>
      </c>
      <c r="I3145" s="46">
        <v>20</v>
      </c>
      <c r="J3145" s="46">
        <v>1</v>
      </c>
      <c r="K3145" s="46"/>
      <c r="L3145" s="46"/>
      <c r="M3145" s="46">
        <v>20</v>
      </c>
      <c r="N3145" s="46">
        <v>1</v>
      </c>
      <c r="O3145" s="79">
        <v>1050000</v>
      </c>
      <c r="P3145" s="79">
        <v>1050000</v>
      </c>
      <c r="Q3145" s="79"/>
      <c r="R3145" s="79">
        <v>1050000</v>
      </c>
      <c r="S3145" s="79">
        <v>0</v>
      </c>
      <c r="T3145" s="79">
        <v>0</v>
      </c>
      <c r="U3145" s="78" t="s">
        <v>303</v>
      </c>
      <c r="V3145" s="80" t="s">
        <v>1887</v>
      </c>
      <c r="W3145" s="81" t="s">
        <v>539</v>
      </c>
    </row>
    <row r="3146" spans="1:23" s="107" customFormat="1" ht="31.8" customHeight="1">
      <c r="A3146" s="46">
        <f>SUBTOTAL(3,$C$11:C3146)</f>
        <v>3136</v>
      </c>
      <c r="B3146" s="46">
        <v>1</v>
      </c>
      <c r="C3146" s="46" t="s">
        <v>282</v>
      </c>
      <c r="D3146" s="46" t="s">
        <v>1105</v>
      </c>
      <c r="E3146" s="98" t="s">
        <v>322</v>
      </c>
      <c r="F3146" s="99" t="s">
        <v>372</v>
      </c>
      <c r="G3146" s="46">
        <v>11</v>
      </c>
      <c r="H3146" s="78" t="s">
        <v>671</v>
      </c>
      <c r="I3146" s="46">
        <v>20</v>
      </c>
      <c r="J3146" s="46">
        <v>1</v>
      </c>
      <c r="K3146" s="46"/>
      <c r="L3146" s="46"/>
      <c r="M3146" s="46">
        <v>20</v>
      </c>
      <c r="N3146" s="46">
        <v>1</v>
      </c>
      <c r="O3146" s="79">
        <v>1050000</v>
      </c>
      <c r="P3146" s="79">
        <v>1050000</v>
      </c>
      <c r="Q3146" s="79"/>
      <c r="R3146" s="79">
        <v>1050000</v>
      </c>
      <c r="S3146" s="79">
        <v>0</v>
      </c>
      <c r="T3146" s="79">
        <v>0</v>
      </c>
      <c r="U3146" s="78" t="s">
        <v>303</v>
      </c>
      <c r="V3146" s="80" t="s">
        <v>1888</v>
      </c>
      <c r="W3146" s="81" t="s">
        <v>539</v>
      </c>
    </row>
    <row r="3147" spans="1:23" s="107" customFormat="1" ht="31.8" customHeight="1">
      <c r="A3147" s="46">
        <f>SUBTOTAL(3,$C$11:C3147)</f>
        <v>3137</v>
      </c>
      <c r="B3147" s="46">
        <v>1</v>
      </c>
      <c r="C3147" s="46" t="s">
        <v>282</v>
      </c>
      <c r="D3147" s="46" t="s">
        <v>1103</v>
      </c>
      <c r="E3147" s="98" t="s">
        <v>322</v>
      </c>
      <c r="F3147" s="99" t="s">
        <v>372</v>
      </c>
      <c r="G3147" s="46">
        <v>11</v>
      </c>
      <c r="H3147" s="78" t="s">
        <v>671</v>
      </c>
      <c r="I3147" s="46">
        <v>20</v>
      </c>
      <c r="J3147" s="46">
        <v>1</v>
      </c>
      <c r="K3147" s="46"/>
      <c r="L3147" s="46"/>
      <c r="M3147" s="46">
        <v>20</v>
      </c>
      <c r="N3147" s="46">
        <v>1</v>
      </c>
      <c r="O3147" s="79">
        <v>1050000</v>
      </c>
      <c r="P3147" s="79">
        <v>1050000</v>
      </c>
      <c r="Q3147" s="79"/>
      <c r="R3147" s="79">
        <v>1050000</v>
      </c>
      <c r="S3147" s="79">
        <v>0</v>
      </c>
      <c r="T3147" s="79">
        <v>0</v>
      </c>
      <c r="U3147" s="78" t="s">
        <v>303</v>
      </c>
      <c r="V3147" s="80" t="s">
        <v>1889</v>
      </c>
      <c r="W3147" s="81" t="s">
        <v>539</v>
      </c>
    </row>
    <row r="3148" spans="1:23" s="107" customFormat="1" ht="31.8" customHeight="1">
      <c r="A3148" s="46">
        <f>SUBTOTAL(3,$C$11:C3148)</f>
        <v>3138</v>
      </c>
      <c r="B3148" s="46">
        <v>1</v>
      </c>
      <c r="C3148" s="46" t="s">
        <v>282</v>
      </c>
      <c r="D3148" s="46" t="s">
        <v>1102</v>
      </c>
      <c r="E3148" s="98" t="s">
        <v>322</v>
      </c>
      <c r="F3148" s="99" t="s">
        <v>372</v>
      </c>
      <c r="G3148" s="46">
        <v>11</v>
      </c>
      <c r="H3148" s="78" t="s">
        <v>671</v>
      </c>
      <c r="I3148" s="46">
        <v>20</v>
      </c>
      <c r="J3148" s="46">
        <v>1</v>
      </c>
      <c r="K3148" s="46"/>
      <c r="L3148" s="46"/>
      <c r="M3148" s="46">
        <v>20</v>
      </c>
      <c r="N3148" s="46">
        <v>1</v>
      </c>
      <c r="O3148" s="79">
        <v>1050000</v>
      </c>
      <c r="P3148" s="79">
        <v>1050000</v>
      </c>
      <c r="Q3148" s="79"/>
      <c r="R3148" s="79">
        <v>1050000</v>
      </c>
      <c r="S3148" s="79">
        <v>0</v>
      </c>
      <c r="T3148" s="79">
        <v>0</v>
      </c>
      <c r="U3148" s="78" t="s">
        <v>303</v>
      </c>
      <c r="V3148" s="80" t="s">
        <v>1890</v>
      </c>
      <c r="W3148" s="81" t="s">
        <v>539</v>
      </c>
    </row>
    <row r="3149" spans="1:23" s="107" customFormat="1" ht="31.8" customHeight="1">
      <c r="A3149" s="46">
        <f>SUBTOTAL(3,$C$11:C3149)</f>
        <v>3139</v>
      </c>
      <c r="B3149" s="46">
        <v>1</v>
      </c>
      <c r="C3149" s="46" t="s">
        <v>282</v>
      </c>
      <c r="D3149" s="46" t="s">
        <v>1102</v>
      </c>
      <c r="E3149" s="98" t="s">
        <v>322</v>
      </c>
      <c r="F3149" s="99" t="s">
        <v>372</v>
      </c>
      <c r="G3149" s="46">
        <v>11</v>
      </c>
      <c r="H3149" s="78" t="s">
        <v>671</v>
      </c>
      <c r="I3149" s="46">
        <v>20</v>
      </c>
      <c r="J3149" s="46">
        <v>1</v>
      </c>
      <c r="K3149" s="46"/>
      <c r="L3149" s="46"/>
      <c r="M3149" s="46">
        <v>20</v>
      </c>
      <c r="N3149" s="46">
        <v>1</v>
      </c>
      <c r="O3149" s="79">
        <v>1050000</v>
      </c>
      <c r="P3149" s="79">
        <v>1050000</v>
      </c>
      <c r="Q3149" s="79"/>
      <c r="R3149" s="79">
        <v>1050000</v>
      </c>
      <c r="S3149" s="79">
        <v>0</v>
      </c>
      <c r="T3149" s="79">
        <v>0</v>
      </c>
      <c r="U3149" s="78" t="s">
        <v>303</v>
      </c>
      <c r="V3149" s="80" t="s">
        <v>1891</v>
      </c>
      <c r="W3149" s="81" t="s">
        <v>539</v>
      </c>
    </row>
    <row r="3150" spans="1:23" s="107" customFormat="1" ht="31.8" customHeight="1">
      <c r="A3150" s="46">
        <f>SUBTOTAL(3,$C$11:C3150)</f>
        <v>3140</v>
      </c>
      <c r="B3150" s="46">
        <v>1</v>
      </c>
      <c r="C3150" s="46" t="s">
        <v>282</v>
      </c>
      <c r="D3150" s="46" t="s">
        <v>1102</v>
      </c>
      <c r="E3150" s="98" t="s">
        <v>322</v>
      </c>
      <c r="F3150" s="99" t="s">
        <v>372</v>
      </c>
      <c r="G3150" s="46">
        <v>11</v>
      </c>
      <c r="H3150" s="78" t="s">
        <v>671</v>
      </c>
      <c r="I3150" s="46">
        <v>20</v>
      </c>
      <c r="J3150" s="46">
        <v>1</v>
      </c>
      <c r="K3150" s="46"/>
      <c r="L3150" s="46"/>
      <c r="M3150" s="46">
        <v>20</v>
      </c>
      <c r="N3150" s="46">
        <v>1</v>
      </c>
      <c r="O3150" s="79">
        <v>1050000</v>
      </c>
      <c r="P3150" s="79">
        <v>1050000</v>
      </c>
      <c r="Q3150" s="79"/>
      <c r="R3150" s="79">
        <v>1050000</v>
      </c>
      <c r="S3150" s="79">
        <v>0</v>
      </c>
      <c r="T3150" s="79">
        <v>0</v>
      </c>
      <c r="U3150" s="78" t="s">
        <v>303</v>
      </c>
      <c r="V3150" s="80" t="s">
        <v>1892</v>
      </c>
      <c r="W3150" s="81" t="s">
        <v>539</v>
      </c>
    </row>
    <row r="3151" spans="1:23" s="107" customFormat="1" ht="31.8" customHeight="1">
      <c r="A3151" s="46">
        <f>SUBTOTAL(3,$C$11:C3151)</f>
        <v>3141</v>
      </c>
      <c r="B3151" s="46">
        <v>1</v>
      </c>
      <c r="C3151" s="46" t="s">
        <v>282</v>
      </c>
      <c r="D3151" s="46" t="s">
        <v>1105</v>
      </c>
      <c r="E3151" s="98" t="s">
        <v>322</v>
      </c>
      <c r="F3151" s="99" t="s">
        <v>372</v>
      </c>
      <c r="G3151" s="46">
        <v>11</v>
      </c>
      <c r="H3151" s="78" t="s">
        <v>671</v>
      </c>
      <c r="I3151" s="46">
        <v>20</v>
      </c>
      <c r="J3151" s="46">
        <v>1</v>
      </c>
      <c r="K3151" s="46"/>
      <c r="L3151" s="46"/>
      <c r="M3151" s="46">
        <v>20</v>
      </c>
      <c r="N3151" s="46">
        <v>1</v>
      </c>
      <c r="O3151" s="79">
        <v>1050000</v>
      </c>
      <c r="P3151" s="79">
        <v>1050000</v>
      </c>
      <c r="Q3151" s="79"/>
      <c r="R3151" s="79">
        <v>1050000</v>
      </c>
      <c r="S3151" s="79">
        <v>0</v>
      </c>
      <c r="T3151" s="79">
        <v>0</v>
      </c>
      <c r="U3151" s="78" t="s">
        <v>303</v>
      </c>
      <c r="V3151" s="80" t="s">
        <v>1237</v>
      </c>
      <c r="W3151" s="81" t="s">
        <v>539</v>
      </c>
    </row>
    <row r="3152" spans="1:23" s="107" customFormat="1" ht="31.8" customHeight="1">
      <c r="A3152" s="46">
        <f>SUBTOTAL(3,$C$11:C3152)</f>
        <v>3142</v>
      </c>
      <c r="B3152" s="46">
        <v>1</v>
      </c>
      <c r="C3152" s="46" t="s">
        <v>282</v>
      </c>
      <c r="D3152" s="46" t="s">
        <v>1105</v>
      </c>
      <c r="E3152" s="98" t="s">
        <v>322</v>
      </c>
      <c r="F3152" s="99" t="s">
        <v>372</v>
      </c>
      <c r="G3152" s="46">
        <v>11</v>
      </c>
      <c r="H3152" s="78" t="s">
        <v>671</v>
      </c>
      <c r="I3152" s="46">
        <v>20</v>
      </c>
      <c r="J3152" s="46">
        <v>1</v>
      </c>
      <c r="K3152" s="46"/>
      <c r="L3152" s="46"/>
      <c r="M3152" s="46">
        <v>20</v>
      </c>
      <c r="N3152" s="46">
        <v>1</v>
      </c>
      <c r="O3152" s="79">
        <v>1050000</v>
      </c>
      <c r="P3152" s="79">
        <v>1050000</v>
      </c>
      <c r="Q3152" s="79"/>
      <c r="R3152" s="79">
        <v>1050000</v>
      </c>
      <c r="S3152" s="79">
        <v>0</v>
      </c>
      <c r="T3152" s="79">
        <v>0</v>
      </c>
      <c r="U3152" s="78" t="s">
        <v>303</v>
      </c>
      <c r="V3152" s="80" t="s">
        <v>1218</v>
      </c>
      <c r="W3152" s="81" t="s">
        <v>539</v>
      </c>
    </row>
    <row r="3153" spans="1:23" s="107" customFormat="1" ht="31.8" customHeight="1">
      <c r="A3153" s="46">
        <f>SUBTOTAL(3,$C$11:C3153)</f>
        <v>3143</v>
      </c>
      <c r="B3153" s="46">
        <v>1</v>
      </c>
      <c r="C3153" s="46" t="s">
        <v>282</v>
      </c>
      <c r="D3153" s="46" t="s">
        <v>840</v>
      </c>
      <c r="E3153" s="98" t="s">
        <v>322</v>
      </c>
      <c r="F3153" s="99" t="s">
        <v>372</v>
      </c>
      <c r="G3153" s="46">
        <v>11</v>
      </c>
      <c r="H3153" s="78" t="s">
        <v>671</v>
      </c>
      <c r="I3153" s="46">
        <v>20</v>
      </c>
      <c r="J3153" s="46">
        <v>1</v>
      </c>
      <c r="K3153" s="46"/>
      <c r="L3153" s="46"/>
      <c r="M3153" s="46">
        <v>20</v>
      </c>
      <c r="N3153" s="46">
        <v>1</v>
      </c>
      <c r="O3153" s="79">
        <v>1050000</v>
      </c>
      <c r="P3153" s="79">
        <v>1050000</v>
      </c>
      <c r="Q3153" s="79"/>
      <c r="R3153" s="79">
        <v>1050000</v>
      </c>
      <c r="S3153" s="79">
        <v>0</v>
      </c>
      <c r="T3153" s="79">
        <v>0</v>
      </c>
      <c r="U3153" s="78" t="s">
        <v>303</v>
      </c>
      <c r="V3153" s="80" t="s">
        <v>1304</v>
      </c>
      <c r="W3153" s="81" t="s">
        <v>539</v>
      </c>
    </row>
    <row r="3154" spans="1:23" s="107" customFormat="1" ht="31.8" customHeight="1">
      <c r="A3154" s="46">
        <f>SUBTOTAL(3,$C$11:C3154)</f>
        <v>3144</v>
      </c>
      <c r="B3154" s="46">
        <v>1</v>
      </c>
      <c r="C3154" s="46" t="s">
        <v>282</v>
      </c>
      <c r="D3154" s="46" t="s">
        <v>1103</v>
      </c>
      <c r="E3154" s="98" t="s">
        <v>322</v>
      </c>
      <c r="F3154" s="99" t="s">
        <v>372</v>
      </c>
      <c r="G3154" s="46">
        <v>11</v>
      </c>
      <c r="H3154" s="78" t="s">
        <v>671</v>
      </c>
      <c r="I3154" s="46">
        <v>20</v>
      </c>
      <c r="J3154" s="46">
        <v>1</v>
      </c>
      <c r="K3154" s="46"/>
      <c r="L3154" s="46"/>
      <c r="M3154" s="46">
        <v>20</v>
      </c>
      <c r="N3154" s="46">
        <v>1</v>
      </c>
      <c r="O3154" s="79">
        <v>1050000</v>
      </c>
      <c r="P3154" s="79">
        <v>1050000</v>
      </c>
      <c r="Q3154" s="79"/>
      <c r="R3154" s="79">
        <v>1050000</v>
      </c>
      <c r="S3154" s="79">
        <v>0</v>
      </c>
      <c r="T3154" s="79">
        <v>0</v>
      </c>
      <c r="U3154" s="78" t="s">
        <v>303</v>
      </c>
      <c r="V3154" s="80" t="s">
        <v>1275</v>
      </c>
      <c r="W3154" s="81" t="s">
        <v>539</v>
      </c>
    </row>
    <row r="3155" spans="1:23" s="107" customFormat="1" ht="31.8" customHeight="1">
      <c r="A3155" s="46">
        <f>SUBTOTAL(3,$C$11:C3155)</f>
        <v>3145</v>
      </c>
      <c r="B3155" s="100">
        <v>2</v>
      </c>
      <c r="C3155" s="100" t="s">
        <v>282</v>
      </c>
      <c r="D3155" s="100" t="s">
        <v>2344</v>
      </c>
      <c r="E3155" s="101" t="s">
        <v>322</v>
      </c>
      <c r="F3155" s="102" t="s">
        <v>372</v>
      </c>
      <c r="G3155" s="100">
        <v>11</v>
      </c>
      <c r="H3155" s="103" t="s">
        <v>671</v>
      </c>
      <c r="I3155" s="100">
        <v>20</v>
      </c>
      <c r="J3155" s="100">
        <v>1</v>
      </c>
      <c r="K3155" s="100"/>
      <c r="L3155" s="100"/>
      <c r="M3155" s="100">
        <v>20</v>
      </c>
      <c r="N3155" s="100">
        <v>1</v>
      </c>
      <c r="O3155" s="104">
        <v>1050000</v>
      </c>
      <c r="P3155" s="104">
        <v>1050000</v>
      </c>
      <c r="Q3155" s="104"/>
      <c r="R3155" s="104"/>
      <c r="S3155" s="104">
        <v>1050000</v>
      </c>
      <c r="T3155" s="104">
        <v>0</v>
      </c>
      <c r="U3155" s="103" t="s">
        <v>303</v>
      </c>
      <c r="V3155" s="105" t="s">
        <v>4223</v>
      </c>
      <c r="W3155" s="106" t="s">
        <v>539</v>
      </c>
    </row>
    <row r="3156" spans="1:23" s="107" customFormat="1" ht="31.8" customHeight="1">
      <c r="A3156" s="46">
        <f>SUBTOTAL(3,$C$11:C3156)</f>
        <v>3146</v>
      </c>
      <c r="B3156" s="100">
        <v>2</v>
      </c>
      <c r="C3156" s="100" t="s">
        <v>282</v>
      </c>
      <c r="D3156" s="100" t="s">
        <v>2344</v>
      </c>
      <c r="E3156" s="101" t="s">
        <v>322</v>
      </c>
      <c r="F3156" s="102" t="s">
        <v>372</v>
      </c>
      <c r="G3156" s="100">
        <v>11</v>
      </c>
      <c r="H3156" s="103" t="s">
        <v>671</v>
      </c>
      <c r="I3156" s="100">
        <v>20</v>
      </c>
      <c r="J3156" s="100">
        <v>1</v>
      </c>
      <c r="K3156" s="100"/>
      <c r="L3156" s="100"/>
      <c r="M3156" s="100">
        <v>20</v>
      </c>
      <c r="N3156" s="100">
        <v>1</v>
      </c>
      <c r="O3156" s="104">
        <v>1050000</v>
      </c>
      <c r="P3156" s="104">
        <v>1050000</v>
      </c>
      <c r="Q3156" s="104"/>
      <c r="R3156" s="104"/>
      <c r="S3156" s="104">
        <v>1050000</v>
      </c>
      <c r="T3156" s="104">
        <v>0</v>
      </c>
      <c r="U3156" s="103" t="s">
        <v>303</v>
      </c>
      <c r="V3156" s="105" t="s">
        <v>4224</v>
      </c>
      <c r="W3156" s="106" t="s">
        <v>539</v>
      </c>
    </row>
    <row r="3157" spans="1:23" s="107" customFormat="1" ht="31.8" customHeight="1">
      <c r="A3157" s="46">
        <f>SUBTOTAL(3,$C$11:C3157)</f>
        <v>3147</v>
      </c>
      <c r="B3157" s="100">
        <v>2</v>
      </c>
      <c r="C3157" s="100" t="s">
        <v>282</v>
      </c>
      <c r="D3157" s="100" t="s">
        <v>2340</v>
      </c>
      <c r="E3157" s="101" t="s">
        <v>322</v>
      </c>
      <c r="F3157" s="102" t="s">
        <v>372</v>
      </c>
      <c r="G3157" s="100">
        <v>11</v>
      </c>
      <c r="H3157" s="103" t="s">
        <v>671</v>
      </c>
      <c r="I3157" s="100">
        <v>20</v>
      </c>
      <c r="J3157" s="100">
        <v>1</v>
      </c>
      <c r="K3157" s="100"/>
      <c r="L3157" s="100"/>
      <c r="M3157" s="100">
        <v>20</v>
      </c>
      <c r="N3157" s="100">
        <v>1</v>
      </c>
      <c r="O3157" s="104">
        <v>1050000</v>
      </c>
      <c r="P3157" s="104">
        <v>1050000</v>
      </c>
      <c r="Q3157" s="104"/>
      <c r="R3157" s="104"/>
      <c r="S3157" s="104">
        <v>1050000</v>
      </c>
      <c r="T3157" s="104">
        <v>0</v>
      </c>
      <c r="U3157" s="103" t="s">
        <v>303</v>
      </c>
      <c r="V3157" s="105" t="s">
        <v>1311</v>
      </c>
      <c r="W3157" s="106" t="s">
        <v>539</v>
      </c>
    </row>
    <row r="3158" spans="1:23" s="107" customFormat="1" ht="31.8" customHeight="1">
      <c r="A3158" s="46">
        <f>SUBTOTAL(3,$C$11:C3158)</f>
        <v>3148</v>
      </c>
      <c r="B3158" s="100">
        <v>2</v>
      </c>
      <c r="C3158" s="100" t="s">
        <v>282</v>
      </c>
      <c r="D3158" s="100" t="s">
        <v>2340</v>
      </c>
      <c r="E3158" s="101" t="s">
        <v>322</v>
      </c>
      <c r="F3158" s="102" t="s">
        <v>372</v>
      </c>
      <c r="G3158" s="100">
        <v>11</v>
      </c>
      <c r="H3158" s="103" t="s">
        <v>671</v>
      </c>
      <c r="I3158" s="100">
        <v>20</v>
      </c>
      <c r="J3158" s="100">
        <v>1</v>
      </c>
      <c r="K3158" s="100"/>
      <c r="L3158" s="100"/>
      <c r="M3158" s="100">
        <v>20</v>
      </c>
      <c r="N3158" s="100">
        <v>1</v>
      </c>
      <c r="O3158" s="104">
        <v>1050000</v>
      </c>
      <c r="P3158" s="104">
        <v>1050000</v>
      </c>
      <c r="Q3158" s="104"/>
      <c r="R3158" s="104"/>
      <c r="S3158" s="104">
        <v>1050000</v>
      </c>
      <c r="T3158" s="104">
        <v>0</v>
      </c>
      <c r="U3158" s="103" t="s">
        <v>303</v>
      </c>
      <c r="V3158" s="105" t="s">
        <v>4225</v>
      </c>
      <c r="W3158" s="106" t="s">
        <v>539</v>
      </c>
    </row>
    <row r="3159" spans="1:23" s="107" customFormat="1" ht="31.8" customHeight="1">
      <c r="A3159" s="46">
        <f>SUBTOTAL(3,$C$11:C3159)</f>
        <v>3149</v>
      </c>
      <c r="B3159" s="100">
        <v>2</v>
      </c>
      <c r="C3159" s="100" t="s">
        <v>282</v>
      </c>
      <c r="D3159" s="100" t="s">
        <v>2340</v>
      </c>
      <c r="E3159" s="101" t="s">
        <v>322</v>
      </c>
      <c r="F3159" s="102" t="s">
        <v>372</v>
      </c>
      <c r="G3159" s="100">
        <v>11</v>
      </c>
      <c r="H3159" s="103" t="s">
        <v>671</v>
      </c>
      <c r="I3159" s="100">
        <v>20</v>
      </c>
      <c r="J3159" s="100">
        <v>1</v>
      </c>
      <c r="K3159" s="100"/>
      <c r="L3159" s="100"/>
      <c r="M3159" s="100">
        <v>20</v>
      </c>
      <c r="N3159" s="100">
        <v>1</v>
      </c>
      <c r="O3159" s="104">
        <v>1050000</v>
      </c>
      <c r="P3159" s="104">
        <v>1050000</v>
      </c>
      <c r="Q3159" s="104"/>
      <c r="R3159" s="104"/>
      <c r="S3159" s="104">
        <v>1050000</v>
      </c>
      <c r="T3159" s="104">
        <v>0</v>
      </c>
      <c r="U3159" s="103" t="s">
        <v>303</v>
      </c>
      <c r="V3159" s="105" t="s">
        <v>4226</v>
      </c>
      <c r="W3159" s="106" t="s">
        <v>539</v>
      </c>
    </row>
    <row r="3160" spans="1:23" s="107" customFormat="1" ht="31.8" customHeight="1">
      <c r="A3160" s="46">
        <f>SUBTOTAL(3,$C$11:C3160)</f>
        <v>3150</v>
      </c>
      <c r="B3160" s="100">
        <v>2</v>
      </c>
      <c r="C3160" s="100" t="s">
        <v>282</v>
      </c>
      <c r="D3160" s="100" t="s">
        <v>2344</v>
      </c>
      <c r="E3160" s="101" t="s">
        <v>322</v>
      </c>
      <c r="F3160" s="102" t="s">
        <v>372</v>
      </c>
      <c r="G3160" s="100">
        <v>11</v>
      </c>
      <c r="H3160" s="103" t="s">
        <v>671</v>
      </c>
      <c r="I3160" s="100">
        <v>20</v>
      </c>
      <c r="J3160" s="100">
        <v>1</v>
      </c>
      <c r="K3160" s="100"/>
      <c r="L3160" s="100"/>
      <c r="M3160" s="100">
        <v>20</v>
      </c>
      <c r="N3160" s="100">
        <v>1</v>
      </c>
      <c r="O3160" s="104">
        <v>1050000</v>
      </c>
      <c r="P3160" s="104">
        <v>1050000</v>
      </c>
      <c r="Q3160" s="104"/>
      <c r="R3160" s="104"/>
      <c r="S3160" s="104">
        <v>1050000</v>
      </c>
      <c r="T3160" s="104">
        <v>0</v>
      </c>
      <c r="U3160" s="103" t="s">
        <v>303</v>
      </c>
      <c r="V3160" s="105" t="s">
        <v>4227</v>
      </c>
      <c r="W3160" s="106" t="s">
        <v>539</v>
      </c>
    </row>
    <row r="3161" spans="1:23" s="107" customFormat="1" ht="31.8" customHeight="1">
      <c r="A3161" s="46">
        <f>SUBTOTAL(3,$C$11:C3161)</f>
        <v>3151</v>
      </c>
      <c r="B3161" s="100">
        <v>2</v>
      </c>
      <c r="C3161" s="100" t="s">
        <v>282</v>
      </c>
      <c r="D3161" s="100" t="s">
        <v>2352</v>
      </c>
      <c r="E3161" s="101" t="s">
        <v>322</v>
      </c>
      <c r="F3161" s="102" t="s">
        <v>372</v>
      </c>
      <c r="G3161" s="100">
        <v>11</v>
      </c>
      <c r="H3161" s="103" t="s">
        <v>671</v>
      </c>
      <c r="I3161" s="100">
        <v>20</v>
      </c>
      <c r="J3161" s="100">
        <v>1</v>
      </c>
      <c r="K3161" s="100"/>
      <c r="L3161" s="100"/>
      <c r="M3161" s="100">
        <v>20</v>
      </c>
      <c r="N3161" s="100">
        <v>1</v>
      </c>
      <c r="O3161" s="104">
        <v>1050000</v>
      </c>
      <c r="P3161" s="104">
        <v>1050000</v>
      </c>
      <c r="Q3161" s="104"/>
      <c r="R3161" s="104"/>
      <c r="S3161" s="104">
        <v>1050000</v>
      </c>
      <c r="T3161" s="104">
        <v>0</v>
      </c>
      <c r="U3161" s="103" t="s">
        <v>303</v>
      </c>
      <c r="V3161" s="105" t="s">
        <v>4228</v>
      </c>
      <c r="W3161" s="106" t="s">
        <v>539</v>
      </c>
    </row>
    <row r="3162" spans="1:23" s="107" customFormat="1" ht="31.8" customHeight="1">
      <c r="A3162" s="46">
        <f>SUBTOTAL(3,$C$11:C3162)</f>
        <v>3152</v>
      </c>
      <c r="B3162" s="100">
        <v>2</v>
      </c>
      <c r="C3162" s="100" t="s">
        <v>282</v>
      </c>
      <c r="D3162" s="100" t="s">
        <v>2342</v>
      </c>
      <c r="E3162" s="101" t="s">
        <v>322</v>
      </c>
      <c r="F3162" s="102" t="s">
        <v>372</v>
      </c>
      <c r="G3162" s="100">
        <v>11</v>
      </c>
      <c r="H3162" s="103" t="s">
        <v>671</v>
      </c>
      <c r="I3162" s="100">
        <v>20</v>
      </c>
      <c r="J3162" s="100">
        <v>1</v>
      </c>
      <c r="K3162" s="100"/>
      <c r="L3162" s="100"/>
      <c r="M3162" s="100">
        <v>20</v>
      </c>
      <c r="N3162" s="100">
        <v>1</v>
      </c>
      <c r="O3162" s="104">
        <v>1050000</v>
      </c>
      <c r="P3162" s="104">
        <v>1050000</v>
      </c>
      <c r="Q3162" s="104"/>
      <c r="R3162" s="104"/>
      <c r="S3162" s="104">
        <v>1050000</v>
      </c>
      <c r="T3162" s="104">
        <v>0</v>
      </c>
      <c r="U3162" s="103" t="s">
        <v>303</v>
      </c>
      <c r="V3162" s="105" t="s">
        <v>2626</v>
      </c>
      <c r="W3162" s="106" t="s">
        <v>539</v>
      </c>
    </row>
    <row r="3163" spans="1:23" s="107" customFormat="1" ht="31.8" customHeight="1">
      <c r="A3163" s="46">
        <f>SUBTOTAL(3,$C$11:C3163)</f>
        <v>3153</v>
      </c>
      <c r="B3163" s="100">
        <v>2</v>
      </c>
      <c r="C3163" s="100" t="s">
        <v>282</v>
      </c>
      <c r="D3163" s="100" t="s">
        <v>2344</v>
      </c>
      <c r="E3163" s="101" t="s">
        <v>322</v>
      </c>
      <c r="F3163" s="102" t="s">
        <v>372</v>
      </c>
      <c r="G3163" s="100">
        <v>11</v>
      </c>
      <c r="H3163" s="103" t="s">
        <v>671</v>
      </c>
      <c r="I3163" s="100">
        <v>20</v>
      </c>
      <c r="J3163" s="100">
        <v>1</v>
      </c>
      <c r="K3163" s="100"/>
      <c r="L3163" s="100"/>
      <c r="M3163" s="100">
        <v>20</v>
      </c>
      <c r="N3163" s="100">
        <v>1</v>
      </c>
      <c r="O3163" s="104">
        <v>1050000</v>
      </c>
      <c r="P3163" s="104">
        <v>1050000</v>
      </c>
      <c r="Q3163" s="104"/>
      <c r="R3163" s="104"/>
      <c r="S3163" s="104">
        <v>1050000</v>
      </c>
      <c r="T3163" s="104">
        <v>0</v>
      </c>
      <c r="U3163" s="103" t="s">
        <v>303</v>
      </c>
      <c r="V3163" s="105" t="s">
        <v>4229</v>
      </c>
      <c r="W3163" s="106" t="s">
        <v>539</v>
      </c>
    </row>
    <row r="3164" spans="1:23" s="107" customFormat="1" ht="31.8" customHeight="1">
      <c r="A3164" s="46">
        <f>SUBTOTAL(3,$C$11:C3164)</f>
        <v>3154</v>
      </c>
      <c r="B3164" s="100">
        <v>2</v>
      </c>
      <c r="C3164" s="100" t="s">
        <v>282</v>
      </c>
      <c r="D3164" s="100" t="s">
        <v>2344</v>
      </c>
      <c r="E3164" s="101" t="s">
        <v>322</v>
      </c>
      <c r="F3164" s="102" t="s">
        <v>372</v>
      </c>
      <c r="G3164" s="100">
        <v>11</v>
      </c>
      <c r="H3164" s="103" t="s">
        <v>671</v>
      </c>
      <c r="I3164" s="100">
        <v>20</v>
      </c>
      <c r="J3164" s="100">
        <v>1</v>
      </c>
      <c r="K3164" s="100"/>
      <c r="L3164" s="100"/>
      <c r="M3164" s="100">
        <v>20</v>
      </c>
      <c r="N3164" s="100">
        <v>1</v>
      </c>
      <c r="O3164" s="104">
        <v>1050000</v>
      </c>
      <c r="P3164" s="104">
        <v>1050000</v>
      </c>
      <c r="Q3164" s="104"/>
      <c r="R3164" s="104"/>
      <c r="S3164" s="104">
        <v>1050000</v>
      </c>
      <c r="T3164" s="104">
        <v>0</v>
      </c>
      <c r="U3164" s="103" t="s">
        <v>303</v>
      </c>
      <c r="V3164" s="105" t="s">
        <v>4230</v>
      </c>
      <c r="W3164" s="106" t="s">
        <v>539</v>
      </c>
    </row>
    <row r="3165" spans="1:23" s="107" customFormat="1" ht="31.8" customHeight="1">
      <c r="A3165" s="46">
        <f>SUBTOTAL(3,$C$11:C3165)</f>
        <v>3155</v>
      </c>
      <c r="B3165" s="100">
        <v>2</v>
      </c>
      <c r="C3165" s="100" t="s">
        <v>282</v>
      </c>
      <c r="D3165" s="100" t="s">
        <v>2344</v>
      </c>
      <c r="E3165" s="101" t="s">
        <v>322</v>
      </c>
      <c r="F3165" s="102" t="s">
        <v>372</v>
      </c>
      <c r="G3165" s="100">
        <v>11</v>
      </c>
      <c r="H3165" s="103" t="s">
        <v>671</v>
      </c>
      <c r="I3165" s="100">
        <v>20</v>
      </c>
      <c r="J3165" s="100">
        <v>1</v>
      </c>
      <c r="K3165" s="100"/>
      <c r="L3165" s="100"/>
      <c r="M3165" s="100">
        <v>20</v>
      </c>
      <c r="N3165" s="100">
        <v>1</v>
      </c>
      <c r="O3165" s="104">
        <v>1050000</v>
      </c>
      <c r="P3165" s="104">
        <v>1050000</v>
      </c>
      <c r="Q3165" s="104"/>
      <c r="R3165" s="104"/>
      <c r="S3165" s="104">
        <v>1050000</v>
      </c>
      <c r="T3165" s="104">
        <v>0</v>
      </c>
      <c r="U3165" s="103" t="s">
        <v>303</v>
      </c>
      <c r="V3165" s="105" t="s">
        <v>4231</v>
      </c>
      <c r="W3165" s="106" t="s">
        <v>539</v>
      </c>
    </row>
    <row r="3166" spans="1:23" s="107" customFormat="1" ht="31.8" customHeight="1">
      <c r="A3166" s="46">
        <f>SUBTOTAL(3,$C$11:C3166)</f>
        <v>3156</v>
      </c>
      <c r="B3166" s="100">
        <v>2</v>
      </c>
      <c r="C3166" s="100" t="s">
        <v>282</v>
      </c>
      <c r="D3166" s="100" t="s">
        <v>2352</v>
      </c>
      <c r="E3166" s="101" t="s">
        <v>322</v>
      </c>
      <c r="F3166" s="102" t="s">
        <v>372</v>
      </c>
      <c r="G3166" s="100">
        <v>11</v>
      </c>
      <c r="H3166" s="103" t="s">
        <v>671</v>
      </c>
      <c r="I3166" s="100">
        <v>20</v>
      </c>
      <c r="J3166" s="100">
        <v>1</v>
      </c>
      <c r="K3166" s="100"/>
      <c r="L3166" s="100"/>
      <c r="M3166" s="100">
        <v>20</v>
      </c>
      <c r="N3166" s="100">
        <v>1</v>
      </c>
      <c r="O3166" s="104">
        <v>1050000</v>
      </c>
      <c r="P3166" s="104">
        <v>1050000</v>
      </c>
      <c r="Q3166" s="104"/>
      <c r="R3166" s="104"/>
      <c r="S3166" s="104">
        <v>1050000</v>
      </c>
      <c r="T3166" s="104">
        <v>0</v>
      </c>
      <c r="U3166" s="103" t="s">
        <v>303</v>
      </c>
      <c r="V3166" s="105" t="s">
        <v>4232</v>
      </c>
      <c r="W3166" s="106" t="s">
        <v>539</v>
      </c>
    </row>
    <row r="3167" spans="1:23" s="107" customFormat="1" ht="31.8" customHeight="1">
      <c r="A3167" s="46">
        <f>SUBTOTAL(3,$C$11:C3167)</f>
        <v>3157</v>
      </c>
      <c r="B3167" s="100">
        <v>2</v>
      </c>
      <c r="C3167" s="100" t="s">
        <v>282</v>
      </c>
      <c r="D3167" s="100" t="s">
        <v>2340</v>
      </c>
      <c r="E3167" s="101" t="s">
        <v>322</v>
      </c>
      <c r="F3167" s="102" t="s">
        <v>372</v>
      </c>
      <c r="G3167" s="100">
        <v>11</v>
      </c>
      <c r="H3167" s="103" t="s">
        <v>671</v>
      </c>
      <c r="I3167" s="100">
        <v>20</v>
      </c>
      <c r="J3167" s="100">
        <v>1</v>
      </c>
      <c r="K3167" s="100"/>
      <c r="L3167" s="100"/>
      <c r="M3167" s="100">
        <v>20</v>
      </c>
      <c r="N3167" s="100">
        <v>1</v>
      </c>
      <c r="O3167" s="104">
        <v>1050000</v>
      </c>
      <c r="P3167" s="104">
        <v>1050000</v>
      </c>
      <c r="Q3167" s="104"/>
      <c r="R3167" s="104"/>
      <c r="S3167" s="104">
        <v>1050000</v>
      </c>
      <c r="T3167" s="104">
        <v>0</v>
      </c>
      <c r="U3167" s="103" t="s">
        <v>303</v>
      </c>
      <c r="V3167" s="105" t="s">
        <v>4233</v>
      </c>
      <c r="W3167" s="106" t="s">
        <v>539</v>
      </c>
    </row>
    <row r="3168" spans="1:23" s="107" customFormat="1" ht="31.8" customHeight="1">
      <c r="A3168" s="46">
        <f>SUBTOTAL(3,$C$11:C3168)</f>
        <v>3158</v>
      </c>
      <c r="B3168" s="100">
        <v>2</v>
      </c>
      <c r="C3168" s="100" t="s">
        <v>282</v>
      </c>
      <c r="D3168" s="100" t="s">
        <v>2351</v>
      </c>
      <c r="E3168" s="101" t="s">
        <v>322</v>
      </c>
      <c r="F3168" s="102" t="s">
        <v>372</v>
      </c>
      <c r="G3168" s="100">
        <v>11</v>
      </c>
      <c r="H3168" s="103" t="s">
        <v>671</v>
      </c>
      <c r="I3168" s="100">
        <v>20</v>
      </c>
      <c r="J3168" s="100">
        <v>1</v>
      </c>
      <c r="K3168" s="100"/>
      <c r="L3168" s="100"/>
      <c r="M3168" s="100">
        <v>20</v>
      </c>
      <c r="N3168" s="100">
        <v>1</v>
      </c>
      <c r="O3168" s="104">
        <v>1050000</v>
      </c>
      <c r="P3168" s="104">
        <v>1050000</v>
      </c>
      <c r="Q3168" s="104"/>
      <c r="R3168" s="104"/>
      <c r="S3168" s="104">
        <v>1050000</v>
      </c>
      <c r="T3168" s="104">
        <v>0</v>
      </c>
      <c r="U3168" s="103" t="s">
        <v>303</v>
      </c>
      <c r="V3168" s="105" t="s">
        <v>3147</v>
      </c>
      <c r="W3168" s="106" t="s">
        <v>539</v>
      </c>
    </row>
    <row r="3169" spans="1:23" s="107" customFormat="1" ht="31.8" customHeight="1">
      <c r="A3169" s="46">
        <f>SUBTOTAL(3,$C$11:C3169)</f>
        <v>3159</v>
      </c>
      <c r="B3169" s="100">
        <v>2</v>
      </c>
      <c r="C3169" s="100" t="s">
        <v>282</v>
      </c>
      <c r="D3169" s="100" t="s">
        <v>2344</v>
      </c>
      <c r="E3169" s="101" t="s">
        <v>322</v>
      </c>
      <c r="F3169" s="102" t="s">
        <v>372</v>
      </c>
      <c r="G3169" s="100">
        <v>11</v>
      </c>
      <c r="H3169" s="103" t="s">
        <v>671</v>
      </c>
      <c r="I3169" s="100">
        <v>20</v>
      </c>
      <c r="J3169" s="100">
        <v>1</v>
      </c>
      <c r="K3169" s="100"/>
      <c r="L3169" s="100"/>
      <c r="M3169" s="100">
        <v>20</v>
      </c>
      <c r="N3169" s="100">
        <v>1</v>
      </c>
      <c r="O3169" s="104">
        <v>1050000</v>
      </c>
      <c r="P3169" s="104">
        <v>1050000</v>
      </c>
      <c r="Q3169" s="104"/>
      <c r="R3169" s="104"/>
      <c r="S3169" s="104">
        <v>1050000</v>
      </c>
      <c r="T3169" s="104">
        <v>0</v>
      </c>
      <c r="U3169" s="103" t="s">
        <v>303</v>
      </c>
      <c r="V3169" s="105" t="s">
        <v>739</v>
      </c>
      <c r="W3169" s="106" t="s">
        <v>539</v>
      </c>
    </row>
    <row r="3170" spans="1:23" s="107" customFormat="1" ht="31.8" customHeight="1">
      <c r="A3170" s="46">
        <f>SUBTOTAL(3,$C$11:C3170)</f>
        <v>3160</v>
      </c>
      <c r="B3170" s="100">
        <v>2</v>
      </c>
      <c r="C3170" s="100" t="s">
        <v>282</v>
      </c>
      <c r="D3170" s="100" t="s">
        <v>2360</v>
      </c>
      <c r="E3170" s="101" t="s">
        <v>322</v>
      </c>
      <c r="F3170" s="102" t="s">
        <v>372</v>
      </c>
      <c r="G3170" s="100">
        <v>11</v>
      </c>
      <c r="H3170" s="103" t="s">
        <v>671</v>
      </c>
      <c r="I3170" s="100">
        <v>20</v>
      </c>
      <c r="J3170" s="100">
        <v>1</v>
      </c>
      <c r="K3170" s="100"/>
      <c r="L3170" s="100"/>
      <c r="M3170" s="100">
        <v>20</v>
      </c>
      <c r="N3170" s="100">
        <v>1</v>
      </c>
      <c r="O3170" s="104">
        <v>1050000</v>
      </c>
      <c r="P3170" s="104">
        <v>1050000</v>
      </c>
      <c r="Q3170" s="104"/>
      <c r="R3170" s="104"/>
      <c r="S3170" s="104">
        <v>1050000</v>
      </c>
      <c r="T3170" s="104">
        <v>0</v>
      </c>
      <c r="U3170" s="103" t="s">
        <v>303</v>
      </c>
      <c r="V3170" s="105" t="s">
        <v>35</v>
      </c>
      <c r="W3170" s="106" t="s">
        <v>539</v>
      </c>
    </row>
    <row r="3171" spans="1:23" s="107" customFormat="1" ht="31.8" customHeight="1">
      <c r="A3171" s="46">
        <f>SUBTOTAL(3,$C$11:C3171)</f>
        <v>3161</v>
      </c>
      <c r="B3171" s="100">
        <v>2</v>
      </c>
      <c r="C3171" s="100" t="s">
        <v>282</v>
      </c>
      <c r="D3171" s="100" t="s">
        <v>2340</v>
      </c>
      <c r="E3171" s="101" t="s">
        <v>322</v>
      </c>
      <c r="F3171" s="102" t="s">
        <v>372</v>
      </c>
      <c r="G3171" s="100">
        <v>11</v>
      </c>
      <c r="H3171" s="103" t="s">
        <v>671</v>
      </c>
      <c r="I3171" s="100">
        <v>20</v>
      </c>
      <c r="J3171" s="100">
        <v>1</v>
      </c>
      <c r="K3171" s="100"/>
      <c r="L3171" s="100"/>
      <c r="M3171" s="100">
        <v>20</v>
      </c>
      <c r="N3171" s="100">
        <v>1</v>
      </c>
      <c r="O3171" s="104">
        <v>1050000</v>
      </c>
      <c r="P3171" s="104">
        <v>1050000</v>
      </c>
      <c r="Q3171" s="104"/>
      <c r="R3171" s="104"/>
      <c r="S3171" s="104">
        <v>1050000</v>
      </c>
      <c r="T3171" s="104">
        <v>0</v>
      </c>
      <c r="U3171" s="103" t="s">
        <v>303</v>
      </c>
      <c r="V3171" s="105" t="s">
        <v>4234</v>
      </c>
      <c r="W3171" s="106" t="s">
        <v>539</v>
      </c>
    </row>
    <row r="3172" spans="1:23" s="107" customFormat="1" ht="31.8" customHeight="1">
      <c r="A3172" s="46">
        <f>SUBTOTAL(3,$C$11:C3172)</f>
        <v>3162</v>
      </c>
      <c r="B3172" s="100">
        <v>2</v>
      </c>
      <c r="C3172" s="100" t="s">
        <v>282</v>
      </c>
      <c r="D3172" s="100" t="s">
        <v>2344</v>
      </c>
      <c r="E3172" s="101" t="s">
        <v>322</v>
      </c>
      <c r="F3172" s="102" t="s">
        <v>372</v>
      </c>
      <c r="G3172" s="100">
        <v>11</v>
      </c>
      <c r="H3172" s="103" t="s">
        <v>671</v>
      </c>
      <c r="I3172" s="100">
        <v>20</v>
      </c>
      <c r="J3172" s="100">
        <v>1</v>
      </c>
      <c r="K3172" s="100"/>
      <c r="L3172" s="100"/>
      <c r="M3172" s="100">
        <v>20</v>
      </c>
      <c r="N3172" s="100">
        <v>1</v>
      </c>
      <c r="O3172" s="104">
        <v>1050000</v>
      </c>
      <c r="P3172" s="104">
        <v>1050000</v>
      </c>
      <c r="Q3172" s="104"/>
      <c r="R3172" s="104"/>
      <c r="S3172" s="104">
        <v>1050000</v>
      </c>
      <c r="T3172" s="104">
        <v>0</v>
      </c>
      <c r="U3172" s="103" t="s">
        <v>303</v>
      </c>
      <c r="V3172" s="105" t="s">
        <v>4235</v>
      </c>
      <c r="W3172" s="106" t="s">
        <v>539</v>
      </c>
    </row>
    <row r="3173" spans="1:23" s="107" customFormat="1" ht="31.8" customHeight="1">
      <c r="A3173" s="46">
        <f>SUBTOTAL(3,$C$11:C3173)</f>
        <v>3163</v>
      </c>
      <c r="B3173" s="100">
        <v>2</v>
      </c>
      <c r="C3173" s="100" t="s">
        <v>282</v>
      </c>
      <c r="D3173" s="100" t="s">
        <v>2352</v>
      </c>
      <c r="E3173" s="101" t="s">
        <v>322</v>
      </c>
      <c r="F3173" s="102" t="s">
        <v>372</v>
      </c>
      <c r="G3173" s="100">
        <v>11</v>
      </c>
      <c r="H3173" s="103" t="s">
        <v>671</v>
      </c>
      <c r="I3173" s="100">
        <v>20</v>
      </c>
      <c r="J3173" s="100">
        <v>1</v>
      </c>
      <c r="K3173" s="100"/>
      <c r="L3173" s="100"/>
      <c r="M3173" s="100">
        <v>20</v>
      </c>
      <c r="N3173" s="100">
        <v>1</v>
      </c>
      <c r="O3173" s="104">
        <v>1050000</v>
      </c>
      <c r="P3173" s="104">
        <v>1050000</v>
      </c>
      <c r="Q3173" s="104"/>
      <c r="R3173" s="104"/>
      <c r="S3173" s="104">
        <v>1050000</v>
      </c>
      <c r="T3173" s="104">
        <v>0</v>
      </c>
      <c r="U3173" s="103" t="s">
        <v>303</v>
      </c>
      <c r="V3173" s="105" t="s">
        <v>4236</v>
      </c>
      <c r="W3173" s="106" t="s">
        <v>539</v>
      </c>
    </row>
    <row r="3174" spans="1:23" s="107" customFormat="1" ht="31.8" customHeight="1">
      <c r="A3174" s="46">
        <f>SUBTOTAL(3,$C$11:C3174)</f>
        <v>3164</v>
      </c>
      <c r="B3174" s="100">
        <v>2</v>
      </c>
      <c r="C3174" s="100" t="s">
        <v>282</v>
      </c>
      <c r="D3174" s="100" t="s">
        <v>2349</v>
      </c>
      <c r="E3174" s="101" t="s">
        <v>322</v>
      </c>
      <c r="F3174" s="102" t="s">
        <v>372</v>
      </c>
      <c r="G3174" s="100">
        <v>11</v>
      </c>
      <c r="H3174" s="103" t="s">
        <v>671</v>
      </c>
      <c r="I3174" s="100">
        <v>40</v>
      </c>
      <c r="J3174" s="100">
        <v>1</v>
      </c>
      <c r="K3174" s="100"/>
      <c r="L3174" s="100"/>
      <c r="M3174" s="100">
        <v>40</v>
      </c>
      <c r="N3174" s="100">
        <v>1</v>
      </c>
      <c r="O3174" s="104">
        <v>2100000</v>
      </c>
      <c r="P3174" s="104">
        <v>2100000</v>
      </c>
      <c r="Q3174" s="104"/>
      <c r="R3174" s="104"/>
      <c r="S3174" s="104">
        <v>2100000</v>
      </c>
      <c r="T3174" s="104">
        <v>0</v>
      </c>
      <c r="U3174" s="103" t="s">
        <v>304</v>
      </c>
      <c r="V3174" s="105" t="s">
        <v>4237</v>
      </c>
      <c r="W3174" s="106" t="s">
        <v>539</v>
      </c>
    </row>
    <row r="3175" spans="1:23" s="107" customFormat="1" ht="31.8" customHeight="1">
      <c r="A3175" s="46">
        <f>SUBTOTAL(3,$C$11:C3175)</f>
        <v>3165</v>
      </c>
      <c r="B3175" s="46">
        <v>1</v>
      </c>
      <c r="C3175" s="46" t="s">
        <v>0</v>
      </c>
      <c r="D3175" s="46" t="s">
        <v>840</v>
      </c>
      <c r="E3175" s="98" t="s">
        <v>373</v>
      </c>
      <c r="F3175" s="99" t="s">
        <v>374</v>
      </c>
      <c r="G3175" s="46">
        <v>11</v>
      </c>
      <c r="H3175" s="78" t="s">
        <v>671</v>
      </c>
      <c r="I3175" s="46">
        <v>20</v>
      </c>
      <c r="J3175" s="46">
        <v>1</v>
      </c>
      <c r="K3175" s="46"/>
      <c r="L3175" s="46"/>
      <c r="M3175" s="46">
        <v>20</v>
      </c>
      <c r="N3175" s="46">
        <v>1</v>
      </c>
      <c r="O3175" s="79">
        <v>1050000</v>
      </c>
      <c r="P3175" s="79">
        <v>1050000</v>
      </c>
      <c r="Q3175" s="79"/>
      <c r="R3175" s="79">
        <v>1050000</v>
      </c>
      <c r="S3175" s="79">
        <v>0</v>
      </c>
      <c r="T3175" s="79">
        <v>0</v>
      </c>
      <c r="U3175" s="78" t="s">
        <v>303</v>
      </c>
      <c r="V3175" s="80" t="s">
        <v>1157</v>
      </c>
      <c r="W3175" s="81" t="s">
        <v>539</v>
      </c>
    </row>
    <row r="3176" spans="1:23" s="107" customFormat="1" ht="31.8" customHeight="1">
      <c r="A3176" s="46">
        <f>SUBTOTAL(3,$C$11:C3176)</f>
        <v>3166</v>
      </c>
      <c r="B3176" s="46">
        <v>1</v>
      </c>
      <c r="C3176" s="46" t="s">
        <v>0</v>
      </c>
      <c r="D3176" s="46" t="s">
        <v>1104</v>
      </c>
      <c r="E3176" s="98" t="s">
        <v>373</v>
      </c>
      <c r="F3176" s="99" t="s">
        <v>374</v>
      </c>
      <c r="G3176" s="46">
        <v>11</v>
      </c>
      <c r="H3176" s="78" t="s">
        <v>671</v>
      </c>
      <c r="I3176" s="46">
        <v>20</v>
      </c>
      <c r="J3176" s="46">
        <v>1</v>
      </c>
      <c r="K3176" s="46"/>
      <c r="L3176" s="46"/>
      <c r="M3176" s="46">
        <v>20</v>
      </c>
      <c r="N3176" s="46">
        <v>1</v>
      </c>
      <c r="O3176" s="79">
        <v>1050000</v>
      </c>
      <c r="P3176" s="79">
        <v>1050000</v>
      </c>
      <c r="Q3176" s="79"/>
      <c r="R3176" s="79">
        <v>1050000</v>
      </c>
      <c r="S3176" s="79">
        <v>0</v>
      </c>
      <c r="T3176" s="79">
        <v>0</v>
      </c>
      <c r="U3176" s="78" t="s">
        <v>303</v>
      </c>
      <c r="V3176" s="80" t="s">
        <v>1310</v>
      </c>
      <c r="W3176" s="81" t="s">
        <v>539</v>
      </c>
    </row>
    <row r="3177" spans="1:23" s="107" customFormat="1" ht="31.8" customHeight="1">
      <c r="A3177" s="46">
        <f>SUBTOTAL(3,$C$11:C3177)</f>
        <v>3167</v>
      </c>
      <c r="B3177" s="46">
        <v>1</v>
      </c>
      <c r="C3177" s="46" t="s">
        <v>0</v>
      </c>
      <c r="D3177" s="46" t="s">
        <v>1102</v>
      </c>
      <c r="E3177" s="98" t="s">
        <v>373</v>
      </c>
      <c r="F3177" s="99" t="s">
        <v>374</v>
      </c>
      <c r="G3177" s="46">
        <v>11</v>
      </c>
      <c r="H3177" s="78" t="s">
        <v>671</v>
      </c>
      <c r="I3177" s="46">
        <v>20</v>
      </c>
      <c r="J3177" s="46">
        <v>1</v>
      </c>
      <c r="K3177" s="46"/>
      <c r="L3177" s="46"/>
      <c r="M3177" s="46">
        <v>20</v>
      </c>
      <c r="N3177" s="46">
        <v>1</v>
      </c>
      <c r="O3177" s="79">
        <v>1050000</v>
      </c>
      <c r="P3177" s="79">
        <v>1050000</v>
      </c>
      <c r="Q3177" s="79"/>
      <c r="R3177" s="79">
        <v>1050000</v>
      </c>
      <c r="S3177" s="79">
        <v>0</v>
      </c>
      <c r="T3177" s="79">
        <v>0</v>
      </c>
      <c r="U3177" s="78" t="s">
        <v>303</v>
      </c>
      <c r="V3177" s="80" t="s">
        <v>226</v>
      </c>
      <c r="W3177" s="81" t="s">
        <v>539</v>
      </c>
    </row>
    <row r="3178" spans="1:23" s="107" customFormat="1" ht="31.8" customHeight="1">
      <c r="A3178" s="46">
        <f>SUBTOTAL(3,$C$11:C3178)</f>
        <v>3168</v>
      </c>
      <c r="B3178" s="46">
        <v>1</v>
      </c>
      <c r="C3178" s="46" t="s">
        <v>0</v>
      </c>
      <c r="D3178" s="46" t="s">
        <v>1102</v>
      </c>
      <c r="E3178" s="98" t="s">
        <v>373</v>
      </c>
      <c r="F3178" s="99" t="s">
        <v>374</v>
      </c>
      <c r="G3178" s="46">
        <v>11</v>
      </c>
      <c r="H3178" s="78" t="s">
        <v>671</v>
      </c>
      <c r="I3178" s="46">
        <v>20</v>
      </c>
      <c r="J3178" s="46">
        <v>1</v>
      </c>
      <c r="K3178" s="46"/>
      <c r="L3178" s="46"/>
      <c r="M3178" s="46">
        <v>20</v>
      </c>
      <c r="N3178" s="46">
        <v>1</v>
      </c>
      <c r="O3178" s="79">
        <v>1050000</v>
      </c>
      <c r="P3178" s="79">
        <v>1050000</v>
      </c>
      <c r="Q3178" s="79"/>
      <c r="R3178" s="79">
        <v>1050000</v>
      </c>
      <c r="S3178" s="79">
        <v>0</v>
      </c>
      <c r="T3178" s="79">
        <v>0</v>
      </c>
      <c r="U3178" s="78" t="s">
        <v>303</v>
      </c>
      <c r="V3178" s="80" t="s">
        <v>1893</v>
      </c>
      <c r="W3178" s="81" t="s">
        <v>539</v>
      </c>
    </row>
    <row r="3179" spans="1:23" s="107" customFormat="1" ht="31.8" customHeight="1">
      <c r="A3179" s="46">
        <f>SUBTOTAL(3,$C$11:C3179)</f>
        <v>3169</v>
      </c>
      <c r="B3179" s="46">
        <v>1</v>
      </c>
      <c r="C3179" s="46" t="s">
        <v>0</v>
      </c>
      <c r="D3179" s="46" t="s">
        <v>1102</v>
      </c>
      <c r="E3179" s="98" t="s">
        <v>373</v>
      </c>
      <c r="F3179" s="99" t="s">
        <v>374</v>
      </c>
      <c r="G3179" s="46">
        <v>11</v>
      </c>
      <c r="H3179" s="78" t="s">
        <v>671</v>
      </c>
      <c r="I3179" s="46">
        <v>20</v>
      </c>
      <c r="J3179" s="46">
        <v>1</v>
      </c>
      <c r="K3179" s="46"/>
      <c r="L3179" s="46"/>
      <c r="M3179" s="46">
        <v>20</v>
      </c>
      <c r="N3179" s="46">
        <v>1</v>
      </c>
      <c r="O3179" s="79">
        <v>1050000</v>
      </c>
      <c r="P3179" s="79">
        <v>1050000</v>
      </c>
      <c r="Q3179" s="79"/>
      <c r="R3179" s="79">
        <v>1050000</v>
      </c>
      <c r="S3179" s="79">
        <v>0</v>
      </c>
      <c r="T3179" s="79">
        <v>0</v>
      </c>
      <c r="U3179" s="78" t="s">
        <v>303</v>
      </c>
      <c r="V3179" s="80" t="s">
        <v>1894</v>
      </c>
      <c r="W3179" s="81" t="s">
        <v>539</v>
      </c>
    </row>
    <row r="3180" spans="1:23" s="107" customFormat="1" ht="31.8" customHeight="1">
      <c r="A3180" s="46">
        <f>SUBTOTAL(3,$C$11:C3180)</f>
        <v>3170</v>
      </c>
      <c r="B3180" s="46">
        <v>1</v>
      </c>
      <c r="C3180" s="46" t="s">
        <v>0</v>
      </c>
      <c r="D3180" s="46" t="s">
        <v>1103</v>
      </c>
      <c r="E3180" s="98" t="s">
        <v>373</v>
      </c>
      <c r="F3180" s="99" t="s">
        <v>374</v>
      </c>
      <c r="G3180" s="46">
        <v>11</v>
      </c>
      <c r="H3180" s="78" t="s">
        <v>671</v>
      </c>
      <c r="I3180" s="46">
        <v>20</v>
      </c>
      <c r="J3180" s="46">
        <v>1</v>
      </c>
      <c r="K3180" s="46"/>
      <c r="L3180" s="46"/>
      <c r="M3180" s="46">
        <v>20</v>
      </c>
      <c r="N3180" s="46">
        <v>1</v>
      </c>
      <c r="O3180" s="79">
        <v>1050000</v>
      </c>
      <c r="P3180" s="79">
        <v>1050000</v>
      </c>
      <c r="Q3180" s="79"/>
      <c r="R3180" s="79">
        <v>1050000</v>
      </c>
      <c r="S3180" s="79">
        <v>0</v>
      </c>
      <c r="T3180" s="79">
        <v>0</v>
      </c>
      <c r="U3180" s="78" t="s">
        <v>303</v>
      </c>
      <c r="V3180" s="80" t="s">
        <v>1309</v>
      </c>
      <c r="W3180" s="81" t="s">
        <v>539</v>
      </c>
    </row>
    <row r="3181" spans="1:23" s="107" customFormat="1" ht="31.8" customHeight="1">
      <c r="A3181" s="46">
        <f>SUBTOTAL(3,$C$11:C3181)</f>
        <v>3171</v>
      </c>
      <c r="B3181" s="46">
        <v>1</v>
      </c>
      <c r="C3181" s="46" t="s">
        <v>0</v>
      </c>
      <c r="D3181" s="46" t="s">
        <v>1105</v>
      </c>
      <c r="E3181" s="98" t="s">
        <v>373</v>
      </c>
      <c r="F3181" s="99" t="s">
        <v>374</v>
      </c>
      <c r="G3181" s="46">
        <v>11</v>
      </c>
      <c r="H3181" s="78" t="s">
        <v>671</v>
      </c>
      <c r="I3181" s="46">
        <v>20</v>
      </c>
      <c r="J3181" s="46">
        <v>1</v>
      </c>
      <c r="K3181" s="46"/>
      <c r="L3181" s="46"/>
      <c r="M3181" s="46">
        <v>20</v>
      </c>
      <c r="N3181" s="46">
        <v>1</v>
      </c>
      <c r="O3181" s="79">
        <v>1050000</v>
      </c>
      <c r="P3181" s="79">
        <v>1050000</v>
      </c>
      <c r="Q3181" s="79"/>
      <c r="R3181" s="79">
        <v>1050000</v>
      </c>
      <c r="S3181" s="79">
        <v>0</v>
      </c>
      <c r="T3181" s="79">
        <v>0</v>
      </c>
      <c r="U3181" s="78" t="s">
        <v>303</v>
      </c>
      <c r="V3181" s="80" t="s">
        <v>1895</v>
      </c>
      <c r="W3181" s="81" t="s">
        <v>539</v>
      </c>
    </row>
    <row r="3182" spans="1:23" s="107" customFormat="1" ht="31.8" customHeight="1">
      <c r="A3182" s="46">
        <f>SUBTOTAL(3,$C$11:C3182)</f>
        <v>3172</v>
      </c>
      <c r="B3182" s="46">
        <v>1</v>
      </c>
      <c r="C3182" s="46" t="s">
        <v>0</v>
      </c>
      <c r="D3182" s="46" t="s">
        <v>1103</v>
      </c>
      <c r="E3182" s="98" t="s">
        <v>373</v>
      </c>
      <c r="F3182" s="99" t="s">
        <v>374</v>
      </c>
      <c r="G3182" s="46">
        <v>11</v>
      </c>
      <c r="H3182" s="78" t="s">
        <v>671</v>
      </c>
      <c r="I3182" s="46">
        <v>20</v>
      </c>
      <c r="J3182" s="46">
        <v>1</v>
      </c>
      <c r="K3182" s="46"/>
      <c r="L3182" s="46"/>
      <c r="M3182" s="46">
        <v>20</v>
      </c>
      <c r="N3182" s="46">
        <v>1</v>
      </c>
      <c r="O3182" s="79">
        <v>1050000</v>
      </c>
      <c r="P3182" s="79">
        <v>1050000</v>
      </c>
      <c r="Q3182" s="79"/>
      <c r="R3182" s="79">
        <v>1050000</v>
      </c>
      <c r="S3182" s="79">
        <v>0</v>
      </c>
      <c r="T3182" s="79">
        <v>0</v>
      </c>
      <c r="U3182" s="78" t="s">
        <v>303</v>
      </c>
      <c r="V3182" s="80" t="s">
        <v>1896</v>
      </c>
      <c r="W3182" s="81" t="s">
        <v>539</v>
      </c>
    </row>
    <row r="3183" spans="1:23" s="107" customFormat="1" ht="31.8" customHeight="1">
      <c r="A3183" s="46">
        <f>SUBTOTAL(3,$C$11:C3183)</f>
        <v>3173</v>
      </c>
      <c r="B3183" s="46">
        <v>1</v>
      </c>
      <c r="C3183" s="46" t="s">
        <v>0</v>
      </c>
      <c r="D3183" s="46" t="s">
        <v>1103</v>
      </c>
      <c r="E3183" s="98" t="s">
        <v>373</v>
      </c>
      <c r="F3183" s="99" t="s">
        <v>374</v>
      </c>
      <c r="G3183" s="46">
        <v>11</v>
      </c>
      <c r="H3183" s="78" t="s">
        <v>671</v>
      </c>
      <c r="I3183" s="46">
        <v>20</v>
      </c>
      <c r="J3183" s="46">
        <v>1</v>
      </c>
      <c r="K3183" s="46"/>
      <c r="L3183" s="46"/>
      <c r="M3183" s="46">
        <v>20</v>
      </c>
      <c r="N3183" s="46">
        <v>1</v>
      </c>
      <c r="O3183" s="79">
        <v>1050000</v>
      </c>
      <c r="P3183" s="79">
        <v>1050000</v>
      </c>
      <c r="Q3183" s="79"/>
      <c r="R3183" s="79">
        <v>1050000</v>
      </c>
      <c r="S3183" s="79">
        <v>0</v>
      </c>
      <c r="T3183" s="79">
        <v>0</v>
      </c>
      <c r="U3183" s="78" t="s">
        <v>303</v>
      </c>
      <c r="V3183" s="80" t="s">
        <v>969</v>
      </c>
      <c r="W3183" s="81" t="s">
        <v>539</v>
      </c>
    </row>
    <row r="3184" spans="1:23" s="107" customFormat="1" ht="31.8" customHeight="1">
      <c r="A3184" s="46">
        <f>SUBTOTAL(3,$C$11:C3184)</f>
        <v>3174</v>
      </c>
      <c r="B3184" s="46">
        <v>1</v>
      </c>
      <c r="C3184" s="46" t="s">
        <v>0</v>
      </c>
      <c r="D3184" s="46" t="s">
        <v>1103</v>
      </c>
      <c r="E3184" s="98" t="s">
        <v>373</v>
      </c>
      <c r="F3184" s="99" t="s">
        <v>374</v>
      </c>
      <c r="G3184" s="46">
        <v>11</v>
      </c>
      <c r="H3184" s="78" t="s">
        <v>671</v>
      </c>
      <c r="I3184" s="46">
        <v>20</v>
      </c>
      <c r="J3184" s="46">
        <v>1</v>
      </c>
      <c r="K3184" s="46"/>
      <c r="L3184" s="46"/>
      <c r="M3184" s="46">
        <v>20</v>
      </c>
      <c r="N3184" s="46">
        <v>1</v>
      </c>
      <c r="O3184" s="79">
        <v>1050000</v>
      </c>
      <c r="P3184" s="79">
        <v>1050000</v>
      </c>
      <c r="Q3184" s="79"/>
      <c r="R3184" s="79">
        <v>1050000</v>
      </c>
      <c r="S3184" s="79">
        <v>0</v>
      </c>
      <c r="T3184" s="79">
        <v>0</v>
      </c>
      <c r="U3184" s="78" t="s">
        <v>303</v>
      </c>
      <c r="V3184" s="80" t="s">
        <v>1897</v>
      </c>
      <c r="W3184" s="81" t="s">
        <v>539</v>
      </c>
    </row>
    <row r="3185" spans="1:23" s="107" customFormat="1" ht="31.8" customHeight="1">
      <c r="A3185" s="46">
        <f>SUBTOTAL(3,$C$11:C3185)</f>
        <v>3175</v>
      </c>
      <c r="B3185" s="100">
        <v>2</v>
      </c>
      <c r="C3185" s="100" t="s">
        <v>0</v>
      </c>
      <c r="D3185" s="100" t="s">
        <v>2347</v>
      </c>
      <c r="E3185" s="101" t="s">
        <v>373</v>
      </c>
      <c r="F3185" s="102" t="s">
        <v>374</v>
      </c>
      <c r="G3185" s="100">
        <v>11</v>
      </c>
      <c r="H3185" s="103" t="s">
        <v>671</v>
      </c>
      <c r="I3185" s="100">
        <v>20</v>
      </c>
      <c r="J3185" s="100">
        <v>1</v>
      </c>
      <c r="K3185" s="100"/>
      <c r="L3185" s="100"/>
      <c r="M3185" s="100">
        <v>20</v>
      </c>
      <c r="N3185" s="100">
        <v>1</v>
      </c>
      <c r="O3185" s="104">
        <v>1050000</v>
      </c>
      <c r="P3185" s="104">
        <v>1050000</v>
      </c>
      <c r="Q3185" s="104"/>
      <c r="R3185" s="104"/>
      <c r="S3185" s="104">
        <v>1050000</v>
      </c>
      <c r="T3185" s="104">
        <v>0</v>
      </c>
      <c r="U3185" s="103" t="s">
        <v>303</v>
      </c>
      <c r="V3185" s="105" t="s">
        <v>4238</v>
      </c>
      <c r="W3185" s="106" t="s">
        <v>539</v>
      </c>
    </row>
    <row r="3186" spans="1:23" s="107" customFormat="1" ht="31.8" customHeight="1">
      <c r="A3186" s="46">
        <f>SUBTOTAL(3,$C$11:C3186)</f>
        <v>3176</v>
      </c>
      <c r="B3186" s="100">
        <v>2</v>
      </c>
      <c r="C3186" s="100" t="s">
        <v>0</v>
      </c>
      <c r="D3186" s="100" t="s">
        <v>2347</v>
      </c>
      <c r="E3186" s="101" t="s">
        <v>373</v>
      </c>
      <c r="F3186" s="102" t="s">
        <v>374</v>
      </c>
      <c r="G3186" s="100">
        <v>11</v>
      </c>
      <c r="H3186" s="103" t="s">
        <v>671</v>
      </c>
      <c r="I3186" s="100">
        <v>20</v>
      </c>
      <c r="J3186" s="100">
        <v>1</v>
      </c>
      <c r="K3186" s="100"/>
      <c r="L3186" s="100"/>
      <c r="M3186" s="100">
        <v>20</v>
      </c>
      <c r="N3186" s="100">
        <v>1</v>
      </c>
      <c r="O3186" s="104">
        <v>1050000</v>
      </c>
      <c r="P3186" s="104">
        <v>1050000</v>
      </c>
      <c r="Q3186" s="104"/>
      <c r="R3186" s="104"/>
      <c r="S3186" s="104">
        <v>1050000</v>
      </c>
      <c r="T3186" s="104">
        <v>0</v>
      </c>
      <c r="U3186" s="103" t="s">
        <v>303</v>
      </c>
      <c r="V3186" s="105" t="s">
        <v>4239</v>
      </c>
      <c r="W3186" s="106" t="s">
        <v>539</v>
      </c>
    </row>
    <row r="3187" spans="1:23" s="107" customFormat="1" ht="31.8" customHeight="1">
      <c r="A3187" s="46">
        <f>SUBTOTAL(3,$C$11:C3187)</f>
        <v>3177</v>
      </c>
      <c r="B3187" s="100">
        <v>2</v>
      </c>
      <c r="C3187" s="100" t="s">
        <v>0</v>
      </c>
      <c r="D3187" s="100" t="s">
        <v>2347</v>
      </c>
      <c r="E3187" s="101" t="s">
        <v>373</v>
      </c>
      <c r="F3187" s="102" t="s">
        <v>374</v>
      </c>
      <c r="G3187" s="100">
        <v>11</v>
      </c>
      <c r="H3187" s="103" t="s">
        <v>671</v>
      </c>
      <c r="I3187" s="100">
        <v>20</v>
      </c>
      <c r="J3187" s="100">
        <v>1</v>
      </c>
      <c r="K3187" s="100"/>
      <c r="L3187" s="100"/>
      <c r="M3187" s="100">
        <v>20</v>
      </c>
      <c r="N3187" s="100">
        <v>1</v>
      </c>
      <c r="O3187" s="104">
        <v>1050000</v>
      </c>
      <c r="P3187" s="104">
        <v>1050000</v>
      </c>
      <c r="Q3187" s="104"/>
      <c r="R3187" s="104"/>
      <c r="S3187" s="104">
        <v>1050000</v>
      </c>
      <c r="T3187" s="104">
        <v>0</v>
      </c>
      <c r="U3187" s="103" t="s">
        <v>303</v>
      </c>
      <c r="V3187" s="105" t="s">
        <v>1177</v>
      </c>
      <c r="W3187" s="106" t="s">
        <v>539</v>
      </c>
    </row>
    <row r="3188" spans="1:23" s="107" customFormat="1" ht="31.8" customHeight="1">
      <c r="A3188" s="46">
        <f>SUBTOTAL(3,$C$11:C3188)</f>
        <v>3178</v>
      </c>
      <c r="B3188" s="100">
        <v>2</v>
      </c>
      <c r="C3188" s="100" t="s">
        <v>0</v>
      </c>
      <c r="D3188" s="100" t="s">
        <v>2361</v>
      </c>
      <c r="E3188" s="101" t="s">
        <v>373</v>
      </c>
      <c r="F3188" s="102" t="s">
        <v>374</v>
      </c>
      <c r="G3188" s="100">
        <v>11</v>
      </c>
      <c r="H3188" s="103" t="s">
        <v>671</v>
      </c>
      <c r="I3188" s="100">
        <v>20</v>
      </c>
      <c r="J3188" s="100">
        <v>1</v>
      </c>
      <c r="K3188" s="100"/>
      <c r="L3188" s="100"/>
      <c r="M3188" s="100">
        <v>20</v>
      </c>
      <c r="N3188" s="100">
        <v>1</v>
      </c>
      <c r="O3188" s="104">
        <v>1050000</v>
      </c>
      <c r="P3188" s="104">
        <v>1050000</v>
      </c>
      <c r="Q3188" s="104"/>
      <c r="R3188" s="104"/>
      <c r="S3188" s="104">
        <v>1050000</v>
      </c>
      <c r="T3188" s="104">
        <v>0</v>
      </c>
      <c r="U3188" s="103" t="s">
        <v>303</v>
      </c>
      <c r="V3188" s="105" t="s">
        <v>4240</v>
      </c>
      <c r="W3188" s="106" t="s">
        <v>539</v>
      </c>
    </row>
    <row r="3189" spans="1:23" s="107" customFormat="1" ht="31.8" customHeight="1">
      <c r="A3189" s="46">
        <f>SUBTOTAL(3,$C$11:C3189)</f>
        <v>3179</v>
      </c>
      <c r="B3189" s="100">
        <v>2</v>
      </c>
      <c r="C3189" s="100" t="s">
        <v>0</v>
      </c>
      <c r="D3189" s="100" t="s">
        <v>2351</v>
      </c>
      <c r="E3189" s="101" t="s">
        <v>373</v>
      </c>
      <c r="F3189" s="102" t="s">
        <v>374</v>
      </c>
      <c r="G3189" s="100">
        <v>11</v>
      </c>
      <c r="H3189" s="103" t="s">
        <v>671</v>
      </c>
      <c r="I3189" s="100">
        <v>20</v>
      </c>
      <c r="J3189" s="100">
        <v>1</v>
      </c>
      <c r="K3189" s="100"/>
      <c r="L3189" s="100"/>
      <c r="M3189" s="100">
        <v>20</v>
      </c>
      <c r="N3189" s="100">
        <v>1</v>
      </c>
      <c r="O3189" s="104">
        <v>1050000</v>
      </c>
      <c r="P3189" s="104">
        <v>1050000</v>
      </c>
      <c r="Q3189" s="104"/>
      <c r="R3189" s="104"/>
      <c r="S3189" s="104">
        <v>1050000</v>
      </c>
      <c r="T3189" s="104">
        <v>0</v>
      </c>
      <c r="U3189" s="103" t="s">
        <v>303</v>
      </c>
      <c r="V3189" s="105" t="s">
        <v>1164</v>
      </c>
      <c r="W3189" s="106" t="s">
        <v>539</v>
      </c>
    </row>
    <row r="3190" spans="1:23" s="107" customFormat="1" ht="31.8" customHeight="1">
      <c r="A3190" s="46">
        <f>SUBTOTAL(3,$C$11:C3190)</f>
        <v>3180</v>
      </c>
      <c r="B3190" s="100">
        <v>2</v>
      </c>
      <c r="C3190" s="100" t="s">
        <v>0</v>
      </c>
      <c r="D3190" s="100" t="s">
        <v>2340</v>
      </c>
      <c r="E3190" s="101" t="s">
        <v>373</v>
      </c>
      <c r="F3190" s="102" t="s">
        <v>374</v>
      </c>
      <c r="G3190" s="100">
        <v>11</v>
      </c>
      <c r="H3190" s="103" t="s">
        <v>671</v>
      </c>
      <c r="I3190" s="100">
        <v>20</v>
      </c>
      <c r="J3190" s="100">
        <v>1</v>
      </c>
      <c r="K3190" s="100"/>
      <c r="L3190" s="100"/>
      <c r="M3190" s="100">
        <v>20</v>
      </c>
      <c r="N3190" s="100">
        <v>1</v>
      </c>
      <c r="O3190" s="104">
        <v>1050000</v>
      </c>
      <c r="P3190" s="104">
        <v>1050000</v>
      </c>
      <c r="Q3190" s="104"/>
      <c r="R3190" s="104"/>
      <c r="S3190" s="104">
        <v>1050000</v>
      </c>
      <c r="T3190" s="104">
        <v>0</v>
      </c>
      <c r="U3190" s="103" t="s">
        <v>303</v>
      </c>
      <c r="V3190" s="105" t="s">
        <v>2528</v>
      </c>
      <c r="W3190" s="106" t="s">
        <v>539</v>
      </c>
    </row>
    <row r="3191" spans="1:23" s="107" customFormat="1" ht="31.8" customHeight="1">
      <c r="A3191" s="46">
        <f>SUBTOTAL(3,$C$11:C3191)</f>
        <v>3181</v>
      </c>
      <c r="B3191" s="100">
        <v>2</v>
      </c>
      <c r="C3191" s="100" t="s">
        <v>0</v>
      </c>
      <c r="D3191" s="100" t="s">
        <v>2340</v>
      </c>
      <c r="E3191" s="101" t="s">
        <v>373</v>
      </c>
      <c r="F3191" s="102" t="s">
        <v>374</v>
      </c>
      <c r="G3191" s="100">
        <v>11</v>
      </c>
      <c r="H3191" s="103" t="s">
        <v>671</v>
      </c>
      <c r="I3191" s="100">
        <v>20</v>
      </c>
      <c r="J3191" s="100">
        <v>1</v>
      </c>
      <c r="K3191" s="100"/>
      <c r="L3191" s="100"/>
      <c r="M3191" s="100">
        <v>20</v>
      </c>
      <c r="N3191" s="100">
        <v>1</v>
      </c>
      <c r="O3191" s="104">
        <v>1050000</v>
      </c>
      <c r="P3191" s="104">
        <v>1050000</v>
      </c>
      <c r="Q3191" s="104"/>
      <c r="R3191" s="104"/>
      <c r="S3191" s="104">
        <v>1050000</v>
      </c>
      <c r="T3191" s="104">
        <v>0</v>
      </c>
      <c r="U3191" s="103" t="s">
        <v>303</v>
      </c>
      <c r="V3191" s="105" t="s">
        <v>4241</v>
      </c>
      <c r="W3191" s="106" t="s">
        <v>539</v>
      </c>
    </row>
    <row r="3192" spans="1:23" s="107" customFormat="1" ht="31.8" customHeight="1">
      <c r="A3192" s="46">
        <f>SUBTOTAL(3,$C$11:C3192)</f>
        <v>3182</v>
      </c>
      <c r="B3192" s="100">
        <v>2</v>
      </c>
      <c r="C3192" s="100" t="s">
        <v>0</v>
      </c>
      <c r="D3192" s="100" t="s">
        <v>2341</v>
      </c>
      <c r="E3192" s="101" t="s">
        <v>373</v>
      </c>
      <c r="F3192" s="102" t="s">
        <v>374</v>
      </c>
      <c r="G3192" s="100">
        <v>11</v>
      </c>
      <c r="H3192" s="103" t="s">
        <v>671</v>
      </c>
      <c r="I3192" s="100">
        <v>20</v>
      </c>
      <c r="J3192" s="100">
        <v>1</v>
      </c>
      <c r="K3192" s="100"/>
      <c r="L3192" s="100"/>
      <c r="M3192" s="100">
        <v>20</v>
      </c>
      <c r="N3192" s="100">
        <v>1</v>
      </c>
      <c r="O3192" s="104">
        <v>1050000</v>
      </c>
      <c r="P3192" s="104">
        <v>1050000</v>
      </c>
      <c r="Q3192" s="104"/>
      <c r="R3192" s="104"/>
      <c r="S3192" s="104">
        <v>1050000</v>
      </c>
      <c r="T3192" s="104">
        <v>0</v>
      </c>
      <c r="U3192" s="103" t="s">
        <v>303</v>
      </c>
      <c r="V3192" s="105" t="s">
        <v>4242</v>
      </c>
      <c r="W3192" s="106" t="s">
        <v>539</v>
      </c>
    </row>
    <row r="3193" spans="1:23" s="107" customFormat="1" ht="31.8" customHeight="1">
      <c r="A3193" s="46">
        <f>SUBTOTAL(3,$C$11:C3193)</f>
        <v>3183</v>
      </c>
      <c r="B3193" s="100">
        <v>2</v>
      </c>
      <c r="C3193" s="100" t="s">
        <v>0</v>
      </c>
      <c r="D3193" s="100" t="s">
        <v>2357</v>
      </c>
      <c r="E3193" s="101" t="s">
        <v>373</v>
      </c>
      <c r="F3193" s="102" t="s">
        <v>374</v>
      </c>
      <c r="G3193" s="100">
        <v>11</v>
      </c>
      <c r="H3193" s="103" t="s">
        <v>671</v>
      </c>
      <c r="I3193" s="100">
        <v>20</v>
      </c>
      <c r="J3193" s="100">
        <v>1</v>
      </c>
      <c r="K3193" s="100"/>
      <c r="L3193" s="100"/>
      <c r="M3193" s="100">
        <v>20</v>
      </c>
      <c r="N3193" s="100">
        <v>1</v>
      </c>
      <c r="O3193" s="104">
        <v>1050000</v>
      </c>
      <c r="P3193" s="104">
        <v>1050000</v>
      </c>
      <c r="Q3193" s="104"/>
      <c r="R3193" s="104"/>
      <c r="S3193" s="104">
        <v>1050000</v>
      </c>
      <c r="T3193" s="104">
        <v>0</v>
      </c>
      <c r="U3193" s="103" t="s">
        <v>303</v>
      </c>
      <c r="V3193" s="105" t="s">
        <v>4243</v>
      </c>
      <c r="W3193" s="106" t="s">
        <v>539</v>
      </c>
    </row>
    <row r="3194" spans="1:23" s="107" customFormat="1" ht="31.8" customHeight="1">
      <c r="A3194" s="46">
        <f>SUBTOTAL(3,$C$11:C3194)</f>
        <v>3184</v>
      </c>
      <c r="B3194" s="100">
        <v>2</v>
      </c>
      <c r="C3194" s="100" t="s">
        <v>0</v>
      </c>
      <c r="D3194" s="100" t="s">
        <v>2340</v>
      </c>
      <c r="E3194" s="101" t="s">
        <v>373</v>
      </c>
      <c r="F3194" s="102" t="s">
        <v>374</v>
      </c>
      <c r="G3194" s="100">
        <v>11</v>
      </c>
      <c r="H3194" s="103" t="s">
        <v>671</v>
      </c>
      <c r="I3194" s="100">
        <v>20</v>
      </c>
      <c r="J3194" s="100">
        <v>1</v>
      </c>
      <c r="K3194" s="100"/>
      <c r="L3194" s="100"/>
      <c r="M3194" s="100">
        <v>20</v>
      </c>
      <c r="N3194" s="100">
        <v>1</v>
      </c>
      <c r="O3194" s="104">
        <v>1050000</v>
      </c>
      <c r="P3194" s="104">
        <v>1050000</v>
      </c>
      <c r="Q3194" s="104"/>
      <c r="R3194" s="104"/>
      <c r="S3194" s="104">
        <v>1050000</v>
      </c>
      <c r="T3194" s="104">
        <v>0</v>
      </c>
      <c r="U3194" s="103" t="s">
        <v>303</v>
      </c>
      <c r="V3194" s="105" t="s">
        <v>4244</v>
      </c>
      <c r="W3194" s="106" t="s">
        <v>539</v>
      </c>
    </row>
    <row r="3195" spans="1:23" s="107" customFormat="1" ht="31.8" customHeight="1">
      <c r="A3195" s="46">
        <f>SUBTOTAL(3,$C$11:C3195)</f>
        <v>3185</v>
      </c>
      <c r="B3195" s="100">
        <v>2</v>
      </c>
      <c r="C3195" s="100" t="s">
        <v>0</v>
      </c>
      <c r="D3195" s="100" t="s">
        <v>2340</v>
      </c>
      <c r="E3195" s="101" t="s">
        <v>373</v>
      </c>
      <c r="F3195" s="102" t="s">
        <v>374</v>
      </c>
      <c r="G3195" s="100">
        <v>11</v>
      </c>
      <c r="H3195" s="103" t="s">
        <v>671</v>
      </c>
      <c r="I3195" s="100">
        <v>20</v>
      </c>
      <c r="J3195" s="100">
        <v>1</v>
      </c>
      <c r="K3195" s="100"/>
      <c r="L3195" s="100"/>
      <c r="M3195" s="100">
        <v>20</v>
      </c>
      <c r="N3195" s="100">
        <v>1</v>
      </c>
      <c r="O3195" s="104">
        <v>1050000</v>
      </c>
      <c r="P3195" s="104">
        <v>1050000</v>
      </c>
      <c r="Q3195" s="104"/>
      <c r="R3195" s="104"/>
      <c r="S3195" s="104">
        <v>1050000</v>
      </c>
      <c r="T3195" s="104">
        <v>0</v>
      </c>
      <c r="U3195" s="103" t="s">
        <v>303</v>
      </c>
      <c r="V3195" s="105" t="s">
        <v>4245</v>
      </c>
      <c r="W3195" s="106" t="s">
        <v>539</v>
      </c>
    </row>
    <row r="3196" spans="1:23" s="107" customFormat="1" ht="31.8" customHeight="1">
      <c r="A3196" s="46">
        <f>SUBTOTAL(3,$C$11:C3196)</f>
        <v>3186</v>
      </c>
      <c r="B3196" s="100">
        <v>2</v>
      </c>
      <c r="C3196" s="100" t="s">
        <v>0</v>
      </c>
      <c r="D3196" s="100" t="s">
        <v>2340</v>
      </c>
      <c r="E3196" s="101" t="s">
        <v>373</v>
      </c>
      <c r="F3196" s="102" t="s">
        <v>374</v>
      </c>
      <c r="G3196" s="100">
        <v>11</v>
      </c>
      <c r="H3196" s="103" t="s">
        <v>671</v>
      </c>
      <c r="I3196" s="100">
        <v>20</v>
      </c>
      <c r="J3196" s="100">
        <v>1</v>
      </c>
      <c r="K3196" s="100"/>
      <c r="L3196" s="100"/>
      <c r="M3196" s="100">
        <v>20</v>
      </c>
      <c r="N3196" s="100">
        <v>1</v>
      </c>
      <c r="O3196" s="104">
        <v>1050000</v>
      </c>
      <c r="P3196" s="104">
        <v>1050000</v>
      </c>
      <c r="Q3196" s="104"/>
      <c r="R3196" s="104"/>
      <c r="S3196" s="104">
        <v>1050000</v>
      </c>
      <c r="T3196" s="104">
        <v>0</v>
      </c>
      <c r="U3196" s="103" t="s">
        <v>303</v>
      </c>
      <c r="V3196" s="105" t="s">
        <v>4246</v>
      </c>
      <c r="W3196" s="106" t="s">
        <v>539</v>
      </c>
    </row>
    <row r="3197" spans="1:23" s="107" customFormat="1" ht="31.8" customHeight="1">
      <c r="A3197" s="46">
        <f>SUBTOTAL(3,$C$11:C3197)</f>
        <v>3187</v>
      </c>
      <c r="B3197" s="100">
        <v>2</v>
      </c>
      <c r="C3197" s="100" t="s">
        <v>0</v>
      </c>
      <c r="D3197" s="100" t="s">
        <v>2347</v>
      </c>
      <c r="E3197" s="101" t="s">
        <v>373</v>
      </c>
      <c r="F3197" s="102" t="s">
        <v>374</v>
      </c>
      <c r="G3197" s="100">
        <v>11</v>
      </c>
      <c r="H3197" s="103" t="s">
        <v>671</v>
      </c>
      <c r="I3197" s="100">
        <v>20</v>
      </c>
      <c r="J3197" s="100">
        <v>1</v>
      </c>
      <c r="K3197" s="100"/>
      <c r="L3197" s="100"/>
      <c r="M3197" s="100">
        <v>20</v>
      </c>
      <c r="N3197" s="100">
        <v>1</v>
      </c>
      <c r="O3197" s="104">
        <v>1050000</v>
      </c>
      <c r="P3197" s="104">
        <v>1050000</v>
      </c>
      <c r="Q3197" s="104"/>
      <c r="R3197" s="104"/>
      <c r="S3197" s="104">
        <v>1050000</v>
      </c>
      <c r="T3197" s="104">
        <v>0</v>
      </c>
      <c r="U3197" s="103" t="s">
        <v>303</v>
      </c>
      <c r="V3197" s="105" t="s">
        <v>4247</v>
      </c>
      <c r="W3197" s="106" t="s">
        <v>539</v>
      </c>
    </row>
    <row r="3198" spans="1:23" s="107" customFormat="1" ht="31.8" customHeight="1">
      <c r="A3198" s="46">
        <f>SUBTOTAL(3,$C$11:C3198)</f>
        <v>3188</v>
      </c>
      <c r="B3198" s="100">
        <v>2</v>
      </c>
      <c r="C3198" s="100" t="s">
        <v>0</v>
      </c>
      <c r="D3198" s="100" t="s">
        <v>2347</v>
      </c>
      <c r="E3198" s="101" t="s">
        <v>373</v>
      </c>
      <c r="F3198" s="102" t="s">
        <v>374</v>
      </c>
      <c r="G3198" s="100">
        <v>11</v>
      </c>
      <c r="H3198" s="103" t="s">
        <v>671</v>
      </c>
      <c r="I3198" s="100">
        <v>20</v>
      </c>
      <c r="J3198" s="100">
        <v>1</v>
      </c>
      <c r="K3198" s="100"/>
      <c r="L3198" s="100"/>
      <c r="M3198" s="100">
        <v>20</v>
      </c>
      <c r="N3198" s="100">
        <v>1</v>
      </c>
      <c r="O3198" s="104">
        <v>1050000</v>
      </c>
      <c r="P3198" s="104">
        <v>1050000</v>
      </c>
      <c r="Q3198" s="104"/>
      <c r="R3198" s="104"/>
      <c r="S3198" s="104">
        <v>1050000</v>
      </c>
      <c r="T3198" s="104">
        <v>0</v>
      </c>
      <c r="U3198" s="103" t="s">
        <v>303</v>
      </c>
      <c r="V3198" s="105" t="s">
        <v>4248</v>
      </c>
      <c r="W3198" s="106" t="s">
        <v>539</v>
      </c>
    </row>
    <row r="3199" spans="1:23" s="107" customFormat="1" ht="31.8" customHeight="1">
      <c r="A3199" s="46">
        <f>SUBTOTAL(3,$C$11:C3199)</f>
        <v>3189</v>
      </c>
      <c r="B3199" s="100">
        <v>2</v>
      </c>
      <c r="C3199" s="100" t="s">
        <v>0</v>
      </c>
      <c r="D3199" s="100" t="s">
        <v>2340</v>
      </c>
      <c r="E3199" s="101" t="s">
        <v>373</v>
      </c>
      <c r="F3199" s="102" t="s">
        <v>374</v>
      </c>
      <c r="G3199" s="100">
        <v>11</v>
      </c>
      <c r="H3199" s="103" t="s">
        <v>671</v>
      </c>
      <c r="I3199" s="100">
        <v>20</v>
      </c>
      <c r="J3199" s="100">
        <v>1</v>
      </c>
      <c r="K3199" s="100"/>
      <c r="L3199" s="100"/>
      <c r="M3199" s="100">
        <v>20</v>
      </c>
      <c r="N3199" s="100">
        <v>1</v>
      </c>
      <c r="O3199" s="104">
        <v>1050000</v>
      </c>
      <c r="P3199" s="104">
        <v>1050000</v>
      </c>
      <c r="Q3199" s="104"/>
      <c r="R3199" s="104"/>
      <c r="S3199" s="104">
        <v>1050000</v>
      </c>
      <c r="T3199" s="104">
        <v>0</v>
      </c>
      <c r="U3199" s="103" t="s">
        <v>303</v>
      </c>
      <c r="V3199" s="105" t="s">
        <v>1243</v>
      </c>
      <c r="W3199" s="106" t="s">
        <v>539</v>
      </c>
    </row>
    <row r="3200" spans="1:23" s="107" customFormat="1" ht="31.8" customHeight="1">
      <c r="A3200" s="46">
        <f>SUBTOTAL(3,$C$11:C3200)</f>
        <v>3190</v>
      </c>
      <c r="B3200" s="100">
        <v>2</v>
      </c>
      <c r="C3200" s="100" t="s">
        <v>0</v>
      </c>
      <c r="D3200" s="100" t="s">
        <v>2347</v>
      </c>
      <c r="E3200" s="101" t="s">
        <v>373</v>
      </c>
      <c r="F3200" s="102" t="s">
        <v>374</v>
      </c>
      <c r="G3200" s="100">
        <v>11</v>
      </c>
      <c r="H3200" s="103" t="s">
        <v>671</v>
      </c>
      <c r="I3200" s="100">
        <v>20</v>
      </c>
      <c r="J3200" s="100">
        <v>1</v>
      </c>
      <c r="K3200" s="100"/>
      <c r="L3200" s="100"/>
      <c r="M3200" s="100">
        <v>20</v>
      </c>
      <c r="N3200" s="100">
        <v>1</v>
      </c>
      <c r="O3200" s="104">
        <v>1050000</v>
      </c>
      <c r="P3200" s="104">
        <v>1050000</v>
      </c>
      <c r="Q3200" s="104"/>
      <c r="R3200" s="104"/>
      <c r="S3200" s="104">
        <v>1050000</v>
      </c>
      <c r="T3200" s="104">
        <v>0</v>
      </c>
      <c r="U3200" s="103" t="s">
        <v>303</v>
      </c>
      <c r="V3200" s="105" t="s">
        <v>4249</v>
      </c>
      <c r="W3200" s="106" t="s">
        <v>539</v>
      </c>
    </row>
    <row r="3201" spans="1:23" s="107" customFormat="1" ht="31.8" customHeight="1">
      <c r="A3201" s="46">
        <f>SUBTOTAL(3,$C$11:C3201)</f>
        <v>3191</v>
      </c>
      <c r="B3201" s="100">
        <v>2</v>
      </c>
      <c r="C3201" s="100" t="s">
        <v>0</v>
      </c>
      <c r="D3201" s="100" t="s">
        <v>2347</v>
      </c>
      <c r="E3201" s="101" t="s">
        <v>373</v>
      </c>
      <c r="F3201" s="102" t="s">
        <v>374</v>
      </c>
      <c r="G3201" s="100">
        <v>11</v>
      </c>
      <c r="H3201" s="103" t="s">
        <v>671</v>
      </c>
      <c r="I3201" s="100">
        <v>20</v>
      </c>
      <c r="J3201" s="100">
        <v>1</v>
      </c>
      <c r="K3201" s="100"/>
      <c r="L3201" s="100"/>
      <c r="M3201" s="100">
        <v>20</v>
      </c>
      <c r="N3201" s="100">
        <v>1</v>
      </c>
      <c r="O3201" s="104">
        <v>1050000</v>
      </c>
      <c r="P3201" s="104">
        <v>1050000</v>
      </c>
      <c r="Q3201" s="104"/>
      <c r="R3201" s="104"/>
      <c r="S3201" s="104">
        <v>1050000</v>
      </c>
      <c r="T3201" s="104">
        <v>0</v>
      </c>
      <c r="U3201" s="103" t="s">
        <v>303</v>
      </c>
      <c r="V3201" s="105" t="s">
        <v>4250</v>
      </c>
      <c r="W3201" s="106" t="s">
        <v>539</v>
      </c>
    </row>
    <row r="3202" spans="1:23" s="107" customFormat="1" ht="31.8" customHeight="1">
      <c r="A3202" s="46">
        <f>SUBTOTAL(3,$C$11:C3202)</f>
        <v>3192</v>
      </c>
      <c r="B3202" s="100">
        <v>2</v>
      </c>
      <c r="C3202" s="100" t="s">
        <v>0</v>
      </c>
      <c r="D3202" s="100" t="s">
        <v>2340</v>
      </c>
      <c r="E3202" s="101" t="s">
        <v>373</v>
      </c>
      <c r="F3202" s="102" t="s">
        <v>374</v>
      </c>
      <c r="G3202" s="100">
        <v>11</v>
      </c>
      <c r="H3202" s="103" t="s">
        <v>671</v>
      </c>
      <c r="I3202" s="100">
        <v>20</v>
      </c>
      <c r="J3202" s="100">
        <v>1</v>
      </c>
      <c r="K3202" s="100"/>
      <c r="L3202" s="100"/>
      <c r="M3202" s="100">
        <v>20</v>
      </c>
      <c r="N3202" s="100">
        <v>1</v>
      </c>
      <c r="O3202" s="104">
        <v>1050000</v>
      </c>
      <c r="P3202" s="104">
        <v>1050000</v>
      </c>
      <c r="Q3202" s="104"/>
      <c r="R3202" s="104"/>
      <c r="S3202" s="104">
        <v>1050000</v>
      </c>
      <c r="T3202" s="104">
        <v>0</v>
      </c>
      <c r="U3202" s="103" t="s">
        <v>303</v>
      </c>
      <c r="V3202" s="105" t="s">
        <v>4251</v>
      </c>
      <c r="W3202" s="106" t="s">
        <v>539</v>
      </c>
    </row>
    <row r="3203" spans="1:23" s="107" customFormat="1" ht="31.8" customHeight="1">
      <c r="A3203" s="46">
        <f>SUBTOTAL(3,$C$11:C3203)</f>
        <v>3193</v>
      </c>
      <c r="B3203" s="100">
        <v>2</v>
      </c>
      <c r="C3203" s="100" t="s">
        <v>0</v>
      </c>
      <c r="D3203" s="100" t="s">
        <v>2340</v>
      </c>
      <c r="E3203" s="101" t="s">
        <v>373</v>
      </c>
      <c r="F3203" s="102" t="s">
        <v>374</v>
      </c>
      <c r="G3203" s="100">
        <v>11</v>
      </c>
      <c r="H3203" s="103" t="s">
        <v>671</v>
      </c>
      <c r="I3203" s="100">
        <v>20</v>
      </c>
      <c r="J3203" s="100">
        <v>1</v>
      </c>
      <c r="K3203" s="100"/>
      <c r="L3203" s="100"/>
      <c r="M3203" s="100">
        <v>20</v>
      </c>
      <c r="N3203" s="100">
        <v>1</v>
      </c>
      <c r="O3203" s="104">
        <v>1050000</v>
      </c>
      <c r="P3203" s="104">
        <v>1050000</v>
      </c>
      <c r="Q3203" s="104"/>
      <c r="R3203" s="104"/>
      <c r="S3203" s="104">
        <v>1050000</v>
      </c>
      <c r="T3203" s="104">
        <v>0</v>
      </c>
      <c r="U3203" s="103" t="s">
        <v>303</v>
      </c>
      <c r="V3203" s="105" t="s">
        <v>1227</v>
      </c>
      <c r="W3203" s="106" t="s">
        <v>539</v>
      </c>
    </row>
    <row r="3204" spans="1:23" s="107" customFormat="1" ht="31.8" customHeight="1">
      <c r="A3204" s="46">
        <f>SUBTOTAL(3,$C$11:C3204)</f>
        <v>3194</v>
      </c>
      <c r="B3204" s="100">
        <v>2</v>
      </c>
      <c r="C3204" s="100" t="s">
        <v>0</v>
      </c>
      <c r="D3204" s="100" t="s">
        <v>2343</v>
      </c>
      <c r="E3204" s="101" t="s">
        <v>373</v>
      </c>
      <c r="F3204" s="102" t="s">
        <v>374</v>
      </c>
      <c r="G3204" s="100">
        <v>11</v>
      </c>
      <c r="H3204" s="103" t="s">
        <v>671</v>
      </c>
      <c r="I3204" s="100">
        <v>20</v>
      </c>
      <c r="J3204" s="100">
        <v>1</v>
      </c>
      <c r="K3204" s="100"/>
      <c r="L3204" s="100"/>
      <c r="M3204" s="100">
        <v>20</v>
      </c>
      <c r="N3204" s="100">
        <v>1</v>
      </c>
      <c r="O3204" s="104">
        <v>1050000</v>
      </c>
      <c r="P3204" s="104">
        <v>1050000</v>
      </c>
      <c r="Q3204" s="104"/>
      <c r="R3204" s="104"/>
      <c r="S3204" s="104">
        <v>1050000</v>
      </c>
      <c r="T3204" s="104">
        <v>0</v>
      </c>
      <c r="U3204" s="103" t="s">
        <v>303</v>
      </c>
      <c r="V3204" s="105" t="s">
        <v>4252</v>
      </c>
      <c r="W3204" s="106" t="s">
        <v>539</v>
      </c>
    </row>
    <row r="3205" spans="1:23" s="107" customFormat="1" ht="31.8" customHeight="1">
      <c r="A3205" s="46">
        <f>SUBTOTAL(3,$C$11:C3205)</f>
        <v>3195</v>
      </c>
      <c r="B3205" s="100">
        <v>2</v>
      </c>
      <c r="C3205" s="100" t="s">
        <v>0</v>
      </c>
      <c r="D3205" s="100" t="s">
        <v>2340</v>
      </c>
      <c r="E3205" s="101" t="s">
        <v>373</v>
      </c>
      <c r="F3205" s="102" t="s">
        <v>374</v>
      </c>
      <c r="G3205" s="100">
        <v>11</v>
      </c>
      <c r="H3205" s="103" t="s">
        <v>671</v>
      </c>
      <c r="I3205" s="100">
        <v>20</v>
      </c>
      <c r="J3205" s="100">
        <v>1</v>
      </c>
      <c r="K3205" s="100"/>
      <c r="L3205" s="100"/>
      <c r="M3205" s="100">
        <v>20</v>
      </c>
      <c r="N3205" s="100">
        <v>1</v>
      </c>
      <c r="O3205" s="104">
        <v>1050000</v>
      </c>
      <c r="P3205" s="104">
        <v>1050000</v>
      </c>
      <c r="Q3205" s="104"/>
      <c r="R3205" s="104"/>
      <c r="S3205" s="104">
        <v>1050000</v>
      </c>
      <c r="T3205" s="104">
        <v>0</v>
      </c>
      <c r="U3205" s="103" t="s">
        <v>303</v>
      </c>
      <c r="V3205" s="105" t="s">
        <v>1898</v>
      </c>
      <c r="W3205" s="106" t="s">
        <v>539</v>
      </c>
    </row>
    <row r="3206" spans="1:23" s="107" customFormat="1" ht="31.8" customHeight="1">
      <c r="A3206" s="46">
        <f>SUBTOTAL(3,$C$11:C3206)</f>
        <v>3196</v>
      </c>
      <c r="B3206" s="100">
        <v>2</v>
      </c>
      <c r="C3206" s="100" t="s">
        <v>0</v>
      </c>
      <c r="D3206" s="100" t="s">
        <v>2340</v>
      </c>
      <c r="E3206" s="101" t="s">
        <v>373</v>
      </c>
      <c r="F3206" s="102" t="s">
        <v>374</v>
      </c>
      <c r="G3206" s="100">
        <v>11</v>
      </c>
      <c r="H3206" s="103" t="s">
        <v>671</v>
      </c>
      <c r="I3206" s="100">
        <v>20</v>
      </c>
      <c r="J3206" s="100">
        <v>1</v>
      </c>
      <c r="K3206" s="100"/>
      <c r="L3206" s="100"/>
      <c r="M3206" s="100">
        <v>20</v>
      </c>
      <c r="N3206" s="100">
        <v>1</v>
      </c>
      <c r="O3206" s="104">
        <v>1050000</v>
      </c>
      <c r="P3206" s="104">
        <v>1050000</v>
      </c>
      <c r="Q3206" s="104"/>
      <c r="R3206" s="104"/>
      <c r="S3206" s="104">
        <v>1050000</v>
      </c>
      <c r="T3206" s="104">
        <v>0</v>
      </c>
      <c r="U3206" s="103" t="s">
        <v>303</v>
      </c>
      <c r="V3206" s="105" t="s">
        <v>4253</v>
      </c>
      <c r="W3206" s="106" t="s">
        <v>539</v>
      </c>
    </row>
    <row r="3207" spans="1:23" s="107" customFormat="1" ht="31.8" customHeight="1">
      <c r="A3207" s="46">
        <f>SUBTOTAL(3,$C$11:C3207)</f>
        <v>3197</v>
      </c>
      <c r="B3207" s="100">
        <v>2</v>
      </c>
      <c r="C3207" s="100" t="s">
        <v>0</v>
      </c>
      <c r="D3207" s="100" t="s">
        <v>2347</v>
      </c>
      <c r="E3207" s="101" t="s">
        <v>373</v>
      </c>
      <c r="F3207" s="102" t="s">
        <v>374</v>
      </c>
      <c r="G3207" s="100">
        <v>11</v>
      </c>
      <c r="H3207" s="103" t="s">
        <v>671</v>
      </c>
      <c r="I3207" s="100">
        <v>20</v>
      </c>
      <c r="J3207" s="100">
        <v>1</v>
      </c>
      <c r="K3207" s="100"/>
      <c r="L3207" s="100"/>
      <c r="M3207" s="100">
        <v>20</v>
      </c>
      <c r="N3207" s="100">
        <v>1</v>
      </c>
      <c r="O3207" s="104">
        <v>1050000</v>
      </c>
      <c r="P3207" s="104">
        <v>1050000</v>
      </c>
      <c r="Q3207" s="104"/>
      <c r="R3207" s="104"/>
      <c r="S3207" s="104">
        <v>1050000</v>
      </c>
      <c r="T3207" s="104">
        <v>0</v>
      </c>
      <c r="U3207" s="103" t="s">
        <v>303</v>
      </c>
      <c r="V3207" s="105" t="s">
        <v>4254</v>
      </c>
      <c r="W3207" s="106" t="s">
        <v>539</v>
      </c>
    </row>
    <row r="3208" spans="1:23" s="107" customFormat="1" ht="31.8" customHeight="1">
      <c r="A3208" s="46">
        <f>SUBTOTAL(3,$C$11:C3208)</f>
        <v>3198</v>
      </c>
      <c r="B3208" s="100">
        <v>2</v>
      </c>
      <c r="C3208" s="100" t="s">
        <v>0</v>
      </c>
      <c r="D3208" s="100" t="s">
        <v>2343</v>
      </c>
      <c r="E3208" s="101" t="s">
        <v>373</v>
      </c>
      <c r="F3208" s="102" t="s">
        <v>374</v>
      </c>
      <c r="G3208" s="100">
        <v>11</v>
      </c>
      <c r="H3208" s="103" t="s">
        <v>671</v>
      </c>
      <c r="I3208" s="100">
        <v>20</v>
      </c>
      <c r="J3208" s="100">
        <v>1</v>
      </c>
      <c r="K3208" s="100"/>
      <c r="L3208" s="100"/>
      <c r="M3208" s="100">
        <v>20</v>
      </c>
      <c r="N3208" s="100">
        <v>1</v>
      </c>
      <c r="O3208" s="104">
        <v>1050000</v>
      </c>
      <c r="P3208" s="104">
        <v>1050000</v>
      </c>
      <c r="Q3208" s="104"/>
      <c r="R3208" s="104"/>
      <c r="S3208" s="104">
        <v>1050000</v>
      </c>
      <c r="T3208" s="104">
        <v>0</v>
      </c>
      <c r="U3208" s="103" t="s">
        <v>303</v>
      </c>
      <c r="V3208" s="105" t="s">
        <v>4255</v>
      </c>
      <c r="W3208" s="106" t="s">
        <v>539</v>
      </c>
    </row>
    <row r="3209" spans="1:23" s="107" customFormat="1" ht="31.8" customHeight="1">
      <c r="A3209" s="46">
        <f>SUBTOTAL(3,$C$11:C3209)</f>
        <v>3199</v>
      </c>
      <c r="B3209" s="100">
        <v>2</v>
      </c>
      <c r="C3209" s="100" t="s">
        <v>0</v>
      </c>
      <c r="D3209" s="100" t="s">
        <v>2362</v>
      </c>
      <c r="E3209" s="101" t="s">
        <v>373</v>
      </c>
      <c r="F3209" s="102" t="s">
        <v>374</v>
      </c>
      <c r="G3209" s="100">
        <v>11</v>
      </c>
      <c r="H3209" s="103" t="s">
        <v>671</v>
      </c>
      <c r="I3209" s="100">
        <v>20</v>
      </c>
      <c r="J3209" s="100">
        <v>1</v>
      </c>
      <c r="K3209" s="100"/>
      <c r="L3209" s="100"/>
      <c r="M3209" s="100">
        <v>20</v>
      </c>
      <c r="N3209" s="100">
        <v>1</v>
      </c>
      <c r="O3209" s="104">
        <v>1050000</v>
      </c>
      <c r="P3209" s="104">
        <v>1050000</v>
      </c>
      <c r="Q3209" s="104"/>
      <c r="R3209" s="104"/>
      <c r="S3209" s="104">
        <v>1050000</v>
      </c>
      <c r="T3209" s="104">
        <v>0</v>
      </c>
      <c r="U3209" s="103" t="s">
        <v>303</v>
      </c>
      <c r="V3209" s="105" t="s">
        <v>4256</v>
      </c>
      <c r="W3209" s="106" t="s">
        <v>539</v>
      </c>
    </row>
    <row r="3210" spans="1:23" s="107" customFormat="1" ht="31.8" customHeight="1">
      <c r="A3210" s="46">
        <f>SUBTOTAL(3,$C$11:C3210)</f>
        <v>3200</v>
      </c>
      <c r="B3210" s="100">
        <v>2</v>
      </c>
      <c r="C3210" s="100" t="s">
        <v>0</v>
      </c>
      <c r="D3210" s="100" t="s">
        <v>2343</v>
      </c>
      <c r="E3210" s="101" t="s">
        <v>373</v>
      </c>
      <c r="F3210" s="102" t="s">
        <v>374</v>
      </c>
      <c r="G3210" s="100">
        <v>11</v>
      </c>
      <c r="H3210" s="103" t="s">
        <v>671</v>
      </c>
      <c r="I3210" s="100">
        <v>20</v>
      </c>
      <c r="J3210" s="100">
        <v>1</v>
      </c>
      <c r="K3210" s="100"/>
      <c r="L3210" s="100"/>
      <c r="M3210" s="100">
        <v>20</v>
      </c>
      <c r="N3210" s="100">
        <v>1</v>
      </c>
      <c r="O3210" s="104">
        <v>1050000</v>
      </c>
      <c r="P3210" s="104">
        <v>1050000</v>
      </c>
      <c r="Q3210" s="104"/>
      <c r="R3210" s="104"/>
      <c r="S3210" s="104">
        <v>1050000</v>
      </c>
      <c r="T3210" s="104">
        <v>0</v>
      </c>
      <c r="U3210" s="103" t="s">
        <v>303</v>
      </c>
      <c r="V3210" s="105" t="s">
        <v>971</v>
      </c>
      <c r="W3210" s="106" t="s">
        <v>539</v>
      </c>
    </row>
    <row r="3211" spans="1:23" s="107" customFormat="1" ht="31.8" customHeight="1">
      <c r="A3211" s="46">
        <f>SUBTOTAL(3,$C$11:C3211)</f>
        <v>3201</v>
      </c>
      <c r="B3211" s="100">
        <v>2</v>
      </c>
      <c r="C3211" s="100" t="s">
        <v>0</v>
      </c>
      <c r="D3211" s="100" t="s">
        <v>2347</v>
      </c>
      <c r="E3211" s="101" t="s">
        <v>373</v>
      </c>
      <c r="F3211" s="102" t="s">
        <v>374</v>
      </c>
      <c r="G3211" s="100">
        <v>11</v>
      </c>
      <c r="H3211" s="103" t="s">
        <v>671</v>
      </c>
      <c r="I3211" s="100">
        <v>20</v>
      </c>
      <c r="J3211" s="100">
        <v>1</v>
      </c>
      <c r="K3211" s="100"/>
      <c r="L3211" s="100"/>
      <c r="M3211" s="100">
        <v>20</v>
      </c>
      <c r="N3211" s="100">
        <v>1</v>
      </c>
      <c r="O3211" s="104">
        <v>1050000</v>
      </c>
      <c r="P3211" s="104">
        <v>1050000</v>
      </c>
      <c r="Q3211" s="104"/>
      <c r="R3211" s="104"/>
      <c r="S3211" s="104">
        <v>1050000</v>
      </c>
      <c r="T3211" s="104">
        <v>0</v>
      </c>
      <c r="U3211" s="103" t="s">
        <v>303</v>
      </c>
      <c r="V3211" s="105" t="s">
        <v>1158</v>
      </c>
      <c r="W3211" s="106" t="s">
        <v>539</v>
      </c>
    </row>
    <row r="3212" spans="1:23" s="107" customFormat="1" ht="31.8" customHeight="1">
      <c r="A3212" s="46">
        <f>SUBTOTAL(3,$C$11:C3212)</f>
        <v>3202</v>
      </c>
      <c r="B3212" s="100">
        <v>2</v>
      </c>
      <c r="C3212" s="100" t="s">
        <v>0</v>
      </c>
      <c r="D3212" s="100" t="s">
        <v>2343</v>
      </c>
      <c r="E3212" s="101" t="s">
        <v>373</v>
      </c>
      <c r="F3212" s="102" t="s">
        <v>374</v>
      </c>
      <c r="G3212" s="100">
        <v>11</v>
      </c>
      <c r="H3212" s="103" t="s">
        <v>671</v>
      </c>
      <c r="I3212" s="100">
        <v>20</v>
      </c>
      <c r="J3212" s="100">
        <v>1</v>
      </c>
      <c r="K3212" s="100"/>
      <c r="L3212" s="100"/>
      <c r="M3212" s="100">
        <v>20</v>
      </c>
      <c r="N3212" s="100">
        <v>1</v>
      </c>
      <c r="O3212" s="104">
        <v>1050000</v>
      </c>
      <c r="P3212" s="104">
        <v>1050000</v>
      </c>
      <c r="Q3212" s="104"/>
      <c r="R3212" s="104"/>
      <c r="S3212" s="104">
        <v>1050000</v>
      </c>
      <c r="T3212" s="104">
        <v>0</v>
      </c>
      <c r="U3212" s="103" t="s">
        <v>303</v>
      </c>
      <c r="V3212" s="105" t="s">
        <v>4257</v>
      </c>
      <c r="W3212" s="106" t="s">
        <v>539</v>
      </c>
    </row>
    <row r="3213" spans="1:23" s="107" customFormat="1" ht="31.8" customHeight="1">
      <c r="A3213" s="46">
        <f>SUBTOTAL(3,$C$11:C3213)</f>
        <v>3203</v>
      </c>
      <c r="B3213" s="100">
        <v>2</v>
      </c>
      <c r="C3213" s="100" t="s">
        <v>0</v>
      </c>
      <c r="D3213" s="100" t="s">
        <v>2340</v>
      </c>
      <c r="E3213" s="101" t="s">
        <v>373</v>
      </c>
      <c r="F3213" s="102" t="s">
        <v>374</v>
      </c>
      <c r="G3213" s="100">
        <v>11</v>
      </c>
      <c r="H3213" s="103" t="s">
        <v>671</v>
      </c>
      <c r="I3213" s="100">
        <v>20</v>
      </c>
      <c r="J3213" s="100">
        <v>1</v>
      </c>
      <c r="K3213" s="100"/>
      <c r="L3213" s="100"/>
      <c r="M3213" s="100">
        <v>20</v>
      </c>
      <c r="N3213" s="100">
        <v>1</v>
      </c>
      <c r="O3213" s="104">
        <v>1050000</v>
      </c>
      <c r="P3213" s="104">
        <v>1050000</v>
      </c>
      <c r="Q3213" s="104"/>
      <c r="R3213" s="104"/>
      <c r="S3213" s="104">
        <v>1050000</v>
      </c>
      <c r="T3213" s="104">
        <v>0</v>
      </c>
      <c r="U3213" s="103" t="s">
        <v>303</v>
      </c>
      <c r="V3213" s="105" t="s">
        <v>4258</v>
      </c>
      <c r="W3213" s="106" t="s">
        <v>539</v>
      </c>
    </row>
    <row r="3214" spans="1:23" s="107" customFormat="1" ht="31.8" customHeight="1">
      <c r="A3214" s="46">
        <f>SUBTOTAL(3,$C$11:C3214)</f>
        <v>3204</v>
      </c>
      <c r="B3214" s="100">
        <v>2</v>
      </c>
      <c r="C3214" s="100" t="s">
        <v>0</v>
      </c>
      <c r="D3214" s="100" t="s">
        <v>2342</v>
      </c>
      <c r="E3214" s="101" t="s">
        <v>373</v>
      </c>
      <c r="F3214" s="102" t="s">
        <v>374</v>
      </c>
      <c r="G3214" s="100">
        <v>11</v>
      </c>
      <c r="H3214" s="103" t="s">
        <v>671</v>
      </c>
      <c r="I3214" s="100">
        <v>20</v>
      </c>
      <c r="J3214" s="100">
        <v>1</v>
      </c>
      <c r="K3214" s="100"/>
      <c r="L3214" s="100"/>
      <c r="M3214" s="100">
        <v>20</v>
      </c>
      <c r="N3214" s="100">
        <v>1</v>
      </c>
      <c r="O3214" s="104">
        <v>1050000</v>
      </c>
      <c r="P3214" s="104">
        <v>1050000</v>
      </c>
      <c r="Q3214" s="104"/>
      <c r="R3214" s="104"/>
      <c r="S3214" s="104">
        <v>1050000</v>
      </c>
      <c r="T3214" s="104">
        <v>0</v>
      </c>
      <c r="U3214" s="103" t="s">
        <v>303</v>
      </c>
      <c r="V3214" s="105" t="s">
        <v>4259</v>
      </c>
      <c r="W3214" s="106" t="s">
        <v>539</v>
      </c>
    </row>
    <row r="3215" spans="1:23" s="107" customFormat="1" ht="31.8" customHeight="1">
      <c r="A3215" s="46">
        <f>SUBTOTAL(3,$C$11:C3215)</f>
        <v>3205</v>
      </c>
      <c r="B3215" s="100">
        <v>2</v>
      </c>
      <c r="C3215" s="100" t="s">
        <v>0</v>
      </c>
      <c r="D3215" s="100" t="s">
        <v>2347</v>
      </c>
      <c r="E3215" s="101" t="s">
        <v>373</v>
      </c>
      <c r="F3215" s="102" t="s">
        <v>374</v>
      </c>
      <c r="G3215" s="100">
        <v>11</v>
      </c>
      <c r="H3215" s="103" t="s">
        <v>671</v>
      </c>
      <c r="I3215" s="100">
        <v>20</v>
      </c>
      <c r="J3215" s="100">
        <v>1</v>
      </c>
      <c r="K3215" s="100"/>
      <c r="L3215" s="100"/>
      <c r="M3215" s="100">
        <v>20</v>
      </c>
      <c r="N3215" s="100">
        <v>1</v>
      </c>
      <c r="O3215" s="104">
        <v>1050000</v>
      </c>
      <c r="P3215" s="104">
        <v>1050000</v>
      </c>
      <c r="Q3215" s="104"/>
      <c r="R3215" s="104"/>
      <c r="S3215" s="104">
        <v>1050000</v>
      </c>
      <c r="T3215" s="104">
        <v>0</v>
      </c>
      <c r="U3215" s="103" t="s">
        <v>303</v>
      </c>
      <c r="V3215" s="105" t="s">
        <v>3311</v>
      </c>
      <c r="W3215" s="106" t="s">
        <v>539</v>
      </c>
    </row>
    <row r="3216" spans="1:23" s="107" customFormat="1" ht="31.8" customHeight="1">
      <c r="A3216" s="46">
        <f>SUBTOTAL(3,$C$11:C3216)</f>
        <v>3206</v>
      </c>
      <c r="B3216" s="100">
        <v>2</v>
      </c>
      <c r="C3216" s="100" t="s">
        <v>0</v>
      </c>
      <c r="D3216" s="100" t="s">
        <v>2347</v>
      </c>
      <c r="E3216" s="101" t="s">
        <v>373</v>
      </c>
      <c r="F3216" s="102" t="s">
        <v>374</v>
      </c>
      <c r="G3216" s="100">
        <v>11</v>
      </c>
      <c r="H3216" s="103" t="s">
        <v>671</v>
      </c>
      <c r="I3216" s="100">
        <v>20</v>
      </c>
      <c r="J3216" s="100">
        <v>1</v>
      </c>
      <c r="K3216" s="100"/>
      <c r="L3216" s="100"/>
      <c r="M3216" s="100">
        <v>20</v>
      </c>
      <c r="N3216" s="100">
        <v>1</v>
      </c>
      <c r="O3216" s="104">
        <v>1050000</v>
      </c>
      <c r="P3216" s="104">
        <v>1050000</v>
      </c>
      <c r="Q3216" s="104"/>
      <c r="R3216" s="104"/>
      <c r="S3216" s="104">
        <v>1050000</v>
      </c>
      <c r="T3216" s="104">
        <v>0</v>
      </c>
      <c r="U3216" s="103" t="s">
        <v>303</v>
      </c>
      <c r="V3216" s="105" t="s">
        <v>4260</v>
      </c>
      <c r="W3216" s="106" t="s">
        <v>539</v>
      </c>
    </row>
    <row r="3217" spans="1:23" s="107" customFormat="1" ht="31.8" customHeight="1">
      <c r="A3217" s="46">
        <f>SUBTOTAL(3,$C$11:C3217)</f>
        <v>3207</v>
      </c>
      <c r="B3217" s="100">
        <v>2</v>
      </c>
      <c r="C3217" s="100" t="s">
        <v>0</v>
      </c>
      <c r="D3217" s="100" t="s">
        <v>2351</v>
      </c>
      <c r="E3217" s="101" t="s">
        <v>373</v>
      </c>
      <c r="F3217" s="102" t="s">
        <v>374</v>
      </c>
      <c r="G3217" s="100">
        <v>11</v>
      </c>
      <c r="H3217" s="103" t="s">
        <v>671</v>
      </c>
      <c r="I3217" s="100">
        <v>20</v>
      </c>
      <c r="J3217" s="100">
        <v>1</v>
      </c>
      <c r="K3217" s="100"/>
      <c r="L3217" s="100"/>
      <c r="M3217" s="100">
        <v>20</v>
      </c>
      <c r="N3217" s="100">
        <v>1</v>
      </c>
      <c r="O3217" s="104">
        <v>1050000</v>
      </c>
      <c r="P3217" s="104">
        <v>1050000</v>
      </c>
      <c r="Q3217" s="104"/>
      <c r="R3217" s="104"/>
      <c r="S3217" s="104">
        <v>1050000</v>
      </c>
      <c r="T3217" s="104">
        <v>0</v>
      </c>
      <c r="U3217" s="103" t="s">
        <v>303</v>
      </c>
      <c r="V3217" s="105" t="s">
        <v>1243</v>
      </c>
      <c r="W3217" s="106" t="s">
        <v>539</v>
      </c>
    </row>
    <row r="3218" spans="1:23" s="107" customFormat="1" ht="31.8" customHeight="1">
      <c r="A3218" s="46">
        <f>SUBTOTAL(3,$C$11:C3218)</f>
        <v>3208</v>
      </c>
      <c r="B3218" s="100">
        <v>2</v>
      </c>
      <c r="C3218" s="100" t="s">
        <v>0</v>
      </c>
      <c r="D3218" s="100" t="s">
        <v>2340</v>
      </c>
      <c r="E3218" s="101" t="s">
        <v>373</v>
      </c>
      <c r="F3218" s="102" t="s">
        <v>374</v>
      </c>
      <c r="G3218" s="100">
        <v>11</v>
      </c>
      <c r="H3218" s="103" t="s">
        <v>671</v>
      </c>
      <c r="I3218" s="100">
        <v>20</v>
      </c>
      <c r="J3218" s="100">
        <v>1</v>
      </c>
      <c r="K3218" s="100"/>
      <c r="L3218" s="100"/>
      <c r="M3218" s="100">
        <v>20</v>
      </c>
      <c r="N3218" s="100">
        <v>1</v>
      </c>
      <c r="O3218" s="104">
        <v>1050000</v>
      </c>
      <c r="P3218" s="104">
        <v>1050000</v>
      </c>
      <c r="Q3218" s="104"/>
      <c r="R3218" s="104"/>
      <c r="S3218" s="104">
        <v>1050000</v>
      </c>
      <c r="T3218" s="104">
        <v>0</v>
      </c>
      <c r="U3218" s="103" t="s">
        <v>303</v>
      </c>
      <c r="V3218" s="105" t="s">
        <v>1259</v>
      </c>
      <c r="W3218" s="106" t="s">
        <v>539</v>
      </c>
    </row>
    <row r="3219" spans="1:23" s="107" customFormat="1" ht="31.8" customHeight="1">
      <c r="A3219" s="46">
        <f>SUBTOTAL(3,$C$11:C3219)</f>
        <v>3209</v>
      </c>
      <c r="B3219" s="100">
        <v>2</v>
      </c>
      <c r="C3219" s="100" t="s">
        <v>0</v>
      </c>
      <c r="D3219" s="100" t="s">
        <v>2351</v>
      </c>
      <c r="E3219" s="101" t="s">
        <v>373</v>
      </c>
      <c r="F3219" s="102" t="s">
        <v>374</v>
      </c>
      <c r="G3219" s="100">
        <v>11</v>
      </c>
      <c r="H3219" s="103" t="s">
        <v>671</v>
      </c>
      <c r="I3219" s="100">
        <v>20</v>
      </c>
      <c r="J3219" s="100">
        <v>1</v>
      </c>
      <c r="K3219" s="100"/>
      <c r="L3219" s="100"/>
      <c r="M3219" s="100">
        <v>20</v>
      </c>
      <c r="N3219" s="100">
        <v>1</v>
      </c>
      <c r="O3219" s="104">
        <v>1050000</v>
      </c>
      <c r="P3219" s="104">
        <v>1050000</v>
      </c>
      <c r="Q3219" s="104"/>
      <c r="R3219" s="104"/>
      <c r="S3219" s="104">
        <v>1050000</v>
      </c>
      <c r="T3219" s="104">
        <v>0</v>
      </c>
      <c r="U3219" s="103" t="s">
        <v>303</v>
      </c>
      <c r="V3219" s="105" t="s">
        <v>4261</v>
      </c>
      <c r="W3219" s="106" t="s">
        <v>539</v>
      </c>
    </row>
    <row r="3220" spans="1:23" s="107" customFormat="1" ht="31.8" customHeight="1">
      <c r="A3220" s="46">
        <f>SUBTOTAL(3,$C$11:C3220)</f>
        <v>3210</v>
      </c>
      <c r="B3220" s="100">
        <v>2</v>
      </c>
      <c r="C3220" s="100" t="s">
        <v>0</v>
      </c>
      <c r="D3220" s="100" t="s">
        <v>2347</v>
      </c>
      <c r="E3220" s="101" t="s">
        <v>373</v>
      </c>
      <c r="F3220" s="102" t="s">
        <v>374</v>
      </c>
      <c r="G3220" s="100">
        <v>11</v>
      </c>
      <c r="H3220" s="103" t="s">
        <v>671</v>
      </c>
      <c r="I3220" s="100">
        <v>20</v>
      </c>
      <c r="J3220" s="100">
        <v>1</v>
      </c>
      <c r="K3220" s="100"/>
      <c r="L3220" s="100"/>
      <c r="M3220" s="100">
        <v>20</v>
      </c>
      <c r="N3220" s="100">
        <v>1</v>
      </c>
      <c r="O3220" s="104">
        <v>1050000</v>
      </c>
      <c r="P3220" s="104">
        <v>1050000</v>
      </c>
      <c r="Q3220" s="104"/>
      <c r="R3220" s="104"/>
      <c r="S3220" s="104">
        <v>1050000</v>
      </c>
      <c r="T3220" s="104">
        <v>0</v>
      </c>
      <c r="U3220" s="103" t="s">
        <v>303</v>
      </c>
      <c r="V3220" s="105" t="s">
        <v>3688</v>
      </c>
      <c r="W3220" s="106" t="s">
        <v>539</v>
      </c>
    </row>
    <row r="3221" spans="1:23" s="107" customFormat="1" ht="31.8" customHeight="1">
      <c r="A3221" s="46">
        <f>SUBTOTAL(3,$C$11:C3221)</f>
        <v>3211</v>
      </c>
      <c r="B3221" s="100">
        <v>2</v>
      </c>
      <c r="C3221" s="100" t="s">
        <v>0</v>
      </c>
      <c r="D3221" s="100" t="s">
        <v>2340</v>
      </c>
      <c r="E3221" s="101" t="s">
        <v>373</v>
      </c>
      <c r="F3221" s="102" t="s">
        <v>374</v>
      </c>
      <c r="G3221" s="100">
        <v>11</v>
      </c>
      <c r="H3221" s="103" t="s">
        <v>671</v>
      </c>
      <c r="I3221" s="100">
        <v>20</v>
      </c>
      <c r="J3221" s="100">
        <v>1</v>
      </c>
      <c r="K3221" s="100"/>
      <c r="L3221" s="100"/>
      <c r="M3221" s="100">
        <v>20</v>
      </c>
      <c r="N3221" s="100">
        <v>1</v>
      </c>
      <c r="O3221" s="104">
        <v>1050000</v>
      </c>
      <c r="P3221" s="104">
        <v>1050000</v>
      </c>
      <c r="Q3221" s="104"/>
      <c r="R3221" s="104"/>
      <c r="S3221" s="104">
        <v>1050000</v>
      </c>
      <c r="T3221" s="104">
        <v>0</v>
      </c>
      <c r="U3221" s="103" t="s">
        <v>303</v>
      </c>
      <c r="V3221" s="105" t="s">
        <v>4262</v>
      </c>
      <c r="W3221" s="106" t="s">
        <v>539</v>
      </c>
    </row>
    <row r="3222" spans="1:23" s="107" customFormat="1" ht="31.8" customHeight="1">
      <c r="A3222" s="46">
        <f>SUBTOTAL(3,$C$11:C3222)</f>
        <v>3212</v>
      </c>
      <c r="B3222" s="100">
        <v>2</v>
      </c>
      <c r="C3222" s="100" t="s">
        <v>0</v>
      </c>
      <c r="D3222" s="100" t="s">
        <v>2347</v>
      </c>
      <c r="E3222" s="101" t="s">
        <v>373</v>
      </c>
      <c r="F3222" s="102" t="s">
        <v>374</v>
      </c>
      <c r="G3222" s="100">
        <v>11</v>
      </c>
      <c r="H3222" s="103" t="s">
        <v>671</v>
      </c>
      <c r="I3222" s="100">
        <v>20</v>
      </c>
      <c r="J3222" s="100">
        <v>1</v>
      </c>
      <c r="K3222" s="100"/>
      <c r="L3222" s="100"/>
      <c r="M3222" s="100">
        <v>20</v>
      </c>
      <c r="N3222" s="100">
        <v>1</v>
      </c>
      <c r="O3222" s="104">
        <v>1050000</v>
      </c>
      <c r="P3222" s="104">
        <v>1050000</v>
      </c>
      <c r="Q3222" s="104"/>
      <c r="R3222" s="104"/>
      <c r="S3222" s="104">
        <v>1050000</v>
      </c>
      <c r="T3222" s="104">
        <v>0</v>
      </c>
      <c r="U3222" s="103" t="s">
        <v>303</v>
      </c>
      <c r="V3222" s="105" t="s">
        <v>4263</v>
      </c>
      <c r="W3222" s="106" t="s">
        <v>539</v>
      </c>
    </row>
    <row r="3223" spans="1:23" s="107" customFormat="1" ht="31.8" customHeight="1">
      <c r="A3223" s="46">
        <f>SUBTOTAL(3,$C$11:C3223)</f>
        <v>3213</v>
      </c>
      <c r="B3223" s="100">
        <v>2</v>
      </c>
      <c r="C3223" s="100" t="s">
        <v>0</v>
      </c>
      <c r="D3223" s="100" t="s">
        <v>2340</v>
      </c>
      <c r="E3223" s="101" t="s">
        <v>373</v>
      </c>
      <c r="F3223" s="102" t="s">
        <v>374</v>
      </c>
      <c r="G3223" s="100">
        <v>11</v>
      </c>
      <c r="H3223" s="103" t="s">
        <v>671</v>
      </c>
      <c r="I3223" s="100">
        <v>20</v>
      </c>
      <c r="J3223" s="100">
        <v>1</v>
      </c>
      <c r="K3223" s="100"/>
      <c r="L3223" s="100"/>
      <c r="M3223" s="100">
        <v>20</v>
      </c>
      <c r="N3223" s="100">
        <v>1</v>
      </c>
      <c r="O3223" s="104">
        <v>1050000</v>
      </c>
      <c r="P3223" s="104">
        <v>1050000</v>
      </c>
      <c r="Q3223" s="104"/>
      <c r="R3223" s="104"/>
      <c r="S3223" s="104">
        <v>1050000</v>
      </c>
      <c r="T3223" s="104">
        <v>0</v>
      </c>
      <c r="U3223" s="103" t="s">
        <v>303</v>
      </c>
      <c r="V3223" s="105" t="s">
        <v>4264</v>
      </c>
      <c r="W3223" s="106" t="s">
        <v>539</v>
      </c>
    </row>
    <row r="3224" spans="1:23" s="107" customFormat="1" ht="31.8" customHeight="1">
      <c r="A3224" s="46">
        <f>SUBTOTAL(3,$C$11:C3224)</f>
        <v>3214</v>
      </c>
      <c r="B3224" s="100">
        <v>2</v>
      </c>
      <c r="C3224" s="100" t="s">
        <v>0</v>
      </c>
      <c r="D3224" s="100" t="s">
        <v>2347</v>
      </c>
      <c r="E3224" s="101" t="s">
        <v>373</v>
      </c>
      <c r="F3224" s="102" t="s">
        <v>374</v>
      </c>
      <c r="G3224" s="100">
        <v>11</v>
      </c>
      <c r="H3224" s="103" t="s">
        <v>671</v>
      </c>
      <c r="I3224" s="100">
        <v>20</v>
      </c>
      <c r="J3224" s="100">
        <v>1</v>
      </c>
      <c r="K3224" s="100"/>
      <c r="L3224" s="100"/>
      <c r="M3224" s="100">
        <v>20</v>
      </c>
      <c r="N3224" s="100">
        <v>1</v>
      </c>
      <c r="O3224" s="104">
        <v>1050000</v>
      </c>
      <c r="P3224" s="104">
        <v>1050000</v>
      </c>
      <c r="Q3224" s="104"/>
      <c r="R3224" s="104"/>
      <c r="S3224" s="104">
        <v>1050000</v>
      </c>
      <c r="T3224" s="104">
        <v>0</v>
      </c>
      <c r="U3224" s="103" t="s">
        <v>303</v>
      </c>
      <c r="V3224" s="105" t="s">
        <v>4265</v>
      </c>
      <c r="W3224" s="106" t="s">
        <v>539</v>
      </c>
    </row>
    <row r="3225" spans="1:23" s="107" customFormat="1" ht="31.8" customHeight="1">
      <c r="A3225" s="46">
        <f>SUBTOTAL(3,$C$11:C3225)</f>
        <v>3215</v>
      </c>
      <c r="B3225" s="100">
        <v>2</v>
      </c>
      <c r="C3225" s="100" t="s">
        <v>0</v>
      </c>
      <c r="D3225" s="100" t="s">
        <v>2347</v>
      </c>
      <c r="E3225" s="101" t="s">
        <v>373</v>
      </c>
      <c r="F3225" s="102" t="s">
        <v>374</v>
      </c>
      <c r="G3225" s="100">
        <v>11</v>
      </c>
      <c r="H3225" s="103" t="s">
        <v>671</v>
      </c>
      <c r="I3225" s="100">
        <v>20</v>
      </c>
      <c r="J3225" s="100">
        <v>1</v>
      </c>
      <c r="K3225" s="100"/>
      <c r="L3225" s="100"/>
      <c r="M3225" s="100">
        <v>20</v>
      </c>
      <c r="N3225" s="100">
        <v>1</v>
      </c>
      <c r="O3225" s="104">
        <v>1050000</v>
      </c>
      <c r="P3225" s="104">
        <v>1050000</v>
      </c>
      <c r="Q3225" s="104"/>
      <c r="R3225" s="104"/>
      <c r="S3225" s="104">
        <v>1050000</v>
      </c>
      <c r="T3225" s="104">
        <v>0</v>
      </c>
      <c r="U3225" s="103" t="s">
        <v>303</v>
      </c>
      <c r="V3225" s="105" t="s">
        <v>4266</v>
      </c>
      <c r="W3225" s="106" t="s">
        <v>539</v>
      </c>
    </row>
    <row r="3226" spans="1:23" s="107" customFormat="1" ht="31.8" customHeight="1">
      <c r="A3226" s="46">
        <f>SUBTOTAL(3,$C$11:C3226)</f>
        <v>3216</v>
      </c>
      <c r="B3226" s="46">
        <v>1</v>
      </c>
      <c r="C3226" s="46" t="s">
        <v>456</v>
      </c>
      <c r="D3226" s="46" t="s">
        <v>1105</v>
      </c>
      <c r="E3226" s="98" t="s">
        <v>361</v>
      </c>
      <c r="F3226" s="99" t="s">
        <v>740</v>
      </c>
      <c r="G3226" s="46">
        <v>11</v>
      </c>
      <c r="H3226" s="78" t="s">
        <v>671</v>
      </c>
      <c r="I3226" s="46">
        <v>20</v>
      </c>
      <c r="J3226" s="46">
        <v>1</v>
      </c>
      <c r="K3226" s="46"/>
      <c r="L3226" s="46"/>
      <c r="M3226" s="46">
        <v>20</v>
      </c>
      <c r="N3226" s="46">
        <v>1</v>
      </c>
      <c r="O3226" s="79">
        <v>1050000</v>
      </c>
      <c r="P3226" s="79">
        <v>1050000</v>
      </c>
      <c r="Q3226" s="79"/>
      <c r="R3226" s="79">
        <v>1050000</v>
      </c>
      <c r="S3226" s="79">
        <v>0</v>
      </c>
      <c r="T3226" s="79">
        <v>0</v>
      </c>
      <c r="U3226" s="78" t="s">
        <v>303</v>
      </c>
      <c r="V3226" s="80" t="s">
        <v>1898</v>
      </c>
      <c r="W3226" s="81" t="s">
        <v>539</v>
      </c>
    </row>
    <row r="3227" spans="1:23" s="107" customFormat="1" ht="31.8" customHeight="1">
      <c r="A3227" s="46">
        <f>SUBTOTAL(3,$C$11:C3227)</f>
        <v>3217</v>
      </c>
      <c r="B3227" s="46">
        <v>1</v>
      </c>
      <c r="C3227" s="46" t="s">
        <v>456</v>
      </c>
      <c r="D3227" s="46" t="s">
        <v>1105</v>
      </c>
      <c r="E3227" s="98" t="s">
        <v>361</v>
      </c>
      <c r="F3227" s="99" t="s">
        <v>740</v>
      </c>
      <c r="G3227" s="46">
        <v>11</v>
      </c>
      <c r="H3227" s="78" t="s">
        <v>671</v>
      </c>
      <c r="I3227" s="46">
        <v>20</v>
      </c>
      <c r="J3227" s="46">
        <v>1</v>
      </c>
      <c r="K3227" s="46"/>
      <c r="L3227" s="46"/>
      <c r="M3227" s="46">
        <v>20</v>
      </c>
      <c r="N3227" s="46">
        <v>1</v>
      </c>
      <c r="O3227" s="79">
        <v>1050000</v>
      </c>
      <c r="P3227" s="79">
        <v>1050000</v>
      </c>
      <c r="Q3227" s="79"/>
      <c r="R3227" s="79">
        <v>1050000</v>
      </c>
      <c r="S3227" s="79">
        <v>0</v>
      </c>
      <c r="T3227" s="79">
        <v>0</v>
      </c>
      <c r="U3227" s="78" t="s">
        <v>303</v>
      </c>
      <c r="V3227" s="80" t="s">
        <v>1253</v>
      </c>
      <c r="W3227" s="81" t="s">
        <v>539</v>
      </c>
    </row>
    <row r="3228" spans="1:23" s="107" customFormat="1" ht="31.8" customHeight="1">
      <c r="A3228" s="46">
        <f>SUBTOTAL(3,$C$11:C3228)</f>
        <v>3218</v>
      </c>
      <c r="B3228" s="46">
        <v>1</v>
      </c>
      <c r="C3228" s="46" t="s">
        <v>456</v>
      </c>
      <c r="D3228" s="46" t="s">
        <v>1103</v>
      </c>
      <c r="E3228" s="98" t="s">
        <v>361</v>
      </c>
      <c r="F3228" s="99" t="s">
        <v>740</v>
      </c>
      <c r="G3228" s="46">
        <v>11</v>
      </c>
      <c r="H3228" s="78" t="s">
        <v>671</v>
      </c>
      <c r="I3228" s="46">
        <v>20</v>
      </c>
      <c r="J3228" s="46">
        <v>1</v>
      </c>
      <c r="K3228" s="46"/>
      <c r="L3228" s="46"/>
      <c r="M3228" s="46">
        <v>20</v>
      </c>
      <c r="N3228" s="46">
        <v>1</v>
      </c>
      <c r="O3228" s="79">
        <v>1050000</v>
      </c>
      <c r="P3228" s="79">
        <v>1050000</v>
      </c>
      <c r="Q3228" s="79"/>
      <c r="R3228" s="79">
        <v>1050000</v>
      </c>
      <c r="S3228" s="79">
        <v>0</v>
      </c>
      <c r="T3228" s="79">
        <v>0</v>
      </c>
      <c r="U3228" s="78" t="s">
        <v>303</v>
      </c>
      <c r="V3228" s="80" t="s">
        <v>1273</v>
      </c>
      <c r="W3228" s="81" t="s">
        <v>539</v>
      </c>
    </row>
    <row r="3229" spans="1:23" s="107" customFormat="1" ht="31.8" customHeight="1">
      <c r="A3229" s="46">
        <f>SUBTOTAL(3,$C$11:C3229)</f>
        <v>3219</v>
      </c>
      <c r="B3229" s="46">
        <v>1</v>
      </c>
      <c r="C3229" s="46" t="s">
        <v>456</v>
      </c>
      <c r="D3229" s="46" t="s">
        <v>840</v>
      </c>
      <c r="E3229" s="98" t="s">
        <v>361</v>
      </c>
      <c r="F3229" s="99" t="s">
        <v>740</v>
      </c>
      <c r="G3229" s="46">
        <v>11</v>
      </c>
      <c r="H3229" s="78" t="s">
        <v>671</v>
      </c>
      <c r="I3229" s="46">
        <v>20</v>
      </c>
      <c r="J3229" s="46">
        <v>1</v>
      </c>
      <c r="K3229" s="46"/>
      <c r="L3229" s="46"/>
      <c r="M3229" s="46">
        <v>20</v>
      </c>
      <c r="N3229" s="46">
        <v>1</v>
      </c>
      <c r="O3229" s="79">
        <v>1050000</v>
      </c>
      <c r="P3229" s="79">
        <v>1050000</v>
      </c>
      <c r="Q3229" s="79"/>
      <c r="R3229" s="79">
        <v>1050000</v>
      </c>
      <c r="S3229" s="79">
        <v>0</v>
      </c>
      <c r="T3229" s="79">
        <v>0</v>
      </c>
      <c r="U3229" s="78" t="s">
        <v>303</v>
      </c>
      <c r="V3229" s="80" t="s">
        <v>1899</v>
      </c>
      <c r="W3229" s="81" t="s">
        <v>539</v>
      </c>
    </row>
    <row r="3230" spans="1:23" s="107" customFormat="1" ht="31.8" customHeight="1">
      <c r="A3230" s="46">
        <f>SUBTOTAL(3,$C$11:C3230)</f>
        <v>3220</v>
      </c>
      <c r="B3230" s="46">
        <v>1</v>
      </c>
      <c r="C3230" s="46" t="s">
        <v>456</v>
      </c>
      <c r="D3230" s="46" t="s">
        <v>840</v>
      </c>
      <c r="E3230" s="98" t="s">
        <v>361</v>
      </c>
      <c r="F3230" s="99" t="s">
        <v>740</v>
      </c>
      <c r="G3230" s="46">
        <v>11</v>
      </c>
      <c r="H3230" s="78" t="s">
        <v>671</v>
      </c>
      <c r="I3230" s="46">
        <v>20</v>
      </c>
      <c r="J3230" s="46">
        <v>1</v>
      </c>
      <c r="K3230" s="46"/>
      <c r="L3230" s="46"/>
      <c r="M3230" s="46">
        <v>20</v>
      </c>
      <c r="N3230" s="46">
        <v>1</v>
      </c>
      <c r="O3230" s="79">
        <v>1050000</v>
      </c>
      <c r="P3230" s="79">
        <v>1050000</v>
      </c>
      <c r="Q3230" s="79"/>
      <c r="R3230" s="79">
        <v>1050000</v>
      </c>
      <c r="S3230" s="79">
        <v>0</v>
      </c>
      <c r="T3230" s="79">
        <v>0</v>
      </c>
      <c r="U3230" s="78" t="s">
        <v>303</v>
      </c>
      <c r="V3230" s="80" t="s">
        <v>1900</v>
      </c>
      <c r="W3230" s="81" t="s">
        <v>539</v>
      </c>
    </row>
    <row r="3231" spans="1:23" s="107" customFormat="1" ht="31.8" customHeight="1">
      <c r="A3231" s="46">
        <f>SUBTOTAL(3,$C$11:C3231)</f>
        <v>3221</v>
      </c>
      <c r="B3231" s="46">
        <v>1</v>
      </c>
      <c r="C3231" s="46" t="s">
        <v>456</v>
      </c>
      <c r="D3231" s="46" t="s">
        <v>1106</v>
      </c>
      <c r="E3231" s="98" t="s">
        <v>361</v>
      </c>
      <c r="F3231" s="99" t="s">
        <v>740</v>
      </c>
      <c r="G3231" s="46">
        <v>11</v>
      </c>
      <c r="H3231" s="78" t="s">
        <v>671</v>
      </c>
      <c r="I3231" s="46">
        <v>20</v>
      </c>
      <c r="J3231" s="46">
        <v>1</v>
      </c>
      <c r="K3231" s="46"/>
      <c r="L3231" s="46"/>
      <c r="M3231" s="46">
        <v>20</v>
      </c>
      <c r="N3231" s="46">
        <v>1</v>
      </c>
      <c r="O3231" s="79">
        <v>1050000</v>
      </c>
      <c r="P3231" s="79">
        <v>1050000</v>
      </c>
      <c r="Q3231" s="79"/>
      <c r="R3231" s="79">
        <v>1050000</v>
      </c>
      <c r="S3231" s="79">
        <v>0</v>
      </c>
      <c r="T3231" s="79">
        <v>0</v>
      </c>
      <c r="U3231" s="78" t="s">
        <v>303</v>
      </c>
      <c r="V3231" s="80" t="s">
        <v>1901</v>
      </c>
      <c r="W3231" s="81" t="s">
        <v>539</v>
      </c>
    </row>
    <row r="3232" spans="1:23" s="107" customFormat="1" ht="31.8" customHeight="1">
      <c r="A3232" s="46">
        <f>SUBTOTAL(3,$C$11:C3232)</f>
        <v>3222</v>
      </c>
      <c r="B3232" s="46">
        <v>1</v>
      </c>
      <c r="C3232" s="46" t="s">
        <v>456</v>
      </c>
      <c r="D3232" s="46" t="s">
        <v>1103</v>
      </c>
      <c r="E3232" s="98" t="s">
        <v>361</v>
      </c>
      <c r="F3232" s="99" t="s">
        <v>740</v>
      </c>
      <c r="G3232" s="46">
        <v>11</v>
      </c>
      <c r="H3232" s="78" t="s">
        <v>671</v>
      </c>
      <c r="I3232" s="46">
        <v>20</v>
      </c>
      <c r="J3232" s="46">
        <v>1</v>
      </c>
      <c r="K3232" s="46"/>
      <c r="L3232" s="46"/>
      <c r="M3232" s="46">
        <v>20</v>
      </c>
      <c r="N3232" s="46">
        <v>1</v>
      </c>
      <c r="O3232" s="79">
        <v>1050000</v>
      </c>
      <c r="P3232" s="79">
        <v>1050000</v>
      </c>
      <c r="Q3232" s="79"/>
      <c r="R3232" s="79">
        <v>1050000</v>
      </c>
      <c r="S3232" s="79">
        <v>0</v>
      </c>
      <c r="T3232" s="79">
        <v>0</v>
      </c>
      <c r="U3232" s="78" t="s">
        <v>303</v>
      </c>
      <c r="V3232" s="80" t="s">
        <v>1282</v>
      </c>
      <c r="W3232" s="81" t="s">
        <v>539</v>
      </c>
    </row>
    <row r="3233" spans="1:23" s="107" customFormat="1" ht="31.8" customHeight="1">
      <c r="A3233" s="46">
        <f>SUBTOTAL(3,$C$11:C3233)</f>
        <v>3223</v>
      </c>
      <c r="B3233" s="46">
        <v>1</v>
      </c>
      <c r="C3233" s="46" t="s">
        <v>456</v>
      </c>
      <c r="D3233" s="46" t="s">
        <v>1102</v>
      </c>
      <c r="E3233" s="98" t="s">
        <v>361</v>
      </c>
      <c r="F3233" s="99" t="s">
        <v>740</v>
      </c>
      <c r="G3233" s="46">
        <v>11</v>
      </c>
      <c r="H3233" s="78" t="s">
        <v>671</v>
      </c>
      <c r="I3233" s="46">
        <v>20</v>
      </c>
      <c r="J3233" s="46">
        <v>1</v>
      </c>
      <c r="K3233" s="46"/>
      <c r="L3233" s="46"/>
      <c r="M3233" s="46">
        <v>20</v>
      </c>
      <c r="N3233" s="46">
        <v>1</v>
      </c>
      <c r="O3233" s="79">
        <v>1050000</v>
      </c>
      <c r="P3233" s="79">
        <v>1050000</v>
      </c>
      <c r="Q3233" s="79"/>
      <c r="R3233" s="79">
        <v>1050000</v>
      </c>
      <c r="S3233" s="79">
        <v>0</v>
      </c>
      <c r="T3233" s="79">
        <v>0</v>
      </c>
      <c r="U3233" s="78" t="s">
        <v>303</v>
      </c>
      <c r="V3233" s="80" t="s">
        <v>1902</v>
      </c>
      <c r="W3233" s="81" t="s">
        <v>539</v>
      </c>
    </row>
    <row r="3234" spans="1:23" s="107" customFormat="1" ht="31.8" customHeight="1">
      <c r="A3234" s="46">
        <f>SUBTOTAL(3,$C$11:C3234)</f>
        <v>3224</v>
      </c>
      <c r="B3234" s="46">
        <v>1</v>
      </c>
      <c r="C3234" s="46" t="s">
        <v>456</v>
      </c>
      <c r="D3234" s="46" t="s">
        <v>1105</v>
      </c>
      <c r="E3234" s="98" t="s">
        <v>361</v>
      </c>
      <c r="F3234" s="99" t="s">
        <v>740</v>
      </c>
      <c r="G3234" s="46">
        <v>11</v>
      </c>
      <c r="H3234" s="78" t="s">
        <v>671</v>
      </c>
      <c r="I3234" s="46">
        <v>20</v>
      </c>
      <c r="J3234" s="46">
        <v>1</v>
      </c>
      <c r="K3234" s="46"/>
      <c r="L3234" s="46"/>
      <c r="M3234" s="46">
        <v>20</v>
      </c>
      <c r="N3234" s="46">
        <v>1</v>
      </c>
      <c r="O3234" s="79">
        <v>1050000</v>
      </c>
      <c r="P3234" s="79">
        <v>1050000</v>
      </c>
      <c r="Q3234" s="79"/>
      <c r="R3234" s="79">
        <v>1050000</v>
      </c>
      <c r="S3234" s="79">
        <v>0</v>
      </c>
      <c r="T3234" s="79">
        <v>0</v>
      </c>
      <c r="U3234" s="78" t="s">
        <v>303</v>
      </c>
      <c r="V3234" s="80" t="s">
        <v>1903</v>
      </c>
      <c r="W3234" s="81" t="s">
        <v>539</v>
      </c>
    </row>
    <row r="3235" spans="1:23" s="107" customFormat="1" ht="31.8" customHeight="1">
      <c r="A3235" s="46">
        <f>SUBTOTAL(3,$C$11:C3235)</f>
        <v>3225</v>
      </c>
      <c r="B3235" s="46">
        <v>1</v>
      </c>
      <c r="C3235" s="46" t="s">
        <v>456</v>
      </c>
      <c r="D3235" s="46" t="s">
        <v>1103</v>
      </c>
      <c r="E3235" s="98" t="s">
        <v>361</v>
      </c>
      <c r="F3235" s="99" t="s">
        <v>740</v>
      </c>
      <c r="G3235" s="46">
        <v>11</v>
      </c>
      <c r="H3235" s="78" t="s">
        <v>671</v>
      </c>
      <c r="I3235" s="46">
        <v>20</v>
      </c>
      <c r="J3235" s="46">
        <v>1</v>
      </c>
      <c r="K3235" s="46"/>
      <c r="L3235" s="46"/>
      <c r="M3235" s="46">
        <v>20</v>
      </c>
      <c r="N3235" s="46">
        <v>1</v>
      </c>
      <c r="O3235" s="79">
        <v>1050000</v>
      </c>
      <c r="P3235" s="79">
        <v>1050000</v>
      </c>
      <c r="Q3235" s="79"/>
      <c r="R3235" s="79">
        <v>1050000</v>
      </c>
      <c r="S3235" s="79">
        <v>0</v>
      </c>
      <c r="T3235" s="79">
        <v>0</v>
      </c>
      <c r="U3235" s="78" t="s">
        <v>303</v>
      </c>
      <c r="V3235" s="80" t="s">
        <v>1904</v>
      </c>
      <c r="W3235" s="81" t="s">
        <v>539</v>
      </c>
    </row>
    <row r="3236" spans="1:23" s="107" customFormat="1" ht="31.8" customHeight="1">
      <c r="A3236" s="46">
        <f>SUBTOTAL(3,$C$11:C3236)</f>
        <v>3226</v>
      </c>
      <c r="B3236" s="100">
        <v>2</v>
      </c>
      <c r="C3236" s="100" t="s">
        <v>456</v>
      </c>
      <c r="D3236" s="100" t="s">
        <v>2363</v>
      </c>
      <c r="E3236" s="101" t="s">
        <v>361</v>
      </c>
      <c r="F3236" s="102" t="s">
        <v>740</v>
      </c>
      <c r="G3236" s="100">
        <v>11</v>
      </c>
      <c r="H3236" s="103" t="s">
        <v>671</v>
      </c>
      <c r="I3236" s="100">
        <v>20</v>
      </c>
      <c r="J3236" s="100">
        <v>1</v>
      </c>
      <c r="K3236" s="100"/>
      <c r="L3236" s="100"/>
      <c r="M3236" s="100">
        <v>20</v>
      </c>
      <c r="N3236" s="100">
        <v>1</v>
      </c>
      <c r="O3236" s="104">
        <v>1050000</v>
      </c>
      <c r="P3236" s="104">
        <v>1050000</v>
      </c>
      <c r="Q3236" s="104"/>
      <c r="R3236" s="104"/>
      <c r="S3236" s="104">
        <v>1050000</v>
      </c>
      <c r="T3236" s="104">
        <v>0</v>
      </c>
      <c r="U3236" s="103" t="s">
        <v>303</v>
      </c>
      <c r="V3236" s="105" t="s">
        <v>4267</v>
      </c>
      <c r="W3236" s="106" t="s">
        <v>539</v>
      </c>
    </row>
    <row r="3237" spans="1:23" s="107" customFormat="1" ht="31.8" customHeight="1">
      <c r="A3237" s="46">
        <f>SUBTOTAL(3,$C$11:C3237)</f>
        <v>3227</v>
      </c>
      <c r="B3237" s="100">
        <v>2</v>
      </c>
      <c r="C3237" s="100" t="s">
        <v>456</v>
      </c>
      <c r="D3237" s="100" t="s">
        <v>2344</v>
      </c>
      <c r="E3237" s="101" t="s">
        <v>361</v>
      </c>
      <c r="F3237" s="102" t="s">
        <v>740</v>
      </c>
      <c r="G3237" s="100">
        <v>11</v>
      </c>
      <c r="H3237" s="103" t="s">
        <v>671</v>
      </c>
      <c r="I3237" s="100">
        <v>20</v>
      </c>
      <c r="J3237" s="100">
        <v>1</v>
      </c>
      <c r="K3237" s="100"/>
      <c r="L3237" s="100"/>
      <c r="M3237" s="100">
        <v>20</v>
      </c>
      <c r="N3237" s="100">
        <v>1</v>
      </c>
      <c r="O3237" s="104">
        <v>1050000</v>
      </c>
      <c r="P3237" s="104">
        <v>1050000</v>
      </c>
      <c r="Q3237" s="104"/>
      <c r="R3237" s="104"/>
      <c r="S3237" s="104">
        <v>1050000</v>
      </c>
      <c r="T3237" s="104">
        <v>0</v>
      </c>
      <c r="U3237" s="103" t="s">
        <v>303</v>
      </c>
      <c r="V3237" s="105" t="s">
        <v>3523</v>
      </c>
      <c r="W3237" s="106" t="s">
        <v>539</v>
      </c>
    </row>
    <row r="3238" spans="1:23" s="107" customFormat="1" ht="31.8" customHeight="1">
      <c r="A3238" s="46">
        <f>SUBTOTAL(3,$C$11:C3238)</f>
        <v>3228</v>
      </c>
      <c r="B3238" s="100">
        <v>2</v>
      </c>
      <c r="C3238" s="100" t="s">
        <v>456</v>
      </c>
      <c r="D3238" s="100" t="s">
        <v>2341</v>
      </c>
      <c r="E3238" s="101" t="s">
        <v>361</v>
      </c>
      <c r="F3238" s="102" t="s">
        <v>740</v>
      </c>
      <c r="G3238" s="100">
        <v>11</v>
      </c>
      <c r="H3238" s="103" t="s">
        <v>671</v>
      </c>
      <c r="I3238" s="100">
        <v>20</v>
      </c>
      <c r="J3238" s="100">
        <v>1</v>
      </c>
      <c r="K3238" s="100"/>
      <c r="L3238" s="100"/>
      <c r="M3238" s="100">
        <v>20</v>
      </c>
      <c r="N3238" s="100">
        <v>1</v>
      </c>
      <c r="O3238" s="104">
        <v>1050000</v>
      </c>
      <c r="P3238" s="104">
        <v>1050000</v>
      </c>
      <c r="Q3238" s="104"/>
      <c r="R3238" s="104"/>
      <c r="S3238" s="104">
        <v>1050000</v>
      </c>
      <c r="T3238" s="104">
        <v>0</v>
      </c>
      <c r="U3238" s="103" t="s">
        <v>303</v>
      </c>
      <c r="V3238" s="105" t="s">
        <v>4268</v>
      </c>
      <c r="W3238" s="106" t="s">
        <v>539</v>
      </c>
    </row>
    <row r="3239" spans="1:23" s="107" customFormat="1" ht="31.8" customHeight="1">
      <c r="A3239" s="46">
        <f>SUBTOTAL(3,$C$11:C3239)</f>
        <v>3229</v>
      </c>
      <c r="B3239" s="100">
        <v>2</v>
      </c>
      <c r="C3239" s="100" t="s">
        <v>456</v>
      </c>
      <c r="D3239" s="100" t="s">
        <v>2341</v>
      </c>
      <c r="E3239" s="101" t="s">
        <v>361</v>
      </c>
      <c r="F3239" s="102" t="s">
        <v>740</v>
      </c>
      <c r="G3239" s="100">
        <v>11</v>
      </c>
      <c r="H3239" s="103" t="s">
        <v>671</v>
      </c>
      <c r="I3239" s="100">
        <v>20</v>
      </c>
      <c r="J3239" s="100">
        <v>1</v>
      </c>
      <c r="K3239" s="100"/>
      <c r="L3239" s="100"/>
      <c r="M3239" s="100">
        <v>20</v>
      </c>
      <c r="N3239" s="100">
        <v>1</v>
      </c>
      <c r="O3239" s="104">
        <v>1050000</v>
      </c>
      <c r="P3239" s="104">
        <v>1050000</v>
      </c>
      <c r="Q3239" s="104"/>
      <c r="R3239" s="104"/>
      <c r="S3239" s="104">
        <v>1050000</v>
      </c>
      <c r="T3239" s="104">
        <v>0</v>
      </c>
      <c r="U3239" s="103" t="s">
        <v>303</v>
      </c>
      <c r="V3239" s="105" t="s">
        <v>1298</v>
      </c>
      <c r="W3239" s="106" t="s">
        <v>539</v>
      </c>
    </row>
    <row r="3240" spans="1:23" s="107" customFormat="1" ht="31.8" customHeight="1">
      <c r="A3240" s="46">
        <f>SUBTOTAL(3,$C$11:C3240)</f>
        <v>3230</v>
      </c>
      <c r="B3240" s="100">
        <v>2</v>
      </c>
      <c r="C3240" s="100" t="s">
        <v>456</v>
      </c>
      <c r="D3240" s="100" t="s">
        <v>2364</v>
      </c>
      <c r="E3240" s="101" t="s">
        <v>361</v>
      </c>
      <c r="F3240" s="102" t="s">
        <v>740</v>
      </c>
      <c r="G3240" s="100">
        <v>11</v>
      </c>
      <c r="H3240" s="103" t="s">
        <v>671</v>
      </c>
      <c r="I3240" s="100">
        <v>20</v>
      </c>
      <c r="J3240" s="100">
        <v>1</v>
      </c>
      <c r="K3240" s="100"/>
      <c r="L3240" s="100"/>
      <c r="M3240" s="100">
        <v>20</v>
      </c>
      <c r="N3240" s="100">
        <v>1</v>
      </c>
      <c r="O3240" s="104">
        <v>1050000</v>
      </c>
      <c r="P3240" s="104">
        <v>1050000</v>
      </c>
      <c r="Q3240" s="104"/>
      <c r="R3240" s="104"/>
      <c r="S3240" s="104">
        <v>1050000</v>
      </c>
      <c r="T3240" s="104">
        <v>0</v>
      </c>
      <c r="U3240" s="103" t="s">
        <v>303</v>
      </c>
      <c r="V3240" s="105" t="s">
        <v>4269</v>
      </c>
      <c r="W3240" s="106" t="s">
        <v>539</v>
      </c>
    </row>
    <row r="3241" spans="1:23" s="107" customFormat="1" ht="31.8" customHeight="1">
      <c r="A3241" s="46">
        <f>SUBTOTAL(3,$C$11:C3241)</f>
        <v>3231</v>
      </c>
      <c r="B3241" s="100">
        <v>2</v>
      </c>
      <c r="C3241" s="100" t="s">
        <v>456</v>
      </c>
      <c r="D3241" s="100" t="s">
        <v>2341</v>
      </c>
      <c r="E3241" s="101" t="s">
        <v>361</v>
      </c>
      <c r="F3241" s="102" t="s">
        <v>740</v>
      </c>
      <c r="G3241" s="100">
        <v>11</v>
      </c>
      <c r="H3241" s="103" t="s">
        <v>671</v>
      </c>
      <c r="I3241" s="100">
        <v>20</v>
      </c>
      <c r="J3241" s="100">
        <v>1</v>
      </c>
      <c r="K3241" s="100"/>
      <c r="L3241" s="100"/>
      <c r="M3241" s="100">
        <v>20</v>
      </c>
      <c r="N3241" s="100">
        <v>1</v>
      </c>
      <c r="O3241" s="104">
        <v>1050000</v>
      </c>
      <c r="P3241" s="104">
        <v>1050000</v>
      </c>
      <c r="Q3241" s="104"/>
      <c r="R3241" s="104"/>
      <c r="S3241" s="104">
        <v>1050000</v>
      </c>
      <c r="T3241" s="104">
        <v>0</v>
      </c>
      <c r="U3241" s="103" t="s">
        <v>303</v>
      </c>
      <c r="V3241" s="105" t="s">
        <v>4270</v>
      </c>
      <c r="W3241" s="106" t="s">
        <v>539</v>
      </c>
    </row>
    <row r="3242" spans="1:23" s="107" customFormat="1" ht="31.8" customHeight="1">
      <c r="A3242" s="46">
        <f>SUBTOTAL(3,$C$11:C3242)</f>
        <v>3232</v>
      </c>
      <c r="B3242" s="100">
        <v>2</v>
      </c>
      <c r="C3242" s="100" t="s">
        <v>456</v>
      </c>
      <c r="D3242" s="100" t="s">
        <v>2343</v>
      </c>
      <c r="E3242" s="101" t="s">
        <v>361</v>
      </c>
      <c r="F3242" s="102" t="s">
        <v>740</v>
      </c>
      <c r="G3242" s="100">
        <v>11</v>
      </c>
      <c r="H3242" s="103" t="s">
        <v>671</v>
      </c>
      <c r="I3242" s="100">
        <v>20</v>
      </c>
      <c r="J3242" s="100">
        <v>1</v>
      </c>
      <c r="K3242" s="100"/>
      <c r="L3242" s="100"/>
      <c r="M3242" s="100">
        <v>20</v>
      </c>
      <c r="N3242" s="100">
        <v>1</v>
      </c>
      <c r="O3242" s="104">
        <v>1050000</v>
      </c>
      <c r="P3242" s="104">
        <v>1050000</v>
      </c>
      <c r="Q3242" s="104"/>
      <c r="R3242" s="104"/>
      <c r="S3242" s="104">
        <v>1050000</v>
      </c>
      <c r="T3242" s="104">
        <v>0</v>
      </c>
      <c r="U3242" s="103" t="s">
        <v>303</v>
      </c>
      <c r="V3242" s="105" t="s">
        <v>1506</v>
      </c>
      <c r="W3242" s="106" t="s">
        <v>539</v>
      </c>
    </row>
    <row r="3243" spans="1:23" s="107" customFormat="1" ht="31.8" customHeight="1">
      <c r="A3243" s="46">
        <f>SUBTOTAL(3,$C$11:C3243)</f>
        <v>3233</v>
      </c>
      <c r="B3243" s="100">
        <v>2</v>
      </c>
      <c r="C3243" s="100" t="s">
        <v>456</v>
      </c>
      <c r="D3243" s="100" t="s">
        <v>2340</v>
      </c>
      <c r="E3243" s="101" t="s">
        <v>361</v>
      </c>
      <c r="F3243" s="102" t="s">
        <v>740</v>
      </c>
      <c r="G3243" s="100">
        <v>11</v>
      </c>
      <c r="H3243" s="103" t="s">
        <v>671</v>
      </c>
      <c r="I3243" s="100">
        <v>20</v>
      </c>
      <c r="J3243" s="100">
        <v>1</v>
      </c>
      <c r="K3243" s="100"/>
      <c r="L3243" s="100"/>
      <c r="M3243" s="100">
        <v>20</v>
      </c>
      <c r="N3243" s="100">
        <v>1</v>
      </c>
      <c r="O3243" s="104">
        <v>1050000</v>
      </c>
      <c r="P3243" s="104">
        <v>1050000</v>
      </c>
      <c r="Q3243" s="104"/>
      <c r="R3243" s="104"/>
      <c r="S3243" s="104">
        <v>1050000</v>
      </c>
      <c r="T3243" s="104">
        <v>0</v>
      </c>
      <c r="U3243" s="103" t="s">
        <v>303</v>
      </c>
      <c r="V3243" s="105" t="s">
        <v>2772</v>
      </c>
      <c r="W3243" s="106" t="s">
        <v>539</v>
      </c>
    </row>
    <row r="3244" spans="1:23" s="107" customFormat="1" ht="31.8" customHeight="1">
      <c r="A3244" s="46">
        <f>SUBTOTAL(3,$C$11:C3244)</f>
        <v>3234</v>
      </c>
      <c r="B3244" s="100">
        <v>2</v>
      </c>
      <c r="C3244" s="100" t="s">
        <v>456</v>
      </c>
      <c r="D3244" s="100" t="s">
        <v>2341</v>
      </c>
      <c r="E3244" s="101" t="s">
        <v>361</v>
      </c>
      <c r="F3244" s="102" t="s">
        <v>740</v>
      </c>
      <c r="G3244" s="100">
        <v>11</v>
      </c>
      <c r="H3244" s="103" t="s">
        <v>671</v>
      </c>
      <c r="I3244" s="100">
        <v>20</v>
      </c>
      <c r="J3244" s="100">
        <v>1</v>
      </c>
      <c r="K3244" s="100"/>
      <c r="L3244" s="100"/>
      <c r="M3244" s="100">
        <v>20</v>
      </c>
      <c r="N3244" s="100">
        <v>1</v>
      </c>
      <c r="O3244" s="104">
        <v>1050000</v>
      </c>
      <c r="P3244" s="104">
        <v>1050000</v>
      </c>
      <c r="Q3244" s="104"/>
      <c r="R3244" s="104"/>
      <c r="S3244" s="104">
        <v>1050000</v>
      </c>
      <c r="T3244" s="104">
        <v>0</v>
      </c>
      <c r="U3244" s="103" t="s">
        <v>303</v>
      </c>
      <c r="V3244" s="105" t="s">
        <v>1298</v>
      </c>
      <c r="W3244" s="106" t="s">
        <v>539</v>
      </c>
    </row>
    <row r="3245" spans="1:23" s="107" customFormat="1" ht="31.8" customHeight="1">
      <c r="A3245" s="46">
        <f>SUBTOTAL(3,$C$11:C3245)</f>
        <v>3235</v>
      </c>
      <c r="B3245" s="100">
        <v>2</v>
      </c>
      <c r="C3245" s="100" t="s">
        <v>456</v>
      </c>
      <c r="D3245" s="100" t="s">
        <v>2340</v>
      </c>
      <c r="E3245" s="101" t="s">
        <v>361</v>
      </c>
      <c r="F3245" s="102" t="s">
        <v>740</v>
      </c>
      <c r="G3245" s="100">
        <v>11</v>
      </c>
      <c r="H3245" s="103" t="s">
        <v>671</v>
      </c>
      <c r="I3245" s="100">
        <v>20</v>
      </c>
      <c r="J3245" s="100">
        <v>1</v>
      </c>
      <c r="K3245" s="100"/>
      <c r="L3245" s="100"/>
      <c r="M3245" s="100">
        <v>20</v>
      </c>
      <c r="N3245" s="100">
        <v>1</v>
      </c>
      <c r="O3245" s="104">
        <v>1050000</v>
      </c>
      <c r="P3245" s="104">
        <v>1050000</v>
      </c>
      <c r="Q3245" s="104"/>
      <c r="R3245" s="104"/>
      <c r="S3245" s="104">
        <v>1050000</v>
      </c>
      <c r="T3245" s="104">
        <v>0</v>
      </c>
      <c r="U3245" s="103" t="s">
        <v>303</v>
      </c>
      <c r="V3245" s="105" t="s">
        <v>4271</v>
      </c>
      <c r="W3245" s="106" t="s">
        <v>539</v>
      </c>
    </row>
    <row r="3246" spans="1:23" s="107" customFormat="1" ht="31.8" customHeight="1">
      <c r="A3246" s="46">
        <f>SUBTOTAL(3,$C$11:C3246)</f>
        <v>3236</v>
      </c>
      <c r="B3246" s="100">
        <v>2</v>
      </c>
      <c r="C3246" s="100" t="s">
        <v>456</v>
      </c>
      <c r="D3246" s="100" t="s">
        <v>2347</v>
      </c>
      <c r="E3246" s="101" t="s">
        <v>361</v>
      </c>
      <c r="F3246" s="102" t="s">
        <v>740</v>
      </c>
      <c r="G3246" s="100">
        <v>11</v>
      </c>
      <c r="H3246" s="103" t="s">
        <v>671</v>
      </c>
      <c r="I3246" s="100">
        <v>20</v>
      </c>
      <c r="J3246" s="100">
        <v>1</v>
      </c>
      <c r="K3246" s="100"/>
      <c r="L3246" s="100"/>
      <c r="M3246" s="100">
        <v>20</v>
      </c>
      <c r="N3246" s="100">
        <v>1</v>
      </c>
      <c r="O3246" s="104">
        <v>1050000</v>
      </c>
      <c r="P3246" s="104">
        <v>1050000</v>
      </c>
      <c r="Q3246" s="104"/>
      <c r="R3246" s="104"/>
      <c r="S3246" s="104">
        <v>1050000</v>
      </c>
      <c r="T3246" s="104">
        <v>0</v>
      </c>
      <c r="U3246" s="103" t="s">
        <v>303</v>
      </c>
      <c r="V3246" s="105" t="s">
        <v>4272</v>
      </c>
      <c r="W3246" s="106" t="s">
        <v>539</v>
      </c>
    </row>
    <row r="3247" spans="1:23" s="107" customFormat="1" ht="31.8" customHeight="1">
      <c r="A3247" s="46">
        <f>SUBTOTAL(3,$C$11:C3247)</f>
        <v>3237</v>
      </c>
      <c r="B3247" s="100">
        <v>2</v>
      </c>
      <c r="C3247" s="100" t="s">
        <v>456</v>
      </c>
      <c r="D3247" s="100" t="s">
        <v>2340</v>
      </c>
      <c r="E3247" s="101" t="s">
        <v>361</v>
      </c>
      <c r="F3247" s="102" t="s">
        <v>740</v>
      </c>
      <c r="G3247" s="100">
        <v>11</v>
      </c>
      <c r="H3247" s="103" t="s">
        <v>671</v>
      </c>
      <c r="I3247" s="100">
        <v>20</v>
      </c>
      <c r="J3247" s="100">
        <v>1</v>
      </c>
      <c r="K3247" s="100"/>
      <c r="L3247" s="100"/>
      <c r="M3247" s="100">
        <v>20</v>
      </c>
      <c r="N3247" s="100">
        <v>1</v>
      </c>
      <c r="O3247" s="104">
        <v>1050000</v>
      </c>
      <c r="P3247" s="104">
        <v>1050000</v>
      </c>
      <c r="Q3247" s="104"/>
      <c r="R3247" s="104"/>
      <c r="S3247" s="104">
        <v>1050000</v>
      </c>
      <c r="T3247" s="104">
        <v>0</v>
      </c>
      <c r="U3247" s="103" t="s">
        <v>303</v>
      </c>
      <c r="V3247" s="105" t="s">
        <v>3878</v>
      </c>
      <c r="W3247" s="106" t="s">
        <v>539</v>
      </c>
    </row>
    <row r="3248" spans="1:23" s="107" customFormat="1" ht="31.8" customHeight="1">
      <c r="A3248" s="46">
        <f>SUBTOTAL(3,$C$11:C3248)</f>
        <v>3238</v>
      </c>
      <c r="B3248" s="100">
        <v>2</v>
      </c>
      <c r="C3248" s="100" t="s">
        <v>456</v>
      </c>
      <c r="D3248" s="100" t="s">
        <v>2347</v>
      </c>
      <c r="E3248" s="101" t="s">
        <v>361</v>
      </c>
      <c r="F3248" s="102" t="s">
        <v>740</v>
      </c>
      <c r="G3248" s="100">
        <v>11</v>
      </c>
      <c r="H3248" s="103" t="s">
        <v>671</v>
      </c>
      <c r="I3248" s="100">
        <v>20</v>
      </c>
      <c r="J3248" s="100">
        <v>1</v>
      </c>
      <c r="K3248" s="100"/>
      <c r="L3248" s="100"/>
      <c r="M3248" s="100">
        <v>20</v>
      </c>
      <c r="N3248" s="100">
        <v>1</v>
      </c>
      <c r="O3248" s="104">
        <v>1050000</v>
      </c>
      <c r="P3248" s="104">
        <v>1050000</v>
      </c>
      <c r="Q3248" s="104"/>
      <c r="R3248" s="104"/>
      <c r="S3248" s="104">
        <v>1050000</v>
      </c>
      <c r="T3248" s="104">
        <v>0</v>
      </c>
      <c r="U3248" s="103" t="s">
        <v>303</v>
      </c>
      <c r="V3248" s="105" t="s">
        <v>4273</v>
      </c>
      <c r="W3248" s="106" t="s">
        <v>539</v>
      </c>
    </row>
    <row r="3249" spans="1:23" s="107" customFormat="1" ht="31.8" customHeight="1">
      <c r="A3249" s="46">
        <f>SUBTOTAL(3,$C$11:C3249)</f>
        <v>3239</v>
      </c>
      <c r="B3249" s="100">
        <v>2</v>
      </c>
      <c r="C3249" s="100" t="s">
        <v>456</v>
      </c>
      <c r="D3249" s="100" t="s">
        <v>2347</v>
      </c>
      <c r="E3249" s="101" t="s">
        <v>361</v>
      </c>
      <c r="F3249" s="102" t="s">
        <v>740</v>
      </c>
      <c r="G3249" s="100">
        <v>11</v>
      </c>
      <c r="H3249" s="103" t="s">
        <v>671</v>
      </c>
      <c r="I3249" s="100">
        <v>20</v>
      </c>
      <c r="J3249" s="100">
        <v>1</v>
      </c>
      <c r="K3249" s="100"/>
      <c r="L3249" s="100"/>
      <c r="M3249" s="100">
        <v>20</v>
      </c>
      <c r="N3249" s="100">
        <v>1</v>
      </c>
      <c r="O3249" s="104">
        <v>1050000</v>
      </c>
      <c r="P3249" s="104">
        <v>1050000</v>
      </c>
      <c r="Q3249" s="104"/>
      <c r="R3249" s="104"/>
      <c r="S3249" s="104">
        <v>1050000</v>
      </c>
      <c r="T3249" s="104">
        <v>0</v>
      </c>
      <c r="U3249" s="103" t="s">
        <v>303</v>
      </c>
      <c r="V3249" s="105" t="s">
        <v>2862</v>
      </c>
      <c r="W3249" s="106" t="s">
        <v>539</v>
      </c>
    </row>
    <row r="3250" spans="1:23" s="107" customFormat="1" ht="31.8" customHeight="1">
      <c r="A3250" s="46">
        <f>SUBTOTAL(3,$C$11:C3250)</f>
        <v>3240</v>
      </c>
      <c r="B3250" s="100">
        <v>2</v>
      </c>
      <c r="C3250" s="100" t="s">
        <v>456</v>
      </c>
      <c r="D3250" s="100" t="s">
        <v>2340</v>
      </c>
      <c r="E3250" s="101" t="s">
        <v>361</v>
      </c>
      <c r="F3250" s="102" t="s">
        <v>740</v>
      </c>
      <c r="G3250" s="100">
        <v>11</v>
      </c>
      <c r="H3250" s="103" t="s">
        <v>671</v>
      </c>
      <c r="I3250" s="100">
        <v>20</v>
      </c>
      <c r="J3250" s="100">
        <v>1</v>
      </c>
      <c r="K3250" s="100"/>
      <c r="L3250" s="100"/>
      <c r="M3250" s="100">
        <v>20</v>
      </c>
      <c r="N3250" s="100">
        <v>1</v>
      </c>
      <c r="O3250" s="104">
        <v>1050000</v>
      </c>
      <c r="P3250" s="104">
        <v>1050000</v>
      </c>
      <c r="Q3250" s="104"/>
      <c r="R3250" s="104"/>
      <c r="S3250" s="104">
        <v>1050000</v>
      </c>
      <c r="T3250" s="104">
        <v>0</v>
      </c>
      <c r="U3250" s="103" t="s">
        <v>303</v>
      </c>
      <c r="V3250" s="105" t="s">
        <v>2745</v>
      </c>
      <c r="W3250" s="106" t="s">
        <v>539</v>
      </c>
    </row>
    <row r="3251" spans="1:23" s="107" customFormat="1" ht="31.8" customHeight="1">
      <c r="A3251" s="46">
        <f>SUBTOTAL(3,$C$11:C3251)</f>
        <v>3241</v>
      </c>
      <c r="B3251" s="100">
        <v>2</v>
      </c>
      <c r="C3251" s="100" t="s">
        <v>456</v>
      </c>
      <c r="D3251" s="100" t="s">
        <v>2341</v>
      </c>
      <c r="E3251" s="101" t="s">
        <v>361</v>
      </c>
      <c r="F3251" s="102" t="s">
        <v>740</v>
      </c>
      <c r="G3251" s="100">
        <v>11</v>
      </c>
      <c r="H3251" s="103" t="s">
        <v>671</v>
      </c>
      <c r="I3251" s="100">
        <v>20</v>
      </c>
      <c r="J3251" s="100">
        <v>1</v>
      </c>
      <c r="K3251" s="100"/>
      <c r="L3251" s="100"/>
      <c r="M3251" s="100">
        <v>20</v>
      </c>
      <c r="N3251" s="100">
        <v>1</v>
      </c>
      <c r="O3251" s="104">
        <v>1050000</v>
      </c>
      <c r="P3251" s="104">
        <v>1050000</v>
      </c>
      <c r="Q3251" s="104"/>
      <c r="R3251" s="104"/>
      <c r="S3251" s="104">
        <v>1050000</v>
      </c>
      <c r="T3251" s="104">
        <v>0</v>
      </c>
      <c r="U3251" s="103" t="s">
        <v>303</v>
      </c>
      <c r="V3251" s="105" t="s">
        <v>4274</v>
      </c>
      <c r="W3251" s="106" t="s">
        <v>539</v>
      </c>
    </row>
    <row r="3252" spans="1:23" s="107" customFormat="1" ht="31.8" customHeight="1">
      <c r="A3252" s="46">
        <f>SUBTOTAL(3,$C$11:C3252)</f>
        <v>3242</v>
      </c>
      <c r="B3252" s="100">
        <v>2</v>
      </c>
      <c r="C3252" s="100" t="s">
        <v>456</v>
      </c>
      <c r="D3252" s="100" t="s">
        <v>2340</v>
      </c>
      <c r="E3252" s="101" t="s">
        <v>361</v>
      </c>
      <c r="F3252" s="102" t="s">
        <v>740</v>
      </c>
      <c r="G3252" s="100">
        <v>11</v>
      </c>
      <c r="H3252" s="103" t="s">
        <v>671</v>
      </c>
      <c r="I3252" s="100">
        <v>20</v>
      </c>
      <c r="J3252" s="100">
        <v>1</v>
      </c>
      <c r="K3252" s="100"/>
      <c r="L3252" s="100"/>
      <c r="M3252" s="100">
        <v>20</v>
      </c>
      <c r="N3252" s="100">
        <v>1</v>
      </c>
      <c r="O3252" s="104">
        <v>1050000</v>
      </c>
      <c r="P3252" s="104">
        <v>1050000</v>
      </c>
      <c r="Q3252" s="104"/>
      <c r="R3252" s="104"/>
      <c r="S3252" s="104">
        <v>1050000</v>
      </c>
      <c r="T3252" s="104">
        <v>0</v>
      </c>
      <c r="U3252" s="103" t="s">
        <v>303</v>
      </c>
      <c r="V3252" s="105" t="s">
        <v>4275</v>
      </c>
      <c r="W3252" s="106" t="s">
        <v>539</v>
      </c>
    </row>
    <row r="3253" spans="1:23" s="107" customFormat="1" ht="31.8" customHeight="1">
      <c r="A3253" s="46">
        <f>SUBTOTAL(3,$C$11:C3253)</f>
        <v>3243</v>
      </c>
      <c r="B3253" s="100">
        <v>2</v>
      </c>
      <c r="C3253" s="100" t="s">
        <v>456</v>
      </c>
      <c r="D3253" s="100" t="s">
        <v>2344</v>
      </c>
      <c r="E3253" s="101" t="s">
        <v>361</v>
      </c>
      <c r="F3253" s="102" t="s">
        <v>740</v>
      </c>
      <c r="G3253" s="100">
        <v>11</v>
      </c>
      <c r="H3253" s="103" t="s">
        <v>671</v>
      </c>
      <c r="I3253" s="100">
        <v>20</v>
      </c>
      <c r="J3253" s="100">
        <v>1</v>
      </c>
      <c r="K3253" s="100"/>
      <c r="L3253" s="100"/>
      <c r="M3253" s="100">
        <v>20</v>
      </c>
      <c r="N3253" s="100">
        <v>1</v>
      </c>
      <c r="O3253" s="104">
        <v>1050000</v>
      </c>
      <c r="P3253" s="104">
        <v>1050000</v>
      </c>
      <c r="Q3253" s="104"/>
      <c r="R3253" s="104"/>
      <c r="S3253" s="104">
        <v>1050000</v>
      </c>
      <c r="T3253" s="104">
        <v>0</v>
      </c>
      <c r="U3253" s="103" t="s">
        <v>303</v>
      </c>
      <c r="V3253" s="105" t="s">
        <v>4276</v>
      </c>
      <c r="W3253" s="106" t="s">
        <v>539</v>
      </c>
    </row>
    <row r="3254" spans="1:23" s="107" customFormat="1" ht="31.8" customHeight="1">
      <c r="A3254" s="46">
        <f>SUBTOTAL(3,$C$11:C3254)</f>
        <v>3244</v>
      </c>
      <c r="B3254" s="100">
        <v>2</v>
      </c>
      <c r="C3254" s="100" t="s">
        <v>456</v>
      </c>
      <c r="D3254" s="100" t="s">
        <v>2340</v>
      </c>
      <c r="E3254" s="101" t="s">
        <v>361</v>
      </c>
      <c r="F3254" s="102" t="s">
        <v>740</v>
      </c>
      <c r="G3254" s="100">
        <v>11</v>
      </c>
      <c r="H3254" s="103" t="s">
        <v>671</v>
      </c>
      <c r="I3254" s="100">
        <v>20</v>
      </c>
      <c r="J3254" s="100">
        <v>1</v>
      </c>
      <c r="K3254" s="100"/>
      <c r="L3254" s="100"/>
      <c r="M3254" s="100">
        <v>20</v>
      </c>
      <c r="N3254" s="100">
        <v>1</v>
      </c>
      <c r="O3254" s="104">
        <v>1050000</v>
      </c>
      <c r="P3254" s="104">
        <v>1050000</v>
      </c>
      <c r="Q3254" s="104"/>
      <c r="R3254" s="104"/>
      <c r="S3254" s="104">
        <v>1050000</v>
      </c>
      <c r="T3254" s="104">
        <v>0</v>
      </c>
      <c r="U3254" s="103" t="s">
        <v>303</v>
      </c>
      <c r="V3254" s="105" t="s">
        <v>4277</v>
      </c>
      <c r="W3254" s="106" t="s">
        <v>539</v>
      </c>
    </row>
    <row r="3255" spans="1:23" s="107" customFormat="1" ht="31.8" customHeight="1">
      <c r="A3255" s="46">
        <f>SUBTOTAL(3,$C$11:C3255)</f>
        <v>3245</v>
      </c>
      <c r="B3255" s="100">
        <v>2</v>
      </c>
      <c r="C3255" s="100" t="s">
        <v>456</v>
      </c>
      <c r="D3255" s="100" t="s">
        <v>2340</v>
      </c>
      <c r="E3255" s="101" t="s">
        <v>361</v>
      </c>
      <c r="F3255" s="102" t="s">
        <v>740</v>
      </c>
      <c r="G3255" s="100">
        <v>11</v>
      </c>
      <c r="H3255" s="103" t="s">
        <v>671</v>
      </c>
      <c r="I3255" s="100">
        <v>20</v>
      </c>
      <c r="J3255" s="100">
        <v>1</v>
      </c>
      <c r="K3255" s="100"/>
      <c r="L3255" s="100"/>
      <c r="M3255" s="100">
        <v>20</v>
      </c>
      <c r="N3255" s="100">
        <v>1</v>
      </c>
      <c r="O3255" s="104">
        <v>1050000</v>
      </c>
      <c r="P3255" s="104">
        <v>1050000</v>
      </c>
      <c r="Q3255" s="104"/>
      <c r="R3255" s="104"/>
      <c r="S3255" s="104">
        <v>1050000</v>
      </c>
      <c r="T3255" s="104">
        <v>0</v>
      </c>
      <c r="U3255" s="103" t="s">
        <v>303</v>
      </c>
      <c r="V3255" s="105" t="s">
        <v>705</v>
      </c>
      <c r="W3255" s="106" t="s">
        <v>539</v>
      </c>
    </row>
    <row r="3256" spans="1:23" s="107" customFormat="1" ht="31.8" customHeight="1">
      <c r="A3256" s="46">
        <f>SUBTOTAL(3,$C$11:C3256)</f>
        <v>3246</v>
      </c>
      <c r="B3256" s="100">
        <v>2</v>
      </c>
      <c r="C3256" s="100" t="s">
        <v>456</v>
      </c>
      <c r="D3256" s="100" t="s">
        <v>2340</v>
      </c>
      <c r="E3256" s="101" t="s">
        <v>361</v>
      </c>
      <c r="F3256" s="102" t="s">
        <v>740</v>
      </c>
      <c r="G3256" s="100">
        <v>11</v>
      </c>
      <c r="H3256" s="103" t="s">
        <v>671</v>
      </c>
      <c r="I3256" s="100">
        <v>20</v>
      </c>
      <c r="J3256" s="100">
        <v>1</v>
      </c>
      <c r="K3256" s="100"/>
      <c r="L3256" s="100"/>
      <c r="M3256" s="100">
        <v>20</v>
      </c>
      <c r="N3256" s="100">
        <v>1</v>
      </c>
      <c r="O3256" s="104">
        <v>1050000</v>
      </c>
      <c r="P3256" s="104">
        <v>1050000</v>
      </c>
      <c r="Q3256" s="104"/>
      <c r="R3256" s="104"/>
      <c r="S3256" s="104">
        <v>1050000</v>
      </c>
      <c r="T3256" s="104">
        <v>0</v>
      </c>
      <c r="U3256" s="103" t="s">
        <v>303</v>
      </c>
      <c r="V3256" s="105" t="s">
        <v>4278</v>
      </c>
      <c r="W3256" s="106" t="s">
        <v>539</v>
      </c>
    </row>
    <row r="3257" spans="1:23" s="107" customFormat="1" ht="31.8" customHeight="1">
      <c r="A3257" s="46">
        <f>SUBTOTAL(3,$C$11:C3257)</f>
        <v>3247</v>
      </c>
      <c r="B3257" s="100">
        <v>2</v>
      </c>
      <c r="C3257" s="100" t="s">
        <v>456</v>
      </c>
      <c r="D3257" s="100" t="s">
        <v>2352</v>
      </c>
      <c r="E3257" s="101" t="s">
        <v>361</v>
      </c>
      <c r="F3257" s="102" t="s">
        <v>740</v>
      </c>
      <c r="G3257" s="100">
        <v>11</v>
      </c>
      <c r="H3257" s="103" t="s">
        <v>671</v>
      </c>
      <c r="I3257" s="100">
        <v>20</v>
      </c>
      <c r="J3257" s="100">
        <v>1</v>
      </c>
      <c r="K3257" s="100"/>
      <c r="L3257" s="100"/>
      <c r="M3257" s="100">
        <v>20</v>
      </c>
      <c r="N3257" s="100">
        <v>1</v>
      </c>
      <c r="O3257" s="104">
        <v>1050000</v>
      </c>
      <c r="P3257" s="104">
        <v>1050000</v>
      </c>
      <c r="Q3257" s="104"/>
      <c r="R3257" s="104"/>
      <c r="S3257" s="104">
        <v>1050000</v>
      </c>
      <c r="T3257" s="104">
        <v>0</v>
      </c>
      <c r="U3257" s="103" t="s">
        <v>303</v>
      </c>
      <c r="V3257" s="105" t="s">
        <v>4279</v>
      </c>
      <c r="W3257" s="106" t="s">
        <v>539</v>
      </c>
    </row>
    <row r="3258" spans="1:23" s="107" customFormat="1" ht="31.8" customHeight="1">
      <c r="A3258" s="46">
        <f>SUBTOTAL(3,$C$11:C3258)</f>
        <v>3248</v>
      </c>
      <c r="B3258" s="100">
        <v>2</v>
      </c>
      <c r="C3258" s="100" t="s">
        <v>456</v>
      </c>
      <c r="D3258" s="100" t="s">
        <v>2340</v>
      </c>
      <c r="E3258" s="101" t="s">
        <v>361</v>
      </c>
      <c r="F3258" s="102" t="s">
        <v>740</v>
      </c>
      <c r="G3258" s="100">
        <v>11</v>
      </c>
      <c r="H3258" s="103" t="s">
        <v>671</v>
      </c>
      <c r="I3258" s="100">
        <v>20</v>
      </c>
      <c r="J3258" s="100">
        <v>1</v>
      </c>
      <c r="K3258" s="100"/>
      <c r="L3258" s="100"/>
      <c r="M3258" s="100">
        <v>20</v>
      </c>
      <c r="N3258" s="100">
        <v>1</v>
      </c>
      <c r="O3258" s="104">
        <v>1050000</v>
      </c>
      <c r="P3258" s="104">
        <v>1050000</v>
      </c>
      <c r="Q3258" s="104"/>
      <c r="R3258" s="104"/>
      <c r="S3258" s="104">
        <v>1050000</v>
      </c>
      <c r="T3258" s="104">
        <v>0</v>
      </c>
      <c r="U3258" s="103" t="s">
        <v>303</v>
      </c>
      <c r="V3258" s="105" t="s">
        <v>4280</v>
      </c>
      <c r="W3258" s="106" t="s">
        <v>539</v>
      </c>
    </row>
    <row r="3259" spans="1:23" s="107" customFormat="1" ht="31.8" customHeight="1">
      <c r="A3259" s="46">
        <f>SUBTOTAL(3,$C$11:C3259)</f>
        <v>3249</v>
      </c>
      <c r="B3259" s="100">
        <v>2</v>
      </c>
      <c r="C3259" s="100" t="s">
        <v>456</v>
      </c>
      <c r="D3259" s="100" t="s">
        <v>2344</v>
      </c>
      <c r="E3259" s="101" t="s">
        <v>361</v>
      </c>
      <c r="F3259" s="102" t="s">
        <v>740</v>
      </c>
      <c r="G3259" s="100">
        <v>11</v>
      </c>
      <c r="H3259" s="103" t="s">
        <v>671</v>
      </c>
      <c r="I3259" s="100">
        <v>20</v>
      </c>
      <c r="J3259" s="100">
        <v>1</v>
      </c>
      <c r="K3259" s="100"/>
      <c r="L3259" s="100"/>
      <c r="M3259" s="100">
        <v>20</v>
      </c>
      <c r="N3259" s="100">
        <v>1</v>
      </c>
      <c r="O3259" s="104">
        <v>1050000</v>
      </c>
      <c r="P3259" s="104">
        <v>1050000</v>
      </c>
      <c r="Q3259" s="104"/>
      <c r="R3259" s="104"/>
      <c r="S3259" s="104">
        <v>1050000</v>
      </c>
      <c r="T3259" s="104">
        <v>0</v>
      </c>
      <c r="U3259" s="103" t="s">
        <v>303</v>
      </c>
      <c r="V3259" s="105" t="s">
        <v>4281</v>
      </c>
      <c r="W3259" s="106" t="s">
        <v>539</v>
      </c>
    </row>
    <row r="3260" spans="1:23" s="107" customFormat="1" ht="31.8" customHeight="1">
      <c r="A3260" s="46">
        <f>SUBTOTAL(3,$C$11:C3260)</f>
        <v>3250</v>
      </c>
      <c r="B3260" s="100">
        <v>2</v>
      </c>
      <c r="C3260" s="100" t="s">
        <v>456</v>
      </c>
      <c r="D3260" s="100" t="s">
        <v>2343</v>
      </c>
      <c r="E3260" s="101" t="s">
        <v>361</v>
      </c>
      <c r="F3260" s="102" t="s">
        <v>740</v>
      </c>
      <c r="G3260" s="100">
        <v>11</v>
      </c>
      <c r="H3260" s="103" t="s">
        <v>671</v>
      </c>
      <c r="I3260" s="100">
        <v>20</v>
      </c>
      <c r="J3260" s="100">
        <v>1</v>
      </c>
      <c r="K3260" s="100"/>
      <c r="L3260" s="100"/>
      <c r="M3260" s="100">
        <v>20</v>
      </c>
      <c r="N3260" s="100">
        <v>1</v>
      </c>
      <c r="O3260" s="104">
        <v>1050000</v>
      </c>
      <c r="P3260" s="104">
        <v>1050000</v>
      </c>
      <c r="Q3260" s="104"/>
      <c r="R3260" s="104"/>
      <c r="S3260" s="104">
        <v>1050000</v>
      </c>
      <c r="T3260" s="104">
        <v>0</v>
      </c>
      <c r="U3260" s="103" t="s">
        <v>303</v>
      </c>
      <c r="V3260" s="105" t="s">
        <v>4282</v>
      </c>
      <c r="W3260" s="106" t="s">
        <v>539</v>
      </c>
    </row>
    <row r="3261" spans="1:23" s="107" customFormat="1" ht="31.8" customHeight="1">
      <c r="A3261" s="46">
        <f>SUBTOTAL(3,$C$11:C3261)</f>
        <v>3251</v>
      </c>
      <c r="B3261" s="100">
        <v>2</v>
      </c>
      <c r="C3261" s="100" t="s">
        <v>456</v>
      </c>
      <c r="D3261" s="100" t="s">
        <v>2340</v>
      </c>
      <c r="E3261" s="101" t="s">
        <v>361</v>
      </c>
      <c r="F3261" s="102" t="s">
        <v>740</v>
      </c>
      <c r="G3261" s="100">
        <v>11</v>
      </c>
      <c r="H3261" s="103" t="s">
        <v>671</v>
      </c>
      <c r="I3261" s="100">
        <v>20</v>
      </c>
      <c r="J3261" s="100">
        <v>1</v>
      </c>
      <c r="K3261" s="100"/>
      <c r="L3261" s="100"/>
      <c r="M3261" s="100">
        <v>20</v>
      </c>
      <c r="N3261" s="100">
        <v>1</v>
      </c>
      <c r="O3261" s="104">
        <v>1050000</v>
      </c>
      <c r="P3261" s="104">
        <v>1050000</v>
      </c>
      <c r="Q3261" s="104"/>
      <c r="R3261" s="104"/>
      <c r="S3261" s="104">
        <v>1050000</v>
      </c>
      <c r="T3261" s="104">
        <v>0</v>
      </c>
      <c r="U3261" s="103" t="s">
        <v>303</v>
      </c>
      <c r="V3261" s="105" t="s">
        <v>4283</v>
      </c>
      <c r="W3261" s="106" t="s">
        <v>539</v>
      </c>
    </row>
    <row r="3262" spans="1:23" s="107" customFormat="1" ht="31.8" customHeight="1">
      <c r="A3262" s="46">
        <f>SUBTOTAL(3,$C$11:C3262)</f>
        <v>3252</v>
      </c>
      <c r="B3262" s="100">
        <v>2</v>
      </c>
      <c r="C3262" s="100" t="s">
        <v>456</v>
      </c>
      <c r="D3262" s="100" t="s">
        <v>2347</v>
      </c>
      <c r="E3262" s="101" t="s">
        <v>361</v>
      </c>
      <c r="F3262" s="102" t="s">
        <v>740</v>
      </c>
      <c r="G3262" s="100">
        <v>11</v>
      </c>
      <c r="H3262" s="103" t="s">
        <v>671</v>
      </c>
      <c r="I3262" s="100">
        <v>20</v>
      </c>
      <c r="J3262" s="100">
        <v>1</v>
      </c>
      <c r="K3262" s="100"/>
      <c r="L3262" s="100"/>
      <c r="M3262" s="100">
        <v>20</v>
      </c>
      <c r="N3262" s="100">
        <v>1</v>
      </c>
      <c r="O3262" s="104">
        <v>1050000</v>
      </c>
      <c r="P3262" s="104">
        <v>1050000</v>
      </c>
      <c r="Q3262" s="104"/>
      <c r="R3262" s="104"/>
      <c r="S3262" s="104">
        <v>1050000</v>
      </c>
      <c r="T3262" s="104">
        <v>0</v>
      </c>
      <c r="U3262" s="103" t="s">
        <v>303</v>
      </c>
      <c r="V3262" s="105" t="s">
        <v>4284</v>
      </c>
      <c r="W3262" s="106" t="s">
        <v>539</v>
      </c>
    </row>
    <row r="3263" spans="1:23" s="107" customFormat="1" ht="31.8" customHeight="1">
      <c r="A3263" s="46">
        <f>SUBTOTAL(3,$C$11:C3263)</f>
        <v>3253</v>
      </c>
      <c r="B3263" s="100">
        <v>2</v>
      </c>
      <c r="C3263" s="100" t="s">
        <v>456</v>
      </c>
      <c r="D3263" s="100" t="s">
        <v>2344</v>
      </c>
      <c r="E3263" s="101" t="s">
        <v>361</v>
      </c>
      <c r="F3263" s="102" t="s">
        <v>740</v>
      </c>
      <c r="G3263" s="100">
        <v>11</v>
      </c>
      <c r="H3263" s="103" t="s">
        <v>671</v>
      </c>
      <c r="I3263" s="100">
        <v>20</v>
      </c>
      <c r="J3263" s="100">
        <v>1</v>
      </c>
      <c r="K3263" s="100"/>
      <c r="L3263" s="100"/>
      <c r="M3263" s="100">
        <v>20</v>
      </c>
      <c r="N3263" s="100">
        <v>1</v>
      </c>
      <c r="O3263" s="104">
        <v>1050000</v>
      </c>
      <c r="P3263" s="104">
        <v>1050000</v>
      </c>
      <c r="Q3263" s="104"/>
      <c r="R3263" s="104"/>
      <c r="S3263" s="104">
        <v>1050000</v>
      </c>
      <c r="T3263" s="104">
        <v>0</v>
      </c>
      <c r="U3263" s="103" t="s">
        <v>303</v>
      </c>
      <c r="V3263" s="105" t="s">
        <v>3870</v>
      </c>
      <c r="W3263" s="106" t="s">
        <v>539</v>
      </c>
    </row>
    <row r="3264" spans="1:23" s="107" customFormat="1" ht="31.8" customHeight="1">
      <c r="A3264" s="46">
        <f>SUBTOTAL(3,$C$11:C3264)</f>
        <v>3254</v>
      </c>
      <c r="B3264" s="100">
        <v>2</v>
      </c>
      <c r="C3264" s="100" t="s">
        <v>456</v>
      </c>
      <c r="D3264" s="100" t="s">
        <v>2351</v>
      </c>
      <c r="E3264" s="101" t="s">
        <v>361</v>
      </c>
      <c r="F3264" s="102" t="s">
        <v>740</v>
      </c>
      <c r="G3264" s="100">
        <v>11</v>
      </c>
      <c r="H3264" s="103" t="s">
        <v>671</v>
      </c>
      <c r="I3264" s="100">
        <v>20</v>
      </c>
      <c r="J3264" s="100">
        <v>1</v>
      </c>
      <c r="K3264" s="100"/>
      <c r="L3264" s="100"/>
      <c r="M3264" s="100">
        <v>20</v>
      </c>
      <c r="N3264" s="100">
        <v>1</v>
      </c>
      <c r="O3264" s="104">
        <v>1050000</v>
      </c>
      <c r="P3264" s="104">
        <v>1050000</v>
      </c>
      <c r="Q3264" s="104"/>
      <c r="R3264" s="104"/>
      <c r="S3264" s="104">
        <v>1050000</v>
      </c>
      <c r="T3264" s="104">
        <v>0</v>
      </c>
      <c r="U3264" s="103" t="s">
        <v>303</v>
      </c>
      <c r="V3264" s="105" t="s">
        <v>4285</v>
      </c>
      <c r="W3264" s="106" t="s">
        <v>539</v>
      </c>
    </row>
    <row r="3265" spans="1:23" s="107" customFormat="1" ht="31.8" customHeight="1">
      <c r="A3265" s="46">
        <f>SUBTOTAL(3,$C$11:C3265)</f>
        <v>3255</v>
      </c>
      <c r="B3265" s="100">
        <v>2</v>
      </c>
      <c r="C3265" s="100" t="s">
        <v>456</v>
      </c>
      <c r="D3265" s="100" t="s">
        <v>2347</v>
      </c>
      <c r="E3265" s="101" t="s">
        <v>361</v>
      </c>
      <c r="F3265" s="102" t="s">
        <v>740</v>
      </c>
      <c r="G3265" s="100">
        <v>11</v>
      </c>
      <c r="H3265" s="103" t="s">
        <v>671</v>
      </c>
      <c r="I3265" s="100">
        <v>20</v>
      </c>
      <c r="J3265" s="100">
        <v>1</v>
      </c>
      <c r="K3265" s="100"/>
      <c r="L3265" s="100"/>
      <c r="M3265" s="100">
        <v>20</v>
      </c>
      <c r="N3265" s="100">
        <v>1</v>
      </c>
      <c r="O3265" s="104">
        <v>1050000</v>
      </c>
      <c r="P3265" s="104">
        <v>1050000</v>
      </c>
      <c r="Q3265" s="104"/>
      <c r="R3265" s="104"/>
      <c r="S3265" s="104">
        <v>1050000</v>
      </c>
      <c r="T3265" s="104">
        <v>0</v>
      </c>
      <c r="U3265" s="103" t="s">
        <v>303</v>
      </c>
      <c r="V3265" s="105" t="s">
        <v>1224</v>
      </c>
      <c r="W3265" s="106" t="s">
        <v>539</v>
      </c>
    </row>
    <row r="3266" spans="1:23" s="107" customFormat="1" ht="31.8" customHeight="1">
      <c r="A3266" s="46">
        <f>SUBTOTAL(3,$C$11:C3266)</f>
        <v>3256</v>
      </c>
      <c r="B3266" s="100">
        <v>2</v>
      </c>
      <c r="C3266" s="100" t="s">
        <v>456</v>
      </c>
      <c r="D3266" s="100" t="s">
        <v>2352</v>
      </c>
      <c r="E3266" s="101" t="s">
        <v>361</v>
      </c>
      <c r="F3266" s="102" t="s">
        <v>740</v>
      </c>
      <c r="G3266" s="100">
        <v>11</v>
      </c>
      <c r="H3266" s="103" t="s">
        <v>671</v>
      </c>
      <c r="I3266" s="100">
        <v>20</v>
      </c>
      <c r="J3266" s="100">
        <v>1</v>
      </c>
      <c r="K3266" s="100"/>
      <c r="L3266" s="100"/>
      <c r="M3266" s="100">
        <v>20</v>
      </c>
      <c r="N3266" s="100">
        <v>1</v>
      </c>
      <c r="O3266" s="104">
        <v>1050000</v>
      </c>
      <c r="P3266" s="104">
        <v>1050000</v>
      </c>
      <c r="Q3266" s="104"/>
      <c r="R3266" s="104"/>
      <c r="S3266" s="104">
        <v>1050000</v>
      </c>
      <c r="T3266" s="104">
        <v>0</v>
      </c>
      <c r="U3266" s="103" t="s">
        <v>303</v>
      </c>
      <c r="V3266" s="105" t="s">
        <v>4286</v>
      </c>
      <c r="W3266" s="106" t="s">
        <v>539</v>
      </c>
    </row>
    <row r="3267" spans="1:23" s="107" customFormat="1" ht="31.8" customHeight="1">
      <c r="A3267" s="46">
        <f>SUBTOTAL(3,$C$11:C3267)</f>
        <v>3257</v>
      </c>
      <c r="B3267" s="100">
        <v>2</v>
      </c>
      <c r="C3267" s="100" t="s">
        <v>456</v>
      </c>
      <c r="D3267" s="100" t="s">
        <v>2342</v>
      </c>
      <c r="E3267" s="101" t="s">
        <v>361</v>
      </c>
      <c r="F3267" s="102" t="s">
        <v>740</v>
      </c>
      <c r="G3267" s="100">
        <v>11</v>
      </c>
      <c r="H3267" s="103" t="s">
        <v>671</v>
      </c>
      <c r="I3267" s="100">
        <v>20</v>
      </c>
      <c r="J3267" s="100">
        <v>1</v>
      </c>
      <c r="K3267" s="100"/>
      <c r="L3267" s="100"/>
      <c r="M3267" s="100">
        <v>20</v>
      </c>
      <c r="N3267" s="100">
        <v>1</v>
      </c>
      <c r="O3267" s="104">
        <v>1050000</v>
      </c>
      <c r="P3267" s="104">
        <v>1050000</v>
      </c>
      <c r="Q3267" s="104"/>
      <c r="R3267" s="104"/>
      <c r="S3267" s="104">
        <v>1050000</v>
      </c>
      <c r="T3267" s="104">
        <v>0</v>
      </c>
      <c r="U3267" s="103" t="s">
        <v>303</v>
      </c>
      <c r="V3267" s="105" t="s">
        <v>4287</v>
      </c>
      <c r="W3267" s="106" t="s">
        <v>539</v>
      </c>
    </row>
    <row r="3268" spans="1:23" s="107" customFormat="1" ht="31.8" customHeight="1">
      <c r="A3268" s="46">
        <f>SUBTOTAL(3,$C$11:C3268)</f>
        <v>3258</v>
      </c>
      <c r="B3268" s="100">
        <v>2</v>
      </c>
      <c r="C3268" s="100" t="s">
        <v>456</v>
      </c>
      <c r="D3268" s="100" t="s">
        <v>2365</v>
      </c>
      <c r="E3268" s="101" t="s">
        <v>361</v>
      </c>
      <c r="F3268" s="102" t="s">
        <v>740</v>
      </c>
      <c r="G3268" s="100">
        <v>11</v>
      </c>
      <c r="H3268" s="103" t="s">
        <v>671</v>
      </c>
      <c r="I3268" s="100">
        <v>20</v>
      </c>
      <c r="J3268" s="100">
        <v>1</v>
      </c>
      <c r="K3268" s="100"/>
      <c r="L3268" s="100"/>
      <c r="M3268" s="100">
        <v>20</v>
      </c>
      <c r="N3268" s="100">
        <v>1</v>
      </c>
      <c r="O3268" s="104">
        <v>1050000</v>
      </c>
      <c r="P3268" s="104">
        <v>1050000</v>
      </c>
      <c r="Q3268" s="104"/>
      <c r="R3268" s="104"/>
      <c r="S3268" s="104">
        <v>1050000</v>
      </c>
      <c r="T3268" s="104">
        <v>0</v>
      </c>
      <c r="U3268" s="103" t="s">
        <v>303</v>
      </c>
      <c r="V3268" s="105" t="s">
        <v>4288</v>
      </c>
      <c r="W3268" s="106" t="s">
        <v>539</v>
      </c>
    </row>
    <row r="3269" spans="1:23" s="107" customFormat="1" ht="31.8" customHeight="1">
      <c r="A3269" s="46">
        <f>SUBTOTAL(3,$C$11:C3269)</f>
        <v>3259</v>
      </c>
      <c r="B3269" s="100">
        <v>2</v>
      </c>
      <c r="C3269" s="100" t="s">
        <v>456</v>
      </c>
      <c r="D3269" s="100" t="s">
        <v>2344</v>
      </c>
      <c r="E3269" s="101" t="s">
        <v>361</v>
      </c>
      <c r="F3269" s="102" t="s">
        <v>740</v>
      </c>
      <c r="G3269" s="100">
        <v>11</v>
      </c>
      <c r="H3269" s="103" t="s">
        <v>671</v>
      </c>
      <c r="I3269" s="100">
        <v>20</v>
      </c>
      <c r="J3269" s="100">
        <v>1</v>
      </c>
      <c r="K3269" s="100"/>
      <c r="L3269" s="100"/>
      <c r="M3269" s="100">
        <v>20</v>
      </c>
      <c r="N3269" s="100">
        <v>1</v>
      </c>
      <c r="O3269" s="104">
        <v>1050000</v>
      </c>
      <c r="P3269" s="104">
        <v>1050000</v>
      </c>
      <c r="Q3269" s="104"/>
      <c r="R3269" s="104"/>
      <c r="S3269" s="104">
        <v>1050000</v>
      </c>
      <c r="T3269" s="104">
        <v>0</v>
      </c>
      <c r="U3269" s="103" t="s">
        <v>303</v>
      </c>
      <c r="V3269" s="105" t="s">
        <v>4289</v>
      </c>
      <c r="W3269" s="106" t="s">
        <v>539</v>
      </c>
    </row>
    <row r="3270" spans="1:23" s="107" customFormat="1" ht="31.8" customHeight="1">
      <c r="A3270" s="46">
        <f>SUBTOTAL(3,$C$11:C3270)</f>
        <v>3260</v>
      </c>
      <c r="B3270" s="100">
        <v>2</v>
      </c>
      <c r="C3270" s="100" t="s">
        <v>456</v>
      </c>
      <c r="D3270" s="100" t="s">
        <v>2340</v>
      </c>
      <c r="E3270" s="101" t="s">
        <v>361</v>
      </c>
      <c r="F3270" s="102" t="s">
        <v>740</v>
      </c>
      <c r="G3270" s="100">
        <v>11</v>
      </c>
      <c r="H3270" s="103" t="s">
        <v>671</v>
      </c>
      <c r="I3270" s="100">
        <v>20</v>
      </c>
      <c r="J3270" s="100">
        <v>1</v>
      </c>
      <c r="K3270" s="100"/>
      <c r="L3270" s="100"/>
      <c r="M3270" s="100">
        <v>20</v>
      </c>
      <c r="N3270" s="100">
        <v>1</v>
      </c>
      <c r="O3270" s="104">
        <v>1050000</v>
      </c>
      <c r="P3270" s="104">
        <v>1050000</v>
      </c>
      <c r="Q3270" s="104"/>
      <c r="R3270" s="104"/>
      <c r="S3270" s="104">
        <v>1050000</v>
      </c>
      <c r="T3270" s="104">
        <v>0</v>
      </c>
      <c r="U3270" s="103" t="s">
        <v>303</v>
      </c>
      <c r="V3270" s="105" t="s">
        <v>4290</v>
      </c>
      <c r="W3270" s="106" t="s">
        <v>539</v>
      </c>
    </row>
    <row r="3271" spans="1:23" s="107" customFormat="1" ht="31.8" customHeight="1">
      <c r="A3271" s="46">
        <f>SUBTOTAL(3,$C$11:C3271)</f>
        <v>3261</v>
      </c>
      <c r="B3271" s="100">
        <v>2</v>
      </c>
      <c r="C3271" s="100" t="s">
        <v>456</v>
      </c>
      <c r="D3271" s="100" t="s">
        <v>2343</v>
      </c>
      <c r="E3271" s="101" t="s">
        <v>361</v>
      </c>
      <c r="F3271" s="102" t="s">
        <v>740</v>
      </c>
      <c r="G3271" s="100">
        <v>11</v>
      </c>
      <c r="H3271" s="103" t="s">
        <v>671</v>
      </c>
      <c r="I3271" s="100">
        <v>20</v>
      </c>
      <c r="J3271" s="100">
        <v>1</v>
      </c>
      <c r="K3271" s="100"/>
      <c r="L3271" s="100"/>
      <c r="M3271" s="100">
        <v>20</v>
      </c>
      <c r="N3271" s="100">
        <v>1</v>
      </c>
      <c r="O3271" s="104">
        <v>1050000</v>
      </c>
      <c r="P3271" s="104">
        <v>1050000</v>
      </c>
      <c r="Q3271" s="104"/>
      <c r="R3271" s="104"/>
      <c r="S3271" s="104">
        <v>1050000</v>
      </c>
      <c r="T3271" s="104">
        <v>0</v>
      </c>
      <c r="U3271" s="103" t="s">
        <v>303</v>
      </c>
      <c r="V3271" s="105" t="s">
        <v>4291</v>
      </c>
      <c r="W3271" s="106" t="s">
        <v>539</v>
      </c>
    </row>
    <row r="3272" spans="1:23" s="107" customFormat="1" ht="31.8" customHeight="1">
      <c r="A3272" s="46">
        <f>SUBTOTAL(3,$C$11:C3272)</f>
        <v>3262</v>
      </c>
      <c r="B3272" s="100">
        <v>2</v>
      </c>
      <c r="C3272" s="100" t="s">
        <v>456</v>
      </c>
      <c r="D3272" s="100" t="s">
        <v>2352</v>
      </c>
      <c r="E3272" s="101" t="s">
        <v>361</v>
      </c>
      <c r="F3272" s="102" t="s">
        <v>740</v>
      </c>
      <c r="G3272" s="100">
        <v>11</v>
      </c>
      <c r="H3272" s="103" t="s">
        <v>671</v>
      </c>
      <c r="I3272" s="100">
        <v>20</v>
      </c>
      <c r="J3272" s="100">
        <v>1</v>
      </c>
      <c r="K3272" s="100"/>
      <c r="L3272" s="100"/>
      <c r="M3272" s="100">
        <v>20</v>
      </c>
      <c r="N3272" s="100">
        <v>1</v>
      </c>
      <c r="O3272" s="104">
        <v>1050000</v>
      </c>
      <c r="P3272" s="104">
        <v>1050000</v>
      </c>
      <c r="Q3272" s="104"/>
      <c r="R3272" s="104"/>
      <c r="S3272" s="104">
        <v>1050000</v>
      </c>
      <c r="T3272" s="104">
        <v>0</v>
      </c>
      <c r="U3272" s="103" t="s">
        <v>303</v>
      </c>
      <c r="V3272" s="105" t="s">
        <v>4292</v>
      </c>
      <c r="W3272" s="106" t="s">
        <v>539</v>
      </c>
    </row>
    <row r="3273" spans="1:23" s="107" customFormat="1" ht="31.8" customHeight="1">
      <c r="A3273" s="46">
        <f>SUBTOTAL(3,$C$11:C3273)</f>
        <v>3263</v>
      </c>
      <c r="B3273" s="100">
        <v>2</v>
      </c>
      <c r="C3273" s="100" t="s">
        <v>456</v>
      </c>
      <c r="D3273" s="100" t="s">
        <v>2352</v>
      </c>
      <c r="E3273" s="101" t="s">
        <v>361</v>
      </c>
      <c r="F3273" s="102" t="s">
        <v>740</v>
      </c>
      <c r="G3273" s="100">
        <v>11</v>
      </c>
      <c r="H3273" s="103" t="s">
        <v>671</v>
      </c>
      <c r="I3273" s="100">
        <v>20</v>
      </c>
      <c r="J3273" s="100">
        <v>1</v>
      </c>
      <c r="K3273" s="100"/>
      <c r="L3273" s="100"/>
      <c r="M3273" s="100">
        <v>20</v>
      </c>
      <c r="N3273" s="100">
        <v>1</v>
      </c>
      <c r="O3273" s="104">
        <v>1050000</v>
      </c>
      <c r="P3273" s="104">
        <v>1050000</v>
      </c>
      <c r="Q3273" s="104"/>
      <c r="R3273" s="104"/>
      <c r="S3273" s="104">
        <v>1050000</v>
      </c>
      <c r="T3273" s="104">
        <v>0</v>
      </c>
      <c r="U3273" s="103" t="s">
        <v>303</v>
      </c>
      <c r="V3273" s="105" t="s">
        <v>3870</v>
      </c>
      <c r="W3273" s="106" t="s">
        <v>539</v>
      </c>
    </row>
    <row r="3274" spans="1:23" s="107" customFormat="1" ht="31.8" customHeight="1">
      <c r="A3274" s="46">
        <f>SUBTOTAL(3,$C$11:C3274)</f>
        <v>3264</v>
      </c>
      <c r="B3274" s="100">
        <v>2</v>
      </c>
      <c r="C3274" s="100" t="s">
        <v>456</v>
      </c>
      <c r="D3274" s="100" t="s">
        <v>2340</v>
      </c>
      <c r="E3274" s="101" t="s">
        <v>361</v>
      </c>
      <c r="F3274" s="102" t="s">
        <v>740</v>
      </c>
      <c r="G3274" s="100">
        <v>11</v>
      </c>
      <c r="H3274" s="103" t="s">
        <v>671</v>
      </c>
      <c r="I3274" s="100">
        <v>20</v>
      </c>
      <c r="J3274" s="100">
        <v>1</v>
      </c>
      <c r="K3274" s="100"/>
      <c r="L3274" s="100"/>
      <c r="M3274" s="100">
        <v>20</v>
      </c>
      <c r="N3274" s="100">
        <v>1</v>
      </c>
      <c r="O3274" s="104">
        <v>1050000</v>
      </c>
      <c r="P3274" s="104">
        <v>1050000</v>
      </c>
      <c r="Q3274" s="104"/>
      <c r="R3274" s="104"/>
      <c r="S3274" s="104">
        <v>1050000</v>
      </c>
      <c r="T3274" s="104">
        <v>0</v>
      </c>
      <c r="U3274" s="103" t="s">
        <v>303</v>
      </c>
      <c r="V3274" s="105" t="s">
        <v>1295</v>
      </c>
      <c r="W3274" s="106" t="s">
        <v>539</v>
      </c>
    </row>
    <row r="3275" spans="1:23" s="107" customFormat="1" ht="31.8" customHeight="1">
      <c r="A3275" s="46">
        <f>SUBTOTAL(3,$C$11:C3275)</f>
        <v>3265</v>
      </c>
      <c r="B3275" s="100">
        <v>2</v>
      </c>
      <c r="C3275" s="100" t="s">
        <v>456</v>
      </c>
      <c r="D3275" s="100" t="s">
        <v>2366</v>
      </c>
      <c r="E3275" s="101" t="s">
        <v>361</v>
      </c>
      <c r="F3275" s="102" t="s">
        <v>740</v>
      </c>
      <c r="G3275" s="100">
        <v>11</v>
      </c>
      <c r="H3275" s="103" t="s">
        <v>671</v>
      </c>
      <c r="I3275" s="100">
        <v>20</v>
      </c>
      <c r="J3275" s="100">
        <v>1</v>
      </c>
      <c r="K3275" s="100"/>
      <c r="L3275" s="100"/>
      <c r="M3275" s="100">
        <v>20</v>
      </c>
      <c r="N3275" s="100">
        <v>1</v>
      </c>
      <c r="O3275" s="104">
        <v>1050000</v>
      </c>
      <c r="P3275" s="104">
        <v>1050000</v>
      </c>
      <c r="Q3275" s="104"/>
      <c r="R3275" s="104"/>
      <c r="S3275" s="104">
        <v>1050000</v>
      </c>
      <c r="T3275" s="104">
        <v>0</v>
      </c>
      <c r="U3275" s="103" t="s">
        <v>303</v>
      </c>
      <c r="V3275" s="105" t="s">
        <v>4293</v>
      </c>
      <c r="W3275" s="106" t="s">
        <v>539</v>
      </c>
    </row>
    <row r="3276" spans="1:23" s="107" customFormat="1" ht="31.8" customHeight="1">
      <c r="A3276" s="46">
        <f>SUBTOTAL(3,$C$11:C3276)</f>
        <v>3266</v>
      </c>
      <c r="B3276" s="100">
        <v>2</v>
      </c>
      <c r="C3276" s="100" t="s">
        <v>456</v>
      </c>
      <c r="D3276" s="100" t="s">
        <v>2346</v>
      </c>
      <c r="E3276" s="101" t="s">
        <v>361</v>
      </c>
      <c r="F3276" s="102" t="s">
        <v>740</v>
      </c>
      <c r="G3276" s="100">
        <v>11</v>
      </c>
      <c r="H3276" s="103" t="s">
        <v>671</v>
      </c>
      <c r="I3276" s="100">
        <v>20</v>
      </c>
      <c r="J3276" s="100">
        <v>1</v>
      </c>
      <c r="K3276" s="100"/>
      <c r="L3276" s="100"/>
      <c r="M3276" s="100">
        <v>20</v>
      </c>
      <c r="N3276" s="100">
        <v>1</v>
      </c>
      <c r="O3276" s="104">
        <v>1050000</v>
      </c>
      <c r="P3276" s="104">
        <v>1050000</v>
      </c>
      <c r="Q3276" s="104"/>
      <c r="R3276" s="104"/>
      <c r="S3276" s="104">
        <v>1050000</v>
      </c>
      <c r="T3276" s="104">
        <v>0</v>
      </c>
      <c r="U3276" s="103" t="s">
        <v>303</v>
      </c>
      <c r="V3276" s="105" t="s">
        <v>4294</v>
      </c>
      <c r="W3276" s="106" t="s">
        <v>539</v>
      </c>
    </row>
    <row r="3277" spans="1:23" s="107" customFormat="1" ht="31.8" customHeight="1">
      <c r="A3277" s="46">
        <f>SUBTOTAL(3,$C$11:C3277)</f>
        <v>3267</v>
      </c>
      <c r="B3277" s="46">
        <v>1</v>
      </c>
      <c r="C3277" s="46" t="s">
        <v>457</v>
      </c>
      <c r="D3277" s="46" t="s">
        <v>1105</v>
      </c>
      <c r="E3277" s="98" t="s">
        <v>716</v>
      </c>
      <c r="F3277" s="99" t="s">
        <v>458</v>
      </c>
      <c r="G3277" s="46">
        <v>11</v>
      </c>
      <c r="H3277" s="78" t="s">
        <v>671</v>
      </c>
      <c r="I3277" s="46">
        <v>20</v>
      </c>
      <c r="J3277" s="46">
        <v>1</v>
      </c>
      <c r="K3277" s="46"/>
      <c r="L3277" s="46"/>
      <c r="M3277" s="46">
        <v>20</v>
      </c>
      <c r="N3277" s="46">
        <v>1</v>
      </c>
      <c r="O3277" s="79">
        <v>1050000</v>
      </c>
      <c r="P3277" s="79">
        <v>1050000</v>
      </c>
      <c r="Q3277" s="79"/>
      <c r="R3277" s="79">
        <v>1050000</v>
      </c>
      <c r="S3277" s="79">
        <v>0</v>
      </c>
      <c r="T3277" s="79">
        <v>0</v>
      </c>
      <c r="U3277" s="78" t="s">
        <v>303</v>
      </c>
      <c r="V3277" s="80" t="s">
        <v>1233</v>
      </c>
      <c r="W3277" s="81" t="s">
        <v>539</v>
      </c>
    </row>
    <row r="3278" spans="1:23" s="107" customFormat="1" ht="31.8" customHeight="1">
      <c r="A3278" s="46">
        <f>SUBTOTAL(3,$C$11:C3278)</f>
        <v>3268</v>
      </c>
      <c r="B3278" s="46">
        <v>1</v>
      </c>
      <c r="C3278" s="46" t="s">
        <v>457</v>
      </c>
      <c r="D3278" s="46" t="s">
        <v>1102</v>
      </c>
      <c r="E3278" s="98" t="s">
        <v>716</v>
      </c>
      <c r="F3278" s="99" t="s">
        <v>458</v>
      </c>
      <c r="G3278" s="46">
        <v>11</v>
      </c>
      <c r="H3278" s="78" t="s">
        <v>671</v>
      </c>
      <c r="I3278" s="46">
        <v>20</v>
      </c>
      <c r="J3278" s="46">
        <v>1</v>
      </c>
      <c r="K3278" s="46"/>
      <c r="L3278" s="46"/>
      <c r="M3278" s="46">
        <v>20</v>
      </c>
      <c r="N3278" s="46">
        <v>1</v>
      </c>
      <c r="O3278" s="79">
        <v>1050000</v>
      </c>
      <c r="P3278" s="79">
        <v>1050000</v>
      </c>
      <c r="Q3278" s="79"/>
      <c r="R3278" s="79">
        <v>1050000</v>
      </c>
      <c r="S3278" s="79">
        <v>0</v>
      </c>
      <c r="T3278" s="79">
        <v>0</v>
      </c>
      <c r="U3278" s="78" t="s">
        <v>303</v>
      </c>
      <c r="V3278" s="80" t="s">
        <v>1905</v>
      </c>
      <c r="W3278" s="81" t="s">
        <v>539</v>
      </c>
    </row>
    <row r="3279" spans="1:23" s="107" customFormat="1" ht="31.8" customHeight="1">
      <c r="A3279" s="46">
        <f>SUBTOTAL(3,$C$11:C3279)</f>
        <v>3269</v>
      </c>
      <c r="B3279" s="46">
        <v>1</v>
      </c>
      <c r="C3279" s="46" t="s">
        <v>457</v>
      </c>
      <c r="D3279" s="46" t="s">
        <v>1105</v>
      </c>
      <c r="E3279" s="98" t="s">
        <v>716</v>
      </c>
      <c r="F3279" s="99" t="s">
        <v>458</v>
      </c>
      <c r="G3279" s="46">
        <v>11</v>
      </c>
      <c r="H3279" s="78" t="s">
        <v>671</v>
      </c>
      <c r="I3279" s="46">
        <v>20</v>
      </c>
      <c r="J3279" s="46">
        <v>1</v>
      </c>
      <c r="K3279" s="46"/>
      <c r="L3279" s="46"/>
      <c r="M3279" s="46">
        <v>20</v>
      </c>
      <c r="N3279" s="46">
        <v>1</v>
      </c>
      <c r="O3279" s="79">
        <v>1050000</v>
      </c>
      <c r="P3279" s="79">
        <v>1050000</v>
      </c>
      <c r="Q3279" s="79"/>
      <c r="R3279" s="79">
        <v>1050000</v>
      </c>
      <c r="S3279" s="79">
        <v>0</v>
      </c>
      <c r="T3279" s="79">
        <v>0</v>
      </c>
      <c r="U3279" s="78" t="s">
        <v>303</v>
      </c>
      <c r="V3279" s="80" t="s">
        <v>1906</v>
      </c>
      <c r="W3279" s="81" t="s">
        <v>539</v>
      </c>
    </row>
    <row r="3280" spans="1:23" s="107" customFormat="1" ht="31.8" customHeight="1">
      <c r="A3280" s="46">
        <f>SUBTOTAL(3,$C$11:C3280)</f>
        <v>3270</v>
      </c>
      <c r="B3280" s="46">
        <v>1</v>
      </c>
      <c r="C3280" s="46" t="s">
        <v>457</v>
      </c>
      <c r="D3280" s="46" t="s">
        <v>1102</v>
      </c>
      <c r="E3280" s="98" t="s">
        <v>716</v>
      </c>
      <c r="F3280" s="99" t="s">
        <v>458</v>
      </c>
      <c r="G3280" s="46">
        <v>11</v>
      </c>
      <c r="H3280" s="78" t="s">
        <v>671</v>
      </c>
      <c r="I3280" s="46">
        <v>20</v>
      </c>
      <c r="J3280" s="46">
        <v>1</v>
      </c>
      <c r="K3280" s="46"/>
      <c r="L3280" s="46"/>
      <c r="M3280" s="46">
        <v>20</v>
      </c>
      <c r="N3280" s="46">
        <v>1</v>
      </c>
      <c r="O3280" s="79">
        <v>1050000</v>
      </c>
      <c r="P3280" s="79">
        <v>1050000</v>
      </c>
      <c r="Q3280" s="79"/>
      <c r="R3280" s="79">
        <v>1050000</v>
      </c>
      <c r="S3280" s="79">
        <v>0</v>
      </c>
      <c r="T3280" s="79">
        <v>0</v>
      </c>
      <c r="U3280" s="78" t="s">
        <v>303</v>
      </c>
      <c r="V3280" s="80" t="s">
        <v>1196</v>
      </c>
      <c r="W3280" s="81" t="s">
        <v>539</v>
      </c>
    </row>
    <row r="3281" spans="1:23" s="107" customFormat="1" ht="31.8" customHeight="1">
      <c r="A3281" s="46">
        <f>SUBTOTAL(3,$C$11:C3281)</f>
        <v>3271</v>
      </c>
      <c r="B3281" s="46">
        <v>1</v>
      </c>
      <c r="C3281" s="46" t="s">
        <v>457</v>
      </c>
      <c r="D3281" s="46" t="s">
        <v>1102</v>
      </c>
      <c r="E3281" s="98" t="s">
        <v>716</v>
      </c>
      <c r="F3281" s="99" t="s">
        <v>458</v>
      </c>
      <c r="G3281" s="46">
        <v>11</v>
      </c>
      <c r="H3281" s="78" t="s">
        <v>671</v>
      </c>
      <c r="I3281" s="46">
        <v>20</v>
      </c>
      <c r="J3281" s="46">
        <v>1</v>
      </c>
      <c r="K3281" s="46"/>
      <c r="L3281" s="46"/>
      <c r="M3281" s="46">
        <v>20</v>
      </c>
      <c r="N3281" s="46">
        <v>1</v>
      </c>
      <c r="O3281" s="79">
        <v>1050000</v>
      </c>
      <c r="P3281" s="79">
        <v>1050000</v>
      </c>
      <c r="Q3281" s="79"/>
      <c r="R3281" s="79">
        <v>1050000</v>
      </c>
      <c r="S3281" s="79">
        <v>0</v>
      </c>
      <c r="T3281" s="79">
        <v>0</v>
      </c>
      <c r="U3281" s="78" t="s">
        <v>303</v>
      </c>
      <c r="V3281" s="80" t="s">
        <v>1601</v>
      </c>
      <c r="W3281" s="81" t="s">
        <v>539</v>
      </c>
    </row>
    <row r="3282" spans="1:23" s="107" customFormat="1" ht="31.8" customHeight="1">
      <c r="A3282" s="46">
        <f>SUBTOTAL(3,$C$11:C3282)</f>
        <v>3272</v>
      </c>
      <c r="B3282" s="46">
        <v>1</v>
      </c>
      <c r="C3282" s="46" t="s">
        <v>457</v>
      </c>
      <c r="D3282" s="46" t="s">
        <v>1105</v>
      </c>
      <c r="E3282" s="98" t="s">
        <v>716</v>
      </c>
      <c r="F3282" s="99" t="s">
        <v>458</v>
      </c>
      <c r="G3282" s="46">
        <v>11</v>
      </c>
      <c r="H3282" s="78" t="s">
        <v>671</v>
      </c>
      <c r="I3282" s="46">
        <v>20</v>
      </c>
      <c r="J3282" s="46">
        <v>1</v>
      </c>
      <c r="K3282" s="46"/>
      <c r="L3282" s="46"/>
      <c r="M3282" s="46">
        <v>20</v>
      </c>
      <c r="N3282" s="46">
        <v>1</v>
      </c>
      <c r="O3282" s="79">
        <v>1050000</v>
      </c>
      <c r="P3282" s="79">
        <v>1050000</v>
      </c>
      <c r="Q3282" s="79"/>
      <c r="R3282" s="79">
        <v>1050000</v>
      </c>
      <c r="S3282" s="79">
        <v>0</v>
      </c>
      <c r="T3282" s="79">
        <v>0</v>
      </c>
      <c r="U3282" s="78" t="s">
        <v>303</v>
      </c>
      <c r="V3282" s="80" t="s">
        <v>1907</v>
      </c>
      <c r="W3282" s="81" t="s">
        <v>539</v>
      </c>
    </row>
    <row r="3283" spans="1:23" s="107" customFormat="1" ht="31.8" customHeight="1">
      <c r="A3283" s="46">
        <f>SUBTOTAL(3,$C$11:C3283)</f>
        <v>3273</v>
      </c>
      <c r="B3283" s="46">
        <v>1</v>
      </c>
      <c r="C3283" s="46" t="s">
        <v>457</v>
      </c>
      <c r="D3283" s="46" t="s">
        <v>1105</v>
      </c>
      <c r="E3283" s="98" t="s">
        <v>716</v>
      </c>
      <c r="F3283" s="99" t="s">
        <v>458</v>
      </c>
      <c r="G3283" s="46">
        <v>11</v>
      </c>
      <c r="H3283" s="78" t="s">
        <v>671</v>
      </c>
      <c r="I3283" s="46">
        <v>20</v>
      </c>
      <c r="J3283" s="46">
        <v>1</v>
      </c>
      <c r="K3283" s="46"/>
      <c r="L3283" s="46"/>
      <c r="M3283" s="46">
        <v>20</v>
      </c>
      <c r="N3283" s="46">
        <v>1</v>
      </c>
      <c r="O3283" s="79">
        <v>1050000</v>
      </c>
      <c r="P3283" s="79">
        <v>1050000</v>
      </c>
      <c r="Q3283" s="79"/>
      <c r="R3283" s="79">
        <v>1050000</v>
      </c>
      <c r="S3283" s="79">
        <v>0</v>
      </c>
      <c r="T3283" s="79">
        <v>0</v>
      </c>
      <c r="U3283" s="78" t="s">
        <v>303</v>
      </c>
      <c r="V3283" s="80" t="s">
        <v>1908</v>
      </c>
      <c r="W3283" s="81" t="s">
        <v>539</v>
      </c>
    </row>
    <row r="3284" spans="1:23" s="107" customFormat="1" ht="31.8" customHeight="1">
      <c r="A3284" s="46">
        <f>SUBTOTAL(3,$C$11:C3284)</f>
        <v>3274</v>
      </c>
      <c r="B3284" s="46">
        <v>1</v>
      </c>
      <c r="C3284" s="46" t="s">
        <v>457</v>
      </c>
      <c r="D3284" s="46" t="s">
        <v>1103</v>
      </c>
      <c r="E3284" s="98" t="s">
        <v>716</v>
      </c>
      <c r="F3284" s="99" t="s">
        <v>458</v>
      </c>
      <c r="G3284" s="46">
        <v>11</v>
      </c>
      <c r="H3284" s="78" t="s">
        <v>671</v>
      </c>
      <c r="I3284" s="46">
        <v>20</v>
      </c>
      <c r="J3284" s="46">
        <v>1</v>
      </c>
      <c r="K3284" s="46"/>
      <c r="L3284" s="46"/>
      <c r="M3284" s="46">
        <v>20</v>
      </c>
      <c r="N3284" s="46">
        <v>1</v>
      </c>
      <c r="O3284" s="79">
        <v>1050000</v>
      </c>
      <c r="P3284" s="79">
        <v>1050000</v>
      </c>
      <c r="Q3284" s="79"/>
      <c r="R3284" s="79">
        <v>1050000</v>
      </c>
      <c r="S3284" s="79">
        <v>0</v>
      </c>
      <c r="T3284" s="79">
        <v>0</v>
      </c>
      <c r="U3284" s="78" t="s">
        <v>303</v>
      </c>
      <c r="V3284" s="80" t="s">
        <v>1909</v>
      </c>
      <c r="W3284" s="81" t="s">
        <v>539</v>
      </c>
    </row>
    <row r="3285" spans="1:23" s="107" customFormat="1" ht="31.8" customHeight="1">
      <c r="A3285" s="46">
        <f>SUBTOTAL(3,$C$11:C3285)</f>
        <v>3275</v>
      </c>
      <c r="B3285" s="46">
        <v>1</v>
      </c>
      <c r="C3285" s="46" t="s">
        <v>457</v>
      </c>
      <c r="D3285" s="46" t="s">
        <v>1105</v>
      </c>
      <c r="E3285" s="98" t="s">
        <v>716</v>
      </c>
      <c r="F3285" s="99" t="s">
        <v>458</v>
      </c>
      <c r="G3285" s="46">
        <v>11</v>
      </c>
      <c r="H3285" s="78" t="s">
        <v>671</v>
      </c>
      <c r="I3285" s="46">
        <v>20</v>
      </c>
      <c r="J3285" s="46">
        <v>1</v>
      </c>
      <c r="K3285" s="46"/>
      <c r="L3285" s="46"/>
      <c r="M3285" s="46">
        <v>20</v>
      </c>
      <c r="N3285" s="46">
        <v>1</v>
      </c>
      <c r="O3285" s="79">
        <v>1050000</v>
      </c>
      <c r="P3285" s="79">
        <v>1050000</v>
      </c>
      <c r="Q3285" s="79"/>
      <c r="R3285" s="79">
        <v>1050000</v>
      </c>
      <c r="S3285" s="79">
        <v>0</v>
      </c>
      <c r="T3285" s="79">
        <v>0</v>
      </c>
      <c r="U3285" s="78" t="s">
        <v>303</v>
      </c>
      <c r="V3285" s="80" t="s">
        <v>1910</v>
      </c>
      <c r="W3285" s="81" t="s">
        <v>539</v>
      </c>
    </row>
    <row r="3286" spans="1:23" s="107" customFormat="1" ht="31.8" customHeight="1">
      <c r="A3286" s="46">
        <f>SUBTOTAL(3,$C$11:C3286)</f>
        <v>3276</v>
      </c>
      <c r="B3286" s="46">
        <v>1</v>
      </c>
      <c r="C3286" s="46" t="s">
        <v>457</v>
      </c>
      <c r="D3286" s="46" t="s">
        <v>1102</v>
      </c>
      <c r="E3286" s="98" t="s">
        <v>716</v>
      </c>
      <c r="F3286" s="99" t="s">
        <v>458</v>
      </c>
      <c r="G3286" s="46">
        <v>11</v>
      </c>
      <c r="H3286" s="78" t="s">
        <v>671</v>
      </c>
      <c r="I3286" s="46">
        <v>20</v>
      </c>
      <c r="J3286" s="46">
        <v>1</v>
      </c>
      <c r="K3286" s="46"/>
      <c r="L3286" s="46"/>
      <c r="M3286" s="46">
        <v>20</v>
      </c>
      <c r="N3286" s="46">
        <v>1</v>
      </c>
      <c r="O3286" s="79">
        <v>1050000</v>
      </c>
      <c r="P3286" s="79">
        <v>1050000</v>
      </c>
      <c r="Q3286" s="79"/>
      <c r="R3286" s="79">
        <v>1050000</v>
      </c>
      <c r="S3286" s="79">
        <v>0</v>
      </c>
      <c r="T3286" s="79">
        <v>0</v>
      </c>
      <c r="U3286" s="78" t="s">
        <v>303</v>
      </c>
      <c r="V3286" s="80" t="s">
        <v>1911</v>
      </c>
      <c r="W3286" s="81" t="s">
        <v>539</v>
      </c>
    </row>
    <row r="3287" spans="1:23" s="107" customFormat="1" ht="31.8" customHeight="1">
      <c r="A3287" s="46">
        <f>SUBTOTAL(3,$C$11:C3287)</f>
        <v>3277</v>
      </c>
      <c r="B3287" s="100">
        <v>2</v>
      </c>
      <c r="C3287" s="100" t="s">
        <v>457</v>
      </c>
      <c r="D3287" s="100" t="s">
        <v>2356</v>
      </c>
      <c r="E3287" s="101" t="s">
        <v>716</v>
      </c>
      <c r="F3287" s="102" t="s">
        <v>458</v>
      </c>
      <c r="G3287" s="100">
        <v>11</v>
      </c>
      <c r="H3287" s="103" t="s">
        <v>671</v>
      </c>
      <c r="I3287" s="100">
        <v>20</v>
      </c>
      <c r="J3287" s="100">
        <v>1</v>
      </c>
      <c r="K3287" s="100"/>
      <c r="L3287" s="100"/>
      <c r="M3287" s="100">
        <v>20</v>
      </c>
      <c r="N3287" s="100">
        <v>1</v>
      </c>
      <c r="O3287" s="104">
        <v>1050000</v>
      </c>
      <c r="P3287" s="104">
        <v>1050000</v>
      </c>
      <c r="Q3287" s="104"/>
      <c r="R3287" s="104"/>
      <c r="S3287" s="104">
        <v>1050000</v>
      </c>
      <c r="T3287" s="104">
        <v>0</v>
      </c>
      <c r="U3287" s="103" t="s">
        <v>303</v>
      </c>
      <c r="V3287" s="105" t="s">
        <v>4295</v>
      </c>
      <c r="W3287" s="106" t="s">
        <v>539</v>
      </c>
    </row>
    <row r="3288" spans="1:23" s="107" customFormat="1" ht="31.8" customHeight="1">
      <c r="A3288" s="46">
        <f>SUBTOTAL(3,$C$11:C3288)</f>
        <v>3278</v>
      </c>
      <c r="B3288" s="100">
        <v>2</v>
      </c>
      <c r="C3288" s="100" t="s">
        <v>457</v>
      </c>
      <c r="D3288" s="100" t="s">
        <v>2365</v>
      </c>
      <c r="E3288" s="101" t="s">
        <v>716</v>
      </c>
      <c r="F3288" s="102" t="s">
        <v>458</v>
      </c>
      <c r="G3288" s="100">
        <v>11</v>
      </c>
      <c r="H3288" s="103" t="s">
        <v>671</v>
      </c>
      <c r="I3288" s="100">
        <v>20</v>
      </c>
      <c r="J3288" s="100">
        <v>1</v>
      </c>
      <c r="K3288" s="100"/>
      <c r="L3288" s="100"/>
      <c r="M3288" s="100">
        <v>20</v>
      </c>
      <c r="N3288" s="100">
        <v>1</v>
      </c>
      <c r="O3288" s="104">
        <v>1050000</v>
      </c>
      <c r="P3288" s="104">
        <v>1050000</v>
      </c>
      <c r="Q3288" s="104"/>
      <c r="R3288" s="104"/>
      <c r="S3288" s="104">
        <v>1050000</v>
      </c>
      <c r="T3288" s="104">
        <v>0</v>
      </c>
      <c r="U3288" s="103" t="s">
        <v>303</v>
      </c>
      <c r="V3288" s="105" t="s">
        <v>4296</v>
      </c>
      <c r="W3288" s="106" t="s">
        <v>539</v>
      </c>
    </row>
    <row r="3289" spans="1:23" s="107" customFormat="1" ht="31.8" customHeight="1">
      <c r="A3289" s="46">
        <f>SUBTOTAL(3,$C$11:C3289)</f>
        <v>3279</v>
      </c>
      <c r="B3289" s="100">
        <v>2</v>
      </c>
      <c r="C3289" s="100" t="s">
        <v>457</v>
      </c>
      <c r="D3289" s="100" t="s">
        <v>2352</v>
      </c>
      <c r="E3289" s="101" t="s">
        <v>716</v>
      </c>
      <c r="F3289" s="102" t="s">
        <v>458</v>
      </c>
      <c r="G3289" s="100">
        <v>11</v>
      </c>
      <c r="H3289" s="103" t="s">
        <v>671</v>
      </c>
      <c r="I3289" s="100">
        <v>20</v>
      </c>
      <c r="J3289" s="100">
        <v>1</v>
      </c>
      <c r="K3289" s="100"/>
      <c r="L3289" s="100"/>
      <c r="M3289" s="100">
        <v>20</v>
      </c>
      <c r="N3289" s="100">
        <v>1</v>
      </c>
      <c r="O3289" s="104">
        <v>1050000</v>
      </c>
      <c r="P3289" s="104">
        <v>1050000</v>
      </c>
      <c r="Q3289" s="104"/>
      <c r="R3289" s="104"/>
      <c r="S3289" s="104">
        <v>1050000</v>
      </c>
      <c r="T3289" s="104">
        <v>0</v>
      </c>
      <c r="U3289" s="103" t="s">
        <v>303</v>
      </c>
      <c r="V3289" s="105" t="s">
        <v>4297</v>
      </c>
      <c r="W3289" s="106" t="s">
        <v>539</v>
      </c>
    </row>
    <row r="3290" spans="1:23" s="107" customFormat="1" ht="31.8" customHeight="1">
      <c r="A3290" s="46">
        <f>SUBTOTAL(3,$C$11:C3290)</f>
        <v>3280</v>
      </c>
      <c r="B3290" s="100">
        <v>2</v>
      </c>
      <c r="C3290" s="100" t="s">
        <v>457</v>
      </c>
      <c r="D3290" s="100" t="s">
        <v>2358</v>
      </c>
      <c r="E3290" s="101" t="s">
        <v>716</v>
      </c>
      <c r="F3290" s="102" t="s">
        <v>458</v>
      </c>
      <c r="G3290" s="100">
        <v>11</v>
      </c>
      <c r="H3290" s="103" t="s">
        <v>671</v>
      </c>
      <c r="I3290" s="100">
        <v>20</v>
      </c>
      <c r="J3290" s="100">
        <v>1</v>
      </c>
      <c r="K3290" s="100"/>
      <c r="L3290" s="100"/>
      <c r="M3290" s="100">
        <v>20</v>
      </c>
      <c r="N3290" s="100">
        <v>1</v>
      </c>
      <c r="O3290" s="104">
        <v>1050000</v>
      </c>
      <c r="P3290" s="104">
        <v>1050000</v>
      </c>
      <c r="Q3290" s="104"/>
      <c r="R3290" s="104"/>
      <c r="S3290" s="104">
        <v>1050000</v>
      </c>
      <c r="T3290" s="104">
        <v>0</v>
      </c>
      <c r="U3290" s="103" t="s">
        <v>303</v>
      </c>
      <c r="V3290" s="105" t="s">
        <v>167</v>
      </c>
      <c r="W3290" s="106" t="s">
        <v>539</v>
      </c>
    </row>
    <row r="3291" spans="1:23" s="107" customFormat="1" ht="31.8" customHeight="1">
      <c r="A3291" s="46">
        <f>SUBTOTAL(3,$C$11:C3291)</f>
        <v>3281</v>
      </c>
      <c r="B3291" s="100">
        <v>2</v>
      </c>
      <c r="C3291" s="100" t="s">
        <v>457</v>
      </c>
      <c r="D3291" s="100" t="s">
        <v>2352</v>
      </c>
      <c r="E3291" s="101" t="s">
        <v>716</v>
      </c>
      <c r="F3291" s="102" t="s">
        <v>458</v>
      </c>
      <c r="G3291" s="100">
        <v>11</v>
      </c>
      <c r="H3291" s="103" t="s">
        <v>671</v>
      </c>
      <c r="I3291" s="100">
        <v>20</v>
      </c>
      <c r="J3291" s="100">
        <v>1</v>
      </c>
      <c r="K3291" s="100"/>
      <c r="L3291" s="100"/>
      <c r="M3291" s="100">
        <v>20</v>
      </c>
      <c r="N3291" s="100">
        <v>1</v>
      </c>
      <c r="O3291" s="104">
        <v>1050000</v>
      </c>
      <c r="P3291" s="104">
        <v>1050000</v>
      </c>
      <c r="Q3291" s="104"/>
      <c r="R3291" s="104"/>
      <c r="S3291" s="104">
        <v>1050000</v>
      </c>
      <c r="T3291" s="104">
        <v>0</v>
      </c>
      <c r="U3291" s="103" t="s">
        <v>303</v>
      </c>
      <c r="V3291" s="105" t="s">
        <v>4298</v>
      </c>
      <c r="W3291" s="106" t="s">
        <v>539</v>
      </c>
    </row>
    <row r="3292" spans="1:23" s="107" customFormat="1" ht="31.8" customHeight="1">
      <c r="A3292" s="46">
        <f>SUBTOTAL(3,$C$11:C3292)</f>
        <v>3282</v>
      </c>
      <c r="B3292" s="100">
        <v>2</v>
      </c>
      <c r="C3292" s="100" t="s">
        <v>457</v>
      </c>
      <c r="D3292" s="100" t="s">
        <v>2342</v>
      </c>
      <c r="E3292" s="101" t="s">
        <v>716</v>
      </c>
      <c r="F3292" s="102" t="s">
        <v>458</v>
      </c>
      <c r="G3292" s="100">
        <v>11</v>
      </c>
      <c r="H3292" s="103" t="s">
        <v>671</v>
      </c>
      <c r="I3292" s="100">
        <v>20</v>
      </c>
      <c r="J3292" s="100">
        <v>1</v>
      </c>
      <c r="K3292" s="100"/>
      <c r="L3292" s="100"/>
      <c r="M3292" s="100">
        <v>20</v>
      </c>
      <c r="N3292" s="100">
        <v>1</v>
      </c>
      <c r="O3292" s="104">
        <v>1050000</v>
      </c>
      <c r="P3292" s="104">
        <v>1050000</v>
      </c>
      <c r="Q3292" s="104"/>
      <c r="R3292" s="104"/>
      <c r="S3292" s="104">
        <v>1050000</v>
      </c>
      <c r="T3292" s="104">
        <v>0</v>
      </c>
      <c r="U3292" s="103" t="s">
        <v>303</v>
      </c>
      <c r="V3292" s="105" t="s">
        <v>3165</v>
      </c>
      <c r="W3292" s="106" t="s">
        <v>539</v>
      </c>
    </row>
    <row r="3293" spans="1:23" s="107" customFormat="1" ht="31.8" customHeight="1">
      <c r="A3293" s="46">
        <f>SUBTOTAL(3,$C$11:C3293)</f>
        <v>3283</v>
      </c>
      <c r="B3293" s="100">
        <v>2</v>
      </c>
      <c r="C3293" s="100" t="s">
        <v>457</v>
      </c>
      <c r="D3293" s="100" t="s">
        <v>2342</v>
      </c>
      <c r="E3293" s="101" t="s">
        <v>716</v>
      </c>
      <c r="F3293" s="102" t="s">
        <v>458</v>
      </c>
      <c r="G3293" s="100">
        <v>11</v>
      </c>
      <c r="H3293" s="103" t="s">
        <v>671</v>
      </c>
      <c r="I3293" s="100">
        <v>20</v>
      </c>
      <c r="J3293" s="100">
        <v>1</v>
      </c>
      <c r="K3293" s="100"/>
      <c r="L3293" s="100"/>
      <c r="M3293" s="100">
        <v>20</v>
      </c>
      <c r="N3293" s="100">
        <v>1</v>
      </c>
      <c r="O3293" s="104">
        <v>1050000</v>
      </c>
      <c r="P3293" s="104">
        <v>1050000</v>
      </c>
      <c r="Q3293" s="104"/>
      <c r="R3293" s="104"/>
      <c r="S3293" s="104">
        <v>1050000</v>
      </c>
      <c r="T3293" s="104">
        <v>0</v>
      </c>
      <c r="U3293" s="103" t="s">
        <v>303</v>
      </c>
      <c r="V3293" s="105" t="s">
        <v>4299</v>
      </c>
      <c r="W3293" s="106" t="s">
        <v>539</v>
      </c>
    </row>
    <row r="3294" spans="1:23" s="107" customFormat="1" ht="31.8" customHeight="1">
      <c r="A3294" s="46">
        <f>SUBTOTAL(3,$C$11:C3294)</f>
        <v>3284</v>
      </c>
      <c r="B3294" s="100">
        <v>2</v>
      </c>
      <c r="C3294" s="100" t="s">
        <v>457</v>
      </c>
      <c r="D3294" s="100" t="s">
        <v>2352</v>
      </c>
      <c r="E3294" s="101" t="s">
        <v>716</v>
      </c>
      <c r="F3294" s="102" t="s">
        <v>458</v>
      </c>
      <c r="G3294" s="100">
        <v>11</v>
      </c>
      <c r="H3294" s="103" t="s">
        <v>671</v>
      </c>
      <c r="I3294" s="100">
        <v>20</v>
      </c>
      <c r="J3294" s="100">
        <v>1</v>
      </c>
      <c r="K3294" s="100"/>
      <c r="L3294" s="100"/>
      <c r="M3294" s="100">
        <v>20</v>
      </c>
      <c r="N3294" s="100">
        <v>1</v>
      </c>
      <c r="O3294" s="104">
        <v>1050000</v>
      </c>
      <c r="P3294" s="104">
        <v>1050000</v>
      </c>
      <c r="Q3294" s="104"/>
      <c r="R3294" s="104"/>
      <c r="S3294" s="104">
        <v>1050000</v>
      </c>
      <c r="T3294" s="104">
        <v>0</v>
      </c>
      <c r="U3294" s="103" t="s">
        <v>303</v>
      </c>
      <c r="V3294" s="105" t="s">
        <v>4300</v>
      </c>
      <c r="W3294" s="106" t="s">
        <v>539</v>
      </c>
    </row>
    <row r="3295" spans="1:23" s="107" customFormat="1" ht="31.8" customHeight="1">
      <c r="A3295" s="46">
        <f>SUBTOTAL(3,$C$11:C3295)</f>
        <v>3285</v>
      </c>
      <c r="B3295" s="100">
        <v>2</v>
      </c>
      <c r="C3295" s="100" t="s">
        <v>457</v>
      </c>
      <c r="D3295" s="100" t="s">
        <v>2347</v>
      </c>
      <c r="E3295" s="101" t="s">
        <v>716</v>
      </c>
      <c r="F3295" s="102" t="s">
        <v>458</v>
      </c>
      <c r="G3295" s="100">
        <v>11</v>
      </c>
      <c r="H3295" s="103" t="s">
        <v>671</v>
      </c>
      <c r="I3295" s="100">
        <v>20</v>
      </c>
      <c r="J3295" s="100">
        <v>1</v>
      </c>
      <c r="K3295" s="100"/>
      <c r="L3295" s="100"/>
      <c r="M3295" s="100">
        <v>20</v>
      </c>
      <c r="N3295" s="100">
        <v>1</v>
      </c>
      <c r="O3295" s="104">
        <v>1050000</v>
      </c>
      <c r="P3295" s="104">
        <v>1050000</v>
      </c>
      <c r="Q3295" s="104"/>
      <c r="R3295" s="104"/>
      <c r="S3295" s="104">
        <v>1050000</v>
      </c>
      <c r="T3295" s="104">
        <v>0</v>
      </c>
      <c r="U3295" s="103" t="s">
        <v>303</v>
      </c>
      <c r="V3295" s="105" t="s">
        <v>4301</v>
      </c>
      <c r="W3295" s="106" t="s">
        <v>539</v>
      </c>
    </row>
    <row r="3296" spans="1:23" s="107" customFormat="1" ht="31.8" customHeight="1">
      <c r="A3296" s="46">
        <f>SUBTOTAL(3,$C$11:C3296)</f>
        <v>3286</v>
      </c>
      <c r="B3296" s="100">
        <v>2</v>
      </c>
      <c r="C3296" s="100" t="s">
        <v>457</v>
      </c>
      <c r="D3296" s="100" t="s">
        <v>2365</v>
      </c>
      <c r="E3296" s="101" t="s">
        <v>716</v>
      </c>
      <c r="F3296" s="102" t="s">
        <v>458</v>
      </c>
      <c r="G3296" s="100">
        <v>11</v>
      </c>
      <c r="H3296" s="103" t="s">
        <v>671</v>
      </c>
      <c r="I3296" s="100">
        <v>20</v>
      </c>
      <c r="J3296" s="100">
        <v>1</v>
      </c>
      <c r="K3296" s="100"/>
      <c r="L3296" s="100"/>
      <c r="M3296" s="100">
        <v>20</v>
      </c>
      <c r="N3296" s="100">
        <v>1</v>
      </c>
      <c r="O3296" s="104">
        <v>1050000</v>
      </c>
      <c r="P3296" s="104">
        <v>1050000</v>
      </c>
      <c r="Q3296" s="104"/>
      <c r="R3296" s="104"/>
      <c r="S3296" s="104">
        <v>1050000</v>
      </c>
      <c r="T3296" s="104">
        <v>0</v>
      </c>
      <c r="U3296" s="103" t="s">
        <v>303</v>
      </c>
      <c r="V3296" s="105" t="s">
        <v>4302</v>
      </c>
      <c r="W3296" s="106" t="s">
        <v>539</v>
      </c>
    </row>
    <row r="3297" spans="1:23" s="107" customFormat="1" ht="31.8" customHeight="1">
      <c r="A3297" s="46">
        <f>SUBTOTAL(3,$C$11:C3297)</f>
        <v>3287</v>
      </c>
      <c r="B3297" s="100">
        <v>2</v>
      </c>
      <c r="C3297" s="100" t="s">
        <v>457</v>
      </c>
      <c r="D3297" s="100" t="s">
        <v>2356</v>
      </c>
      <c r="E3297" s="101" t="s">
        <v>716</v>
      </c>
      <c r="F3297" s="102" t="s">
        <v>458</v>
      </c>
      <c r="G3297" s="100">
        <v>11</v>
      </c>
      <c r="H3297" s="103" t="s">
        <v>671</v>
      </c>
      <c r="I3297" s="100">
        <v>20</v>
      </c>
      <c r="J3297" s="100">
        <v>1</v>
      </c>
      <c r="K3297" s="100"/>
      <c r="L3297" s="100"/>
      <c r="M3297" s="100">
        <v>20</v>
      </c>
      <c r="N3297" s="100">
        <v>1</v>
      </c>
      <c r="O3297" s="104">
        <v>1050000</v>
      </c>
      <c r="P3297" s="104">
        <v>1050000</v>
      </c>
      <c r="Q3297" s="104"/>
      <c r="R3297" s="104"/>
      <c r="S3297" s="104">
        <v>1050000</v>
      </c>
      <c r="T3297" s="104">
        <v>0</v>
      </c>
      <c r="U3297" s="103" t="s">
        <v>303</v>
      </c>
      <c r="V3297" s="105" t="s">
        <v>4303</v>
      </c>
      <c r="W3297" s="106" t="s">
        <v>539</v>
      </c>
    </row>
    <row r="3298" spans="1:23" s="107" customFormat="1" ht="31.8" customHeight="1">
      <c r="A3298" s="46">
        <f>SUBTOTAL(3,$C$11:C3298)</f>
        <v>3288</v>
      </c>
      <c r="B3298" s="100">
        <v>2</v>
      </c>
      <c r="C3298" s="100" t="s">
        <v>457</v>
      </c>
      <c r="D3298" s="100" t="s">
        <v>2355</v>
      </c>
      <c r="E3298" s="101" t="s">
        <v>716</v>
      </c>
      <c r="F3298" s="102" t="s">
        <v>458</v>
      </c>
      <c r="G3298" s="100">
        <v>11</v>
      </c>
      <c r="H3298" s="103" t="s">
        <v>671</v>
      </c>
      <c r="I3298" s="100">
        <v>20</v>
      </c>
      <c r="J3298" s="100">
        <v>1</v>
      </c>
      <c r="K3298" s="100"/>
      <c r="L3298" s="100"/>
      <c r="M3298" s="100">
        <v>20</v>
      </c>
      <c r="N3298" s="100">
        <v>1</v>
      </c>
      <c r="O3298" s="104">
        <v>1050000</v>
      </c>
      <c r="P3298" s="104">
        <v>1050000</v>
      </c>
      <c r="Q3298" s="104"/>
      <c r="R3298" s="104"/>
      <c r="S3298" s="104">
        <v>1050000</v>
      </c>
      <c r="T3298" s="104">
        <v>0</v>
      </c>
      <c r="U3298" s="103" t="s">
        <v>303</v>
      </c>
      <c r="V3298" s="105" t="s">
        <v>3971</v>
      </c>
      <c r="W3298" s="106" t="s">
        <v>539</v>
      </c>
    </row>
    <row r="3299" spans="1:23" s="107" customFormat="1" ht="31.8" customHeight="1">
      <c r="A3299" s="46">
        <f>SUBTOTAL(3,$C$11:C3299)</f>
        <v>3289</v>
      </c>
      <c r="B3299" s="100">
        <v>2</v>
      </c>
      <c r="C3299" s="100" t="s">
        <v>457</v>
      </c>
      <c r="D3299" s="100" t="s">
        <v>2352</v>
      </c>
      <c r="E3299" s="101" t="s">
        <v>716</v>
      </c>
      <c r="F3299" s="102" t="s">
        <v>458</v>
      </c>
      <c r="G3299" s="100">
        <v>11</v>
      </c>
      <c r="H3299" s="103" t="s">
        <v>671</v>
      </c>
      <c r="I3299" s="100">
        <v>20</v>
      </c>
      <c r="J3299" s="100">
        <v>1</v>
      </c>
      <c r="K3299" s="100"/>
      <c r="L3299" s="100"/>
      <c r="M3299" s="100">
        <v>20</v>
      </c>
      <c r="N3299" s="100">
        <v>1</v>
      </c>
      <c r="O3299" s="104">
        <v>1050000</v>
      </c>
      <c r="P3299" s="104">
        <v>1050000</v>
      </c>
      <c r="Q3299" s="104"/>
      <c r="R3299" s="104"/>
      <c r="S3299" s="104">
        <v>1050000</v>
      </c>
      <c r="T3299" s="104">
        <v>0</v>
      </c>
      <c r="U3299" s="103" t="s">
        <v>303</v>
      </c>
      <c r="V3299" s="105" t="s">
        <v>4304</v>
      </c>
      <c r="W3299" s="106" t="s">
        <v>539</v>
      </c>
    </row>
    <row r="3300" spans="1:23" s="107" customFormat="1" ht="31.8" customHeight="1">
      <c r="A3300" s="46">
        <f>SUBTOTAL(3,$C$11:C3300)</f>
        <v>3290</v>
      </c>
      <c r="B3300" s="100">
        <v>2</v>
      </c>
      <c r="C3300" s="100" t="s">
        <v>457</v>
      </c>
      <c r="D3300" s="100" t="s">
        <v>2352</v>
      </c>
      <c r="E3300" s="101" t="s">
        <v>716</v>
      </c>
      <c r="F3300" s="102" t="s">
        <v>458</v>
      </c>
      <c r="G3300" s="100">
        <v>11</v>
      </c>
      <c r="H3300" s="103" t="s">
        <v>671</v>
      </c>
      <c r="I3300" s="100">
        <v>20</v>
      </c>
      <c r="J3300" s="100">
        <v>1</v>
      </c>
      <c r="K3300" s="100"/>
      <c r="L3300" s="100"/>
      <c r="M3300" s="100">
        <v>20</v>
      </c>
      <c r="N3300" s="100">
        <v>1</v>
      </c>
      <c r="O3300" s="104">
        <v>1050000</v>
      </c>
      <c r="P3300" s="104">
        <v>1050000</v>
      </c>
      <c r="Q3300" s="104"/>
      <c r="R3300" s="104"/>
      <c r="S3300" s="104">
        <v>1050000</v>
      </c>
      <c r="T3300" s="104">
        <v>0</v>
      </c>
      <c r="U3300" s="103" t="s">
        <v>303</v>
      </c>
      <c r="V3300" s="105" t="s">
        <v>4305</v>
      </c>
      <c r="W3300" s="106" t="s">
        <v>539</v>
      </c>
    </row>
    <row r="3301" spans="1:23" s="107" customFormat="1" ht="31.8" customHeight="1">
      <c r="A3301" s="46">
        <f>SUBTOTAL(3,$C$11:C3301)</f>
        <v>3291</v>
      </c>
      <c r="B3301" s="100">
        <v>2</v>
      </c>
      <c r="C3301" s="100" t="s">
        <v>457</v>
      </c>
      <c r="D3301" s="100" t="s">
        <v>2342</v>
      </c>
      <c r="E3301" s="101" t="s">
        <v>716</v>
      </c>
      <c r="F3301" s="102" t="s">
        <v>458</v>
      </c>
      <c r="G3301" s="100">
        <v>11</v>
      </c>
      <c r="H3301" s="103" t="s">
        <v>671</v>
      </c>
      <c r="I3301" s="100">
        <v>20</v>
      </c>
      <c r="J3301" s="100">
        <v>1</v>
      </c>
      <c r="K3301" s="100"/>
      <c r="L3301" s="100"/>
      <c r="M3301" s="100">
        <v>20</v>
      </c>
      <c r="N3301" s="100">
        <v>1</v>
      </c>
      <c r="O3301" s="104">
        <v>1050000</v>
      </c>
      <c r="P3301" s="104">
        <v>1050000</v>
      </c>
      <c r="Q3301" s="104"/>
      <c r="R3301" s="104"/>
      <c r="S3301" s="104">
        <v>1050000</v>
      </c>
      <c r="T3301" s="104">
        <v>0</v>
      </c>
      <c r="U3301" s="103" t="s">
        <v>303</v>
      </c>
      <c r="V3301" s="105" t="s">
        <v>3370</v>
      </c>
      <c r="W3301" s="106" t="s">
        <v>539</v>
      </c>
    </row>
    <row r="3302" spans="1:23" s="107" customFormat="1" ht="31.8" customHeight="1">
      <c r="A3302" s="46">
        <f>SUBTOTAL(3,$C$11:C3302)</f>
        <v>3292</v>
      </c>
      <c r="B3302" s="100">
        <v>2</v>
      </c>
      <c r="C3302" s="100" t="s">
        <v>457</v>
      </c>
      <c r="D3302" s="100" t="s">
        <v>2340</v>
      </c>
      <c r="E3302" s="101" t="s">
        <v>716</v>
      </c>
      <c r="F3302" s="102" t="s">
        <v>458</v>
      </c>
      <c r="G3302" s="100">
        <v>11</v>
      </c>
      <c r="H3302" s="103" t="s">
        <v>671</v>
      </c>
      <c r="I3302" s="100">
        <v>20</v>
      </c>
      <c r="J3302" s="100">
        <v>1</v>
      </c>
      <c r="K3302" s="100"/>
      <c r="L3302" s="100"/>
      <c r="M3302" s="100">
        <v>20</v>
      </c>
      <c r="N3302" s="100">
        <v>1</v>
      </c>
      <c r="O3302" s="104">
        <v>1050000</v>
      </c>
      <c r="P3302" s="104">
        <v>1050000</v>
      </c>
      <c r="Q3302" s="104"/>
      <c r="R3302" s="104"/>
      <c r="S3302" s="104">
        <v>1050000</v>
      </c>
      <c r="T3302" s="104">
        <v>0</v>
      </c>
      <c r="U3302" s="103" t="s">
        <v>303</v>
      </c>
      <c r="V3302" s="105" t="s">
        <v>4306</v>
      </c>
      <c r="W3302" s="106" t="s">
        <v>539</v>
      </c>
    </row>
    <row r="3303" spans="1:23" s="107" customFormat="1" ht="31.8" customHeight="1">
      <c r="A3303" s="46">
        <f>SUBTOTAL(3,$C$11:C3303)</f>
        <v>3293</v>
      </c>
      <c r="B3303" s="100">
        <v>2</v>
      </c>
      <c r="C3303" s="100" t="s">
        <v>457</v>
      </c>
      <c r="D3303" s="100" t="s">
        <v>2352</v>
      </c>
      <c r="E3303" s="101" t="s">
        <v>716</v>
      </c>
      <c r="F3303" s="102" t="s">
        <v>458</v>
      </c>
      <c r="G3303" s="100">
        <v>11</v>
      </c>
      <c r="H3303" s="103" t="s">
        <v>671</v>
      </c>
      <c r="I3303" s="100">
        <v>20</v>
      </c>
      <c r="J3303" s="100">
        <v>1</v>
      </c>
      <c r="K3303" s="100"/>
      <c r="L3303" s="100"/>
      <c r="M3303" s="100">
        <v>20</v>
      </c>
      <c r="N3303" s="100">
        <v>1</v>
      </c>
      <c r="O3303" s="104">
        <v>1050000</v>
      </c>
      <c r="P3303" s="104">
        <v>1050000</v>
      </c>
      <c r="Q3303" s="104"/>
      <c r="R3303" s="104"/>
      <c r="S3303" s="104">
        <v>1050000</v>
      </c>
      <c r="T3303" s="104">
        <v>0</v>
      </c>
      <c r="U3303" s="103" t="s">
        <v>303</v>
      </c>
      <c r="V3303" s="105" t="s">
        <v>4307</v>
      </c>
      <c r="W3303" s="106" t="s">
        <v>539</v>
      </c>
    </row>
    <row r="3304" spans="1:23" s="107" customFormat="1" ht="31.8" customHeight="1">
      <c r="A3304" s="46">
        <f>SUBTOTAL(3,$C$11:C3304)</f>
        <v>3294</v>
      </c>
      <c r="B3304" s="100">
        <v>2</v>
      </c>
      <c r="C3304" s="100" t="s">
        <v>457</v>
      </c>
      <c r="D3304" s="100" t="s">
        <v>2340</v>
      </c>
      <c r="E3304" s="101" t="s">
        <v>716</v>
      </c>
      <c r="F3304" s="102" t="s">
        <v>458</v>
      </c>
      <c r="G3304" s="100">
        <v>11</v>
      </c>
      <c r="H3304" s="103" t="s">
        <v>671</v>
      </c>
      <c r="I3304" s="100">
        <v>20</v>
      </c>
      <c r="J3304" s="100">
        <v>1</v>
      </c>
      <c r="K3304" s="100"/>
      <c r="L3304" s="100"/>
      <c r="M3304" s="100">
        <v>20</v>
      </c>
      <c r="N3304" s="100">
        <v>1</v>
      </c>
      <c r="O3304" s="104">
        <v>1050000</v>
      </c>
      <c r="P3304" s="104">
        <v>1050000</v>
      </c>
      <c r="Q3304" s="104"/>
      <c r="R3304" s="104"/>
      <c r="S3304" s="104">
        <v>1050000</v>
      </c>
      <c r="T3304" s="104">
        <v>0</v>
      </c>
      <c r="U3304" s="103" t="s">
        <v>303</v>
      </c>
      <c r="V3304" s="105" t="s">
        <v>3441</v>
      </c>
      <c r="W3304" s="106" t="s">
        <v>539</v>
      </c>
    </row>
    <row r="3305" spans="1:23" s="107" customFormat="1" ht="31.8" customHeight="1">
      <c r="A3305" s="46">
        <f>SUBTOTAL(3,$C$11:C3305)</f>
        <v>3295</v>
      </c>
      <c r="B3305" s="100">
        <v>2</v>
      </c>
      <c r="C3305" s="100" t="s">
        <v>457</v>
      </c>
      <c r="D3305" s="100" t="s">
        <v>2347</v>
      </c>
      <c r="E3305" s="101" t="s">
        <v>716</v>
      </c>
      <c r="F3305" s="102" t="s">
        <v>458</v>
      </c>
      <c r="G3305" s="100">
        <v>11</v>
      </c>
      <c r="H3305" s="103" t="s">
        <v>671</v>
      </c>
      <c r="I3305" s="100">
        <v>20</v>
      </c>
      <c r="J3305" s="100">
        <v>1</v>
      </c>
      <c r="K3305" s="100"/>
      <c r="L3305" s="100"/>
      <c r="M3305" s="100">
        <v>20</v>
      </c>
      <c r="N3305" s="100">
        <v>1</v>
      </c>
      <c r="O3305" s="104">
        <v>1050000</v>
      </c>
      <c r="P3305" s="104">
        <v>1050000</v>
      </c>
      <c r="Q3305" s="104"/>
      <c r="R3305" s="104"/>
      <c r="S3305" s="104">
        <v>1050000</v>
      </c>
      <c r="T3305" s="104">
        <v>0</v>
      </c>
      <c r="U3305" s="103" t="s">
        <v>303</v>
      </c>
      <c r="V3305" s="105" t="s">
        <v>4308</v>
      </c>
      <c r="W3305" s="106" t="s">
        <v>539</v>
      </c>
    </row>
    <row r="3306" spans="1:23" s="107" customFormat="1" ht="31.8" customHeight="1">
      <c r="A3306" s="46">
        <f>SUBTOTAL(3,$C$11:C3306)</f>
        <v>3296</v>
      </c>
      <c r="B3306" s="100">
        <v>2</v>
      </c>
      <c r="C3306" s="100" t="s">
        <v>457</v>
      </c>
      <c r="D3306" s="100" t="s">
        <v>2340</v>
      </c>
      <c r="E3306" s="101" t="s">
        <v>716</v>
      </c>
      <c r="F3306" s="102" t="s">
        <v>458</v>
      </c>
      <c r="G3306" s="100">
        <v>11</v>
      </c>
      <c r="H3306" s="103" t="s">
        <v>671</v>
      </c>
      <c r="I3306" s="100">
        <v>20</v>
      </c>
      <c r="J3306" s="100">
        <v>1</v>
      </c>
      <c r="K3306" s="100"/>
      <c r="L3306" s="100"/>
      <c r="M3306" s="100">
        <v>20</v>
      </c>
      <c r="N3306" s="100">
        <v>1</v>
      </c>
      <c r="O3306" s="104">
        <v>1050000</v>
      </c>
      <c r="P3306" s="104">
        <v>1050000</v>
      </c>
      <c r="Q3306" s="104"/>
      <c r="R3306" s="104"/>
      <c r="S3306" s="104">
        <v>1050000</v>
      </c>
      <c r="T3306" s="104">
        <v>0</v>
      </c>
      <c r="U3306" s="103" t="s">
        <v>303</v>
      </c>
      <c r="V3306" s="105" t="s">
        <v>1310</v>
      </c>
      <c r="W3306" s="106" t="s">
        <v>539</v>
      </c>
    </row>
    <row r="3307" spans="1:23" s="107" customFormat="1" ht="31.8" customHeight="1">
      <c r="A3307" s="46">
        <f>SUBTOTAL(3,$C$11:C3307)</f>
        <v>3297</v>
      </c>
      <c r="B3307" s="100">
        <v>2</v>
      </c>
      <c r="C3307" s="100" t="s">
        <v>457</v>
      </c>
      <c r="D3307" s="100" t="s">
        <v>2356</v>
      </c>
      <c r="E3307" s="101" t="s">
        <v>716</v>
      </c>
      <c r="F3307" s="102" t="s">
        <v>458</v>
      </c>
      <c r="G3307" s="100">
        <v>11</v>
      </c>
      <c r="H3307" s="103" t="s">
        <v>671</v>
      </c>
      <c r="I3307" s="100">
        <v>20</v>
      </c>
      <c r="J3307" s="100">
        <v>1</v>
      </c>
      <c r="K3307" s="100"/>
      <c r="L3307" s="100"/>
      <c r="M3307" s="100">
        <v>20</v>
      </c>
      <c r="N3307" s="100">
        <v>1</v>
      </c>
      <c r="O3307" s="104">
        <v>1050000</v>
      </c>
      <c r="P3307" s="104">
        <v>1050000</v>
      </c>
      <c r="Q3307" s="104"/>
      <c r="R3307" s="104"/>
      <c r="S3307" s="104">
        <v>1050000</v>
      </c>
      <c r="T3307" s="104">
        <v>0</v>
      </c>
      <c r="U3307" s="103" t="s">
        <v>303</v>
      </c>
      <c r="V3307" s="105" t="s">
        <v>35</v>
      </c>
      <c r="W3307" s="106" t="s">
        <v>539</v>
      </c>
    </row>
    <row r="3308" spans="1:23" s="107" customFormat="1" ht="31.8" customHeight="1">
      <c r="A3308" s="46">
        <f>SUBTOTAL(3,$C$11:C3308)</f>
        <v>3298</v>
      </c>
      <c r="B3308" s="100">
        <v>2</v>
      </c>
      <c r="C3308" s="100" t="s">
        <v>457</v>
      </c>
      <c r="D3308" s="100" t="s">
        <v>2343</v>
      </c>
      <c r="E3308" s="101" t="s">
        <v>716</v>
      </c>
      <c r="F3308" s="102" t="s">
        <v>458</v>
      </c>
      <c r="G3308" s="100">
        <v>11</v>
      </c>
      <c r="H3308" s="103" t="s">
        <v>671</v>
      </c>
      <c r="I3308" s="100">
        <v>20</v>
      </c>
      <c r="J3308" s="100">
        <v>1</v>
      </c>
      <c r="K3308" s="100"/>
      <c r="L3308" s="100"/>
      <c r="M3308" s="100">
        <v>20</v>
      </c>
      <c r="N3308" s="100">
        <v>1</v>
      </c>
      <c r="O3308" s="104">
        <v>1050000</v>
      </c>
      <c r="P3308" s="104">
        <v>1050000</v>
      </c>
      <c r="Q3308" s="104"/>
      <c r="R3308" s="104"/>
      <c r="S3308" s="104">
        <v>1050000</v>
      </c>
      <c r="T3308" s="104">
        <v>0</v>
      </c>
      <c r="U3308" s="103" t="s">
        <v>303</v>
      </c>
      <c r="V3308" s="105" t="s">
        <v>4309</v>
      </c>
      <c r="W3308" s="106" t="s">
        <v>539</v>
      </c>
    </row>
    <row r="3309" spans="1:23" s="107" customFormat="1" ht="31.8" customHeight="1">
      <c r="A3309" s="46">
        <f>SUBTOTAL(3,$C$11:C3309)</f>
        <v>3299</v>
      </c>
      <c r="B3309" s="100">
        <v>2</v>
      </c>
      <c r="C3309" s="100" t="s">
        <v>457</v>
      </c>
      <c r="D3309" s="100" t="s">
        <v>2352</v>
      </c>
      <c r="E3309" s="101" t="s">
        <v>716</v>
      </c>
      <c r="F3309" s="102" t="s">
        <v>458</v>
      </c>
      <c r="G3309" s="100">
        <v>11</v>
      </c>
      <c r="H3309" s="103" t="s">
        <v>671</v>
      </c>
      <c r="I3309" s="100">
        <v>20</v>
      </c>
      <c r="J3309" s="100">
        <v>1</v>
      </c>
      <c r="K3309" s="100"/>
      <c r="L3309" s="100"/>
      <c r="M3309" s="100">
        <v>20</v>
      </c>
      <c r="N3309" s="100">
        <v>1</v>
      </c>
      <c r="O3309" s="104">
        <v>1050000</v>
      </c>
      <c r="P3309" s="104">
        <v>1050000</v>
      </c>
      <c r="Q3309" s="104"/>
      <c r="R3309" s="104"/>
      <c r="S3309" s="104">
        <v>1050000</v>
      </c>
      <c r="T3309" s="104">
        <v>0</v>
      </c>
      <c r="U3309" s="103" t="s">
        <v>303</v>
      </c>
      <c r="V3309" s="105" t="s">
        <v>4310</v>
      </c>
      <c r="W3309" s="106" t="s">
        <v>539</v>
      </c>
    </row>
    <row r="3310" spans="1:23" s="107" customFormat="1" ht="31.8" customHeight="1">
      <c r="A3310" s="46">
        <f>SUBTOTAL(3,$C$11:C3310)</f>
        <v>3300</v>
      </c>
      <c r="B3310" s="100">
        <v>2</v>
      </c>
      <c r="C3310" s="100" t="s">
        <v>457</v>
      </c>
      <c r="D3310" s="100" t="s">
        <v>2340</v>
      </c>
      <c r="E3310" s="101" t="s">
        <v>716</v>
      </c>
      <c r="F3310" s="102" t="s">
        <v>458</v>
      </c>
      <c r="G3310" s="100">
        <v>11</v>
      </c>
      <c r="H3310" s="103" t="s">
        <v>671</v>
      </c>
      <c r="I3310" s="100">
        <v>20</v>
      </c>
      <c r="J3310" s="100">
        <v>1</v>
      </c>
      <c r="K3310" s="100"/>
      <c r="L3310" s="100"/>
      <c r="M3310" s="100">
        <v>20</v>
      </c>
      <c r="N3310" s="100">
        <v>1</v>
      </c>
      <c r="O3310" s="104">
        <v>1050000</v>
      </c>
      <c r="P3310" s="104">
        <v>1050000</v>
      </c>
      <c r="Q3310" s="104"/>
      <c r="R3310" s="104"/>
      <c r="S3310" s="104">
        <v>1050000</v>
      </c>
      <c r="T3310" s="104">
        <v>0</v>
      </c>
      <c r="U3310" s="103" t="s">
        <v>303</v>
      </c>
      <c r="V3310" s="105" t="s">
        <v>4311</v>
      </c>
      <c r="W3310" s="106" t="s">
        <v>539</v>
      </c>
    </row>
    <row r="3311" spans="1:23" s="107" customFormat="1" ht="31.8" customHeight="1">
      <c r="A3311" s="46">
        <f>SUBTOTAL(3,$C$11:C3311)</f>
        <v>3301</v>
      </c>
      <c r="B3311" s="100">
        <v>2</v>
      </c>
      <c r="C3311" s="100" t="s">
        <v>457</v>
      </c>
      <c r="D3311" s="100" t="s">
        <v>2356</v>
      </c>
      <c r="E3311" s="101" t="s">
        <v>716</v>
      </c>
      <c r="F3311" s="102" t="s">
        <v>458</v>
      </c>
      <c r="G3311" s="100">
        <v>11</v>
      </c>
      <c r="H3311" s="103" t="s">
        <v>671</v>
      </c>
      <c r="I3311" s="100">
        <v>20</v>
      </c>
      <c r="J3311" s="100">
        <v>1</v>
      </c>
      <c r="K3311" s="100"/>
      <c r="L3311" s="100"/>
      <c r="M3311" s="100">
        <v>20</v>
      </c>
      <c r="N3311" s="100">
        <v>1</v>
      </c>
      <c r="O3311" s="104">
        <v>1050000</v>
      </c>
      <c r="P3311" s="104">
        <v>1050000</v>
      </c>
      <c r="Q3311" s="104"/>
      <c r="R3311" s="104"/>
      <c r="S3311" s="104">
        <v>1050000</v>
      </c>
      <c r="T3311" s="104">
        <v>0</v>
      </c>
      <c r="U3311" s="103" t="s">
        <v>303</v>
      </c>
      <c r="V3311" s="105" t="s">
        <v>4312</v>
      </c>
      <c r="W3311" s="106" t="s">
        <v>539</v>
      </c>
    </row>
    <row r="3312" spans="1:23" s="107" customFormat="1" ht="31.8" customHeight="1">
      <c r="A3312" s="46">
        <f>SUBTOTAL(3,$C$11:C3312)</f>
        <v>3302</v>
      </c>
      <c r="B3312" s="100">
        <v>2</v>
      </c>
      <c r="C3312" s="100" t="s">
        <v>457</v>
      </c>
      <c r="D3312" s="100" t="s">
        <v>2340</v>
      </c>
      <c r="E3312" s="101" t="s">
        <v>716</v>
      </c>
      <c r="F3312" s="102" t="s">
        <v>458</v>
      </c>
      <c r="G3312" s="100">
        <v>11</v>
      </c>
      <c r="H3312" s="103" t="s">
        <v>671</v>
      </c>
      <c r="I3312" s="100">
        <v>20</v>
      </c>
      <c r="J3312" s="100">
        <v>1</v>
      </c>
      <c r="K3312" s="100"/>
      <c r="L3312" s="100"/>
      <c r="M3312" s="100">
        <v>20</v>
      </c>
      <c r="N3312" s="100">
        <v>1</v>
      </c>
      <c r="O3312" s="104">
        <v>1050000</v>
      </c>
      <c r="P3312" s="104">
        <v>1050000</v>
      </c>
      <c r="Q3312" s="104"/>
      <c r="R3312" s="104"/>
      <c r="S3312" s="104">
        <v>1050000</v>
      </c>
      <c r="T3312" s="104">
        <v>0</v>
      </c>
      <c r="U3312" s="103" t="s">
        <v>303</v>
      </c>
      <c r="V3312" s="105" t="s">
        <v>705</v>
      </c>
      <c r="W3312" s="106" t="s">
        <v>539</v>
      </c>
    </row>
    <row r="3313" spans="1:23" s="107" customFormat="1" ht="31.8" customHeight="1">
      <c r="A3313" s="46">
        <f>SUBTOTAL(3,$C$11:C3313)</f>
        <v>3303</v>
      </c>
      <c r="B3313" s="100">
        <v>2</v>
      </c>
      <c r="C3313" s="100" t="s">
        <v>457</v>
      </c>
      <c r="D3313" s="100" t="s">
        <v>2365</v>
      </c>
      <c r="E3313" s="101" t="s">
        <v>716</v>
      </c>
      <c r="F3313" s="102" t="s">
        <v>458</v>
      </c>
      <c r="G3313" s="100">
        <v>11</v>
      </c>
      <c r="H3313" s="103" t="s">
        <v>671</v>
      </c>
      <c r="I3313" s="100">
        <v>20</v>
      </c>
      <c r="J3313" s="100">
        <v>1</v>
      </c>
      <c r="K3313" s="100"/>
      <c r="L3313" s="100"/>
      <c r="M3313" s="100">
        <v>20</v>
      </c>
      <c r="N3313" s="100">
        <v>1</v>
      </c>
      <c r="O3313" s="104">
        <v>1050000</v>
      </c>
      <c r="P3313" s="104">
        <v>1050000</v>
      </c>
      <c r="Q3313" s="104"/>
      <c r="R3313" s="104"/>
      <c r="S3313" s="104">
        <v>1050000</v>
      </c>
      <c r="T3313" s="104">
        <v>0</v>
      </c>
      <c r="U3313" s="103" t="s">
        <v>303</v>
      </c>
      <c r="V3313" s="105" t="s">
        <v>166</v>
      </c>
      <c r="W3313" s="106" t="s">
        <v>539</v>
      </c>
    </row>
    <row r="3314" spans="1:23" s="107" customFormat="1" ht="31.8" customHeight="1">
      <c r="A3314" s="46">
        <f>SUBTOTAL(3,$C$11:C3314)</f>
        <v>3304</v>
      </c>
      <c r="B3314" s="100">
        <v>2</v>
      </c>
      <c r="C3314" s="100" t="s">
        <v>457</v>
      </c>
      <c r="D3314" s="100" t="s">
        <v>2360</v>
      </c>
      <c r="E3314" s="101" t="s">
        <v>716</v>
      </c>
      <c r="F3314" s="102" t="s">
        <v>458</v>
      </c>
      <c r="G3314" s="100">
        <v>11</v>
      </c>
      <c r="H3314" s="103" t="s">
        <v>671</v>
      </c>
      <c r="I3314" s="100">
        <v>20</v>
      </c>
      <c r="J3314" s="100">
        <v>1</v>
      </c>
      <c r="K3314" s="100"/>
      <c r="L3314" s="100"/>
      <c r="M3314" s="100">
        <v>20</v>
      </c>
      <c r="N3314" s="100">
        <v>1</v>
      </c>
      <c r="O3314" s="104">
        <v>1050000</v>
      </c>
      <c r="P3314" s="104">
        <v>1050000</v>
      </c>
      <c r="Q3314" s="104"/>
      <c r="R3314" s="104"/>
      <c r="S3314" s="104">
        <v>1050000</v>
      </c>
      <c r="T3314" s="104">
        <v>0</v>
      </c>
      <c r="U3314" s="103" t="s">
        <v>303</v>
      </c>
      <c r="V3314" s="105" t="s">
        <v>1878</v>
      </c>
      <c r="W3314" s="106" t="s">
        <v>539</v>
      </c>
    </row>
    <row r="3315" spans="1:23" s="107" customFormat="1" ht="31.8" customHeight="1">
      <c r="A3315" s="46">
        <f>SUBTOTAL(3,$C$11:C3315)</f>
        <v>3305</v>
      </c>
      <c r="B3315" s="100">
        <v>2</v>
      </c>
      <c r="C3315" s="100" t="s">
        <v>457</v>
      </c>
      <c r="D3315" s="100" t="s">
        <v>2340</v>
      </c>
      <c r="E3315" s="101" t="s">
        <v>716</v>
      </c>
      <c r="F3315" s="102" t="s">
        <v>458</v>
      </c>
      <c r="G3315" s="100">
        <v>11</v>
      </c>
      <c r="H3315" s="103" t="s">
        <v>671</v>
      </c>
      <c r="I3315" s="100">
        <v>20</v>
      </c>
      <c r="J3315" s="100">
        <v>1</v>
      </c>
      <c r="K3315" s="100"/>
      <c r="L3315" s="100"/>
      <c r="M3315" s="100">
        <v>20</v>
      </c>
      <c r="N3315" s="100">
        <v>1</v>
      </c>
      <c r="O3315" s="104">
        <v>1050000</v>
      </c>
      <c r="P3315" s="104">
        <v>1050000</v>
      </c>
      <c r="Q3315" s="104"/>
      <c r="R3315" s="104"/>
      <c r="S3315" s="104">
        <v>1050000</v>
      </c>
      <c r="T3315" s="104">
        <v>0</v>
      </c>
      <c r="U3315" s="103" t="s">
        <v>303</v>
      </c>
      <c r="V3315" s="105" t="s">
        <v>4313</v>
      </c>
      <c r="W3315" s="106" t="s">
        <v>539</v>
      </c>
    </row>
    <row r="3316" spans="1:23" s="107" customFormat="1" ht="31.8" customHeight="1">
      <c r="A3316" s="46">
        <f>SUBTOTAL(3,$C$11:C3316)</f>
        <v>3306</v>
      </c>
      <c r="B3316" s="100">
        <v>2</v>
      </c>
      <c r="C3316" s="100" t="s">
        <v>457</v>
      </c>
      <c r="D3316" s="100" t="s">
        <v>2347</v>
      </c>
      <c r="E3316" s="101" t="s">
        <v>716</v>
      </c>
      <c r="F3316" s="102" t="s">
        <v>458</v>
      </c>
      <c r="G3316" s="100">
        <v>11</v>
      </c>
      <c r="H3316" s="103" t="s">
        <v>671</v>
      </c>
      <c r="I3316" s="100">
        <v>20</v>
      </c>
      <c r="J3316" s="100">
        <v>1</v>
      </c>
      <c r="K3316" s="100"/>
      <c r="L3316" s="100"/>
      <c r="M3316" s="100">
        <v>20</v>
      </c>
      <c r="N3316" s="100">
        <v>1</v>
      </c>
      <c r="O3316" s="104">
        <v>1050000</v>
      </c>
      <c r="P3316" s="104">
        <v>1050000</v>
      </c>
      <c r="Q3316" s="104"/>
      <c r="R3316" s="104"/>
      <c r="S3316" s="104">
        <v>1050000</v>
      </c>
      <c r="T3316" s="104">
        <v>0</v>
      </c>
      <c r="U3316" s="103" t="s">
        <v>303</v>
      </c>
      <c r="V3316" s="105" t="s">
        <v>4314</v>
      </c>
      <c r="W3316" s="106" t="s">
        <v>539</v>
      </c>
    </row>
    <row r="3317" spans="1:23" s="107" customFormat="1" ht="31.8" customHeight="1">
      <c r="A3317" s="46">
        <f>SUBTOTAL(3,$C$11:C3317)</f>
        <v>3307</v>
      </c>
      <c r="B3317" s="100">
        <v>2</v>
      </c>
      <c r="C3317" s="100" t="s">
        <v>457</v>
      </c>
      <c r="D3317" s="100" t="s">
        <v>2352</v>
      </c>
      <c r="E3317" s="101" t="s">
        <v>716</v>
      </c>
      <c r="F3317" s="102" t="s">
        <v>458</v>
      </c>
      <c r="G3317" s="100">
        <v>11</v>
      </c>
      <c r="H3317" s="103" t="s">
        <v>671</v>
      </c>
      <c r="I3317" s="100">
        <v>20</v>
      </c>
      <c r="J3317" s="100">
        <v>1</v>
      </c>
      <c r="K3317" s="100"/>
      <c r="L3317" s="100"/>
      <c r="M3317" s="100">
        <v>20</v>
      </c>
      <c r="N3317" s="100">
        <v>1</v>
      </c>
      <c r="O3317" s="104">
        <v>1050000</v>
      </c>
      <c r="P3317" s="104">
        <v>1050000</v>
      </c>
      <c r="Q3317" s="104"/>
      <c r="R3317" s="104"/>
      <c r="S3317" s="104">
        <v>1050000</v>
      </c>
      <c r="T3317" s="104">
        <v>0</v>
      </c>
      <c r="U3317" s="103" t="s">
        <v>303</v>
      </c>
      <c r="V3317" s="105" t="s">
        <v>4315</v>
      </c>
      <c r="W3317" s="106" t="s">
        <v>539</v>
      </c>
    </row>
    <row r="3318" spans="1:23" s="107" customFormat="1" ht="31.8" customHeight="1">
      <c r="A3318" s="46">
        <f>SUBTOTAL(3,$C$11:C3318)</f>
        <v>3308</v>
      </c>
      <c r="B3318" s="100">
        <v>2</v>
      </c>
      <c r="C3318" s="100" t="s">
        <v>457</v>
      </c>
      <c r="D3318" s="100" t="s">
        <v>2367</v>
      </c>
      <c r="E3318" s="101" t="s">
        <v>716</v>
      </c>
      <c r="F3318" s="102" t="s">
        <v>458</v>
      </c>
      <c r="G3318" s="100">
        <v>11</v>
      </c>
      <c r="H3318" s="103" t="s">
        <v>671</v>
      </c>
      <c r="I3318" s="100">
        <v>20</v>
      </c>
      <c r="J3318" s="100">
        <v>1</v>
      </c>
      <c r="K3318" s="100"/>
      <c r="L3318" s="100"/>
      <c r="M3318" s="100">
        <v>20</v>
      </c>
      <c r="N3318" s="100">
        <v>1</v>
      </c>
      <c r="O3318" s="104">
        <v>1050000</v>
      </c>
      <c r="P3318" s="104">
        <v>1050000</v>
      </c>
      <c r="Q3318" s="104"/>
      <c r="R3318" s="104"/>
      <c r="S3318" s="104">
        <v>1050000</v>
      </c>
      <c r="T3318" s="104">
        <v>0</v>
      </c>
      <c r="U3318" s="103" t="s">
        <v>303</v>
      </c>
      <c r="V3318" s="105" t="s">
        <v>1309</v>
      </c>
      <c r="W3318" s="106" t="s">
        <v>539</v>
      </c>
    </row>
    <row r="3319" spans="1:23" s="107" customFormat="1" ht="31.8" customHeight="1">
      <c r="A3319" s="46">
        <f>SUBTOTAL(3,$C$11:C3319)</f>
        <v>3309</v>
      </c>
      <c r="B3319" s="100">
        <v>2</v>
      </c>
      <c r="C3319" s="100" t="s">
        <v>457</v>
      </c>
      <c r="D3319" s="100" t="s">
        <v>2355</v>
      </c>
      <c r="E3319" s="101" t="s">
        <v>716</v>
      </c>
      <c r="F3319" s="102" t="s">
        <v>458</v>
      </c>
      <c r="G3319" s="100">
        <v>11</v>
      </c>
      <c r="H3319" s="103" t="s">
        <v>671</v>
      </c>
      <c r="I3319" s="100">
        <v>20</v>
      </c>
      <c r="J3319" s="100">
        <v>1</v>
      </c>
      <c r="K3319" s="100"/>
      <c r="L3319" s="100"/>
      <c r="M3319" s="100">
        <v>20</v>
      </c>
      <c r="N3319" s="100">
        <v>1</v>
      </c>
      <c r="O3319" s="104">
        <v>1050000</v>
      </c>
      <c r="P3319" s="104">
        <v>1050000</v>
      </c>
      <c r="Q3319" s="104"/>
      <c r="R3319" s="104"/>
      <c r="S3319" s="104">
        <v>1050000</v>
      </c>
      <c r="T3319" s="104">
        <v>0</v>
      </c>
      <c r="U3319" s="103" t="s">
        <v>303</v>
      </c>
      <c r="V3319" s="105" t="s">
        <v>4316</v>
      </c>
      <c r="W3319" s="106" t="s">
        <v>539</v>
      </c>
    </row>
    <row r="3320" spans="1:23" s="107" customFormat="1" ht="31.8" customHeight="1">
      <c r="A3320" s="46">
        <f>SUBTOTAL(3,$C$11:C3320)</f>
        <v>3310</v>
      </c>
      <c r="B3320" s="100">
        <v>2</v>
      </c>
      <c r="C3320" s="100" t="s">
        <v>457</v>
      </c>
      <c r="D3320" s="100" t="s">
        <v>2352</v>
      </c>
      <c r="E3320" s="101" t="s">
        <v>716</v>
      </c>
      <c r="F3320" s="102" t="s">
        <v>458</v>
      </c>
      <c r="G3320" s="100">
        <v>11</v>
      </c>
      <c r="H3320" s="103" t="s">
        <v>671</v>
      </c>
      <c r="I3320" s="100">
        <v>20</v>
      </c>
      <c r="J3320" s="100">
        <v>1</v>
      </c>
      <c r="K3320" s="100"/>
      <c r="L3320" s="100"/>
      <c r="M3320" s="100">
        <v>20</v>
      </c>
      <c r="N3320" s="100">
        <v>1</v>
      </c>
      <c r="O3320" s="104">
        <v>1050000</v>
      </c>
      <c r="P3320" s="104">
        <v>1050000</v>
      </c>
      <c r="Q3320" s="104"/>
      <c r="R3320" s="104"/>
      <c r="S3320" s="104">
        <v>1050000</v>
      </c>
      <c r="T3320" s="104">
        <v>0</v>
      </c>
      <c r="U3320" s="103" t="s">
        <v>303</v>
      </c>
      <c r="V3320" s="105" t="s">
        <v>1195</v>
      </c>
      <c r="W3320" s="106" t="s">
        <v>539</v>
      </c>
    </row>
    <row r="3321" spans="1:23" s="107" customFormat="1" ht="31.8" customHeight="1">
      <c r="A3321" s="46">
        <f>SUBTOTAL(3,$C$11:C3321)</f>
        <v>3311</v>
      </c>
      <c r="B3321" s="100">
        <v>2</v>
      </c>
      <c r="C3321" s="100" t="s">
        <v>457</v>
      </c>
      <c r="D3321" s="100" t="s">
        <v>2340</v>
      </c>
      <c r="E3321" s="101" t="s">
        <v>716</v>
      </c>
      <c r="F3321" s="102" t="s">
        <v>458</v>
      </c>
      <c r="G3321" s="100">
        <v>11</v>
      </c>
      <c r="H3321" s="103" t="s">
        <v>671</v>
      </c>
      <c r="I3321" s="100">
        <v>20</v>
      </c>
      <c r="J3321" s="100">
        <v>1</v>
      </c>
      <c r="K3321" s="100"/>
      <c r="L3321" s="100"/>
      <c r="M3321" s="100">
        <v>20</v>
      </c>
      <c r="N3321" s="100">
        <v>1</v>
      </c>
      <c r="O3321" s="104">
        <v>1050000</v>
      </c>
      <c r="P3321" s="104">
        <v>1050000</v>
      </c>
      <c r="Q3321" s="104"/>
      <c r="R3321" s="104"/>
      <c r="S3321" s="104">
        <v>1050000</v>
      </c>
      <c r="T3321" s="104">
        <v>0</v>
      </c>
      <c r="U3321" s="103" t="s">
        <v>303</v>
      </c>
      <c r="V3321" s="105" t="s">
        <v>4317</v>
      </c>
      <c r="W3321" s="106" t="s">
        <v>539</v>
      </c>
    </row>
    <row r="3322" spans="1:23" s="107" customFormat="1" ht="31.8" customHeight="1">
      <c r="A3322" s="46">
        <f>SUBTOTAL(3,$C$11:C3322)</f>
        <v>3312</v>
      </c>
      <c r="B3322" s="100">
        <v>2</v>
      </c>
      <c r="C3322" s="100" t="s">
        <v>457</v>
      </c>
      <c r="D3322" s="100" t="s">
        <v>2340</v>
      </c>
      <c r="E3322" s="101" t="s">
        <v>716</v>
      </c>
      <c r="F3322" s="102" t="s">
        <v>458</v>
      </c>
      <c r="G3322" s="100">
        <v>11</v>
      </c>
      <c r="H3322" s="103" t="s">
        <v>671</v>
      </c>
      <c r="I3322" s="100">
        <v>20</v>
      </c>
      <c r="J3322" s="100">
        <v>1</v>
      </c>
      <c r="K3322" s="100"/>
      <c r="L3322" s="100"/>
      <c r="M3322" s="100">
        <v>20</v>
      </c>
      <c r="N3322" s="100">
        <v>1</v>
      </c>
      <c r="O3322" s="104">
        <v>1050000</v>
      </c>
      <c r="P3322" s="104">
        <v>1050000</v>
      </c>
      <c r="Q3322" s="104"/>
      <c r="R3322" s="104"/>
      <c r="S3322" s="104">
        <v>1050000</v>
      </c>
      <c r="T3322" s="104">
        <v>0</v>
      </c>
      <c r="U3322" s="103" t="s">
        <v>303</v>
      </c>
      <c r="V3322" s="105" t="s">
        <v>4318</v>
      </c>
      <c r="W3322" s="106" t="s">
        <v>539</v>
      </c>
    </row>
    <row r="3323" spans="1:23" s="107" customFormat="1" ht="31.8" customHeight="1">
      <c r="A3323" s="46">
        <f>SUBTOTAL(3,$C$11:C3323)</f>
        <v>3313</v>
      </c>
      <c r="B3323" s="100">
        <v>2</v>
      </c>
      <c r="C3323" s="100" t="s">
        <v>457</v>
      </c>
      <c r="D3323" s="100" t="s">
        <v>2352</v>
      </c>
      <c r="E3323" s="101" t="s">
        <v>716</v>
      </c>
      <c r="F3323" s="102" t="s">
        <v>458</v>
      </c>
      <c r="G3323" s="100">
        <v>11</v>
      </c>
      <c r="H3323" s="103" t="s">
        <v>671</v>
      </c>
      <c r="I3323" s="100">
        <v>20</v>
      </c>
      <c r="J3323" s="100">
        <v>1</v>
      </c>
      <c r="K3323" s="100"/>
      <c r="L3323" s="100"/>
      <c r="M3323" s="100">
        <v>20</v>
      </c>
      <c r="N3323" s="100">
        <v>1</v>
      </c>
      <c r="O3323" s="104">
        <v>1050000</v>
      </c>
      <c r="P3323" s="104">
        <v>1050000</v>
      </c>
      <c r="Q3323" s="104"/>
      <c r="R3323" s="104"/>
      <c r="S3323" s="104">
        <v>1050000</v>
      </c>
      <c r="T3323" s="104">
        <v>0</v>
      </c>
      <c r="U3323" s="103" t="s">
        <v>303</v>
      </c>
      <c r="V3323" s="105" t="s">
        <v>4319</v>
      </c>
      <c r="W3323" s="106" t="s">
        <v>539</v>
      </c>
    </row>
    <row r="3324" spans="1:23" s="107" customFormat="1" ht="31.8" customHeight="1">
      <c r="A3324" s="46">
        <f>SUBTOTAL(3,$C$11:C3324)</f>
        <v>3314</v>
      </c>
      <c r="B3324" s="100">
        <v>2</v>
      </c>
      <c r="C3324" s="100" t="s">
        <v>457</v>
      </c>
      <c r="D3324" s="100" t="s">
        <v>2347</v>
      </c>
      <c r="E3324" s="101" t="s">
        <v>716</v>
      </c>
      <c r="F3324" s="102" t="s">
        <v>458</v>
      </c>
      <c r="G3324" s="100">
        <v>11</v>
      </c>
      <c r="H3324" s="103" t="s">
        <v>671</v>
      </c>
      <c r="I3324" s="100">
        <v>20</v>
      </c>
      <c r="J3324" s="100">
        <v>1</v>
      </c>
      <c r="K3324" s="100"/>
      <c r="L3324" s="100"/>
      <c r="M3324" s="100">
        <v>20</v>
      </c>
      <c r="N3324" s="100">
        <v>1</v>
      </c>
      <c r="O3324" s="104">
        <v>1050000</v>
      </c>
      <c r="P3324" s="104">
        <v>1050000</v>
      </c>
      <c r="Q3324" s="104"/>
      <c r="R3324" s="104"/>
      <c r="S3324" s="104">
        <v>1050000</v>
      </c>
      <c r="T3324" s="104">
        <v>0</v>
      </c>
      <c r="U3324" s="103" t="s">
        <v>303</v>
      </c>
      <c r="V3324" s="105" t="s">
        <v>4320</v>
      </c>
      <c r="W3324" s="106" t="s">
        <v>539</v>
      </c>
    </row>
    <row r="3325" spans="1:23" s="107" customFormat="1" ht="31.8" customHeight="1">
      <c r="A3325" s="46">
        <f>SUBTOTAL(3,$C$11:C3325)</f>
        <v>3315</v>
      </c>
      <c r="B3325" s="100">
        <v>2</v>
      </c>
      <c r="C3325" s="100" t="s">
        <v>457</v>
      </c>
      <c r="D3325" s="100" t="s">
        <v>2368</v>
      </c>
      <c r="E3325" s="101" t="s">
        <v>716</v>
      </c>
      <c r="F3325" s="102" t="s">
        <v>458</v>
      </c>
      <c r="G3325" s="100">
        <v>11</v>
      </c>
      <c r="H3325" s="103" t="s">
        <v>671</v>
      </c>
      <c r="I3325" s="100">
        <v>20</v>
      </c>
      <c r="J3325" s="100">
        <v>1</v>
      </c>
      <c r="K3325" s="100"/>
      <c r="L3325" s="100"/>
      <c r="M3325" s="100">
        <v>20</v>
      </c>
      <c r="N3325" s="100">
        <v>1</v>
      </c>
      <c r="O3325" s="104">
        <v>1050000</v>
      </c>
      <c r="P3325" s="104">
        <v>1050000</v>
      </c>
      <c r="Q3325" s="104"/>
      <c r="R3325" s="104"/>
      <c r="S3325" s="104">
        <v>1050000</v>
      </c>
      <c r="T3325" s="104">
        <v>0</v>
      </c>
      <c r="U3325" s="103" t="s">
        <v>303</v>
      </c>
      <c r="V3325" s="105" t="s">
        <v>4321</v>
      </c>
      <c r="W3325" s="106" t="s">
        <v>539</v>
      </c>
    </row>
    <row r="3326" spans="1:23" s="107" customFormat="1" ht="31.8" customHeight="1">
      <c r="A3326" s="46">
        <f>SUBTOTAL(3,$C$11:C3326)</f>
        <v>3316</v>
      </c>
      <c r="B3326" s="100">
        <v>2</v>
      </c>
      <c r="C3326" s="100" t="s">
        <v>457</v>
      </c>
      <c r="D3326" s="100" t="s">
        <v>2352</v>
      </c>
      <c r="E3326" s="101" t="s">
        <v>716</v>
      </c>
      <c r="F3326" s="102" t="s">
        <v>458</v>
      </c>
      <c r="G3326" s="100">
        <v>11</v>
      </c>
      <c r="H3326" s="103" t="s">
        <v>671</v>
      </c>
      <c r="I3326" s="100">
        <v>20</v>
      </c>
      <c r="J3326" s="100">
        <v>1</v>
      </c>
      <c r="K3326" s="100"/>
      <c r="L3326" s="100"/>
      <c r="M3326" s="100">
        <v>20</v>
      </c>
      <c r="N3326" s="100">
        <v>1</v>
      </c>
      <c r="O3326" s="104">
        <v>1050000</v>
      </c>
      <c r="P3326" s="104">
        <v>1050000</v>
      </c>
      <c r="Q3326" s="104"/>
      <c r="R3326" s="104"/>
      <c r="S3326" s="104">
        <v>1050000</v>
      </c>
      <c r="T3326" s="104">
        <v>0</v>
      </c>
      <c r="U3326" s="103" t="s">
        <v>303</v>
      </c>
      <c r="V3326" s="105" t="s">
        <v>505</v>
      </c>
      <c r="W3326" s="106" t="s">
        <v>539</v>
      </c>
    </row>
    <row r="3327" spans="1:23" s="107" customFormat="1" ht="31.8" customHeight="1">
      <c r="A3327" s="46">
        <f>SUBTOTAL(3,$C$11:C3327)</f>
        <v>3317</v>
      </c>
      <c r="B3327" s="100">
        <v>2</v>
      </c>
      <c r="C3327" s="100" t="s">
        <v>457</v>
      </c>
      <c r="D3327" s="100" t="s">
        <v>2344</v>
      </c>
      <c r="E3327" s="101" t="s">
        <v>716</v>
      </c>
      <c r="F3327" s="102" t="s">
        <v>458</v>
      </c>
      <c r="G3327" s="100">
        <v>11</v>
      </c>
      <c r="H3327" s="103" t="s">
        <v>671</v>
      </c>
      <c r="I3327" s="100">
        <v>20</v>
      </c>
      <c r="J3327" s="100">
        <v>1</v>
      </c>
      <c r="K3327" s="100"/>
      <c r="L3327" s="100"/>
      <c r="M3327" s="100">
        <v>20</v>
      </c>
      <c r="N3327" s="100">
        <v>1</v>
      </c>
      <c r="O3327" s="104">
        <v>1050000</v>
      </c>
      <c r="P3327" s="104">
        <v>1050000</v>
      </c>
      <c r="Q3327" s="104"/>
      <c r="R3327" s="104"/>
      <c r="S3327" s="104">
        <v>1050000</v>
      </c>
      <c r="T3327" s="104">
        <v>0</v>
      </c>
      <c r="U3327" s="103" t="s">
        <v>303</v>
      </c>
      <c r="V3327" s="105" t="s">
        <v>870</v>
      </c>
      <c r="W3327" s="106" t="s">
        <v>539</v>
      </c>
    </row>
    <row r="3328" spans="1:23" s="107" customFormat="1" ht="31.8" customHeight="1">
      <c r="A3328" s="46">
        <f>SUBTOTAL(3,$C$11:C3328)</f>
        <v>3318</v>
      </c>
      <c r="B3328" s="46">
        <v>1</v>
      </c>
      <c r="C3328" s="46" t="s">
        <v>1</v>
      </c>
      <c r="D3328" s="46" t="s">
        <v>1102</v>
      </c>
      <c r="E3328" s="98" t="s">
        <v>583</v>
      </c>
      <c r="F3328" s="99" t="s">
        <v>43</v>
      </c>
      <c r="G3328" s="46">
        <v>11</v>
      </c>
      <c r="H3328" s="78" t="s">
        <v>671</v>
      </c>
      <c r="I3328" s="46">
        <v>20</v>
      </c>
      <c r="J3328" s="46">
        <v>1</v>
      </c>
      <c r="K3328" s="46"/>
      <c r="L3328" s="46"/>
      <c r="M3328" s="46">
        <v>20</v>
      </c>
      <c r="N3328" s="46">
        <v>1</v>
      </c>
      <c r="O3328" s="79">
        <v>1050000</v>
      </c>
      <c r="P3328" s="79">
        <v>1050000</v>
      </c>
      <c r="Q3328" s="79"/>
      <c r="R3328" s="79">
        <v>1050000</v>
      </c>
      <c r="S3328" s="79">
        <v>0</v>
      </c>
      <c r="T3328" s="79">
        <v>0</v>
      </c>
      <c r="U3328" s="78" t="s">
        <v>303</v>
      </c>
      <c r="V3328" s="80" t="s">
        <v>1268</v>
      </c>
      <c r="W3328" s="81" t="s">
        <v>539</v>
      </c>
    </row>
    <row r="3329" spans="1:23" s="107" customFormat="1" ht="31.8" customHeight="1">
      <c r="A3329" s="46">
        <f>SUBTOTAL(3,$C$11:C3329)</f>
        <v>3319</v>
      </c>
      <c r="B3329" s="46">
        <v>1</v>
      </c>
      <c r="C3329" s="46" t="s">
        <v>1</v>
      </c>
      <c r="D3329" s="46" t="s">
        <v>1102</v>
      </c>
      <c r="E3329" s="98" t="s">
        <v>583</v>
      </c>
      <c r="F3329" s="99" t="s">
        <v>43</v>
      </c>
      <c r="G3329" s="46">
        <v>11</v>
      </c>
      <c r="H3329" s="78" t="s">
        <v>671</v>
      </c>
      <c r="I3329" s="46">
        <v>20</v>
      </c>
      <c r="J3329" s="46">
        <v>1</v>
      </c>
      <c r="K3329" s="46"/>
      <c r="L3329" s="46"/>
      <c r="M3329" s="46">
        <v>20</v>
      </c>
      <c r="N3329" s="46">
        <v>1</v>
      </c>
      <c r="O3329" s="79">
        <v>1050000</v>
      </c>
      <c r="P3329" s="79">
        <v>1050000</v>
      </c>
      <c r="Q3329" s="79"/>
      <c r="R3329" s="79">
        <v>1050000</v>
      </c>
      <c r="S3329" s="79">
        <v>0</v>
      </c>
      <c r="T3329" s="79">
        <v>0</v>
      </c>
      <c r="U3329" s="78" t="s">
        <v>303</v>
      </c>
      <c r="V3329" s="80" t="s">
        <v>1912</v>
      </c>
      <c r="W3329" s="81" t="s">
        <v>539</v>
      </c>
    </row>
    <row r="3330" spans="1:23" s="107" customFormat="1" ht="31.8" customHeight="1">
      <c r="A3330" s="46">
        <f>SUBTOTAL(3,$C$11:C3330)</f>
        <v>3320</v>
      </c>
      <c r="B3330" s="46">
        <v>1</v>
      </c>
      <c r="C3330" s="46" t="s">
        <v>1</v>
      </c>
      <c r="D3330" s="46" t="s">
        <v>1105</v>
      </c>
      <c r="E3330" s="98" t="s">
        <v>583</v>
      </c>
      <c r="F3330" s="99" t="s">
        <v>43</v>
      </c>
      <c r="G3330" s="46">
        <v>11</v>
      </c>
      <c r="H3330" s="78" t="s">
        <v>671</v>
      </c>
      <c r="I3330" s="46">
        <v>20</v>
      </c>
      <c r="J3330" s="46">
        <v>1</v>
      </c>
      <c r="K3330" s="46"/>
      <c r="L3330" s="46"/>
      <c r="M3330" s="46">
        <v>20</v>
      </c>
      <c r="N3330" s="46">
        <v>1</v>
      </c>
      <c r="O3330" s="79">
        <v>1050000</v>
      </c>
      <c r="P3330" s="79">
        <v>1050000</v>
      </c>
      <c r="Q3330" s="79"/>
      <c r="R3330" s="79">
        <v>1050000</v>
      </c>
      <c r="S3330" s="79">
        <v>0</v>
      </c>
      <c r="T3330" s="79">
        <v>0</v>
      </c>
      <c r="U3330" s="78" t="s">
        <v>303</v>
      </c>
      <c r="V3330" s="80" t="s">
        <v>1212</v>
      </c>
      <c r="W3330" s="81" t="s">
        <v>539</v>
      </c>
    </row>
    <row r="3331" spans="1:23" s="107" customFormat="1" ht="31.8" customHeight="1">
      <c r="A3331" s="46">
        <f>SUBTOTAL(3,$C$11:C3331)</f>
        <v>3321</v>
      </c>
      <c r="B3331" s="46">
        <v>1</v>
      </c>
      <c r="C3331" s="46" t="s">
        <v>1</v>
      </c>
      <c r="D3331" s="46" t="s">
        <v>1105</v>
      </c>
      <c r="E3331" s="98" t="s">
        <v>583</v>
      </c>
      <c r="F3331" s="99" t="s">
        <v>43</v>
      </c>
      <c r="G3331" s="46">
        <v>11</v>
      </c>
      <c r="H3331" s="78" t="s">
        <v>671</v>
      </c>
      <c r="I3331" s="46">
        <v>20</v>
      </c>
      <c r="J3331" s="46">
        <v>1</v>
      </c>
      <c r="K3331" s="46"/>
      <c r="L3331" s="46"/>
      <c r="M3331" s="46">
        <v>20</v>
      </c>
      <c r="N3331" s="46">
        <v>1</v>
      </c>
      <c r="O3331" s="79">
        <v>1050000</v>
      </c>
      <c r="P3331" s="79">
        <v>1050000</v>
      </c>
      <c r="Q3331" s="79"/>
      <c r="R3331" s="79">
        <v>1050000</v>
      </c>
      <c r="S3331" s="79">
        <v>0</v>
      </c>
      <c r="T3331" s="79">
        <v>0</v>
      </c>
      <c r="U3331" s="78" t="s">
        <v>303</v>
      </c>
      <c r="V3331" s="80" t="s">
        <v>1913</v>
      </c>
      <c r="W3331" s="81" t="s">
        <v>539</v>
      </c>
    </row>
    <row r="3332" spans="1:23" s="107" customFormat="1" ht="31.8" customHeight="1">
      <c r="A3332" s="46">
        <f>SUBTOTAL(3,$C$11:C3332)</f>
        <v>3322</v>
      </c>
      <c r="B3332" s="46">
        <v>1</v>
      </c>
      <c r="C3332" s="46" t="s">
        <v>1</v>
      </c>
      <c r="D3332" s="46" t="s">
        <v>1102</v>
      </c>
      <c r="E3332" s="98" t="s">
        <v>583</v>
      </c>
      <c r="F3332" s="99" t="s">
        <v>43</v>
      </c>
      <c r="G3332" s="46">
        <v>11</v>
      </c>
      <c r="H3332" s="78" t="s">
        <v>671</v>
      </c>
      <c r="I3332" s="46">
        <v>20</v>
      </c>
      <c r="J3332" s="46">
        <v>1</v>
      </c>
      <c r="K3332" s="46"/>
      <c r="L3332" s="46"/>
      <c r="M3332" s="46">
        <v>20</v>
      </c>
      <c r="N3332" s="46">
        <v>1</v>
      </c>
      <c r="O3332" s="79">
        <v>1050000</v>
      </c>
      <c r="P3332" s="79">
        <v>1050000</v>
      </c>
      <c r="Q3332" s="79"/>
      <c r="R3332" s="79">
        <v>1050000</v>
      </c>
      <c r="S3332" s="79">
        <v>0</v>
      </c>
      <c r="T3332" s="79">
        <v>0</v>
      </c>
      <c r="U3332" s="78" t="s">
        <v>303</v>
      </c>
      <c r="V3332" s="80" t="s">
        <v>1914</v>
      </c>
      <c r="W3332" s="81" t="s">
        <v>539</v>
      </c>
    </row>
    <row r="3333" spans="1:23" s="107" customFormat="1" ht="31.8" customHeight="1">
      <c r="A3333" s="46">
        <f>SUBTOTAL(3,$C$11:C3333)</f>
        <v>3323</v>
      </c>
      <c r="B3333" s="46">
        <v>1</v>
      </c>
      <c r="C3333" s="46" t="s">
        <v>1</v>
      </c>
      <c r="D3333" s="46" t="s">
        <v>1102</v>
      </c>
      <c r="E3333" s="98" t="s">
        <v>583</v>
      </c>
      <c r="F3333" s="99" t="s">
        <v>43</v>
      </c>
      <c r="G3333" s="46">
        <v>11</v>
      </c>
      <c r="H3333" s="78" t="s">
        <v>671</v>
      </c>
      <c r="I3333" s="46">
        <v>20</v>
      </c>
      <c r="J3333" s="46">
        <v>1</v>
      </c>
      <c r="K3333" s="46"/>
      <c r="L3333" s="46"/>
      <c r="M3333" s="46">
        <v>20</v>
      </c>
      <c r="N3333" s="46">
        <v>1</v>
      </c>
      <c r="O3333" s="79">
        <v>1050000</v>
      </c>
      <c r="P3333" s="79">
        <v>1050000</v>
      </c>
      <c r="Q3333" s="79"/>
      <c r="R3333" s="79">
        <v>1050000</v>
      </c>
      <c r="S3333" s="79">
        <v>0</v>
      </c>
      <c r="T3333" s="79">
        <v>0</v>
      </c>
      <c r="U3333" s="78" t="s">
        <v>303</v>
      </c>
      <c r="V3333" s="80" t="s">
        <v>1915</v>
      </c>
      <c r="W3333" s="81" t="s">
        <v>539</v>
      </c>
    </row>
    <row r="3334" spans="1:23" s="107" customFormat="1" ht="31.8" customHeight="1">
      <c r="A3334" s="46">
        <f>SUBTOTAL(3,$C$11:C3334)</f>
        <v>3324</v>
      </c>
      <c r="B3334" s="46">
        <v>1</v>
      </c>
      <c r="C3334" s="46" t="s">
        <v>1</v>
      </c>
      <c r="D3334" s="46" t="s">
        <v>1103</v>
      </c>
      <c r="E3334" s="98" t="s">
        <v>583</v>
      </c>
      <c r="F3334" s="99" t="s">
        <v>43</v>
      </c>
      <c r="G3334" s="46">
        <v>11</v>
      </c>
      <c r="H3334" s="78" t="s">
        <v>671</v>
      </c>
      <c r="I3334" s="46">
        <v>20</v>
      </c>
      <c r="J3334" s="46">
        <v>1</v>
      </c>
      <c r="K3334" s="46"/>
      <c r="L3334" s="46"/>
      <c r="M3334" s="46">
        <v>20</v>
      </c>
      <c r="N3334" s="46">
        <v>1</v>
      </c>
      <c r="O3334" s="79">
        <v>1050000</v>
      </c>
      <c r="P3334" s="79">
        <v>1050000</v>
      </c>
      <c r="Q3334" s="79"/>
      <c r="R3334" s="79">
        <v>1050000</v>
      </c>
      <c r="S3334" s="79">
        <v>0</v>
      </c>
      <c r="T3334" s="79">
        <v>0</v>
      </c>
      <c r="U3334" s="78" t="s">
        <v>303</v>
      </c>
      <c r="V3334" s="80" t="s">
        <v>1916</v>
      </c>
      <c r="W3334" s="81" t="s">
        <v>539</v>
      </c>
    </row>
    <row r="3335" spans="1:23" s="107" customFormat="1" ht="31.8" customHeight="1">
      <c r="A3335" s="46">
        <f>SUBTOTAL(3,$C$11:C3335)</f>
        <v>3325</v>
      </c>
      <c r="B3335" s="46">
        <v>1</v>
      </c>
      <c r="C3335" s="46" t="s">
        <v>1</v>
      </c>
      <c r="D3335" s="46" t="s">
        <v>842</v>
      </c>
      <c r="E3335" s="98" t="s">
        <v>583</v>
      </c>
      <c r="F3335" s="99" t="s">
        <v>43</v>
      </c>
      <c r="G3335" s="46">
        <v>11</v>
      </c>
      <c r="H3335" s="78" t="s">
        <v>671</v>
      </c>
      <c r="I3335" s="46">
        <v>20</v>
      </c>
      <c r="J3335" s="46">
        <v>1</v>
      </c>
      <c r="K3335" s="46"/>
      <c r="L3335" s="46"/>
      <c r="M3335" s="46">
        <v>20</v>
      </c>
      <c r="N3335" s="46">
        <v>1</v>
      </c>
      <c r="O3335" s="79">
        <v>1050000</v>
      </c>
      <c r="P3335" s="79">
        <v>1050000</v>
      </c>
      <c r="Q3335" s="79"/>
      <c r="R3335" s="79">
        <v>1050000</v>
      </c>
      <c r="S3335" s="79">
        <v>0</v>
      </c>
      <c r="T3335" s="79">
        <v>0</v>
      </c>
      <c r="U3335" s="78" t="s">
        <v>303</v>
      </c>
      <c r="V3335" s="80" t="s">
        <v>1917</v>
      </c>
      <c r="W3335" s="81" t="s">
        <v>539</v>
      </c>
    </row>
    <row r="3336" spans="1:23" s="107" customFormat="1" ht="31.8" customHeight="1">
      <c r="A3336" s="46">
        <f>SUBTOTAL(3,$C$11:C3336)</f>
        <v>3326</v>
      </c>
      <c r="B3336" s="46">
        <v>1</v>
      </c>
      <c r="C3336" s="46" t="s">
        <v>1</v>
      </c>
      <c r="D3336" s="46" t="s">
        <v>115</v>
      </c>
      <c r="E3336" s="98" t="s">
        <v>583</v>
      </c>
      <c r="F3336" s="99" t="s">
        <v>43</v>
      </c>
      <c r="G3336" s="46">
        <v>11</v>
      </c>
      <c r="H3336" s="78" t="s">
        <v>671</v>
      </c>
      <c r="I3336" s="46">
        <v>20</v>
      </c>
      <c r="J3336" s="46">
        <v>1</v>
      </c>
      <c r="K3336" s="46"/>
      <c r="L3336" s="46"/>
      <c r="M3336" s="46">
        <v>20</v>
      </c>
      <c r="N3336" s="46">
        <v>1</v>
      </c>
      <c r="O3336" s="79">
        <v>1050000</v>
      </c>
      <c r="P3336" s="79">
        <v>1050000</v>
      </c>
      <c r="Q3336" s="79"/>
      <c r="R3336" s="79">
        <v>1050000</v>
      </c>
      <c r="S3336" s="79">
        <v>0</v>
      </c>
      <c r="T3336" s="79">
        <v>0</v>
      </c>
      <c r="U3336" s="78" t="s">
        <v>303</v>
      </c>
      <c r="V3336" s="80" t="s">
        <v>152</v>
      </c>
      <c r="W3336" s="81" t="s">
        <v>539</v>
      </c>
    </row>
    <row r="3337" spans="1:23" s="107" customFormat="1" ht="31.8" customHeight="1">
      <c r="A3337" s="46">
        <f>SUBTOTAL(3,$C$11:C3337)</f>
        <v>3327</v>
      </c>
      <c r="B3337" s="46">
        <v>1</v>
      </c>
      <c r="C3337" s="46" t="s">
        <v>1</v>
      </c>
      <c r="D3337" s="46" t="s">
        <v>1107</v>
      </c>
      <c r="E3337" s="98" t="s">
        <v>583</v>
      </c>
      <c r="F3337" s="99" t="s">
        <v>43</v>
      </c>
      <c r="G3337" s="46">
        <v>11</v>
      </c>
      <c r="H3337" s="78" t="s">
        <v>671</v>
      </c>
      <c r="I3337" s="46">
        <v>20</v>
      </c>
      <c r="J3337" s="46">
        <v>1</v>
      </c>
      <c r="K3337" s="46"/>
      <c r="L3337" s="46"/>
      <c r="M3337" s="46">
        <v>20</v>
      </c>
      <c r="N3337" s="46">
        <v>1</v>
      </c>
      <c r="O3337" s="79">
        <v>1050000</v>
      </c>
      <c r="P3337" s="79">
        <v>1050000</v>
      </c>
      <c r="Q3337" s="79"/>
      <c r="R3337" s="79">
        <v>1050000</v>
      </c>
      <c r="S3337" s="79">
        <v>0</v>
      </c>
      <c r="T3337" s="79">
        <v>0</v>
      </c>
      <c r="U3337" s="78" t="s">
        <v>303</v>
      </c>
      <c r="V3337" s="80" t="s">
        <v>1918</v>
      </c>
      <c r="W3337" s="81" t="s">
        <v>539</v>
      </c>
    </row>
    <row r="3338" spans="1:23" s="107" customFormat="1" ht="31.8" customHeight="1">
      <c r="A3338" s="46">
        <f>SUBTOTAL(3,$C$11:C3338)</f>
        <v>3328</v>
      </c>
      <c r="B3338" s="100">
        <v>2</v>
      </c>
      <c r="C3338" s="100" t="s">
        <v>1</v>
      </c>
      <c r="D3338" s="100" t="s">
        <v>2343</v>
      </c>
      <c r="E3338" s="101" t="s">
        <v>583</v>
      </c>
      <c r="F3338" s="102" t="s">
        <v>43</v>
      </c>
      <c r="G3338" s="100">
        <v>11</v>
      </c>
      <c r="H3338" s="103" t="s">
        <v>671</v>
      </c>
      <c r="I3338" s="100">
        <v>20</v>
      </c>
      <c r="J3338" s="100">
        <v>1</v>
      </c>
      <c r="K3338" s="100"/>
      <c r="L3338" s="100"/>
      <c r="M3338" s="100">
        <v>20</v>
      </c>
      <c r="N3338" s="100">
        <v>1</v>
      </c>
      <c r="O3338" s="104">
        <v>1050000</v>
      </c>
      <c r="P3338" s="104">
        <v>1050000</v>
      </c>
      <c r="Q3338" s="104"/>
      <c r="R3338" s="104"/>
      <c r="S3338" s="104">
        <v>1050000</v>
      </c>
      <c r="T3338" s="104">
        <v>0</v>
      </c>
      <c r="U3338" s="103" t="s">
        <v>303</v>
      </c>
      <c r="V3338" s="105" t="s">
        <v>4322</v>
      </c>
      <c r="W3338" s="106" t="s">
        <v>539</v>
      </c>
    </row>
    <row r="3339" spans="1:23" s="107" customFormat="1" ht="31.8" customHeight="1">
      <c r="A3339" s="46">
        <f>SUBTOTAL(3,$C$11:C3339)</f>
        <v>3329</v>
      </c>
      <c r="B3339" s="100">
        <v>2</v>
      </c>
      <c r="C3339" s="100" t="s">
        <v>1</v>
      </c>
      <c r="D3339" s="100" t="s">
        <v>2341</v>
      </c>
      <c r="E3339" s="101" t="s">
        <v>583</v>
      </c>
      <c r="F3339" s="102" t="s">
        <v>43</v>
      </c>
      <c r="G3339" s="100">
        <v>11</v>
      </c>
      <c r="H3339" s="103" t="s">
        <v>671</v>
      </c>
      <c r="I3339" s="100">
        <v>20</v>
      </c>
      <c r="J3339" s="100">
        <v>1</v>
      </c>
      <c r="K3339" s="100"/>
      <c r="L3339" s="100"/>
      <c r="M3339" s="100">
        <v>20</v>
      </c>
      <c r="N3339" s="100">
        <v>1</v>
      </c>
      <c r="O3339" s="104">
        <v>1050000</v>
      </c>
      <c r="P3339" s="104">
        <v>1050000</v>
      </c>
      <c r="Q3339" s="104"/>
      <c r="R3339" s="104"/>
      <c r="S3339" s="104">
        <v>1050000</v>
      </c>
      <c r="T3339" s="104">
        <v>0</v>
      </c>
      <c r="U3339" s="103" t="s">
        <v>303</v>
      </c>
      <c r="V3339" s="105" t="s">
        <v>4323</v>
      </c>
      <c r="W3339" s="106" t="s">
        <v>539</v>
      </c>
    </row>
    <row r="3340" spans="1:23" s="107" customFormat="1" ht="31.8" customHeight="1">
      <c r="A3340" s="46">
        <f>SUBTOTAL(3,$C$11:C3340)</f>
        <v>3330</v>
      </c>
      <c r="B3340" s="100">
        <v>2</v>
      </c>
      <c r="C3340" s="100" t="s">
        <v>1</v>
      </c>
      <c r="D3340" s="100" t="s">
        <v>2351</v>
      </c>
      <c r="E3340" s="101" t="s">
        <v>583</v>
      </c>
      <c r="F3340" s="102" t="s">
        <v>43</v>
      </c>
      <c r="G3340" s="100">
        <v>11</v>
      </c>
      <c r="H3340" s="103" t="s">
        <v>671</v>
      </c>
      <c r="I3340" s="100">
        <v>20</v>
      </c>
      <c r="J3340" s="100">
        <v>1</v>
      </c>
      <c r="K3340" s="100"/>
      <c r="L3340" s="100"/>
      <c r="M3340" s="100">
        <v>20</v>
      </c>
      <c r="N3340" s="100">
        <v>1</v>
      </c>
      <c r="O3340" s="104">
        <v>1050000</v>
      </c>
      <c r="P3340" s="104">
        <v>1050000</v>
      </c>
      <c r="Q3340" s="104"/>
      <c r="R3340" s="104"/>
      <c r="S3340" s="104">
        <v>1050000</v>
      </c>
      <c r="T3340" s="104">
        <v>0</v>
      </c>
      <c r="U3340" s="103" t="s">
        <v>303</v>
      </c>
      <c r="V3340" s="105" t="s">
        <v>4324</v>
      </c>
      <c r="W3340" s="106" t="s">
        <v>539</v>
      </c>
    </row>
    <row r="3341" spans="1:23" s="107" customFormat="1" ht="31.8" customHeight="1">
      <c r="A3341" s="46">
        <f>SUBTOTAL(3,$C$11:C3341)</f>
        <v>3331</v>
      </c>
      <c r="B3341" s="100">
        <v>2</v>
      </c>
      <c r="C3341" s="100" t="s">
        <v>1</v>
      </c>
      <c r="D3341" s="100" t="s">
        <v>2351</v>
      </c>
      <c r="E3341" s="101" t="s">
        <v>583</v>
      </c>
      <c r="F3341" s="102" t="s">
        <v>43</v>
      </c>
      <c r="G3341" s="100">
        <v>11</v>
      </c>
      <c r="H3341" s="103" t="s">
        <v>671</v>
      </c>
      <c r="I3341" s="100">
        <v>20</v>
      </c>
      <c r="J3341" s="100">
        <v>1</v>
      </c>
      <c r="K3341" s="100"/>
      <c r="L3341" s="100"/>
      <c r="M3341" s="100">
        <v>20</v>
      </c>
      <c r="N3341" s="100">
        <v>1</v>
      </c>
      <c r="O3341" s="104">
        <v>1050000</v>
      </c>
      <c r="P3341" s="104">
        <v>1050000</v>
      </c>
      <c r="Q3341" s="104"/>
      <c r="R3341" s="104"/>
      <c r="S3341" s="104">
        <v>1050000</v>
      </c>
      <c r="T3341" s="104">
        <v>0</v>
      </c>
      <c r="U3341" s="103" t="s">
        <v>303</v>
      </c>
      <c r="V3341" s="105" t="s">
        <v>4325</v>
      </c>
      <c r="W3341" s="106" t="s">
        <v>539</v>
      </c>
    </row>
    <row r="3342" spans="1:23" s="107" customFormat="1" ht="31.8" customHeight="1">
      <c r="A3342" s="46">
        <f>SUBTOTAL(3,$C$11:C3342)</f>
        <v>3332</v>
      </c>
      <c r="B3342" s="100">
        <v>2</v>
      </c>
      <c r="C3342" s="100" t="s">
        <v>1</v>
      </c>
      <c r="D3342" s="100" t="s">
        <v>2340</v>
      </c>
      <c r="E3342" s="101" t="s">
        <v>583</v>
      </c>
      <c r="F3342" s="102" t="s">
        <v>43</v>
      </c>
      <c r="G3342" s="100">
        <v>11</v>
      </c>
      <c r="H3342" s="103" t="s">
        <v>671</v>
      </c>
      <c r="I3342" s="100">
        <v>20</v>
      </c>
      <c r="J3342" s="100">
        <v>1</v>
      </c>
      <c r="K3342" s="100"/>
      <c r="L3342" s="100"/>
      <c r="M3342" s="100">
        <v>20</v>
      </c>
      <c r="N3342" s="100">
        <v>1</v>
      </c>
      <c r="O3342" s="104">
        <v>1050000</v>
      </c>
      <c r="P3342" s="104">
        <v>1050000</v>
      </c>
      <c r="Q3342" s="104"/>
      <c r="R3342" s="104"/>
      <c r="S3342" s="104">
        <v>1050000</v>
      </c>
      <c r="T3342" s="104">
        <v>0</v>
      </c>
      <c r="U3342" s="103" t="s">
        <v>303</v>
      </c>
      <c r="V3342" s="105" t="s">
        <v>3106</v>
      </c>
      <c r="W3342" s="106" t="s">
        <v>539</v>
      </c>
    </row>
    <row r="3343" spans="1:23" s="107" customFormat="1" ht="31.8" customHeight="1">
      <c r="A3343" s="46">
        <f>SUBTOTAL(3,$C$11:C3343)</f>
        <v>3333</v>
      </c>
      <c r="B3343" s="100">
        <v>2</v>
      </c>
      <c r="C3343" s="100" t="s">
        <v>1</v>
      </c>
      <c r="D3343" s="100" t="s">
        <v>2352</v>
      </c>
      <c r="E3343" s="101" t="s">
        <v>583</v>
      </c>
      <c r="F3343" s="102" t="s">
        <v>43</v>
      </c>
      <c r="G3343" s="100">
        <v>11</v>
      </c>
      <c r="H3343" s="103" t="s">
        <v>671</v>
      </c>
      <c r="I3343" s="100">
        <v>20</v>
      </c>
      <c r="J3343" s="100">
        <v>1</v>
      </c>
      <c r="K3343" s="100"/>
      <c r="L3343" s="100"/>
      <c r="M3343" s="100">
        <v>20</v>
      </c>
      <c r="N3343" s="100">
        <v>1</v>
      </c>
      <c r="O3343" s="104">
        <v>1050000</v>
      </c>
      <c r="P3343" s="104">
        <v>1050000</v>
      </c>
      <c r="Q3343" s="104"/>
      <c r="R3343" s="104"/>
      <c r="S3343" s="104">
        <v>1050000</v>
      </c>
      <c r="T3343" s="104">
        <v>0</v>
      </c>
      <c r="U3343" s="103" t="s">
        <v>303</v>
      </c>
      <c r="V3343" s="105" t="s">
        <v>4326</v>
      </c>
      <c r="W3343" s="106" t="s">
        <v>539</v>
      </c>
    </row>
    <row r="3344" spans="1:23" s="107" customFormat="1" ht="31.8" customHeight="1">
      <c r="A3344" s="46">
        <f>SUBTOTAL(3,$C$11:C3344)</f>
        <v>3334</v>
      </c>
      <c r="B3344" s="100">
        <v>2</v>
      </c>
      <c r="C3344" s="100" t="s">
        <v>1</v>
      </c>
      <c r="D3344" s="100" t="s">
        <v>2353</v>
      </c>
      <c r="E3344" s="101" t="s">
        <v>583</v>
      </c>
      <c r="F3344" s="102" t="s">
        <v>43</v>
      </c>
      <c r="G3344" s="100">
        <v>11</v>
      </c>
      <c r="H3344" s="103" t="s">
        <v>671</v>
      </c>
      <c r="I3344" s="100">
        <v>20</v>
      </c>
      <c r="J3344" s="100">
        <v>1</v>
      </c>
      <c r="K3344" s="100"/>
      <c r="L3344" s="100"/>
      <c r="M3344" s="100">
        <v>20</v>
      </c>
      <c r="N3344" s="100">
        <v>1</v>
      </c>
      <c r="O3344" s="104">
        <v>1050000</v>
      </c>
      <c r="P3344" s="104">
        <v>1050000</v>
      </c>
      <c r="Q3344" s="104"/>
      <c r="R3344" s="104"/>
      <c r="S3344" s="104">
        <v>1050000</v>
      </c>
      <c r="T3344" s="104">
        <v>0</v>
      </c>
      <c r="U3344" s="103" t="s">
        <v>303</v>
      </c>
      <c r="V3344" s="105" t="s">
        <v>4327</v>
      </c>
      <c r="W3344" s="106" t="s">
        <v>539</v>
      </c>
    </row>
    <row r="3345" spans="1:23" s="107" customFormat="1" ht="31.8" customHeight="1">
      <c r="A3345" s="46">
        <f>SUBTOTAL(3,$C$11:C3345)</f>
        <v>3335</v>
      </c>
      <c r="B3345" s="100">
        <v>2</v>
      </c>
      <c r="C3345" s="100" t="s">
        <v>1</v>
      </c>
      <c r="D3345" s="100" t="s">
        <v>2343</v>
      </c>
      <c r="E3345" s="101" t="s">
        <v>583</v>
      </c>
      <c r="F3345" s="102" t="s">
        <v>43</v>
      </c>
      <c r="G3345" s="100">
        <v>11</v>
      </c>
      <c r="H3345" s="103" t="s">
        <v>671</v>
      </c>
      <c r="I3345" s="100">
        <v>20</v>
      </c>
      <c r="J3345" s="100">
        <v>1</v>
      </c>
      <c r="K3345" s="100"/>
      <c r="L3345" s="100"/>
      <c r="M3345" s="100">
        <v>20</v>
      </c>
      <c r="N3345" s="100">
        <v>1</v>
      </c>
      <c r="O3345" s="104">
        <v>1050000</v>
      </c>
      <c r="P3345" s="104">
        <v>1050000</v>
      </c>
      <c r="Q3345" s="104"/>
      <c r="R3345" s="104"/>
      <c r="S3345" s="104">
        <v>1050000</v>
      </c>
      <c r="T3345" s="104">
        <v>0</v>
      </c>
      <c r="U3345" s="103" t="s">
        <v>303</v>
      </c>
      <c r="V3345" s="105" t="s">
        <v>732</v>
      </c>
      <c r="W3345" s="106" t="s">
        <v>539</v>
      </c>
    </row>
    <row r="3346" spans="1:23" s="107" customFormat="1" ht="31.8" customHeight="1">
      <c r="A3346" s="46">
        <f>SUBTOTAL(3,$C$11:C3346)</f>
        <v>3336</v>
      </c>
      <c r="B3346" s="100">
        <v>2</v>
      </c>
      <c r="C3346" s="100" t="s">
        <v>1</v>
      </c>
      <c r="D3346" s="100" t="s">
        <v>2352</v>
      </c>
      <c r="E3346" s="101" t="s">
        <v>583</v>
      </c>
      <c r="F3346" s="102" t="s">
        <v>43</v>
      </c>
      <c r="G3346" s="100">
        <v>11</v>
      </c>
      <c r="H3346" s="103" t="s">
        <v>671</v>
      </c>
      <c r="I3346" s="100">
        <v>20</v>
      </c>
      <c r="J3346" s="100">
        <v>1</v>
      </c>
      <c r="K3346" s="100"/>
      <c r="L3346" s="100"/>
      <c r="M3346" s="100">
        <v>20</v>
      </c>
      <c r="N3346" s="100">
        <v>1</v>
      </c>
      <c r="O3346" s="104">
        <v>1050000</v>
      </c>
      <c r="P3346" s="104">
        <v>1050000</v>
      </c>
      <c r="Q3346" s="104"/>
      <c r="R3346" s="104"/>
      <c r="S3346" s="104">
        <v>1050000</v>
      </c>
      <c r="T3346" s="104">
        <v>0</v>
      </c>
      <c r="U3346" s="103" t="s">
        <v>303</v>
      </c>
      <c r="V3346" s="105" t="s">
        <v>4328</v>
      </c>
      <c r="W3346" s="106" t="s">
        <v>539</v>
      </c>
    </row>
    <row r="3347" spans="1:23" s="107" customFormat="1" ht="31.8" customHeight="1">
      <c r="A3347" s="46">
        <f>SUBTOTAL(3,$C$11:C3347)</f>
        <v>3337</v>
      </c>
      <c r="B3347" s="100">
        <v>2</v>
      </c>
      <c r="C3347" s="100" t="s">
        <v>1</v>
      </c>
      <c r="D3347" s="100" t="s">
        <v>2351</v>
      </c>
      <c r="E3347" s="101" t="s">
        <v>583</v>
      </c>
      <c r="F3347" s="102" t="s">
        <v>43</v>
      </c>
      <c r="G3347" s="100">
        <v>11</v>
      </c>
      <c r="H3347" s="103" t="s">
        <v>671</v>
      </c>
      <c r="I3347" s="100">
        <v>20</v>
      </c>
      <c r="J3347" s="100">
        <v>1</v>
      </c>
      <c r="K3347" s="100"/>
      <c r="L3347" s="100"/>
      <c r="M3347" s="100">
        <v>20</v>
      </c>
      <c r="N3347" s="100">
        <v>1</v>
      </c>
      <c r="O3347" s="104">
        <v>1050000</v>
      </c>
      <c r="P3347" s="104">
        <v>1050000</v>
      </c>
      <c r="Q3347" s="104"/>
      <c r="R3347" s="104"/>
      <c r="S3347" s="104">
        <v>1050000</v>
      </c>
      <c r="T3347" s="104">
        <v>0</v>
      </c>
      <c r="U3347" s="103" t="s">
        <v>303</v>
      </c>
      <c r="V3347" s="105" t="s">
        <v>4329</v>
      </c>
      <c r="W3347" s="106" t="s">
        <v>539</v>
      </c>
    </row>
    <row r="3348" spans="1:23" s="107" customFormat="1" ht="31.8" customHeight="1">
      <c r="A3348" s="46">
        <f>SUBTOTAL(3,$C$11:C3348)</f>
        <v>3338</v>
      </c>
      <c r="B3348" s="100">
        <v>2</v>
      </c>
      <c r="C3348" s="100" t="s">
        <v>1</v>
      </c>
      <c r="D3348" s="100" t="s">
        <v>2341</v>
      </c>
      <c r="E3348" s="101" t="s">
        <v>583</v>
      </c>
      <c r="F3348" s="102" t="s">
        <v>43</v>
      </c>
      <c r="G3348" s="100">
        <v>11</v>
      </c>
      <c r="H3348" s="103" t="s">
        <v>671</v>
      </c>
      <c r="I3348" s="100">
        <v>20</v>
      </c>
      <c r="J3348" s="100">
        <v>1</v>
      </c>
      <c r="K3348" s="100"/>
      <c r="L3348" s="100"/>
      <c r="M3348" s="100">
        <v>20</v>
      </c>
      <c r="N3348" s="100">
        <v>1</v>
      </c>
      <c r="O3348" s="104">
        <v>1050000</v>
      </c>
      <c r="P3348" s="104">
        <v>1050000</v>
      </c>
      <c r="Q3348" s="104"/>
      <c r="R3348" s="104"/>
      <c r="S3348" s="104">
        <v>1050000</v>
      </c>
      <c r="T3348" s="104">
        <v>0</v>
      </c>
      <c r="U3348" s="103" t="s">
        <v>303</v>
      </c>
      <c r="V3348" s="105" t="s">
        <v>4330</v>
      </c>
      <c r="W3348" s="106" t="s">
        <v>539</v>
      </c>
    </row>
    <row r="3349" spans="1:23" s="107" customFormat="1" ht="31.8" customHeight="1">
      <c r="A3349" s="46">
        <f>SUBTOTAL(3,$C$11:C3349)</f>
        <v>3339</v>
      </c>
      <c r="B3349" s="100">
        <v>2</v>
      </c>
      <c r="C3349" s="100" t="s">
        <v>1</v>
      </c>
      <c r="D3349" s="100" t="s">
        <v>2369</v>
      </c>
      <c r="E3349" s="101" t="s">
        <v>583</v>
      </c>
      <c r="F3349" s="102" t="s">
        <v>43</v>
      </c>
      <c r="G3349" s="100">
        <v>11</v>
      </c>
      <c r="H3349" s="103" t="s">
        <v>671</v>
      </c>
      <c r="I3349" s="100">
        <v>20</v>
      </c>
      <c r="J3349" s="100">
        <v>1</v>
      </c>
      <c r="K3349" s="100"/>
      <c r="L3349" s="100"/>
      <c r="M3349" s="100">
        <v>20</v>
      </c>
      <c r="N3349" s="100">
        <v>1</v>
      </c>
      <c r="O3349" s="104">
        <v>1050000</v>
      </c>
      <c r="P3349" s="104">
        <v>1050000</v>
      </c>
      <c r="Q3349" s="104"/>
      <c r="R3349" s="104"/>
      <c r="S3349" s="104">
        <v>1050000</v>
      </c>
      <c r="T3349" s="104">
        <v>0</v>
      </c>
      <c r="U3349" s="103" t="s">
        <v>303</v>
      </c>
      <c r="V3349" s="105" t="s">
        <v>188</v>
      </c>
      <c r="W3349" s="106" t="s">
        <v>539</v>
      </c>
    </row>
    <row r="3350" spans="1:23" s="107" customFormat="1" ht="31.8" customHeight="1">
      <c r="A3350" s="46">
        <f>SUBTOTAL(3,$C$11:C3350)</f>
        <v>3340</v>
      </c>
      <c r="B3350" s="100">
        <v>2</v>
      </c>
      <c r="C3350" s="100" t="s">
        <v>1</v>
      </c>
      <c r="D3350" s="100" t="s">
        <v>2352</v>
      </c>
      <c r="E3350" s="101" t="s">
        <v>583</v>
      </c>
      <c r="F3350" s="102" t="s">
        <v>43</v>
      </c>
      <c r="G3350" s="100">
        <v>11</v>
      </c>
      <c r="H3350" s="103" t="s">
        <v>671</v>
      </c>
      <c r="I3350" s="100">
        <v>20</v>
      </c>
      <c r="J3350" s="100">
        <v>1</v>
      </c>
      <c r="K3350" s="100"/>
      <c r="L3350" s="100"/>
      <c r="M3350" s="100">
        <v>20</v>
      </c>
      <c r="N3350" s="100">
        <v>1</v>
      </c>
      <c r="O3350" s="104">
        <v>1050000</v>
      </c>
      <c r="P3350" s="104">
        <v>1050000</v>
      </c>
      <c r="Q3350" s="104"/>
      <c r="R3350" s="104"/>
      <c r="S3350" s="104">
        <v>1050000</v>
      </c>
      <c r="T3350" s="104">
        <v>0</v>
      </c>
      <c r="U3350" s="103" t="s">
        <v>303</v>
      </c>
      <c r="V3350" s="105" t="s">
        <v>732</v>
      </c>
      <c r="W3350" s="106" t="s">
        <v>539</v>
      </c>
    </row>
    <row r="3351" spans="1:23" s="107" customFormat="1" ht="31.8" customHeight="1">
      <c r="A3351" s="46">
        <f>SUBTOTAL(3,$C$11:C3351)</f>
        <v>3341</v>
      </c>
      <c r="B3351" s="100">
        <v>2</v>
      </c>
      <c r="C3351" s="100" t="s">
        <v>1</v>
      </c>
      <c r="D3351" s="100" t="s">
        <v>2352</v>
      </c>
      <c r="E3351" s="101" t="s">
        <v>583</v>
      </c>
      <c r="F3351" s="102" t="s">
        <v>43</v>
      </c>
      <c r="G3351" s="100">
        <v>11</v>
      </c>
      <c r="H3351" s="103" t="s">
        <v>671</v>
      </c>
      <c r="I3351" s="100">
        <v>20</v>
      </c>
      <c r="J3351" s="100">
        <v>1</v>
      </c>
      <c r="K3351" s="100"/>
      <c r="L3351" s="100"/>
      <c r="M3351" s="100">
        <v>20</v>
      </c>
      <c r="N3351" s="100">
        <v>1</v>
      </c>
      <c r="O3351" s="104">
        <v>1050000</v>
      </c>
      <c r="P3351" s="104">
        <v>1050000</v>
      </c>
      <c r="Q3351" s="104"/>
      <c r="R3351" s="104"/>
      <c r="S3351" s="104">
        <v>1050000</v>
      </c>
      <c r="T3351" s="104">
        <v>0</v>
      </c>
      <c r="U3351" s="103" t="s">
        <v>303</v>
      </c>
      <c r="V3351" s="105" t="s">
        <v>2702</v>
      </c>
      <c r="W3351" s="106" t="s">
        <v>539</v>
      </c>
    </row>
    <row r="3352" spans="1:23" s="107" customFormat="1" ht="31.8" customHeight="1">
      <c r="A3352" s="46">
        <f>SUBTOTAL(3,$C$11:C3352)</f>
        <v>3342</v>
      </c>
      <c r="B3352" s="100">
        <v>2</v>
      </c>
      <c r="C3352" s="100" t="s">
        <v>1</v>
      </c>
      <c r="D3352" s="100" t="s">
        <v>2340</v>
      </c>
      <c r="E3352" s="101" t="s">
        <v>583</v>
      </c>
      <c r="F3352" s="102" t="s">
        <v>43</v>
      </c>
      <c r="G3352" s="100">
        <v>11</v>
      </c>
      <c r="H3352" s="103" t="s">
        <v>671</v>
      </c>
      <c r="I3352" s="100">
        <v>20</v>
      </c>
      <c r="J3352" s="100">
        <v>1</v>
      </c>
      <c r="K3352" s="100"/>
      <c r="L3352" s="100"/>
      <c r="M3352" s="100">
        <v>20</v>
      </c>
      <c r="N3352" s="100">
        <v>1</v>
      </c>
      <c r="O3352" s="104">
        <v>1050000</v>
      </c>
      <c r="P3352" s="104">
        <v>1050000</v>
      </c>
      <c r="Q3352" s="104"/>
      <c r="R3352" s="104"/>
      <c r="S3352" s="104">
        <v>1050000</v>
      </c>
      <c r="T3352" s="104">
        <v>0</v>
      </c>
      <c r="U3352" s="103" t="s">
        <v>303</v>
      </c>
      <c r="V3352" s="105" t="s">
        <v>4331</v>
      </c>
      <c r="W3352" s="106" t="s">
        <v>539</v>
      </c>
    </row>
    <row r="3353" spans="1:23" s="107" customFormat="1" ht="31.8" customHeight="1">
      <c r="A3353" s="46">
        <f>SUBTOTAL(3,$C$11:C3353)</f>
        <v>3343</v>
      </c>
      <c r="B3353" s="100">
        <v>2</v>
      </c>
      <c r="C3353" s="100" t="s">
        <v>1</v>
      </c>
      <c r="D3353" s="100" t="s">
        <v>2340</v>
      </c>
      <c r="E3353" s="101" t="s">
        <v>583</v>
      </c>
      <c r="F3353" s="102" t="s">
        <v>43</v>
      </c>
      <c r="G3353" s="100">
        <v>11</v>
      </c>
      <c r="H3353" s="103" t="s">
        <v>671</v>
      </c>
      <c r="I3353" s="100">
        <v>20</v>
      </c>
      <c r="J3353" s="100">
        <v>1</v>
      </c>
      <c r="K3353" s="100"/>
      <c r="L3353" s="100"/>
      <c r="M3353" s="100">
        <v>20</v>
      </c>
      <c r="N3353" s="100">
        <v>1</v>
      </c>
      <c r="O3353" s="104">
        <v>1050000</v>
      </c>
      <c r="P3353" s="104">
        <v>1050000</v>
      </c>
      <c r="Q3353" s="104"/>
      <c r="R3353" s="104"/>
      <c r="S3353" s="104">
        <v>1050000</v>
      </c>
      <c r="T3353" s="104">
        <v>0</v>
      </c>
      <c r="U3353" s="103" t="s">
        <v>303</v>
      </c>
      <c r="V3353" s="105" t="s">
        <v>4332</v>
      </c>
      <c r="W3353" s="106" t="s">
        <v>539</v>
      </c>
    </row>
    <row r="3354" spans="1:23" s="107" customFormat="1" ht="31.8" customHeight="1">
      <c r="A3354" s="46">
        <f>SUBTOTAL(3,$C$11:C3354)</f>
        <v>3344</v>
      </c>
      <c r="B3354" s="100">
        <v>2</v>
      </c>
      <c r="C3354" s="100" t="s">
        <v>1</v>
      </c>
      <c r="D3354" s="100" t="s">
        <v>2342</v>
      </c>
      <c r="E3354" s="101" t="s">
        <v>583</v>
      </c>
      <c r="F3354" s="102" t="s">
        <v>43</v>
      </c>
      <c r="G3354" s="100">
        <v>11</v>
      </c>
      <c r="H3354" s="103" t="s">
        <v>671</v>
      </c>
      <c r="I3354" s="100">
        <v>20</v>
      </c>
      <c r="J3354" s="100">
        <v>1</v>
      </c>
      <c r="K3354" s="100"/>
      <c r="L3354" s="100"/>
      <c r="M3354" s="100">
        <v>20</v>
      </c>
      <c r="N3354" s="100">
        <v>1</v>
      </c>
      <c r="O3354" s="104">
        <v>1050000</v>
      </c>
      <c r="P3354" s="104">
        <v>1050000</v>
      </c>
      <c r="Q3354" s="104"/>
      <c r="R3354" s="104"/>
      <c r="S3354" s="104">
        <v>1050000</v>
      </c>
      <c r="T3354" s="104">
        <v>0</v>
      </c>
      <c r="U3354" s="103" t="s">
        <v>303</v>
      </c>
      <c r="V3354" s="105" t="s">
        <v>4333</v>
      </c>
      <c r="W3354" s="106" t="s">
        <v>539</v>
      </c>
    </row>
    <row r="3355" spans="1:23" s="107" customFormat="1" ht="31.8" customHeight="1">
      <c r="A3355" s="46">
        <f>SUBTOTAL(3,$C$11:C3355)</f>
        <v>3345</v>
      </c>
      <c r="B3355" s="100">
        <v>2</v>
      </c>
      <c r="C3355" s="100" t="s">
        <v>1</v>
      </c>
      <c r="D3355" s="100" t="s">
        <v>2341</v>
      </c>
      <c r="E3355" s="101" t="s">
        <v>583</v>
      </c>
      <c r="F3355" s="102" t="s">
        <v>43</v>
      </c>
      <c r="G3355" s="100">
        <v>11</v>
      </c>
      <c r="H3355" s="103" t="s">
        <v>671</v>
      </c>
      <c r="I3355" s="100">
        <v>20</v>
      </c>
      <c r="J3355" s="100">
        <v>1</v>
      </c>
      <c r="K3355" s="100"/>
      <c r="L3355" s="100"/>
      <c r="M3355" s="100">
        <v>20</v>
      </c>
      <c r="N3355" s="100">
        <v>1</v>
      </c>
      <c r="O3355" s="104">
        <v>1050000</v>
      </c>
      <c r="P3355" s="104">
        <v>1050000</v>
      </c>
      <c r="Q3355" s="104"/>
      <c r="R3355" s="104"/>
      <c r="S3355" s="104">
        <v>1050000</v>
      </c>
      <c r="T3355" s="104">
        <v>0</v>
      </c>
      <c r="U3355" s="103" t="s">
        <v>303</v>
      </c>
      <c r="V3355" s="105" t="s">
        <v>4334</v>
      </c>
      <c r="W3355" s="106" t="s">
        <v>539</v>
      </c>
    </row>
    <row r="3356" spans="1:23" s="107" customFormat="1" ht="31.8" customHeight="1">
      <c r="A3356" s="46">
        <f>SUBTOTAL(3,$C$11:C3356)</f>
        <v>3346</v>
      </c>
      <c r="B3356" s="100">
        <v>2</v>
      </c>
      <c r="C3356" s="100" t="s">
        <v>1</v>
      </c>
      <c r="D3356" s="100" t="s">
        <v>2344</v>
      </c>
      <c r="E3356" s="101" t="s">
        <v>583</v>
      </c>
      <c r="F3356" s="102" t="s">
        <v>43</v>
      </c>
      <c r="G3356" s="100">
        <v>11</v>
      </c>
      <c r="H3356" s="103" t="s">
        <v>671</v>
      </c>
      <c r="I3356" s="100">
        <v>20</v>
      </c>
      <c r="J3356" s="100">
        <v>1</v>
      </c>
      <c r="K3356" s="100"/>
      <c r="L3356" s="100"/>
      <c r="M3356" s="100">
        <v>20</v>
      </c>
      <c r="N3356" s="100">
        <v>1</v>
      </c>
      <c r="O3356" s="104">
        <v>1050000</v>
      </c>
      <c r="P3356" s="104">
        <v>1050000</v>
      </c>
      <c r="Q3356" s="104"/>
      <c r="R3356" s="104"/>
      <c r="S3356" s="104">
        <v>1050000</v>
      </c>
      <c r="T3356" s="104">
        <v>0</v>
      </c>
      <c r="U3356" s="103" t="s">
        <v>303</v>
      </c>
      <c r="V3356" s="105" t="s">
        <v>3181</v>
      </c>
      <c r="W3356" s="106" t="s">
        <v>539</v>
      </c>
    </row>
    <row r="3357" spans="1:23" s="107" customFormat="1" ht="31.8" customHeight="1">
      <c r="A3357" s="46">
        <f>SUBTOTAL(3,$C$11:C3357)</f>
        <v>3347</v>
      </c>
      <c r="B3357" s="100">
        <v>2</v>
      </c>
      <c r="C3357" s="100" t="s">
        <v>1</v>
      </c>
      <c r="D3357" s="100" t="s">
        <v>2351</v>
      </c>
      <c r="E3357" s="101" t="s">
        <v>583</v>
      </c>
      <c r="F3357" s="102" t="s">
        <v>43</v>
      </c>
      <c r="G3357" s="100">
        <v>11</v>
      </c>
      <c r="H3357" s="103" t="s">
        <v>671</v>
      </c>
      <c r="I3357" s="100">
        <v>20</v>
      </c>
      <c r="J3357" s="100">
        <v>1</v>
      </c>
      <c r="K3357" s="100"/>
      <c r="L3357" s="100"/>
      <c r="M3357" s="100">
        <v>20</v>
      </c>
      <c r="N3357" s="100">
        <v>1</v>
      </c>
      <c r="O3357" s="104">
        <v>1050000</v>
      </c>
      <c r="P3357" s="104">
        <v>1050000</v>
      </c>
      <c r="Q3357" s="104"/>
      <c r="R3357" s="104"/>
      <c r="S3357" s="104">
        <v>1050000</v>
      </c>
      <c r="T3357" s="104">
        <v>0</v>
      </c>
      <c r="U3357" s="103" t="s">
        <v>303</v>
      </c>
      <c r="V3357" s="105" t="s">
        <v>4335</v>
      </c>
      <c r="W3357" s="106" t="s">
        <v>539</v>
      </c>
    </row>
    <row r="3358" spans="1:23" s="107" customFormat="1" ht="31.8" customHeight="1">
      <c r="A3358" s="46">
        <f>SUBTOTAL(3,$C$11:C3358)</f>
        <v>3348</v>
      </c>
      <c r="B3358" s="100">
        <v>2</v>
      </c>
      <c r="C3358" s="100" t="s">
        <v>1</v>
      </c>
      <c r="D3358" s="100" t="s">
        <v>2351</v>
      </c>
      <c r="E3358" s="101" t="s">
        <v>583</v>
      </c>
      <c r="F3358" s="102" t="s">
        <v>43</v>
      </c>
      <c r="G3358" s="100">
        <v>11</v>
      </c>
      <c r="H3358" s="103" t="s">
        <v>671</v>
      </c>
      <c r="I3358" s="100">
        <v>20</v>
      </c>
      <c r="J3358" s="100">
        <v>1</v>
      </c>
      <c r="K3358" s="100"/>
      <c r="L3358" s="100"/>
      <c r="M3358" s="100">
        <v>20</v>
      </c>
      <c r="N3358" s="100">
        <v>1</v>
      </c>
      <c r="O3358" s="104">
        <v>1050000</v>
      </c>
      <c r="P3358" s="104">
        <v>1050000</v>
      </c>
      <c r="Q3358" s="104"/>
      <c r="R3358" s="104"/>
      <c r="S3358" s="104">
        <v>1050000</v>
      </c>
      <c r="T3358" s="104">
        <v>0</v>
      </c>
      <c r="U3358" s="103" t="s">
        <v>303</v>
      </c>
      <c r="V3358" s="105" t="s">
        <v>4336</v>
      </c>
      <c r="W3358" s="106" t="s">
        <v>539</v>
      </c>
    </row>
    <row r="3359" spans="1:23" s="107" customFormat="1" ht="31.8" customHeight="1">
      <c r="A3359" s="46">
        <f>SUBTOTAL(3,$C$11:C3359)</f>
        <v>3349</v>
      </c>
      <c r="B3359" s="100">
        <v>2</v>
      </c>
      <c r="C3359" s="100" t="s">
        <v>1</v>
      </c>
      <c r="D3359" s="100" t="s">
        <v>2344</v>
      </c>
      <c r="E3359" s="101" t="s">
        <v>583</v>
      </c>
      <c r="F3359" s="102" t="s">
        <v>43</v>
      </c>
      <c r="G3359" s="100">
        <v>11</v>
      </c>
      <c r="H3359" s="103" t="s">
        <v>671</v>
      </c>
      <c r="I3359" s="100">
        <v>20</v>
      </c>
      <c r="J3359" s="100">
        <v>1</v>
      </c>
      <c r="K3359" s="100"/>
      <c r="L3359" s="100"/>
      <c r="M3359" s="100">
        <v>20</v>
      </c>
      <c r="N3359" s="100">
        <v>1</v>
      </c>
      <c r="O3359" s="104">
        <v>1050000</v>
      </c>
      <c r="P3359" s="104">
        <v>1050000</v>
      </c>
      <c r="Q3359" s="104"/>
      <c r="R3359" s="104"/>
      <c r="S3359" s="104">
        <v>1050000</v>
      </c>
      <c r="T3359" s="104">
        <v>0</v>
      </c>
      <c r="U3359" s="103" t="s">
        <v>303</v>
      </c>
      <c r="V3359" s="105" t="s">
        <v>1802</v>
      </c>
      <c r="W3359" s="106" t="s">
        <v>539</v>
      </c>
    </row>
    <row r="3360" spans="1:23" s="107" customFormat="1" ht="31.8" customHeight="1">
      <c r="A3360" s="46">
        <f>SUBTOTAL(3,$C$11:C3360)</f>
        <v>3350</v>
      </c>
      <c r="B3360" s="100">
        <v>2</v>
      </c>
      <c r="C3360" s="100" t="s">
        <v>1</v>
      </c>
      <c r="D3360" s="100" t="s">
        <v>2341</v>
      </c>
      <c r="E3360" s="101" t="s">
        <v>583</v>
      </c>
      <c r="F3360" s="102" t="s">
        <v>43</v>
      </c>
      <c r="G3360" s="100">
        <v>11</v>
      </c>
      <c r="H3360" s="103" t="s">
        <v>671</v>
      </c>
      <c r="I3360" s="100">
        <v>20</v>
      </c>
      <c r="J3360" s="100">
        <v>1</v>
      </c>
      <c r="K3360" s="100"/>
      <c r="L3360" s="100"/>
      <c r="M3360" s="100">
        <v>20</v>
      </c>
      <c r="N3360" s="100">
        <v>1</v>
      </c>
      <c r="O3360" s="104">
        <v>1050000</v>
      </c>
      <c r="P3360" s="104">
        <v>1050000</v>
      </c>
      <c r="Q3360" s="104"/>
      <c r="R3360" s="104"/>
      <c r="S3360" s="104">
        <v>1050000</v>
      </c>
      <c r="T3360" s="104">
        <v>0</v>
      </c>
      <c r="U3360" s="103" t="s">
        <v>303</v>
      </c>
      <c r="V3360" s="105" t="s">
        <v>4337</v>
      </c>
      <c r="W3360" s="106" t="s">
        <v>539</v>
      </c>
    </row>
    <row r="3361" spans="1:23" s="107" customFormat="1" ht="31.8" customHeight="1">
      <c r="A3361" s="46">
        <f>SUBTOTAL(3,$C$11:C3361)</f>
        <v>3351</v>
      </c>
      <c r="B3361" s="100">
        <v>2</v>
      </c>
      <c r="C3361" s="100" t="s">
        <v>1</v>
      </c>
      <c r="D3361" s="100" t="s">
        <v>2347</v>
      </c>
      <c r="E3361" s="101" t="s">
        <v>583</v>
      </c>
      <c r="F3361" s="102" t="s">
        <v>43</v>
      </c>
      <c r="G3361" s="100">
        <v>11</v>
      </c>
      <c r="H3361" s="103" t="s">
        <v>671</v>
      </c>
      <c r="I3361" s="100">
        <v>20</v>
      </c>
      <c r="J3361" s="100">
        <v>1</v>
      </c>
      <c r="K3361" s="100"/>
      <c r="L3361" s="100"/>
      <c r="M3361" s="100">
        <v>20</v>
      </c>
      <c r="N3361" s="100">
        <v>1</v>
      </c>
      <c r="O3361" s="104">
        <v>1050000</v>
      </c>
      <c r="P3361" s="104">
        <v>1050000</v>
      </c>
      <c r="Q3361" s="104"/>
      <c r="R3361" s="104"/>
      <c r="S3361" s="104">
        <v>1050000</v>
      </c>
      <c r="T3361" s="104">
        <v>0</v>
      </c>
      <c r="U3361" s="103" t="s">
        <v>303</v>
      </c>
      <c r="V3361" s="105" t="s">
        <v>4338</v>
      </c>
      <c r="W3361" s="106" t="s">
        <v>539</v>
      </c>
    </row>
    <row r="3362" spans="1:23" s="107" customFormat="1" ht="31.8" customHeight="1">
      <c r="A3362" s="46">
        <f>SUBTOTAL(3,$C$11:C3362)</f>
        <v>3352</v>
      </c>
      <c r="B3362" s="100">
        <v>2</v>
      </c>
      <c r="C3362" s="100" t="s">
        <v>1</v>
      </c>
      <c r="D3362" s="100" t="s">
        <v>2341</v>
      </c>
      <c r="E3362" s="101" t="s">
        <v>583</v>
      </c>
      <c r="F3362" s="102" t="s">
        <v>43</v>
      </c>
      <c r="G3362" s="100">
        <v>11</v>
      </c>
      <c r="H3362" s="103" t="s">
        <v>671</v>
      </c>
      <c r="I3362" s="100">
        <v>20</v>
      </c>
      <c r="J3362" s="100">
        <v>1</v>
      </c>
      <c r="K3362" s="100"/>
      <c r="L3362" s="100"/>
      <c r="M3362" s="100">
        <v>20</v>
      </c>
      <c r="N3362" s="100">
        <v>1</v>
      </c>
      <c r="O3362" s="104">
        <v>1050000</v>
      </c>
      <c r="P3362" s="104">
        <v>1050000</v>
      </c>
      <c r="Q3362" s="104"/>
      <c r="R3362" s="104"/>
      <c r="S3362" s="104">
        <v>1050000</v>
      </c>
      <c r="T3362" s="104">
        <v>0</v>
      </c>
      <c r="U3362" s="103" t="s">
        <v>303</v>
      </c>
      <c r="V3362" s="105" t="s">
        <v>4339</v>
      </c>
      <c r="W3362" s="106" t="s">
        <v>539</v>
      </c>
    </row>
    <row r="3363" spans="1:23" s="107" customFormat="1" ht="31.8" customHeight="1">
      <c r="A3363" s="46">
        <f>SUBTOTAL(3,$C$11:C3363)</f>
        <v>3353</v>
      </c>
      <c r="B3363" s="100">
        <v>2</v>
      </c>
      <c r="C3363" s="100" t="s">
        <v>1</v>
      </c>
      <c r="D3363" s="100" t="s">
        <v>2351</v>
      </c>
      <c r="E3363" s="101" t="s">
        <v>583</v>
      </c>
      <c r="F3363" s="102" t="s">
        <v>43</v>
      </c>
      <c r="G3363" s="100">
        <v>11</v>
      </c>
      <c r="H3363" s="103" t="s">
        <v>671</v>
      </c>
      <c r="I3363" s="100">
        <v>20</v>
      </c>
      <c r="J3363" s="100">
        <v>1</v>
      </c>
      <c r="K3363" s="100"/>
      <c r="L3363" s="100"/>
      <c r="M3363" s="100">
        <v>20</v>
      </c>
      <c r="N3363" s="100">
        <v>1</v>
      </c>
      <c r="O3363" s="104">
        <v>1050000</v>
      </c>
      <c r="P3363" s="104">
        <v>1050000</v>
      </c>
      <c r="Q3363" s="104"/>
      <c r="R3363" s="104"/>
      <c r="S3363" s="104">
        <v>1050000</v>
      </c>
      <c r="T3363" s="104">
        <v>0</v>
      </c>
      <c r="U3363" s="103" t="s">
        <v>303</v>
      </c>
      <c r="V3363" s="105" t="s">
        <v>4340</v>
      </c>
      <c r="W3363" s="106" t="s">
        <v>539</v>
      </c>
    </row>
    <row r="3364" spans="1:23" s="107" customFormat="1" ht="31.8" customHeight="1">
      <c r="A3364" s="46">
        <f>SUBTOTAL(3,$C$11:C3364)</f>
        <v>3354</v>
      </c>
      <c r="B3364" s="100">
        <v>2</v>
      </c>
      <c r="C3364" s="100" t="s">
        <v>1</v>
      </c>
      <c r="D3364" s="100" t="s">
        <v>2344</v>
      </c>
      <c r="E3364" s="101" t="s">
        <v>583</v>
      </c>
      <c r="F3364" s="102" t="s">
        <v>43</v>
      </c>
      <c r="G3364" s="100">
        <v>11</v>
      </c>
      <c r="H3364" s="103" t="s">
        <v>671</v>
      </c>
      <c r="I3364" s="100">
        <v>20</v>
      </c>
      <c r="J3364" s="100">
        <v>1</v>
      </c>
      <c r="K3364" s="100"/>
      <c r="L3364" s="100"/>
      <c r="M3364" s="100">
        <v>20</v>
      </c>
      <c r="N3364" s="100">
        <v>1</v>
      </c>
      <c r="O3364" s="104">
        <v>1050000</v>
      </c>
      <c r="P3364" s="104">
        <v>1050000</v>
      </c>
      <c r="Q3364" s="104"/>
      <c r="R3364" s="104"/>
      <c r="S3364" s="104">
        <v>1050000</v>
      </c>
      <c r="T3364" s="104">
        <v>0</v>
      </c>
      <c r="U3364" s="103" t="s">
        <v>303</v>
      </c>
      <c r="V3364" s="105" t="s">
        <v>4341</v>
      </c>
      <c r="W3364" s="106" t="s">
        <v>539</v>
      </c>
    </row>
    <row r="3365" spans="1:23" s="107" customFormat="1" ht="31.8" customHeight="1">
      <c r="A3365" s="46">
        <f>SUBTOTAL(3,$C$11:C3365)</f>
        <v>3355</v>
      </c>
      <c r="B3365" s="100">
        <v>2</v>
      </c>
      <c r="C3365" s="100" t="s">
        <v>1</v>
      </c>
      <c r="D3365" s="100" t="s">
        <v>2352</v>
      </c>
      <c r="E3365" s="101" t="s">
        <v>583</v>
      </c>
      <c r="F3365" s="102" t="s">
        <v>43</v>
      </c>
      <c r="G3365" s="100">
        <v>11</v>
      </c>
      <c r="H3365" s="103" t="s">
        <v>671</v>
      </c>
      <c r="I3365" s="100">
        <v>20</v>
      </c>
      <c r="J3365" s="100">
        <v>1</v>
      </c>
      <c r="K3365" s="100"/>
      <c r="L3365" s="100"/>
      <c r="M3365" s="100">
        <v>20</v>
      </c>
      <c r="N3365" s="100">
        <v>1</v>
      </c>
      <c r="O3365" s="104">
        <v>1050000</v>
      </c>
      <c r="P3365" s="104">
        <v>1050000</v>
      </c>
      <c r="Q3365" s="104"/>
      <c r="R3365" s="104"/>
      <c r="S3365" s="104">
        <v>1050000</v>
      </c>
      <c r="T3365" s="104">
        <v>0</v>
      </c>
      <c r="U3365" s="103" t="s">
        <v>303</v>
      </c>
      <c r="V3365" s="105" t="s">
        <v>4241</v>
      </c>
      <c r="W3365" s="106" t="s">
        <v>539</v>
      </c>
    </row>
    <row r="3366" spans="1:23" s="107" customFormat="1" ht="31.8" customHeight="1">
      <c r="A3366" s="46">
        <f>SUBTOTAL(3,$C$11:C3366)</f>
        <v>3356</v>
      </c>
      <c r="B3366" s="100">
        <v>2</v>
      </c>
      <c r="C3366" s="100" t="s">
        <v>1</v>
      </c>
      <c r="D3366" s="100" t="s">
        <v>2341</v>
      </c>
      <c r="E3366" s="101" t="s">
        <v>583</v>
      </c>
      <c r="F3366" s="102" t="s">
        <v>43</v>
      </c>
      <c r="G3366" s="100">
        <v>11</v>
      </c>
      <c r="H3366" s="103" t="s">
        <v>671</v>
      </c>
      <c r="I3366" s="100">
        <v>20</v>
      </c>
      <c r="J3366" s="100">
        <v>1</v>
      </c>
      <c r="K3366" s="100"/>
      <c r="L3366" s="100"/>
      <c r="M3366" s="100">
        <v>20</v>
      </c>
      <c r="N3366" s="100">
        <v>1</v>
      </c>
      <c r="O3366" s="104">
        <v>1050000</v>
      </c>
      <c r="P3366" s="104">
        <v>1050000</v>
      </c>
      <c r="Q3366" s="104"/>
      <c r="R3366" s="104"/>
      <c r="S3366" s="104">
        <v>1050000</v>
      </c>
      <c r="T3366" s="104">
        <v>0</v>
      </c>
      <c r="U3366" s="103" t="s">
        <v>303</v>
      </c>
      <c r="V3366" s="105" t="s">
        <v>4342</v>
      </c>
      <c r="W3366" s="106" t="s">
        <v>539</v>
      </c>
    </row>
    <row r="3367" spans="1:23" s="107" customFormat="1" ht="31.8" customHeight="1">
      <c r="A3367" s="46">
        <f>SUBTOTAL(3,$C$11:C3367)</f>
        <v>3357</v>
      </c>
      <c r="B3367" s="100">
        <v>2</v>
      </c>
      <c r="C3367" s="100" t="s">
        <v>1</v>
      </c>
      <c r="D3367" s="100" t="s">
        <v>2347</v>
      </c>
      <c r="E3367" s="101" t="s">
        <v>583</v>
      </c>
      <c r="F3367" s="102" t="s">
        <v>43</v>
      </c>
      <c r="G3367" s="100">
        <v>11</v>
      </c>
      <c r="H3367" s="103" t="s">
        <v>671</v>
      </c>
      <c r="I3367" s="100">
        <v>20</v>
      </c>
      <c r="J3367" s="100">
        <v>1</v>
      </c>
      <c r="K3367" s="100"/>
      <c r="L3367" s="100"/>
      <c r="M3367" s="100">
        <v>20</v>
      </c>
      <c r="N3367" s="100">
        <v>1</v>
      </c>
      <c r="O3367" s="104">
        <v>1050000</v>
      </c>
      <c r="P3367" s="104">
        <v>1050000</v>
      </c>
      <c r="Q3367" s="104"/>
      <c r="R3367" s="104"/>
      <c r="S3367" s="104">
        <v>1050000</v>
      </c>
      <c r="T3367" s="104">
        <v>0</v>
      </c>
      <c r="U3367" s="103" t="s">
        <v>303</v>
      </c>
      <c r="V3367" s="105" t="s">
        <v>4343</v>
      </c>
      <c r="W3367" s="106" t="s">
        <v>539</v>
      </c>
    </row>
    <row r="3368" spans="1:23" s="107" customFormat="1" ht="31.8" customHeight="1">
      <c r="A3368" s="46">
        <f>SUBTOTAL(3,$C$11:C3368)</f>
        <v>3358</v>
      </c>
      <c r="B3368" s="100">
        <v>2</v>
      </c>
      <c r="C3368" s="100" t="s">
        <v>1</v>
      </c>
      <c r="D3368" s="100" t="s">
        <v>2351</v>
      </c>
      <c r="E3368" s="101" t="s">
        <v>583</v>
      </c>
      <c r="F3368" s="102" t="s">
        <v>43</v>
      </c>
      <c r="G3368" s="100">
        <v>11</v>
      </c>
      <c r="H3368" s="103" t="s">
        <v>671</v>
      </c>
      <c r="I3368" s="100">
        <v>20</v>
      </c>
      <c r="J3368" s="100">
        <v>1</v>
      </c>
      <c r="K3368" s="100"/>
      <c r="L3368" s="100"/>
      <c r="M3368" s="100">
        <v>20</v>
      </c>
      <c r="N3368" s="100">
        <v>1</v>
      </c>
      <c r="O3368" s="104">
        <v>1050000</v>
      </c>
      <c r="P3368" s="104">
        <v>1050000</v>
      </c>
      <c r="Q3368" s="104"/>
      <c r="R3368" s="104"/>
      <c r="S3368" s="104">
        <v>1050000</v>
      </c>
      <c r="T3368" s="104">
        <v>0</v>
      </c>
      <c r="U3368" s="103" t="s">
        <v>303</v>
      </c>
      <c r="V3368" s="105" t="s">
        <v>3127</v>
      </c>
      <c r="W3368" s="106" t="s">
        <v>539</v>
      </c>
    </row>
    <row r="3369" spans="1:23" s="107" customFormat="1" ht="31.8" customHeight="1">
      <c r="A3369" s="46">
        <f>SUBTOTAL(3,$C$11:C3369)</f>
        <v>3359</v>
      </c>
      <c r="B3369" s="100">
        <v>2</v>
      </c>
      <c r="C3369" s="100" t="s">
        <v>1</v>
      </c>
      <c r="D3369" s="100" t="s">
        <v>2358</v>
      </c>
      <c r="E3369" s="101" t="s">
        <v>583</v>
      </c>
      <c r="F3369" s="102" t="s">
        <v>43</v>
      </c>
      <c r="G3369" s="100">
        <v>11</v>
      </c>
      <c r="H3369" s="103" t="s">
        <v>671</v>
      </c>
      <c r="I3369" s="100">
        <v>20</v>
      </c>
      <c r="J3369" s="100">
        <v>1</v>
      </c>
      <c r="K3369" s="100"/>
      <c r="L3369" s="100"/>
      <c r="M3369" s="100">
        <v>20</v>
      </c>
      <c r="N3369" s="100">
        <v>1</v>
      </c>
      <c r="O3369" s="104">
        <v>1050000</v>
      </c>
      <c r="P3369" s="104">
        <v>1050000</v>
      </c>
      <c r="Q3369" s="104"/>
      <c r="R3369" s="104"/>
      <c r="S3369" s="104">
        <v>1050000</v>
      </c>
      <c r="T3369" s="104">
        <v>0</v>
      </c>
      <c r="U3369" s="103" t="s">
        <v>303</v>
      </c>
      <c r="V3369" s="105" t="s">
        <v>4344</v>
      </c>
      <c r="W3369" s="106" t="s">
        <v>539</v>
      </c>
    </row>
    <row r="3370" spans="1:23" s="107" customFormat="1" ht="31.8" customHeight="1">
      <c r="A3370" s="46">
        <f>SUBTOTAL(3,$C$11:C3370)</f>
        <v>3360</v>
      </c>
      <c r="B3370" s="100">
        <v>2</v>
      </c>
      <c r="C3370" s="100" t="s">
        <v>1</v>
      </c>
      <c r="D3370" s="100" t="s">
        <v>2347</v>
      </c>
      <c r="E3370" s="101" t="s">
        <v>583</v>
      </c>
      <c r="F3370" s="102" t="s">
        <v>43</v>
      </c>
      <c r="G3370" s="100">
        <v>11</v>
      </c>
      <c r="H3370" s="103" t="s">
        <v>671</v>
      </c>
      <c r="I3370" s="100">
        <v>20</v>
      </c>
      <c r="J3370" s="100">
        <v>1</v>
      </c>
      <c r="K3370" s="100"/>
      <c r="L3370" s="100"/>
      <c r="M3370" s="100">
        <v>20</v>
      </c>
      <c r="N3370" s="100">
        <v>1</v>
      </c>
      <c r="O3370" s="104">
        <v>1050000</v>
      </c>
      <c r="P3370" s="104">
        <v>1050000</v>
      </c>
      <c r="Q3370" s="104"/>
      <c r="R3370" s="104"/>
      <c r="S3370" s="104">
        <v>1050000</v>
      </c>
      <c r="T3370" s="104">
        <v>0</v>
      </c>
      <c r="U3370" s="103" t="s">
        <v>303</v>
      </c>
      <c r="V3370" s="105" t="s">
        <v>4345</v>
      </c>
      <c r="W3370" s="106" t="s">
        <v>539</v>
      </c>
    </row>
    <row r="3371" spans="1:23" s="107" customFormat="1" ht="31.8" customHeight="1">
      <c r="A3371" s="46">
        <f>SUBTOTAL(3,$C$11:C3371)</f>
        <v>3361</v>
      </c>
      <c r="B3371" s="100">
        <v>2</v>
      </c>
      <c r="C3371" s="100" t="s">
        <v>1</v>
      </c>
      <c r="D3371" s="100" t="s">
        <v>2347</v>
      </c>
      <c r="E3371" s="101" t="s">
        <v>583</v>
      </c>
      <c r="F3371" s="102" t="s">
        <v>43</v>
      </c>
      <c r="G3371" s="100">
        <v>11</v>
      </c>
      <c r="H3371" s="103" t="s">
        <v>671</v>
      </c>
      <c r="I3371" s="100">
        <v>20</v>
      </c>
      <c r="J3371" s="100">
        <v>1</v>
      </c>
      <c r="K3371" s="100"/>
      <c r="L3371" s="100"/>
      <c r="M3371" s="100">
        <v>20</v>
      </c>
      <c r="N3371" s="100">
        <v>1</v>
      </c>
      <c r="O3371" s="104">
        <v>1050000</v>
      </c>
      <c r="P3371" s="104">
        <v>1050000</v>
      </c>
      <c r="Q3371" s="104"/>
      <c r="R3371" s="104"/>
      <c r="S3371" s="104">
        <v>1050000</v>
      </c>
      <c r="T3371" s="104">
        <v>0</v>
      </c>
      <c r="U3371" s="103" t="s">
        <v>303</v>
      </c>
      <c r="V3371" s="105" t="s">
        <v>4346</v>
      </c>
      <c r="W3371" s="106" t="s">
        <v>539</v>
      </c>
    </row>
    <row r="3372" spans="1:23" s="107" customFormat="1" ht="31.8" customHeight="1">
      <c r="A3372" s="46">
        <f>SUBTOTAL(3,$C$11:C3372)</f>
        <v>3362</v>
      </c>
      <c r="B3372" s="100">
        <v>2</v>
      </c>
      <c r="C3372" s="100" t="s">
        <v>1</v>
      </c>
      <c r="D3372" s="100" t="s">
        <v>2351</v>
      </c>
      <c r="E3372" s="101" t="s">
        <v>583</v>
      </c>
      <c r="F3372" s="102" t="s">
        <v>43</v>
      </c>
      <c r="G3372" s="100">
        <v>11</v>
      </c>
      <c r="H3372" s="103" t="s">
        <v>671</v>
      </c>
      <c r="I3372" s="100">
        <v>20</v>
      </c>
      <c r="J3372" s="100">
        <v>1</v>
      </c>
      <c r="K3372" s="100"/>
      <c r="L3372" s="100"/>
      <c r="M3372" s="100">
        <v>20</v>
      </c>
      <c r="N3372" s="100">
        <v>1</v>
      </c>
      <c r="O3372" s="104">
        <v>1050000</v>
      </c>
      <c r="P3372" s="104">
        <v>1050000</v>
      </c>
      <c r="Q3372" s="104"/>
      <c r="R3372" s="104"/>
      <c r="S3372" s="104">
        <v>1050000</v>
      </c>
      <c r="T3372" s="104">
        <v>0</v>
      </c>
      <c r="U3372" s="103" t="s">
        <v>303</v>
      </c>
      <c r="V3372" s="105" t="s">
        <v>4347</v>
      </c>
      <c r="W3372" s="106" t="s">
        <v>539</v>
      </c>
    </row>
    <row r="3373" spans="1:23" s="107" customFormat="1" ht="31.8" customHeight="1">
      <c r="A3373" s="46">
        <f>SUBTOTAL(3,$C$11:C3373)</f>
        <v>3363</v>
      </c>
      <c r="B3373" s="100">
        <v>2</v>
      </c>
      <c r="C3373" s="100" t="s">
        <v>1</v>
      </c>
      <c r="D3373" s="100" t="s">
        <v>2343</v>
      </c>
      <c r="E3373" s="101" t="s">
        <v>583</v>
      </c>
      <c r="F3373" s="102" t="s">
        <v>43</v>
      </c>
      <c r="G3373" s="100">
        <v>11</v>
      </c>
      <c r="H3373" s="103" t="s">
        <v>671</v>
      </c>
      <c r="I3373" s="100">
        <v>20</v>
      </c>
      <c r="J3373" s="100">
        <v>1</v>
      </c>
      <c r="K3373" s="100"/>
      <c r="L3373" s="100"/>
      <c r="M3373" s="100">
        <v>20</v>
      </c>
      <c r="N3373" s="100">
        <v>1</v>
      </c>
      <c r="O3373" s="104">
        <v>1050000</v>
      </c>
      <c r="P3373" s="104">
        <v>1050000</v>
      </c>
      <c r="Q3373" s="104"/>
      <c r="R3373" s="104"/>
      <c r="S3373" s="104">
        <v>1050000</v>
      </c>
      <c r="T3373" s="104">
        <v>0</v>
      </c>
      <c r="U3373" s="103" t="s">
        <v>303</v>
      </c>
      <c r="V3373" s="105" t="s">
        <v>4348</v>
      </c>
      <c r="W3373" s="106" t="s">
        <v>539</v>
      </c>
    </row>
    <row r="3374" spans="1:23" s="107" customFormat="1" ht="31.8" customHeight="1">
      <c r="A3374" s="46">
        <f>SUBTOTAL(3,$C$11:C3374)</f>
        <v>3364</v>
      </c>
      <c r="B3374" s="100">
        <v>2</v>
      </c>
      <c r="C3374" s="100" t="s">
        <v>1</v>
      </c>
      <c r="D3374" s="100" t="s">
        <v>2340</v>
      </c>
      <c r="E3374" s="101" t="s">
        <v>583</v>
      </c>
      <c r="F3374" s="102" t="s">
        <v>43</v>
      </c>
      <c r="G3374" s="100">
        <v>11</v>
      </c>
      <c r="H3374" s="103" t="s">
        <v>671</v>
      </c>
      <c r="I3374" s="100">
        <v>20</v>
      </c>
      <c r="J3374" s="100">
        <v>1</v>
      </c>
      <c r="K3374" s="100"/>
      <c r="L3374" s="100"/>
      <c r="M3374" s="100">
        <v>20</v>
      </c>
      <c r="N3374" s="100">
        <v>1</v>
      </c>
      <c r="O3374" s="104">
        <v>1050000</v>
      </c>
      <c r="P3374" s="104">
        <v>1050000</v>
      </c>
      <c r="Q3374" s="104"/>
      <c r="R3374" s="104"/>
      <c r="S3374" s="104">
        <v>1050000</v>
      </c>
      <c r="T3374" s="104">
        <v>0</v>
      </c>
      <c r="U3374" s="103" t="s">
        <v>303</v>
      </c>
      <c r="V3374" s="105" t="s">
        <v>4349</v>
      </c>
      <c r="W3374" s="106" t="s">
        <v>539</v>
      </c>
    </row>
    <row r="3375" spans="1:23" s="107" customFormat="1" ht="31.8" customHeight="1">
      <c r="A3375" s="46">
        <f>SUBTOTAL(3,$C$11:C3375)</f>
        <v>3365</v>
      </c>
      <c r="B3375" s="100">
        <v>2</v>
      </c>
      <c r="C3375" s="100" t="s">
        <v>1</v>
      </c>
      <c r="D3375" s="100" t="s">
        <v>2353</v>
      </c>
      <c r="E3375" s="101" t="s">
        <v>583</v>
      </c>
      <c r="F3375" s="102" t="s">
        <v>43</v>
      </c>
      <c r="G3375" s="100">
        <v>11</v>
      </c>
      <c r="H3375" s="103" t="s">
        <v>671</v>
      </c>
      <c r="I3375" s="100">
        <v>20</v>
      </c>
      <c r="J3375" s="100">
        <v>1</v>
      </c>
      <c r="K3375" s="100"/>
      <c r="L3375" s="100"/>
      <c r="M3375" s="100">
        <v>20</v>
      </c>
      <c r="N3375" s="100">
        <v>1</v>
      </c>
      <c r="O3375" s="104">
        <v>1050000</v>
      </c>
      <c r="P3375" s="104">
        <v>1050000</v>
      </c>
      <c r="Q3375" s="104"/>
      <c r="R3375" s="104"/>
      <c r="S3375" s="104">
        <v>1050000</v>
      </c>
      <c r="T3375" s="104">
        <v>0</v>
      </c>
      <c r="U3375" s="103" t="s">
        <v>303</v>
      </c>
      <c r="V3375" s="105" t="s">
        <v>4350</v>
      </c>
      <c r="W3375" s="106" t="s">
        <v>539</v>
      </c>
    </row>
    <row r="3376" spans="1:23" s="107" customFormat="1" ht="31.8" customHeight="1">
      <c r="A3376" s="46">
        <f>SUBTOTAL(3,$C$11:C3376)</f>
        <v>3366</v>
      </c>
      <c r="B3376" s="100">
        <v>2</v>
      </c>
      <c r="C3376" s="100" t="s">
        <v>1</v>
      </c>
      <c r="D3376" s="100" t="s">
        <v>2340</v>
      </c>
      <c r="E3376" s="101" t="s">
        <v>583</v>
      </c>
      <c r="F3376" s="102" t="s">
        <v>43</v>
      </c>
      <c r="G3376" s="100">
        <v>11</v>
      </c>
      <c r="H3376" s="103" t="s">
        <v>671</v>
      </c>
      <c r="I3376" s="100">
        <v>20</v>
      </c>
      <c r="J3376" s="100">
        <v>1</v>
      </c>
      <c r="K3376" s="100"/>
      <c r="L3376" s="100"/>
      <c r="M3376" s="100">
        <v>20</v>
      </c>
      <c r="N3376" s="100">
        <v>1</v>
      </c>
      <c r="O3376" s="104">
        <v>1050000</v>
      </c>
      <c r="P3376" s="104">
        <v>1050000</v>
      </c>
      <c r="Q3376" s="104"/>
      <c r="R3376" s="104"/>
      <c r="S3376" s="104">
        <v>1050000</v>
      </c>
      <c r="T3376" s="104">
        <v>0</v>
      </c>
      <c r="U3376" s="103" t="s">
        <v>303</v>
      </c>
      <c r="V3376" s="105" t="s">
        <v>4351</v>
      </c>
      <c r="W3376" s="106" t="s">
        <v>539</v>
      </c>
    </row>
    <row r="3377" spans="1:23" s="107" customFormat="1" ht="31.8" customHeight="1">
      <c r="A3377" s="46">
        <f>SUBTOTAL(3,$C$11:C3377)</f>
        <v>3367</v>
      </c>
      <c r="B3377" s="100">
        <v>2</v>
      </c>
      <c r="C3377" s="100" t="s">
        <v>1</v>
      </c>
      <c r="D3377" s="100" t="s">
        <v>2340</v>
      </c>
      <c r="E3377" s="101" t="s">
        <v>583</v>
      </c>
      <c r="F3377" s="102" t="s">
        <v>43</v>
      </c>
      <c r="G3377" s="100">
        <v>11</v>
      </c>
      <c r="H3377" s="103" t="s">
        <v>671</v>
      </c>
      <c r="I3377" s="100">
        <v>20</v>
      </c>
      <c r="J3377" s="100">
        <v>1</v>
      </c>
      <c r="K3377" s="100"/>
      <c r="L3377" s="100"/>
      <c r="M3377" s="100">
        <v>20</v>
      </c>
      <c r="N3377" s="100">
        <v>1</v>
      </c>
      <c r="O3377" s="104">
        <v>1050000</v>
      </c>
      <c r="P3377" s="104">
        <v>1050000</v>
      </c>
      <c r="Q3377" s="104"/>
      <c r="R3377" s="104"/>
      <c r="S3377" s="104">
        <v>1050000</v>
      </c>
      <c r="T3377" s="104">
        <v>0</v>
      </c>
      <c r="U3377" s="103" t="s">
        <v>303</v>
      </c>
      <c r="V3377" s="105" t="s">
        <v>4352</v>
      </c>
      <c r="W3377" s="106" t="s">
        <v>539</v>
      </c>
    </row>
    <row r="3378" spans="1:23" s="107" customFormat="1" ht="31.8" customHeight="1">
      <c r="A3378" s="46">
        <f>SUBTOTAL(3,$C$11:C3378)</f>
        <v>3368</v>
      </c>
      <c r="B3378" s="46">
        <v>1</v>
      </c>
      <c r="C3378" s="46" t="s">
        <v>530</v>
      </c>
      <c r="D3378" s="46" t="s">
        <v>1107</v>
      </c>
      <c r="E3378" s="98" t="s">
        <v>531</v>
      </c>
      <c r="F3378" s="99" t="s">
        <v>543</v>
      </c>
      <c r="G3378" s="46">
        <v>11</v>
      </c>
      <c r="H3378" s="78" t="s">
        <v>671</v>
      </c>
      <c r="I3378" s="46">
        <v>20</v>
      </c>
      <c r="J3378" s="46">
        <v>1</v>
      </c>
      <c r="K3378" s="46"/>
      <c r="L3378" s="46"/>
      <c r="M3378" s="46">
        <v>20</v>
      </c>
      <c r="N3378" s="46">
        <v>1</v>
      </c>
      <c r="O3378" s="79">
        <v>1050000</v>
      </c>
      <c r="P3378" s="79">
        <v>1050000</v>
      </c>
      <c r="Q3378" s="79"/>
      <c r="R3378" s="79">
        <v>1050000</v>
      </c>
      <c r="S3378" s="79">
        <v>0</v>
      </c>
      <c r="T3378" s="79">
        <v>0</v>
      </c>
      <c r="U3378" s="78" t="s">
        <v>303</v>
      </c>
      <c r="V3378" s="80" t="s">
        <v>1919</v>
      </c>
      <c r="W3378" s="81" t="s">
        <v>539</v>
      </c>
    </row>
    <row r="3379" spans="1:23" s="107" customFormat="1" ht="31.8" customHeight="1">
      <c r="A3379" s="46">
        <f>SUBTOTAL(3,$C$11:C3379)</f>
        <v>3369</v>
      </c>
      <c r="B3379" s="46">
        <v>1</v>
      </c>
      <c r="C3379" s="46" t="s">
        <v>530</v>
      </c>
      <c r="D3379" s="46" t="s">
        <v>1107</v>
      </c>
      <c r="E3379" s="98" t="s">
        <v>531</v>
      </c>
      <c r="F3379" s="99" t="s">
        <v>543</v>
      </c>
      <c r="G3379" s="46">
        <v>11</v>
      </c>
      <c r="H3379" s="78" t="s">
        <v>671</v>
      </c>
      <c r="I3379" s="46">
        <v>20</v>
      </c>
      <c r="J3379" s="46">
        <v>1</v>
      </c>
      <c r="K3379" s="46"/>
      <c r="L3379" s="46"/>
      <c r="M3379" s="46">
        <v>20</v>
      </c>
      <c r="N3379" s="46">
        <v>1</v>
      </c>
      <c r="O3379" s="79">
        <v>1050000</v>
      </c>
      <c r="P3379" s="79">
        <v>1050000</v>
      </c>
      <c r="Q3379" s="79"/>
      <c r="R3379" s="79">
        <v>1050000</v>
      </c>
      <c r="S3379" s="79">
        <v>0</v>
      </c>
      <c r="T3379" s="79">
        <v>0</v>
      </c>
      <c r="U3379" s="78" t="s">
        <v>303</v>
      </c>
      <c r="V3379" s="80" t="s">
        <v>1210</v>
      </c>
      <c r="W3379" s="81" t="s">
        <v>539</v>
      </c>
    </row>
    <row r="3380" spans="1:23" s="107" customFormat="1" ht="31.8" customHeight="1">
      <c r="A3380" s="46">
        <f>SUBTOTAL(3,$C$11:C3380)</f>
        <v>3370</v>
      </c>
      <c r="B3380" s="46">
        <v>1</v>
      </c>
      <c r="C3380" s="46" t="s">
        <v>530</v>
      </c>
      <c r="D3380" s="46" t="s">
        <v>1107</v>
      </c>
      <c r="E3380" s="98" t="s">
        <v>531</v>
      </c>
      <c r="F3380" s="99" t="s">
        <v>543</v>
      </c>
      <c r="G3380" s="46">
        <v>11</v>
      </c>
      <c r="H3380" s="78" t="s">
        <v>671</v>
      </c>
      <c r="I3380" s="46">
        <v>20</v>
      </c>
      <c r="J3380" s="46">
        <v>1</v>
      </c>
      <c r="K3380" s="46"/>
      <c r="L3380" s="46"/>
      <c r="M3380" s="46">
        <v>20</v>
      </c>
      <c r="N3380" s="46">
        <v>1</v>
      </c>
      <c r="O3380" s="79">
        <v>1050000</v>
      </c>
      <c r="P3380" s="79">
        <v>1050000</v>
      </c>
      <c r="Q3380" s="79"/>
      <c r="R3380" s="79">
        <v>1050000</v>
      </c>
      <c r="S3380" s="79">
        <v>0</v>
      </c>
      <c r="T3380" s="79">
        <v>0</v>
      </c>
      <c r="U3380" s="78" t="s">
        <v>303</v>
      </c>
      <c r="V3380" s="80" t="s">
        <v>1920</v>
      </c>
      <c r="W3380" s="81" t="s">
        <v>539</v>
      </c>
    </row>
    <row r="3381" spans="1:23" s="107" customFormat="1" ht="31.8" customHeight="1">
      <c r="A3381" s="46">
        <f>SUBTOTAL(3,$C$11:C3381)</f>
        <v>3371</v>
      </c>
      <c r="B3381" s="46">
        <v>1</v>
      </c>
      <c r="C3381" s="46" t="s">
        <v>530</v>
      </c>
      <c r="D3381" s="46" t="s">
        <v>1107</v>
      </c>
      <c r="E3381" s="98" t="s">
        <v>531</v>
      </c>
      <c r="F3381" s="99" t="s">
        <v>543</v>
      </c>
      <c r="G3381" s="46">
        <v>11</v>
      </c>
      <c r="H3381" s="78" t="s">
        <v>671</v>
      </c>
      <c r="I3381" s="46">
        <v>20</v>
      </c>
      <c r="J3381" s="46">
        <v>1</v>
      </c>
      <c r="K3381" s="46"/>
      <c r="L3381" s="46"/>
      <c r="M3381" s="46">
        <v>20</v>
      </c>
      <c r="N3381" s="46">
        <v>1</v>
      </c>
      <c r="O3381" s="79">
        <v>1050000</v>
      </c>
      <c r="P3381" s="79">
        <v>1050000</v>
      </c>
      <c r="Q3381" s="79"/>
      <c r="R3381" s="79">
        <v>1050000</v>
      </c>
      <c r="S3381" s="79">
        <v>0</v>
      </c>
      <c r="T3381" s="79">
        <v>0</v>
      </c>
      <c r="U3381" s="78" t="s">
        <v>303</v>
      </c>
      <c r="V3381" s="80" t="s">
        <v>1231</v>
      </c>
      <c r="W3381" s="81" t="s">
        <v>539</v>
      </c>
    </row>
    <row r="3382" spans="1:23" s="107" customFormat="1" ht="31.8" customHeight="1">
      <c r="A3382" s="46">
        <f>SUBTOTAL(3,$C$11:C3382)</f>
        <v>3372</v>
      </c>
      <c r="B3382" s="46">
        <v>1</v>
      </c>
      <c r="C3382" s="46" t="s">
        <v>530</v>
      </c>
      <c r="D3382" s="46" t="s">
        <v>1107</v>
      </c>
      <c r="E3382" s="98" t="s">
        <v>531</v>
      </c>
      <c r="F3382" s="99" t="s">
        <v>543</v>
      </c>
      <c r="G3382" s="46">
        <v>11</v>
      </c>
      <c r="H3382" s="78" t="s">
        <v>671</v>
      </c>
      <c r="I3382" s="46">
        <v>20</v>
      </c>
      <c r="J3382" s="46">
        <v>1</v>
      </c>
      <c r="K3382" s="46"/>
      <c r="L3382" s="46"/>
      <c r="M3382" s="46">
        <v>20</v>
      </c>
      <c r="N3382" s="46">
        <v>1</v>
      </c>
      <c r="O3382" s="79">
        <v>1050000</v>
      </c>
      <c r="P3382" s="79">
        <v>1050000</v>
      </c>
      <c r="Q3382" s="79"/>
      <c r="R3382" s="79">
        <v>1050000</v>
      </c>
      <c r="S3382" s="79">
        <v>0</v>
      </c>
      <c r="T3382" s="79">
        <v>0</v>
      </c>
      <c r="U3382" s="78" t="s">
        <v>303</v>
      </c>
      <c r="V3382" s="80" t="s">
        <v>1165</v>
      </c>
      <c r="W3382" s="81" t="s">
        <v>539</v>
      </c>
    </row>
    <row r="3383" spans="1:23" s="107" customFormat="1" ht="31.8" customHeight="1">
      <c r="A3383" s="46">
        <f>SUBTOTAL(3,$C$11:C3383)</f>
        <v>3373</v>
      </c>
      <c r="B3383" s="46">
        <v>1</v>
      </c>
      <c r="C3383" s="46" t="s">
        <v>530</v>
      </c>
      <c r="D3383" s="46" t="s">
        <v>1107</v>
      </c>
      <c r="E3383" s="98" t="s">
        <v>531</v>
      </c>
      <c r="F3383" s="99" t="s">
        <v>543</v>
      </c>
      <c r="G3383" s="46">
        <v>11</v>
      </c>
      <c r="H3383" s="78" t="s">
        <v>671</v>
      </c>
      <c r="I3383" s="46">
        <v>20</v>
      </c>
      <c r="J3383" s="46">
        <v>1</v>
      </c>
      <c r="K3383" s="46"/>
      <c r="L3383" s="46"/>
      <c r="M3383" s="46">
        <v>20</v>
      </c>
      <c r="N3383" s="46">
        <v>1</v>
      </c>
      <c r="O3383" s="79">
        <v>1050000</v>
      </c>
      <c r="P3383" s="79">
        <v>1050000</v>
      </c>
      <c r="Q3383" s="79"/>
      <c r="R3383" s="79">
        <v>1050000</v>
      </c>
      <c r="S3383" s="79">
        <v>0</v>
      </c>
      <c r="T3383" s="79">
        <v>0</v>
      </c>
      <c r="U3383" s="78" t="s">
        <v>303</v>
      </c>
      <c r="V3383" s="80" t="s">
        <v>1921</v>
      </c>
      <c r="W3383" s="81" t="s">
        <v>539</v>
      </c>
    </row>
    <row r="3384" spans="1:23" s="107" customFormat="1" ht="31.8" customHeight="1">
      <c r="A3384" s="46">
        <f>SUBTOTAL(3,$C$11:C3384)</f>
        <v>3374</v>
      </c>
      <c r="B3384" s="46">
        <v>1</v>
      </c>
      <c r="C3384" s="46" t="s">
        <v>530</v>
      </c>
      <c r="D3384" s="46" t="s">
        <v>1107</v>
      </c>
      <c r="E3384" s="98" t="s">
        <v>531</v>
      </c>
      <c r="F3384" s="99" t="s">
        <v>543</v>
      </c>
      <c r="G3384" s="46">
        <v>11</v>
      </c>
      <c r="H3384" s="78" t="s">
        <v>671</v>
      </c>
      <c r="I3384" s="46">
        <v>20</v>
      </c>
      <c r="J3384" s="46">
        <v>1</v>
      </c>
      <c r="K3384" s="46"/>
      <c r="L3384" s="46"/>
      <c r="M3384" s="46">
        <v>20</v>
      </c>
      <c r="N3384" s="46">
        <v>1</v>
      </c>
      <c r="O3384" s="79">
        <v>1050000</v>
      </c>
      <c r="P3384" s="79">
        <v>1050000</v>
      </c>
      <c r="Q3384" s="79"/>
      <c r="R3384" s="79">
        <v>1050000</v>
      </c>
      <c r="S3384" s="79">
        <v>0</v>
      </c>
      <c r="T3384" s="79">
        <v>0</v>
      </c>
      <c r="U3384" s="78" t="s">
        <v>303</v>
      </c>
      <c r="V3384" s="80" t="s">
        <v>506</v>
      </c>
      <c r="W3384" s="81" t="s">
        <v>539</v>
      </c>
    </row>
    <row r="3385" spans="1:23" s="107" customFormat="1" ht="31.8" customHeight="1">
      <c r="A3385" s="46">
        <f>SUBTOTAL(3,$C$11:C3385)</f>
        <v>3375</v>
      </c>
      <c r="B3385" s="46">
        <v>1</v>
      </c>
      <c r="C3385" s="46" t="s">
        <v>530</v>
      </c>
      <c r="D3385" s="46" t="s">
        <v>1107</v>
      </c>
      <c r="E3385" s="98" t="s">
        <v>531</v>
      </c>
      <c r="F3385" s="99" t="s">
        <v>543</v>
      </c>
      <c r="G3385" s="46">
        <v>11</v>
      </c>
      <c r="H3385" s="78" t="s">
        <v>671</v>
      </c>
      <c r="I3385" s="46">
        <v>20</v>
      </c>
      <c r="J3385" s="46">
        <v>1</v>
      </c>
      <c r="K3385" s="46"/>
      <c r="L3385" s="46"/>
      <c r="M3385" s="46">
        <v>20</v>
      </c>
      <c r="N3385" s="46">
        <v>1</v>
      </c>
      <c r="O3385" s="79">
        <v>1050000</v>
      </c>
      <c r="P3385" s="79">
        <v>1050000</v>
      </c>
      <c r="Q3385" s="79"/>
      <c r="R3385" s="79">
        <v>1050000</v>
      </c>
      <c r="S3385" s="79">
        <v>0</v>
      </c>
      <c r="T3385" s="79">
        <v>0</v>
      </c>
      <c r="U3385" s="78" t="s">
        <v>303</v>
      </c>
      <c r="V3385" s="80" t="s">
        <v>1922</v>
      </c>
      <c r="W3385" s="81" t="s">
        <v>539</v>
      </c>
    </row>
    <row r="3386" spans="1:23" s="107" customFormat="1" ht="31.8" customHeight="1">
      <c r="A3386" s="46">
        <f>SUBTOTAL(3,$C$11:C3386)</f>
        <v>3376</v>
      </c>
      <c r="B3386" s="46">
        <v>1</v>
      </c>
      <c r="C3386" s="46" t="s">
        <v>530</v>
      </c>
      <c r="D3386" s="46" t="s">
        <v>1107</v>
      </c>
      <c r="E3386" s="98" t="s">
        <v>531</v>
      </c>
      <c r="F3386" s="99" t="s">
        <v>543</v>
      </c>
      <c r="G3386" s="46">
        <v>11</v>
      </c>
      <c r="H3386" s="78" t="s">
        <v>671</v>
      </c>
      <c r="I3386" s="46">
        <v>20</v>
      </c>
      <c r="J3386" s="46">
        <v>1</v>
      </c>
      <c r="K3386" s="46"/>
      <c r="L3386" s="46"/>
      <c r="M3386" s="46">
        <v>20</v>
      </c>
      <c r="N3386" s="46">
        <v>1</v>
      </c>
      <c r="O3386" s="79">
        <v>1050000</v>
      </c>
      <c r="P3386" s="79">
        <v>1050000</v>
      </c>
      <c r="Q3386" s="79"/>
      <c r="R3386" s="79">
        <v>1050000</v>
      </c>
      <c r="S3386" s="79">
        <v>0</v>
      </c>
      <c r="T3386" s="79">
        <v>0</v>
      </c>
      <c r="U3386" s="78" t="s">
        <v>303</v>
      </c>
      <c r="V3386" s="80" t="s">
        <v>1007</v>
      </c>
      <c r="W3386" s="81" t="s">
        <v>539</v>
      </c>
    </row>
    <row r="3387" spans="1:23" s="107" customFormat="1" ht="31.8" customHeight="1">
      <c r="A3387" s="46">
        <f>SUBTOTAL(3,$C$11:C3387)</f>
        <v>3377</v>
      </c>
      <c r="B3387" s="46">
        <v>1</v>
      </c>
      <c r="C3387" s="46" t="s">
        <v>530</v>
      </c>
      <c r="D3387" s="46" t="s">
        <v>1107</v>
      </c>
      <c r="E3387" s="98" t="s">
        <v>531</v>
      </c>
      <c r="F3387" s="99" t="s">
        <v>543</v>
      </c>
      <c r="G3387" s="46">
        <v>11</v>
      </c>
      <c r="H3387" s="78" t="s">
        <v>671</v>
      </c>
      <c r="I3387" s="46">
        <v>20</v>
      </c>
      <c r="J3387" s="46">
        <v>1</v>
      </c>
      <c r="K3387" s="46"/>
      <c r="L3387" s="46"/>
      <c r="M3387" s="46">
        <v>20</v>
      </c>
      <c r="N3387" s="46">
        <v>1</v>
      </c>
      <c r="O3387" s="79">
        <v>1050000</v>
      </c>
      <c r="P3387" s="79">
        <v>1050000</v>
      </c>
      <c r="Q3387" s="79"/>
      <c r="R3387" s="79">
        <v>1050000</v>
      </c>
      <c r="S3387" s="79">
        <v>0</v>
      </c>
      <c r="T3387" s="79">
        <v>0</v>
      </c>
      <c r="U3387" s="78" t="s">
        <v>303</v>
      </c>
      <c r="V3387" s="80" t="s">
        <v>1296</v>
      </c>
      <c r="W3387" s="81" t="s">
        <v>539</v>
      </c>
    </row>
    <row r="3388" spans="1:23" s="107" customFormat="1" ht="31.8" customHeight="1">
      <c r="A3388" s="46">
        <f>SUBTOTAL(3,$C$11:C3388)</f>
        <v>3378</v>
      </c>
      <c r="B3388" s="100">
        <v>2</v>
      </c>
      <c r="C3388" s="100" t="s">
        <v>530</v>
      </c>
      <c r="D3388" s="100" t="s">
        <v>2351</v>
      </c>
      <c r="E3388" s="101" t="s">
        <v>531</v>
      </c>
      <c r="F3388" s="102" t="s">
        <v>543</v>
      </c>
      <c r="G3388" s="100">
        <v>11</v>
      </c>
      <c r="H3388" s="103" t="s">
        <v>671</v>
      </c>
      <c r="I3388" s="100">
        <v>20</v>
      </c>
      <c r="J3388" s="100">
        <v>1</v>
      </c>
      <c r="K3388" s="100"/>
      <c r="L3388" s="100"/>
      <c r="M3388" s="100">
        <v>20</v>
      </c>
      <c r="N3388" s="100">
        <v>1</v>
      </c>
      <c r="O3388" s="104">
        <v>1050000</v>
      </c>
      <c r="P3388" s="104">
        <v>1050000</v>
      </c>
      <c r="Q3388" s="104"/>
      <c r="R3388" s="104"/>
      <c r="S3388" s="104">
        <v>1050000</v>
      </c>
      <c r="T3388" s="104">
        <v>0</v>
      </c>
      <c r="U3388" s="103" t="s">
        <v>303</v>
      </c>
      <c r="V3388" s="105" t="s">
        <v>4353</v>
      </c>
      <c r="W3388" s="106" t="s">
        <v>539</v>
      </c>
    </row>
    <row r="3389" spans="1:23" s="107" customFormat="1" ht="31.8" customHeight="1">
      <c r="A3389" s="46">
        <f>SUBTOTAL(3,$C$11:C3389)</f>
        <v>3379</v>
      </c>
      <c r="B3389" s="100">
        <v>2</v>
      </c>
      <c r="C3389" s="100" t="s">
        <v>530</v>
      </c>
      <c r="D3389" s="100" t="s">
        <v>2351</v>
      </c>
      <c r="E3389" s="101" t="s">
        <v>531</v>
      </c>
      <c r="F3389" s="102" t="s">
        <v>543</v>
      </c>
      <c r="G3389" s="100">
        <v>11</v>
      </c>
      <c r="H3389" s="103" t="s">
        <v>671</v>
      </c>
      <c r="I3389" s="100">
        <v>20</v>
      </c>
      <c r="J3389" s="100">
        <v>1</v>
      </c>
      <c r="K3389" s="100"/>
      <c r="L3389" s="100"/>
      <c r="M3389" s="100">
        <v>20</v>
      </c>
      <c r="N3389" s="100">
        <v>1</v>
      </c>
      <c r="O3389" s="104">
        <v>1050000</v>
      </c>
      <c r="P3389" s="104">
        <v>1050000</v>
      </c>
      <c r="Q3389" s="104"/>
      <c r="R3389" s="104"/>
      <c r="S3389" s="104">
        <v>1050000</v>
      </c>
      <c r="T3389" s="104">
        <v>0</v>
      </c>
      <c r="U3389" s="103" t="s">
        <v>303</v>
      </c>
      <c r="V3389" s="105" t="s">
        <v>4354</v>
      </c>
      <c r="W3389" s="106" t="s">
        <v>539</v>
      </c>
    </row>
    <row r="3390" spans="1:23" s="107" customFormat="1" ht="31.8" customHeight="1">
      <c r="A3390" s="46">
        <f>SUBTOTAL(3,$C$11:C3390)</f>
        <v>3380</v>
      </c>
      <c r="B3390" s="100">
        <v>2</v>
      </c>
      <c r="C3390" s="100" t="s">
        <v>530</v>
      </c>
      <c r="D3390" s="100" t="s">
        <v>2343</v>
      </c>
      <c r="E3390" s="101" t="s">
        <v>531</v>
      </c>
      <c r="F3390" s="102" t="s">
        <v>543</v>
      </c>
      <c r="G3390" s="100">
        <v>11</v>
      </c>
      <c r="H3390" s="103" t="s">
        <v>671</v>
      </c>
      <c r="I3390" s="100">
        <v>20</v>
      </c>
      <c r="J3390" s="100">
        <v>1</v>
      </c>
      <c r="K3390" s="100"/>
      <c r="L3390" s="100"/>
      <c r="M3390" s="100">
        <v>20</v>
      </c>
      <c r="N3390" s="100">
        <v>1</v>
      </c>
      <c r="O3390" s="104">
        <v>1050000</v>
      </c>
      <c r="P3390" s="104">
        <v>1050000</v>
      </c>
      <c r="Q3390" s="104"/>
      <c r="R3390" s="104"/>
      <c r="S3390" s="104">
        <v>1050000</v>
      </c>
      <c r="T3390" s="104">
        <v>0</v>
      </c>
      <c r="U3390" s="103" t="s">
        <v>303</v>
      </c>
      <c r="V3390" s="105" t="s">
        <v>4355</v>
      </c>
      <c r="W3390" s="106" t="s">
        <v>539</v>
      </c>
    </row>
    <row r="3391" spans="1:23" s="107" customFormat="1" ht="31.8" customHeight="1">
      <c r="A3391" s="46">
        <f>SUBTOTAL(3,$C$11:C3391)</f>
        <v>3381</v>
      </c>
      <c r="B3391" s="100">
        <v>2</v>
      </c>
      <c r="C3391" s="100" t="s">
        <v>530</v>
      </c>
      <c r="D3391" s="100" t="s">
        <v>2340</v>
      </c>
      <c r="E3391" s="101" t="s">
        <v>531</v>
      </c>
      <c r="F3391" s="102" t="s">
        <v>543</v>
      </c>
      <c r="G3391" s="100">
        <v>11</v>
      </c>
      <c r="H3391" s="103" t="s">
        <v>671</v>
      </c>
      <c r="I3391" s="100">
        <v>20</v>
      </c>
      <c r="J3391" s="100">
        <v>1</v>
      </c>
      <c r="K3391" s="100"/>
      <c r="L3391" s="100"/>
      <c r="M3391" s="100">
        <v>20</v>
      </c>
      <c r="N3391" s="100">
        <v>1</v>
      </c>
      <c r="O3391" s="104">
        <v>1050000</v>
      </c>
      <c r="P3391" s="104">
        <v>1050000</v>
      </c>
      <c r="Q3391" s="104"/>
      <c r="R3391" s="104"/>
      <c r="S3391" s="104">
        <v>1050000</v>
      </c>
      <c r="T3391" s="104">
        <v>0</v>
      </c>
      <c r="U3391" s="103" t="s">
        <v>303</v>
      </c>
      <c r="V3391" s="105" t="s">
        <v>184</v>
      </c>
      <c r="W3391" s="106" t="s">
        <v>539</v>
      </c>
    </row>
    <row r="3392" spans="1:23" s="107" customFormat="1" ht="31.8" customHeight="1">
      <c r="A3392" s="46">
        <f>SUBTOTAL(3,$C$11:C3392)</f>
        <v>3382</v>
      </c>
      <c r="B3392" s="100">
        <v>2</v>
      </c>
      <c r="C3392" s="100" t="s">
        <v>530</v>
      </c>
      <c r="D3392" s="100" t="s">
        <v>2351</v>
      </c>
      <c r="E3392" s="101" t="s">
        <v>531</v>
      </c>
      <c r="F3392" s="102" t="s">
        <v>543</v>
      </c>
      <c r="G3392" s="100">
        <v>11</v>
      </c>
      <c r="H3392" s="103" t="s">
        <v>671</v>
      </c>
      <c r="I3392" s="100">
        <v>20</v>
      </c>
      <c r="J3392" s="100">
        <v>1</v>
      </c>
      <c r="K3392" s="100"/>
      <c r="L3392" s="100"/>
      <c r="M3392" s="100">
        <v>20</v>
      </c>
      <c r="N3392" s="100">
        <v>1</v>
      </c>
      <c r="O3392" s="104">
        <v>1050000</v>
      </c>
      <c r="P3392" s="104">
        <v>1050000</v>
      </c>
      <c r="Q3392" s="104"/>
      <c r="R3392" s="104"/>
      <c r="S3392" s="104">
        <v>1050000</v>
      </c>
      <c r="T3392" s="104">
        <v>0</v>
      </c>
      <c r="U3392" s="103" t="s">
        <v>303</v>
      </c>
      <c r="V3392" s="105" t="s">
        <v>4356</v>
      </c>
      <c r="W3392" s="106" t="s">
        <v>539</v>
      </c>
    </row>
    <row r="3393" spans="1:23" s="107" customFormat="1" ht="31.8" customHeight="1">
      <c r="A3393" s="46">
        <f>SUBTOTAL(3,$C$11:C3393)</f>
        <v>3383</v>
      </c>
      <c r="B3393" s="100">
        <v>2</v>
      </c>
      <c r="C3393" s="100" t="s">
        <v>530</v>
      </c>
      <c r="D3393" s="100" t="s">
        <v>2351</v>
      </c>
      <c r="E3393" s="101" t="s">
        <v>531</v>
      </c>
      <c r="F3393" s="102" t="s">
        <v>543</v>
      </c>
      <c r="G3393" s="100">
        <v>11</v>
      </c>
      <c r="H3393" s="103" t="s">
        <v>671</v>
      </c>
      <c r="I3393" s="100">
        <v>20</v>
      </c>
      <c r="J3393" s="100">
        <v>1</v>
      </c>
      <c r="K3393" s="100"/>
      <c r="L3393" s="100"/>
      <c r="M3393" s="100">
        <v>20</v>
      </c>
      <c r="N3393" s="100">
        <v>1</v>
      </c>
      <c r="O3393" s="104">
        <v>1050000</v>
      </c>
      <c r="P3393" s="104">
        <v>1050000</v>
      </c>
      <c r="Q3393" s="104"/>
      <c r="R3393" s="104"/>
      <c r="S3393" s="104">
        <v>1050000</v>
      </c>
      <c r="T3393" s="104">
        <v>0</v>
      </c>
      <c r="U3393" s="103" t="s">
        <v>303</v>
      </c>
      <c r="V3393" s="105" t="s">
        <v>4357</v>
      </c>
      <c r="W3393" s="106" t="s">
        <v>539</v>
      </c>
    </row>
    <row r="3394" spans="1:23" s="107" customFormat="1" ht="31.8" customHeight="1">
      <c r="A3394" s="46">
        <f>SUBTOTAL(3,$C$11:C3394)</f>
        <v>3384</v>
      </c>
      <c r="B3394" s="100">
        <v>2</v>
      </c>
      <c r="C3394" s="100" t="s">
        <v>530</v>
      </c>
      <c r="D3394" s="100" t="s">
        <v>2352</v>
      </c>
      <c r="E3394" s="101" t="s">
        <v>531</v>
      </c>
      <c r="F3394" s="102" t="s">
        <v>543</v>
      </c>
      <c r="G3394" s="100">
        <v>11</v>
      </c>
      <c r="H3394" s="103" t="s">
        <v>671</v>
      </c>
      <c r="I3394" s="100">
        <v>20</v>
      </c>
      <c r="J3394" s="100">
        <v>1</v>
      </c>
      <c r="K3394" s="100"/>
      <c r="L3394" s="100"/>
      <c r="M3394" s="100">
        <v>20</v>
      </c>
      <c r="N3394" s="100">
        <v>1</v>
      </c>
      <c r="O3394" s="104">
        <v>1050000</v>
      </c>
      <c r="P3394" s="104">
        <v>1050000</v>
      </c>
      <c r="Q3394" s="104"/>
      <c r="R3394" s="104"/>
      <c r="S3394" s="104">
        <v>1050000</v>
      </c>
      <c r="T3394" s="104">
        <v>0</v>
      </c>
      <c r="U3394" s="103" t="s">
        <v>303</v>
      </c>
      <c r="V3394" s="105" t="s">
        <v>4358</v>
      </c>
      <c r="W3394" s="106" t="s">
        <v>539</v>
      </c>
    </row>
    <row r="3395" spans="1:23" s="107" customFormat="1" ht="31.8" customHeight="1">
      <c r="A3395" s="46">
        <f>SUBTOTAL(3,$C$11:C3395)</f>
        <v>3385</v>
      </c>
      <c r="B3395" s="100">
        <v>2</v>
      </c>
      <c r="C3395" s="100" t="s">
        <v>530</v>
      </c>
      <c r="D3395" s="100" t="s">
        <v>2340</v>
      </c>
      <c r="E3395" s="101" t="s">
        <v>531</v>
      </c>
      <c r="F3395" s="102" t="s">
        <v>543</v>
      </c>
      <c r="G3395" s="100">
        <v>11</v>
      </c>
      <c r="H3395" s="103" t="s">
        <v>671</v>
      </c>
      <c r="I3395" s="100">
        <v>20</v>
      </c>
      <c r="J3395" s="100">
        <v>1</v>
      </c>
      <c r="K3395" s="100"/>
      <c r="L3395" s="100"/>
      <c r="M3395" s="100">
        <v>20</v>
      </c>
      <c r="N3395" s="100">
        <v>1</v>
      </c>
      <c r="O3395" s="104">
        <v>1050000</v>
      </c>
      <c r="P3395" s="104">
        <v>1050000</v>
      </c>
      <c r="Q3395" s="104"/>
      <c r="R3395" s="104"/>
      <c r="S3395" s="104">
        <v>1050000</v>
      </c>
      <c r="T3395" s="104">
        <v>0</v>
      </c>
      <c r="U3395" s="103" t="s">
        <v>303</v>
      </c>
      <c r="V3395" s="105" t="s">
        <v>4359</v>
      </c>
      <c r="W3395" s="106" t="s">
        <v>539</v>
      </c>
    </row>
    <row r="3396" spans="1:23" s="107" customFormat="1" ht="31.8" customHeight="1">
      <c r="A3396" s="46">
        <f>SUBTOTAL(3,$C$11:C3396)</f>
        <v>3386</v>
      </c>
      <c r="B3396" s="100">
        <v>2</v>
      </c>
      <c r="C3396" s="100" t="s">
        <v>530</v>
      </c>
      <c r="D3396" s="100" t="s">
        <v>2340</v>
      </c>
      <c r="E3396" s="101" t="s">
        <v>531</v>
      </c>
      <c r="F3396" s="102" t="s">
        <v>543</v>
      </c>
      <c r="G3396" s="100">
        <v>11</v>
      </c>
      <c r="H3396" s="103" t="s">
        <v>671</v>
      </c>
      <c r="I3396" s="100">
        <v>20</v>
      </c>
      <c r="J3396" s="100">
        <v>1</v>
      </c>
      <c r="K3396" s="100"/>
      <c r="L3396" s="100"/>
      <c r="M3396" s="100">
        <v>20</v>
      </c>
      <c r="N3396" s="100">
        <v>1</v>
      </c>
      <c r="O3396" s="104">
        <v>1050000</v>
      </c>
      <c r="P3396" s="104">
        <v>1050000</v>
      </c>
      <c r="Q3396" s="104"/>
      <c r="R3396" s="104"/>
      <c r="S3396" s="104">
        <v>1050000</v>
      </c>
      <c r="T3396" s="104">
        <v>0</v>
      </c>
      <c r="U3396" s="103" t="s">
        <v>303</v>
      </c>
      <c r="V3396" s="105" t="s">
        <v>1014</v>
      </c>
      <c r="W3396" s="106" t="s">
        <v>539</v>
      </c>
    </row>
    <row r="3397" spans="1:23" s="107" customFormat="1" ht="31.8" customHeight="1">
      <c r="A3397" s="46">
        <f>SUBTOTAL(3,$C$11:C3397)</f>
        <v>3387</v>
      </c>
      <c r="B3397" s="100">
        <v>2</v>
      </c>
      <c r="C3397" s="100" t="s">
        <v>530</v>
      </c>
      <c r="D3397" s="100" t="s">
        <v>2353</v>
      </c>
      <c r="E3397" s="101" t="s">
        <v>531</v>
      </c>
      <c r="F3397" s="102" t="s">
        <v>543</v>
      </c>
      <c r="G3397" s="100">
        <v>11</v>
      </c>
      <c r="H3397" s="103" t="s">
        <v>671</v>
      </c>
      <c r="I3397" s="100">
        <v>20</v>
      </c>
      <c r="J3397" s="100">
        <v>1</v>
      </c>
      <c r="K3397" s="100"/>
      <c r="L3397" s="100"/>
      <c r="M3397" s="100">
        <v>20</v>
      </c>
      <c r="N3397" s="100">
        <v>1</v>
      </c>
      <c r="O3397" s="104">
        <v>1050000</v>
      </c>
      <c r="P3397" s="104">
        <v>1050000</v>
      </c>
      <c r="Q3397" s="104"/>
      <c r="R3397" s="104"/>
      <c r="S3397" s="104">
        <v>1050000</v>
      </c>
      <c r="T3397" s="104">
        <v>0</v>
      </c>
      <c r="U3397" s="103" t="s">
        <v>303</v>
      </c>
      <c r="V3397" s="105" t="s">
        <v>188</v>
      </c>
      <c r="W3397" s="106" t="s">
        <v>539</v>
      </c>
    </row>
    <row r="3398" spans="1:23" s="107" customFormat="1" ht="31.8" customHeight="1">
      <c r="A3398" s="46">
        <f>SUBTOTAL(3,$C$11:C3398)</f>
        <v>3388</v>
      </c>
      <c r="B3398" s="100">
        <v>2</v>
      </c>
      <c r="C3398" s="100" t="s">
        <v>530</v>
      </c>
      <c r="D3398" s="100" t="s">
        <v>2352</v>
      </c>
      <c r="E3398" s="101" t="s">
        <v>531</v>
      </c>
      <c r="F3398" s="102" t="s">
        <v>543</v>
      </c>
      <c r="G3398" s="100">
        <v>11</v>
      </c>
      <c r="H3398" s="103" t="s">
        <v>671</v>
      </c>
      <c r="I3398" s="100">
        <v>20</v>
      </c>
      <c r="J3398" s="100">
        <v>1</v>
      </c>
      <c r="K3398" s="100"/>
      <c r="L3398" s="100"/>
      <c r="M3398" s="100">
        <v>20</v>
      </c>
      <c r="N3398" s="100">
        <v>1</v>
      </c>
      <c r="O3398" s="104">
        <v>1050000</v>
      </c>
      <c r="P3398" s="104">
        <v>1050000</v>
      </c>
      <c r="Q3398" s="104"/>
      <c r="R3398" s="104"/>
      <c r="S3398" s="104">
        <v>1050000</v>
      </c>
      <c r="T3398" s="104">
        <v>0</v>
      </c>
      <c r="U3398" s="103" t="s">
        <v>303</v>
      </c>
      <c r="V3398" s="105" t="s">
        <v>1200</v>
      </c>
      <c r="W3398" s="106" t="s">
        <v>539</v>
      </c>
    </row>
    <row r="3399" spans="1:23" s="107" customFormat="1" ht="31.8" customHeight="1">
      <c r="A3399" s="46">
        <f>SUBTOTAL(3,$C$11:C3399)</f>
        <v>3389</v>
      </c>
      <c r="B3399" s="100">
        <v>2</v>
      </c>
      <c r="C3399" s="100" t="s">
        <v>530</v>
      </c>
      <c r="D3399" s="100" t="s">
        <v>2365</v>
      </c>
      <c r="E3399" s="101" t="s">
        <v>531</v>
      </c>
      <c r="F3399" s="102" t="s">
        <v>543</v>
      </c>
      <c r="G3399" s="100">
        <v>11</v>
      </c>
      <c r="H3399" s="103" t="s">
        <v>671</v>
      </c>
      <c r="I3399" s="100">
        <v>20</v>
      </c>
      <c r="J3399" s="100">
        <v>1</v>
      </c>
      <c r="K3399" s="100"/>
      <c r="L3399" s="100"/>
      <c r="M3399" s="100">
        <v>20</v>
      </c>
      <c r="N3399" s="100">
        <v>1</v>
      </c>
      <c r="O3399" s="104">
        <v>1050000</v>
      </c>
      <c r="P3399" s="104">
        <v>1050000</v>
      </c>
      <c r="Q3399" s="104"/>
      <c r="R3399" s="104"/>
      <c r="S3399" s="104">
        <v>1050000</v>
      </c>
      <c r="T3399" s="104">
        <v>0</v>
      </c>
      <c r="U3399" s="103" t="s">
        <v>303</v>
      </c>
      <c r="V3399" s="105" t="s">
        <v>4360</v>
      </c>
      <c r="W3399" s="106" t="s">
        <v>539</v>
      </c>
    </row>
    <row r="3400" spans="1:23" s="107" customFormat="1" ht="31.8" customHeight="1">
      <c r="A3400" s="46">
        <f>SUBTOTAL(3,$C$11:C3400)</f>
        <v>3390</v>
      </c>
      <c r="B3400" s="100">
        <v>2</v>
      </c>
      <c r="C3400" s="100" t="s">
        <v>530</v>
      </c>
      <c r="D3400" s="100" t="s">
        <v>2351</v>
      </c>
      <c r="E3400" s="101" t="s">
        <v>531</v>
      </c>
      <c r="F3400" s="102" t="s">
        <v>543</v>
      </c>
      <c r="G3400" s="100">
        <v>11</v>
      </c>
      <c r="H3400" s="103" t="s">
        <v>671</v>
      </c>
      <c r="I3400" s="100">
        <v>20</v>
      </c>
      <c r="J3400" s="100">
        <v>1</v>
      </c>
      <c r="K3400" s="100"/>
      <c r="L3400" s="100"/>
      <c r="M3400" s="100">
        <v>20</v>
      </c>
      <c r="N3400" s="100">
        <v>1</v>
      </c>
      <c r="O3400" s="104">
        <v>1050000</v>
      </c>
      <c r="P3400" s="104">
        <v>1050000</v>
      </c>
      <c r="Q3400" s="104"/>
      <c r="R3400" s="104"/>
      <c r="S3400" s="104">
        <v>1050000</v>
      </c>
      <c r="T3400" s="104">
        <v>0</v>
      </c>
      <c r="U3400" s="103" t="s">
        <v>303</v>
      </c>
      <c r="V3400" s="105" t="s">
        <v>4361</v>
      </c>
      <c r="W3400" s="106" t="s">
        <v>539</v>
      </c>
    </row>
    <row r="3401" spans="1:23" s="107" customFormat="1" ht="31.8" customHeight="1">
      <c r="A3401" s="46">
        <f>SUBTOTAL(3,$C$11:C3401)</f>
        <v>3391</v>
      </c>
      <c r="B3401" s="100">
        <v>2</v>
      </c>
      <c r="C3401" s="100" t="s">
        <v>530</v>
      </c>
      <c r="D3401" s="100" t="s">
        <v>2340</v>
      </c>
      <c r="E3401" s="101" t="s">
        <v>531</v>
      </c>
      <c r="F3401" s="102" t="s">
        <v>543</v>
      </c>
      <c r="G3401" s="100">
        <v>11</v>
      </c>
      <c r="H3401" s="103" t="s">
        <v>671</v>
      </c>
      <c r="I3401" s="100">
        <v>20</v>
      </c>
      <c r="J3401" s="100">
        <v>1</v>
      </c>
      <c r="K3401" s="100"/>
      <c r="L3401" s="100"/>
      <c r="M3401" s="100">
        <v>20</v>
      </c>
      <c r="N3401" s="100">
        <v>1</v>
      </c>
      <c r="O3401" s="104">
        <v>1050000</v>
      </c>
      <c r="P3401" s="104">
        <v>1050000</v>
      </c>
      <c r="Q3401" s="104"/>
      <c r="R3401" s="104"/>
      <c r="S3401" s="104">
        <v>1050000</v>
      </c>
      <c r="T3401" s="104">
        <v>0</v>
      </c>
      <c r="U3401" s="103" t="s">
        <v>303</v>
      </c>
      <c r="V3401" s="105" t="s">
        <v>3161</v>
      </c>
      <c r="W3401" s="106" t="s">
        <v>539</v>
      </c>
    </row>
    <row r="3402" spans="1:23" s="107" customFormat="1" ht="31.8" customHeight="1">
      <c r="A3402" s="46">
        <f>SUBTOTAL(3,$C$11:C3402)</f>
        <v>3392</v>
      </c>
      <c r="B3402" s="100">
        <v>2</v>
      </c>
      <c r="C3402" s="100" t="s">
        <v>530</v>
      </c>
      <c r="D3402" s="100" t="s">
        <v>2351</v>
      </c>
      <c r="E3402" s="101" t="s">
        <v>531</v>
      </c>
      <c r="F3402" s="102" t="s">
        <v>543</v>
      </c>
      <c r="G3402" s="100">
        <v>11</v>
      </c>
      <c r="H3402" s="103" t="s">
        <v>671</v>
      </c>
      <c r="I3402" s="100">
        <v>20</v>
      </c>
      <c r="J3402" s="100">
        <v>1</v>
      </c>
      <c r="K3402" s="100"/>
      <c r="L3402" s="100"/>
      <c r="M3402" s="100">
        <v>20</v>
      </c>
      <c r="N3402" s="100">
        <v>1</v>
      </c>
      <c r="O3402" s="104">
        <v>1050000</v>
      </c>
      <c r="P3402" s="104">
        <v>1050000</v>
      </c>
      <c r="Q3402" s="104"/>
      <c r="R3402" s="104"/>
      <c r="S3402" s="104">
        <v>1050000</v>
      </c>
      <c r="T3402" s="104">
        <v>0</v>
      </c>
      <c r="U3402" s="103" t="s">
        <v>303</v>
      </c>
      <c r="V3402" s="105" t="s">
        <v>4362</v>
      </c>
      <c r="W3402" s="106" t="s">
        <v>539</v>
      </c>
    </row>
    <row r="3403" spans="1:23" s="107" customFormat="1" ht="31.8" customHeight="1">
      <c r="A3403" s="46">
        <f>SUBTOTAL(3,$C$11:C3403)</f>
        <v>3393</v>
      </c>
      <c r="B3403" s="100">
        <v>2</v>
      </c>
      <c r="C3403" s="100" t="s">
        <v>530</v>
      </c>
      <c r="D3403" s="100" t="s">
        <v>2355</v>
      </c>
      <c r="E3403" s="101" t="s">
        <v>531</v>
      </c>
      <c r="F3403" s="102" t="s">
        <v>543</v>
      </c>
      <c r="G3403" s="100">
        <v>11</v>
      </c>
      <c r="H3403" s="103" t="s">
        <v>671</v>
      </c>
      <c r="I3403" s="100">
        <v>20</v>
      </c>
      <c r="J3403" s="100">
        <v>1</v>
      </c>
      <c r="K3403" s="100"/>
      <c r="L3403" s="100"/>
      <c r="M3403" s="100">
        <v>20</v>
      </c>
      <c r="N3403" s="100">
        <v>1</v>
      </c>
      <c r="O3403" s="104">
        <v>1050000</v>
      </c>
      <c r="P3403" s="104">
        <v>1050000</v>
      </c>
      <c r="Q3403" s="104"/>
      <c r="R3403" s="104"/>
      <c r="S3403" s="104">
        <v>1050000</v>
      </c>
      <c r="T3403" s="104">
        <v>0</v>
      </c>
      <c r="U3403" s="103" t="s">
        <v>303</v>
      </c>
      <c r="V3403" s="105" t="s">
        <v>4363</v>
      </c>
      <c r="W3403" s="106" t="s">
        <v>539</v>
      </c>
    </row>
    <row r="3404" spans="1:23" s="107" customFormat="1" ht="31.8" customHeight="1">
      <c r="A3404" s="46">
        <f>SUBTOTAL(3,$C$11:C3404)</f>
        <v>3394</v>
      </c>
      <c r="B3404" s="100">
        <v>2</v>
      </c>
      <c r="C3404" s="100" t="s">
        <v>530</v>
      </c>
      <c r="D3404" s="100" t="s">
        <v>2343</v>
      </c>
      <c r="E3404" s="101" t="s">
        <v>531</v>
      </c>
      <c r="F3404" s="102" t="s">
        <v>543</v>
      </c>
      <c r="G3404" s="100">
        <v>11</v>
      </c>
      <c r="H3404" s="103" t="s">
        <v>671</v>
      </c>
      <c r="I3404" s="100">
        <v>20</v>
      </c>
      <c r="J3404" s="100">
        <v>1</v>
      </c>
      <c r="K3404" s="100"/>
      <c r="L3404" s="100"/>
      <c r="M3404" s="100">
        <v>20</v>
      </c>
      <c r="N3404" s="100">
        <v>1</v>
      </c>
      <c r="O3404" s="104">
        <v>1050000</v>
      </c>
      <c r="P3404" s="104">
        <v>1050000</v>
      </c>
      <c r="Q3404" s="104"/>
      <c r="R3404" s="104"/>
      <c r="S3404" s="104">
        <v>1050000</v>
      </c>
      <c r="T3404" s="104">
        <v>0</v>
      </c>
      <c r="U3404" s="103" t="s">
        <v>303</v>
      </c>
      <c r="V3404" s="105" t="s">
        <v>4364</v>
      </c>
      <c r="W3404" s="106" t="s">
        <v>539</v>
      </c>
    </row>
    <row r="3405" spans="1:23" s="107" customFormat="1" ht="31.8" customHeight="1">
      <c r="A3405" s="46">
        <f>SUBTOTAL(3,$C$11:C3405)</f>
        <v>3395</v>
      </c>
      <c r="B3405" s="100">
        <v>2</v>
      </c>
      <c r="C3405" s="100" t="s">
        <v>530</v>
      </c>
      <c r="D3405" s="100" t="s">
        <v>2352</v>
      </c>
      <c r="E3405" s="101" t="s">
        <v>531</v>
      </c>
      <c r="F3405" s="102" t="s">
        <v>543</v>
      </c>
      <c r="G3405" s="100">
        <v>11</v>
      </c>
      <c r="H3405" s="103" t="s">
        <v>671</v>
      </c>
      <c r="I3405" s="100">
        <v>20</v>
      </c>
      <c r="J3405" s="100">
        <v>1</v>
      </c>
      <c r="K3405" s="100"/>
      <c r="L3405" s="100"/>
      <c r="M3405" s="100">
        <v>20</v>
      </c>
      <c r="N3405" s="100">
        <v>1</v>
      </c>
      <c r="O3405" s="104">
        <v>1050000</v>
      </c>
      <c r="P3405" s="104">
        <v>1050000</v>
      </c>
      <c r="Q3405" s="104"/>
      <c r="R3405" s="104"/>
      <c r="S3405" s="104">
        <v>1050000</v>
      </c>
      <c r="T3405" s="104">
        <v>0</v>
      </c>
      <c r="U3405" s="103" t="s">
        <v>303</v>
      </c>
      <c r="V3405" s="105" t="s">
        <v>4365</v>
      </c>
      <c r="W3405" s="106" t="s">
        <v>539</v>
      </c>
    </row>
    <row r="3406" spans="1:23" s="107" customFormat="1" ht="31.8" customHeight="1">
      <c r="A3406" s="46">
        <f>SUBTOTAL(3,$C$11:C3406)</f>
        <v>3396</v>
      </c>
      <c r="B3406" s="100">
        <v>2</v>
      </c>
      <c r="C3406" s="100" t="s">
        <v>530</v>
      </c>
      <c r="D3406" s="100" t="s">
        <v>2352</v>
      </c>
      <c r="E3406" s="101" t="s">
        <v>531</v>
      </c>
      <c r="F3406" s="102" t="s">
        <v>543</v>
      </c>
      <c r="G3406" s="100">
        <v>11</v>
      </c>
      <c r="H3406" s="103" t="s">
        <v>671</v>
      </c>
      <c r="I3406" s="100">
        <v>20</v>
      </c>
      <c r="J3406" s="100">
        <v>1</v>
      </c>
      <c r="K3406" s="100"/>
      <c r="L3406" s="100"/>
      <c r="M3406" s="100">
        <v>20</v>
      </c>
      <c r="N3406" s="100">
        <v>1</v>
      </c>
      <c r="O3406" s="104">
        <v>1050000</v>
      </c>
      <c r="P3406" s="104">
        <v>1050000</v>
      </c>
      <c r="Q3406" s="104"/>
      <c r="R3406" s="104"/>
      <c r="S3406" s="104">
        <v>1050000</v>
      </c>
      <c r="T3406" s="104">
        <v>0</v>
      </c>
      <c r="U3406" s="103" t="s">
        <v>303</v>
      </c>
      <c r="V3406" s="105" t="s">
        <v>4366</v>
      </c>
      <c r="W3406" s="106" t="s">
        <v>539</v>
      </c>
    </row>
    <row r="3407" spans="1:23" s="107" customFormat="1" ht="31.8" customHeight="1">
      <c r="A3407" s="46">
        <f>SUBTOTAL(3,$C$11:C3407)</f>
        <v>3397</v>
      </c>
      <c r="B3407" s="100">
        <v>2</v>
      </c>
      <c r="C3407" s="100" t="s">
        <v>530</v>
      </c>
      <c r="D3407" s="100" t="s">
        <v>2344</v>
      </c>
      <c r="E3407" s="101" t="s">
        <v>531</v>
      </c>
      <c r="F3407" s="102" t="s">
        <v>543</v>
      </c>
      <c r="G3407" s="100">
        <v>11</v>
      </c>
      <c r="H3407" s="103" t="s">
        <v>671</v>
      </c>
      <c r="I3407" s="100">
        <v>20</v>
      </c>
      <c r="J3407" s="100">
        <v>1</v>
      </c>
      <c r="K3407" s="100"/>
      <c r="L3407" s="100"/>
      <c r="M3407" s="100">
        <v>20</v>
      </c>
      <c r="N3407" s="100">
        <v>1</v>
      </c>
      <c r="O3407" s="104">
        <v>1050000</v>
      </c>
      <c r="P3407" s="104">
        <v>1050000</v>
      </c>
      <c r="Q3407" s="104"/>
      <c r="R3407" s="104"/>
      <c r="S3407" s="104">
        <v>1050000</v>
      </c>
      <c r="T3407" s="104">
        <v>0</v>
      </c>
      <c r="U3407" s="103" t="s">
        <v>303</v>
      </c>
      <c r="V3407" s="105" t="s">
        <v>4367</v>
      </c>
      <c r="W3407" s="106" t="s">
        <v>539</v>
      </c>
    </row>
    <row r="3408" spans="1:23" s="107" customFormat="1" ht="31.8" customHeight="1">
      <c r="A3408" s="46">
        <f>SUBTOTAL(3,$C$11:C3408)</f>
        <v>3398</v>
      </c>
      <c r="B3408" s="100">
        <v>2</v>
      </c>
      <c r="C3408" s="100" t="s">
        <v>530</v>
      </c>
      <c r="D3408" s="100" t="s">
        <v>2351</v>
      </c>
      <c r="E3408" s="101" t="s">
        <v>531</v>
      </c>
      <c r="F3408" s="102" t="s">
        <v>543</v>
      </c>
      <c r="G3408" s="100">
        <v>11</v>
      </c>
      <c r="H3408" s="103" t="s">
        <v>671</v>
      </c>
      <c r="I3408" s="100">
        <v>20</v>
      </c>
      <c r="J3408" s="100">
        <v>1</v>
      </c>
      <c r="K3408" s="100"/>
      <c r="L3408" s="100"/>
      <c r="M3408" s="100">
        <v>20</v>
      </c>
      <c r="N3408" s="100">
        <v>1</v>
      </c>
      <c r="O3408" s="104">
        <v>1050000</v>
      </c>
      <c r="P3408" s="104">
        <v>1050000</v>
      </c>
      <c r="Q3408" s="104"/>
      <c r="R3408" s="104"/>
      <c r="S3408" s="104">
        <v>1050000</v>
      </c>
      <c r="T3408" s="104">
        <v>0</v>
      </c>
      <c r="U3408" s="103" t="s">
        <v>303</v>
      </c>
      <c r="V3408" s="105" t="s">
        <v>4368</v>
      </c>
      <c r="W3408" s="106" t="s">
        <v>539</v>
      </c>
    </row>
    <row r="3409" spans="1:23" s="107" customFormat="1" ht="31.8" customHeight="1">
      <c r="A3409" s="46">
        <f>SUBTOTAL(3,$C$11:C3409)</f>
        <v>3399</v>
      </c>
      <c r="B3409" s="100">
        <v>2</v>
      </c>
      <c r="C3409" s="100" t="s">
        <v>530</v>
      </c>
      <c r="D3409" s="100" t="s">
        <v>2352</v>
      </c>
      <c r="E3409" s="101" t="s">
        <v>531</v>
      </c>
      <c r="F3409" s="102" t="s">
        <v>543</v>
      </c>
      <c r="G3409" s="100">
        <v>11</v>
      </c>
      <c r="H3409" s="103" t="s">
        <v>671</v>
      </c>
      <c r="I3409" s="100">
        <v>20</v>
      </c>
      <c r="J3409" s="100">
        <v>1</v>
      </c>
      <c r="K3409" s="100"/>
      <c r="L3409" s="100"/>
      <c r="M3409" s="100">
        <v>20</v>
      </c>
      <c r="N3409" s="100">
        <v>1</v>
      </c>
      <c r="O3409" s="104">
        <v>1050000</v>
      </c>
      <c r="P3409" s="104">
        <v>1050000</v>
      </c>
      <c r="Q3409" s="104"/>
      <c r="R3409" s="104"/>
      <c r="S3409" s="104">
        <v>1050000</v>
      </c>
      <c r="T3409" s="104">
        <v>0</v>
      </c>
      <c r="U3409" s="103" t="s">
        <v>303</v>
      </c>
      <c r="V3409" s="105" t="s">
        <v>150</v>
      </c>
      <c r="W3409" s="106" t="s">
        <v>539</v>
      </c>
    </row>
    <row r="3410" spans="1:23" s="107" customFormat="1" ht="31.8" customHeight="1">
      <c r="A3410" s="46">
        <f>SUBTOTAL(3,$C$11:C3410)</f>
        <v>3400</v>
      </c>
      <c r="B3410" s="100">
        <v>2</v>
      </c>
      <c r="C3410" s="100" t="s">
        <v>530</v>
      </c>
      <c r="D3410" s="100" t="s">
        <v>2351</v>
      </c>
      <c r="E3410" s="101" t="s">
        <v>531</v>
      </c>
      <c r="F3410" s="102" t="s">
        <v>543</v>
      </c>
      <c r="G3410" s="100">
        <v>11</v>
      </c>
      <c r="H3410" s="103" t="s">
        <v>671</v>
      </c>
      <c r="I3410" s="100">
        <v>20</v>
      </c>
      <c r="J3410" s="100">
        <v>1</v>
      </c>
      <c r="K3410" s="100"/>
      <c r="L3410" s="100"/>
      <c r="M3410" s="100">
        <v>20</v>
      </c>
      <c r="N3410" s="100">
        <v>1</v>
      </c>
      <c r="O3410" s="104">
        <v>1050000</v>
      </c>
      <c r="P3410" s="104">
        <v>1050000</v>
      </c>
      <c r="Q3410" s="104"/>
      <c r="R3410" s="104"/>
      <c r="S3410" s="104">
        <v>1050000</v>
      </c>
      <c r="T3410" s="104">
        <v>0</v>
      </c>
      <c r="U3410" s="103" t="s">
        <v>303</v>
      </c>
      <c r="V3410" s="105" t="s">
        <v>4369</v>
      </c>
      <c r="W3410" s="106" t="s">
        <v>539</v>
      </c>
    </row>
    <row r="3411" spans="1:23" s="107" customFormat="1" ht="31.8" customHeight="1">
      <c r="A3411" s="46">
        <f>SUBTOTAL(3,$C$11:C3411)</f>
        <v>3401</v>
      </c>
      <c r="B3411" s="100">
        <v>2</v>
      </c>
      <c r="C3411" s="100" t="s">
        <v>530</v>
      </c>
      <c r="D3411" s="100" t="s">
        <v>2352</v>
      </c>
      <c r="E3411" s="101" t="s">
        <v>531</v>
      </c>
      <c r="F3411" s="102" t="s">
        <v>543</v>
      </c>
      <c r="G3411" s="100">
        <v>11</v>
      </c>
      <c r="H3411" s="103" t="s">
        <v>671</v>
      </c>
      <c r="I3411" s="100">
        <v>20</v>
      </c>
      <c r="J3411" s="100">
        <v>1</v>
      </c>
      <c r="K3411" s="100"/>
      <c r="L3411" s="100"/>
      <c r="M3411" s="100">
        <v>20</v>
      </c>
      <c r="N3411" s="100">
        <v>1</v>
      </c>
      <c r="O3411" s="104">
        <v>1050000</v>
      </c>
      <c r="P3411" s="104">
        <v>1050000</v>
      </c>
      <c r="Q3411" s="104"/>
      <c r="R3411" s="104"/>
      <c r="S3411" s="104">
        <v>1050000</v>
      </c>
      <c r="T3411" s="104">
        <v>0</v>
      </c>
      <c r="U3411" s="103" t="s">
        <v>303</v>
      </c>
      <c r="V3411" s="105" t="s">
        <v>189</v>
      </c>
      <c r="W3411" s="106" t="s">
        <v>539</v>
      </c>
    </row>
    <row r="3412" spans="1:23" s="107" customFormat="1" ht="31.8" customHeight="1">
      <c r="A3412" s="46">
        <f>SUBTOTAL(3,$C$11:C3412)</f>
        <v>3402</v>
      </c>
      <c r="B3412" s="100">
        <v>2</v>
      </c>
      <c r="C3412" s="100" t="s">
        <v>530</v>
      </c>
      <c r="D3412" s="100" t="s">
        <v>2347</v>
      </c>
      <c r="E3412" s="101" t="s">
        <v>531</v>
      </c>
      <c r="F3412" s="102" t="s">
        <v>543</v>
      </c>
      <c r="G3412" s="100">
        <v>11</v>
      </c>
      <c r="H3412" s="103" t="s">
        <v>671</v>
      </c>
      <c r="I3412" s="100">
        <v>20</v>
      </c>
      <c r="J3412" s="100">
        <v>1</v>
      </c>
      <c r="K3412" s="100"/>
      <c r="L3412" s="100"/>
      <c r="M3412" s="100">
        <v>20</v>
      </c>
      <c r="N3412" s="100">
        <v>1</v>
      </c>
      <c r="O3412" s="104">
        <v>1050000</v>
      </c>
      <c r="P3412" s="104">
        <v>1050000</v>
      </c>
      <c r="Q3412" s="104"/>
      <c r="R3412" s="104"/>
      <c r="S3412" s="104">
        <v>1050000</v>
      </c>
      <c r="T3412" s="104">
        <v>0</v>
      </c>
      <c r="U3412" s="103" t="s">
        <v>303</v>
      </c>
      <c r="V3412" s="105" t="s">
        <v>4370</v>
      </c>
      <c r="W3412" s="106" t="s">
        <v>539</v>
      </c>
    </row>
    <row r="3413" spans="1:23" s="107" customFormat="1" ht="31.8" customHeight="1">
      <c r="A3413" s="46">
        <f>SUBTOTAL(3,$C$11:C3413)</f>
        <v>3403</v>
      </c>
      <c r="B3413" s="100">
        <v>2</v>
      </c>
      <c r="C3413" s="100" t="s">
        <v>530</v>
      </c>
      <c r="D3413" s="100" t="s">
        <v>2352</v>
      </c>
      <c r="E3413" s="101" t="s">
        <v>531</v>
      </c>
      <c r="F3413" s="102" t="s">
        <v>543</v>
      </c>
      <c r="G3413" s="100">
        <v>11</v>
      </c>
      <c r="H3413" s="103" t="s">
        <v>671</v>
      </c>
      <c r="I3413" s="100">
        <v>20</v>
      </c>
      <c r="J3413" s="100">
        <v>1</v>
      </c>
      <c r="K3413" s="100"/>
      <c r="L3413" s="100"/>
      <c r="M3413" s="100">
        <v>20</v>
      </c>
      <c r="N3413" s="100">
        <v>1</v>
      </c>
      <c r="O3413" s="104">
        <v>1050000</v>
      </c>
      <c r="P3413" s="104">
        <v>1050000</v>
      </c>
      <c r="Q3413" s="104"/>
      <c r="R3413" s="104"/>
      <c r="S3413" s="104">
        <v>1050000</v>
      </c>
      <c r="T3413" s="104">
        <v>0</v>
      </c>
      <c r="U3413" s="103" t="s">
        <v>303</v>
      </c>
      <c r="V3413" s="105" t="s">
        <v>4371</v>
      </c>
      <c r="W3413" s="106" t="s">
        <v>539</v>
      </c>
    </row>
    <row r="3414" spans="1:23" s="107" customFormat="1" ht="31.8" customHeight="1">
      <c r="A3414" s="46">
        <f>SUBTOTAL(3,$C$11:C3414)</f>
        <v>3404</v>
      </c>
      <c r="B3414" s="100">
        <v>2</v>
      </c>
      <c r="C3414" s="100" t="s">
        <v>530</v>
      </c>
      <c r="D3414" s="100" t="s">
        <v>2340</v>
      </c>
      <c r="E3414" s="101" t="s">
        <v>531</v>
      </c>
      <c r="F3414" s="102" t="s">
        <v>543</v>
      </c>
      <c r="G3414" s="100">
        <v>11</v>
      </c>
      <c r="H3414" s="103" t="s">
        <v>671</v>
      </c>
      <c r="I3414" s="100">
        <v>20</v>
      </c>
      <c r="J3414" s="100">
        <v>1</v>
      </c>
      <c r="K3414" s="100"/>
      <c r="L3414" s="100"/>
      <c r="M3414" s="100">
        <v>20</v>
      </c>
      <c r="N3414" s="100">
        <v>1</v>
      </c>
      <c r="O3414" s="104">
        <v>1050000</v>
      </c>
      <c r="P3414" s="104">
        <v>1050000</v>
      </c>
      <c r="Q3414" s="104"/>
      <c r="R3414" s="104"/>
      <c r="S3414" s="104">
        <v>1050000</v>
      </c>
      <c r="T3414" s="104">
        <v>0</v>
      </c>
      <c r="U3414" s="103" t="s">
        <v>303</v>
      </c>
      <c r="V3414" s="105" t="s">
        <v>4372</v>
      </c>
      <c r="W3414" s="106" t="s">
        <v>539</v>
      </c>
    </row>
    <row r="3415" spans="1:23" s="107" customFormat="1" ht="31.8" customHeight="1">
      <c r="A3415" s="46">
        <f>SUBTOTAL(3,$C$11:C3415)</f>
        <v>3405</v>
      </c>
      <c r="B3415" s="100">
        <v>2</v>
      </c>
      <c r="C3415" s="100" t="s">
        <v>530</v>
      </c>
      <c r="D3415" s="100" t="s">
        <v>2351</v>
      </c>
      <c r="E3415" s="101" t="s">
        <v>531</v>
      </c>
      <c r="F3415" s="102" t="s">
        <v>543</v>
      </c>
      <c r="G3415" s="100">
        <v>11</v>
      </c>
      <c r="H3415" s="103" t="s">
        <v>671</v>
      </c>
      <c r="I3415" s="100">
        <v>20</v>
      </c>
      <c r="J3415" s="100">
        <v>1</v>
      </c>
      <c r="K3415" s="100"/>
      <c r="L3415" s="100"/>
      <c r="M3415" s="100">
        <v>20</v>
      </c>
      <c r="N3415" s="100">
        <v>1</v>
      </c>
      <c r="O3415" s="104">
        <v>1050000</v>
      </c>
      <c r="P3415" s="104">
        <v>1050000</v>
      </c>
      <c r="Q3415" s="104"/>
      <c r="R3415" s="104"/>
      <c r="S3415" s="104">
        <v>1050000</v>
      </c>
      <c r="T3415" s="104">
        <v>0</v>
      </c>
      <c r="U3415" s="103" t="s">
        <v>303</v>
      </c>
      <c r="V3415" s="105" t="s">
        <v>4373</v>
      </c>
      <c r="W3415" s="106" t="s">
        <v>539</v>
      </c>
    </row>
    <row r="3416" spans="1:23" s="107" customFormat="1" ht="31.8" customHeight="1">
      <c r="A3416" s="46">
        <f>SUBTOTAL(3,$C$11:C3416)</f>
        <v>3406</v>
      </c>
      <c r="B3416" s="100">
        <v>2</v>
      </c>
      <c r="C3416" s="100" t="s">
        <v>530</v>
      </c>
      <c r="D3416" s="100" t="s">
        <v>2347</v>
      </c>
      <c r="E3416" s="101" t="s">
        <v>531</v>
      </c>
      <c r="F3416" s="102" t="s">
        <v>543</v>
      </c>
      <c r="G3416" s="100">
        <v>11</v>
      </c>
      <c r="H3416" s="103" t="s">
        <v>671</v>
      </c>
      <c r="I3416" s="100">
        <v>20</v>
      </c>
      <c r="J3416" s="100">
        <v>1</v>
      </c>
      <c r="K3416" s="100"/>
      <c r="L3416" s="100"/>
      <c r="M3416" s="100">
        <v>20</v>
      </c>
      <c r="N3416" s="100">
        <v>1</v>
      </c>
      <c r="O3416" s="104">
        <v>1050000</v>
      </c>
      <c r="P3416" s="104">
        <v>1050000</v>
      </c>
      <c r="Q3416" s="104"/>
      <c r="R3416" s="104"/>
      <c r="S3416" s="104">
        <v>1050000</v>
      </c>
      <c r="T3416" s="104">
        <v>0</v>
      </c>
      <c r="U3416" s="103" t="s">
        <v>303</v>
      </c>
      <c r="V3416" s="105" t="s">
        <v>4374</v>
      </c>
      <c r="W3416" s="106" t="s">
        <v>539</v>
      </c>
    </row>
    <row r="3417" spans="1:23" s="107" customFormat="1" ht="31.8" customHeight="1">
      <c r="A3417" s="46">
        <f>SUBTOTAL(3,$C$11:C3417)</f>
        <v>3407</v>
      </c>
      <c r="B3417" s="100">
        <v>2</v>
      </c>
      <c r="C3417" s="100" t="s">
        <v>530</v>
      </c>
      <c r="D3417" s="100" t="s">
        <v>2351</v>
      </c>
      <c r="E3417" s="101" t="s">
        <v>531</v>
      </c>
      <c r="F3417" s="102" t="s">
        <v>543</v>
      </c>
      <c r="G3417" s="100">
        <v>11</v>
      </c>
      <c r="H3417" s="103" t="s">
        <v>671</v>
      </c>
      <c r="I3417" s="100">
        <v>20</v>
      </c>
      <c r="J3417" s="100">
        <v>1</v>
      </c>
      <c r="K3417" s="100"/>
      <c r="L3417" s="100"/>
      <c r="M3417" s="100">
        <v>20</v>
      </c>
      <c r="N3417" s="100">
        <v>1</v>
      </c>
      <c r="O3417" s="104">
        <v>1050000</v>
      </c>
      <c r="P3417" s="104">
        <v>1050000</v>
      </c>
      <c r="Q3417" s="104"/>
      <c r="R3417" s="104"/>
      <c r="S3417" s="104">
        <v>1050000</v>
      </c>
      <c r="T3417" s="104">
        <v>0</v>
      </c>
      <c r="U3417" s="103" t="s">
        <v>303</v>
      </c>
      <c r="V3417" s="105" t="s">
        <v>1901</v>
      </c>
      <c r="W3417" s="106" t="s">
        <v>539</v>
      </c>
    </row>
    <row r="3418" spans="1:23" s="107" customFormat="1" ht="31.8" customHeight="1">
      <c r="A3418" s="46">
        <f>SUBTOTAL(3,$C$11:C3418)</f>
        <v>3408</v>
      </c>
      <c r="B3418" s="100">
        <v>2</v>
      </c>
      <c r="C3418" s="100" t="s">
        <v>530</v>
      </c>
      <c r="D3418" s="100" t="s">
        <v>2351</v>
      </c>
      <c r="E3418" s="101" t="s">
        <v>531</v>
      </c>
      <c r="F3418" s="102" t="s">
        <v>543</v>
      </c>
      <c r="G3418" s="100">
        <v>11</v>
      </c>
      <c r="H3418" s="103" t="s">
        <v>671</v>
      </c>
      <c r="I3418" s="100">
        <v>20</v>
      </c>
      <c r="J3418" s="100">
        <v>1</v>
      </c>
      <c r="K3418" s="100"/>
      <c r="L3418" s="100"/>
      <c r="M3418" s="100">
        <v>20</v>
      </c>
      <c r="N3418" s="100">
        <v>1</v>
      </c>
      <c r="O3418" s="104">
        <v>1050000</v>
      </c>
      <c r="P3418" s="104">
        <v>1050000</v>
      </c>
      <c r="Q3418" s="104"/>
      <c r="R3418" s="104"/>
      <c r="S3418" s="104">
        <v>1050000</v>
      </c>
      <c r="T3418" s="104">
        <v>0</v>
      </c>
      <c r="U3418" s="103" t="s">
        <v>303</v>
      </c>
      <c r="V3418" s="105" t="s">
        <v>4375</v>
      </c>
      <c r="W3418" s="106" t="s">
        <v>539</v>
      </c>
    </row>
    <row r="3419" spans="1:23" s="107" customFormat="1" ht="31.8" customHeight="1">
      <c r="A3419" s="46">
        <f>SUBTOTAL(3,$C$11:C3419)</f>
        <v>3409</v>
      </c>
      <c r="B3419" s="100">
        <v>2</v>
      </c>
      <c r="C3419" s="100" t="s">
        <v>530</v>
      </c>
      <c r="D3419" s="100" t="s">
        <v>2341</v>
      </c>
      <c r="E3419" s="101" t="s">
        <v>531</v>
      </c>
      <c r="F3419" s="102" t="s">
        <v>543</v>
      </c>
      <c r="G3419" s="100">
        <v>11</v>
      </c>
      <c r="H3419" s="103" t="s">
        <v>671</v>
      </c>
      <c r="I3419" s="100">
        <v>20</v>
      </c>
      <c r="J3419" s="100">
        <v>1</v>
      </c>
      <c r="K3419" s="100"/>
      <c r="L3419" s="100"/>
      <c r="M3419" s="100">
        <v>20</v>
      </c>
      <c r="N3419" s="100">
        <v>1</v>
      </c>
      <c r="O3419" s="104">
        <v>1050000</v>
      </c>
      <c r="P3419" s="104">
        <v>1050000</v>
      </c>
      <c r="Q3419" s="104"/>
      <c r="R3419" s="104"/>
      <c r="S3419" s="104">
        <v>1050000</v>
      </c>
      <c r="T3419" s="104">
        <v>0</v>
      </c>
      <c r="U3419" s="103" t="s">
        <v>303</v>
      </c>
      <c r="V3419" s="105" t="s">
        <v>2005</v>
      </c>
      <c r="W3419" s="106" t="s">
        <v>539</v>
      </c>
    </row>
    <row r="3420" spans="1:23" s="107" customFormat="1" ht="31.8" customHeight="1">
      <c r="A3420" s="46">
        <f>SUBTOTAL(3,$C$11:C3420)</f>
        <v>3410</v>
      </c>
      <c r="B3420" s="100">
        <v>2</v>
      </c>
      <c r="C3420" s="100" t="s">
        <v>530</v>
      </c>
      <c r="D3420" s="100" t="s">
        <v>2352</v>
      </c>
      <c r="E3420" s="101" t="s">
        <v>531</v>
      </c>
      <c r="F3420" s="102" t="s">
        <v>543</v>
      </c>
      <c r="G3420" s="100">
        <v>11</v>
      </c>
      <c r="H3420" s="103" t="s">
        <v>671</v>
      </c>
      <c r="I3420" s="100">
        <v>20</v>
      </c>
      <c r="J3420" s="100">
        <v>1</v>
      </c>
      <c r="K3420" s="100"/>
      <c r="L3420" s="100"/>
      <c r="M3420" s="100">
        <v>20</v>
      </c>
      <c r="N3420" s="100">
        <v>1</v>
      </c>
      <c r="O3420" s="104">
        <v>1050000</v>
      </c>
      <c r="P3420" s="104">
        <v>1050000</v>
      </c>
      <c r="Q3420" s="104"/>
      <c r="R3420" s="104"/>
      <c r="S3420" s="104">
        <v>1050000</v>
      </c>
      <c r="T3420" s="104">
        <v>0</v>
      </c>
      <c r="U3420" s="103" t="s">
        <v>303</v>
      </c>
      <c r="V3420" s="105" t="s">
        <v>4376</v>
      </c>
      <c r="W3420" s="106" t="s">
        <v>539</v>
      </c>
    </row>
    <row r="3421" spans="1:23" s="107" customFormat="1" ht="31.8" customHeight="1">
      <c r="A3421" s="46">
        <f>SUBTOTAL(3,$C$11:C3421)</f>
        <v>3411</v>
      </c>
      <c r="B3421" s="100">
        <v>2</v>
      </c>
      <c r="C3421" s="100" t="s">
        <v>530</v>
      </c>
      <c r="D3421" s="100" t="s">
        <v>2356</v>
      </c>
      <c r="E3421" s="101" t="s">
        <v>531</v>
      </c>
      <c r="F3421" s="102" t="s">
        <v>543</v>
      </c>
      <c r="G3421" s="100">
        <v>11</v>
      </c>
      <c r="H3421" s="103" t="s">
        <v>671</v>
      </c>
      <c r="I3421" s="100">
        <v>20</v>
      </c>
      <c r="J3421" s="100">
        <v>1</v>
      </c>
      <c r="K3421" s="100"/>
      <c r="L3421" s="100"/>
      <c r="M3421" s="100">
        <v>20</v>
      </c>
      <c r="N3421" s="100">
        <v>1</v>
      </c>
      <c r="O3421" s="104">
        <v>1050000</v>
      </c>
      <c r="P3421" s="104">
        <v>1050000</v>
      </c>
      <c r="Q3421" s="104"/>
      <c r="R3421" s="104"/>
      <c r="S3421" s="104">
        <v>1050000</v>
      </c>
      <c r="T3421" s="104">
        <v>0</v>
      </c>
      <c r="U3421" s="103" t="s">
        <v>303</v>
      </c>
      <c r="V3421" s="105" t="s">
        <v>4377</v>
      </c>
      <c r="W3421" s="106" t="s">
        <v>539</v>
      </c>
    </row>
    <row r="3422" spans="1:23" s="107" customFormat="1" ht="31.8" customHeight="1">
      <c r="A3422" s="46">
        <f>SUBTOTAL(3,$C$11:C3422)</f>
        <v>3412</v>
      </c>
      <c r="B3422" s="100">
        <v>2</v>
      </c>
      <c r="C3422" s="100" t="s">
        <v>530</v>
      </c>
      <c r="D3422" s="100" t="s">
        <v>2343</v>
      </c>
      <c r="E3422" s="101" t="s">
        <v>531</v>
      </c>
      <c r="F3422" s="102" t="s">
        <v>543</v>
      </c>
      <c r="G3422" s="100">
        <v>11</v>
      </c>
      <c r="H3422" s="103" t="s">
        <v>671</v>
      </c>
      <c r="I3422" s="100">
        <v>20</v>
      </c>
      <c r="J3422" s="100">
        <v>1</v>
      </c>
      <c r="K3422" s="100"/>
      <c r="L3422" s="100"/>
      <c r="M3422" s="100">
        <v>20</v>
      </c>
      <c r="N3422" s="100">
        <v>1</v>
      </c>
      <c r="O3422" s="104">
        <v>1050000</v>
      </c>
      <c r="P3422" s="104">
        <v>1050000</v>
      </c>
      <c r="Q3422" s="104"/>
      <c r="R3422" s="104"/>
      <c r="S3422" s="104">
        <v>1050000</v>
      </c>
      <c r="T3422" s="104">
        <v>0</v>
      </c>
      <c r="U3422" s="103" t="s">
        <v>303</v>
      </c>
      <c r="V3422" s="105" t="s">
        <v>3975</v>
      </c>
      <c r="W3422" s="106" t="s">
        <v>539</v>
      </c>
    </row>
    <row r="3423" spans="1:23" s="107" customFormat="1" ht="31.8" customHeight="1">
      <c r="A3423" s="46">
        <f>SUBTOTAL(3,$C$11:C3423)</f>
        <v>3413</v>
      </c>
      <c r="B3423" s="100">
        <v>2</v>
      </c>
      <c r="C3423" s="100" t="s">
        <v>530</v>
      </c>
      <c r="D3423" s="100" t="s">
        <v>2364</v>
      </c>
      <c r="E3423" s="101" t="s">
        <v>531</v>
      </c>
      <c r="F3423" s="102" t="s">
        <v>543</v>
      </c>
      <c r="G3423" s="100">
        <v>11</v>
      </c>
      <c r="H3423" s="103" t="s">
        <v>671</v>
      </c>
      <c r="I3423" s="100">
        <v>20</v>
      </c>
      <c r="J3423" s="100">
        <v>1</v>
      </c>
      <c r="K3423" s="100"/>
      <c r="L3423" s="100"/>
      <c r="M3423" s="100">
        <v>20</v>
      </c>
      <c r="N3423" s="100">
        <v>1</v>
      </c>
      <c r="O3423" s="104">
        <v>1050000</v>
      </c>
      <c r="P3423" s="104">
        <v>1050000</v>
      </c>
      <c r="Q3423" s="104"/>
      <c r="R3423" s="104"/>
      <c r="S3423" s="104">
        <v>1050000</v>
      </c>
      <c r="T3423" s="104">
        <v>0</v>
      </c>
      <c r="U3423" s="103" t="s">
        <v>303</v>
      </c>
      <c r="V3423" s="105" t="s">
        <v>4378</v>
      </c>
      <c r="W3423" s="106" t="s">
        <v>539</v>
      </c>
    </row>
    <row r="3424" spans="1:23" s="107" customFormat="1" ht="31.8" customHeight="1">
      <c r="A3424" s="46">
        <f>SUBTOTAL(3,$C$11:C3424)</f>
        <v>3414</v>
      </c>
      <c r="B3424" s="100">
        <v>2</v>
      </c>
      <c r="C3424" s="100" t="s">
        <v>530</v>
      </c>
      <c r="D3424" s="100" t="s">
        <v>2340</v>
      </c>
      <c r="E3424" s="101" t="s">
        <v>531</v>
      </c>
      <c r="F3424" s="102" t="s">
        <v>543</v>
      </c>
      <c r="G3424" s="100">
        <v>11</v>
      </c>
      <c r="H3424" s="103" t="s">
        <v>671</v>
      </c>
      <c r="I3424" s="100">
        <v>20</v>
      </c>
      <c r="J3424" s="100">
        <v>1</v>
      </c>
      <c r="K3424" s="100"/>
      <c r="L3424" s="100"/>
      <c r="M3424" s="100">
        <v>20</v>
      </c>
      <c r="N3424" s="100">
        <v>1</v>
      </c>
      <c r="O3424" s="104">
        <v>1050000</v>
      </c>
      <c r="P3424" s="104">
        <v>1050000</v>
      </c>
      <c r="Q3424" s="104"/>
      <c r="R3424" s="104"/>
      <c r="S3424" s="104">
        <v>1050000</v>
      </c>
      <c r="T3424" s="104">
        <v>0</v>
      </c>
      <c r="U3424" s="103" t="s">
        <v>303</v>
      </c>
      <c r="V3424" s="105" t="s">
        <v>4379</v>
      </c>
      <c r="W3424" s="106" t="s">
        <v>539</v>
      </c>
    </row>
    <row r="3425" spans="1:23" s="107" customFormat="1" ht="31.8" customHeight="1">
      <c r="A3425" s="46">
        <f>SUBTOTAL(3,$C$11:C3425)</f>
        <v>3415</v>
      </c>
      <c r="B3425" s="100">
        <v>2</v>
      </c>
      <c r="C3425" s="100" t="s">
        <v>530</v>
      </c>
      <c r="D3425" s="100" t="s">
        <v>2344</v>
      </c>
      <c r="E3425" s="101" t="s">
        <v>531</v>
      </c>
      <c r="F3425" s="102" t="s">
        <v>543</v>
      </c>
      <c r="G3425" s="100">
        <v>11</v>
      </c>
      <c r="H3425" s="103" t="s">
        <v>671</v>
      </c>
      <c r="I3425" s="100">
        <v>20</v>
      </c>
      <c r="J3425" s="100">
        <v>1</v>
      </c>
      <c r="K3425" s="100"/>
      <c r="L3425" s="100"/>
      <c r="M3425" s="100">
        <v>20</v>
      </c>
      <c r="N3425" s="100">
        <v>1</v>
      </c>
      <c r="O3425" s="104">
        <v>1050000</v>
      </c>
      <c r="P3425" s="104">
        <v>1050000</v>
      </c>
      <c r="Q3425" s="104"/>
      <c r="R3425" s="104"/>
      <c r="S3425" s="104">
        <v>1050000</v>
      </c>
      <c r="T3425" s="104">
        <v>0</v>
      </c>
      <c r="U3425" s="103" t="s">
        <v>303</v>
      </c>
      <c r="V3425" s="105" t="s">
        <v>4380</v>
      </c>
      <c r="W3425" s="106" t="s">
        <v>539</v>
      </c>
    </row>
    <row r="3426" spans="1:23" s="107" customFormat="1" ht="31.8" customHeight="1">
      <c r="A3426" s="46">
        <f>SUBTOTAL(3,$C$11:C3426)</f>
        <v>3416</v>
      </c>
      <c r="B3426" s="100">
        <v>2</v>
      </c>
      <c r="C3426" s="100" t="s">
        <v>2204</v>
      </c>
      <c r="D3426" s="100" t="s">
        <v>2347</v>
      </c>
      <c r="E3426" s="101" t="s">
        <v>2478</v>
      </c>
      <c r="F3426" s="102" t="s">
        <v>290</v>
      </c>
      <c r="G3426" s="100">
        <v>11</v>
      </c>
      <c r="H3426" s="103" t="s">
        <v>658</v>
      </c>
      <c r="I3426" s="100">
        <v>14</v>
      </c>
      <c r="J3426" s="100">
        <v>1</v>
      </c>
      <c r="K3426" s="100"/>
      <c r="L3426" s="100"/>
      <c r="M3426" s="100">
        <v>14</v>
      </c>
      <c r="N3426" s="100">
        <v>1</v>
      </c>
      <c r="O3426" s="104">
        <v>650000</v>
      </c>
      <c r="P3426" s="104">
        <v>650000</v>
      </c>
      <c r="Q3426" s="104"/>
      <c r="R3426" s="104"/>
      <c r="S3426" s="104">
        <v>650000</v>
      </c>
      <c r="T3426" s="104">
        <v>0</v>
      </c>
      <c r="U3426" s="103" t="s">
        <v>307</v>
      </c>
      <c r="V3426" s="105" t="s">
        <v>4381</v>
      </c>
      <c r="W3426" s="106" t="s">
        <v>539</v>
      </c>
    </row>
    <row r="3427" spans="1:23" s="107" customFormat="1" ht="31.8" customHeight="1">
      <c r="A3427" s="46">
        <f>SUBTOTAL(3,$C$11:C3427)</f>
        <v>3417</v>
      </c>
      <c r="B3427" s="100">
        <v>2</v>
      </c>
      <c r="C3427" s="100" t="s">
        <v>2204</v>
      </c>
      <c r="D3427" s="100" t="s">
        <v>2347</v>
      </c>
      <c r="E3427" s="101" t="s">
        <v>2478</v>
      </c>
      <c r="F3427" s="102" t="s">
        <v>290</v>
      </c>
      <c r="G3427" s="100">
        <v>11</v>
      </c>
      <c r="H3427" s="103" t="s">
        <v>658</v>
      </c>
      <c r="I3427" s="100">
        <v>14</v>
      </c>
      <c r="J3427" s="100">
        <v>1</v>
      </c>
      <c r="K3427" s="100"/>
      <c r="L3427" s="100"/>
      <c r="M3427" s="100">
        <v>14</v>
      </c>
      <c r="N3427" s="100">
        <v>1</v>
      </c>
      <c r="O3427" s="104">
        <v>650000</v>
      </c>
      <c r="P3427" s="104">
        <v>650000</v>
      </c>
      <c r="Q3427" s="104"/>
      <c r="R3427" s="104"/>
      <c r="S3427" s="104">
        <v>650000</v>
      </c>
      <c r="T3427" s="104">
        <v>0</v>
      </c>
      <c r="U3427" s="103" t="s">
        <v>307</v>
      </c>
      <c r="V3427" s="105" t="s">
        <v>4382</v>
      </c>
      <c r="W3427" s="106" t="s">
        <v>539</v>
      </c>
    </row>
    <row r="3428" spans="1:23" s="107" customFormat="1" ht="31.8" customHeight="1">
      <c r="A3428" s="46">
        <f>SUBTOTAL(3,$C$11:C3428)</f>
        <v>3418</v>
      </c>
      <c r="B3428" s="100">
        <v>2</v>
      </c>
      <c r="C3428" s="100" t="s">
        <v>2204</v>
      </c>
      <c r="D3428" s="100" t="s">
        <v>2353</v>
      </c>
      <c r="E3428" s="101" t="s">
        <v>2478</v>
      </c>
      <c r="F3428" s="102" t="s">
        <v>290</v>
      </c>
      <c r="G3428" s="100">
        <v>11</v>
      </c>
      <c r="H3428" s="103" t="s">
        <v>658</v>
      </c>
      <c r="I3428" s="100">
        <v>20</v>
      </c>
      <c r="J3428" s="100">
        <v>1</v>
      </c>
      <c r="K3428" s="100"/>
      <c r="L3428" s="100"/>
      <c r="M3428" s="100">
        <v>20</v>
      </c>
      <c r="N3428" s="100">
        <v>1</v>
      </c>
      <c r="O3428" s="104">
        <v>1050000</v>
      </c>
      <c r="P3428" s="104">
        <v>1050000</v>
      </c>
      <c r="Q3428" s="104"/>
      <c r="R3428" s="104"/>
      <c r="S3428" s="104">
        <v>1050000</v>
      </c>
      <c r="T3428" s="104">
        <v>0</v>
      </c>
      <c r="U3428" s="103" t="s">
        <v>303</v>
      </c>
      <c r="V3428" s="105" t="s">
        <v>4383</v>
      </c>
      <c r="W3428" s="106" t="s">
        <v>539</v>
      </c>
    </row>
    <row r="3429" spans="1:23" s="107" customFormat="1" ht="31.8" customHeight="1">
      <c r="A3429" s="46">
        <f>SUBTOTAL(3,$C$11:C3429)</f>
        <v>3419</v>
      </c>
      <c r="B3429" s="100">
        <v>2</v>
      </c>
      <c r="C3429" s="100" t="s">
        <v>2204</v>
      </c>
      <c r="D3429" s="100" t="s">
        <v>2357</v>
      </c>
      <c r="E3429" s="101" t="s">
        <v>2478</v>
      </c>
      <c r="F3429" s="102" t="s">
        <v>290</v>
      </c>
      <c r="G3429" s="100">
        <v>11</v>
      </c>
      <c r="H3429" s="103" t="s">
        <v>658</v>
      </c>
      <c r="I3429" s="100">
        <v>20</v>
      </c>
      <c r="J3429" s="100">
        <v>1</v>
      </c>
      <c r="K3429" s="100"/>
      <c r="L3429" s="100"/>
      <c r="M3429" s="100">
        <v>20</v>
      </c>
      <c r="N3429" s="100">
        <v>1</v>
      </c>
      <c r="O3429" s="104">
        <v>1050000</v>
      </c>
      <c r="P3429" s="104">
        <v>1050000</v>
      </c>
      <c r="Q3429" s="104"/>
      <c r="R3429" s="104"/>
      <c r="S3429" s="104">
        <v>1050000</v>
      </c>
      <c r="T3429" s="104">
        <v>0</v>
      </c>
      <c r="U3429" s="103" t="s">
        <v>303</v>
      </c>
      <c r="V3429" s="105" t="s">
        <v>4384</v>
      </c>
      <c r="W3429" s="106" t="s">
        <v>539</v>
      </c>
    </row>
    <row r="3430" spans="1:23" s="107" customFormat="1" ht="31.8" customHeight="1">
      <c r="A3430" s="46">
        <f>SUBTOTAL(3,$C$11:C3430)</f>
        <v>3420</v>
      </c>
      <c r="B3430" s="100">
        <v>2</v>
      </c>
      <c r="C3430" s="100" t="s">
        <v>2204</v>
      </c>
      <c r="D3430" s="100" t="s">
        <v>2353</v>
      </c>
      <c r="E3430" s="101" t="s">
        <v>2478</v>
      </c>
      <c r="F3430" s="102" t="s">
        <v>290</v>
      </c>
      <c r="G3430" s="100">
        <v>11</v>
      </c>
      <c r="H3430" s="103" t="s">
        <v>658</v>
      </c>
      <c r="I3430" s="100">
        <v>20</v>
      </c>
      <c r="J3430" s="100">
        <v>1</v>
      </c>
      <c r="K3430" s="100"/>
      <c r="L3430" s="100"/>
      <c r="M3430" s="100">
        <v>20</v>
      </c>
      <c r="N3430" s="100">
        <v>1</v>
      </c>
      <c r="O3430" s="104">
        <v>1050000</v>
      </c>
      <c r="P3430" s="104">
        <v>1050000</v>
      </c>
      <c r="Q3430" s="104"/>
      <c r="R3430" s="104"/>
      <c r="S3430" s="104">
        <v>1050000</v>
      </c>
      <c r="T3430" s="104">
        <v>0</v>
      </c>
      <c r="U3430" s="103" t="s">
        <v>303</v>
      </c>
      <c r="V3430" s="105" t="s">
        <v>870</v>
      </c>
      <c r="W3430" s="106" t="s">
        <v>539</v>
      </c>
    </row>
    <row r="3431" spans="1:23" s="107" customFormat="1" ht="31.8" customHeight="1">
      <c r="A3431" s="46">
        <f>SUBTOTAL(3,$C$11:C3431)</f>
        <v>3421</v>
      </c>
      <c r="B3431" s="100">
        <v>2</v>
      </c>
      <c r="C3431" s="100" t="s">
        <v>2204</v>
      </c>
      <c r="D3431" s="100" t="s">
        <v>2370</v>
      </c>
      <c r="E3431" s="101" t="s">
        <v>2478</v>
      </c>
      <c r="F3431" s="102" t="s">
        <v>290</v>
      </c>
      <c r="G3431" s="100">
        <v>11</v>
      </c>
      <c r="H3431" s="103" t="s">
        <v>658</v>
      </c>
      <c r="I3431" s="100">
        <v>20</v>
      </c>
      <c r="J3431" s="100">
        <v>1</v>
      </c>
      <c r="K3431" s="100"/>
      <c r="L3431" s="100"/>
      <c r="M3431" s="100">
        <v>20</v>
      </c>
      <c r="N3431" s="100">
        <v>1</v>
      </c>
      <c r="O3431" s="104">
        <v>1050000</v>
      </c>
      <c r="P3431" s="104">
        <v>1050000</v>
      </c>
      <c r="Q3431" s="104"/>
      <c r="R3431" s="104"/>
      <c r="S3431" s="104">
        <v>1050000</v>
      </c>
      <c r="T3431" s="104">
        <v>0</v>
      </c>
      <c r="U3431" s="103" t="s">
        <v>303</v>
      </c>
      <c r="V3431" s="105" t="s">
        <v>3249</v>
      </c>
      <c r="W3431" s="106" t="s">
        <v>539</v>
      </c>
    </row>
    <row r="3432" spans="1:23" s="107" customFormat="1" ht="31.8" customHeight="1">
      <c r="A3432" s="46">
        <f>SUBTOTAL(3,$C$11:C3432)</f>
        <v>3422</v>
      </c>
      <c r="B3432" s="100">
        <v>2</v>
      </c>
      <c r="C3432" s="100" t="s">
        <v>2204</v>
      </c>
      <c r="D3432" s="100" t="s">
        <v>2371</v>
      </c>
      <c r="E3432" s="101" t="s">
        <v>2478</v>
      </c>
      <c r="F3432" s="102" t="s">
        <v>290</v>
      </c>
      <c r="G3432" s="100">
        <v>11</v>
      </c>
      <c r="H3432" s="103" t="s">
        <v>658</v>
      </c>
      <c r="I3432" s="100">
        <v>20</v>
      </c>
      <c r="J3432" s="100">
        <v>1</v>
      </c>
      <c r="K3432" s="100"/>
      <c r="L3432" s="100"/>
      <c r="M3432" s="100">
        <v>20</v>
      </c>
      <c r="N3432" s="100">
        <v>1</v>
      </c>
      <c r="O3432" s="104">
        <v>1050000</v>
      </c>
      <c r="P3432" s="104">
        <v>1050000</v>
      </c>
      <c r="Q3432" s="104"/>
      <c r="R3432" s="104"/>
      <c r="S3432" s="104">
        <v>1050000</v>
      </c>
      <c r="T3432" s="104">
        <v>0</v>
      </c>
      <c r="U3432" s="103" t="s">
        <v>303</v>
      </c>
      <c r="V3432" s="105" t="s">
        <v>4385</v>
      </c>
      <c r="W3432" s="106" t="s">
        <v>539</v>
      </c>
    </row>
    <row r="3433" spans="1:23" s="107" customFormat="1" ht="31.8" customHeight="1">
      <c r="A3433" s="46">
        <f>SUBTOTAL(3,$C$11:C3433)</f>
        <v>3423</v>
      </c>
      <c r="B3433" s="100">
        <v>2</v>
      </c>
      <c r="C3433" s="100" t="s">
        <v>2204</v>
      </c>
      <c r="D3433" s="100" t="s">
        <v>2365</v>
      </c>
      <c r="E3433" s="101" t="s">
        <v>2478</v>
      </c>
      <c r="F3433" s="102" t="s">
        <v>290</v>
      </c>
      <c r="G3433" s="100">
        <v>11</v>
      </c>
      <c r="H3433" s="103" t="s">
        <v>658</v>
      </c>
      <c r="I3433" s="100">
        <v>20</v>
      </c>
      <c r="J3433" s="100">
        <v>1</v>
      </c>
      <c r="K3433" s="100"/>
      <c r="L3433" s="100"/>
      <c r="M3433" s="100">
        <v>20</v>
      </c>
      <c r="N3433" s="100">
        <v>1</v>
      </c>
      <c r="O3433" s="104">
        <v>1050000</v>
      </c>
      <c r="P3433" s="104">
        <v>1050000</v>
      </c>
      <c r="Q3433" s="104"/>
      <c r="R3433" s="104"/>
      <c r="S3433" s="104">
        <v>1050000</v>
      </c>
      <c r="T3433" s="104">
        <v>0</v>
      </c>
      <c r="U3433" s="103" t="s">
        <v>303</v>
      </c>
      <c r="V3433" s="105" t="s">
        <v>4386</v>
      </c>
      <c r="W3433" s="106" t="s">
        <v>539</v>
      </c>
    </row>
    <row r="3434" spans="1:23" s="107" customFormat="1" ht="31.8" customHeight="1">
      <c r="A3434" s="46">
        <f>SUBTOTAL(3,$C$11:C3434)</f>
        <v>3424</v>
      </c>
      <c r="B3434" s="100">
        <v>2</v>
      </c>
      <c r="C3434" s="100" t="s">
        <v>2204</v>
      </c>
      <c r="D3434" s="100" t="s">
        <v>2353</v>
      </c>
      <c r="E3434" s="101" t="s">
        <v>2478</v>
      </c>
      <c r="F3434" s="102" t="s">
        <v>290</v>
      </c>
      <c r="G3434" s="100">
        <v>11</v>
      </c>
      <c r="H3434" s="103" t="s">
        <v>658</v>
      </c>
      <c r="I3434" s="100">
        <v>20</v>
      </c>
      <c r="J3434" s="100">
        <v>1</v>
      </c>
      <c r="K3434" s="100"/>
      <c r="L3434" s="100"/>
      <c r="M3434" s="100">
        <v>20</v>
      </c>
      <c r="N3434" s="100">
        <v>1</v>
      </c>
      <c r="O3434" s="104">
        <v>1050000</v>
      </c>
      <c r="P3434" s="104">
        <v>1050000</v>
      </c>
      <c r="Q3434" s="104"/>
      <c r="R3434" s="104"/>
      <c r="S3434" s="104">
        <v>1050000</v>
      </c>
      <c r="T3434" s="104">
        <v>0</v>
      </c>
      <c r="U3434" s="103" t="s">
        <v>303</v>
      </c>
      <c r="V3434" s="105" t="s">
        <v>4387</v>
      </c>
      <c r="W3434" s="106" t="s">
        <v>539</v>
      </c>
    </row>
    <row r="3435" spans="1:23" s="107" customFormat="1" ht="31.8" customHeight="1">
      <c r="A3435" s="46">
        <f>SUBTOTAL(3,$C$11:C3435)</f>
        <v>3425</v>
      </c>
      <c r="B3435" s="100">
        <v>2</v>
      </c>
      <c r="C3435" s="100" t="s">
        <v>2204</v>
      </c>
      <c r="D3435" s="100" t="s">
        <v>2370</v>
      </c>
      <c r="E3435" s="101" t="s">
        <v>2478</v>
      </c>
      <c r="F3435" s="102" t="s">
        <v>290</v>
      </c>
      <c r="G3435" s="100">
        <v>11</v>
      </c>
      <c r="H3435" s="103" t="s">
        <v>658</v>
      </c>
      <c r="I3435" s="100">
        <v>20</v>
      </c>
      <c r="J3435" s="100">
        <v>1</v>
      </c>
      <c r="K3435" s="100"/>
      <c r="L3435" s="100"/>
      <c r="M3435" s="100">
        <v>20</v>
      </c>
      <c r="N3435" s="100">
        <v>1</v>
      </c>
      <c r="O3435" s="104">
        <v>1050000</v>
      </c>
      <c r="P3435" s="104">
        <v>1050000</v>
      </c>
      <c r="Q3435" s="104"/>
      <c r="R3435" s="104"/>
      <c r="S3435" s="104">
        <v>1050000</v>
      </c>
      <c r="T3435" s="104">
        <v>0</v>
      </c>
      <c r="U3435" s="103" t="s">
        <v>303</v>
      </c>
      <c r="V3435" s="105" t="s">
        <v>3118</v>
      </c>
      <c r="W3435" s="106" t="s">
        <v>539</v>
      </c>
    </row>
    <row r="3436" spans="1:23" s="107" customFormat="1" ht="31.8" customHeight="1">
      <c r="A3436" s="46">
        <f>SUBTOTAL(3,$C$11:C3436)</f>
        <v>3426</v>
      </c>
      <c r="B3436" s="100">
        <v>2</v>
      </c>
      <c r="C3436" s="100" t="s">
        <v>2204</v>
      </c>
      <c r="D3436" s="100" t="s">
        <v>2342</v>
      </c>
      <c r="E3436" s="101" t="s">
        <v>2478</v>
      </c>
      <c r="F3436" s="102" t="s">
        <v>290</v>
      </c>
      <c r="G3436" s="100">
        <v>11</v>
      </c>
      <c r="H3436" s="103" t="s">
        <v>658</v>
      </c>
      <c r="I3436" s="100">
        <v>20</v>
      </c>
      <c r="J3436" s="100">
        <v>1</v>
      </c>
      <c r="K3436" s="100"/>
      <c r="L3436" s="100"/>
      <c r="M3436" s="100">
        <v>20</v>
      </c>
      <c r="N3436" s="100">
        <v>1</v>
      </c>
      <c r="O3436" s="104">
        <v>1050000</v>
      </c>
      <c r="P3436" s="104">
        <v>1050000</v>
      </c>
      <c r="Q3436" s="104"/>
      <c r="R3436" s="104"/>
      <c r="S3436" s="104">
        <v>1050000</v>
      </c>
      <c r="T3436" s="104">
        <v>0</v>
      </c>
      <c r="U3436" s="103" t="s">
        <v>303</v>
      </c>
      <c r="V3436" s="105" t="s">
        <v>4388</v>
      </c>
      <c r="W3436" s="106" t="s">
        <v>539</v>
      </c>
    </row>
    <row r="3437" spans="1:23" s="107" customFormat="1" ht="31.8" customHeight="1">
      <c r="A3437" s="46">
        <f>SUBTOTAL(3,$C$11:C3437)</f>
        <v>3427</v>
      </c>
      <c r="B3437" s="100">
        <v>2</v>
      </c>
      <c r="C3437" s="100" t="s">
        <v>2204</v>
      </c>
      <c r="D3437" s="100" t="s">
        <v>2356</v>
      </c>
      <c r="E3437" s="101" t="s">
        <v>2478</v>
      </c>
      <c r="F3437" s="102" t="s">
        <v>290</v>
      </c>
      <c r="G3437" s="100">
        <v>11</v>
      </c>
      <c r="H3437" s="103" t="s">
        <v>658</v>
      </c>
      <c r="I3437" s="100">
        <v>20</v>
      </c>
      <c r="J3437" s="100">
        <v>1</v>
      </c>
      <c r="K3437" s="100"/>
      <c r="L3437" s="100"/>
      <c r="M3437" s="100">
        <v>20</v>
      </c>
      <c r="N3437" s="100">
        <v>1</v>
      </c>
      <c r="O3437" s="104">
        <v>1050000</v>
      </c>
      <c r="P3437" s="104">
        <v>1050000</v>
      </c>
      <c r="Q3437" s="104"/>
      <c r="R3437" s="104"/>
      <c r="S3437" s="104">
        <v>1050000</v>
      </c>
      <c r="T3437" s="104">
        <v>0</v>
      </c>
      <c r="U3437" s="103" t="s">
        <v>303</v>
      </c>
      <c r="V3437" s="105" t="s">
        <v>4389</v>
      </c>
      <c r="W3437" s="106" t="s">
        <v>539</v>
      </c>
    </row>
    <row r="3438" spans="1:23" s="107" customFormat="1" ht="31.8" customHeight="1">
      <c r="A3438" s="46">
        <f>SUBTOTAL(3,$C$11:C3438)</f>
        <v>3428</v>
      </c>
      <c r="B3438" s="100">
        <v>2</v>
      </c>
      <c r="C3438" s="100" t="s">
        <v>2204</v>
      </c>
      <c r="D3438" s="100" t="s">
        <v>2372</v>
      </c>
      <c r="E3438" s="101" t="s">
        <v>2478</v>
      </c>
      <c r="F3438" s="102" t="s">
        <v>290</v>
      </c>
      <c r="G3438" s="100">
        <v>11</v>
      </c>
      <c r="H3438" s="103" t="s">
        <v>658</v>
      </c>
      <c r="I3438" s="100">
        <v>20</v>
      </c>
      <c r="J3438" s="100">
        <v>1</v>
      </c>
      <c r="K3438" s="100"/>
      <c r="L3438" s="100"/>
      <c r="M3438" s="100">
        <v>20</v>
      </c>
      <c r="N3438" s="100">
        <v>1</v>
      </c>
      <c r="O3438" s="104">
        <v>1050000</v>
      </c>
      <c r="P3438" s="104">
        <v>1050000</v>
      </c>
      <c r="Q3438" s="104"/>
      <c r="R3438" s="104"/>
      <c r="S3438" s="104">
        <v>1050000</v>
      </c>
      <c r="T3438" s="104">
        <v>0</v>
      </c>
      <c r="U3438" s="103" t="s">
        <v>303</v>
      </c>
      <c r="V3438" s="105" t="s">
        <v>967</v>
      </c>
      <c r="W3438" s="106" t="s">
        <v>539</v>
      </c>
    </row>
    <row r="3439" spans="1:23" s="107" customFormat="1" ht="31.8" customHeight="1">
      <c r="A3439" s="46">
        <f>SUBTOTAL(3,$C$11:C3439)</f>
        <v>3429</v>
      </c>
      <c r="B3439" s="100">
        <v>2</v>
      </c>
      <c r="C3439" s="100" t="s">
        <v>2204</v>
      </c>
      <c r="D3439" s="100" t="s">
        <v>2353</v>
      </c>
      <c r="E3439" s="101" t="s">
        <v>2478</v>
      </c>
      <c r="F3439" s="102" t="s">
        <v>290</v>
      </c>
      <c r="G3439" s="100">
        <v>11</v>
      </c>
      <c r="H3439" s="103" t="s">
        <v>658</v>
      </c>
      <c r="I3439" s="100">
        <v>20</v>
      </c>
      <c r="J3439" s="100">
        <v>1</v>
      </c>
      <c r="K3439" s="100"/>
      <c r="L3439" s="100"/>
      <c r="M3439" s="100">
        <v>20</v>
      </c>
      <c r="N3439" s="100">
        <v>1</v>
      </c>
      <c r="O3439" s="104">
        <v>1050000</v>
      </c>
      <c r="P3439" s="104">
        <v>1050000</v>
      </c>
      <c r="Q3439" s="104"/>
      <c r="R3439" s="104"/>
      <c r="S3439" s="104">
        <v>1050000</v>
      </c>
      <c r="T3439" s="104">
        <v>0</v>
      </c>
      <c r="U3439" s="103" t="s">
        <v>303</v>
      </c>
      <c r="V3439" s="105" t="s">
        <v>3550</v>
      </c>
      <c r="W3439" s="106" t="s">
        <v>539</v>
      </c>
    </row>
    <row r="3440" spans="1:23" s="107" customFormat="1" ht="31.8" customHeight="1">
      <c r="A3440" s="46">
        <f>SUBTOTAL(3,$C$11:C3440)</f>
        <v>3430</v>
      </c>
      <c r="B3440" s="100">
        <v>2</v>
      </c>
      <c r="C3440" s="100" t="s">
        <v>2204</v>
      </c>
      <c r="D3440" s="100" t="s">
        <v>2365</v>
      </c>
      <c r="E3440" s="101" t="s">
        <v>2478</v>
      </c>
      <c r="F3440" s="102" t="s">
        <v>290</v>
      </c>
      <c r="G3440" s="100">
        <v>11</v>
      </c>
      <c r="H3440" s="103" t="s">
        <v>658</v>
      </c>
      <c r="I3440" s="100">
        <v>20</v>
      </c>
      <c r="J3440" s="100">
        <v>1</v>
      </c>
      <c r="K3440" s="100"/>
      <c r="L3440" s="100"/>
      <c r="M3440" s="100">
        <v>20</v>
      </c>
      <c r="N3440" s="100">
        <v>1</v>
      </c>
      <c r="O3440" s="104">
        <v>1050000</v>
      </c>
      <c r="P3440" s="104">
        <v>1050000</v>
      </c>
      <c r="Q3440" s="104"/>
      <c r="R3440" s="104"/>
      <c r="S3440" s="104">
        <v>1050000</v>
      </c>
      <c r="T3440" s="104">
        <v>0</v>
      </c>
      <c r="U3440" s="103" t="s">
        <v>303</v>
      </c>
      <c r="V3440" s="105" t="s">
        <v>4390</v>
      </c>
      <c r="W3440" s="106" t="s">
        <v>539</v>
      </c>
    </row>
    <row r="3441" spans="1:23" s="107" customFormat="1" ht="31.8" customHeight="1">
      <c r="A3441" s="46">
        <f>SUBTOTAL(3,$C$11:C3441)</f>
        <v>3431</v>
      </c>
      <c r="B3441" s="100">
        <v>2</v>
      </c>
      <c r="C3441" s="100" t="s">
        <v>2204</v>
      </c>
      <c r="D3441" s="100" t="s">
        <v>2373</v>
      </c>
      <c r="E3441" s="101" t="s">
        <v>2478</v>
      </c>
      <c r="F3441" s="102" t="s">
        <v>290</v>
      </c>
      <c r="G3441" s="100">
        <v>11</v>
      </c>
      <c r="H3441" s="103" t="s">
        <v>658</v>
      </c>
      <c r="I3441" s="100">
        <v>20</v>
      </c>
      <c r="J3441" s="100">
        <v>1</v>
      </c>
      <c r="K3441" s="100"/>
      <c r="L3441" s="100"/>
      <c r="M3441" s="100">
        <v>20</v>
      </c>
      <c r="N3441" s="100">
        <v>1</v>
      </c>
      <c r="O3441" s="104">
        <v>1050000</v>
      </c>
      <c r="P3441" s="104">
        <v>1050000</v>
      </c>
      <c r="Q3441" s="104"/>
      <c r="R3441" s="104"/>
      <c r="S3441" s="104">
        <v>1050000</v>
      </c>
      <c r="T3441" s="104">
        <v>0</v>
      </c>
      <c r="U3441" s="103" t="s">
        <v>303</v>
      </c>
      <c r="V3441" s="105" t="s">
        <v>4391</v>
      </c>
      <c r="W3441" s="106" t="s">
        <v>539</v>
      </c>
    </row>
    <row r="3442" spans="1:23" s="107" customFormat="1" ht="31.8" customHeight="1">
      <c r="A3442" s="46">
        <f>SUBTOTAL(3,$C$11:C3442)</f>
        <v>3432</v>
      </c>
      <c r="B3442" s="100">
        <v>2</v>
      </c>
      <c r="C3442" s="100" t="s">
        <v>2204</v>
      </c>
      <c r="D3442" s="100" t="s">
        <v>2355</v>
      </c>
      <c r="E3442" s="101" t="s">
        <v>2478</v>
      </c>
      <c r="F3442" s="102" t="s">
        <v>290</v>
      </c>
      <c r="G3442" s="100">
        <v>11</v>
      </c>
      <c r="H3442" s="103" t="s">
        <v>658</v>
      </c>
      <c r="I3442" s="100">
        <v>20</v>
      </c>
      <c r="J3442" s="100">
        <v>1</v>
      </c>
      <c r="K3442" s="100"/>
      <c r="L3442" s="100"/>
      <c r="M3442" s="100">
        <v>20</v>
      </c>
      <c r="N3442" s="100">
        <v>1</v>
      </c>
      <c r="O3442" s="104">
        <v>1050000</v>
      </c>
      <c r="P3442" s="104">
        <v>1050000</v>
      </c>
      <c r="Q3442" s="104"/>
      <c r="R3442" s="104"/>
      <c r="S3442" s="104">
        <v>1050000</v>
      </c>
      <c r="T3442" s="104">
        <v>0</v>
      </c>
      <c r="U3442" s="103" t="s">
        <v>303</v>
      </c>
      <c r="V3442" s="105" t="s">
        <v>4392</v>
      </c>
      <c r="W3442" s="106" t="s">
        <v>539</v>
      </c>
    </row>
    <row r="3443" spans="1:23" s="107" customFormat="1" ht="31.8" customHeight="1">
      <c r="A3443" s="46">
        <f>SUBTOTAL(3,$C$11:C3443)</f>
        <v>3433</v>
      </c>
      <c r="B3443" s="46">
        <v>1</v>
      </c>
      <c r="C3443" s="46" t="s">
        <v>251</v>
      </c>
      <c r="D3443" s="46" t="s">
        <v>1107</v>
      </c>
      <c r="E3443" s="98" t="s">
        <v>252</v>
      </c>
      <c r="F3443" s="99" t="s">
        <v>694</v>
      </c>
      <c r="G3443" s="46">
        <v>11</v>
      </c>
      <c r="H3443" s="78" t="s">
        <v>658</v>
      </c>
      <c r="I3443" s="46">
        <v>20</v>
      </c>
      <c r="J3443" s="46">
        <v>1</v>
      </c>
      <c r="K3443" s="46"/>
      <c r="L3443" s="46"/>
      <c r="M3443" s="46">
        <v>20</v>
      </c>
      <c r="N3443" s="46">
        <v>1</v>
      </c>
      <c r="O3443" s="79">
        <v>1050000</v>
      </c>
      <c r="P3443" s="79">
        <v>1050000</v>
      </c>
      <c r="Q3443" s="79"/>
      <c r="R3443" s="79">
        <v>1050000</v>
      </c>
      <c r="S3443" s="79">
        <v>0</v>
      </c>
      <c r="T3443" s="79">
        <v>0</v>
      </c>
      <c r="U3443" s="78" t="s">
        <v>303</v>
      </c>
      <c r="V3443" s="80" t="s">
        <v>1923</v>
      </c>
      <c r="W3443" s="81" t="s">
        <v>539</v>
      </c>
    </row>
    <row r="3444" spans="1:23" s="107" customFormat="1" ht="31.8" customHeight="1">
      <c r="A3444" s="46">
        <f>SUBTOTAL(3,$C$11:C3444)</f>
        <v>3434</v>
      </c>
      <c r="B3444" s="46">
        <v>1</v>
      </c>
      <c r="C3444" s="46" t="s">
        <v>251</v>
      </c>
      <c r="D3444" s="46" t="s">
        <v>1107</v>
      </c>
      <c r="E3444" s="98" t="s">
        <v>252</v>
      </c>
      <c r="F3444" s="99" t="s">
        <v>694</v>
      </c>
      <c r="G3444" s="46">
        <v>11</v>
      </c>
      <c r="H3444" s="78" t="s">
        <v>658</v>
      </c>
      <c r="I3444" s="46">
        <v>20</v>
      </c>
      <c r="J3444" s="46">
        <v>1</v>
      </c>
      <c r="K3444" s="46"/>
      <c r="L3444" s="46"/>
      <c r="M3444" s="46">
        <v>20</v>
      </c>
      <c r="N3444" s="46">
        <v>1</v>
      </c>
      <c r="O3444" s="79">
        <v>1050000</v>
      </c>
      <c r="P3444" s="79">
        <v>1050000</v>
      </c>
      <c r="Q3444" s="79"/>
      <c r="R3444" s="79">
        <v>1050000</v>
      </c>
      <c r="S3444" s="79">
        <v>0</v>
      </c>
      <c r="T3444" s="79">
        <v>0</v>
      </c>
      <c r="U3444" s="78" t="s">
        <v>303</v>
      </c>
      <c r="V3444" s="80" t="s">
        <v>870</v>
      </c>
      <c r="W3444" s="81" t="s">
        <v>539</v>
      </c>
    </row>
    <row r="3445" spans="1:23" s="107" customFormat="1" ht="31.8" customHeight="1">
      <c r="A3445" s="46">
        <f>SUBTOTAL(3,$C$11:C3445)</f>
        <v>3435</v>
      </c>
      <c r="B3445" s="46">
        <v>1</v>
      </c>
      <c r="C3445" s="46" t="s">
        <v>251</v>
      </c>
      <c r="D3445" s="46" t="s">
        <v>1107</v>
      </c>
      <c r="E3445" s="98" t="s">
        <v>252</v>
      </c>
      <c r="F3445" s="99" t="s">
        <v>694</v>
      </c>
      <c r="G3445" s="46">
        <v>11</v>
      </c>
      <c r="H3445" s="78" t="s">
        <v>658</v>
      </c>
      <c r="I3445" s="46">
        <v>20</v>
      </c>
      <c r="J3445" s="46">
        <v>1</v>
      </c>
      <c r="K3445" s="46"/>
      <c r="L3445" s="46"/>
      <c r="M3445" s="46">
        <v>20</v>
      </c>
      <c r="N3445" s="46">
        <v>1</v>
      </c>
      <c r="O3445" s="79">
        <v>1050000</v>
      </c>
      <c r="P3445" s="79">
        <v>1050000</v>
      </c>
      <c r="Q3445" s="79"/>
      <c r="R3445" s="79">
        <v>1050000</v>
      </c>
      <c r="S3445" s="79">
        <v>0</v>
      </c>
      <c r="T3445" s="79">
        <v>0</v>
      </c>
      <c r="U3445" s="78" t="s">
        <v>303</v>
      </c>
      <c r="V3445" s="80" t="s">
        <v>1294</v>
      </c>
      <c r="W3445" s="81" t="s">
        <v>539</v>
      </c>
    </row>
    <row r="3446" spans="1:23" s="107" customFormat="1" ht="31.8" customHeight="1">
      <c r="A3446" s="46">
        <f>SUBTOTAL(3,$C$11:C3446)</f>
        <v>3436</v>
      </c>
      <c r="B3446" s="46">
        <v>1</v>
      </c>
      <c r="C3446" s="46" t="s">
        <v>251</v>
      </c>
      <c r="D3446" s="46" t="s">
        <v>1107</v>
      </c>
      <c r="E3446" s="98" t="s">
        <v>252</v>
      </c>
      <c r="F3446" s="99" t="s">
        <v>694</v>
      </c>
      <c r="G3446" s="46">
        <v>11</v>
      </c>
      <c r="H3446" s="78" t="s">
        <v>658</v>
      </c>
      <c r="I3446" s="46">
        <v>20</v>
      </c>
      <c r="J3446" s="46">
        <v>1</v>
      </c>
      <c r="K3446" s="46"/>
      <c r="L3446" s="46"/>
      <c r="M3446" s="46">
        <v>20</v>
      </c>
      <c r="N3446" s="46">
        <v>1</v>
      </c>
      <c r="O3446" s="79">
        <v>1050000</v>
      </c>
      <c r="P3446" s="79">
        <v>1050000</v>
      </c>
      <c r="Q3446" s="79"/>
      <c r="R3446" s="79">
        <v>1050000</v>
      </c>
      <c r="S3446" s="79">
        <v>0</v>
      </c>
      <c r="T3446" s="79">
        <v>0</v>
      </c>
      <c r="U3446" s="78" t="s">
        <v>303</v>
      </c>
      <c r="V3446" s="80" t="s">
        <v>1924</v>
      </c>
      <c r="W3446" s="81" t="s">
        <v>539</v>
      </c>
    </row>
    <row r="3447" spans="1:23" s="107" customFormat="1" ht="31.8" customHeight="1">
      <c r="A3447" s="46">
        <f>SUBTOTAL(3,$C$11:C3447)</f>
        <v>3437</v>
      </c>
      <c r="B3447" s="46">
        <v>1</v>
      </c>
      <c r="C3447" s="46" t="s">
        <v>251</v>
      </c>
      <c r="D3447" s="46" t="s">
        <v>1107</v>
      </c>
      <c r="E3447" s="98" t="s">
        <v>252</v>
      </c>
      <c r="F3447" s="99" t="s">
        <v>694</v>
      </c>
      <c r="G3447" s="46">
        <v>11</v>
      </c>
      <c r="H3447" s="78" t="s">
        <v>658</v>
      </c>
      <c r="I3447" s="46">
        <v>20</v>
      </c>
      <c r="J3447" s="46">
        <v>1</v>
      </c>
      <c r="K3447" s="46"/>
      <c r="L3447" s="46"/>
      <c r="M3447" s="46">
        <v>20</v>
      </c>
      <c r="N3447" s="46">
        <v>1</v>
      </c>
      <c r="O3447" s="79">
        <v>1050000</v>
      </c>
      <c r="P3447" s="79">
        <v>1050000</v>
      </c>
      <c r="Q3447" s="79"/>
      <c r="R3447" s="79">
        <v>1050000</v>
      </c>
      <c r="S3447" s="79">
        <v>0</v>
      </c>
      <c r="T3447" s="79">
        <v>0</v>
      </c>
      <c r="U3447" s="78" t="s">
        <v>303</v>
      </c>
      <c r="V3447" s="80" t="s">
        <v>505</v>
      </c>
      <c r="W3447" s="81" t="s">
        <v>539</v>
      </c>
    </row>
    <row r="3448" spans="1:23" s="107" customFormat="1" ht="31.8" customHeight="1">
      <c r="A3448" s="46">
        <f>SUBTOTAL(3,$C$11:C3448)</f>
        <v>3438</v>
      </c>
      <c r="B3448" s="46">
        <v>1</v>
      </c>
      <c r="C3448" s="46" t="s">
        <v>251</v>
      </c>
      <c r="D3448" s="46" t="s">
        <v>115</v>
      </c>
      <c r="E3448" s="98" t="s">
        <v>252</v>
      </c>
      <c r="F3448" s="99" t="s">
        <v>694</v>
      </c>
      <c r="G3448" s="46">
        <v>11</v>
      </c>
      <c r="H3448" s="78" t="s">
        <v>658</v>
      </c>
      <c r="I3448" s="46">
        <v>20</v>
      </c>
      <c r="J3448" s="46">
        <v>1</v>
      </c>
      <c r="K3448" s="46"/>
      <c r="L3448" s="46"/>
      <c r="M3448" s="46">
        <v>20</v>
      </c>
      <c r="N3448" s="46">
        <v>1</v>
      </c>
      <c r="O3448" s="79">
        <v>1050000</v>
      </c>
      <c r="P3448" s="79">
        <v>1050000</v>
      </c>
      <c r="Q3448" s="79"/>
      <c r="R3448" s="79">
        <v>1050000</v>
      </c>
      <c r="S3448" s="79">
        <v>0</v>
      </c>
      <c r="T3448" s="79">
        <v>0</v>
      </c>
      <c r="U3448" s="78" t="s">
        <v>303</v>
      </c>
      <c r="V3448" s="80" t="s">
        <v>1925</v>
      </c>
      <c r="W3448" s="81" t="s">
        <v>539</v>
      </c>
    </row>
    <row r="3449" spans="1:23" s="107" customFormat="1" ht="31.8" customHeight="1">
      <c r="A3449" s="46">
        <f>SUBTOTAL(3,$C$11:C3449)</f>
        <v>3439</v>
      </c>
      <c r="B3449" s="46">
        <v>1</v>
      </c>
      <c r="C3449" s="46" t="s">
        <v>251</v>
      </c>
      <c r="D3449" s="46" t="s">
        <v>1107</v>
      </c>
      <c r="E3449" s="98" t="s">
        <v>252</v>
      </c>
      <c r="F3449" s="99" t="s">
        <v>694</v>
      </c>
      <c r="G3449" s="46">
        <v>11</v>
      </c>
      <c r="H3449" s="78" t="s">
        <v>658</v>
      </c>
      <c r="I3449" s="46">
        <v>20</v>
      </c>
      <c r="J3449" s="46">
        <v>1</v>
      </c>
      <c r="K3449" s="46"/>
      <c r="L3449" s="46"/>
      <c r="M3449" s="46">
        <v>20</v>
      </c>
      <c r="N3449" s="46">
        <v>1</v>
      </c>
      <c r="O3449" s="79">
        <v>1050000</v>
      </c>
      <c r="P3449" s="79">
        <v>1050000</v>
      </c>
      <c r="Q3449" s="79"/>
      <c r="R3449" s="79">
        <v>1050000</v>
      </c>
      <c r="S3449" s="79">
        <v>0</v>
      </c>
      <c r="T3449" s="79">
        <v>0</v>
      </c>
      <c r="U3449" s="78" t="s">
        <v>303</v>
      </c>
      <c r="V3449" s="80" t="s">
        <v>1926</v>
      </c>
      <c r="W3449" s="81" t="s">
        <v>539</v>
      </c>
    </row>
    <row r="3450" spans="1:23" s="107" customFormat="1" ht="31.8" customHeight="1">
      <c r="A3450" s="46">
        <f>SUBTOTAL(3,$C$11:C3450)</f>
        <v>3440</v>
      </c>
      <c r="B3450" s="46">
        <v>1</v>
      </c>
      <c r="C3450" s="46" t="s">
        <v>251</v>
      </c>
      <c r="D3450" s="46" t="s">
        <v>1107</v>
      </c>
      <c r="E3450" s="98" t="s">
        <v>252</v>
      </c>
      <c r="F3450" s="99" t="s">
        <v>694</v>
      </c>
      <c r="G3450" s="46">
        <v>11</v>
      </c>
      <c r="H3450" s="78" t="s">
        <v>658</v>
      </c>
      <c r="I3450" s="46">
        <v>20</v>
      </c>
      <c r="J3450" s="46">
        <v>1</v>
      </c>
      <c r="K3450" s="46"/>
      <c r="L3450" s="46"/>
      <c r="M3450" s="46">
        <v>20</v>
      </c>
      <c r="N3450" s="46">
        <v>1</v>
      </c>
      <c r="O3450" s="79">
        <v>1050000</v>
      </c>
      <c r="P3450" s="79">
        <v>1050000</v>
      </c>
      <c r="Q3450" s="79"/>
      <c r="R3450" s="79">
        <v>1050000</v>
      </c>
      <c r="S3450" s="79">
        <v>0</v>
      </c>
      <c r="T3450" s="79">
        <v>0</v>
      </c>
      <c r="U3450" s="78" t="s">
        <v>303</v>
      </c>
      <c r="V3450" s="80" t="s">
        <v>1002</v>
      </c>
      <c r="W3450" s="81" t="s">
        <v>539</v>
      </c>
    </row>
    <row r="3451" spans="1:23" s="107" customFormat="1" ht="31.8" customHeight="1">
      <c r="A3451" s="46">
        <f>SUBTOTAL(3,$C$11:C3451)</f>
        <v>3441</v>
      </c>
      <c r="B3451" s="46">
        <v>1</v>
      </c>
      <c r="C3451" s="46" t="s">
        <v>251</v>
      </c>
      <c r="D3451" s="46" t="s">
        <v>115</v>
      </c>
      <c r="E3451" s="98" t="s">
        <v>252</v>
      </c>
      <c r="F3451" s="99" t="s">
        <v>694</v>
      </c>
      <c r="G3451" s="46">
        <v>11</v>
      </c>
      <c r="H3451" s="78" t="s">
        <v>658</v>
      </c>
      <c r="I3451" s="46">
        <v>20</v>
      </c>
      <c r="J3451" s="46">
        <v>1</v>
      </c>
      <c r="K3451" s="46"/>
      <c r="L3451" s="46"/>
      <c r="M3451" s="46">
        <v>20</v>
      </c>
      <c r="N3451" s="46">
        <v>1</v>
      </c>
      <c r="O3451" s="79">
        <v>1050000</v>
      </c>
      <c r="P3451" s="79">
        <v>1050000</v>
      </c>
      <c r="Q3451" s="79"/>
      <c r="R3451" s="79">
        <v>1050000</v>
      </c>
      <c r="S3451" s="79">
        <v>0</v>
      </c>
      <c r="T3451" s="79">
        <v>0</v>
      </c>
      <c r="U3451" s="78" t="s">
        <v>303</v>
      </c>
      <c r="V3451" s="80" t="s">
        <v>1927</v>
      </c>
      <c r="W3451" s="81" t="s">
        <v>539</v>
      </c>
    </row>
    <row r="3452" spans="1:23" s="107" customFormat="1" ht="31.8" customHeight="1">
      <c r="A3452" s="46">
        <f>SUBTOTAL(3,$C$11:C3452)</f>
        <v>3442</v>
      </c>
      <c r="B3452" s="46">
        <v>1</v>
      </c>
      <c r="C3452" s="46" t="s">
        <v>251</v>
      </c>
      <c r="D3452" s="46" t="s">
        <v>1107</v>
      </c>
      <c r="E3452" s="98" t="s">
        <v>252</v>
      </c>
      <c r="F3452" s="99" t="s">
        <v>694</v>
      </c>
      <c r="G3452" s="46">
        <v>11</v>
      </c>
      <c r="H3452" s="78" t="s">
        <v>658</v>
      </c>
      <c r="I3452" s="46">
        <v>20</v>
      </c>
      <c r="J3452" s="46">
        <v>1</v>
      </c>
      <c r="K3452" s="46"/>
      <c r="L3452" s="46"/>
      <c r="M3452" s="46">
        <v>20</v>
      </c>
      <c r="N3452" s="46">
        <v>1</v>
      </c>
      <c r="O3452" s="79">
        <v>1050000</v>
      </c>
      <c r="P3452" s="79">
        <v>1050000</v>
      </c>
      <c r="Q3452" s="79"/>
      <c r="R3452" s="79">
        <v>1050000</v>
      </c>
      <c r="S3452" s="79">
        <v>0</v>
      </c>
      <c r="T3452" s="79">
        <v>0</v>
      </c>
      <c r="U3452" s="78" t="s">
        <v>303</v>
      </c>
      <c r="V3452" s="80" t="s">
        <v>1928</v>
      </c>
      <c r="W3452" s="81" t="s">
        <v>539</v>
      </c>
    </row>
    <row r="3453" spans="1:23" s="107" customFormat="1" ht="31.8" customHeight="1">
      <c r="A3453" s="46">
        <f>SUBTOTAL(3,$C$11:C3453)</f>
        <v>3443</v>
      </c>
      <c r="B3453" s="100">
        <v>2</v>
      </c>
      <c r="C3453" s="100" t="s">
        <v>251</v>
      </c>
      <c r="D3453" s="100" t="s">
        <v>2374</v>
      </c>
      <c r="E3453" s="101" t="s">
        <v>252</v>
      </c>
      <c r="F3453" s="102" t="s">
        <v>694</v>
      </c>
      <c r="G3453" s="100">
        <v>11</v>
      </c>
      <c r="H3453" s="103" t="s">
        <v>658</v>
      </c>
      <c r="I3453" s="100">
        <v>20</v>
      </c>
      <c r="J3453" s="100">
        <v>1</v>
      </c>
      <c r="K3453" s="100"/>
      <c r="L3453" s="100"/>
      <c r="M3453" s="100">
        <v>20</v>
      </c>
      <c r="N3453" s="100">
        <v>1</v>
      </c>
      <c r="O3453" s="104">
        <v>1050000</v>
      </c>
      <c r="P3453" s="104">
        <v>1050000</v>
      </c>
      <c r="Q3453" s="104"/>
      <c r="R3453" s="104"/>
      <c r="S3453" s="104">
        <v>1050000</v>
      </c>
      <c r="T3453" s="104">
        <v>0</v>
      </c>
      <c r="U3453" s="103" t="s">
        <v>303</v>
      </c>
      <c r="V3453" s="105" t="s">
        <v>4393</v>
      </c>
      <c r="W3453" s="106" t="s">
        <v>539</v>
      </c>
    </row>
    <row r="3454" spans="1:23" s="107" customFormat="1" ht="31.8" customHeight="1">
      <c r="A3454" s="46">
        <f>SUBTOTAL(3,$C$11:C3454)</f>
        <v>3444</v>
      </c>
      <c r="B3454" s="100">
        <v>2</v>
      </c>
      <c r="C3454" s="100" t="s">
        <v>251</v>
      </c>
      <c r="D3454" s="100" t="s">
        <v>2375</v>
      </c>
      <c r="E3454" s="101" t="s">
        <v>252</v>
      </c>
      <c r="F3454" s="102" t="s">
        <v>694</v>
      </c>
      <c r="G3454" s="100">
        <v>11</v>
      </c>
      <c r="H3454" s="103" t="s">
        <v>658</v>
      </c>
      <c r="I3454" s="100">
        <v>20</v>
      </c>
      <c r="J3454" s="100">
        <v>1</v>
      </c>
      <c r="K3454" s="100"/>
      <c r="L3454" s="100"/>
      <c r="M3454" s="100">
        <v>20</v>
      </c>
      <c r="N3454" s="100">
        <v>1</v>
      </c>
      <c r="O3454" s="104">
        <v>1050000</v>
      </c>
      <c r="P3454" s="104">
        <v>1050000</v>
      </c>
      <c r="Q3454" s="104"/>
      <c r="R3454" s="104"/>
      <c r="S3454" s="104">
        <v>1050000</v>
      </c>
      <c r="T3454" s="104">
        <v>0</v>
      </c>
      <c r="U3454" s="103" t="s">
        <v>303</v>
      </c>
      <c r="V3454" s="105" t="s">
        <v>4394</v>
      </c>
      <c r="W3454" s="106" t="s">
        <v>539</v>
      </c>
    </row>
    <row r="3455" spans="1:23" s="107" customFormat="1" ht="31.8" customHeight="1">
      <c r="A3455" s="46">
        <f>SUBTOTAL(3,$C$11:C3455)</f>
        <v>3445</v>
      </c>
      <c r="B3455" s="100">
        <v>2</v>
      </c>
      <c r="C3455" s="100" t="s">
        <v>251</v>
      </c>
      <c r="D3455" s="100" t="s">
        <v>2374</v>
      </c>
      <c r="E3455" s="101" t="s">
        <v>252</v>
      </c>
      <c r="F3455" s="102" t="s">
        <v>694</v>
      </c>
      <c r="G3455" s="100">
        <v>11</v>
      </c>
      <c r="H3455" s="103" t="s">
        <v>658</v>
      </c>
      <c r="I3455" s="100">
        <v>20</v>
      </c>
      <c r="J3455" s="100">
        <v>1</v>
      </c>
      <c r="K3455" s="100"/>
      <c r="L3455" s="100"/>
      <c r="M3455" s="100">
        <v>20</v>
      </c>
      <c r="N3455" s="100">
        <v>1</v>
      </c>
      <c r="O3455" s="104">
        <v>1050000</v>
      </c>
      <c r="P3455" s="104">
        <v>1050000</v>
      </c>
      <c r="Q3455" s="104"/>
      <c r="R3455" s="104"/>
      <c r="S3455" s="104">
        <v>1050000</v>
      </c>
      <c r="T3455" s="104">
        <v>0</v>
      </c>
      <c r="U3455" s="103" t="s">
        <v>303</v>
      </c>
      <c r="V3455" s="105" t="s">
        <v>3516</v>
      </c>
      <c r="W3455" s="106" t="s">
        <v>539</v>
      </c>
    </row>
    <row r="3456" spans="1:23" s="107" customFormat="1" ht="31.8" customHeight="1">
      <c r="A3456" s="46">
        <f>SUBTOTAL(3,$C$11:C3456)</f>
        <v>3446</v>
      </c>
      <c r="B3456" s="100">
        <v>2</v>
      </c>
      <c r="C3456" s="100" t="s">
        <v>251</v>
      </c>
      <c r="D3456" s="100" t="s">
        <v>2374</v>
      </c>
      <c r="E3456" s="101" t="s">
        <v>252</v>
      </c>
      <c r="F3456" s="102" t="s">
        <v>694</v>
      </c>
      <c r="G3456" s="100">
        <v>11</v>
      </c>
      <c r="H3456" s="103" t="s">
        <v>658</v>
      </c>
      <c r="I3456" s="100">
        <v>20</v>
      </c>
      <c r="J3456" s="100">
        <v>1</v>
      </c>
      <c r="K3456" s="100"/>
      <c r="L3456" s="100"/>
      <c r="M3456" s="100">
        <v>20</v>
      </c>
      <c r="N3456" s="100">
        <v>1</v>
      </c>
      <c r="O3456" s="104">
        <v>1050000</v>
      </c>
      <c r="P3456" s="104">
        <v>1050000</v>
      </c>
      <c r="Q3456" s="104"/>
      <c r="R3456" s="104"/>
      <c r="S3456" s="104">
        <v>1050000</v>
      </c>
      <c r="T3456" s="104">
        <v>0</v>
      </c>
      <c r="U3456" s="103" t="s">
        <v>303</v>
      </c>
      <c r="V3456" s="105" t="s">
        <v>4395</v>
      </c>
      <c r="W3456" s="106" t="s">
        <v>539</v>
      </c>
    </row>
    <row r="3457" spans="1:23" s="107" customFormat="1" ht="31.8" customHeight="1">
      <c r="A3457" s="46">
        <f>SUBTOTAL(3,$C$11:C3457)</f>
        <v>3447</v>
      </c>
      <c r="B3457" s="100">
        <v>2</v>
      </c>
      <c r="C3457" s="100" t="s">
        <v>251</v>
      </c>
      <c r="D3457" s="100" t="s">
        <v>2374</v>
      </c>
      <c r="E3457" s="101" t="s">
        <v>252</v>
      </c>
      <c r="F3457" s="102" t="s">
        <v>694</v>
      </c>
      <c r="G3457" s="100">
        <v>11</v>
      </c>
      <c r="H3457" s="103" t="s">
        <v>658</v>
      </c>
      <c r="I3457" s="100">
        <v>20</v>
      </c>
      <c r="J3457" s="100">
        <v>1</v>
      </c>
      <c r="K3457" s="100"/>
      <c r="L3457" s="100"/>
      <c r="M3457" s="100">
        <v>20</v>
      </c>
      <c r="N3457" s="100">
        <v>1</v>
      </c>
      <c r="O3457" s="104">
        <v>1050000</v>
      </c>
      <c r="P3457" s="104">
        <v>1050000</v>
      </c>
      <c r="Q3457" s="104"/>
      <c r="R3457" s="104"/>
      <c r="S3457" s="104">
        <v>1050000</v>
      </c>
      <c r="T3457" s="104">
        <v>0</v>
      </c>
      <c r="U3457" s="103" t="s">
        <v>303</v>
      </c>
      <c r="V3457" s="105" t="s">
        <v>4396</v>
      </c>
      <c r="W3457" s="106" t="s">
        <v>539</v>
      </c>
    </row>
    <row r="3458" spans="1:23" s="107" customFormat="1" ht="31.8" customHeight="1">
      <c r="A3458" s="46">
        <f>SUBTOTAL(3,$C$11:C3458)</f>
        <v>3448</v>
      </c>
      <c r="B3458" s="100">
        <v>2</v>
      </c>
      <c r="C3458" s="100" t="s">
        <v>251</v>
      </c>
      <c r="D3458" s="100" t="s">
        <v>2374</v>
      </c>
      <c r="E3458" s="101" t="s">
        <v>252</v>
      </c>
      <c r="F3458" s="102" t="s">
        <v>694</v>
      </c>
      <c r="G3458" s="100">
        <v>11</v>
      </c>
      <c r="H3458" s="103" t="s">
        <v>658</v>
      </c>
      <c r="I3458" s="100">
        <v>20</v>
      </c>
      <c r="J3458" s="100">
        <v>1</v>
      </c>
      <c r="K3458" s="100"/>
      <c r="L3458" s="100"/>
      <c r="M3458" s="100">
        <v>20</v>
      </c>
      <c r="N3458" s="100">
        <v>1</v>
      </c>
      <c r="O3458" s="104">
        <v>1050000</v>
      </c>
      <c r="P3458" s="104">
        <v>1050000</v>
      </c>
      <c r="Q3458" s="104"/>
      <c r="R3458" s="104"/>
      <c r="S3458" s="104">
        <v>1050000</v>
      </c>
      <c r="T3458" s="104">
        <v>0</v>
      </c>
      <c r="U3458" s="103" t="s">
        <v>303</v>
      </c>
      <c r="V3458" s="105" t="s">
        <v>4397</v>
      </c>
      <c r="W3458" s="106" t="s">
        <v>539</v>
      </c>
    </row>
    <row r="3459" spans="1:23" s="107" customFormat="1" ht="31.8" customHeight="1">
      <c r="A3459" s="46">
        <f>SUBTOTAL(3,$C$11:C3459)</f>
        <v>3449</v>
      </c>
      <c r="B3459" s="100">
        <v>2</v>
      </c>
      <c r="C3459" s="100" t="s">
        <v>251</v>
      </c>
      <c r="D3459" s="100" t="s">
        <v>2374</v>
      </c>
      <c r="E3459" s="101" t="s">
        <v>252</v>
      </c>
      <c r="F3459" s="102" t="s">
        <v>694</v>
      </c>
      <c r="G3459" s="100">
        <v>11</v>
      </c>
      <c r="H3459" s="103" t="s">
        <v>658</v>
      </c>
      <c r="I3459" s="100">
        <v>20</v>
      </c>
      <c r="J3459" s="100">
        <v>1</v>
      </c>
      <c r="K3459" s="100"/>
      <c r="L3459" s="100"/>
      <c r="M3459" s="100">
        <v>20</v>
      </c>
      <c r="N3459" s="100">
        <v>1</v>
      </c>
      <c r="O3459" s="104">
        <v>1050000</v>
      </c>
      <c r="P3459" s="104">
        <v>1050000</v>
      </c>
      <c r="Q3459" s="104"/>
      <c r="R3459" s="104"/>
      <c r="S3459" s="104">
        <v>1050000</v>
      </c>
      <c r="T3459" s="104">
        <v>0</v>
      </c>
      <c r="U3459" s="103" t="s">
        <v>303</v>
      </c>
      <c r="V3459" s="105" t="s">
        <v>4398</v>
      </c>
      <c r="W3459" s="106" t="s">
        <v>539</v>
      </c>
    </row>
    <row r="3460" spans="1:23" s="107" customFormat="1" ht="31.8" customHeight="1">
      <c r="A3460" s="46">
        <f>SUBTOTAL(3,$C$11:C3460)</f>
        <v>3450</v>
      </c>
      <c r="B3460" s="100">
        <v>2</v>
      </c>
      <c r="C3460" s="100" t="s">
        <v>251</v>
      </c>
      <c r="D3460" s="100" t="s">
        <v>2374</v>
      </c>
      <c r="E3460" s="101" t="s">
        <v>252</v>
      </c>
      <c r="F3460" s="102" t="s">
        <v>694</v>
      </c>
      <c r="G3460" s="100">
        <v>11</v>
      </c>
      <c r="H3460" s="103" t="s">
        <v>658</v>
      </c>
      <c r="I3460" s="100">
        <v>20</v>
      </c>
      <c r="J3460" s="100">
        <v>1</v>
      </c>
      <c r="K3460" s="100"/>
      <c r="L3460" s="100"/>
      <c r="M3460" s="100">
        <v>20</v>
      </c>
      <c r="N3460" s="100">
        <v>1</v>
      </c>
      <c r="O3460" s="104">
        <v>1050000</v>
      </c>
      <c r="P3460" s="104">
        <v>1050000</v>
      </c>
      <c r="Q3460" s="104"/>
      <c r="R3460" s="104"/>
      <c r="S3460" s="104">
        <v>1050000</v>
      </c>
      <c r="T3460" s="104">
        <v>0</v>
      </c>
      <c r="U3460" s="103" t="s">
        <v>303</v>
      </c>
      <c r="V3460" s="105" t="s">
        <v>3247</v>
      </c>
      <c r="W3460" s="106" t="s">
        <v>539</v>
      </c>
    </row>
    <row r="3461" spans="1:23" s="107" customFormat="1" ht="31.8" customHeight="1">
      <c r="A3461" s="46">
        <f>SUBTOTAL(3,$C$11:C3461)</f>
        <v>3451</v>
      </c>
      <c r="B3461" s="100">
        <v>2</v>
      </c>
      <c r="C3461" s="100" t="s">
        <v>251</v>
      </c>
      <c r="D3461" s="100" t="s">
        <v>2355</v>
      </c>
      <c r="E3461" s="101" t="s">
        <v>252</v>
      </c>
      <c r="F3461" s="102" t="s">
        <v>694</v>
      </c>
      <c r="G3461" s="100">
        <v>11</v>
      </c>
      <c r="H3461" s="103" t="s">
        <v>658</v>
      </c>
      <c r="I3461" s="100">
        <v>20</v>
      </c>
      <c r="J3461" s="100">
        <v>1</v>
      </c>
      <c r="K3461" s="100"/>
      <c r="L3461" s="100"/>
      <c r="M3461" s="100">
        <v>20</v>
      </c>
      <c r="N3461" s="100">
        <v>1</v>
      </c>
      <c r="O3461" s="104">
        <v>1050000</v>
      </c>
      <c r="P3461" s="104">
        <v>1050000</v>
      </c>
      <c r="Q3461" s="104"/>
      <c r="R3461" s="104"/>
      <c r="S3461" s="104">
        <v>1050000</v>
      </c>
      <c r="T3461" s="104">
        <v>0</v>
      </c>
      <c r="U3461" s="103" t="s">
        <v>303</v>
      </c>
      <c r="V3461" s="105" t="s">
        <v>3344</v>
      </c>
      <c r="W3461" s="106" t="s">
        <v>539</v>
      </c>
    </row>
    <row r="3462" spans="1:23" s="107" customFormat="1" ht="31.8" customHeight="1">
      <c r="A3462" s="46">
        <f>SUBTOTAL(3,$C$11:C3462)</f>
        <v>3452</v>
      </c>
      <c r="B3462" s="100">
        <v>2</v>
      </c>
      <c r="C3462" s="100" t="s">
        <v>251</v>
      </c>
      <c r="D3462" s="100" t="s">
        <v>2374</v>
      </c>
      <c r="E3462" s="101" t="s">
        <v>252</v>
      </c>
      <c r="F3462" s="102" t="s">
        <v>694</v>
      </c>
      <c r="G3462" s="100">
        <v>11</v>
      </c>
      <c r="H3462" s="103" t="s">
        <v>658</v>
      </c>
      <c r="I3462" s="100">
        <v>20</v>
      </c>
      <c r="J3462" s="100">
        <v>1</v>
      </c>
      <c r="K3462" s="100"/>
      <c r="L3462" s="100"/>
      <c r="M3462" s="100">
        <v>20</v>
      </c>
      <c r="N3462" s="100">
        <v>1</v>
      </c>
      <c r="O3462" s="104">
        <v>1050000</v>
      </c>
      <c r="P3462" s="104">
        <v>1050000</v>
      </c>
      <c r="Q3462" s="104"/>
      <c r="R3462" s="104"/>
      <c r="S3462" s="104">
        <v>1050000</v>
      </c>
      <c r="T3462" s="104">
        <v>0</v>
      </c>
      <c r="U3462" s="103" t="s">
        <v>303</v>
      </c>
      <c r="V3462" s="105" t="s">
        <v>4399</v>
      </c>
      <c r="W3462" s="106" t="s">
        <v>539</v>
      </c>
    </row>
    <row r="3463" spans="1:23" s="107" customFormat="1" ht="31.8" customHeight="1">
      <c r="A3463" s="46">
        <f>SUBTOTAL(3,$C$11:C3463)</f>
        <v>3453</v>
      </c>
      <c r="B3463" s="100">
        <v>2</v>
      </c>
      <c r="C3463" s="100" t="s">
        <v>251</v>
      </c>
      <c r="D3463" s="100" t="s">
        <v>2355</v>
      </c>
      <c r="E3463" s="101" t="s">
        <v>252</v>
      </c>
      <c r="F3463" s="102" t="s">
        <v>694</v>
      </c>
      <c r="G3463" s="100">
        <v>11</v>
      </c>
      <c r="H3463" s="103" t="s">
        <v>658</v>
      </c>
      <c r="I3463" s="100">
        <v>20</v>
      </c>
      <c r="J3463" s="100">
        <v>1</v>
      </c>
      <c r="K3463" s="100"/>
      <c r="L3463" s="100"/>
      <c r="M3463" s="100">
        <v>20</v>
      </c>
      <c r="N3463" s="100">
        <v>1</v>
      </c>
      <c r="O3463" s="104">
        <v>1050000</v>
      </c>
      <c r="P3463" s="104">
        <v>1050000</v>
      </c>
      <c r="Q3463" s="104"/>
      <c r="R3463" s="104"/>
      <c r="S3463" s="104">
        <v>1050000</v>
      </c>
      <c r="T3463" s="104">
        <v>0</v>
      </c>
      <c r="U3463" s="103" t="s">
        <v>303</v>
      </c>
      <c r="V3463" s="105" t="s">
        <v>1243</v>
      </c>
      <c r="W3463" s="106" t="s">
        <v>539</v>
      </c>
    </row>
    <row r="3464" spans="1:23" s="107" customFormat="1" ht="31.8" customHeight="1">
      <c r="A3464" s="46">
        <f>SUBTOTAL(3,$C$11:C3464)</f>
        <v>3454</v>
      </c>
      <c r="B3464" s="100">
        <v>2</v>
      </c>
      <c r="C3464" s="100" t="s">
        <v>251</v>
      </c>
      <c r="D3464" s="100" t="s">
        <v>2357</v>
      </c>
      <c r="E3464" s="101" t="s">
        <v>252</v>
      </c>
      <c r="F3464" s="102" t="s">
        <v>694</v>
      </c>
      <c r="G3464" s="100">
        <v>11</v>
      </c>
      <c r="H3464" s="103" t="s">
        <v>658</v>
      </c>
      <c r="I3464" s="100">
        <v>20</v>
      </c>
      <c r="J3464" s="100">
        <v>1</v>
      </c>
      <c r="K3464" s="100"/>
      <c r="L3464" s="100"/>
      <c r="M3464" s="100">
        <v>20</v>
      </c>
      <c r="N3464" s="100">
        <v>1</v>
      </c>
      <c r="O3464" s="104">
        <v>1050000</v>
      </c>
      <c r="P3464" s="104">
        <v>1050000</v>
      </c>
      <c r="Q3464" s="104"/>
      <c r="R3464" s="104"/>
      <c r="S3464" s="104">
        <v>1050000</v>
      </c>
      <c r="T3464" s="104">
        <v>0</v>
      </c>
      <c r="U3464" s="103" t="s">
        <v>303</v>
      </c>
      <c r="V3464" s="105" t="s">
        <v>4400</v>
      </c>
      <c r="W3464" s="106" t="s">
        <v>539</v>
      </c>
    </row>
    <row r="3465" spans="1:23" s="107" customFormat="1" ht="31.8" customHeight="1">
      <c r="A3465" s="46">
        <f>SUBTOTAL(3,$C$11:C3465)</f>
        <v>3455</v>
      </c>
      <c r="B3465" s="100">
        <v>2</v>
      </c>
      <c r="C3465" s="100" t="s">
        <v>251</v>
      </c>
      <c r="D3465" s="100" t="s">
        <v>2374</v>
      </c>
      <c r="E3465" s="101" t="s">
        <v>252</v>
      </c>
      <c r="F3465" s="102" t="s">
        <v>694</v>
      </c>
      <c r="G3465" s="100">
        <v>11</v>
      </c>
      <c r="H3465" s="103" t="s">
        <v>658</v>
      </c>
      <c r="I3465" s="100">
        <v>20</v>
      </c>
      <c r="J3465" s="100">
        <v>1</v>
      </c>
      <c r="K3465" s="100"/>
      <c r="L3465" s="100"/>
      <c r="M3465" s="100">
        <v>20</v>
      </c>
      <c r="N3465" s="100">
        <v>1</v>
      </c>
      <c r="O3465" s="104">
        <v>1050000</v>
      </c>
      <c r="P3465" s="104">
        <v>1050000</v>
      </c>
      <c r="Q3465" s="104"/>
      <c r="R3465" s="104"/>
      <c r="S3465" s="104">
        <v>1050000</v>
      </c>
      <c r="T3465" s="104">
        <v>0</v>
      </c>
      <c r="U3465" s="103" t="s">
        <v>303</v>
      </c>
      <c r="V3465" s="105" t="s">
        <v>4401</v>
      </c>
      <c r="W3465" s="106" t="s">
        <v>539</v>
      </c>
    </row>
    <row r="3466" spans="1:23" s="107" customFormat="1" ht="31.8" customHeight="1">
      <c r="A3466" s="46">
        <f>SUBTOTAL(3,$C$11:C3466)</f>
        <v>3456</v>
      </c>
      <c r="B3466" s="100">
        <v>2</v>
      </c>
      <c r="C3466" s="100" t="s">
        <v>251</v>
      </c>
      <c r="D3466" s="100" t="s">
        <v>2374</v>
      </c>
      <c r="E3466" s="101" t="s">
        <v>252</v>
      </c>
      <c r="F3466" s="102" t="s">
        <v>694</v>
      </c>
      <c r="G3466" s="100">
        <v>11</v>
      </c>
      <c r="H3466" s="103" t="s">
        <v>658</v>
      </c>
      <c r="I3466" s="100">
        <v>20</v>
      </c>
      <c r="J3466" s="100">
        <v>1</v>
      </c>
      <c r="K3466" s="100"/>
      <c r="L3466" s="100"/>
      <c r="M3466" s="100">
        <v>20</v>
      </c>
      <c r="N3466" s="100">
        <v>1</v>
      </c>
      <c r="O3466" s="104">
        <v>1050000</v>
      </c>
      <c r="P3466" s="104">
        <v>1050000</v>
      </c>
      <c r="Q3466" s="104"/>
      <c r="R3466" s="104"/>
      <c r="S3466" s="104">
        <v>1050000</v>
      </c>
      <c r="T3466" s="104">
        <v>0</v>
      </c>
      <c r="U3466" s="103" t="s">
        <v>303</v>
      </c>
      <c r="V3466" s="105" t="s">
        <v>4402</v>
      </c>
      <c r="W3466" s="106" t="s">
        <v>539</v>
      </c>
    </row>
    <row r="3467" spans="1:23" s="107" customFormat="1" ht="31.8" customHeight="1">
      <c r="A3467" s="46">
        <f>SUBTOTAL(3,$C$11:C3467)</f>
        <v>3457</v>
      </c>
      <c r="B3467" s="100">
        <v>2</v>
      </c>
      <c r="C3467" s="100" t="s">
        <v>251</v>
      </c>
      <c r="D3467" s="100" t="s">
        <v>2374</v>
      </c>
      <c r="E3467" s="101" t="s">
        <v>252</v>
      </c>
      <c r="F3467" s="102" t="s">
        <v>694</v>
      </c>
      <c r="G3467" s="100">
        <v>11</v>
      </c>
      <c r="H3467" s="103" t="s">
        <v>658</v>
      </c>
      <c r="I3467" s="100">
        <v>20</v>
      </c>
      <c r="J3467" s="100">
        <v>1</v>
      </c>
      <c r="K3467" s="100"/>
      <c r="L3467" s="100"/>
      <c r="M3467" s="100">
        <v>20</v>
      </c>
      <c r="N3467" s="100">
        <v>1</v>
      </c>
      <c r="O3467" s="104">
        <v>1050000</v>
      </c>
      <c r="P3467" s="104">
        <v>1050000</v>
      </c>
      <c r="Q3467" s="104"/>
      <c r="R3467" s="104"/>
      <c r="S3467" s="104">
        <v>1050000</v>
      </c>
      <c r="T3467" s="104">
        <v>0</v>
      </c>
      <c r="U3467" s="103" t="s">
        <v>303</v>
      </c>
      <c r="V3467" s="105" t="s">
        <v>4403</v>
      </c>
      <c r="W3467" s="106" t="s">
        <v>539</v>
      </c>
    </row>
    <row r="3468" spans="1:23" s="107" customFormat="1" ht="31.8" customHeight="1">
      <c r="A3468" s="46">
        <f>SUBTOTAL(3,$C$11:C3468)</f>
        <v>3458</v>
      </c>
      <c r="B3468" s="100">
        <v>2</v>
      </c>
      <c r="C3468" s="100" t="s">
        <v>251</v>
      </c>
      <c r="D3468" s="100" t="s">
        <v>2374</v>
      </c>
      <c r="E3468" s="101" t="s">
        <v>252</v>
      </c>
      <c r="F3468" s="102" t="s">
        <v>694</v>
      </c>
      <c r="G3468" s="100">
        <v>11</v>
      </c>
      <c r="H3468" s="103" t="s">
        <v>658</v>
      </c>
      <c r="I3468" s="100">
        <v>20</v>
      </c>
      <c r="J3468" s="100">
        <v>1</v>
      </c>
      <c r="K3468" s="100"/>
      <c r="L3468" s="100"/>
      <c r="M3468" s="100">
        <v>20</v>
      </c>
      <c r="N3468" s="100">
        <v>1</v>
      </c>
      <c r="O3468" s="104">
        <v>1050000</v>
      </c>
      <c r="P3468" s="104">
        <v>1050000</v>
      </c>
      <c r="Q3468" s="104"/>
      <c r="R3468" s="104"/>
      <c r="S3468" s="104">
        <v>1050000</v>
      </c>
      <c r="T3468" s="104">
        <v>0</v>
      </c>
      <c r="U3468" s="103" t="s">
        <v>303</v>
      </c>
      <c r="V3468" s="105" t="s">
        <v>4404</v>
      </c>
      <c r="W3468" s="106" t="s">
        <v>539</v>
      </c>
    </row>
    <row r="3469" spans="1:23" s="107" customFormat="1" ht="31.8" customHeight="1">
      <c r="A3469" s="46">
        <f>SUBTOTAL(3,$C$11:C3469)</f>
        <v>3459</v>
      </c>
      <c r="B3469" s="100">
        <v>2</v>
      </c>
      <c r="C3469" s="100" t="s">
        <v>251</v>
      </c>
      <c r="D3469" s="100" t="s">
        <v>2374</v>
      </c>
      <c r="E3469" s="101" t="s">
        <v>252</v>
      </c>
      <c r="F3469" s="102" t="s">
        <v>694</v>
      </c>
      <c r="G3469" s="100">
        <v>11</v>
      </c>
      <c r="H3469" s="103" t="s">
        <v>658</v>
      </c>
      <c r="I3469" s="100">
        <v>20</v>
      </c>
      <c r="J3469" s="100">
        <v>1</v>
      </c>
      <c r="K3469" s="100"/>
      <c r="L3469" s="100"/>
      <c r="M3469" s="100">
        <v>20</v>
      </c>
      <c r="N3469" s="100">
        <v>1</v>
      </c>
      <c r="O3469" s="104">
        <v>1050000</v>
      </c>
      <c r="P3469" s="104">
        <v>1050000</v>
      </c>
      <c r="Q3469" s="104"/>
      <c r="R3469" s="104"/>
      <c r="S3469" s="104">
        <v>1050000</v>
      </c>
      <c r="T3469" s="104">
        <v>0</v>
      </c>
      <c r="U3469" s="103" t="s">
        <v>303</v>
      </c>
      <c r="V3469" s="105" t="s">
        <v>1505</v>
      </c>
      <c r="W3469" s="106" t="s">
        <v>539</v>
      </c>
    </row>
    <row r="3470" spans="1:23" s="107" customFormat="1" ht="31.8" customHeight="1">
      <c r="A3470" s="46">
        <f>SUBTOTAL(3,$C$11:C3470)</f>
        <v>3460</v>
      </c>
      <c r="B3470" s="100">
        <v>2</v>
      </c>
      <c r="C3470" s="100" t="s">
        <v>251</v>
      </c>
      <c r="D3470" s="100" t="s">
        <v>2374</v>
      </c>
      <c r="E3470" s="101" t="s">
        <v>252</v>
      </c>
      <c r="F3470" s="102" t="s">
        <v>694</v>
      </c>
      <c r="G3470" s="100">
        <v>11</v>
      </c>
      <c r="H3470" s="103" t="s">
        <v>658</v>
      </c>
      <c r="I3470" s="100">
        <v>20</v>
      </c>
      <c r="J3470" s="100">
        <v>1</v>
      </c>
      <c r="K3470" s="100"/>
      <c r="L3470" s="100"/>
      <c r="M3470" s="100">
        <v>20</v>
      </c>
      <c r="N3470" s="100">
        <v>1</v>
      </c>
      <c r="O3470" s="104">
        <v>1050000</v>
      </c>
      <c r="P3470" s="104">
        <v>1050000</v>
      </c>
      <c r="Q3470" s="104"/>
      <c r="R3470" s="104"/>
      <c r="S3470" s="104">
        <v>1050000</v>
      </c>
      <c r="T3470" s="104">
        <v>0</v>
      </c>
      <c r="U3470" s="103" t="s">
        <v>303</v>
      </c>
      <c r="V3470" s="105" t="s">
        <v>4405</v>
      </c>
      <c r="W3470" s="106" t="s">
        <v>539</v>
      </c>
    </row>
    <row r="3471" spans="1:23" s="107" customFormat="1" ht="31.8" customHeight="1">
      <c r="A3471" s="46">
        <f>SUBTOTAL(3,$C$11:C3471)</f>
        <v>3461</v>
      </c>
      <c r="B3471" s="100">
        <v>2</v>
      </c>
      <c r="C3471" s="100" t="s">
        <v>251</v>
      </c>
      <c r="D3471" s="100" t="s">
        <v>2376</v>
      </c>
      <c r="E3471" s="101" t="s">
        <v>252</v>
      </c>
      <c r="F3471" s="102" t="s">
        <v>694</v>
      </c>
      <c r="G3471" s="100">
        <v>11</v>
      </c>
      <c r="H3471" s="103" t="s">
        <v>658</v>
      </c>
      <c r="I3471" s="100">
        <v>20</v>
      </c>
      <c r="J3471" s="100">
        <v>1</v>
      </c>
      <c r="K3471" s="100"/>
      <c r="L3471" s="100"/>
      <c r="M3471" s="100">
        <v>20</v>
      </c>
      <c r="N3471" s="100">
        <v>1</v>
      </c>
      <c r="O3471" s="104">
        <v>1050000</v>
      </c>
      <c r="P3471" s="104">
        <v>1050000</v>
      </c>
      <c r="Q3471" s="104"/>
      <c r="R3471" s="104"/>
      <c r="S3471" s="104">
        <v>1050000</v>
      </c>
      <c r="T3471" s="104">
        <v>0</v>
      </c>
      <c r="U3471" s="103" t="s">
        <v>303</v>
      </c>
      <c r="V3471" s="105" t="s">
        <v>4406</v>
      </c>
      <c r="W3471" s="106" t="s">
        <v>539</v>
      </c>
    </row>
    <row r="3472" spans="1:23" s="107" customFormat="1" ht="31.8" customHeight="1">
      <c r="A3472" s="46">
        <f>SUBTOTAL(3,$C$11:C3472)</f>
        <v>3462</v>
      </c>
      <c r="B3472" s="100">
        <v>2</v>
      </c>
      <c r="C3472" s="100" t="s">
        <v>251</v>
      </c>
      <c r="D3472" s="100" t="s">
        <v>2374</v>
      </c>
      <c r="E3472" s="101" t="s">
        <v>252</v>
      </c>
      <c r="F3472" s="102" t="s">
        <v>694</v>
      </c>
      <c r="G3472" s="100">
        <v>11</v>
      </c>
      <c r="H3472" s="103" t="s">
        <v>658</v>
      </c>
      <c r="I3472" s="100">
        <v>20</v>
      </c>
      <c r="J3472" s="100">
        <v>1</v>
      </c>
      <c r="K3472" s="100"/>
      <c r="L3472" s="100"/>
      <c r="M3472" s="100">
        <v>20</v>
      </c>
      <c r="N3472" s="100">
        <v>1</v>
      </c>
      <c r="O3472" s="104">
        <v>1050000</v>
      </c>
      <c r="P3472" s="104">
        <v>1050000</v>
      </c>
      <c r="Q3472" s="104"/>
      <c r="R3472" s="104"/>
      <c r="S3472" s="104">
        <v>1050000</v>
      </c>
      <c r="T3472" s="104">
        <v>0</v>
      </c>
      <c r="U3472" s="103" t="s">
        <v>303</v>
      </c>
      <c r="V3472" s="105" t="s">
        <v>3131</v>
      </c>
      <c r="W3472" s="106" t="s">
        <v>539</v>
      </c>
    </row>
    <row r="3473" spans="1:23" s="107" customFormat="1" ht="31.8" customHeight="1">
      <c r="A3473" s="46">
        <f>SUBTOTAL(3,$C$11:C3473)</f>
        <v>3463</v>
      </c>
      <c r="B3473" s="100">
        <v>2</v>
      </c>
      <c r="C3473" s="100" t="s">
        <v>251</v>
      </c>
      <c r="D3473" s="100" t="s">
        <v>2374</v>
      </c>
      <c r="E3473" s="101" t="s">
        <v>252</v>
      </c>
      <c r="F3473" s="102" t="s">
        <v>694</v>
      </c>
      <c r="G3473" s="100">
        <v>11</v>
      </c>
      <c r="H3473" s="103" t="s">
        <v>658</v>
      </c>
      <c r="I3473" s="100">
        <v>20</v>
      </c>
      <c r="J3473" s="100">
        <v>1</v>
      </c>
      <c r="K3473" s="100"/>
      <c r="L3473" s="100"/>
      <c r="M3473" s="100">
        <v>20</v>
      </c>
      <c r="N3473" s="100">
        <v>1</v>
      </c>
      <c r="O3473" s="104">
        <v>1050000</v>
      </c>
      <c r="P3473" s="104">
        <v>1050000</v>
      </c>
      <c r="Q3473" s="104"/>
      <c r="R3473" s="104"/>
      <c r="S3473" s="104">
        <v>1050000</v>
      </c>
      <c r="T3473" s="104">
        <v>0</v>
      </c>
      <c r="U3473" s="103" t="s">
        <v>303</v>
      </c>
      <c r="V3473" s="105" t="s">
        <v>4407</v>
      </c>
      <c r="W3473" s="106" t="s">
        <v>539</v>
      </c>
    </row>
    <row r="3474" spans="1:23" s="107" customFormat="1" ht="31.8" customHeight="1">
      <c r="A3474" s="46">
        <f>SUBTOTAL(3,$C$11:C3474)</f>
        <v>3464</v>
      </c>
      <c r="B3474" s="100">
        <v>2</v>
      </c>
      <c r="C3474" s="100" t="s">
        <v>251</v>
      </c>
      <c r="D3474" s="100" t="s">
        <v>2376</v>
      </c>
      <c r="E3474" s="101" t="s">
        <v>252</v>
      </c>
      <c r="F3474" s="102" t="s">
        <v>694</v>
      </c>
      <c r="G3474" s="100">
        <v>11</v>
      </c>
      <c r="H3474" s="103" t="s">
        <v>658</v>
      </c>
      <c r="I3474" s="100">
        <v>20</v>
      </c>
      <c r="J3474" s="100">
        <v>1</v>
      </c>
      <c r="K3474" s="100"/>
      <c r="L3474" s="100"/>
      <c r="M3474" s="100">
        <v>20</v>
      </c>
      <c r="N3474" s="100">
        <v>1</v>
      </c>
      <c r="O3474" s="104">
        <v>1050000</v>
      </c>
      <c r="P3474" s="104">
        <v>1050000</v>
      </c>
      <c r="Q3474" s="104"/>
      <c r="R3474" s="104"/>
      <c r="S3474" s="104">
        <v>1050000</v>
      </c>
      <c r="T3474" s="104">
        <v>0</v>
      </c>
      <c r="U3474" s="103" t="s">
        <v>303</v>
      </c>
      <c r="V3474" s="105" t="s">
        <v>4408</v>
      </c>
      <c r="W3474" s="106" t="s">
        <v>539</v>
      </c>
    </row>
    <row r="3475" spans="1:23" s="107" customFormat="1" ht="31.8" customHeight="1">
      <c r="A3475" s="46">
        <f>SUBTOTAL(3,$C$11:C3475)</f>
        <v>3465</v>
      </c>
      <c r="B3475" s="100">
        <v>2</v>
      </c>
      <c r="C3475" s="100" t="s">
        <v>251</v>
      </c>
      <c r="D3475" s="100" t="s">
        <v>2374</v>
      </c>
      <c r="E3475" s="101" t="s">
        <v>252</v>
      </c>
      <c r="F3475" s="102" t="s">
        <v>694</v>
      </c>
      <c r="G3475" s="100">
        <v>11</v>
      </c>
      <c r="H3475" s="103" t="s">
        <v>658</v>
      </c>
      <c r="I3475" s="100">
        <v>20</v>
      </c>
      <c r="J3475" s="100">
        <v>1</v>
      </c>
      <c r="K3475" s="100"/>
      <c r="L3475" s="100"/>
      <c r="M3475" s="100">
        <v>20</v>
      </c>
      <c r="N3475" s="100">
        <v>1</v>
      </c>
      <c r="O3475" s="104">
        <v>1050000</v>
      </c>
      <c r="P3475" s="104">
        <v>1050000</v>
      </c>
      <c r="Q3475" s="104"/>
      <c r="R3475" s="104"/>
      <c r="S3475" s="104">
        <v>1050000</v>
      </c>
      <c r="T3475" s="104">
        <v>0</v>
      </c>
      <c r="U3475" s="103" t="s">
        <v>303</v>
      </c>
      <c r="V3475" s="105" t="s">
        <v>4409</v>
      </c>
      <c r="W3475" s="106" t="s">
        <v>539</v>
      </c>
    </row>
    <row r="3476" spans="1:23" s="107" customFormat="1" ht="31.8" customHeight="1">
      <c r="A3476" s="46">
        <f>SUBTOTAL(3,$C$11:C3476)</f>
        <v>3466</v>
      </c>
      <c r="B3476" s="100">
        <v>2</v>
      </c>
      <c r="C3476" s="100" t="s">
        <v>251</v>
      </c>
      <c r="D3476" s="100" t="s">
        <v>2347</v>
      </c>
      <c r="E3476" s="101" t="s">
        <v>252</v>
      </c>
      <c r="F3476" s="102" t="s">
        <v>694</v>
      </c>
      <c r="G3476" s="100">
        <v>11</v>
      </c>
      <c r="H3476" s="103" t="s">
        <v>658</v>
      </c>
      <c r="I3476" s="100">
        <v>20</v>
      </c>
      <c r="J3476" s="100">
        <v>1</v>
      </c>
      <c r="K3476" s="100"/>
      <c r="L3476" s="100"/>
      <c r="M3476" s="100">
        <v>20</v>
      </c>
      <c r="N3476" s="100">
        <v>1</v>
      </c>
      <c r="O3476" s="104">
        <v>1050000</v>
      </c>
      <c r="P3476" s="104">
        <v>1050000</v>
      </c>
      <c r="Q3476" s="104"/>
      <c r="R3476" s="104"/>
      <c r="S3476" s="104">
        <v>1050000</v>
      </c>
      <c r="T3476" s="104">
        <v>0</v>
      </c>
      <c r="U3476" s="103" t="s">
        <v>303</v>
      </c>
      <c r="V3476" s="105" t="s">
        <v>4410</v>
      </c>
      <c r="W3476" s="106" t="s">
        <v>539</v>
      </c>
    </row>
    <row r="3477" spans="1:23" s="107" customFormat="1" ht="31.8" customHeight="1">
      <c r="A3477" s="46">
        <f>SUBTOTAL(3,$C$11:C3477)</f>
        <v>3467</v>
      </c>
      <c r="B3477" s="100">
        <v>2</v>
      </c>
      <c r="C3477" s="100" t="s">
        <v>251</v>
      </c>
      <c r="D3477" s="100" t="s">
        <v>2376</v>
      </c>
      <c r="E3477" s="101" t="s">
        <v>252</v>
      </c>
      <c r="F3477" s="102" t="s">
        <v>694</v>
      </c>
      <c r="G3477" s="100">
        <v>11</v>
      </c>
      <c r="H3477" s="103" t="s">
        <v>658</v>
      </c>
      <c r="I3477" s="100">
        <v>20</v>
      </c>
      <c r="J3477" s="100">
        <v>1</v>
      </c>
      <c r="K3477" s="100"/>
      <c r="L3477" s="100"/>
      <c r="M3477" s="100">
        <v>20</v>
      </c>
      <c r="N3477" s="100">
        <v>1</v>
      </c>
      <c r="O3477" s="104">
        <v>1050000</v>
      </c>
      <c r="P3477" s="104">
        <v>1050000</v>
      </c>
      <c r="Q3477" s="104"/>
      <c r="R3477" s="104"/>
      <c r="S3477" s="104">
        <v>1050000</v>
      </c>
      <c r="T3477" s="104">
        <v>0</v>
      </c>
      <c r="U3477" s="103" t="s">
        <v>303</v>
      </c>
      <c r="V3477" s="105" t="s">
        <v>549</v>
      </c>
      <c r="W3477" s="106" t="s">
        <v>539</v>
      </c>
    </row>
    <row r="3478" spans="1:23" s="107" customFormat="1" ht="31.8" customHeight="1">
      <c r="A3478" s="46">
        <f>SUBTOTAL(3,$C$11:C3478)</f>
        <v>3468</v>
      </c>
      <c r="B3478" s="100">
        <v>2</v>
      </c>
      <c r="C3478" s="100" t="s">
        <v>251</v>
      </c>
      <c r="D3478" s="100" t="s">
        <v>2376</v>
      </c>
      <c r="E3478" s="101" t="s">
        <v>252</v>
      </c>
      <c r="F3478" s="102" t="s">
        <v>694</v>
      </c>
      <c r="G3478" s="100">
        <v>11</v>
      </c>
      <c r="H3478" s="103" t="s">
        <v>658</v>
      </c>
      <c r="I3478" s="100">
        <v>20</v>
      </c>
      <c r="J3478" s="100">
        <v>1</v>
      </c>
      <c r="K3478" s="100"/>
      <c r="L3478" s="100"/>
      <c r="M3478" s="100">
        <v>20</v>
      </c>
      <c r="N3478" s="100">
        <v>1</v>
      </c>
      <c r="O3478" s="104">
        <v>1050000</v>
      </c>
      <c r="P3478" s="104">
        <v>1050000</v>
      </c>
      <c r="Q3478" s="104"/>
      <c r="R3478" s="104"/>
      <c r="S3478" s="104">
        <v>1050000</v>
      </c>
      <c r="T3478" s="104">
        <v>0</v>
      </c>
      <c r="U3478" s="103" t="s">
        <v>303</v>
      </c>
      <c r="V3478" s="105" t="s">
        <v>4411</v>
      </c>
      <c r="W3478" s="106" t="s">
        <v>539</v>
      </c>
    </row>
    <row r="3479" spans="1:23" s="107" customFormat="1" ht="31.8" customHeight="1">
      <c r="A3479" s="46">
        <f>SUBTOTAL(3,$C$11:C3479)</f>
        <v>3469</v>
      </c>
      <c r="B3479" s="100">
        <v>2</v>
      </c>
      <c r="C3479" s="100" t="s">
        <v>251</v>
      </c>
      <c r="D3479" s="100" t="s">
        <v>2374</v>
      </c>
      <c r="E3479" s="101" t="s">
        <v>252</v>
      </c>
      <c r="F3479" s="102" t="s">
        <v>694</v>
      </c>
      <c r="G3479" s="100">
        <v>11</v>
      </c>
      <c r="H3479" s="103" t="s">
        <v>658</v>
      </c>
      <c r="I3479" s="100">
        <v>20</v>
      </c>
      <c r="J3479" s="100">
        <v>1</v>
      </c>
      <c r="K3479" s="100"/>
      <c r="L3479" s="100"/>
      <c r="M3479" s="100">
        <v>20</v>
      </c>
      <c r="N3479" s="100">
        <v>1</v>
      </c>
      <c r="O3479" s="104">
        <v>1050000</v>
      </c>
      <c r="P3479" s="104">
        <v>1050000</v>
      </c>
      <c r="Q3479" s="104"/>
      <c r="R3479" s="104"/>
      <c r="S3479" s="104">
        <v>1050000</v>
      </c>
      <c r="T3479" s="104">
        <v>0</v>
      </c>
      <c r="U3479" s="103" t="s">
        <v>303</v>
      </c>
      <c r="V3479" s="105" t="s">
        <v>4412</v>
      </c>
      <c r="W3479" s="106" t="s">
        <v>539</v>
      </c>
    </row>
    <row r="3480" spans="1:23" s="107" customFormat="1" ht="31.8" customHeight="1">
      <c r="A3480" s="46">
        <f>SUBTOTAL(3,$C$11:C3480)</f>
        <v>3470</v>
      </c>
      <c r="B3480" s="100">
        <v>2</v>
      </c>
      <c r="C3480" s="100" t="s">
        <v>251</v>
      </c>
      <c r="D3480" s="100" t="s">
        <v>2374</v>
      </c>
      <c r="E3480" s="101" t="s">
        <v>252</v>
      </c>
      <c r="F3480" s="102" t="s">
        <v>694</v>
      </c>
      <c r="G3480" s="100">
        <v>11</v>
      </c>
      <c r="H3480" s="103" t="s">
        <v>658</v>
      </c>
      <c r="I3480" s="100">
        <v>20</v>
      </c>
      <c r="J3480" s="100">
        <v>1</v>
      </c>
      <c r="K3480" s="100"/>
      <c r="L3480" s="100"/>
      <c r="M3480" s="100">
        <v>20</v>
      </c>
      <c r="N3480" s="100">
        <v>1</v>
      </c>
      <c r="O3480" s="104">
        <v>1050000</v>
      </c>
      <c r="P3480" s="104">
        <v>1050000</v>
      </c>
      <c r="Q3480" s="104"/>
      <c r="R3480" s="104"/>
      <c r="S3480" s="104">
        <v>1050000</v>
      </c>
      <c r="T3480" s="104">
        <v>0</v>
      </c>
      <c r="U3480" s="103" t="s">
        <v>303</v>
      </c>
      <c r="V3480" s="105" t="s">
        <v>1149</v>
      </c>
      <c r="W3480" s="106" t="s">
        <v>539</v>
      </c>
    </row>
    <row r="3481" spans="1:23" s="107" customFormat="1" ht="31.8" customHeight="1">
      <c r="A3481" s="46">
        <f>SUBTOTAL(3,$C$11:C3481)</f>
        <v>3471</v>
      </c>
      <c r="B3481" s="100">
        <v>2</v>
      </c>
      <c r="C3481" s="100" t="s">
        <v>251</v>
      </c>
      <c r="D3481" s="100" t="s">
        <v>2376</v>
      </c>
      <c r="E3481" s="101" t="s">
        <v>252</v>
      </c>
      <c r="F3481" s="102" t="s">
        <v>694</v>
      </c>
      <c r="G3481" s="100">
        <v>11</v>
      </c>
      <c r="H3481" s="103" t="s">
        <v>658</v>
      </c>
      <c r="I3481" s="100">
        <v>20</v>
      </c>
      <c r="J3481" s="100">
        <v>1</v>
      </c>
      <c r="K3481" s="100"/>
      <c r="L3481" s="100"/>
      <c r="M3481" s="100">
        <v>20</v>
      </c>
      <c r="N3481" s="100">
        <v>1</v>
      </c>
      <c r="O3481" s="104">
        <v>1050000</v>
      </c>
      <c r="P3481" s="104">
        <v>1050000</v>
      </c>
      <c r="Q3481" s="104"/>
      <c r="R3481" s="104"/>
      <c r="S3481" s="104">
        <v>1050000</v>
      </c>
      <c r="T3481" s="104">
        <v>0</v>
      </c>
      <c r="U3481" s="103" t="s">
        <v>303</v>
      </c>
      <c r="V3481" s="105" t="s">
        <v>2921</v>
      </c>
      <c r="W3481" s="106" t="s">
        <v>539</v>
      </c>
    </row>
    <row r="3482" spans="1:23" s="107" customFormat="1" ht="31.8" customHeight="1">
      <c r="A3482" s="46">
        <f>SUBTOTAL(3,$C$11:C3482)</f>
        <v>3472</v>
      </c>
      <c r="B3482" s="100">
        <v>2</v>
      </c>
      <c r="C3482" s="100" t="s">
        <v>251</v>
      </c>
      <c r="D3482" s="100" t="s">
        <v>2374</v>
      </c>
      <c r="E3482" s="101" t="s">
        <v>252</v>
      </c>
      <c r="F3482" s="102" t="s">
        <v>694</v>
      </c>
      <c r="G3482" s="100">
        <v>11</v>
      </c>
      <c r="H3482" s="103" t="s">
        <v>658</v>
      </c>
      <c r="I3482" s="100">
        <v>20</v>
      </c>
      <c r="J3482" s="100">
        <v>1</v>
      </c>
      <c r="K3482" s="100"/>
      <c r="L3482" s="100"/>
      <c r="M3482" s="100">
        <v>20</v>
      </c>
      <c r="N3482" s="100">
        <v>1</v>
      </c>
      <c r="O3482" s="104">
        <v>1050000</v>
      </c>
      <c r="P3482" s="104">
        <v>1050000</v>
      </c>
      <c r="Q3482" s="104"/>
      <c r="R3482" s="104"/>
      <c r="S3482" s="104">
        <v>1050000</v>
      </c>
      <c r="T3482" s="104">
        <v>0</v>
      </c>
      <c r="U3482" s="103" t="s">
        <v>303</v>
      </c>
      <c r="V3482" s="105" t="s">
        <v>3023</v>
      </c>
      <c r="W3482" s="106" t="s">
        <v>539</v>
      </c>
    </row>
    <row r="3483" spans="1:23" s="107" customFormat="1" ht="31.8" customHeight="1">
      <c r="A3483" s="46">
        <f>SUBTOTAL(3,$C$11:C3483)</f>
        <v>3473</v>
      </c>
      <c r="B3483" s="100">
        <v>2</v>
      </c>
      <c r="C3483" s="100" t="s">
        <v>251</v>
      </c>
      <c r="D3483" s="100" t="s">
        <v>2374</v>
      </c>
      <c r="E3483" s="101" t="s">
        <v>252</v>
      </c>
      <c r="F3483" s="102" t="s">
        <v>694</v>
      </c>
      <c r="G3483" s="100">
        <v>11</v>
      </c>
      <c r="H3483" s="103" t="s">
        <v>658</v>
      </c>
      <c r="I3483" s="100">
        <v>20</v>
      </c>
      <c r="J3483" s="100">
        <v>1</v>
      </c>
      <c r="K3483" s="100"/>
      <c r="L3483" s="100"/>
      <c r="M3483" s="100">
        <v>20</v>
      </c>
      <c r="N3483" s="100">
        <v>1</v>
      </c>
      <c r="O3483" s="104">
        <v>1050000</v>
      </c>
      <c r="P3483" s="104">
        <v>1050000</v>
      </c>
      <c r="Q3483" s="104"/>
      <c r="R3483" s="104"/>
      <c r="S3483" s="104">
        <v>1050000</v>
      </c>
      <c r="T3483" s="104">
        <v>0</v>
      </c>
      <c r="U3483" s="103" t="s">
        <v>303</v>
      </c>
      <c r="V3483" s="105" t="s">
        <v>4413</v>
      </c>
      <c r="W3483" s="106" t="s">
        <v>539</v>
      </c>
    </row>
    <row r="3484" spans="1:23" s="107" customFormat="1" ht="31.8" customHeight="1">
      <c r="A3484" s="46">
        <f>SUBTOTAL(3,$C$11:C3484)</f>
        <v>3474</v>
      </c>
      <c r="B3484" s="100">
        <v>2</v>
      </c>
      <c r="C3484" s="100" t="s">
        <v>251</v>
      </c>
      <c r="D3484" s="100" t="s">
        <v>2374</v>
      </c>
      <c r="E3484" s="101" t="s">
        <v>252</v>
      </c>
      <c r="F3484" s="102" t="s">
        <v>694</v>
      </c>
      <c r="G3484" s="100">
        <v>11</v>
      </c>
      <c r="H3484" s="103" t="s">
        <v>658</v>
      </c>
      <c r="I3484" s="100">
        <v>20</v>
      </c>
      <c r="J3484" s="100">
        <v>1</v>
      </c>
      <c r="K3484" s="100"/>
      <c r="L3484" s="100"/>
      <c r="M3484" s="100">
        <v>20</v>
      </c>
      <c r="N3484" s="100">
        <v>1</v>
      </c>
      <c r="O3484" s="104">
        <v>1050000</v>
      </c>
      <c r="P3484" s="104">
        <v>1050000</v>
      </c>
      <c r="Q3484" s="104"/>
      <c r="R3484" s="104"/>
      <c r="S3484" s="104">
        <v>1050000</v>
      </c>
      <c r="T3484" s="104">
        <v>0</v>
      </c>
      <c r="U3484" s="103" t="s">
        <v>303</v>
      </c>
      <c r="V3484" s="105" t="s">
        <v>4414</v>
      </c>
      <c r="W3484" s="106" t="s">
        <v>539</v>
      </c>
    </row>
    <row r="3485" spans="1:23" s="107" customFormat="1" ht="31.8" customHeight="1">
      <c r="A3485" s="46">
        <f>SUBTOTAL(3,$C$11:C3485)</f>
        <v>3475</v>
      </c>
      <c r="B3485" s="100">
        <v>2</v>
      </c>
      <c r="C3485" s="100" t="s">
        <v>251</v>
      </c>
      <c r="D3485" s="100" t="s">
        <v>2374</v>
      </c>
      <c r="E3485" s="101" t="s">
        <v>252</v>
      </c>
      <c r="F3485" s="102" t="s">
        <v>694</v>
      </c>
      <c r="G3485" s="100">
        <v>11</v>
      </c>
      <c r="H3485" s="103" t="s">
        <v>658</v>
      </c>
      <c r="I3485" s="100">
        <v>20</v>
      </c>
      <c r="J3485" s="100">
        <v>1</v>
      </c>
      <c r="K3485" s="100"/>
      <c r="L3485" s="100"/>
      <c r="M3485" s="100">
        <v>20</v>
      </c>
      <c r="N3485" s="100">
        <v>1</v>
      </c>
      <c r="O3485" s="104">
        <v>1050000</v>
      </c>
      <c r="P3485" s="104">
        <v>1050000</v>
      </c>
      <c r="Q3485" s="104"/>
      <c r="R3485" s="104"/>
      <c r="S3485" s="104">
        <v>1050000</v>
      </c>
      <c r="T3485" s="104">
        <v>0</v>
      </c>
      <c r="U3485" s="103" t="s">
        <v>303</v>
      </c>
      <c r="V3485" s="105" t="s">
        <v>864</v>
      </c>
      <c r="W3485" s="106" t="s">
        <v>539</v>
      </c>
    </row>
    <row r="3486" spans="1:23" s="107" customFormat="1" ht="31.8" customHeight="1">
      <c r="A3486" s="46">
        <f>SUBTOTAL(3,$C$11:C3486)</f>
        <v>3476</v>
      </c>
      <c r="B3486" s="100">
        <v>2</v>
      </c>
      <c r="C3486" s="100" t="s">
        <v>251</v>
      </c>
      <c r="D3486" s="100" t="s">
        <v>2374</v>
      </c>
      <c r="E3486" s="101" t="s">
        <v>252</v>
      </c>
      <c r="F3486" s="102" t="s">
        <v>694</v>
      </c>
      <c r="G3486" s="100">
        <v>11</v>
      </c>
      <c r="H3486" s="103" t="s">
        <v>658</v>
      </c>
      <c r="I3486" s="100">
        <v>20</v>
      </c>
      <c r="J3486" s="100">
        <v>1</v>
      </c>
      <c r="K3486" s="100"/>
      <c r="L3486" s="100"/>
      <c r="M3486" s="100">
        <v>20</v>
      </c>
      <c r="N3486" s="100">
        <v>1</v>
      </c>
      <c r="O3486" s="104">
        <v>1050000</v>
      </c>
      <c r="P3486" s="104">
        <v>1050000</v>
      </c>
      <c r="Q3486" s="104"/>
      <c r="R3486" s="104"/>
      <c r="S3486" s="104">
        <v>1050000</v>
      </c>
      <c r="T3486" s="104">
        <v>0</v>
      </c>
      <c r="U3486" s="103" t="s">
        <v>303</v>
      </c>
      <c r="V3486" s="105" t="s">
        <v>4415</v>
      </c>
      <c r="W3486" s="106" t="s">
        <v>539</v>
      </c>
    </row>
    <row r="3487" spans="1:23" s="107" customFormat="1" ht="31.8" customHeight="1">
      <c r="A3487" s="46">
        <f>SUBTOTAL(3,$C$11:C3487)</f>
        <v>3477</v>
      </c>
      <c r="B3487" s="100">
        <v>2</v>
      </c>
      <c r="C3487" s="100" t="s">
        <v>251</v>
      </c>
      <c r="D3487" s="100" t="s">
        <v>2376</v>
      </c>
      <c r="E3487" s="101" t="s">
        <v>252</v>
      </c>
      <c r="F3487" s="102" t="s">
        <v>694</v>
      </c>
      <c r="G3487" s="100">
        <v>11</v>
      </c>
      <c r="H3487" s="103" t="s">
        <v>658</v>
      </c>
      <c r="I3487" s="100">
        <v>20</v>
      </c>
      <c r="J3487" s="100">
        <v>1</v>
      </c>
      <c r="K3487" s="100"/>
      <c r="L3487" s="100"/>
      <c r="M3487" s="100">
        <v>20</v>
      </c>
      <c r="N3487" s="100">
        <v>1</v>
      </c>
      <c r="O3487" s="104">
        <v>1050000</v>
      </c>
      <c r="P3487" s="104">
        <v>1050000</v>
      </c>
      <c r="Q3487" s="104"/>
      <c r="R3487" s="104"/>
      <c r="S3487" s="104">
        <v>1050000</v>
      </c>
      <c r="T3487" s="104">
        <v>0</v>
      </c>
      <c r="U3487" s="103" t="s">
        <v>303</v>
      </c>
      <c r="V3487" s="105" t="s">
        <v>4416</v>
      </c>
      <c r="W3487" s="106" t="s">
        <v>539</v>
      </c>
    </row>
    <row r="3488" spans="1:23" s="107" customFormat="1" ht="31.8" customHeight="1">
      <c r="A3488" s="46">
        <f>SUBTOTAL(3,$C$11:C3488)</f>
        <v>3478</v>
      </c>
      <c r="B3488" s="100">
        <v>2</v>
      </c>
      <c r="C3488" s="100" t="s">
        <v>251</v>
      </c>
      <c r="D3488" s="100" t="s">
        <v>2374</v>
      </c>
      <c r="E3488" s="101" t="s">
        <v>252</v>
      </c>
      <c r="F3488" s="102" t="s">
        <v>694</v>
      </c>
      <c r="G3488" s="100">
        <v>11</v>
      </c>
      <c r="H3488" s="103" t="s">
        <v>658</v>
      </c>
      <c r="I3488" s="100">
        <v>20</v>
      </c>
      <c r="J3488" s="100">
        <v>1</v>
      </c>
      <c r="K3488" s="100"/>
      <c r="L3488" s="100"/>
      <c r="M3488" s="100">
        <v>20</v>
      </c>
      <c r="N3488" s="100">
        <v>1</v>
      </c>
      <c r="O3488" s="104">
        <v>1050000</v>
      </c>
      <c r="P3488" s="104">
        <v>1050000</v>
      </c>
      <c r="Q3488" s="104"/>
      <c r="R3488" s="104"/>
      <c r="S3488" s="104">
        <v>1050000</v>
      </c>
      <c r="T3488" s="104">
        <v>0</v>
      </c>
      <c r="U3488" s="103" t="s">
        <v>303</v>
      </c>
      <c r="V3488" s="105" t="s">
        <v>4417</v>
      </c>
      <c r="W3488" s="106" t="s">
        <v>539</v>
      </c>
    </row>
    <row r="3489" spans="1:23" s="107" customFormat="1" ht="31.8" customHeight="1">
      <c r="A3489" s="46">
        <f>SUBTOTAL(3,$C$11:C3489)</f>
        <v>3479</v>
      </c>
      <c r="B3489" s="100">
        <v>2</v>
      </c>
      <c r="C3489" s="100" t="s">
        <v>251</v>
      </c>
      <c r="D3489" s="100" t="s">
        <v>2376</v>
      </c>
      <c r="E3489" s="101" t="s">
        <v>252</v>
      </c>
      <c r="F3489" s="102" t="s">
        <v>694</v>
      </c>
      <c r="G3489" s="100">
        <v>11</v>
      </c>
      <c r="H3489" s="103" t="s">
        <v>658</v>
      </c>
      <c r="I3489" s="100">
        <v>20</v>
      </c>
      <c r="J3489" s="100">
        <v>1</v>
      </c>
      <c r="K3489" s="100"/>
      <c r="L3489" s="100"/>
      <c r="M3489" s="100">
        <v>20</v>
      </c>
      <c r="N3489" s="100">
        <v>1</v>
      </c>
      <c r="O3489" s="104">
        <v>1050000</v>
      </c>
      <c r="P3489" s="104">
        <v>1050000</v>
      </c>
      <c r="Q3489" s="104"/>
      <c r="R3489" s="104"/>
      <c r="S3489" s="104">
        <v>1050000</v>
      </c>
      <c r="T3489" s="104">
        <v>0</v>
      </c>
      <c r="U3489" s="103" t="s">
        <v>303</v>
      </c>
      <c r="V3489" s="105" t="s">
        <v>4418</v>
      </c>
      <c r="W3489" s="106" t="s">
        <v>539</v>
      </c>
    </row>
    <row r="3490" spans="1:23" s="107" customFormat="1" ht="31.8" customHeight="1">
      <c r="A3490" s="46">
        <f>SUBTOTAL(3,$C$11:C3490)</f>
        <v>3480</v>
      </c>
      <c r="B3490" s="46">
        <v>1</v>
      </c>
      <c r="C3490" s="46" t="s">
        <v>495</v>
      </c>
      <c r="D3490" s="46" t="s">
        <v>1107</v>
      </c>
      <c r="E3490" s="98" t="s">
        <v>375</v>
      </c>
      <c r="F3490" s="99" t="s">
        <v>25</v>
      </c>
      <c r="G3490" s="46">
        <v>11</v>
      </c>
      <c r="H3490" s="78" t="s">
        <v>658</v>
      </c>
      <c r="I3490" s="46">
        <v>20</v>
      </c>
      <c r="J3490" s="46">
        <v>1</v>
      </c>
      <c r="K3490" s="46"/>
      <c r="L3490" s="46"/>
      <c r="M3490" s="46">
        <v>20</v>
      </c>
      <c r="N3490" s="46">
        <v>1</v>
      </c>
      <c r="O3490" s="79">
        <v>1050000</v>
      </c>
      <c r="P3490" s="79">
        <v>1050000</v>
      </c>
      <c r="Q3490" s="79"/>
      <c r="R3490" s="79">
        <v>1050000</v>
      </c>
      <c r="S3490" s="79">
        <v>0</v>
      </c>
      <c r="T3490" s="79">
        <v>0</v>
      </c>
      <c r="U3490" s="78" t="s">
        <v>303</v>
      </c>
      <c r="V3490" s="80" t="s">
        <v>1929</v>
      </c>
      <c r="W3490" s="81" t="s">
        <v>539</v>
      </c>
    </row>
    <row r="3491" spans="1:23" s="107" customFormat="1" ht="31.8" customHeight="1">
      <c r="A3491" s="46">
        <f>SUBTOTAL(3,$C$11:C3491)</f>
        <v>3481</v>
      </c>
      <c r="B3491" s="46">
        <v>1</v>
      </c>
      <c r="C3491" s="46" t="s">
        <v>495</v>
      </c>
      <c r="D3491" s="46" t="s">
        <v>1107</v>
      </c>
      <c r="E3491" s="98" t="s">
        <v>375</v>
      </c>
      <c r="F3491" s="99" t="s">
        <v>25</v>
      </c>
      <c r="G3491" s="46">
        <v>11</v>
      </c>
      <c r="H3491" s="78" t="s">
        <v>658</v>
      </c>
      <c r="I3491" s="46">
        <v>20</v>
      </c>
      <c r="J3491" s="46">
        <v>1</v>
      </c>
      <c r="K3491" s="46"/>
      <c r="L3491" s="46"/>
      <c r="M3491" s="46">
        <v>20</v>
      </c>
      <c r="N3491" s="46">
        <v>1</v>
      </c>
      <c r="O3491" s="79">
        <v>1050000</v>
      </c>
      <c r="P3491" s="79">
        <v>1050000</v>
      </c>
      <c r="Q3491" s="79"/>
      <c r="R3491" s="79">
        <v>1050000</v>
      </c>
      <c r="S3491" s="79">
        <v>0</v>
      </c>
      <c r="T3491" s="79">
        <v>0</v>
      </c>
      <c r="U3491" s="78" t="s">
        <v>303</v>
      </c>
      <c r="V3491" s="80" t="s">
        <v>1301</v>
      </c>
      <c r="W3491" s="81" t="s">
        <v>539</v>
      </c>
    </row>
    <row r="3492" spans="1:23" s="107" customFormat="1" ht="31.8" customHeight="1">
      <c r="A3492" s="46">
        <f>SUBTOTAL(3,$C$11:C3492)</f>
        <v>3482</v>
      </c>
      <c r="B3492" s="46">
        <v>1</v>
      </c>
      <c r="C3492" s="46" t="s">
        <v>495</v>
      </c>
      <c r="D3492" s="46" t="s">
        <v>1107</v>
      </c>
      <c r="E3492" s="98" t="s">
        <v>375</v>
      </c>
      <c r="F3492" s="99" t="s">
        <v>25</v>
      </c>
      <c r="G3492" s="46">
        <v>11</v>
      </c>
      <c r="H3492" s="78" t="s">
        <v>658</v>
      </c>
      <c r="I3492" s="46">
        <v>20</v>
      </c>
      <c r="J3492" s="46">
        <v>1</v>
      </c>
      <c r="K3492" s="46"/>
      <c r="L3492" s="46"/>
      <c r="M3492" s="46">
        <v>20</v>
      </c>
      <c r="N3492" s="46">
        <v>1</v>
      </c>
      <c r="O3492" s="79">
        <v>1050000</v>
      </c>
      <c r="P3492" s="79">
        <v>1050000</v>
      </c>
      <c r="Q3492" s="79"/>
      <c r="R3492" s="79">
        <v>1050000</v>
      </c>
      <c r="S3492" s="79">
        <v>0</v>
      </c>
      <c r="T3492" s="79">
        <v>0</v>
      </c>
      <c r="U3492" s="78" t="s">
        <v>303</v>
      </c>
      <c r="V3492" s="80" t="s">
        <v>1930</v>
      </c>
      <c r="W3492" s="81" t="s">
        <v>539</v>
      </c>
    </row>
    <row r="3493" spans="1:23" s="107" customFormat="1" ht="31.8" customHeight="1">
      <c r="A3493" s="46">
        <f>SUBTOTAL(3,$C$11:C3493)</f>
        <v>3483</v>
      </c>
      <c r="B3493" s="46">
        <v>1</v>
      </c>
      <c r="C3493" s="46" t="s">
        <v>495</v>
      </c>
      <c r="D3493" s="46" t="s">
        <v>1107</v>
      </c>
      <c r="E3493" s="98" t="s">
        <v>375</v>
      </c>
      <c r="F3493" s="99" t="s">
        <v>25</v>
      </c>
      <c r="G3493" s="46">
        <v>11</v>
      </c>
      <c r="H3493" s="78" t="s">
        <v>658</v>
      </c>
      <c r="I3493" s="46">
        <v>20</v>
      </c>
      <c r="J3493" s="46">
        <v>1</v>
      </c>
      <c r="K3493" s="46"/>
      <c r="L3493" s="46"/>
      <c r="M3493" s="46">
        <v>20</v>
      </c>
      <c r="N3493" s="46">
        <v>1</v>
      </c>
      <c r="O3493" s="79">
        <v>1050000</v>
      </c>
      <c r="P3493" s="79">
        <v>1050000</v>
      </c>
      <c r="Q3493" s="79"/>
      <c r="R3493" s="79">
        <v>1050000</v>
      </c>
      <c r="S3493" s="79">
        <v>0</v>
      </c>
      <c r="T3493" s="79">
        <v>0</v>
      </c>
      <c r="U3493" s="78" t="s">
        <v>303</v>
      </c>
      <c r="V3493" s="80" t="s">
        <v>91</v>
      </c>
      <c r="W3493" s="81" t="s">
        <v>539</v>
      </c>
    </row>
    <row r="3494" spans="1:23" s="107" customFormat="1" ht="31.8" customHeight="1">
      <c r="A3494" s="46">
        <f>SUBTOTAL(3,$C$11:C3494)</f>
        <v>3484</v>
      </c>
      <c r="B3494" s="46">
        <v>1</v>
      </c>
      <c r="C3494" s="46" t="s">
        <v>495</v>
      </c>
      <c r="D3494" s="46" t="s">
        <v>1107</v>
      </c>
      <c r="E3494" s="98" t="s">
        <v>375</v>
      </c>
      <c r="F3494" s="99" t="s">
        <v>25</v>
      </c>
      <c r="G3494" s="46">
        <v>11</v>
      </c>
      <c r="H3494" s="78" t="s">
        <v>658</v>
      </c>
      <c r="I3494" s="46">
        <v>20</v>
      </c>
      <c r="J3494" s="46">
        <v>1</v>
      </c>
      <c r="K3494" s="46"/>
      <c r="L3494" s="46"/>
      <c r="M3494" s="46">
        <v>20</v>
      </c>
      <c r="N3494" s="46">
        <v>1</v>
      </c>
      <c r="O3494" s="79">
        <v>1050000</v>
      </c>
      <c r="P3494" s="79">
        <v>1050000</v>
      </c>
      <c r="Q3494" s="79"/>
      <c r="R3494" s="79">
        <v>1050000</v>
      </c>
      <c r="S3494" s="79">
        <v>0</v>
      </c>
      <c r="T3494" s="79">
        <v>0</v>
      </c>
      <c r="U3494" s="78" t="s">
        <v>303</v>
      </c>
      <c r="V3494" s="80" t="s">
        <v>1931</v>
      </c>
      <c r="W3494" s="81" t="s">
        <v>539</v>
      </c>
    </row>
    <row r="3495" spans="1:23" s="107" customFormat="1" ht="31.8" customHeight="1">
      <c r="A3495" s="46">
        <f>SUBTOTAL(3,$C$11:C3495)</f>
        <v>3485</v>
      </c>
      <c r="B3495" s="46">
        <v>1</v>
      </c>
      <c r="C3495" s="46" t="s">
        <v>495</v>
      </c>
      <c r="D3495" s="46" t="s">
        <v>1107</v>
      </c>
      <c r="E3495" s="98" t="s">
        <v>375</v>
      </c>
      <c r="F3495" s="99" t="s">
        <v>25</v>
      </c>
      <c r="G3495" s="46">
        <v>11</v>
      </c>
      <c r="H3495" s="78" t="s">
        <v>658</v>
      </c>
      <c r="I3495" s="46">
        <v>20</v>
      </c>
      <c r="J3495" s="46">
        <v>1</v>
      </c>
      <c r="K3495" s="46"/>
      <c r="L3495" s="46"/>
      <c r="M3495" s="46">
        <v>20</v>
      </c>
      <c r="N3495" s="46">
        <v>1</v>
      </c>
      <c r="O3495" s="79">
        <v>1050000</v>
      </c>
      <c r="P3495" s="79">
        <v>1050000</v>
      </c>
      <c r="Q3495" s="79"/>
      <c r="R3495" s="79">
        <v>1050000</v>
      </c>
      <c r="S3495" s="79">
        <v>0</v>
      </c>
      <c r="T3495" s="79">
        <v>0</v>
      </c>
      <c r="U3495" s="78" t="s">
        <v>303</v>
      </c>
      <c r="V3495" s="80" t="s">
        <v>1932</v>
      </c>
      <c r="W3495" s="81" t="s">
        <v>539</v>
      </c>
    </row>
    <row r="3496" spans="1:23" s="107" customFormat="1" ht="31.8" customHeight="1">
      <c r="A3496" s="46">
        <f>SUBTOTAL(3,$C$11:C3496)</f>
        <v>3486</v>
      </c>
      <c r="B3496" s="46">
        <v>1</v>
      </c>
      <c r="C3496" s="46" t="s">
        <v>495</v>
      </c>
      <c r="D3496" s="46" t="s">
        <v>1107</v>
      </c>
      <c r="E3496" s="98" t="s">
        <v>375</v>
      </c>
      <c r="F3496" s="99" t="s">
        <v>25</v>
      </c>
      <c r="G3496" s="46">
        <v>11</v>
      </c>
      <c r="H3496" s="78" t="s">
        <v>658</v>
      </c>
      <c r="I3496" s="46">
        <v>20</v>
      </c>
      <c r="J3496" s="46">
        <v>1</v>
      </c>
      <c r="K3496" s="46"/>
      <c r="L3496" s="46"/>
      <c r="M3496" s="46">
        <v>20</v>
      </c>
      <c r="N3496" s="46">
        <v>1</v>
      </c>
      <c r="O3496" s="79">
        <v>1050000</v>
      </c>
      <c r="P3496" s="79">
        <v>1050000</v>
      </c>
      <c r="Q3496" s="79"/>
      <c r="R3496" s="79">
        <v>1050000</v>
      </c>
      <c r="S3496" s="79">
        <v>0</v>
      </c>
      <c r="T3496" s="79">
        <v>0</v>
      </c>
      <c r="U3496" s="78" t="s">
        <v>303</v>
      </c>
      <c r="V3496" s="80" t="s">
        <v>1933</v>
      </c>
      <c r="W3496" s="81" t="s">
        <v>539</v>
      </c>
    </row>
    <row r="3497" spans="1:23" s="107" customFormat="1" ht="31.8" customHeight="1">
      <c r="A3497" s="46">
        <f>SUBTOTAL(3,$C$11:C3497)</f>
        <v>3487</v>
      </c>
      <c r="B3497" s="46">
        <v>1</v>
      </c>
      <c r="C3497" s="46" t="s">
        <v>495</v>
      </c>
      <c r="D3497" s="46" t="s">
        <v>1108</v>
      </c>
      <c r="E3497" s="98" t="s">
        <v>375</v>
      </c>
      <c r="F3497" s="99" t="s">
        <v>25</v>
      </c>
      <c r="G3497" s="46">
        <v>11</v>
      </c>
      <c r="H3497" s="78" t="s">
        <v>658</v>
      </c>
      <c r="I3497" s="46">
        <v>20</v>
      </c>
      <c r="J3497" s="46">
        <v>1</v>
      </c>
      <c r="K3497" s="46"/>
      <c r="L3497" s="46"/>
      <c r="M3497" s="46">
        <v>20</v>
      </c>
      <c r="N3497" s="46">
        <v>1</v>
      </c>
      <c r="O3497" s="79">
        <v>1050000</v>
      </c>
      <c r="P3497" s="79">
        <v>1050000</v>
      </c>
      <c r="Q3497" s="79"/>
      <c r="R3497" s="79">
        <v>1050000</v>
      </c>
      <c r="S3497" s="79">
        <v>0</v>
      </c>
      <c r="T3497" s="79">
        <v>0</v>
      </c>
      <c r="U3497" s="78" t="s">
        <v>303</v>
      </c>
      <c r="V3497" s="80" t="s">
        <v>1934</v>
      </c>
      <c r="W3497" s="81" t="s">
        <v>539</v>
      </c>
    </row>
    <row r="3498" spans="1:23" s="107" customFormat="1" ht="31.8" customHeight="1">
      <c r="A3498" s="46">
        <f>SUBTOTAL(3,$C$11:C3498)</f>
        <v>3488</v>
      </c>
      <c r="B3498" s="46">
        <v>1</v>
      </c>
      <c r="C3498" s="46" t="s">
        <v>495</v>
      </c>
      <c r="D3498" s="46" t="s">
        <v>1107</v>
      </c>
      <c r="E3498" s="98" t="s">
        <v>375</v>
      </c>
      <c r="F3498" s="99" t="s">
        <v>25</v>
      </c>
      <c r="G3498" s="46">
        <v>11</v>
      </c>
      <c r="H3498" s="78" t="s">
        <v>658</v>
      </c>
      <c r="I3498" s="46">
        <v>20</v>
      </c>
      <c r="J3498" s="46">
        <v>1</v>
      </c>
      <c r="K3498" s="46"/>
      <c r="L3498" s="46"/>
      <c r="M3498" s="46">
        <v>20</v>
      </c>
      <c r="N3498" s="46">
        <v>1</v>
      </c>
      <c r="O3498" s="79">
        <v>1050000</v>
      </c>
      <c r="P3498" s="79">
        <v>1050000</v>
      </c>
      <c r="Q3498" s="79"/>
      <c r="R3498" s="79">
        <v>1050000</v>
      </c>
      <c r="S3498" s="79">
        <v>0</v>
      </c>
      <c r="T3498" s="79">
        <v>0</v>
      </c>
      <c r="U3498" s="78" t="s">
        <v>303</v>
      </c>
      <c r="V3498" s="80" t="s">
        <v>1935</v>
      </c>
      <c r="W3498" s="81" t="s">
        <v>539</v>
      </c>
    </row>
    <row r="3499" spans="1:23" s="107" customFormat="1" ht="31.8" customHeight="1">
      <c r="A3499" s="46">
        <f>SUBTOTAL(3,$C$11:C3499)</f>
        <v>3489</v>
      </c>
      <c r="B3499" s="46">
        <v>1</v>
      </c>
      <c r="C3499" s="46" t="s">
        <v>495</v>
      </c>
      <c r="D3499" s="46" t="s">
        <v>1107</v>
      </c>
      <c r="E3499" s="98" t="s">
        <v>375</v>
      </c>
      <c r="F3499" s="99" t="s">
        <v>25</v>
      </c>
      <c r="G3499" s="46">
        <v>11</v>
      </c>
      <c r="H3499" s="78" t="s">
        <v>658</v>
      </c>
      <c r="I3499" s="46">
        <v>20</v>
      </c>
      <c r="J3499" s="46">
        <v>1</v>
      </c>
      <c r="K3499" s="46"/>
      <c r="L3499" s="46"/>
      <c r="M3499" s="46">
        <v>20</v>
      </c>
      <c r="N3499" s="46">
        <v>1</v>
      </c>
      <c r="O3499" s="79">
        <v>1050000</v>
      </c>
      <c r="P3499" s="79">
        <v>1050000</v>
      </c>
      <c r="Q3499" s="79"/>
      <c r="R3499" s="79">
        <v>1050000</v>
      </c>
      <c r="S3499" s="79">
        <v>0</v>
      </c>
      <c r="T3499" s="79">
        <v>0</v>
      </c>
      <c r="U3499" s="78" t="s">
        <v>303</v>
      </c>
      <c r="V3499" s="80" t="s">
        <v>1300</v>
      </c>
      <c r="W3499" s="81" t="s">
        <v>539</v>
      </c>
    </row>
    <row r="3500" spans="1:23" s="107" customFormat="1" ht="31.8" customHeight="1">
      <c r="A3500" s="46">
        <f>SUBTOTAL(3,$C$11:C3500)</f>
        <v>3490</v>
      </c>
      <c r="B3500" s="100">
        <v>2</v>
      </c>
      <c r="C3500" s="100" t="s">
        <v>495</v>
      </c>
      <c r="D3500" s="100" t="s">
        <v>2376</v>
      </c>
      <c r="E3500" s="101" t="s">
        <v>375</v>
      </c>
      <c r="F3500" s="102" t="s">
        <v>25</v>
      </c>
      <c r="G3500" s="100">
        <v>11</v>
      </c>
      <c r="H3500" s="103" t="s">
        <v>658</v>
      </c>
      <c r="I3500" s="100">
        <v>14</v>
      </c>
      <c r="J3500" s="100">
        <v>1</v>
      </c>
      <c r="K3500" s="100"/>
      <c r="L3500" s="100"/>
      <c r="M3500" s="100">
        <v>14</v>
      </c>
      <c r="N3500" s="100">
        <v>1</v>
      </c>
      <c r="O3500" s="104">
        <v>650000</v>
      </c>
      <c r="P3500" s="104">
        <v>650000</v>
      </c>
      <c r="Q3500" s="104"/>
      <c r="R3500" s="104"/>
      <c r="S3500" s="104">
        <v>650000</v>
      </c>
      <c r="T3500" s="104">
        <v>0</v>
      </c>
      <c r="U3500" s="103" t="s">
        <v>307</v>
      </c>
      <c r="V3500" s="105" t="s">
        <v>4419</v>
      </c>
      <c r="W3500" s="106" t="s">
        <v>539</v>
      </c>
    </row>
    <row r="3501" spans="1:23" s="107" customFormat="1" ht="31.8" customHeight="1">
      <c r="A3501" s="46">
        <f>SUBTOTAL(3,$C$11:C3501)</f>
        <v>3491</v>
      </c>
      <c r="B3501" s="100">
        <v>2</v>
      </c>
      <c r="C3501" s="100" t="s">
        <v>495</v>
      </c>
      <c r="D3501" s="100" t="s">
        <v>2371</v>
      </c>
      <c r="E3501" s="101" t="s">
        <v>375</v>
      </c>
      <c r="F3501" s="102" t="s">
        <v>25</v>
      </c>
      <c r="G3501" s="100">
        <v>11</v>
      </c>
      <c r="H3501" s="103" t="s">
        <v>658</v>
      </c>
      <c r="I3501" s="100">
        <v>14</v>
      </c>
      <c r="J3501" s="100">
        <v>1</v>
      </c>
      <c r="K3501" s="100"/>
      <c r="L3501" s="100"/>
      <c r="M3501" s="100">
        <v>14</v>
      </c>
      <c r="N3501" s="100">
        <v>1</v>
      </c>
      <c r="O3501" s="104">
        <v>650000</v>
      </c>
      <c r="P3501" s="104">
        <v>650000</v>
      </c>
      <c r="Q3501" s="104"/>
      <c r="R3501" s="104"/>
      <c r="S3501" s="104">
        <v>650000</v>
      </c>
      <c r="T3501" s="104">
        <v>0</v>
      </c>
      <c r="U3501" s="103" t="s">
        <v>307</v>
      </c>
      <c r="V3501" s="105" t="s">
        <v>4420</v>
      </c>
      <c r="W3501" s="106" t="s">
        <v>539</v>
      </c>
    </row>
    <row r="3502" spans="1:23" s="107" customFormat="1" ht="31.8" customHeight="1">
      <c r="A3502" s="46">
        <f>SUBTOTAL(3,$C$11:C3502)</f>
        <v>3492</v>
      </c>
      <c r="B3502" s="100">
        <v>2</v>
      </c>
      <c r="C3502" s="100" t="s">
        <v>495</v>
      </c>
      <c r="D3502" s="100" t="s">
        <v>2371</v>
      </c>
      <c r="E3502" s="101" t="s">
        <v>375</v>
      </c>
      <c r="F3502" s="102" t="s">
        <v>25</v>
      </c>
      <c r="G3502" s="100">
        <v>11</v>
      </c>
      <c r="H3502" s="103" t="s">
        <v>658</v>
      </c>
      <c r="I3502" s="100">
        <v>14</v>
      </c>
      <c r="J3502" s="100">
        <v>1</v>
      </c>
      <c r="K3502" s="100"/>
      <c r="L3502" s="100"/>
      <c r="M3502" s="100">
        <v>14</v>
      </c>
      <c r="N3502" s="100">
        <v>1</v>
      </c>
      <c r="O3502" s="104">
        <v>650000</v>
      </c>
      <c r="P3502" s="104">
        <v>650000</v>
      </c>
      <c r="Q3502" s="104"/>
      <c r="R3502" s="104"/>
      <c r="S3502" s="104">
        <v>650000</v>
      </c>
      <c r="T3502" s="104">
        <v>0</v>
      </c>
      <c r="U3502" s="103" t="s">
        <v>307</v>
      </c>
      <c r="V3502" s="105" t="s">
        <v>4421</v>
      </c>
      <c r="W3502" s="106" t="s">
        <v>539</v>
      </c>
    </row>
    <row r="3503" spans="1:23" s="107" customFormat="1" ht="31.8" customHeight="1">
      <c r="A3503" s="46">
        <f>SUBTOTAL(3,$C$11:C3503)</f>
        <v>3493</v>
      </c>
      <c r="B3503" s="100">
        <v>2</v>
      </c>
      <c r="C3503" s="100" t="s">
        <v>495</v>
      </c>
      <c r="D3503" s="100" t="s">
        <v>2376</v>
      </c>
      <c r="E3503" s="101" t="s">
        <v>375</v>
      </c>
      <c r="F3503" s="102" t="s">
        <v>25</v>
      </c>
      <c r="G3503" s="100">
        <v>11</v>
      </c>
      <c r="H3503" s="103" t="s">
        <v>658</v>
      </c>
      <c r="I3503" s="100">
        <v>20</v>
      </c>
      <c r="J3503" s="100">
        <v>1</v>
      </c>
      <c r="K3503" s="100"/>
      <c r="L3503" s="100"/>
      <c r="M3503" s="100">
        <v>20</v>
      </c>
      <c r="N3503" s="100">
        <v>1</v>
      </c>
      <c r="O3503" s="104">
        <v>1050000</v>
      </c>
      <c r="P3503" s="104">
        <v>1050000</v>
      </c>
      <c r="Q3503" s="104"/>
      <c r="R3503" s="104"/>
      <c r="S3503" s="104">
        <v>1050000</v>
      </c>
      <c r="T3503" s="104">
        <v>0</v>
      </c>
      <c r="U3503" s="103" t="s">
        <v>303</v>
      </c>
      <c r="V3503" s="105" t="s">
        <v>4422</v>
      </c>
      <c r="W3503" s="106" t="s">
        <v>539</v>
      </c>
    </row>
    <row r="3504" spans="1:23" s="107" customFormat="1" ht="31.8" customHeight="1">
      <c r="A3504" s="46">
        <f>SUBTOTAL(3,$C$11:C3504)</f>
        <v>3494</v>
      </c>
      <c r="B3504" s="100">
        <v>2</v>
      </c>
      <c r="C3504" s="100" t="s">
        <v>495</v>
      </c>
      <c r="D3504" s="100" t="s">
        <v>2356</v>
      </c>
      <c r="E3504" s="101" t="s">
        <v>375</v>
      </c>
      <c r="F3504" s="102" t="s">
        <v>25</v>
      </c>
      <c r="G3504" s="100">
        <v>11</v>
      </c>
      <c r="H3504" s="103" t="s">
        <v>658</v>
      </c>
      <c r="I3504" s="100">
        <v>20</v>
      </c>
      <c r="J3504" s="100">
        <v>1</v>
      </c>
      <c r="K3504" s="100"/>
      <c r="L3504" s="100"/>
      <c r="M3504" s="100">
        <v>20</v>
      </c>
      <c r="N3504" s="100">
        <v>1</v>
      </c>
      <c r="O3504" s="104">
        <v>1050000</v>
      </c>
      <c r="P3504" s="104">
        <v>1050000</v>
      </c>
      <c r="Q3504" s="104"/>
      <c r="R3504" s="104"/>
      <c r="S3504" s="104">
        <v>1050000</v>
      </c>
      <c r="T3504" s="104">
        <v>0</v>
      </c>
      <c r="U3504" s="103" t="s">
        <v>303</v>
      </c>
      <c r="V3504" s="105" t="s">
        <v>4423</v>
      </c>
      <c r="W3504" s="106" t="s">
        <v>539</v>
      </c>
    </row>
    <row r="3505" spans="1:23" s="107" customFormat="1" ht="31.8" customHeight="1">
      <c r="A3505" s="46">
        <f>SUBTOTAL(3,$C$11:C3505)</f>
        <v>3495</v>
      </c>
      <c r="B3505" s="100">
        <v>2</v>
      </c>
      <c r="C3505" s="100" t="s">
        <v>495</v>
      </c>
      <c r="D3505" s="100" t="s">
        <v>2376</v>
      </c>
      <c r="E3505" s="101" t="s">
        <v>375</v>
      </c>
      <c r="F3505" s="102" t="s">
        <v>25</v>
      </c>
      <c r="G3505" s="100">
        <v>11</v>
      </c>
      <c r="H3505" s="103" t="s">
        <v>658</v>
      </c>
      <c r="I3505" s="100">
        <v>20</v>
      </c>
      <c r="J3505" s="100">
        <v>1</v>
      </c>
      <c r="K3505" s="100"/>
      <c r="L3505" s="100"/>
      <c r="M3505" s="100">
        <v>20</v>
      </c>
      <c r="N3505" s="100">
        <v>1</v>
      </c>
      <c r="O3505" s="104">
        <v>1050000</v>
      </c>
      <c r="P3505" s="104">
        <v>1050000</v>
      </c>
      <c r="Q3505" s="104"/>
      <c r="R3505" s="104"/>
      <c r="S3505" s="104">
        <v>1050000</v>
      </c>
      <c r="T3505" s="104">
        <v>0</v>
      </c>
      <c r="U3505" s="103" t="s">
        <v>303</v>
      </c>
      <c r="V3505" s="105" t="s">
        <v>4424</v>
      </c>
      <c r="W3505" s="106" t="s">
        <v>539</v>
      </c>
    </row>
    <row r="3506" spans="1:23" s="107" customFormat="1" ht="31.8" customHeight="1">
      <c r="A3506" s="46">
        <f>SUBTOTAL(3,$C$11:C3506)</f>
        <v>3496</v>
      </c>
      <c r="B3506" s="100">
        <v>2</v>
      </c>
      <c r="C3506" s="100" t="s">
        <v>495</v>
      </c>
      <c r="D3506" s="100" t="s">
        <v>2356</v>
      </c>
      <c r="E3506" s="101" t="s">
        <v>375</v>
      </c>
      <c r="F3506" s="102" t="s">
        <v>25</v>
      </c>
      <c r="G3506" s="100">
        <v>11</v>
      </c>
      <c r="H3506" s="103" t="s">
        <v>658</v>
      </c>
      <c r="I3506" s="100">
        <v>20</v>
      </c>
      <c r="J3506" s="100">
        <v>1</v>
      </c>
      <c r="K3506" s="100"/>
      <c r="L3506" s="100"/>
      <c r="M3506" s="100">
        <v>20</v>
      </c>
      <c r="N3506" s="100">
        <v>1</v>
      </c>
      <c r="O3506" s="104">
        <v>1050000</v>
      </c>
      <c r="P3506" s="104">
        <v>1050000</v>
      </c>
      <c r="Q3506" s="104"/>
      <c r="R3506" s="104"/>
      <c r="S3506" s="104">
        <v>1050000</v>
      </c>
      <c r="T3506" s="104">
        <v>0</v>
      </c>
      <c r="U3506" s="103" t="s">
        <v>303</v>
      </c>
      <c r="V3506" s="105" t="s">
        <v>4425</v>
      </c>
      <c r="W3506" s="106" t="s">
        <v>539</v>
      </c>
    </row>
    <row r="3507" spans="1:23" s="107" customFormat="1" ht="31.8" customHeight="1">
      <c r="A3507" s="46">
        <f>SUBTOTAL(3,$C$11:C3507)</f>
        <v>3497</v>
      </c>
      <c r="B3507" s="100">
        <v>2</v>
      </c>
      <c r="C3507" s="100" t="s">
        <v>495</v>
      </c>
      <c r="D3507" s="100" t="s">
        <v>2374</v>
      </c>
      <c r="E3507" s="101" t="s">
        <v>375</v>
      </c>
      <c r="F3507" s="102" t="s">
        <v>25</v>
      </c>
      <c r="G3507" s="100">
        <v>11</v>
      </c>
      <c r="H3507" s="103" t="s">
        <v>658</v>
      </c>
      <c r="I3507" s="100">
        <v>20</v>
      </c>
      <c r="J3507" s="100">
        <v>1</v>
      </c>
      <c r="K3507" s="100"/>
      <c r="L3507" s="100"/>
      <c r="M3507" s="100">
        <v>20</v>
      </c>
      <c r="N3507" s="100">
        <v>1</v>
      </c>
      <c r="O3507" s="104">
        <v>1050000</v>
      </c>
      <c r="P3507" s="104">
        <v>1050000</v>
      </c>
      <c r="Q3507" s="104"/>
      <c r="R3507" s="104"/>
      <c r="S3507" s="104">
        <v>1050000</v>
      </c>
      <c r="T3507" s="104">
        <v>0</v>
      </c>
      <c r="U3507" s="103" t="s">
        <v>303</v>
      </c>
      <c r="V3507" s="105" t="s">
        <v>4426</v>
      </c>
      <c r="W3507" s="106" t="s">
        <v>539</v>
      </c>
    </row>
    <row r="3508" spans="1:23" s="107" customFormat="1" ht="31.8" customHeight="1">
      <c r="A3508" s="46">
        <f>SUBTOTAL(3,$C$11:C3508)</f>
        <v>3498</v>
      </c>
      <c r="B3508" s="100">
        <v>2</v>
      </c>
      <c r="C3508" s="100" t="s">
        <v>495</v>
      </c>
      <c r="D3508" s="100" t="s">
        <v>2376</v>
      </c>
      <c r="E3508" s="101" t="s">
        <v>375</v>
      </c>
      <c r="F3508" s="102" t="s">
        <v>25</v>
      </c>
      <c r="G3508" s="100">
        <v>11</v>
      </c>
      <c r="H3508" s="103" t="s">
        <v>658</v>
      </c>
      <c r="I3508" s="100">
        <v>20</v>
      </c>
      <c r="J3508" s="100">
        <v>1</v>
      </c>
      <c r="K3508" s="100"/>
      <c r="L3508" s="100"/>
      <c r="M3508" s="100">
        <v>20</v>
      </c>
      <c r="N3508" s="100">
        <v>1</v>
      </c>
      <c r="O3508" s="104">
        <v>1050000</v>
      </c>
      <c r="P3508" s="104">
        <v>1050000</v>
      </c>
      <c r="Q3508" s="104"/>
      <c r="R3508" s="104"/>
      <c r="S3508" s="104">
        <v>1050000</v>
      </c>
      <c r="T3508" s="104">
        <v>0</v>
      </c>
      <c r="U3508" s="103" t="s">
        <v>303</v>
      </c>
      <c r="V3508" s="105" t="s">
        <v>2835</v>
      </c>
      <c r="W3508" s="106" t="s">
        <v>539</v>
      </c>
    </row>
    <row r="3509" spans="1:23" s="107" customFormat="1" ht="31.8" customHeight="1">
      <c r="A3509" s="46">
        <f>SUBTOTAL(3,$C$11:C3509)</f>
        <v>3499</v>
      </c>
      <c r="B3509" s="100">
        <v>2</v>
      </c>
      <c r="C3509" s="100" t="s">
        <v>495</v>
      </c>
      <c r="D3509" s="100" t="s">
        <v>2376</v>
      </c>
      <c r="E3509" s="101" t="s">
        <v>375</v>
      </c>
      <c r="F3509" s="102" t="s">
        <v>25</v>
      </c>
      <c r="G3509" s="100">
        <v>11</v>
      </c>
      <c r="H3509" s="103" t="s">
        <v>658</v>
      </c>
      <c r="I3509" s="100">
        <v>20</v>
      </c>
      <c r="J3509" s="100">
        <v>1</v>
      </c>
      <c r="K3509" s="100"/>
      <c r="L3509" s="100"/>
      <c r="M3509" s="100">
        <v>20</v>
      </c>
      <c r="N3509" s="100">
        <v>1</v>
      </c>
      <c r="O3509" s="104">
        <v>1050000</v>
      </c>
      <c r="P3509" s="104">
        <v>1050000</v>
      </c>
      <c r="Q3509" s="104"/>
      <c r="R3509" s="104"/>
      <c r="S3509" s="104">
        <v>1050000</v>
      </c>
      <c r="T3509" s="104">
        <v>0</v>
      </c>
      <c r="U3509" s="103" t="s">
        <v>303</v>
      </c>
      <c r="V3509" s="105" t="s">
        <v>4427</v>
      </c>
      <c r="W3509" s="106" t="s">
        <v>539</v>
      </c>
    </row>
    <row r="3510" spans="1:23" s="107" customFormat="1" ht="31.8" customHeight="1">
      <c r="A3510" s="46">
        <f>SUBTOTAL(3,$C$11:C3510)</f>
        <v>3500</v>
      </c>
      <c r="B3510" s="100">
        <v>2</v>
      </c>
      <c r="C3510" s="100" t="s">
        <v>495</v>
      </c>
      <c r="D3510" s="100" t="s">
        <v>2353</v>
      </c>
      <c r="E3510" s="101" t="s">
        <v>375</v>
      </c>
      <c r="F3510" s="102" t="s">
        <v>25</v>
      </c>
      <c r="G3510" s="100">
        <v>11</v>
      </c>
      <c r="H3510" s="103" t="s">
        <v>658</v>
      </c>
      <c r="I3510" s="100">
        <v>20</v>
      </c>
      <c r="J3510" s="100">
        <v>1</v>
      </c>
      <c r="K3510" s="100"/>
      <c r="L3510" s="100"/>
      <c r="M3510" s="100">
        <v>20</v>
      </c>
      <c r="N3510" s="100">
        <v>1</v>
      </c>
      <c r="O3510" s="104">
        <v>1050000</v>
      </c>
      <c r="P3510" s="104">
        <v>1050000</v>
      </c>
      <c r="Q3510" s="104"/>
      <c r="R3510" s="104"/>
      <c r="S3510" s="104">
        <v>1050000</v>
      </c>
      <c r="T3510" s="104">
        <v>0</v>
      </c>
      <c r="U3510" s="103" t="s">
        <v>303</v>
      </c>
      <c r="V3510" s="105" t="s">
        <v>3247</v>
      </c>
      <c r="W3510" s="106" t="s">
        <v>539</v>
      </c>
    </row>
    <row r="3511" spans="1:23" s="107" customFormat="1" ht="31.8" customHeight="1">
      <c r="A3511" s="46">
        <f>SUBTOTAL(3,$C$11:C3511)</f>
        <v>3501</v>
      </c>
      <c r="B3511" s="100">
        <v>2</v>
      </c>
      <c r="C3511" s="100" t="s">
        <v>495</v>
      </c>
      <c r="D3511" s="100" t="s">
        <v>2371</v>
      </c>
      <c r="E3511" s="101" t="s">
        <v>375</v>
      </c>
      <c r="F3511" s="102" t="s">
        <v>25</v>
      </c>
      <c r="G3511" s="100">
        <v>11</v>
      </c>
      <c r="H3511" s="103" t="s">
        <v>658</v>
      </c>
      <c r="I3511" s="100">
        <v>20</v>
      </c>
      <c r="J3511" s="100">
        <v>1</v>
      </c>
      <c r="K3511" s="100"/>
      <c r="L3511" s="100"/>
      <c r="M3511" s="100">
        <v>20</v>
      </c>
      <c r="N3511" s="100">
        <v>1</v>
      </c>
      <c r="O3511" s="104">
        <v>1050000</v>
      </c>
      <c r="P3511" s="104">
        <v>1050000</v>
      </c>
      <c r="Q3511" s="104"/>
      <c r="R3511" s="104"/>
      <c r="S3511" s="104">
        <v>1050000</v>
      </c>
      <c r="T3511" s="104">
        <v>0</v>
      </c>
      <c r="U3511" s="103" t="s">
        <v>303</v>
      </c>
      <c r="V3511" s="105" t="s">
        <v>4428</v>
      </c>
      <c r="W3511" s="106" t="s">
        <v>539</v>
      </c>
    </row>
    <row r="3512" spans="1:23" s="107" customFormat="1" ht="31.8" customHeight="1">
      <c r="A3512" s="46">
        <f>SUBTOTAL(3,$C$11:C3512)</f>
        <v>3502</v>
      </c>
      <c r="B3512" s="100">
        <v>2</v>
      </c>
      <c r="C3512" s="100" t="s">
        <v>495</v>
      </c>
      <c r="D3512" s="100" t="s">
        <v>2371</v>
      </c>
      <c r="E3512" s="101" t="s">
        <v>375</v>
      </c>
      <c r="F3512" s="102" t="s">
        <v>25</v>
      </c>
      <c r="G3512" s="100">
        <v>11</v>
      </c>
      <c r="H3512" s="103" t="s">
        <v>658</v>
      </c>
      <c r="I3512" s="100">
        <v>20</v>
      </c>
      <c r="J3512" s="100">
        <v>1</v>
      </c>
      <c r="K3512" s="100"/>
      <c r="L3512" s="100"/>
      <c r="M3512" s="100">
        <v>20</v>
      </c>
      <c r="N3512" s="100">
        <v>1</v>
      </c>
      <c r="O3512" s="104">
        <v>1050000</v>
      </c>
      <c r="P3512" s="104">
        <v>1050000</v>
      </c>
      <c r="Q3512" s="104"/>
      <c r="R3512" s="104"/>
      <c r="S3512" s="104">
        <v>1050000</v>
      </c>
      <c r="T3512" s="104">
        <v>0</v>
      </c>
      <c r="U3512" s="103" t="s">
        <v>303</v>
      </c>
      <c r="V3512" s="105" t="s">
        <v>4429</v>
      </c>
      <c r="W3512" s="106" t="s">
        <v>539</v>
      </c>
    </row>
    <row r="3513" spans="1:23" s="107" customFormat="1" ht="31.8" customHeight="1">
      <c r="A3513" s="46">
        <f>SUBTOTAL(3,$C$11:C3513)</f>
        <v>3503</v>
      </c>
      <c r="B3513" s="100">
        <v>2</v>
      </c>
      <c r="C3513" s="100" t="s">
        <v>495</v>
      </c>
      <c r="D3513" s="100" t="s">
        <v>2376</v>
      </c>
      <c r="E3513" s="101" t="s">
        <v>375</v>
      </c>
      <c r="F3513" s="102" t="s">
        <v>25</v>
      </c>
      <c r="G3513" s="100">
        <v>11</v>
      </c>
      <c r="H3513" s="103" t="s">
        <v>658</v>
      </c>
      <c r="I3513" s="100">
        <v>20</v>
      </c>
      <c r="J3513" s="100">
        <v>1</v>
      </c>
      <c r="K3513" s="100"/>
      <c r="L3513" s="100"/>
      <c r="M3513" s="100">
        <v>20</v>
      </c>
      <c r="N3513" s="100">
        <v>1</v>
      </c>
      <c r="O3513" s="104">
        <v>1050000</v>
      </c>
      <c r="P3513" s="104">
        <v>1050000</v>
      </c>
      <c r="Q3513" s="104"/>
      <c r="R3513" s="104"/>
      <c r="S3513" s="104">
        <v>1050000</v>
      </c>
      <c r="T3513" s="104">
        <v>0</v>
      </c>
      <c r="U3513" s="103" t="s">
        <v>303</v>
      </c>
      <c r="V3513" s="105" t="s">
        <v>4430</v>
      </c>
      <c r="W3513" s="106" t="s">
        <v>539</v>
      </c>
    </row>
    <row r="3514" spans="1:23" s="107" customFormat="1" ht="31.8" customHeight="1">
      <c r="A3514" s="46">
        <f>SUBTOTAL(3,$C$11:C3514)</f>
        <v>3504</v>
      </c>
      <c r="B3514" s="100">
        <v>2</v>
      </c>
      <c r="C3514" s="100" t="s">
        <v>495</v>
      </c>
      <c r="D3514" s="100" t="s">
        <v>2353</v>
      </c>
      <c r="E3514" s="101" t="s">
        <v>375</v>
      </c>
      <c r="F3514" s="102" t="s">
        <v>25</v>
      </c>
      <c r="G3514" s="100">
        <v>11</v>
      </c>
      <c r="H3514" s="103" t="s">
        <v>658</v>
      </c>
      <c r="I3514" s="100">
        <v>20</v>
      </c>
      <c r="J3514" s="100">
        <v>1</v>
      </c>
      <c r="K3514" s="100"/>
      <c r="L3514" s="100"/>
      <c r="M3514" s="100">
        <v>20</v>
      </c>
      <c r="N3514" s="100">
        <v>1</v>
      </c>
      <c r="O3514" s="104">
        <v>1050000</v>
      </c>
      <c r="P3514" s="104">
        <v>1050000</v>
      </c>
      <c r="Q3514" s="104"/>
      <c r="R3514" s="104"/>
      <c r="S3514" s="104">
        <v>1050000</v>
      </c>
      <c r="T3514" s="104">
        <v>0</v>
      </c>
      <c r="U3514" s="103" t="s">
        <v>303</v>
      </c>
      <c r="V3514" s="105" t="s">
        <v>1315</v>
      </c>
      <c r="W3514" s="106" t="s">
        <v>539</v>
      </c>
    </row>
    <row r="3515" spans="1:23" s="107" customFormat="1" ht="31.8" customHeight="1">
      <c r="A3515" s="46">
        <f>SUBTOTAL(3,$C$11:C3515)</f>
        <v>3505</v>
      </c>
      <c r="B3515" s="100">
        <v>2</v>
      </c>
      <c r="C3515" s="100" t="s">
        <v>495</v>
      </c>
      <c r="D3515" s="100" t="s">
        <v>2374</v>
      </c>
      <c r="E3515" s="101" t="s">
        <v>375</v>
      </c>
      <c r="F3515" s="102" t="s">
        <v>25</v>
      </c>
      <c r="G3515" s="100">
        <v>11</v>
      </c>
      <c r="H3515" s="103" t="s">
        <v>658</v>
      </c>
      <c r="I3515" s="100">
        <v>20</v>
      </c>
      <c r="J3515" s="100">
        <v>1</v>
      </c>
      <c r="K3515" s="100"/>
      <c r="L3515" s="100"/>
      <c r="M3515" s="100">
        <v>20</v>
      </c>
      <c r="N3515" s="100">
        <v>1</v>
      </c>
      <c r="O3515" s="104">
        <v>1050000</v>
      </c>
      <c r="P3515" s="104">
        <v>1050000</v>
      </c>
      <c r="Q3515" s="104"/>
      <c r="R3515" s="104"/>
      <c r="S3515" s="104">
        <v>1050000</v>
      </c>
      <c r="T3515" s="104">
        <v>0</v>
      </c>
      <c r="U3515" s="103" t="s">
        <v>303</v>
      </c>
      <c r="V3515" s="105" t="s">
        <v>4431</v>
      </c>
      <c r="W3515" s="106" t="s">
        <v>539</v>
      </c>
    </row>
    <row r="3516" spans="1:23" s="107" customFormat="1" ht="31.8" customHeight="1">
      <c r="A3516" s="46">
        <f>SUBTOTAL(3,$C$11:C3516)</f>
        <v>3506</v>
      </c>
      <c r="B3516" s="100">
        <v>2</v>
      </c>
      <c r="C3516" s="100" t="s">
        <v>495</v>
      </c>
      <c r="D3516" s="100" t="s">
        <v>2353</v>
      </c>
      <c r="E3516" s="101" t="s">
        <v>375</v>
      </c>
      <c r="F3516" s="102" t="s">
        <v>25</v>
      </c>
      <c r="G3516" s="100">
        <v>11</v>
      </c>
      <c r="H3516" s="103" t="s">
        <v>658</v>
      </c>
      <c r="I3516" s="100">
        <v>20</v>
      </c>
      <c r="J3516" s="100">
        <v>1</v>
      </c>
      <c r="K3516" s="100"/>
      <c r="L3516" s="100"/>
      <c r="M3516" s="100">
        <v>20</v>
      </c>
      <c r="N3516" s="100">
        <v>1</v>
      </c>
      <c r="O3516" s="104">
        <v>1050000</v>
      </c>
      <c r="P3516" s="104">
        <v>1050000</v>
      </c>
      <c r="Q3516" s="104"/>
      <c r="R3516" s="104"/>
      <c r="S3516" s="104">
        <v>1050000</v>
      </c>
      <c r="T3516" s="104">
        <v>0</v>
      </c>
      <c r="U3516" s="103" t="s">
        <v>303</v>
      </c>
      <c r="V3516" s="105" t="s">
        <v>3550</v>
      </c>
      <c r="W3516" s="106" t="s">
        <v>539</v>
      </c>
    </row>
    <row r="3517" spans="1:23" s="107" customFormat="1" ht="31.8" customHeight="1">
      <c r="A3517" s="46">
        <f>SUBTOTAL(3,$C$11:C3517)</f>
        <v>3507</v>
      </c>
      <c r="B3517" s="100">
        <v>2</v>
      </c>
      <c r="C3517" s="100" t="s">
        <v>495</v>
      </c>
      <c r="D3517" s="100" t="s">
        <v>2356</v>
      </c>
      <c r="E3517" s="101" t="s">
        <v>375</v>
      </c>
      <c r="F3517" s="102" t="s">
        <v>25</v>
      </c>
      <c r="G3517" s="100">
        <v>11</v>
      </c>
      <c r="H3517" s="103" t="s">
        <v>658</v>
      </c>
      <c r="I3517" s="100">
        <v>20</v>
      </c>
      <c r="J3517" s="100">
        <v>1</v>
      </c>
      <c r="K3517" s="100"/>
      <c r="L3517" s="100"/>
      <c r="M3517" s="100">
        <v>20</v>
      </c>
      <c r="N3517" s="100">
        <v>1</v>
      </c>
      <c r="O3517" s="104">
        <v>1050000</v>
      </c>
      <c r="P3517" s="104">
        <v>1050000</v>
      </c>
      <c r="Q3517" s="104"/>
      <c r="R3517" s="104"/>
      <c r="S3517" s="104">
        <v>1050000</v>
      </c>
      <c r="T3517" s="104">
        <v>0</v>
      </c>
      <c r="U3517" s="103" t="s">
        <v>303</v>
      </c>
      <c r="V3517" s="105" t="s">
        <v>2895</v>
      </c>
      <c r="W3517" s="106" t="s">
        <v>539</v>
      </c>
    </row>
    <row r="3518" spans="1:23" s="107" customFormat="1" ht="31.8" customHeight="1">
      <c r="A3518" s="46">
        <f>SUBTOTAL(3,$C$11:C3518)</f>
        <v>3508</v>
      </c>
      <c r="B3518" s="100">
        <v>2</v>
      </c>
      <c r="C3518" s="100" t="s">
        <v>495</v>
      </c>
      <c r="D3518" s="100" t="s">
        <v>2374</v>
      </c>
      <c r="E3518" s="101" t="s">
        <v>375</v>
      </c>
      <c r="F3518" s="102" t="s">
        <v>25</v>
      </c>
      <c r="G3518" s="100">
        <v>11</v>
      </c>
      <c r="H3518" s="103" t="s">
        <v>658</v>
      </c>
      <c r="I3518" s="100">
        <v>20</v>
      </c>
      <c r="J3518" s="100">
        <v>1</v>
      </c>
      <c r="K3518" s="100"/>
      <c r="L3518" s="100"/>
      <c r="M3518" s="100">
        <v>20</v>
      </c>
      <c r="N3518" s="100">
        <v>1</v>
      </c>
      <c r="O3518" s="104">
        <v>1050000</v>
      </c>
      <c r="P3518" s="104">
        <v>1050000</v>
      </c>
      <c r="Q3518" s="104"/>
      <c r="R3518" s="104"/>
      <c r="S3518" s="104">
        <v>1050000</v>
      </c>
      <c r="T3518" s="104">
        <v>0</v>
      </c>
      <c r="U3518" s="103" t="s">
        <v>303</v>
      </c>
      <c r="V3518" s="105" t="s">
        <v>2088</v>
      </c>
      <c r="W3518" s="106" t="s">
        <v>539</v>
      </c>
    </row>
    <row r="3519" spans="1:23" s="107" customFormat="1" ht="31.8" customHeight="1">
      <c r="A3519" s="46">
        <f>SUBTOTAL(3,$C$11:C3519)</f>
        <v>3509</v>
      </c>
      <c r="B3519" s="100">
        <v>2</v>
      </c>
      <c r="C3519" s="100" t="s">
        <v>495</v>
      </c>
      <c r="D3519" s="100" t="s">
        <v>2353</v>
      </c>
      <c r="E3519" s="101" t="s">
        <v>375</v>
      </c>
      <c r="F3519" s="102" t="s">
        <v>25</v>
      </c>
      <c r="G3519" s="100">
        <v>11</v>
      </c>
      <c r="H3519" s="103" t="s">
        <v>658</v>
      </c>
      <c r="I3519" s="100">
        <v>20</v>
      </c>
      <c r="J3519" s="100">
        <v>1</v>
      </c>
      <c r="K3519" s="100"/>
      <c r="L3519" s="100"/>
      <c r="M3519" s="100">
        <v>20</v>
      </c>
      <c r="N3519" s="100">
        <v>1</v>
      </c>
      <c r="O3519" s="104">
        <v>1050000</v>
      </c>
      <c r="P3519" s="104">
        <v>1050000</v>
      </c>
      <c r="Q3519" s="104"/>
      <c r="R3519" s="104"/>
      <c r="S3519" s="104">
        <v>1050000</v>
      </c>
      <c r="T3519" s="104">
        <v>0</v>
      </c>
      <c r="U3519" s="103" t="s">
        <v>303</v>
      </c>
      <c r="V3519" s="105" t="s">
        <v>848</v>
      </c>
      <c r="W3519" s="106" t="s">
        <v>539</v>
      </c>
    </row>
    <row r="3520" spans="1:23" s="107" customFormat="1" ht="31.8" customHeight="1">
      <c r="A3520" s="46">
        <f>SUBTOTAL(3,$C$11:C3520)</f>
        <v>3510</v>
      </c>
      <c r="B3520" s="100">
        <v>2</v>
      </c>
      <c r="C3520" s="100" t="s">
        <v>495</v>
      </c>
      <c r="D3520" s="100" t="s">
        <v>2374</v>
      </c>
      <c r="E3520" s="101" t="s">
        <v>375</v>
      </c>
      <c r="F3520" s="102" t="s">
        <v>25</v>
      </c>
      <c r="G3520" s="100">
        <v>11</v>
      </c>
      <c r="H3520" s="103" t="s">
        <v>658</v>
      </c>
      <c r="I3520" s="100">
        <v>20</v>
      </c>
      <c r="J3520" s="100">
        <v>1</v>
      </c>
      <c r="K3520" s="100"/>
      <c r="L3520" s="100"/>
      <c r="M3520" s="100">
        <v>20</v>
      </c>
      <c r="N3520" s="100">
        <v>1</v>
      </c>
      <c r="O3520" s="104">
        <v>1050000</v>
      </c>
      <c r="P3520" s="104">
        <v>1050000</v>
      </c>
      <c r="Q3520" s="104"/>
      <c r="R3520" s="104"/>
      <c r="S3520" s="104">
        <v>1050000</v>
      </c>
      <c r="T3520" s="104">
        <v>0</v>
      </c>
      <c r="U3520" s="103" t="s">
        <v>303</v>
      </c>
      <c r="V3520" s="105" t="s">
        <v>4432</v>
      </c>
      <c r="W3520" s="106" t="s">
        <v>539</v>
      </c>
    </row>
    <row r="3521" spans="1:23" s="107" customFormat="1" ht="31.8" customHeight="1">
      <c r="A3521" s="46">
        <f>SUBTOTAL(3,$C$11:C3521)</f>
        <v>3511</v>
      </c>
      <c r="B3521" s="100">
        <v>2</v>
      </c>
      <c r="C3521" s="100" t="s">
        <v>495</v>
      </c>
      <c r="D3521" s="100" t="s">
        <v>2374</v>
      </c>
      <c r="E3521" s="101" t="s">
        <v>375</v>
      </c>
      <c r="F3521" s="102" t="s">
        <v>25</v>
      </c>
      <c r="G3521" s="100">
        <v>11</v>
      </c>
      <c r="H3521" s="103" t="s">
        <v>658</v>
      </c>
      <c r="I3521" s="100">
        <v>20</v>
      </c>
      <c r="J3521" s="100">
        <v>1</v>
      </c>
      <c r="K3521" s="100"/>
      <c r="L3521" s="100"/>
      <c r="M3521" s="100">
        <v>20</v>
      </c>
      <c r="N3521" s="100">
        <v>1</v>
      </c>
      <c r="O3521" s="104">
        <v>1050000</v>
      </c>
      <c r="P3521" s="104">
        <v>1050000</v>
      </c>
      <c r="Q3521" s="104"/>
      <c r="R3521" s="104"/>
      <c r="S3521" s="104">
        <v>1050000</v>
      </c>
      <c r="T3521" s="104">
        <v>0</v>
      </c>
      <c r="U3521" s="103" t="s">
        <v>303</v>
      </c>
      <c r="V3521" s="105" t="s">
        <v>4433</v>
      </c>
      <c r="W3521" s="106" t="s">
        <v>539</v>
      </c>
    </row>
    <row r="3522" spans="1:23" s="107" customFormat="1" ht="31.8" customHeight="1">
      <c r="A3522" s="46">
        <f>SUBTOTAL(3,$C$11:C3522)</f>
        <v>3512</v>
      </c>
      <c r="B3522" s="100">
        <v>2</v>
      </c>
      <c r="C3522" s="100" t="s">
        <v>495</v>
      </c>
      <c r="D3522" s="100" t="s">
        <v>2376</v>
      </c>
      <c r="E3522" s="101" t="s">
        <v>375</v>
      </c>
      <c r="F3522" s="102" t="s">
        <v>25</v>
      </c>
      <c r="G3522" s="100">
        <v>11</v>
      </c>
      <c r="H3522" s="103" t="s">
        <v>658</v>
      </c>
      <c r="I3522" s="100">
        <v>20</v>
      </c>
      <c r="J3522" s="100">
        <v>1</v>
      </c>
      <c r="K3522" s="100"/>
      <c r="L3522" s="100"/>
      <c r="M3522" s="100">
        <v>20</v>
      </c>
      <c r="N3522" s="100">
        <v>1</v>
      </c>
      <c r="O3522" s="104">
        <v>1050000</v>
      </c>
      <c r="P3522" s="104">
        <v>1050000</v>
      </c>
      <c r="Q3522" s="104"/>
      <c r="R3522" s="104"/>
      <c r="S3522" s="104">
        <v>1050000</v>
      </c>
      <c r="T3522" s="104">
        <v>0</v>
      </c>
      <c r="U3522" s="103" t="s">
        <v>303</v>
      </c>
      <c r="V3522" s="105" t="s">
        <v>4434</v>
      </c>
      <c r="W3522" s="106" t="s">
        <v>539</v>
      </c>
    </row>
    <row r="3523" spans="1:23" s="107" customFormat="1" ht="31.8" customHeight="1">
      <c r="A3523" s="46">
        <f>SUBTOTAL(3,$C$11:C3523)</f>
        <v>3513</v>
      </c>
      <c r="B3523" s="100">
        <v>2</v>
      </c>
      <c r="C3523" s="100" t="s">
        <v>495</v>
      </c>
      <c r="D3523" s="100" t="s">
        <v>2376</v>
      </c>
      <c r="E3523" s="101" t="s">
        <v>375</v>
      </c>
      <c r="F3523" s="102" t="s">
        <v>25</v>
      </c>
      <c r="G3523" s="100">
        <v>11</v>
      </c>
      <c r="H3523" s="103" t="s">
        <v>658</v>
      </c>
      <c r="I3523" s="100">
        <v>20</v>
      </c>
      <c r="J3523" s="100">
        <v>1</v>
      </c>
      <c r="K3523" s="100"/>
      <c r="L3523" s="100"/>
      <c r="M3523" s="100">
        <v>20</v>
      </c>
      <c r="N3523" s="100">
        <v>1</v>
      </c>
      <c r="O3523" s="104">
        <v>1050000</v>
      </c>
      <c r="P3523" s="104">
        <v>1050000</v>
      </c>
      <c r="Q3523" s="104"/>
      <c r="R3523" s="104"/>
      <c r="S3523" s="104">
        <v>1050000</v>
      </c>
      <c r="T3523" s="104">
        <v>0</v>
      </c>
      <c r="U3523" s="103" t="s">
        <v>303</v>
      </c>
      <c r="V3523" s="105" t="s">
        <v>4435</v>
      </c>
      <c r="W3523" s="106" t="s">
        <v>539</v>
      </c>
    </row>
    <row r="3524" spans="1:23" s="107" customFormat="1" ht="31.8" customHeight="1">
      <c r="A3524" s="46">
        <f>SUBTOTAL(3,$C$11:C3524)</f>
        <v>3514</v>
      </c>
      <c r="B3524" s="100">
        <v>2</v>
      </c>
      <c r="C3524" s="100" t="s">
        <v>495</v>
      </c>
      <c r="D3524" s="100" t="s">
        <v>2376</v>
      </c>
      <c r="E3524" s="101" t="s">
        <v>375</v>
      </c>
      <c r="F3524" s="102" t="s">
        <v>25</v>
      </c>
      <c r="G3524" s="100">
        <v>11</v>
      </c>
      <c r="H3524" s="103" t="s">
        <v>658</v>
      </c>
      <c r="I3524" s="100">
        <v>20</v>
      </c>
      <c r="J3524" s="100">
        <v>1</v>
      </c>
      <c r="K3524" s="100"/>
      <c r="L3524" s="100"/>
      <c r="M3524" s="100">
        <v>20</v>
      </c>
      <c r="N3524" s="100">
        <v>1</v>
      </c>
      <c r="O3524" s="104">
        <v>1050000</v>
      </c>
      <c r="P3524" s="104">
        <v>1050000</v>
      </c>
      <c r="Q3524" s="104"/>
      <c r="R3524" s="104"/>
      <c r="S3524" s="104">
        <v>1050000</v>
      </c>
      <c r="T3524" s="104">
        <v>0</v>
      </c>
      <c r="U3524" s="103" t="s">
        <v>303</v>
      </c>
      <c r="V3524" s="105" t="s">
        <v>2768</v>
      </c>
      <c r="W3524" s="106" t="s">
        <v>539</v>
      </c>
    </row>
    <row r="3525" spans="1:23" s="107" customFormat="1" ht="31.8" customHeight="1">
      <c r="A3525" s="46">
        <f>SUBTOTAL(3,$C$11:C3525)</f>
        <v>3515</v>
      </c>
      <c r="B3525" s="100">
        <v>2</v>
      </c>
      <c r="C3525" s="100" t="s">
        <v>495</v>
      </c>
      <c r="D3525" s="100" t="s">
        <v>2356</v>
      </c>
      <c r="E3525" s="101" t="s">
        <v>375</v>
      </c>
      <c r="F3525" s="102" t="s">
        <v>25</v>
      </c>
      <c r="G3525" s="100">
        <v>11</v>
      </c>
      <c r="H3525" s="103" t="s">
        <v>658</v>
      </c>
      <c r="I3525" s="100">
        <v>20</v>
      </c>
      <c r="J3525" s="100">
        <v>1</v>
      </c>
      <c r="K3525" s="100"/>
      <c r="L3525" s="100"/>
      <c r="M3525" s="100">
        <v>20</v>
      </c>
      <c r="N3525" s="100">
        <v>1</v>
      </c>
      <c r="O3525" s="104">
        <v>1050000</v>
      </c>
      <c r="P3525" s="104">
        <v>1050000</v>
      </c>
      <c r="Q3525" s="104"/>
      <c r="R3525" s="104"/>
      <c r="S3525" s="104">
        <v>1050000</v>
      </c>
      <c r="T3525" s="104">
        <v>0</v>
      </c>
      <c r="U3525" s="103" t="s">
        <v>303</v>
      </c>
      <c r="V3525" s="105" t="s">
        <v>4436</v>
      </c>
      <c r="W3525" s="106" t="s">
        <v>539</v>
      </c>
    </row>
    <row r="3526" spans="1:23" s="107" customFormat="1" ht="31.8" customHeight="1">
      <c r="A3526" s="46">
        <f>SUBTOTAL(3,$C$11:C3526)</f>
        <v>3516</v>
      </c>
      <c r="B3526" s="100">
        <v>2</v>
      </c>
      <c r="C3526" s="100" t="s">
        <v>495</v>
      </c>
      <c r="D3526" s="100" t="s">
        <v>2376</v>
      </c>
      <c r="E3526" s="101" t="s">
        <v>375</v>
      </c>
      <c r="F3526" s="102" t="s">
        <v>25</v>
      </c>
      <c r="G3526" s="100">
        <v>11</v>
      </c>
      <c r="H3526" s="103" t="s">
        <v>658</v>
      </c>
      <c r="I3526" s="100">
        <v>20</v>
      </c>
      <c r="J3526" s="100">
        <v>1</v>
      </c>
      <c r="K3526" s="100"/>
      <c r="L3526" s="100"/>
      <c r="M3526" s="100">
        <v>20</v>
      </c>
      <c r="N3526" s="100">
        <v>1</v>
      </c>
      <c r="O3526" s="104">
        <v>1050000</v>
      </c>
      <c r="P3526" s="104">
        <v>1050000</v>
      </c>
      <c r="Q3526" s="104"/>
      <c r="R3526" s="104"/>
      <c r="S3526" s="104">
        <v>1050000</v>
      </c>
      <c r="T3526" s="104">
        <v>0</v>
      </c>
      <c r="U3526" s="103" t="s">
        <v>303</v>
      </c>
      <c r="V3526" s="105" t="s">
        <v>4437</v>
      </c>
      <c r="W3526" s="106" t="s">
        <v>539</v>
      </c>
    </row>
    <row r="3527" spans="1:23" s="107" customFormat="1" ht="31.8" customHeight="1">
      <c r="A3527" s="46">
        <f>SUBTOTAL(3,$C$11:C3527)</f>
        <v>3517</v>
      </c>
      <c r="B3527" s="100">
        <v>2</v>
      </c>
      <c r="C3527" s="100" t="s">
        <v>495</v>
      </c>
      <c r="D3527" s="100" t="s">
        <v>2376</v>
      </c>
      <c r="E3527" s="101" t="s">
        <v>375</v>
      </c>
      <c r="F3527" s="102" t="s">
        <v>25</v>
      </c>
      <c r="G3527" s="100">
        <v>11</v>
      </c>
      <c r="H3527" s="103" t="s">
        <v>658</v>
      </c>
      <c r="I3527" s="100">
        <v>20</v>
      </c>
      <c r="J3527" s="100">
        <v>1</v>
      </c>
      <c r="K3527" s="100"/>
      <c r="L3527" s="100"/>
      <c r="M3527" s="100">
        <v>20</v>
      </c>
      <c r="N3527" s="100">
        <v>1</v>
      </c>
      <c r="O3527" s="104">
        <v>1050000</v>
      </c>
      <c r="P3527" s="104">
        <v>1050000</v>
      </c>
      <c r="Q3527" s="104"/>
      <c r="R3527" s="104"/>
      <c r="S3527" s="104">
        <v>1050000</v>
      </c>
      <c r="T3527" s="104">
        <v>0</v>
      </c>
      <c r="U3527" s="103" t="s">
        <v>303</v>
      </c>
      <c r="V3527" s="105" t="s">
        <v>4119</v>
      </c>
      <c r="W3527" s="106" t="s">
        <v>539</v>
      </c>
    </row>
    <row r="3528" spans="1:23" s="107" customFormat="1" ht="31.8" customHeight="1">
      <c r="A3528" s="46">
        <f>SUBTOTAL(3,$C$11:C3528)</f>
        <v>3518</v>
      </c>
      <c r="B3528" s="100">
        <v>2</v>
      </c>
      <c r="C3528" s="100" t="s">
        <v>495</v>
      </c>
      <c r="D3528" s="100" t="s">
        <v>2376</v>
      </c>
      <c r="E3528" s="101" t="s">
        <v>375</v>
      </c>
      <c r="F3528" s="102" t="s">
        <v>25</v>
      </c>
      <c r="G3528" s="100">
        <v>11</v>
      </c>
      <c r="H3528" s="103" t="s">
        <v>658</v>
      </c>
      <c r="I3528" s="100">
        <v>20</v>
      </c>
      <c r="J3528" s="100">
        <v>1</v>
      </c>
      <c r="K3528" s="100"/>
      <c r="L3528" s="100"/>
      <c r="M3528" s="100">
        <v>20</v>
      </c>
      <c r="N3528" s="100">
        <v>1</v>
      </c>
      <c r="O3528" s="104">
        <v>1050000</v>
      </c>
      <c r="P3528" s="104">
        <v>1050000</v>
      </c>
      <c r="Q3528" s="104"/>
      <c r="R3528" s="104"/>
      <c r="S3528" s="104">
        <v>1050000</v>
      </c>
      <c r="T3528" s="104">
        <v>0</v>
      </c>
      <c r="U3528" s="103" t="s">
        <v>303</v>
      </c>
      <c r="V3528" s="105" t="s">
        <v>4438</v>
      </c>
      <c r="W3528" s="106" t="s">
        <v>539</v>
      </c>
    </row>
    <row r="3529" spans="1:23" s="107" customFormat="1" ht="31.8" customHeight="1">
      <c r="A3529" s="46">
        <f>SUBTOTAL(3,$C$11:C3529)</f>
        <v>3519</v>
      </c>
      <c r="B3529" s="100">
        <v>2</v>
      </c>
      <c r="C3529" s="100" t="s">
        <v>495</v>
      </c>
      <c r="D3529" s="100" t="s">
        <v>2353</v>
      </c>
      <c r="E3529" s="101" t="s">
        <v>375</v>
      </c>
      <c r="F3529" s="102" t="s">
        <v>25</v>
      </c>
      <c r="G3529" s="100">
        <v>11</v>
      </c>
      <c r="H3529" s="103" t="s">
        <v>658</v>
      </c>
      <c r="I3529" s="100">
        <v>20</v>
      </c>
      <c r="J3529" s="100">
        <v>1</v>
      </c>
      <c r="K3529" s="100"/>
      <c r="L3529" s="100"/>
      <c r="M3529" s="100">
        <v>20</v>
      </c>
      <c r="N3529" s="100">
        <v>1</v>
      </c>
      <c r="O3529" s="104">
        <v>1050000</v>
      </c>
      <c r="P3529" s="104">
        <v>1050000</v>
      </c>
      <c r="Q3529" s="104"/>
      <c r="R3529" s="104"/>
      <c r="S3529" s="104">
        <v>1050000</v>
      </c>
      <c r="T3529" s="104">
        <v>0</v>
      </c>
      <c r="U3529" s="103" t="s">
        <v>303</v>
      </c>
      <c r="V3529" s="105" t="s">
        <v>4439</v>
      </c>
      <c r="W3529" s="106" t="s">
        <v>539</v>
      </c>
    </row>
    <row r="3530" spans="1:23" s="107" customFormat="1" ht="31.8" customHeight="1">
      <c r="A3530" s="46">
        <f>SUBTOTAL(3,$C$11:C3530)</f>
        <v>3520</v>
      </c>
      <c r="B3530" s="100">
        <v>2</v>
      </c>
      <c r="C3530" s="100" t="s">
        <v>495</v>
      </c>
      <c r="D3530" s="100" t="s">
        <v>2356</v>
      </c>
      <c r="E3530" s="101" t="s">
        <v>375</v>
      </c>
      <c r="F3530" s="102" t="s">
        <v>25</v>
      </c>
      <c r="G3530" s="100">
        <v>11</v>
      </c>
      <c r="H3530" s="103" t="s">
        <v>658</v>
      </c>
      <c r="I3530" s="100">
        <v>20</v>
      </c>
      <c r="J3530" s="100">
        <v>1</v>
      </c>
      <c r="K3530" s="100"/>
      <c r="L3530" s="100"/>
      <c r="M3530" s="100">
        <v>20</v>
      </c>
      <c r="N3530" s="100">
        <v>1</v>
      </c>
      <c r="O3530" s="104">
        <v>1050000</v>
      </c>
      <c r="P3530" s="104">
        <v>1050000</v>
      </c>
      <c r="Q3530" s="104"/>
      <c r="R3530" s="104"/>
      <c r="S3530" s="104">
        <v>1050000</v>
      </c>
      <c r="T3530" s="104">
        <v>0</v>
      </c>
      <c r="U3530" s="103" t="s">
        <v>303</v>
      </c>
      <c r="V3530" s="105" t="s">
        <v>4440</v>
      </c>
      <c r="W3530" s="106" t="s">
        <v>539</v>
      </c>
    </row>
    <row r="3531" spans="1:23" s="107" customFormat="1" ht="31.8" customHeight="1">
      <c r="A3531" s="46">
        <f>SUBTOTAL(3,$C$11:C3531)</f>
        <v>3521</v>
      </c>
      <c r="B3531" s="100">
        <v>2</v>
      </c>
      <c r="C3531" s="100" t="s">
        <v>495</v>
      </c>
      <c r="D3531" s="100" t="s">
        <v>2374</v>
      </c>
      <c r="E3531" s="101" t="s">
        <v>375</v>
      </c>
      <c r="F3531" s="102" t="s">
        <v>25</v>
      </c>
      <c r="G3531" s="100">
        <v>11</v>
      </c>
      <c r="H3531" s="103" t="s">
        <v>658</v>
      </c>
      <c r="I3531" s="100">
        <v>20</v>
      </c>
      <c r="J3531" s="100">
        <v>1</v>
      </c>
      <c r="K3531" s="100"/>
      <c r="L3531" s="100"/>
      <c r="M3531" s="100">
        <v>20</v>
      </c>
      <c r="N3531" s="100">
        <v>1</v>
      </c>
      <c r="O3531" s="104">
        <v>1050000</v>
      </c>
      <c r="P3531" s="104">
        <v>1050000</v>
      </c>
      <c r="Q3531" s="104"/>
      <c r="R3531" s="104"/>
      <c r="S3531" s="104">
        <v>1050000</v>
      </c>
      <c r="T3531" s="104">
        <v>0</v>
      </c>
      <c r="U3531" s="103" t="s">
        <v>303</v>
      </c>
      <c r="V3531" s="105" t="s">
        <v>1157</v>
      </c>
      <c r="W3531" s="106" t="s">
        <v>539</v>
      </c>
    </row>
    <row r="3532" spans="1:23" s="107" customFormat="1" ht="31.8" customHeight="1">
      <c r="A3532" s="46">
        <f>SUBTOTAL(3,$C$11:C3532)</f>
        <v>3522</v>
      </c>
      <c r="B3532" s="100">
        <v>2</v>
      </c>
      <c r="C3532" s="100" t="s">
        <v>495</v>
      </c>
      <c r="D3532" s="100" t="s">
        <v>2376</v>
      </c>
      <c r="E3532" s="101" t="s">
        <v>375</v>
      </c>
      <c r="F3532" s="102" t="s">
        <v>25</v>
      </c>
      <c r="G3532" s="100">
        <v>11</v>
      </c>
      <c r="H3532" s="103" t="s">
        <v>658</v>
      </c>
      <c r="I3532" s="100">
        <v>20</v>
      </c>
      <c r="J3532" s="100">
        <v>1</v>
      </c>
      <c r="K3532" s="100"/>
      <c r="L3532" s="100"/>
      <c r="M3532" s="100">
        <v>20</v>
      </c>
      <c r="N3532" s="100">
        <v>1</v>
      </c>
      <c r="O3532" s="104">
        <v>1050000</v>
      </c>
      <c r="P3532" s="104">
        <v>1050000</v>
      </c>
      <c r="Q3532" s="104"/>
      <c r="R3532" s="104"/>
      <c r="S3532" s="104">
        <v>1050000</v>
      </c>
      <c r="T3532" s="104">
        <v>0</v>
      </c>
      <c r="U3532" s="103" t="s">
        <v>303</v>
      </c>
      <c r="V3532" s="105" t="s">
        <v>4441</v>
      </c>
      <c r="W3532" s="106" t="s">
        <v>539</v>
      </c>
    </row>
    <row r="3533" spans="1:23" s="107" customFormat="1" ht="31.8" customHeight="1">
      <c r="A3533" s="46">
        <f>SUBTOTAL(3,$C$11:C3533)</f>
        <v>3523</v>
      </c>
      <c r="B3533" s="100">
        <v>2</v>
      </c>
      <c r="C3533" s="100" t="s">
        <v>495</v>
      </c>
      <c r="D3533" s="100" t="s">
        <v>2374</v>
      </c>
      <c r="E3533" s="101" t="s">
        <v>375</v>
      </c>
      <c r="F3533" s="102" t="s">
        <v>25</v>
      </c>
      <c r="G3533" s="100">
        <v>11</v>
      </c>
      <c r="H3533" s="103" t="s">
        <v>658</v>
      </c>
      <c r="I3533" s="100">
        <v>20</v>
      </c>
      <c r="J3533" s="100">
        <v>1</v>
      </c>
      <c r="K3533" s="100"/>
      <c r="L3533" s="100"/>
      <c r="M3533" s="100">
        <v>20</v>
      </c>
      <c r="N3533" s="100">
        <v>1</v>
      </c>
      <c r="O3533" s="104">
        <v>1050000</v>
      </c>
      <c r="P3533" s="104">
        <v>1050000</v>
      </c>
      <c r="Q3533" s="104"/>
      <c r="R3533" s="104"/>
      <c r="S3533" s="104">
        <v>1050000</v>
      </c>
      <c r="T3533" s="104">
        <v>0</v>
      </c>
      <c r="U3533" s="103" t="s">
        <v>303</v>
      </c>
      <c r="V3533" s="105" t="s">
        <v>4442</v>
      </c>
      <c r="W3533" s="106" t="s">
        <v>539</v>
      </c>
    </row>
    <row r="3534" spans="1:23" s="107" customFormat="1" ht="31.8" customHeight="1">
      <c r="A3534" s="46">
        <f>SUBTOTAL(3,$C$11:C3534)</f>
        <v>3524</v>
      </c>
      <c r="B3534" s="100">
        <v>2</v>
      </c>
      <c r="C3534" s="100" t="s">
        <v>495</v>
      </c>
      <c r="D3534" s="100" t="s">
        <v>2376</v>
      </c>
      <c r="E3534" s="101" t="s">
        <v>375</v>
      </c>
      <c r="F3534" s="102" t="s">
        <v>25</v>
      </c>
      <c r="G3534" s="100">
        <v>11</v>
      </c>
      <c r="H3534" s="103" t="s">
        <v>658</v>
      </c>
      <c r="I3534" s="100">
        <v>20</v>
      </c>
      <c r="J3534" s="100">
        <v>1</v>
      </c>
      <c r="K3534" s="100"/>
      <c r="L3534" s="100"/>
      <c r="M3534" s="100">
        <v>20</v>
      </c>
      <c r="N3534" s="100">
        <v>1</v>
      </c>
      <c r="O3534" s="104">
        <v>1050000</v>
      </c>
      <c r="P3534" s="104">
        <v>1050000</v>
      </c>
      <c r="Q3534" s="104"/>
      <c r="R3534" s="104"/>
      <c r="S3534" s="104">
        <v>1050000</v>
      </c>
      <c r="T3534" s="104">
        <v>0</v>
      </c>
      <c r="U3534" s="103" t="s">
        <v>303</v>
      </c>
      <c r="V3534" s="105" t="s">
        <v>1672</v>
      </c>
      <c r="W3534" s="106" t="s">
        <v>539</v>
      </c>
    </row>
    <row r="3535" spans="1:23" s="107" customFormat="1" ht="31.8" customHeight="1">
      <c r="A3535" s="46">
        <f>SUBTOTAL(3,$C$11:C3535)</f>
        <v>3525</v>
      </c>
      <c r="B3535" s="100">
        <v>2</v>
      </c>
      <c r="C3535" s="100" t="s">
        <v>495</v>
      </c>
      <c r="D3535" s="100" t="s">
        <v>2353</v>
      </c>
      <c r="E3535" s="101" t="s">
        <v>375</v>
      </c>
      <c r="F3535" s="102" t="s">
        <v>25</v>
      </c>
      <c r="G3535" s="100">
        <v>11</v>
      </c>
      <c r="H3535" s="103" t="s">
        <v>658</v>
      </c>
      <c r="I3535" s="100">
        <v>20</v>
      </c>
      <c r="J3535" s="100">
        <v>1</v>
      </c>
      <c r="K3535" s="100"/>
      <c r="L3535" s="100"/>
      <c r="M3535" s="100">
        <v>20</v>
      </c>
      <c r="N3535" s="100">
        <v>1</v>
      </c>
      <c r="O3535" s="104">
        <v>1050000</v>
      </c>
      <c r="P3535" s="104">
        <v>1050000</v>
      </c>
      <c r="Q3535" s="104"/>
      <c r="R3535" s="104"/>
      <c r="S3535" s="104">
        <v>1050000</v>
      </c>
      <c r="T3535" s="104">
        <v>0</v>
      </c>
      <c r="U3535" s="103" t="s">
        <v>303</v>
      </c>
      <c r="V3535" s="105" t="s">
        <v>4443</v>
      </c>
      <c r="W3535" s="106" t="s">
        <v>539</v>
      </c>
    </row>
    <row r="3536" spans="1:23" s="107" customFormat="1" ht="31.8" customHeight="1">
      <c r="A3536" s="46">
        <f>SUBTOTAL(3,$C$11:C3536)</f>
        <v>3526</v>
      </c>
      <c r="B3536" s="46">
        <v>1</v>
      </c>
      <c r="C3536" s="46" t="s">
        <v>253</v>
      </c>
      <c r="D3536" s="46" t="s">
        <v>842</v>
      </c>
      <c r="E3536" s="98" t="s">
        <v>638</v>
      </c>
      <c r="F3536" s="99" t="s">
        <v>636</v>
      </c>
      <c r="G3536" s="46">
        <v>11</v>
      </c>
      <c r="H3536" s="78" t="s">
        <v>658</v>
      </c>
      <c r="I3536" s="46">
        <v>20</v>
      </c>
      <c r="J3536" s="46">
        <v>1</v>
      </c>
      <c r="K3536" s="46"/>
      <c r="L3536" s="46"/>
      <c r="M3536" s="46">
        <v>20</v>
      </c>
      <c r="N3536" s="46">
        <v>1</v>
      </c>
      <c r="O3536" s="79">
        <v>1050000</v>
      </c>
      <c r="P3536" s="79">
        <v>1050000</v>
      </c>
      <c r="Q3536" s="79"/>
      <c r="R3536" s="79">
        <v>1050000</v>
      </c>
      <c r="S3536" s="79">
        <v>0</v>
      </c>
      <c r="T3536" s="79">
        <v>0</v>
      </c>
      <c r="U3536" s="78" t="s">
        <v>303</v>
      </c>
      <c r="V3536" s="80" t="s">
        <v>1228</v>
      </c>
      <c r="W3536" s="81" t="s">
        <v>539</v>
      </c>
    </row>
    <row r="3537" spans="1:23" s="107" customFormat="1" ht="31.8" customHeight="1">
      <c r="A3537" s="46">
        <f>SUBTOTAL(3,$C$11:C3537)</f>
        <v>3527</v>
      </c>
      <c r="B3537" s="46">
        <v>1</v>
      </c>
      <c r="C3537" s="46" t="s">
        <v>253</v>
      </c>
      <c r="D3537" s="46" t="s">
        <v>1107</v>
      </c>
      <c r="E3537" s="98" t="s">
        <v>638</v>
      </c>
      <c r="F3537" s="99" t="s">
        <v>636</v>
      </c>
      <c r="G3537" s="46">
        <v>11</v>
      </c>
      <c r="H3537" s="78" t="s">
        <v>658</v>
      </c>
      <c r="I3537" s="46">
        <v>20</v>
      </c>
      <c r="J3537" s="46">
        <v>1</v>
      </c>
      <c r="K3537" s="46"/>
      <c r="L3537" s="46"/>
      <c r="M3537" s="46">
        <v>20</v>
      </c>
      <c r="N3537" s="46">
        <v>1</v>
      </c>
      <c r="O3537" s="79">
        <v>1050000</v>
      </c>
      <c r="P3537" s="79">
        <v>1050000</v>
      </c>
      <c r="Q3537" s="79"/>
      <c r="R3537" s="79">
        <v>1050000</v>
      </c>
      <c r="S3537" s="79">
        <v>0</v>
      </c>
      <c r="T3537" s="79">
        <v>0</v>
      </c>
      <c r="U3537" s="78" t="s">
        <v>303</v>
      </c>
      <c r="V3537" s="80" t="s">
        <v>1936</v>
      </c>
      <c r="W3537" s="81" t="s">
        <v>539</v>
      </c>
    </row>
    <row r="3538" spans="1:23" s="107" customFormat="1" ht="31.8" customHeight="1">
      <c r="A3538" s="46">
        <f>SUBTOTAL(3,$C$11:C3538)</f>
        <v>3528</v>
      </c>
      <c r="B3538" s="46">
        <v>1</v>
      </c>
      <c r="C3538" s="46" t="s">
        <v>253</v>
      </c>
      <c r="D3538" s="46" t="s">
        <v>114</v>
      </c>
      <c r="E3538" s="98" t="s">
        <v>638</v>
      </c>
      <c r="F3538" s="99" t="s">
        <v>636</v>
      </c>
      <c r="G3538" s="46">
        <v>11</v>
      </c>
      <c r="H3538" s="78" t="s">
        <v>658</v>
      </c>
      <c r="I3538" s="46">
        <v>20</v>
      </c>
      <c r="J3538" s="46">
        <v>1</v>
      </c>
      <c r="K3538" s="46"/>
      <c r="L3538" s="46"/>
      <c r="M3538" s="46">
        <v>20</v>
      </c>
      <c r="N3538" s="46">
        <v>1</v>
      </c>
      <c r="O3538" s="79">
        <v>1050000</v>
      </c>
      <c r="P3538" s="79">
        <v>1050000</v>
      </c>
      <c r="Q3538" s="79"/>
      <c r="R3538" s="79">
        <v>1050000</v>
      </c>
      <c r="S3538" s="79">
        <v>0</v>
      </c>
      <c r="T3538" s="79">
        <v>0</v>
      </c>
      <c r="U3538" s="78" t="s">
        <v>303</v>
      </c>
      <c r="V3538" s="80" t="s">
        <v>1937</v>
      </c>
      <c r="W3538" s="81" t="s">
        <v>539</v>
      </c>
    </row>
    <row r="3539" spans="1:23" s="107" customFormat="1" ht="31.8" customHeight="1">
      <c r="A3539" s="46">
        <f>SUBTOTAL(3,$C$11:C3539)</f>
        <v>3529</v>
      </c>
      <c r="B3539" s="46">
        <v>1</v>
      </c>
      <c r="C3539" s="46" t="s">
        <v>253</v>
      </c>
      <c r="D3539" s="46" t="s">
        <v>114</v>
      </c>
      <c r="E3539" s="98" t="s">
        <v>638</v>
      </c>
      <c r="F3539" s="99" t="s">
        <v>636</v>
      </c>
      <c r="G3539" s="46">
        <v>11</v>
      </c>
      <c r="H3539" s="78" t="s">
        <v>658</v>
      </c>
      <c r="I3539" s="46">
        <v>20</v>
      </c>
      <c r="J3539" s="46">
        <v>1</v>
      </c>
      <c r="K3539" s="46"/>
      <c r="L3539" s="46"/>
      <c r="M3539" s="46">
        <v>20</v>
      </c>
      <c r="N3539" s="46">
        <v>1</v>
      </c>
      <c r="O3539" s="79">
        <v>1050000</v>
      </c>
      <c r="P3539" s="79">
        <v>1050000</v>
      </c>
      <c r="Q3539" s="79"/>
      <c r="R3539" s="79">
        <v>1050000</v>
      </c>
      <c r="S3539" s="79">
        <v>0</v>
      </c>
      <c r="T3539" s="79">
        <v>0</v>
      </c>
      <c r="U3539" s="78" t="s">
        <v>303</v>
      </c>
      <c r="V3539" s="80" t="s">
        <v>1938</v>
      </c>
      <c r="W3539" s="81" t="s">
        <v>539</v>
      </c>
    </row>
    <row r="3540" spans="1:23" s="107" customFormat="1" ht="31.8" customHeight="1">
      <c r="A3540" s="46">
        <f>SUBTOTAL(3,$C$11:C3540)</f>
        <v>3530</v>
      </c>
      <c r="B3540" s="46">
        <v>1</v>
      </c>
      <c r="C3540" s="46" t="s">
        <v>253</v>
      </c>
      <c r="D3540" s="46" t="s">
        <v>1109</v>
      </c>
      <c r="E3540" s="98" t="s">
        <v>638</v>
      </c>
      <c r="F3540" s="99" t="s">
        <v>636</v>
      </c>
      <c r="G3540" s="46">
        <v>11</v>
      </c>
      <c r="H3540" s="78" t="s">
        <v>658</v>
      </c>
      <c r="I3540" s="46">
        <v>20</v>
      </c>
      <c r="J3540" s="46">
        <v>1</v>
      </c>
      <c r="K3540" s="46"/>
      <c r="L3540" s="46"/>
      <c r="M3540" s="46">
        <v>20</v>
      </c>
      <c r="N3540" s="46">
        <v>1</v>
      </c>
      <c r="O3540" s="79">
        <v>1050000</v>
      </c>
      <c r="P3540" s="79">
        <v>1050000</v>
      </c>
      <c r="Q3540" s="79"/>
      <c r="R3540" s="79">
        <v>1050000</v>
      </c>
      <c r="S3540" s="79">
        <v>0</v>
      </c>
      <c r="T3540" s="79">
        <v>0</v>
      </c>
      <c r="U3540" s="78" t="s">
        <v>303</v>
      </c>
      <c r="V3540" s="80" t="s">
        <v>889</v>
      </c>
      <c r="W3540" s="81" t="s">
        <v>539</v>
      </c>
    </row>
    <row r="3541" spans="1:23" s="107" customFormat="1" ht="31.8" customHeight="1">
      <c r="A3541" s="46">
        <f>SUBTOTAL(3,$C$11:C3541)</f>
        <v>3531</v>
      </c>
      <c r="B3541" s="46">
        <v>1</v>
      </c>
      <c r="C3541" s="46" t="s">
        <v>253</v>
      </c>
      <c r="D3541" s="46" t="s">
        <v>1109</v>
      </c>
      <c r="E3541" s="98" t="s">
        <v>638</v>
      </c>
      <c r="F3541" s="99" t="s">
        <v>636</v>
      </c>
      <c r="G3541" s="46">
        <v>11</v>
      </c>
      <c r="H3541" s="78" t="s">
        <v>658</v>
      </c>
      <c r="I3541" s="46">
        <v>20</v>
      </c>
      <c r="J3541" s="46">
        <v>1</v>
      </c>
      <c r="K3541" s="46"/>
      <c r="L3541" s="46"/>
      <c r="M3541" s="46">
        <v>20</v>
      </c>
      <c r="N3541" s="46">
        <v>1</v>
      </c>
      <c r="O3541" s="79">
        <v>1050000</v>
      </c>
      <c r="P3541" s="79">
        <v>1050000</v>
      </c>
      <c r="Q3541" s="79"/>
      <c r="R3541" s="79">
        <v>1050000</v>
      </c>
      <c r="S3541" s="79">
        <v>0</v>
      </c>
      <c r="T3541" s="79">
        <v>0</v>
      </c>
      <c r="U3541" s="78" t="s">
        <v>303</v>
      </c>
      <c r="V3541" s="80" t="s">
        <v>1939</v>
      </c>
      <c r="W3541" s="81" t="s">
        <v>539</v>
      </c>
    </row>
    <row r="3542" spans="1:23" s="107" customFormat="1" ht="31.8" customHeight="1">
      <c r="A3542" s="46">
        <f>SUBTOTAL(3,$C$11:C3542)</f>
        <v>3532</v>
      </c>
      <c r="B3542" s="46">
        <v>1</v>
      </c>
      <c r="C3542" s="46" t="s">
        <v>253</v>
      </c>
      <c r="D3542" s="46" t="s">
        <v>1109</v>
      </c>
      <c r="E3542" s="98" t="s">
        <v>638</v>
      </c>
      <c r="F3542" s="99" t="s">
        <v>636</v>
      </c>
      <c r="G3542" s="46">
        <v>11</v>
      </c>
      <c r="H3542" s="78" t="s">
        <v>658</v>
      </c>
      <c r="I3542" s="46">
        <v>20</v>
      </c>
      <c r="J3542" s="46">
        <v>1</v>
      </c>
      <c r="K3542" s="46"/>
      <c r="L3542" s="46"/>
      <c r="M3542" s="46">
        <v>20</v>
      </c>
      <c r="N3542" s="46">
        <v>1</v>
      </c>
      <c r="O3542" s="79">
        <v>1050000</v>
      </c>
      <c r="P3542" s="79">
        <v>1050000</v>
      </c>
      <c r="Q3542" s="79"/>
      <c r="R3542" s="79">
        <v>1050000</v>
      </c>
      <c r="S3542" s="79">
        <v>0</v>
      </c>
      <c r="T3542" s="79">
        <v>0</v>
      </c>
      <c r="U3542" s="78" t="s">
        <v>303</v>
      </c>
      <c r="V3542" s="80" t="s">
        <v>1196</v>
      </c>
      <c r="W3542" s="81" t="s">
        <v>539</v>
      </c>
    </row>
    <row r="3543" spans="1:23" s="107" customFormat="1" ht="31.8" customHeight="1">
      <c r="A3543" s="46">
        <f>SUBTOTAL(3,$C$11:C3543)</f>
        <v>3533</v>
      </c>
      <c r="B3543" s="46">
        <v>1</v>
      </c>
      <c r="C3543" s="46" t="s">
        <v>253</v>
      </c>
      <c r="D3543" s="46" t="s">
        <v>1109</v>
      </c>
      <c r="E3543" s="98" t="s">
        <v>638</v>
      </c>
      <c r="F3543" s="99" t="s">
        <v>636</v>
      </c>
      <c r="G3543" s="46">
        <v>11</v>
      </c>
      <c r="H3543" s="78" t="s">
        <v>658</v>
      </c>
      <c r="I3543" s="46">
        <v>20</v>
      </c>
      <c r="J3543" s="46">
        <v>1</v>
      </c>
      <c r="K3543" s="46"/>
      <c r="L3543" s="46"/>
      <c r="M3543" s="46">
        <v>20</v>
      </c>
      <c r="N3543" s="46">
        <v>1</v>
      </c>
      <c r="O3543" s="79">
        <v>1050000</v>
      </c>
      <c r="P3543" s="79">
        <v>1050000</v>
      </c>
      <c r="Q3543" s="79"/>
      <c r="R3543" s="79">
        <v>1050000</v>
      </c>
      <c r="S3543" s="79">
        <v>0</v>
      </c>
      <c r="T3543" s="79">
        <v>0</v>
      </c>
      <c r="U3543" s="78" t="s">
        <v>303</v>
      </c>
      <c r="V3543" s="80" t="s">
        <v>1278</v>
      </c>
      <c r="W3543" s="81" t="s">
        <v>539</v>
      </c>
    </row>
    <row r="3544" spans="1:23" s="107" customFormat="1" ht="31.8" customHeight="1">
      <c r="A3544" s="46">
        <f>SUBTOTAL(3,$C$11:C3544)</f>
        <v>3534</v>
      </c>
      <c r="B3544" s="46">
        <v>1</v>
      </c>
      <c r="C3544" s="46" t="s">
        <v>253</v>
      </c>
      <c r="D3544" s="46" t="s">
        <v>1110</v>
      </c>
      <c r="E3544" s="98" t="s">
        <v>638</v>
      </c>
      <c r="F3544" s="99" t="s">
        <v>636</v>
      </c>
      <c r="G3544" s="46">
        <v>11</v>
      </c>
      <c r="H3544" s="78" t="s">
        <v>658</v>
      </c>
      <c r="I3544" s="46">
        <v>20</v>
      </c>
      <c r="J3544" s="46">
        <v>1</v>
      </c>
      <c r="K3544" s="46"/>
      <c r="L3544" s="46"/>
      <c r="M3544" s="46">
        <v>20</v>
      </c>
      <c r="N3544" s="46">
        <v>1</v>
      </c>
      <c r="O3544" s="79">
        <v>1050000</v>
      </c>
      <c r="P3544" s="79">
        <v>1050000</v>
      </c>
      <c r="Q3544" s="79"/>
      <c r="R3544" s="79">
        <v>1050000</v>
      </c>
      <c r="S3544" s="79">
        <v>0</v>
      </c>
      <c r="T3544" s="79">
        <v>0</v>
      </c>
      <c r="U3544" s="78" t="s">
        <v>303</v>
      </c>
      <c r="V3544" s="80" t="s">
        <v>900</v>
      </c>
      <c r="W3544" s="81" t="s">
        <v>539</v>
      </c>
    </row>
    <row r="3545" spans="1:23" s="107" customFormat="1" ht="31.8" customHeight="1">
      <c r="A3545" s="46">
        <f>SUBTOTAL(3,$C$11:C3545)</f>
        <v>3535</v>
      </c>
      <c r="B3545" s="100">
        <v>2</v>
      </c>
      <c r="C3545" s="100" t="s">
        <v>253</v>
      </c>
      <c r="D3545" s="100" t="s">
        <v>2371</v>
      </c>
      <c r="E3545" s="101" t="s">
        <v>638</v>
      </c>
      <c r="F3545" s="102" t="s">
        <v>636</v>
      </c>
      <c r="G3545" s="100">
        <v>11</v>
      </c>
      <c r="H3545" s="103" t="s">
        <v>658</v>
      </c>
      <c r="I3545" s="100">
        <v>20</v>
      </c>
      <c r="J3545" s="100">
        <v>1</v>
      </c>
      <c r="K3545" s="100"/>
      <c r="L3545" s="100"/>
      <c r="M3545" s="100">
        <v>20</v>
      </c>
      <c r="N3545" s="100">
        <v>1</v>
      </c>
      <c r="O3545" s="104">
        <v>1050000</v>
      </c>
      <c r="P3545" s="104">
        <v>1050000</v>
      </c>
      <c r="Q3545" s="104"/>
      <c r="R3545" s="104"/>
      <c r="S3545" s="104">
        <v>1050000</v>
      </c>
      <c r="T3545" s="104">
        <v>0</v>
      </c>
      <c r="U3545" s="103" t="s">
        <v>303</v>
      </c>
      <c r="V3545" s="105" t="s">
        <v>4295</v>
      </c>
      <c r="W3545" s="106" t="s">
        <v>539</v>
      </c>
    </row>
    <row r="3546" spans="1:23" s="107" customFormat="1" ht="31.8" customHeight="1">
      <c r="A3546" s="46">
        <f>SUBTOTAL(3,$C$11:C3546)</f>
        <v>3536</v>
      </c>
      <c r="B3546" s="100">
        <v>2</v>
      </c>
      <c r="C3546" s="100" t="s">
        <v>253</v>
      </c>
      <c r="D3546" s="100" t="s">
        <v>2374</v>
      </c>
      <c r="E3546" s="101" t="s">
        <v>638</v>
      </c>
      <c r="F3546" s="102" t="s">
        <v>636</v>
      </c>
      <c r="G3546" s="100">
        <v>11</v>
      </c>
      <c r="H3546" s="103" t="s">
        <v>658</v>
      </c>
      <c r="I3546" s="100">
        <v>20</v>
      </c>
      <c r="J3546" s="100">
        <v>1</v>
      </c>
      <c r="K3546" s="100"/>
      <c r="L3546" s="100"/>
      <c r="M3546" s="100">
        <v>20</v>
      </c>
      <c r="N3546" s="100">
        <v>1</v>
      </c>
      <c r="O3546" s="104">
        <v>1050000</v>
      </c>
      <c r="P3546" s="104">
        <v>1050000</v>
      </c>
      <c r="Q3546" s="104"/>
      <c r="R3546" s="104"/>
      <c r="S3546" s="104">
        <v>1050000</v>
      </c>
      <c r="T3546" s="104">
        <v>0</v>
      </c>
      <c r="U3546" s="103" t="s">
        <v>303</v>
      </c>
      <c r="V3546" s="105" t="s">
        <v>4444</v>
      </c>
      <c r="W3546" s="106" t="s">
        <v>539</v>
      </c>
    </row>
    <row r="3547" spans="1:23" s="107" customFormat="1" ht="31.8" customHeight="1">
      <c r="A3547" s="46">
        <f>SUBTOTAL(3,$C$11:C3547)</f>
        <v>3537</v>
      </c>
      <c r="B3547" s="100">
        <v>2</v>
      </c>
      <c r="C3547" s="100" t="s">
        <v>253</v>
      </c>
      <c r="D3547" s="100" t="s">
        <v>2353</v>
      </c>
      <c r="E3547" s="101" t="s">
        <v>638</v>
      </c>
      <c r="F3547" s="102" t="s">
        <v>636</v>
      </c>
      <c r="G3547" s="100">
        <v>11</v>
      </c>
      <c r="H3547" s="103" t="s">
        <v>658</v>
      </c>
      <c r="I3547" s="100">
        <v>20</v>
      </c>
      <c r="J3547" s="100">
        <v>1</v>
      </c>
      <c r="K3547" s="100"/>
      <c r="L3547" s="100"/>
      <c r="M3547" s="100">
        <v>20</v>
      </c>
      <c r="N3547" s="100">
        <v>1</v>
      </c>
      <c r="O3547" s="104">
        <v>1050000</v>
      </c>
      <c r="P3547" s="104">
        <v>1050000</v>
      </c>
      <c r="Q3547" s="104"/>
      <c r="R3547" s="104"/>
      <c r="S3547" s="104">
        <v>1050000</v>
      </c>
      <c r="T3547" s="104">
        <v>0</v>
      </c>
      <c r="U3547" s="103" t="s">
        <v>303</v>
      </c>
      <c r="V3547" s="105" t="s">
        <v>4445</v>
      </c>
      <c r="W3547" s="106" t="s">
        <v>539</v>
      </c>
    </row>
    <row r="3548" spans="1:23" s="107" customFormat="1" ht="31.8" customHeight="1">
      <c r="A3548" s="46">
        <f>SUBTOTAL(3,$C$11:C3548)</f>
        <v>3538</v>
      </c>
      <c r="B3548" s="100">
        <v>2</v>
      </c>
      <c r="C3548" s="100" t="s">
        <v>253</v>
      </c>
      <c r="D3548" s="100" t="s">
        <v>2354</v>
      </c>
      <c r="E3548" s="101" t="s">
        <v>638</v>
      </c>
      <c r="F3548" s="102" t="s">
        <v>636</v>
      </c>
      <c r="G3548" s="100">
        <v>11</v>
      </c>
      <c r="H3548" s="103" t="s">
        <v>658</v>
      </c>
      <c r="I3548" s="100">
        <v>20</v>
      </c>
      <c r="J3548" s="100">
        <v>1</v>
      </c>
      <c r="K3548" s="100"/>
      <c r="L3548" s="100"/>
      <c r="M3548" s="100">
        <v>20</v>
      </c>
      <c r="N3548" s="100">
        <v>1</v>
      </c>
      <c r="O3548" s="104">
        <v>1050000</v>
      </c>
      <c r="P3548" s="104">
        <v>1050000</v>
      </c>
      <c r="Q3548" s="104"/>
      <c r="R3548" s="104"/>
      <c r="S3548" s="104">
        <v>1050000</v>
      </c>
      <c r="T3548" s="104">
        <v>0</v>
      </c>
      <c r="U3548" s="103" t="s">
        <v>303</v>
      </c>
      <c r="V3548" s="105" t="s">
        <v>2940</v>
      </c>
      <c r="W3548" s="106" t="s">
        <v>539</v>
      </c>
    </row>
    <row r="3549" spans="1:23" s="107" customFormat="1" ht="31.8" customHeight="1">
      <c r="A3549" s="46">
        <f>SUBTOTAL(3,$C$11:C3549)</f>
        <v>3539</v>
      </c>
      <c r="B3549" s="100">
        <v>2</v>
      </c>
      <c r="C3549" s="100" t="s">
        <v>253</v>
      </c>
      <c r="D3549" s="100" t="s">
        <v>2343</v>
      </c>
      <c r="E3549" s="101" t="s">
        <v>638</v>
      </c>
      <c r="F3549" s="102" t="s">
        <v>636</v>
      </c>
      <c r="G3549" s="100">
        <v>11</v>
      </c>
      <c r="H3549" s="103" t="s">
        <v>658</v>
      </c>
      <c r="I3549" s="100">
        <v>20</v>
      </c>
      <c r="J3549" s="100">
        <v>1</v>
      </c>
      <c r="K3549" s="100"/>
      <c r="L3549" s="100"/>
      <c r="M3549" s="100">
        <v>20</v>
      </c>
      <c r="N3549" s="100">
        <v>1</v>
      </c>
      <c r="O3549" s="104">
        <v>1050000</v>
      </c>
      <c r="P3549" s="104">
        <v>1050000</v>
      </c>
      <c r="Q3549" s="104"/>
      <c r="R3549" s="104"/>
      <c r="S3549" s="104">
        <v>1050000</v>
      </c>
      <c r="T3549" s="104">
        <v>0</v>
      </c>
      <c r="U3549" s="103" t="s">
        <v>303</v>
      </c>
      <c r="V3549" s="105" t="s">
        <v>4446</v>
      </c>
      <c r="W3549" s="106" t="s">
        <v>539</v>
      </c>
    </row>
    <row r="3550" spans="1:23" s="107" customFormat="1" ht="31.8" customHeight="1">
      <c r="A3550" s="46">
        <f>SUBTOTAL(3,$C$11:C3550)</f>
        <v>3540</v>
      </c>
      <c r="B3550" s="100">
        <v>2</v>
      </c>
      <c r="C3550" s="100" t="s">
        <v>253</v>
      </c>
      <c r="D3550" s="100" t="s">
        <v>2353</v>
      </c>
      <c r="E3550" s="101" t="s">
        <v>638</v>
      </c>
      <c r="F3550" s="102" t="s">
        <v>636</v>
      </c>
      <c r="G3550" s="100">
        <v>11</v>
      </c>
      <c r="H3550" s="103" t="s">
        <v>658</v>
      </c>
      <c r="I3550" s="100">
        <v>20</v>
      </c>
      <c r="J3550" s="100">
        <v>1</v>
      </c>
      <c r="K3550" s="100"/>
      <c r="L3550" s="100"/>
      <c r="M3550" s="100">
        <v>20</v>
      </c>
      <c r="N3550" s="100">
        <v>1</v>
      </c>
      <c r="O3550" s="104">
        <v>1050000</v>
      </c>
      <c r="P3550" s="104">
        <v>1050000</v>
      </c>
      <c r="Q3550" s="104"/>
      <c r="R3550" s="104"/>
      <c r="S3550" s="104">
        <v>1050000</v>
      </c>
      <c r="T3550" s="104">
        <v>0</v>
      </c>
      <c r="U3550" s="103" t="s">
        <v>303</v>
      </c>
      <c r="V3550" s="105" t="s">
        <v>4447</v>
      </c>
      <c r="W3550" s="106" t="s">
        <v>539</v>
      </c>
    </row>
    <row r="3551" spans="1:23" s="107" customFormat="1" ht="31.8" customHeight="1">
      <c r="A3551" s="46">
        <f>SUBTOTAL(3,$C$11:C3551)</f>
        <v>3541</v>
      </c>
      <c r="B3551" s="100">
        <v>2</v>
      </c>
      <c r="C3551" s="100" t="s">
        <v>253</v>
      </c>
      <c r="D3551" s="100" t="s">
        <v>2354</v>
      </c>
      <c r="E3551" s="101" t="s">
        <v>638</v>
      </c>
      <c r="F3551" s="102" t="s">
        <v>636</v>
      </c>
      <c r="G3551" s="100">
        <v>11</v>
      </c>
      <c r="H3551" s="103" t="s">
        <v>658</v>
      </c>
      <c r="I3551" s="100">
        <v>20</v>
      </c>
      <c r="J3551" s="100">
        <v>1</v>
      </c>
      <c r="K3551" s="100"/>
      <c r="L3551" s="100"/>
      <c r="M3551" s="100">
        <v>20</v>
      </c>
      <c r="N3551" s="100">
        <v>1</v>
      </c>
      <c r="O3551" s="104">
        <v>1050000</v>
      </c>
      <c r="P3551" s="104">
        <v>1050000</v>
      </c>
      <c r="Q3551" s="104"/>
      <c r="R3551" s="104"/>
      <c r="S3551" s="104">
        <v>1050000</v>
      </c>
      <c r="T3551" s="104">
        <v>0</v>
      </c>
      <c r="U3551" s="103" t="s">
        <v>303</v>
      </c>
      <c r="V3551" s="105" t="s">
        <v>4448</v>
      </c>
      <c r="W3551" s="106" t="s">
        <v>539</v>
      </c>
    </row>
    <row r="3552" spans="1:23" s="107" customFormat="1" ht="31.8" customHeight="1">
      <c r="A3552" s="46">
        <f>SUBTOTAL(3,$C$11:C3552)</f>
        <v>3542</v>
      </c>
      <c r="B3552" s="100">
        <v>2</v>
      </c>
      <c r="C3552" s="100" t="s">
        <v>253</v>
      </c>
      <c r="D3552" s="100" t="s">
        <v>2342</v>
      </c>
      <c r="E3552" s="101" t="s">
        <v>638</v>
      </c>
      <c r="F3552" s="102" t="s">
        <v>636</v>
      </c>
      <c r="G3552" s="100">
        <v>11</v>
      </c>
      <c r="H3552" s="103" t="s">
        <v>658</v>
      </c>
      <c r="I3552" s="100">
        <v>20</v>
      </c>
      <c r="J3552" s="100">
        <v>1</v>
      </c>
      <c r="K3552" s="100"/>
      <c r="L3552" s="100"/>
      <c r="M3552" s="100">
        <v>20</v>
      </c>
      <c r="N3552" s="100">
        <v>1</v>
      </c>
      <c r="O3552" s="104">
        <v>1050000</v>
      </c>
      <c r="P3552" s="104">
        <v>1050000</v>
      </c>
      <c r="Q3552" s="104"/>
      <c r="R3552" s="104"/>
      <c r="S3552" s="104">
        <v>1050000</v>
      </c>
      <c r="T3552" s="104">
        <v>0</v>
      </c>
      <c r="U3552" s="103" t="s">
        <v>303</v>
      </c>
      <c r="V3552" s="105" t="s">
        <v>4449</v>
      </c>
      <c r="W3552" s="106" t="s">
        <v>539</v>
      </c>
    </row>
    <row r="3553" spans="1:23" s="107" customFormat="1" ht="31.8" customHeight="1">
      <c r="A3553" s="46">
        <f>SUBTOTAL(3,$C$11:C3553)</f>
        <v>3543</v>
      </c>
      <c r="B3553" s="100">
        <v>2</v>
      </c>
      <c r="C3553" s="100" t="s">
        <v>253</v>
      </c>
      <c r="D3553" s="100" t="s">
        <v>2355</v>
      </c>
      <c r="E3553" s="101" t="s">
        <v>638</v>
      </c>
      <c r="F3553" s="102" t="s">
        <v>636</v>
      </c>
      <c r="G3553" s="100">
        <v>11</v>
      </c>
      <c r="H3553" s="103" t="s">
        <v>658</v>
      </c>
      <c r="I3553" s="100">
        <v>20</v>
      </c>
      <c r="J3553" s="100">
        <v>1</v>
      </c>
      <c r="K3553" s="100"/>
      <c r="L3553" s="100"/>
      <c r="M3553" s="100">
        <v>20</v>
      </c>
      <c r="N3553" s="100">
        <v>1</v>
      </c>
      <c r="O3553" s="104">
        <v>1050000</v>
      </c>
      <c r="P3553" s="104">
        <v>1050000</v>
      </c>
      <c r="Q3553" s="104"/>
      <c r="R3553" s="104"/>
      <c r="S3553" s="104">
        <v>1050000</v>
      </c>
      <c r="T3553" s="104">
        <v>0</v>
      </c>
      <c r="U3553" s="103" t="s">
        <v>303</v>
      </c>
      <c r="V3553" s="105" t="s">
        <v>4450</v>
      </c>
      <c r="W3553" s="106" t="s">
        <v>539</v>
      </c>
    </row>
    <row r="3554" spans="1:23" s="107" customFormat="1" ht="31.8" customHeight="1">
      <c r="A3554" s="46">
        <f>SUBTOTAL(3,$C$11:C3554)</f>
        <v>3544</v>
      </c>
      <c r="B3554" s="100">
        <v>2</v>
      </c>
      <c r="C3554" s="100" t="s">
        <v>253</v>
      </c>
      <c r="D3554" s="100" t="s">
        <v>2371</v>
      </c>
      <c r="E3554" s="101" t="s">
        <v>638</v>
      </c>
      <c r="F3554" s="102" t="s">
        <v>636</v>
      </c>
      <c r="G3554" s="100">
        <v>11</v>
      </c>
      <c r="H3554" s="103" t="s">
        <v>658</v>
      </c>
      <c r="I3554" s="100">
        <v>20</v>
      </c>
      <c r="J3554" s="100">
        <v>1</v>
      </c>
      <c r="K3554" s="100"/>
      <c r="L3554" s="100"/>
      <c r="M3554" s="100">
        <v>20</v>
      </c>
      <c r="N3554" s="100">
        <v>1</v>
      </c>
      <c r="O3554" s="104">
        <v>1050000</v>
      </c>
      <c r="P3554" s="104">
        <v>1050000</v>
      </c>
      <c r="Q3554" s="104"/>
      <c r="R3554" s="104"/>
      <c r="S3554" s="104">
        <v>1050000</v>
      </c>
      <c r="T3554" s="104">
        <v>0</v>
      </c>
      <c r="U3554" s="103" t="s">
        <v>303</v>
      </c>
      <c r="V3554" s="105" t="s">
        <v>506</v>
      </c>
      <c r="W3554" s="106" t="s">
        <v>539</v>
      </c>
    </row>
    <row r="3555" spans="1:23" s="107" customFormat="1" ht="31.8" customHeight="1">
      <c r="A3555" s="46">
        <f>SUBTOTAL(3,$C$11:C3555)</f>
        <v>3545</v>
      </c>
      <c r="B3555" s="100">
        <v>2</v>
      </c>
      <c r="C3555" s="100" t="s">
        <v>253</v>
      </c>
      <c r="D3555" s="100" t="s">
        <v>2370</v>
      </c>
      <c r="E3555" s="101" t="s">
        <v>638</v>
      </c>
      <c r="F3555" s="102" t="s">
        <v>636</v>
      </c>
      <c r="G3555" s="100">
        <v>11</v>
      </c>
      <c r="H3555" s="103" t="s">
        <v>658</v>
      </c>
      <c r="I3555" s="100">
        <v>20</v>
      </c>
      <c r="J3555" s="100">
        <v>1</v>
      </c>
      <c r="K3555" s="100"/>
      <c r="L3555" s="100"/>
      <c r="M3555" s="100">
        <v>20</v>
      </c>
      <c r="N3555" s="100">
        <v>1</v>
      </c>
      <c r="O3555" s="104">
        <v>1050000</v>
      </c>
      <c r="P3555" s="104">
        <v>1050000</v>
      </c>
      <c r="Q3555" s="104"/>
      <c r="R3555" s="104"/>
      <c r="S3555" s="104">
        <v>1050000</v>
      </c>
      <c r="T3555" s="104">
        <v>0</v>
      </c>
      <c r="U3555" s="103" t="s">
        <v>303</v>
      </c>
      <c r="V3555" s="105" t="s">
        <v>4451</v>
      </c>
      <c r="W3555" s="106" t="s">
        <v>539</v>
      </c>
    </row>
    <row r="3556" spans="1:23" s="107" customFormat="1" ht="31.8" customHeight="1">
      <c r="A3556" s="46">
        <f>SUBTOTAL(3,$C$11:C3556)</f>
        <v>3546</v>
      </c>
      <c r="B3556" s="100">
        <v>2</v>
      </c>
      <c r="C3556" s="100" t="s">
        <v>253</v>
      </c>
      <c r="D3556" s="100" t="s">
        <v>2365</v>
      </c>
      <c r="E3556" s="101" t="s">
        <v>638</v>
      </c>
      <c r="F3556" s="102" t="s">
        <v>636</v>
      </c>
      <c r="G3556" s="100">
        <v>11</v>
      </c>
      <c r="H3556" s="103" t="s">
        <v>658</v>
      </c>
      <c r="I3556" s="100">
        <v>20</v>
      </c>
      <c r="J3556" s="100">
        <v>1</v>
      </c>
      <c r="K3556" s="100"/>
      <c r="L3556" s="100"/>
      <c r="M3556" s="100">
        <v>20</v>
      </c>
      <c r="N3556" s="100">
        <v>1</v>
      </c>
      <c r="O3556" s="104">
        <v>1050000</v>
      </c>
      <c r="P3556" s="104">
        <v>1050000</v>
      </c>
      <c r="Q3556" s="104"/>
      <c r="R3556" s="104"/>
      <c r="S3556" s="104">
        <v>1050000</v>
      </c>
      <c r="T3556" s="104">
        <v>0</v>
      </c>
      <c r="U3556" s="103" t="s">
        <v>303</v>
      </c>
      <c r="V3556" s="105" t="s">
        <v>1217</v>
      </c>
      <c r="W3556" s="106" t="s">
        <v>539</v>
      </c>
    </row>
    <row r="3557" spans="1:23" s="107" customFormat="1" ht="31.8" customHeight="1">
      <c r="A3557" s="46">
        <f>SUBTOTAL(3,$C$11:C3557)</f>
        <v>3547</v>
      </c>
      <c r="B3557" s="100">
        <v>2</v>
      </c>
      <c r="C3557" s="100" t="s">
        <v>253</v>
      </c>
      <c r="D3557" s="100" t="s">
        <v>2355</v>
      </c>
      <c r="E3557" s="101" t="s">
        <v>638</v>
      </c>
      <c r="F3557" s="102" t="s">
        <v>636</v>
      </c>
      <c r="G3557" s="100">
        <v>11</v>
      </c>
      <c r="H3557" s="103" t="s">
        <v>658</v>
      </c>
      <c r="I3557" s="100">
        <v>20</v>
      </c>
      <c r="J3557" s="100">
        <v>1</v>
      </c>
      <c r="K3557" s="100"/>
      <c r="L3557" s="100"/>
      <c r="M3557" s="100">
        <v>20</v>
      </c>
      <c r="N3557" s="100">
        <v>1</v>
      </c>
      <c r="O3557" s="104">
        <v>1050000</v>
      </c>
      <c r="P3557" s="104">
        <v>1050000</v>
      </c>
      <c r="Q3557" s="104"/>
      <c r="R3557" s="104"/>
      <c r="S3557" s="104">
        <v>1050000</v>
      </c>
      <c r="T3557" s="104">
        <v>0</v>
      </c>
      <c r="U3557" s="103" t="s">
        <v>303</v>
      </c>
      <c r="V3557" s="105" t="s">
        <v>3550</v>
      </c>
      <c r="W3557" s="106" t="s">
        <v>539</v>
      </c>
    </row>
    <row r="3558" spans="1:23" s="107" customFormat="1" ht="31.8" customHeight="1">
      <c r="A3558" s="46">
        <f>SUBTOTAL(3,$C$11:C3558)</f>
        <v>3548</v>
      </c>
      <c r="B3558" s="100">
        <v>2</v>
      </c>
      <c r="C3558" s="100" t="s">
        <v>253</v>
      </c>
      <c r="D3558" s="100" t="s">
        <v>2356</v>
      </c>
      <c r="E3558" s="101" t="s">
        <v>638</v>
      </c>
      <c r="F3558" s="102" t="s">
        <v>636</v>
      </c>
      <c r="G3558" s="100">
        <v>11</v>
      </c>
      <c r="H3558" s="103" t="s">
        <v>658</v>
      </c>
      <c r="I3558" s="100">
        <v>20</v>
      </c>
      <c r="J3558" s="100">
        <v>1</v>
      </c>
      <c r="K3558" s="100"/>
      <c r="L3558" s="100"/>
      <c r="M3558" s="100">
        <v>20</v>
      </c>
      <c r="N3558" s="100">
        <v>1</v>
      </c>
      <c r="O3558" s="104">
        <v>1050000</v>
      </c>
      <c r="P3558" s="104">
        <v>1050000</v>
      </c>
      <c r="Q3558" s="104"/>
      <c r="R3558" s="104"/>
      <c r="S3558" s="104">
        <v>1050000</v>
      </c>
      <c r="T3558" s="104">
        <v>0</v>
      </c>
      <c r="U3558" s="103" t="s">
        <v>303</v>
      </c>
      <c r="V3558" s="105" t="s">
        <v>3161</v>
      </c>
      <c r="W3558" s="106" t="s">
        <v>539</v>
      </c>
    </row>
    <row r="3559" spans="1:23" s="107" customFormat="1" ht="31.8" customHeight="1">
      <c r="A3559" s="46">
        <f>SUBTOTAL(3,$C$11:C3559)</f>
        <v>3549</v>
      </c>
      <c r="B3559" s="100">
        <v>2</v>
      </c>
      <c r="C3559" s="100" t="s">
        <v>253</v>
      </c>
      <c r="D3559" s="100" t="s">
        <v>2353</v>
      </c>
      <c r="E3559" s="101" t="s">
        <v>638</v>
      </c>
      <c r="F3559" s="102" t="s">
        <v>636</v>
      </c>
      <c r="G3559" s="100">
        <v>11</v>
      </c>
      <c r="H3559" s="103" t="s">
        <v>658</v>
      </c>
      <c r="I3559" s="100">
        <v>20</v>
      </c>
      <c r="J3559" s="100">
        <v>1</v>
      </c>
      <c r="K3559" s="100"/>
      <c r="L3559" s="100"/>
      <c r="M3559" s="100">
        <v>20</v>
      </c>
      <c r="N3559" s="100">
        <v>1</v>
      </c>
      <c r="O3559" s="104">
        <v>1050000</v>
      </c>
      <c r="P3559" s="104">
        <v>1050000</v>
      </c>
      <c r="Q3559" s="104"/>
      <c r="R3559" s="104"/>
      <c r="S3559" s="104">
        <v>1050000</v>
      </c>
      <c r="T3559" s="104">
        <v>0</v>
      </c>
      <c r="U3559" s="103" t="s">
        <v>303</v>
      </c>
      <c r="V3559" s="105" t="s">
        <v>4452</v>
      </c>
      <c r="W3559" s="106" t="s">
        <v>539</v>
      </c>
    </row>
    <row r="3560" spans="1:23" s="107" customFormat="1" ht="31.8" customHeight="1">
      <c r="A3560" s="46">
        <f>SUBTOTAL(3,$C$11:C3560)</f>
        <v>3550</v>
      </c>
      <c r="B3560" s="100">
        <v>2</v>
      </c>
      <c r="C3560" s="100" t="s">
        <v>253</v>
      </c>
      <c r="D3560" s="100" t="s">
        <v>2353</v>
      </c>
      <c r="E3560" s="101" t="s">
        <v>638</v>
      </c>
      <c r="F3560" s="102" t="s">
        <v>636</v>
      </c>
      <c r="G3560" s="100">
        <v>11</v>
      </c>
      <c r="H3560" s="103" t="s">
        <v>658</v>
      </c>
      <c r="I3560" s="100">
        <v>20</v>
      </c>
      <c r="J3560" s="100">
        <v>1</v>
      </c>
      <c r="K3560" s="100"/>
      <c r="L3560" s="100"/>
      <c r="M3560" s="100">
        <v>20</v>
      </c>
      <c r="N3560" s="100">
        <v>1</v>
      </c>
      <c r="O3560" s="104">
        <v>1050000</v>
      </c>
      <c r="P3560" s="104">
        <v>1050000</v>
      </c>
      <c r="Q3560" s="104"/>
      <c r="R3560" s="104"/>
      <c r="S3560" s="104">
        <v>1050000</v>
      </c>
      <c r="T3560" s="104">
        <v>0</v>
      </c>
      <c r="U3560" s="103" t="s">
        <v>303</v>
      </c>
      <c r="V3560" s="105" t="s">
        <v>170</v>
      </c>
      <c r="W3560" s="106" t="s">
        <v>539</v>
      </c>
    </row>
    <row r="3561" spans="1:23" s="107" customFormat="1" ht="31.8" customHeight="1">
      <c r="A3561" s="46">
        <f>SUBTOTAL(3,$C$11:C3561)</f>
        <v>3551</v>
      </c>
      <c r="B3561" s="100">
        <v>2</v>
      </c>
      <c r="C3561" s="100" t="s">
        <v>253</v>
      </c>
      <c r="D3561" s="100" t="s">
        <v>2374</v>
      </c>
      <c r="E3561" s="101" t="s">
        <v>638</v>
      </c>
      <c r="F3561" s="102" t="s">
        <v>636</v>
      </c>
      <c r="G3561" s="100">
        <v>11</v>
      </c>
      <c r="H3561" s="103" t="s">
        <v>658</v>
      </c>
      <c r="I3561" s="100">
        <v>20</v>
      </c>
      <c r="J3561" s="100">
        <v>1</v>
      </c>
      <c r="K3561" s="100"/>
      <c r="L3561" s="100"/>
      <c r="M3561" s="100">
        <v>20</v>
      </c>
      <c r="N3561" s="100">
        <v>1</v>
      </c>
      <c r="O3561" s="104">
        <v>1050000</v>
      </c>
      <c r="P3561" s="104">
        <v>1050000</v>
      </c>
      <c r="Q3561" s="104"/>
      <c r="R3561" s="104"/>
      <c r="S3561" s="104">
        <v>1050000</v>
      </c>
      <c r="T3561" s="104">
        <v>0</v>
      </c>
      <c r="U3561" s="103" t="s">
        <v>303</v>
      </c>
      <c r="V3561" s="105" t="s">
        <v>4453</v>
      </c>
      <c r="W3561" s="106" t="s">
        <v>539</v>
      </c>
    </row>
    <row r="3562" spans="1:23" s="107" customFormat="1" ht="31.8" customHeight="1">
      <c r="A3562" s="46">
        <f>SUBTOTAL(3,$C$11:C3562)</f>
        <v>3552</v>
      </c>
      <c r="B3562" s="100">
        <v>2</v>
      </c>
      <c r="C3562" s="100" t="s">
        <v>253</v>
      </c>
      <c r="D3562" s="100" t="s">
        <v>2357</v>
      </c>
      <c r="E3562" s="101" t="s">
        <v>638</v>
      </c>
      <c r="F3562" s="102" t="s">
        <v>636</v>
      </c>
      <c r="G3562" s="100">
        <v>11</v>
      </c>
      <c r="H3562" s="103" t="s">
        <v>658</v>
      </c>
      <c r="I3562" s="100">
        <v>20</v>
      </c>
      <c r="J3562" s="100">
        <v>1</v>
      </c>
      <c r="K3562" s="100"/>
      <c r="L3562" s="100"/>
      <c r="M3562" s="100">
        <v>20</v>
      </c>
      <c r="N3562" s="100">
        <v>1</v>
      </c>
      <c r="O3562" s="104">
        <v>1050000</v>
      </c>
      <c r="P3562" s="104">
        <v>1050000</v>
      </c>
      <c r="Q3562" s="104"/>
      <c r="R3562" s="104"/>
      <c r="S3562" s="104">
        <v>1050000</v>
      </c>
      <c r="T3562" s="104">
        <v>0</v>
      </c>
      <c r="U3562" s="103" t="s">
        <v>303</v>
      </c>
      <c r="V3562" s="105" t="s">
        <v>2702</v>
      </c>
      <c r="W3562" s="106" t="s">
        <v>539</v>
      </c>
    </row>
    <row r="3563" spans="1:23" s="107" customFormat="1" ht="31.8" customHeight="1">
      <c r="A3563" s="46">
        <f>SUBTOTAL(3,$C$11:C3563)</f>
        <v>3553</v>
      </c>
      <c r="B3563" s="100">
        <v>2</v>
      </c>
      <c r="C3563" s="100" t="s">
        <v>253</v>
      </c>
      <c r="D3563" s="100" t="s">
        <v>2353</v>
      </c>
      <c r="E3563" s="101" t="s">
        <v>638</v>
      </c>
      <c r="F3563" s="102" t="s">
        <v>636</v>
      </c>
      <c r="G3563" s="100">
        <v>11</v>
      </c>
      <c r="H3563" s="103" t="s">
        <v>658</v>
      </c>
      <c r="I3563" s="100">
        <v>20</v>
      </c>
      <c r="J3563" s="100">
        <v>1</v>
      </c>
      <c r="K3563" s="100"/>
      <c r="L3563" s="100"/>
      <c r="M3563" s="100">
        <v>20</v>
      </c>
      <c r="N3563" s="100">
        <v>1</v>
      </c>
      <c r="O3563" s="104">
        <v>1050000</v>
      </c>
      <c r="P3563" s="104">
        <v>1050000</v>
      </c>
      <c r="Q3563" s="104"/>
      <c r="R3563" s="104"/>
      <c r="S3563" s="104">
        <v>1050000</v>
      </c>
      <c r="T3563" s="104">
        <v>0</v>
      </c>
      <c r="U3563" s="103" t="s">
        <v>303</v>
      </c>
      <c r="V3563" s="105" t="s">
        <v>4454</v>
      </c>
      <c r="W3563" s="106" t="s">
        <v>539</v>
      </c>
    </row>
    <row r="3564" spans="1:23" s="107" customFormat="1" ht="31.8" customHeight="1">
      <c r="A3564" s="46">
        <f>SUBTOTAL(3,$C$11:C3564)</f>
        <v>3554</v>
      </c>
      <c r="B3564" s="100">
        <v>2</v>
      </c>
      <c r="C3564" s="100" t="s">
        <v>253</v>
      </c>
      <c r="D3564" s="100" t="s">
        <v>2353</v>
      </c>
      <c r="E3564" s="101" t="s">
        <v>638</v>
      </c>
      <c r="F3564" s="102" t="s">
        <v>636</v>
      </c>
      <c r="G3564" s="100">
        <v>11</v>
      </c>
      <c r="H3564" s="103" t="s">
        <v>658</v>
      </c>
      <c r="I3564" s="100">
        <v>20</v>
      </c>
      <c r="J3564" s="100">
        <v>1</v>
      </c>
      <c r="K3564" s="100"/>
      <c r="L3564" s="100"/>
      <c r="M3564" s="100">
        <v>20</v>
      </c>
      <c r="N3564" s="100">
        <v>1</v>
      </c>
      <c r="O3564" s="104">
        <v>1050000</v>
      </c>
      <c r="P3564" s="104">
        <v>1050000</v>
      </c>
      <c r="Q3564" s="104"/>
      <c r="R3564" s="104"/>
      <c r="S3564" s="104">
        <v>1050000</v>
      </c>
      <c r="T3564" s="104">
        <v>0</v>
      </c>
      <c r="U3564" s="103" t="s">
        <v>303</v>
      </c>
      <c r="V3564" s="105" t="s">
        <v>4455</v>
      </c>
      <c r="W3564" s="106" t="s">
        <v>539</v>
      </c>
    </row>
    <row r="3565" spans="1:23" s="107" customFormat="1" ht="31.8" customHeight="1">
      <c r="A3565" s="46">
        <f>SUBTOTAL(3,$C$11:C3565)</f>
        <v>3555</v>
      </c>
      <c r="B3565" s="100">
        <v>2</v>
      </c>
      <c r="C3565" s="100" t="s">
        <v>253</v>
      </c>
      <c r="D3565" s="100" t="s">
        <v>2342</v>
      </c>
      <c r="E3565" s="101" t="s">
        <v>638</v>
      </c>
      <c r="F3565" s="102" t="s">
        <v>636</v>
      </c>
      <c r="G3565" s="100">
        <v>11</v>
      </c>
      <c r="H3565" s="103" t="s">
        <v>658</v>
      </c>
      <c r="I3565" s="100">
        <v>20</v>
      </c>
      <c r="J3565" s="100">
        <v>1</v>
      </c>
      <c r="K3565" s="100"/>
      <c r="L3565" s="100"/>
      <c r="M3565" s="100">
        <v>20</v>
      </c>
      <c r="N3565" s="100">
        <v>1</v>
      </c>
      <c r="O3565" s="104">
        <v>1050000</v>
      </c>
      <c r="P3565" s="104">
        <v>1050000</v>
      </c>
      <c r="Q3565" s="104"/>
      <c r="R3565" s="104"/>
      <c r="S3565" s="104">
        <v>1050000</v>
      </c>
      <c r="T3565" s="104">
        <v>0</v>
      </c>
      <c r="U3565" s="103" t="s">
        <v>303</v>
      </c>
      <c r="V3565" s="105" t="s">
        <v>4456</v>
      </c>
      <c r="W3565" s="106" t="s">
        <v>539</v>
      </c>
    </row>
    <row r="3566" spans="1:23" s="107" customFormat="1" ht="31.8" customHeight="1">
      <c r="A3566" s="46">
        <f>SUBTOTAL(3,$C$11:C3566)</f>
        <v>3556</v>
      </c>
      <c r="B3566" s="100">
        <v>2</v>
      </c>
      <c r="C3566" s="100" t="s">
        <v>253</v>
      </c>
      <c r="D3566" s="100" t="s">
        <v>2371</v>
      </c>
      <c r="E3566" s="101" t="s">
        <v>638</v>
      </c>
      <c r="F3566" s="102" t="s">
        <v>636</v>
      </c>
      <c r="G3566" s="100">
        <v>11</v>
      </c>
      <c r="H3566" s="103" t="s">
        <v>658</v>
      </c>
      <c r="I3566" s="100">
        <v>20</v>
      </c>
      <c r="J3566" s="100">
        <v>1</v>
      </c>
      <c r="K3566" s="100"/>
      <c r="L3566" s="100"/>
      <c r="M3566" s="100">
        <v>20</v>
      </c>
      <c r="N3566" s="100">
        <v>1</v>
      </c>
      <c r="O3566" s="104">
        <v>1050000</v>
      </c>
      <c r="P3566" s="104">
        <v>1050000</v>
      </c>
      <c r="Q3566" s="104"/>
      <c r="R3566" s="104"/>
      <c r="S3566" s="104">
        <v>1050000</v>
      </c>
      <c r="T3566" s="104">
        <v>0</v>
      </c>
      <c r="U3566" s="103" t="s">
        <v>303</v>
      </c>
      <c r="V3566" s="105" t="s">
        <v>192</v>
      </c>
      <c r="W3566" s="106" t="s">
        <v>539</v>
      </c>
    </row>
    <row r="3567" spans="1:23" s="107" customFormat="1" ht="31.8" customHeight="1">
      <c r="A3567" s="46">
        <f>SUBTOTAL(3,$C$11:C3567)</f>
        <v>3557</v>
      </c>
      <c r="B3567" s="100">
        <v>2</v>
      </c>
      <c r="C3567" s="100" t="s">
        <v>253</v>
      </c>
      <c r="D3567" s="100" t="s">
        <v>2374</v>
      </c>
      <c r="E3567" s="101" t="s">
        <v>638</v>
      </c>
      <c r="F3567" s="102" t="s">
        <v>636</v>
      </c>
      <c r="G3567" s="100">
        <v>11</v>
      </c>
      <c r="H3567" s="103" t="s">
        <v>658</v>
      </c>
      <c r="I3567" s="100">
        <v>20</v>
      </c>
      <c r="J3567" s="100">
        <v>1</v>
      </c>
      <c r="K3567" s="100"/>
      <c r="L3567" s="100"/>
      <c r="M3567" s="100">
        <v>20</v>
      </c>
      <c r="N3567" s="100">
        <v>1</v>
      </c>
      <c r="O3567" s="104">
        <v>1050000</v>
      </c>
      <c r="P3567" s="104">
        <v>1050000</v>
      </c>
      <c r="Q3567" s="104"/>
      <c r="R3567" s="104"/>
      <c r="S3567" s="104">
        <v>1050000</v>
      </c>
      <c r="T3567" s="104">
        <v>0</v>
      </c>
      <c r="U3567" s="103" t="s">
        <v>303</v>
      </c>
      <c r="V3567" s="105" t="s">
        <v>3008</v>
      </c>
      <c r="W3567" s="106" t="s">
        <v>539</v>
      </c>
    </row>
    <row r="3568" spans="1:23" s="107" customFormat="1" ht="31.8" customHeight="1">
      <c r="A3568" s="46">
        <f>SUBTOTAL(3,$C$11:C3568)</f>
        <v>3558</v>
      </c>
      <c r="B3568" s="100">
        <v>2</v>
      </c>
      <c r="C3568" s="100" t="s">
        <v>253</v>
      </c>
      <c r="D3568" s="100" t="s">
        <v>2356</v>
      </c>
      <c r="E3568" s="101" t="s">
        <v>638</v>
      </c>
      <c r="F3568" s="102" t="s">
        <v>636</v>
      </c>
      <c r="G3568" s="100">
        <v>11</v>
      </c>
      <c r="H3568" s="103" t="s">
        <v>658</v>
      </c>
      <c r="I3568" s="100">
        <v>20</v>
      </c>
      <c r="J3568" s="100">
        <v>1</v>
      </c>
      <c r="K3568" s="100"/>
      <c r="L3568" s="100"/>
      <c r="M3568" s="100">
        <v>20</v>
      </c>
      <c r="N3568" s="100">
        <v>1</v>
      </c>
      <c r="O3568" s="104">
        <v>1050000</v>
      </c>
      <c r="P3568" s="104">
        <v>1050000</v>
      </c>
      <c r="Q3568" s="104"/>
      <c r="R3568" s="104"/>
      <c r="S3568" s="104">
        <v>1050000</v>
      </c>
      <c r="T3568" s="104">
        <v>0</v>
      </c>
      <c r="U3568" s="103" t="s">
        <v>303</v>
      </c>
      <c r="V3568" s="105" t="s">
        <v>4457</v>
      </c>
      <c r="W3568" s="106" t="s">
        <v>539</v>
      </c>
    </row>
    <row r="3569" spans="1:23" s="107" customFormat="1" ht="31.8" customHeight="1">
      <c r="A3569" s="46">
        <f>SUBTOTAL(3,$C$11:C3569)</f>
        <v>3559</v>
      </c>
      <c r="B3569" s="100">
        <v>2</v>
      </c>
      <c r="C3569" s="100" t="s">
        <v>253</v>
      </c>
      <c r="D3569" s="100" t="s">
        <v>2354</v>
      </c>
      <c r="E3569" s="101" t="s">
        <v>638</v>
      </c>
      <c r="F3569" s="102" t="s">
        <v>636</v>
      </c>
      <c r="G3569" s="100">
        <v>11</v>
      </c>
      <c r="H3569" s="103" t="s">
        <v>658</v>
      </c>
      <c r="I3569" s="100">
        <v>20</v>
      </c>
      <c r="J3569" s="100">
        <v>1</v>
      </c>
      <c r="K3569" s="100"/>
      <c r="L3569" s="100"/>
      <c r="M3569" s="100">
        <v>20</v>
      </c>
      <c r="N3569" s="100">
        <v>1</v>
      </c>
      <c r="O3569" s="104">
        <v>1050000</v>
      </c>
      <c r="P3569" s="104">
        <v>1050000</v>
      </c>
      <c r="Q3569" s="104"/>
      <c r="R3569" s="104"/>
      <c r="S3569" s="104">
        <v>1050000</v>
      </c>
      <c r="T3569" s="104">
        <v>0</v>
      </c>
      <c r="U3569" s="103" t="s">
        <v>303</v>
      </c>
      <c r="V3569" s="105" t="s">
        <v>4458</v>
      </c>
      <c r="W3569" s="106" t="s">
        <v>539</v>
      </c>
    </row>
    <row r="3570" spans="1:23" s="107" customFormat="1" ht="31.8" customHeight="1">
      <c r="A3570" s="46">
        <f>SUBTOTAL(3,$C$11:C3570)</f>
        <v>3560</v>
      </c>
      <c r="B3570" s="100">
        <v>2</v>
      </c>
      <c r="C3570" s="100" t="s">
        <v>253</v>
      </c>
      <c r="D3570" s="100" t="s">
        <v>2354</v>
      </c>
      <c r="E3570" s="101" t="s">
        <v>638</v>
      </c>
      <c r="F3570" s="102" t="s">
        <v>636</v>
      </c>
      <c r="G3570" s="100">
        <v>11</v>
      </c>
      <c r="H3570" s="103" t="s">
        <v>658</v>
      </c>
      <c r="I3570" s="100">
        <v>20</v>
      </c>
      <c r="J3570" s="100">
        <v>1</v>
      </c>
      <c r="K3570" s="100"/>
      <c r="L3570" s="100"/>
      <c r="M3570" s="100">
        <v>20</v>
      </c>
      <c r="N3570" s="100">
        <v>1</v>
      </c>
      <c r="O3570" s="104">
        <v>1050000</v>
      </c>
      <c r="P3570" s="104">
        <v>1050000</v>
      </c>
      <c r="Q3570" s="104"/>
      <c r="R3570" s="104"/>
      <c r="S3570" s="104">
        <v>1050000</v>
      </c>
      <c r="T3570" s="104">
        <v>0</v>
      </c>
      <c r="U3570" s="103" t="s">
        <v>303</v>
      </c>
      <c r="V3570" s="105" t="s">
        <v>4459</v>
      </c>
      <c r="W3570" s="106" t="s">
        <v>539</v>
      </c>
    </row>
    <row r="3571" spans="1:23" s="107" customFormat="1" ht="31.8" customHeight="1">
      <c r="A3571" s="46">
        <f>SUBTOTAL(3,$C$11:C3571)</f>
        <v>3561</v>
      </c>
      <c r="B3571" s="100">
        <v>2</v>
      </c>
      <c r="C3571" s="100" t="s">
        <v>253</v>
      </c>
      <c r="D3571" s="100" t="s">
        <v>2377</v>
      </c>
      <c r="E3571" s="101" t="s">
        <v>638</v>
      </c>
      <c r="F3571" s="102" t="s">
        <v>636</v>
      </c>
      <c r="G3571" s="100">
        <v>11</v>
      </c>
      <c r="H3571" s="103" t="s">
        <v>658</v>
      </c>
      <c r="I3571" s="100">
        <v>20</v>
      </c>
      <c r="J3571" s="100">
        <v>1</v>
      </c>
      <c r="K3571" s="100"/>
      <c r="L3571" s="100"/>
      <c r="M3571" s="100">
        <v>20</v>
      </c>
      <c r="N3571" s="100">
        <v>1</v>
      </c>
      <c r="O3571" s="104">
        <v>1050000</v>
      </c>
      <c r="P3571" s="104">
        <v>1050000</v>
      </c>
      <c r="Q3571" s="104"/>
      <c r="R3571" s="104"/>
      <c r="S3571" s="104">
        <v>1050000</v>
      </c>
      <c r="T3571" s="104">
        <v>0</v>
      </c>
      <c r="U3571" s="103" t="s">
        <v>303</v>
      </c>
      <c r="V3571" s="105" t="s">
        <v>4460</v>
      </c>
      <c r="W3571" s="106" t="s">
        <v>539</v>
      </c>
    </row>
    <row r="3572" spans="1:23" s="107" customFormat="1" ht="31.8" customHeight="1">
      <c r="A3572" s="46">
        <f>SUBTOTAL(3,$C$11:C3572)</f>
        <v>3562</v>
      </c>
      <c r="B3572" s="100">
        <v>2</v>
      </c>
      <c r="C3572" s="100" t="s">
        <v>253</v>
      </c>
      <c r="D3572" s="100" t="s">
        <v>2353</v>
      </c>
      <c r="E3572" s="101" t="s">
        <v>638</v>
      </c>
      <c r="F3572" s="102" t="s">
        <v>636</v>
      </c>
      <c r="G3572" s="100">
        <v>11</v>
      </c>
      <c r="H3572" s="103" t="s">
        <v>658</v>
      </c>
      <c r="I3572" s="100">
        <v>20</v>
      </c>
      <c r="J3572" s="100">
        <v>1</v>
      </c>
      <c r="K3572" s="100"/>
      <c r="L3572" s="100"/>
      <c r="M3572" s="100">
        <v>20</v>
      </c>
      <c r="N3572" s="100">
        <v>1</v>
      </c>
      <c r="O3572" s="104">
        <v>1050000</v>
      </c>
      <c r="P3572" s="104">
        <v>1050000</v>
      </c>
      <c r="Q3572" s="104"/>
      <c r="R3572" s="104"/>
      <c r="S3572" s="104">
        <v>1050000</v>
      </c>
      <c r="T3572" s="104">
        <v>0</v>
      </c>
      <c r="U3572" s="103" t="s">
        <v>303</v>
      </c>
      <c r="V3572" s="105" t="s">
        <v>4461</v>
      </c>
      <c r="W3572" s="106" t="s">
        <v>539</v>
      </c>
    </row>
    <row r="3573" spans="1:23" s="107" customFormat="1" ht="31.8" customHeight="1">
      <c r="A3573" s="46">
        <f>SUBTOTAL(3,$C$11:C3573)</f>
        <v>3563</v>
      </c>
      <c r="B3573" s="100">
        <v>2</v>
      </c>
      <c r="C3573" s="100" t="s">
        <v>253</v>
      </c>
      <c r="D3573" s="100" t="s">
        <v>2343</v>
      </c>
      <c r="E3573" s="101" t="s">
        <v>638</v>
      </c>
      <c r="F3573" s="102" t="s">
        <v>636</v>
      </c>
      <c r="G3573" s="100">
        <v>11</v>
      </c>
      <c r="H3573" s="103" t="s">
        <v>658</v>
      </c>
      <c r="I3573" s="100">
        <v>20</v>
      </c>
      <c r="J3573" s="100">
        <v>1</v>
      </c>
      <c r="K3573" s="100"/>
      <c r="L3573" s="100"/>
      <c r="M3573" s="100">
        <v>20</v>
      </c>
      <c r="N3573" s="100">
        <v>1</v>
      </c>
      <c r="O3573" s="104">
        <v>1050000</v>
      </c>
      <c r="P3573" s="104">
        <v>1050000</v>
      </c>
      <c r="Q3573" s="104"/>
      <c r="R3573" s="104"/>
      <c r="S3573" s="104">
        <v>1050000</v>
      </c>
      <c r="T3573" s="104">
        <v>0</v>
      </c>
      <c r="U3573" s="103" t="s">
        <v>303</v>
      </c>
      <c r="V3573" s="105" t="s">
        <v>3430</v>
      </c>
      <c r="W3573" s="106" t="s">
        <v>539</v>
      </c>
    </row>
    <row r="3574" spans="1:23" s="107" customFormat="1" ht="31.8" customHeight="1">
      <c r="A3574" s="46">
        <f>SUBTOTAL(3,$C$11:C3574)</f>
        <v>3564</v>
      </c>
      <c r="B3574" s="100">
        <v>2</v>
      </c>
      <c r="C3574" s="100" t="s">
        <v>253</v>
      </c>
      <c r="D3574" s="100" t="s">
        <v>2371</v>
      </c>
      <c r="E3574" s="101" t="s">
        <v>638</v>
      </c>
      <c r="F3574" s="102" t="s">
        <v>636</v>
      </c>
      <c r="G3574" s="100">
        <v>11</v>
      </c>
      <c r="H3574" s="103" t="s">
        <v>658</v>
      </c>
      <c r="I3574" s="100">
        <v>20</v>
      </c>
      <c r="J3574" s="100">
        <v>1</v>
      </c>
      <c r="K3574" s="100"/>
      <c r="L3574" s="100"/>
      <c r="M3574" s="100">
        <v>20</v>
      </c>
      <c r="N3574" s="100">
        <v>1</v>
      </c>
      <c r="O3574" s="104">
        <v>1050000</v>
      </c>
      <c r="P3574" s="104">
        <v>1050000</v>
      </c>
      <c r="Q3574" s="104"/>
      <c r="R3574" s="104"/>
      <c r="S3574" s="104">
        <v>1050000</v>
      </c>
      <c r="T3574" s="104">
        <v>0</v>
      </c>
      <c r="U3574" s="103" t="s">
        <v>303</v>
      </c>
      <c r="V3574" s="105" t="s">
        <v>4462</v>
      </c>
      <c r="W3574" s="106" t="s">
        <v>539</v>
      </c>
    </row>
    <row r="3575" spans="1:23" s="107" customFormat="1" ht="31.8" customHeight="1">
      <c r="A3575" s="46">
        <f>SUBTOTAL(3,$C$11:C3575)</f>
        <v>3565</v>
      </c>
      <c r="B3575" s="100">
        <v>2</v>
      </c>
      <c r="C3575" s="100" t="s">
        <v>253</v>
      </c>
      <c r="D3575" s="100" t="s">
        <v>2356</v>
      </c>
      <c r="E3575" s="101" t="s">
        <v>638</v>
      </c>
      <c r="F3575" s="102" t="s">
        <v>636</v>
      </c>
      <c r="G3575" s="100">
        <v>11</v>
      </c>
      <c r="H3575" s="103" t="s">
        <v>658</v>
      </c>
      <c r="I3575" s="100">
        <v>20</v>
      </c>
      <c r="J3575" s="100">
        <v>1</v>
      </c>
      <c r="K3575" s="100"/>
      <c r="L3575" s="100"/>
      <c r="M3575" s="100">
        <v>20</v>
      </c>
      <c r="N3575" s="100">
        <v>1</v>
      </c>
      <c r="O3575" s="104">
        <v>1050000</v>
      </c>
      <c r="P3575" s="104">
        <v>1050000</v>
      </c>
      <c r="Q3575" s="104"/>
      <c r="R3575" s="104"/>
      <c r="S3575" s="104">
        <v>1050000</v>
      </c>
      <c r="T3575" s="104">
        <v>0</v>
      </c>
      <c r="U3575" s="103" t="s">
        <v>303</v>
      </c>
      <c r="V3575" s="105" t="s">
        <v>4463</v>
      </c>
      <c r="W3575" s="106" t="s">
        <v>539</v>
      </c>
    </row>
    <row r="3576" spans="1:23" s="107" customFormat="1" ht="31.8" customHeight="1">
      <c r="A3576" s="46">
        <f>SUBTOTAL(3,$C$11:C3576)</f>
        <v>3566</v>
      </c>
      <c r="B3576" s="100">
        <v>2</v>
      </c>
      <c r="C3576" s="100" t="s">
        <v>253</v>
      </c>
      <c r="D3576" s="100" t="s">
        <v>2371</v>
      </c>
      <c r="E3576" s="101" t="s">
        <v>638</v>
      </c>
      <c r="F3576" s="102" t="s">
        <v>636</v>
      </c>
      <c r="G3576" s="100">
        <v>11</v>
      </c>
      <c r="H3576" s="103" t="s">
        <v>658</v>
      </c>
      <c r="I3576" s="100">
        <v>20</v>
      </c>
      <c r="J3576" s="100">
        <v>1</v>
      </c>
      <c r="K3576" s="100"/>
      <c r="L3576" s="100"/>
      <c r="M3576" s="100">
        <v>20</v>
      </c>
      <c r="N3576" s="100">
        <v>1</v>
      </c>
      <c r="O3576" s="104">
        <v>1050000</v>
      </c>
      <c r="P3576" s="104">
        <v>1050000</v>
      </c>
      <c r="Q3576" s="104"/>
      <c r="R3576" s="104"/>
      <c r="S3576" s="104">
        <v>1050000</v>
      </c>
      <c r="T3576" s="104">
        <v>0</v>
      </c>
      <c r="U3576" s="103" t="s">
        <v>303</v>
      </c>
      <c r="V3576" s="105" t="s">
        <v>4464</v>
      </c>
      <c r="W3576" s="106" t="s">
        <v>539</v>
      </c>
    </row>
    <row r="3577" spans="1:23" s="107" customFormat="1" ht="31.8" customHeight="1">
      <c r="A3577" s="46">
        <f>SUBTOTAL(3,$C$11:C3577)</f>
        <v>3567</v>
      </c>
      <c r="B3577" s="100">
        <v>2</v>
      </c>
      <c r="C3577" s="100" t="s">
        <v>253</v>
      </c>
      <c r="D3577" s="100" t="s">
        <v>2356</v>
      </c>
      <c r="E3577" s="101" t="s">
        <v>638</v>
      </c>
      <c r="F3577" s="102" t="s">
        <v>636</v>
      </c>
      <c r="G3577" s="100">
        <v>11</v>
      </c>
      <c r="H3577" s="103" t="s">
        <v>658</v>
      </c>
      <c r="I3577" s="100">
        <v>20</v>
      </c>
      <c r="J3577" s="100">
        <v>1</v>
      </c>
      <c r="K3577" s="100"/>
      <c r="L3577" s="100"/>
      <c r="M3577" s="100">
        <v>20</v>
      </c>
      <c r="N3577" s="100">
        <v>1</v>
      </c>
      <c r="O3577" s="104">
        <v>1050000</v>
      </c>
      <c r="P3577" s="104">
        <v>1050000</v>
      </c>
      <c r="Q3577" s="104"/>
      <c r="R3577" s="104"/>
      <c r="S3577" s="104">
        <v>1050000</v>
      </c>
      <c r="T3577" s="104">
        <v>0</v>
      </c>
      <c r="U3577" s="103" t="s">
        <v>303</v>
      </c>
      <c r="V3577" s="105" t="s">
        <v>4465</v>
      </c>
      <c r="W3577" s="106" t="s">
        <v>539</v>
      </c>
    </row>
    <row r="3578" spans="1:23" s="107" customFormat="1" ht="31.8" customHeight="1">
      <c r="A3578" s="46">
        <f>SUBTOTAL(3,$C$11:C3578)</f>
        <v>3568</v>
      </c>
      <c r="B3578" s="100">
        <v>2</v>
      </c>
      <c r="C3578" s="100" t="s">
        <v>253</v>
      </c>
      <c r="D3578" s="100" t="s">
        <v>2343</v>
      </c>
      <c r="E3578" s="101" t="s">
        <v>638</v>
      </c>
      <c r="F3578" s="102" t="s">
        <v>636</v>
      </c>
      <c r="G3578" s="100">
        <v>11</v>
      </c>
      <c r="H3578" s="103" t="s">
        <v>658</v>
      </c>
      <c r="I3578" s="100">
        <v>20</v>
      </c>
      <c r="J3578" s="100">
        <v>1</v>
      </c>
      <c r="K3578" s="100"/>
      <c r="L3578" s="100"/>
      <c r="M3578" s="100">
        <v>20</v>
      </c>
      <c r="N3578" s="100">
        <v>1</v>
      </c>
      <c r="O3578" s="104">
        <v>1050000</v>
      </c>
      <c r="P3578" s="104">
        <v>1050000</v>
      </c>
      <c r="Q3578" s="104"/>
      <c r="R3578" s="104"/>
      <c r="S3578" s="104">
        <v>1050000</v>
      </c>
      <c r="T3578" s="104">
        <v>0</v>
      </c>
      <c r="U3578" s="103" t="s">
        <v>303</v>
      </c>
      <c r="V3578" s="105" t="s">
        <v>4466</v>
      </c>
      <c r="W3578" s="106" t="s">
        <v>539</v>
      </c>
    </row>
    <row r="3579" spans="1:23" s="107" customFormat="1" ht="31.8" customHeight="1">
      <c r="A3579" s="46">
        <f>SUBTOTAL(3,$C$11:C3579)</f>
        <v>3569</v>
      </c>
      <c r="B3579" s="100">
        <v>2</v>
      </c>
      <c r="C3579" s="100" t="s">
        <v>253</v>
      </c>
      <c r="D3579" s="100" t="s">
        <v>2371</v>
      </c>
      <c r="E3579" s="101" t="s">
        <v>638</v>
      </c>
      <c r="F3579" s="102" t="s">
        <v>636</v>
      </c>
      <c r="G3579" s="100">
        <v>11</v>
      </c>
      <c r="H3579" s="103" t="s">
        <v>658</v>
      </c>
      <c r="I3579" s="100">
        <v>20</v>
      </c>
      <c r="J3579" s="100">
        <v>1</v>
      </c>
      <c r="K3579" s="100"/>
      <c r="L3579" s="100"/>
      <c r="M3579" s="100">
        <v>20</v>
      </c>
      <c r="N3579" s="100">
        <v>1</v>
      </c>
      <c r="O3579" s="104">
        <v>1050000</v>
      </c>
      <c r="P3579" s="104">
        <v>1050000</v>
      </c>
      <c r="Q3579" s="104"/>
      <c r="R3579" s="104"/>
      <c r="S3579" s="104">
        <v>1050000</v>
      </c>
      <c r="T3579" s="104">
        <v>0</v>
      </c>
      <c r="U3579" s="103" t="s">
        <v>303</v>
      </c>
      <c r="V3579" s="105" t="s">
        <v>4467</v>
      </c>
      <c r="W3579" s="106" t="s">
        <v>539</v>
      </c>
    </row>
    <row r="3580" spans="1:23" s="107" customFormat="1" ht="31.8" customHeight="1">
      <c r="A3580" s="46">
        <f>SUBTOTAL(3,$C$11:C3580)</f>
        <v>3570</v>
      </c>
      <c r="B3580" s="100">
        <v>2</v>
      </c>
      <c r="C3580" s="100" t="s">
        <v>253</v>
      </c>
      <c r="D3580" s="100" t="s">
        <v>2354</v>
      </c>
      <c r="E3580" s="101" t="s">
        <v>638</v>
      </c>
      <c r="F3580" s="102" t="s">
        <v>636</v>
      </c>
      <c r="G3580" s="100">
        <v>11</v>
      </c>
      <c r="H3580" s="103" t="s">
        <v>658</v>
      </c>
      <c r="I3580" s="100">
        <v>20</v>
      </c>
      <c r="J3580" s="100">
        <v>1</v>
      </c>
      <c r="K3580" s="100"/>
      <c r="L3580" s="100"/>
      <c r="M3580" s="100">
        <v>20</v>
      </c>
      <c r="N3580" s="100">
        <v>1</v>
      </c>
      <c r="O3580" s="104">
        <v>1050000</v>
      </c>
      <c r="P3580" s="104">
        <v>1050000</v>
      </c>
      <c r="Q3580" s="104"/>
      <c r="R3580" s="104"/>
      <c r="S3580" s="104">
        <v>1050000</v>
      </c>
      <c r="T3580" s="104">
        <v>0</v>
      </c>
      <c r="U3580" s="103" t="s">
        <v>303</v>
      </c>
      <c r="V3580" s="105" t="s">
        <v>4468</v>
      </c>
      <c r="W3580" s="106" t="s">
        <v>539</v>
      </c>
    </row>
    <row r="3581" spans="1:23" s="107" customFormat="1" ht="31.8" customHeight="1">
      <c r="A3581" s="46">
        <f>SUBTOTAL(3,$C$11:C3581)</f>
        <v>3571</v>
      </c>
      <c r="B3581" s="100">
        <v>2</v>
      </c>
      <c r="C3581" s="100" t="s">
        <v>253</v>
      </c>
      <c r="D3581" s="100" t="s">
        <v>2342</v>
      </c>
      <c r="E3581" s="101" t="s">
        <v>638</v>
      </c>
      <c r="F3581" s="102" t="s">
        <v>636</v>
      </c>
      <c r="G3581" s="100">
        <v>11</v>
      </c>
      <c r="H3581" s="103" t="s">
        <v>658</v>
      </c>
      <c r="I3581" s="100">
        <v>20</v>
      </c>
      <c r="J3581" s="100">
        <v>1</v>
      </c>
      <c r="K3581" s="100"/>
      <c r="L3581" s="100"/>
      <c r="M3581" s="100">
        <v>20</v>
      </c>
      <c r="N3581" s="100">
        <v>1</v>
      </c>
      <c r="O3581" s="104">
        <v>1050000</v>
      </c>
      <c r="P3581" s="104">
        <v>1050000</v>
      </c>
      <c r="Q3581" s="104"/>
      <c r="R3581" s="104"/>
      <c r="S3581" s="104">
        <v>1050000</v>
      </c>
      <c r="T3581" s="104">
        <v>0</v>
      </c>
      <c r="U3581" s="103" t="s">
        <v>303</v>
      </c>
      <c r="V3581" s="105" t="s">
        <v>4469</v>
      </c>
      <c r="W3581" s="106" t="s">
        <v>539</v>
      </c>
    </row>
    <row r="3582" spans="1:23" s="107" customFormat="1" ht="31.8" customHeight="1">
      <c r="A3582" s="46">
        <f>SUBTOTAL(3,$C$11:C3582)</f>
        <v>3572</v>
      </c>
      <c r="B3582" s="46">
        <v>1</v>
      </c>
      <c r="C3582" s="46" t="s">
        <v>100</v>
      </c>
      <c r="D3582" s="46" t="s">
        <v>1109</v>
      </c>
      <c r="E3582" s="98" t="s">
        <v>386</v>
      </c>
      <c r="F3582" s="99" t="s">
        <v>289</v>
      </c>
      <c r="G3582" s="46">
        <v>11</v>
      </c>
      <c r="H3582" s="78" t="s">
        <v>658</v>
      </c>
      <c r="I3582" s="46">
        <v>20</v>
      </c>
      <c r="J3582" s="46">
        <v>1</v>
      </c>
      <c r="K3582" s="46"/>
      <c r="L3582" s="46"/>
      <c r="M3582" s="46">
        <v>20</v>
      </c>
      <c r="N3582" s="46">
        <v>1</v>
      </c>
      <c r="O3582" s="79">
        <v>1050000</v>
      </c>
      <c r="P3582" s="79">
        <v>1050000</v>
      </c>
      <c r="Q3582" s="79"/>
      <c r="R3582" s="79">
        <v>1050000</v>
      </c>
      <c r="S3582" s="79">
        <v>0</v>
      </c>
      <c r="T3582" s="79">
        <v>0</v>
      </c>
      <c r="U3582" s="78" t="s">
        <v>303</v>
      </c>
      <c r="V3582" s="80" t="s">
        <v>1236</v>
      </c>
      <c r="W3582" s="81" t="s">
        <v>539</v>
      </c>
    </row>
    <row r="3583" spans="1:23" s="107" customFormat="1" ht="31.8" customHeight="1">
      <c r="A3583" s="46">
        <f>SUBTOTAL(3,$C$11:C3583)</f>
        <v>3573</v>
      </c>
      <c r="B3583" s="46">
        <v>1</v>
      </c>
      <c r="C3583" s="46" t="s">
        <v>100</v>
      </c>
      <c r="D3583" s="46" t="s">
        <v>843</v>
      </c>
      <c r="E3583" s="98" t="s">
        <v>386</v>
      </c>
      <c r="F3583" s="99" t="s">
        <v>289</v>
      </c>
      <c r="G3583" s="46">
        <v>11</v>
      </c>
      <c r="H3583" s="78" t="s">
        <v>658</v>
      </c>
      <c r="I3583" s="46">
        <v>20</v>
      </c>
      <c r="J3583" s="46">
        <v>1</v>
      </c>
      <c r="K3583" s="46"/>
      <c r="L3583" s="46"/>
      <c r="M3583" s="46">
        <v>20</v>
      </c>
      <c r="N3583" s="46">
        <v>1</v>
      </c>
      <c r="O3583" s="79">
        <v>1050000</v>
      </c>
      <c r="P3583" s="79">
        <v>1050000</v>
      </c>
      <c r="Q3583" s="79"/>
      <c r="R3583" s="79">
        <v>1050000</v>
      </c>
      <c r="S3583" s="79">
        <v>0</v>
      </c>
      <c r="T3583" s="79">
        <v>0</v>
      </c>
      <c r="U3583" s="78" t="s">
        <v>303</v>
      </c>
      <c r="V3583" s="80" t="s">
        <v>1295</v>
      </c>
      <c r="W3583" s="81" t="s">
        <v>539</v>
      </c>
    </row>
    <row r="3584" spans="1:23" s="107" customFormat="1" ht="31.8" customHeight="1">
      <c r="A3584" s="46">
        <f>SUBTOTAL(3,$C$11:C3584)</f>
        <v>3574</v>
      </c>
      <c r="B3584" s="46">
        <v>1</v>
      </c>
      <c r="C3584" s="46" t="s">
        <v>100</v>
      </c>
      <c r="D3584" s="46" t="s">
        <v>1099</v>
      </c>
      <c r="E3584" s="98" t="s">
        <v>386</v>
      </c>
      <c r="F3584" s="99" t="s">
        <v>289</v>
      </c>
      <c r="G3584" s="46">
        <v>11</v>
      </c>
      <c r="H3584" s="78" t="s">
        <v>658</v>
      </c>
      <c r="I3584" s="46">
        <v>20</v>
      </c>
      <c r="J3584" s="46">
        <v>1</v>
      </c>
      <c r="K3584" s="46"/>
      <c r="L3584" s="46"/>
      <c r="M3584" s="46">
        <v>20</v>
      </c>
      <c r="N3584" s="46">
        <v>1</v>
      </c>
      <c r="O3584" s="79">
        <v>1050000</v>
      </c>
      <c r="P3584" s="79">
        <v>1050000</v>
      </c>
      <c r="Q3584" s="79"/>
      <c r="R3584" s="79">
        <v>1050000</v>
      </c>
      <c r="S3584" s="79">
        <v>0</v>
      </c>
      <c r="T3584" s="79">
        <v>0</v>
      </c>
      <c r="U3584" s="78" t="s">
        <v>303</v>
      </c>
      <c r="V3584" s="80" t="s">
        <v>1224</v>
      </c>
      <c r="W3584" s="81" t="s">
        <v>539</v>
      </c>
    </row>
    <row r="3585" spans="1:23" s="107" customFormat="1" ht="31.8" customHeight="1">
      <c r="A3585" s="46">
        <f>SUBTOTAL(3,$C$11:C3585)</f>
        <v>3575</v>
      </c>
      <c r="B3585" s="46">
        <v>1</v>
      </c>
      <c r="C3585" s="46" t="s">
        <v>100</v>
      </c>
      <c r="D3585" s="46" t="s">
        <v>1100</v>
      </c>
      <c r="E3585" s="98" t="s">
        <v>386</v>
      </c>
      <c r="F3585" s="99" t="s">
        <v>289</v>
      </c>
      <c r="G3585" s="46">
        <v>11</v>
      </c>
      <c r="H3585" s="78" t="s">
        <v>658</v>
      </c>
      <c r="I3585" s="46">
        <v>20</v>
      </c>
      <c r="J3585" s="46">
        <v>1</v>
      </c>
      <c r="K3585" s="46"/>
      <c r="L3585" s="46"/>
      <c r="M3585" s="46">
        <v>20</v>
      </c>
      <c r="N3585" s="46">
        <v>1</v>
      </c>
      <c r="O3585" s="79">
        <v>1050000</v>
      </c>
      <c r="P3585" s="79">
        <v>1050000</v>
      </c>
      <c r="Q3585" s="79"/>
      <c r="R3585" s="79">
        <v>1050000</v>
      </c>
      <c r="S3585" s="79">
        <v>0</v>
      </c>
      <c r="T3585" s="79">
        <v>0</v>
      </c>
      <c r="U3585" s="78" t="s">
        <v>303</v>
      </c>
      <c r="V3585" s="80" t="s">
        <v>1216</v>
      </c>
      <c r="W3585" s="81" t="s">
        <v>539</v>
      </c>
    </row>
    <row r="3586" spans="1:23" s="107" customFormat="1" ht="31.8" customHeight="1">
      <c r="A3586" s="46">
        <f>SUBTOTAL(3,$C$11:C3586)</f>
        <v>3576</v>
      </c>
      <c r="B3586" s="46">
        <v>1</v>
      </c>
      <c r="C3586" s="46" t="s">
        <v>100</v>
      </c>
      <c r="D3586" s="46" t="s">
        <v>1099</v>
      </c>
      <c r="E3586" s="98" t="s">
        <v>386</v>
      </c>
      <c r="F3586" s="99" t="s">
        <v>289</v>
      </c>
      <c r="G3586" s="46">
        <v>11</v>
      </c>
      <c r="H3586" s="78" t="s">
        <v>658</v>
      </c>
      <c r="I3586" s="46">
        <v>20</v>
      </c>
      <c r="J3586" s="46">
        <v>1</v>
      </c>
      <c r="K3586" s="46"/>
      <c r="L3586" s="46"/>
      <c r="M3586" s="46">
        <v>20</v>
      </c>
      <c r="N3586" s="46">
        <v>1</v>
      </c>
      <c r="O3586" s="79">
        <v>1050000</v>
      </c>
      <c r="P3586" s="79">
        <v>1050000</v>
      </c>
      <c r="Q3586" s="79"/>
      <c r="R3586" s="79">
        <v>1050000</v>
      </c>
      <c r="S3586" s="79">
        <v>0</v>
      </c>
      <c r="T3586" s="79">
        <v>0</v>
      </c>
      <c r="U3586" s="78" t="s">
        <v>303</v>
      </c>
      <c r="V3586" s="80" t="s">
        <v>888</v>
      </c>
      <c r="W3586" s="81" t="s">
        <v>539</v>
      </c>
    </row>
    <row r="3587" spans="1:23" s="107" customFormat="1" ht="31.8" customHeight="1">
      <c r="A3587" s="46">
        <f>SUBTOTAL(3,$C$11:C3587)</f>
        <v>3577</v>
      </c>
      <c r="B3587" s="46">
        <v>1</v>
      </c>
      <c r="C3587" s="46" t="s">
        <v>100</v>
      </c>
      <c r="D3587" s="46" t="s">
        <v>1100</v>
      </c>
      <c r="E3587" s="98" t="s">
        <v>386</v>
      </c>
      <c r="F3587" s="99" t="s">
        <v>289</v>
      </c>
      <c r="G3587" s="46">
        <v>11</v>
      </c>
      <c r="H3587" s="78" t="s">
        <v>658</v>
      </c>
      <c r="I3587" s="46">
        <v>20</v>
      </c>
      <c r="J3587" s="46">
        <v>1</v>
      </c>
      <c r="K3587" s="46"/>
      <c r="L3587" s="46"/>
      <c r="M3587" s="46">
        <v>20</v>
      </c>
      <c r="N3587" s="46">
        <v>1</v>
      </c>
      <c r="O3587" s="79">
        <v>1050000</v>
      </c>
      <c r="P3587" s="79">
        <v>1050000</v>
      </c>
      <c r="Q3587" s="79"/>
      <c r="R3587" s="79">
        <v>1050000</v>
      </c>
      <c r="S3587" s="79">
        <v>0</v>
      </c>
      <c r="T3587" s="79">
        <v>0</v>
      </c>
      <c r="U3587" s="78" t="s">
        <v>303</v>
      </c>
      <c r="V3587" s="80" t="s">
        <v>1284</v>
      </c>
      <c r="W3587" s="81" t="s">
        <v>539</v>
      </c>
    </row>
    <row r="3588" spans="1:23" s="107" customFormat="1" ht="31.8" customHeight="1">
      <c r="A3588" s="46">
        <f>SUBTOTAL(3,$C$11:C3588)</f>
        <v>3578</v>
      </c>
      <c r="B3588" s="46">
        <v>1</v>
      </c>
      <c r="C3588" s="46" t="s">
        <v>100</v>
      </c>
      <c r="D3588" s="46" t="s">
        <v>1100</v>
      </c>
      <c r="E3588" s="98" t="s">
        <v>386</v>
      </c>
      <c r="F3588" s="99" t="s">
        <v>289</v>
      </c>
      <c r="G3588" s="46">
        <v>11</v>
      </c>
      <c r="H3588" s="78" t="s">
        <v>658</v>
      </c>
      <c r="I3588" s="46">
        <v>20</v>
      </c>
      <c r="J3588" s="46">
        <v>1</v>
      </c>
      <c r="K3588" s="46"/>
      <c r="L3588" s="46"/>
      <c r="M3588" s="46">
        <v>20</v>
      </c>
      <c r="N3588" s="46">
        <v>1</v>
      </c>
      <c r="O3588" s="79">
        <v>1050000</v>
      </c>
      <c r="P3588" s="79">
        <v>1050000</v>
      </c>
      <c r="Q3588" s="79"/>
      <c r="R3588" s="79">
        <v>1050000</v>
      </c>
      <c r="S3588" s="79">
        <v>0</v>
      </c>
      <c r="T3588" s="79">
        <v>0</v>
      </c>
      <c r="U3588" s="78" t="s">
        <v>303</v>
      </c>
      <c r="V3588" s="80" t="s">
        <v>1940</v>
      </c>
      <c r="W3588" s="81" t="s">
        <v>539</v>
      </c>
    </row>
    <row r="3589" spans="1:23" s="107" customFormat="1" ht="31.8" customHeight="1">
      <c r="A3589" s="46">
        <f>SUBTOTAL(3,$C$11:C3589)</f>
        <v>3579</v>
      </c>
      <c r="B3589" s="46">
        <v>1</v>
      </c>
      <c r="C3589" s="46" t="s">
        <v>100</v>
      </c>
      <c r="D3589" s="46" t="s">
        <v>1100</v>
      </c>
      <c r="E3589" s="98" t="s">
        <v>386</v>
      </c>
      <c r="F3589" s="99" t="s">
        <v>289</v>
      </c>
      <c r="G3589" s="46">
        <v>11</v>
      </c>
      <c r="H3589" s="78" t="s">
        <v>658</v>
      </c>
      <c r="I3589" s="46">
        <v>20</v>
      </c>
      <c r="J3589" s="46">
        <v>1</v>
      </c>
      <c r="K3589" s="46"/>
      <c r="L3589" s="46"/>
      <c r="M3589" s="46">
        <v>20</v>
      </c>
      <c r="N3589" s="46">
        <v>1</v>
      </c>
      <c r="O3589" s="79">
        <v>1050000</v>
      </c>
      <c r="P3589" s="79">
        <v>1050000</v>
      </c>
      <c r="Q3589" s="79"/>
      <c r="R3589" s="79">
        <v>1050000</v>
      </c>
      <c r="S3589" s="79">
        <v>0</v>
      </c>
      <c r="T3589" s="79">
        <v>0</v>
      </c>
      <c r="U3589" s="78" t="s">
        <v>303</v>
      </c>
      <c r="V3589" s="80" t="s">
        <v>1244</v>
      </c>
      <c r="W3589" s="81" t="s">
        <v>539</v>
      </c>
    </row>
    <row r="3590" spans="1:23" s="107" customFormat="1" ht="31.8" customHeight="1">
      <c r="A3590" s="46">
        <f>SUBTOTAL(3,$C$11:C3590)</f>
        <v>3580</v>
      </c>
      <c r="B3590" s="46">
        <v>1</v>
      </c>
      <c r="C3590" s="46" t="s">
        <v>100</v>
      </c>
      <c r="D3590" s="46" t="s">
        <v>1099</v>
      </c>
      <c r="E3590" s="98" t="s">
        <v>386</v>
      </c>
      <c r="F3590" s="99" t="s">
        <v>289</v>
      </c>
      <c r="G3590" s="46">
        <v>11</v>
      </c>
      <c r="H3590" s="78" t="s">
        <v>658</v>
      </c>
      <c r="I3590" s="46">
        <v>20</v>
      </c>
      <c r="J3590" s="46">
        <v>1</v>
      </c>
      <c r="K3590" s="46"/>
      <c r="L3590" s="46"/>
      <c r="M3590" s="46">
        <v>20</v>
      </c>
      <c r="N3590" s="46">
        <v>1</v>
      </c>
      <c r="O3590" s="79">
        <v>1050000</v>
      </c>
      <c r="P3590" s="79">
        <v>1050000</v>
      </c>
      <c r="Q3590" s="79"/>
      <c r="R3590" s="79">
        <v>1050000</v>
      </c>
      <c r="S3590" s="79">
        <v>0</v>
      </c>
      <c r="T3590" s="79">
        <v>0</v>
      </c>
      <c r="U3590" s="78" t="s">
        <v>303</v>
      </c>
      <c r="V3590" s="80" t="s">
        <v>1941</v>
      </c>
      <c r="W3590" s="81" t="s">
        <v>539</v>
      </c>
    </row>
    <row r="3591" spans="1:23" s="107" customFormat="1" ht="31.8" customHeight="1">
      <c r="A3591" s="46">
        <f>SUBTOTAL(3,$C$11:C3591)</f>
        <v>3581</v>
      </c>
      <c r="B3591" s="100">
        <v>2</v>
      </c>
      <c r="C3591" s="100" t="s">
        <v>100</v>
      </c>
      <c r="D3591" s="100" t="s">
        <v>2374</v>
      </c>
      <c r="E3591" s="101" t="s">
        <v>386</v>
      </c>
      <c r="F3591" s="102" t="s">
        <v>289</v>
      </c>
      <c r="G3591" s="100">
        <v>11</v>
      </c>
      <c r="H3591" s="103" t="s">
        <v>658</v>
      </c>
      <c r="I3591" s="100">
        <v>20</v>
      </c>
      <c r="J3591" s="100">
        <v>1</v>
      </c>
      <c r="K3591" s="100"/>
      <c r="L3591" s="100"/>
      <c r="M3591" s="100">
        <v>20</v>
      </c>
      <c r="N3591" s="100">
        <v>1</v>
      </c>
      <c r="O3591" s="104">
        <v>1050000</v>
      </c>
      <c r="P3591" s="104">
        <v>1050000</v>
      </c>
      <c r="Q3591" s="104"/>
      <c r="R3591" s="104"/>
      <c r="S3591" s="104">
        <v>1050000</v>
      </c>
      <c r="T3591" s="104">
        <v>0</v>
      </c>
      <c r="U3591" s="103" t="s">
        <v>303</v>
      </c>
      <c r="V3591" s="105" t="s">
        <v>3073</v>
      </c>
      <c r="W3591" s="106" t="s">
        <v>539</v>
      </c>
    </row>
    <row r="3592" spans="1:23" s="107" customFormat="1" ht="31.8" customHeight="1">
      <c r="A3592" s="46">
        <f>SUBTOTAL(3,$C$11:C3592)</f>
        <v>3582</v>
      </c>
      <c r="B3592" s="100">
        <v>2</v>
      </c>
      <c r="C3592" s="100" t="s">
        <v>100</v>
      </c>
      <c r="D3592" s="100" t="s">
        <v>2378</v>
      </c>
      <c r="E3592" s="101" t="s">
        <v>386</v>
      </c>
      <c r="F3592" s="102" t="s">
        <v>289</v>
      </c>
      <c r="G3592" s="100">
        <v>11</v>
      </c>
      <c r="H3592" s="103" t="s">
        <v>658</v>
      </c>
      <c r="I3592" s="100">
        <v>20</v>
      </c>
      <c r="J3592" s="100">
        <v>1</v>
      </c>
      <c r="K3592" s="100"/>
      <c r="L3592" s="100"/>
      <c r="M3592" s="100">
        <v>20</v>
      </c>
      <c r="N3592" s="100">
        <v>1</v>
      </c>
      <c r="O3592" s="104">
        <v>1050000</v>
      </c>
      <c r="P3592" s="104">
        <v>1050000</v>
      </c>
      <c r="Q3592" s="104"/>
      <c r="R3592" s="104"/>
      <c r="S3592" s="104">
        <v>1050000</v>
      </c>
      <c r="T3592" s="104">
        <v>0</v>
      </c>
      <c r="U3592" s="103" t="s">
        <v>303</v>
      </c>
      <c r="V3592" s="105" t="s">
        <v>4470</v>
      </c>
      <c r="W3592" s="106" t="s">
        <v>539</v>
      </c>
    </row>
    <row r="3593" spans="1:23" s="107" customFormat="1" ht="31.8" customHeight="1">
      <c r="A3593" s="46">
        <f>SUBTOTAL(3,$C$11:C3593)</f>
        <v>3583</v>
      </c>
      <c r="B3593" s="100">
        <v>2</v>
      </c>
      <c r="C3593" s="100" t="s">
        <v>100</v>
      </c>
      <c r="D3593" s="100" t="s">
        <v>2355</v>
      </c>
      <c r="E3593" s="101" t="s">
        <v>386</v>
      </c>
      <c r="F3593" s="102" t="s">
        <v>289</v>
      </c>
      <c r="G3593" s="100">
        <v>11</v>
      </c>
      <c r="H3593" s="103" t="s">
        <v>658</v>
      </c>
      <c r="I3593" s="100">
        <v>20</v>
      </c>
      <c r="J3593" s="100">
        <v>1</v>
      </c>
      <c r="K3593" s="100"/>
      <c r="L3593" s="100"/>
      <c r="M3593" s="100">
        <v>20</v>
      </c>
      <c r="N3593" s="100">
        <v>1</v>
      </c>
      <c r="O3593" s="104">
        <v>1050000</v>
      </c>
      <c r="P3593" s="104">
        <v>1050000</v>
      </c>
      <c r="Q3593" s="104"/>
      <c r="R3593" s="104"/>
      <c r="S3593" s="104">
        <v>1050000</v>
      </c>
      <c r="T3593" s="104">
        <v>0</v>
      </c>
      <c r="U3593" s="103" t="s">
        <v>303</v>
      </c>
      <c r="V3593" s="105" t="s">
        <v>4471</v>
      </c>
      <c r="W3593" s="106" t="s">
        <v>539</v>
      </c>
    </row>
    <row r="3594" spans="1:23" s="107" customFormat="1" ht="31.8" customHeight="1">
      <c r="A3594" s="46">
        <f>SUBTOTAL(3,$C$11:C3594)</f>
        <v>3584</v>
      </c>
      <c r="B3594" s="100">
        <v>2</v>
      </c>
      <c r="C3594" s="100" t="s">
        <v>100</v>
      </c>
      <c r="D3594" s="100" t="s">
        <v>2376</v>
      </c>
      <c r="E3594" s="101" t="s">
        <v>386</v>
      </c>
      <c r="F3594" s="102" t="s">
        <v>289</v>
      </c>
      <c r="G3594" s="100">
        <v>11</v>
      </c>
      <c r="H3594" s="103" t="s">
        <v>658</v>
      </c>
      <c r="I3594" s="100">
        <v>20</v>
      </c>
      <c r="J3594" s="100">
        <v>1</v>
      </c>
      <c r="K3594" s="100"/>
      <c r="L3594" s="100"/>
      <c r="M3594" s="100">
        <v>20</v>
      </c>
      <c r="N3594" s="100">
        <v>1</v>
      </c>
      <c r="O3594" s="104">
        <v>1050000</v>
      </c>
      <c r="P3594" s="104">
        <v>1050000</v>
      </c>
      <c r="Q3594" s="104"/>
      <c r="R3594" s="104"/>
      <c r="S3594" s="104">
        <v>1050000</v>
      </c>
      <c r="T3594" s="104">
        <v>0</v>
      </c>
      <c r="U3594" s="103" t="s">
        <v>303</v>
      </c>
      <c r="V3594" s="105" t="s">
        <v>1157</v>
      </c>
      <c r="W3594" s="106" t="s">
        <v>539</v>
      </c>
    </row>
    <row r="3595" spans="1:23" s="107" customFormat="1" ht="31.8" customHeight="1">
      <c r="A3595" s="46">
        <f>SUBTOTAL(3,$C$11:C3595)</f>
        <v>3585</v>
      </c>
      <c r="B3595" s="100">
        <v>2</v>
      </c>
      <c r="C3595" s="100" t="s">
        <v>100</v>
      </c>
      <c r="D3595" s="100" t="s">
        <v>2344</v>
      </c>
      <c r="E3595" s="101" t="s">
        <v>386</v>
      </c>
      <c r="F3595" s="102" t="s">
        <v>289</v>
      </c>
      <c r="G3595" s="100">
        <v>11</v>
      </c>
      <c r="H3595" s="103" t="s">
        <v>658</v>
      </c>
      <c r="I3595" s="100">
        <v>20</v>
      </c>
      <c r="J3595" s="100">
        <v>1</v>
      </c>
      <c r="K3595" s="100"/>
      <c r="L3595" s="100"/>
      <c r="M3595" s="100">
        <v>20</v>
      </c>
      <c r="N3595" s="100">
        <v>1</v>
      </c>
      <c r="O3595" s="104">
        <v>1050000</v>
      </c>
      <c r="P3595" s="104">
        <v>1050000</v>
      </c>
      <c r="Q3595" s="104"/>
      <c r="R3595" s="104"/>
      <c r="S3595" s="104">
        <v>1050000</v>
      </c>
      <c r="T3595" s="104">
        <v>0</v>
      </c>
      <c r="U3595" s="103" t="s">
        <v>303</v>
      </c>
      <c r="V3595" s="105" t="s">
        <v>4472</v>
      </c>
      <c r="W3595" s="106" t="s">
        <v>539</v>
      </c>
    </row>
    <row r="3596" spans="1:23" s="107" customFormat="1" ht="31.8" customHeight="1">
      <c r="A3596" s="46">
        <f>SUBTOTAL(3,$C$11:C3596)</f>
        <v>3586</v>
      </c>
      <c r="B3596" s="100">
        <v>2</v>
      </c>
      <c r="C3596" s="100" t="s">
        <v>100</v>
      </c>
      <c r="D3596" s="100" t="s">
        <v>2352</v>
      </c>
      <c r="E3596" s="101" t="s">
        <v>386</v>
      </c>
      <c r="F3596" s="102" t="s">
        <v>289</v>
      </c>
      <c r="G3596" s="100">
        <v>11</v>
      </c>
      <c r="H3596" s="103" t="s">
        <v>658</v>
      </c>
      <c r="I3596" s="100">
        <v>20</v>
      </c>
      <c r="J3596" s="100">
        <v>1</v>
      </c>
      <c r="K3596" s="100"/>
      <c r="L3596" s="100"/>
      <c r="M3596" s="100">
        <v>20</v>
      </c>
      <c r="N3596" s="100">
        <v>1</v>
      </c>
      <c r="O3596" s="104">
        <v>1050000</v>
      </c>
      <c r="P3596" s="104">
        <v>1050000</v>
      </c>
      <c r="Q3596" s="104"/>
      <c r="R3596" s="104"/>
      <c r="S3596" s="104">
        <v>1050000</v>
      </c>
      <c r="T3596" s="104">
        <v>0</v>
      </c>
      <c r="U3596" s="103" t="s">
        <v>303</v>
      </c>
      <c r="V3596" s="105" t="s">
        <v>4473</v>
      </c>
      <c r="W3596" s="106" t="s">
        <v>539</v>
      </c>
    </row>
    <row r="3597" spans="1:23" s="107" customFormat="1" ht="31.8" customHeight="1">
      <c r="A3597" s="46">
        <f>SUBTOTAL(3,$C$11:C3597)</f>
        <v>3587</v>
      </c>
      <c r="B3597" s="100">
        <v>2</v>
      </c>
      <c r="C3597" s="100" t="s">
        <v>100</v>
      </c>
      <c r="D3597" s="100" t="s">
        <v>2374</v>
      </c>
      <c r="E3597" s="101" t="s">
        <v>386</v>
      </c>
      <c r="F3597" s="102" t="s">
        <v>289</v>
      </c>
      <c r="G3597" s="100">
        <v>11</v>
      </c>
      <c r="H3597" s="103" t="s">
        <v>658</v>
      </c>
      <c r="I3597" s="100">
        <v>20</v>
      </c>
      <c r="J3597" s="100">
        <v>1</v>
      </c>
      <c r="K3597" s="100"/>
      <c r="L3597" s="100"/>
      <c r="M3597" s="100">
        <v>20</v>
      </c>
      <c r="N3597" s="100">
        <v>1</v>
      </c>
      <c r="O3597" s="104">
        <v>1050000</v>
      </c>
      <c r="P3597" s="104">
        <v>1050000</v>
      </c>
      <c r="Q3597" s="104"/>
      <c r="R3597" s="104"/>
      <c r="S3597" s="104">
        <v>1050000</v>
      </c>
      <c r="T3597" s="104">
        <v>0</v>
      </c>
      <c r="U3597" s="103" t="s">
        <v>303</v>
      </c>
      <c r="V3597" s="105" t="s">
        <v>4474</v>
      </c>
      <c r="W3597" s="106" t="s">
        <v>539</v>
      </c>
    </row>
    <row r="3598" spans="1:23" s="107" customFormat="1" ht="31.8" customHeight="1">
      <c r="A3598" s="46">
        <f>SUBTOTAL(3,$C$11:C3598)</f>
        <v>3588</v>
      </c>
      <c r="B3598" s="100">
        <v>2</v>
      </c>
      <c r="C3598" s="100" t="s">
        <v>100</v>
      </c>
      <c r="D3598" s="100" t="s">
        <v>2370</v>
      </c>
      <c r="E3598" s="101" t="s">
        <v>386</v>
      </c>
      <c r="F3598" s="102" t="s">
        <v>289</v>
      </c>
      <c r="G3598" s="100">
        <v>11</v>
      </c>
      <c r="H3598" s="103" t="s">
        <v>658</v>
      </c>
      <c r="I3598" s="100">
        <v>20</v>
      </c>
      <c r="J3598" s="100">
        <v>1</v>
      </c>
      <c r="K3598" s="100"/>
      <c r="L3598" s="100"/>
      <c r="M3598" s="100">
        <v>20</v>
      </c>
      <c r="N3598" s="100">
        <v>1</v>
      </c>
      <c r="O3598" s="104">
        <v>1050000</v>
      </c>
      <c r="P3598" s="104">
        <v>1050000</v>
      </c>
      <c r="Q3598" s="104"/>
      <c r="R3598" s="104"/>
      <c r="S3598" s="104">
        <v>1050000</v>
      </c>
      <c r="T3598" s="104">
        <v>0</v>
      </c>
      <c r="U3598" s="103" t="s">
        <v>303</v>
      </c>
      <c r="V3598" s="105" t="s">
        <v>4475</v>
      </c>
      <c r="W3598" s="106" t="s">
        <v>539</v>
      </c>
    </row>
    <row r="3599" spans="1:23" s="107" customFormat="1" ht="31.8" customHeight="1">
      <c r="A3599" s="46">
        <f>SUBTOTAL(3,$C$11:C3599)</f>
        <v>3589</v>
      </c>
      <c r="B3599" s="100">
        <v>2</v>
      </c>
      <c r="C3599" s="100" t="s">
        <v>100</v>
      </c>
      <c r="D3599" s="100" t="s">
        <v>2374</v>
      </c>
      <c r="E3599" s="101" t="s">
        <v>386</v>
      </c>
      <c r="F3599" s="102" t="s">
        <v>289</v>
      </c>
      <c r="G3599" s="100">
        <v>11</v>
      </c>
      <c r="H3599" s="103" t="s">
        <v>658</v>
      </c>
      <c r="I3599" s="100">
        <v>20</v>
      </c>
      <c r="J3599" s="100">
        <v>1</v>
      </c>
      <c r="K3599" s="100"/>
      <c r="L3599" s="100"/>
      <c r="M3599" s="100">
        <v>20</v>
      </c>
      <c r="N3599" s="100">
        <v>1</v>
      </c>
      <c r="O3599" s="104">
        <v>1050000</v>
      </c>
      <c r="P3599" s="104">
        <v>1050000</v>
      </c>
      <c r="Q3599" s="104"/>
      <c r="R3599" s="104"/>
      <c r="S3599" s="104">
        <v>1050000</v>
      </c>
      <c r="T3599" s="104">
        <v>0</v>
      </c>
      <c r="U3599" s="103" t="s">
        <v>303</v>
      </c>
      <c r="V3599" s="105" t="s">
        <v>4476</v>
      </c>
      <c r="W3599" s="106" t="s">
        <v>539</v>
      </c>
    </row>
    <row r="3600" spans="1:23" s="107" customFormat="1" ht="31.8" customHeight="1">
      <c r="A3600" s="46">
        <f>SUBTOTAL(3,$C$11:C3600)</f>
        <v>3590</v>
      </c>
      <c r="B3600" s="100">
        <v>2</v>
      </c>
      <c r="C3600" s="100" t="s">
        <v>100</v>
      </c>
      <c r="D3600" s="100" t="s">
        <v>2374</v>
      </c>
      <c r="E3600" s="101" t="s">
        <v>386</v>
      </c>
      <c r="F3600" s="102" t="s">
        <v>289</v>
      </c>
      <c r="G3600" s="100">
        <v>11</v>
      </c>
      <c r="H3600" s="103" t="s">
        <v>658</v>
      </c>
      <c r="I3600" s="100">
        <v>20</v>
      </c>
      <c r="J3600" s="100">
        <v>1</v>
      </c>
      <c r="K3600" s="100"/>
      <c r="L3600" s="100"/>
      <c r="M3600" s="100">
        <v>20</v>
      </c>
      <c r="N3600" s="100">
        <v>1</v>
      </c>
      <c r="O3600" s="104">
        <v>1050000</v>
      </c>
      <c r="P3600" s="104">
        <v>1050000</v>
      </c>
      <c r="Q3600" s="104"/>
      <c r="R3600" s="104"/>
      <c r="S3600" s="104">
        <v>1050000</v>
      </c>
      <c r="T3600" s="104">
        <v>0</v>
      </c>
      <c r="U3600" s="103" t="s">
        <v>303</v>
      </c>
      <c r="V3600" s="105" t="s">
        <v>4477</v>
      </c>
      <c r="W3600" s="106" t="s">
        <v>539</v>
      </c>
    </row>
    <row r="3601" spans="1:23" s="107" customFormat="1" ht="31.8" customHeight="1">
      <c r="A3601" s="46">
        <f>SUBTOTAL(3,$C$11:C3601)</f>
        <v>3591</v>
      </c>
      <c r="B3601" s="100">
        <v>2</v>
      </c>
      <c r="C3601" s="100" t="s">
        <v>100</v>
      </c>
      <c r="D3601" s="100" t="s">
        <v>2376</v>
      </c>
      <c r="E3601" s="101" t="s">
        <v>386</v>
      </c>
      <c r="F3601" s="102" t="s">
        <v>289</v>
      </c>
      <c r="G3601" s="100">
        <v>11</v>
      </c>
      <c r="H3601" s="103" t="s">
        <v>658</v>
      </c>
      <c r="I3601" s="100">
        <v>20</v>
      </c>
      <c r="J3601" s="100">
        <v>1</v>
      </c>
      <c r="K3601" s="100"/>
      <c r="L3601" s="100"/>
      <c r="M3601" s="100">
        <v>20</v>
      </c>
      <c r="N3601" s="100">
        <v>1</v>
      </c>
      <c r="O3601" s="104">
        <v>1050000</v>
      </c>
      <c r="P3601" s="104">
        <v>1050000</v>
      </c>
      <c r="Q3601" s="104"/>
      <c r="R3601" s="104"/>
      <c r="S3601" s="104">
        <v>1050000</v>
      </c>
      <c r="T3601" s="104">
        <v>0</v>
      </c>
      <c r="U3601" s="103" t="s">
        <v>303</v>
      </c>
      <c r="V3601" s="105" t="s">
        <v>1245</v>
      </c>
      <c r="W3601" s="106" t="s">
        <v>539</v>
      </c>
    </row>
    <row r="3602" spans="1:23" s="107" customFormat="1" ht="31.8" customHeight="1">
      <c r="A3602" s="46">
        <f>SUBTOTAL(3,$C$11:C3602)</f>
        <v>3592</v>
      </c>
      <c r="B3602" s="100">
        <v>2</v>
      </c>
      <c r="C3602" s="100" t="s">
        <v>100</v>
      </c>
      <c r="D3602" s="100" t="s">
        <v>2376</v>
      </c>
      <c r="E3602" s="101" t="s">
        <v>386</v>
      </c>
      <c r="F3602" s="102" t="s">
        <v>289</v>
      </c>
      <c r="G3602" s="100">
        <v>11</v>
      </c>
      <c r="H3602" s="103" t="s">
        <v>658</v>
      </c>
      <c r="I3602" s="100">
        <v>20</v>
      </c>
      <c r="J3602" s="100">
        <v>1</v>
      </c>
      <c r="K3602" s="100"/>
      <c r="L3602" s="100"/>
      <c r="M3602" s="100">
        <v>20</v>
      </c>
      <c r="N3602" s="100">
        <v>1</v>
      </c>
      <c r="O3602" s="104">
        <v>1050000</v>
      </c>
      <c r="P3602" s="104">
        <v>1050000</v>
      </c>
      <c r="Q3602" s="104"/>
      <c r="R3602" s="104"/>
      <c r="S3602" s="104">
        <v>1050000</v>
      </c>
      <c r="T3602" s="104">
        <v>0</v>
      </c>
      <c r="U3602" s="103" t="s">
        <v>303</v>
      </c>
      <c r="V3602" s="105" t="s">
        <v>4478</v>
      </c>
      <c r="W3602" s="106" t="s">
        <v>539</v>
      </c>
    </row>
    <row r="3603" spans="1:23" s="107" customFormat="1" ht="31.8" customHeight="1">
      <c r="A3603" s="46">
        <f>SUBTOTAL(3,$C$11:C3603)</f>
        <v>3593</v>
      </c>
      <c r="B3603" s="100">
        <v>2</v>
      </c>
      <c r="C3603" s="100" t="s">
        <v>100</v>
      </c>
      <c r="D3603" s="100" t="s">
        <v>2357</v>
      </c>
      <c r="E3603" s="101" t="s">
        <v>386</v>
      </c>
      <c r="F3603" s="102" t="s">
        <v>289</v>
      </c>
      <c r="G3603" s="100">
        <v>11</v>
      </c>
      <c r="H3603" s="103" t="s">
        <v>658</v>
      </c>
      <c r="I3603" s="100">
        <v>20</v>
      </c>
      <c r="J3603" s="100">
        <v>1</v>
      </c>
      <c r="K3603" s="100"/>
      <c r="L3603" s="100"/>
      <c r="M3603" s="100">
        <v>20</v>
      </c>
      <c r="N3603" s="100">
        <v>1</v>
      </c>
      <c r="O3603" s="104">
        <v>1050000</v>
      </c>
      <c r="P3603" s="104">
        <v>1050000</v>
      </c>
      <c r="Q3603" s="104"/>
      <c r="R3603" s="104"/>
      <c r="S3603" s="104">
        <v>1050000</v>
      </c>
      <c r="T3603" s="104">
        <v>0</v>
      </c>
      <c r="U3603" s="103" t="s">
        <v>303</v>
      </c>
      <c r="V3603" s="105" t="s">
        <v>4479</v>
      </c>
      <c r="W3603" s="106" t="s">
        <v>539</v>
      </c>
    </row>
    <row r="3604" spans="1:23" s="107" customFormat="1" ht="31.8" customHeight="1">
      <c r="A3604" s="46">
        <f>SUBTOTAL(3,$C$11:C3604)</f>
        <v>3594</v>
      </c>
      <c r="B3604" s="100">
        <v>2</v>
      </c>
      <c r="C3604" s="100" t="s">
        <v>100</v>
      </c>
      <c r="D3604" s="100" t="s">
        <v>2376</v>
      </c>
      <c r="E3604" s="101" t="s">
        <v>386</v>
      </c>
      <c r="F3604" s="102" t="s">
        <v>289</v>
      </c>
      <c r="G3604" s="100">
        <v>11</v>
      </c>
      <c r="H3604" s="103" t="s">
        <v>658</v>
      </c>
      <c r="I3604" s="100">
        <v>20</v>
      </c>
      <c r="J3604" s="100">
        <v>1</v>
      </c>
      <c r="K3604" s="100"/>
      <c r="L3604" s="100"/>
      <c r="M3604" s="100">
        <v>20</v>
      </c>
      <c r="N3604" s="100">
        <v>1</v>
      </c>
      <c r="O3604" s="104">
        <v>1050000</v>
      </c>
      <c r="P3604" s="104">
        <v>1050000</v>
      </c>
      <c r="Q3604" s="104"/>
      <c r="R3604" s="104"/>
      <c r="S3604" s="104">
        <v>1050000</v>
      </c>
      <c r="T3604" s="104">
        <v>0</v>
      </c>
      <c r="U3604" s="103" t="s">
        <v>303</v>
      </c>
      <c r="V3604" s="105" t="s">
        <v>4480</v>
      </c>
      <c r="W3604" s="106" t="s">
        <v>539</v>
      </c>
    </row>
    <row r="3605" spans="1:23" s="107" customFormat="1" ht="31.8" customHeight="1">
      <c r="A3605" s="46">
        <f>SUBTOTAL(3,$C$11:C3605)</f>
        <v>3595</v>
      </c>
      <c r="B3605" s="100">
        <v>2</v>
      </c>
      <c r="C3605" s="100" t="s">
        <v>100</v>
      </c>
      <c r="D3605" s="100" t="s">
        <v>2374</v>
      </c>
      <c r="E3605" s="101" t="s">
        <v>386</v>
      </c>
      <c r="F3605" s="102" t="s">
        <v>289</v>
      </c>
      <c r="G3605" s="100">
        <v>11</v>
      </c>
      <c r="H3605" s="103" t="s">
        <v>658</v>
      </c>
      <c r="I3605" s="100">
        <v>20</v>
      </c>
      <c r="J3605" s="100">
        <v>1</v>
      </c>
      <c r="K3605" s="100"/>
      <c r="L3605" s="100"/>
      <c r="M3605" s="100">
        <v>20</v>
      </c>
      <c r="N3605" s="100">
        <v>1</v>
      </c>
      <c r="O3605" s="104">
        <v>1050000</v>
      </c>
      <c r="P3605" s="104">
        <v>1050000</v>
      </c>
      <c r="Q3605" s="104"/>
      <c r="R3605" s="104"/>
      <c r="S3605" s="104">
        <v>1050000</v>
      </c>
      <c r="T3605" s="104">
        <v>0</v>
      </c>
      <c r="U3605" s="103" t="s">
        <v>303</v>
      </c>
      <c r="V3605" s="105" t="s">
        <v>1880</v>
      </c>
      <c r="W3605" s="106" t="s">
        <v>539</v>
      </c>
    </row>
    <row r="3606" spans="1:23" s="107" customFormat="1" ht="31.8" customHeight="1">
      <c r="A3606" s="46">
        <f>SUBTOTAL(3,$C$11:C3606)</f>
        <v>3596</v>
      </c>
      <c r="B3606" s="100">
        <v>2</v>
      </c>
      <c r="C3606" s="100" t="s">
        <v>100</v>
      </c>
      <c r="D3606" s="100" t="s">
        <v>2357</v>
      </c>
      <c r="E3606" s="101" t="s">
        <v>386</v>
      </c>
      <c r="F3606" s="102" t="s">
        <v>289</v>
      </c>
      <c r="G3606" s="100">
        <v>11</v>
      </c>
      <c r="H3606" s="103" t="s">
        <v>658</v>
      </c>
      <c r="I3606" s="100">
        <v>20</v>
      </c>
      <c r="J3606" s="100">
        <v>1</v>
      </c>
      <c r="K3606" s="100"/>
      <c r="L3606" s="100"/>
      <c r="M3606" s="100">
        <v>20</v>
      </c>
      <c r="N3606" s="100">
        <v>1</v>
      </c>
      <c r="O3606" s="104">
        <v>1050000</v>
      </c>
      <c r="P3606" s="104">
        <v>1050000</v>
      </c>
      <c r="Q3606" s="104"/>
      <c r="R3606" s="104"/>
      <c r="S3606" s="104">
        <v>1050000</v>
      </c>
      <c r="T3606" s="104">
        <v>0</v>
      </c>
      <c r="U3606" s="103" t="s">
        <v>303</v>
      </c>
      <c r="V3606" s="105" t="s">
        <v>4481</v>
      </c>
      <c r="W3606" s="106" t="s">
        <v>539</v>
      </c>
    </row>
    <row r="3607" spans="1:23" s="107" customFormat="1" ht="31.8" customHeight="1">
      <c r="A3607" s="46">
        <f>SUBTOTAL(3,$C$11:C3607)</f>
        <v>3597</v>
      </c>
      <c r="B3607" s="100">
        <v>2</v>
      </c>
      <c r="C3607" s="100" t="s">
        <v>100</v>
      </c>
      <c r="D3607" s="100" t="s">
        <v>2353</v>
      </c>
      <c r="E3607" s="101" t="s">
        <v>386</v>
      </c>
      <c r="F3607" s="102" t="s">
        <v>289</v>
      </c>
      <c r="G3607" s="100">
        <v>11</v>
      </c>
      <c r="H3607" s="103" t="s">
        <v>658</v>
      </c>
      <c r="I3607" s="100">
        <v>20</v>
      </c>
      <c r="J3607" s="100">
        <v>1</v>
      </c>
      <c r="K3607" s="100"/>
      <c r="L3607" s="100"/>
      <c r="M3607" s="100">
        <v>20</v>
      </c>
      <c r="N3607" s="100">
        <v>1</v>
      </c>
      <c r="O3607" s="104">
        <v>1050000</v>
      </c>
      <c r="P3607" s="104">
        <v>1050000</v>
      </c>
      <c r="Q3607" s="104"/>
      <c r="R3607" s="104"/>
      <c r="S3607" s="104">
        <v>1050000</v>
      </c>
      <c r="T3607" s="104">
        <v>0</v>
      </c>
      <c r="U3607" s="103" t="s">
        <v>303</v>
      </c>
      <c r="V3607" s="105" t="s">
        <v>4193</v>
      </c>
      <c r="W3607" s="106" t="s">
        <v>539</v>
      </c>
    </row>
    <row r="3608" spans="1:23" s="107" customFormat="1" ht="31.8" customHeight="1">
      <c r="A3608" s="46">
        <f>SUBTOTAL(3,$C$11:C3608)</f>
        <v>3598</v>
      </c>
      <c r="B3608" s="100">
        <v>2</v>
      </c>
      <c r="C3608" s="100" t="s">
        <v>100</v>
      </c>
      <c r="D3608" s="100" t="s">
        <v>2374</v>
      </c>
      <c r="E3608" s="101" t="s">
        <v>386</v>
      </c>
      <c r="F3608" s="102" t="s">
        <v>289</v>
      </c>
      <c r="G3608" s="100">
        <v>11</v>
      </c>
      <c r="H3608" s="103" t="s">
        <v>658</v>
      </c>
      <c r="I3608" s="100">
        <v>20</v>
      </c>
      <c r="J3608" s="100">
        <v>1</v>
      </c>
      <c r="K3608" s="100"/>
      <c r="L3608" s="100"/>
      <c r="M3608" s="100">
        <v>20</v>
      </c>
      <c r="N3608" s="100">
        <v>1</v>
      </c>
      <c r="O3608" s="104">
        <v>1050000</v>
      </c>
      <c r="P3608" s="104">
        <v>1050000</v>
      </c>
      <c r="Q3608" s="104"/>
      <c r="R3608" s="104"/>
      <c r="S3608" s="104">
        <v>1050000</v>
      </c>
      <c r="T3608" s="104">
        <v>0</v>
      </c>
      <c r="U3608" s="103" t="s">
        <v>303</v>
      </c>
      <c r="V3608" s="105" t="s">
        <v>4482</v>
      </c>
      <c r="W3608" s="106" t="s">
        <v>539</v>
      </c>
    </row>
    <row r="3609" spans="1:23" s="107" customFormat="1" ht="31.8" customHeight="1">
      <c r="A3609" s="46">
        <f>SUBTOTAL(3,$C$11:C3609)</f>
        <v>3599</v>
      </c>
      <c r="B3609" s="100">
        <v>2</v>
      </c>
      <c r="C3609" s="100" t="s">
        <v>100</v>
      </c>
      <c r="D3609" s="100" t="s">
        <v>2347</v>
      </c>
      <c r="E3609" s="101" t="s">
        <v>386</v>
      </c>
      <c r="F3609" s="102" t="s">
        <v>289</v>
      </c>
      <c r="G3609" s="100">
        <v>11</v>
      </c>
      <c r="H3609" s="103" t="s">
        <v>658</v>
      </c>
      <c r="I3609" s="100">
        <v>20</v>
      </c>
      <c r="J3609" s="100">
        <v>1</v>
      </c>
      <c r="K3609" s="100"/>
      <c r="L3609" s="100"/>
      <c r="M3609" s="100">
        <v>20</v>
      </c>
      <c r="N3609" s="100">
        <v>1</v>
      </c>
      <c r="O3609" s="104">
        <v>1050000</v>
      </c>
      <c r="P3609" s="104">
        <v>1050000</v>
      </c>
      <c r="Q3609" s="104"/>
      <c r="R3609" s="104"/>
      <c r="S3609" s="104">
        <v>1050000</v>
      </c>
      <c r="T3609" s="104">
        <v>0</v>
      </c>
      <c r="U3609" s="103" t="s">
        <v>303</v>
      </c>
      <c r="V3609" s="105" t="s">
        <v>1224</v>
      </c>
      <c r="W3609" s="106" t="s">
        <v>539</v>
      </c>
    </row>
    <row r="3610" spans="1:23" s="107" customFormat="1" ht="31.8" customHeight="1">
      <c r="A3610" s="46">
        <f>SUBTOTAL(3,$C$11:C3610)</f>
        <v>3600</v>
      </c>
      <c r="B3610" s="100">
        <v>2</v>
      </c>
      <c r="C3610" s="100" t="s">
        <v>100</v>
      </c>
      <c r="D3610" s="100" t="s">
        <v>2374</v>
      </c>
      <c r="E3610" s="101" t="s">
        <v>386</v>
      </c>
      <c r="F3610" s="102" t="s">
        <v>289</v>
      </c>
      <c r="G3610" s="100">
        <v>11</v>
      </c>
      <c r="H3610" s="103" t="s">
        <v>658</v>
      </c>
      <c r="I3610" s="100">
        <v>20</v>
      </c>
      <c r="J3610" s="100">
        <v>1</v>
      </c>
      <c r="K3610" s="100"/>
      <c r="L3610" s="100"/>
      <c r="M3610" s="100">
        <v>20</v>
      </c>
      <c r="N3610" s="100">
        <v>1</v>
      </c>
      <c r="O3610" s="104">
        <v>1050000</v>
      </c>
      <c r="P3610" s="104">
        <v>1050000</v>
      </c>
      <c r="Q3610" s="104"/>
      <c r="R3610" s="104"/>
      <c r="S3610" s="104">
        <v>1050000</v>
      </c>
      <c r="T3610" s="104">
        <v>0</v>
      </c>
      <c r="U3610" s="103" t="s">
        <v>303</v>
      </c>
      <c r="V3610" s="105" t="s">
        <v>4483</v>
      </c>
      <c r="W3610" s="106" t="s">
        <v>539</v>
      </c>
    </row>
    <row r="3611" spans="1:23" s="107" customFormat="1" ht="31.8" customHeight="1">
      <c r="A3611" s="46">
        <f>SUBTOTAL(3,$C$11:C3611)</f>
        <v>3601</v>
      </c>
      <c r="B3611" s="100">
        <v>2</v>
      </c>
      <c r="C3611" s="100" t="s">
        <v>100</v>
      </c>
      <c r="D3611" s="100" t="s">
        <v>2376</v>
      </c>
      <c r="E3611" s="101" t="s">
        <v>386</v>
      </c>
      <c r="F3611" s="102" t="s">
        <v>289</v>
      </c>
      <c r="G3611" s="100">
        <v>11</v>
      </c>
      <c r="H3611" s="103" t="s">
        <v>658</v>
      </c>
      <c r="I3611" s="100">
        <v>20</v>
      </c>
      <c r="J3611" s="100">
        <v>1</v>
      </c>
      <c r="K3611" s="100"/>
      <c r="L3611" s="100"/>
      <c r="M3611" s="100">
        <v>20</v>
      </c>
      <c r="N3611" s="100">
        <v>1</v>
      </c>
      <c r="O3611" s="104">
        <v>1050000</v>
      </c>
      <c r="P3611" s="104">
        <v>1050000</v>
      </c>
      <c r="Q3611" s="104"/>
      <c r="R3611" s="104"/>
      <c r="S3611" s="104">
        <v>1050000</v>
      </c>
      <c r="T3611" s="104">
        <v>0</v>
      </c>
      <c r="U3611" s="103" t="s">
        <v>303</v>
      </c>
      <c r="V3611" s="105" t="s">
        <v>4484</v>
      </c>
      <c r="W3611" s="106" t="s">
        <v>539</v>
      </c>
    </row>
    <row r="3612" spans="1:23" s="107" customFormat="1" ht="31.8" customHeight="1">
      <c r="A3612" s="46">
        <f>SUBTOTAL(3,$C$11:C3612)</f>
        <v>3602</v>
      </c>
      <c r="B3612" s="100">
        <v>2</v>
      </c>
      <c r="C3612" s="100" t="s">
        <v>100</v>
      </c>
      <c r="D3612" s="100" t="s">
        <v>2340</v>
      </c>
      <c r="E3612" s="101" t="s">
        <v>386</v>
      </c>
      <c r="F3612" s="102" t="s">
        <v>289</v>
      </c>
      <c r="G3612" s="100">
        <v>11</v>
      </c>
      <c r="H3612" s="103" t="s">
        <v>658</v>
      </c>
      <c r="I3612" s="100">
        <v>20</v>
      </c>
      <c r="J3612" s="100">
        <v>1</v>
      </c>
      <c r="K3612" s="100"/>
      <c r="L3612" s="100"/>
      <c r="M3612" s="100">
        <v>20</v>
      </c>
      <c r="N3612" s="100">
        <v>1</v>
      </c>
      <c r="O3612" s="104">
        <v>1050000</v>
      </c>
      <c r="P3612" s="104">
        <v>1050000</v>
      </c>
      <c r="Q3612" s="104"/>
      <c r="R3612" s="104"/>
      <c r="S3612" s="104">
        <v>1050000</v>
      </c>
      <c r="T3612" s="104">
        <v>0</v>
      </c>
      <c r="U3612" s="103" t="s">
        <v>303</v>
      </c>
      <c r="V3612" s="105" t="s">
        <v>3377</v>
      </c>
      <c r="W3612" s="106" t="s">
        <v>539</v>
      </c>
    </row>
    <row r="3613" spans="1:23" s="107" customFormat="1" ht="31.8" customHeight="1">
      <c r="A3613" s="46">
        <f>SUBTOTAL(3,$C$11:C3613)</f>
        <v>3603</v>
      </c>
      <c r="B3613" s="100">
        <v>2</v>
      </c>
      <c r="C3613" s="100" t="s">
        <v>100</v>
      </c>
      <c r="D3613" s="100" t="s">
        <v>2379</v>
      </c>
      <c r="E3613" s="101" t="s">
        <v>386</v>
      </c>
      <c r="F3613" s="102" t="s">
        <v>289</v>
      </c>
      <c r="G3613" s="100">
        <v>11</v>
      </c>
      <c r="H3613" s="103" t="s">
        <v>658</v>
      </c>
      <c r="I3613" s="100">
        <v>20</v>
      </c>
      <c r="J3613" s="100">
        <v>1</v>
      </c>
      <c r="K3613" s="100"/>
      <c r="L3613" s="100"/>
      <c r="M3613" s="100">
        <v>20</v>
      </c>
      <c r="N3613" s="100">
        <v>1</v>
      </c>
      <c r="O3613" s="104">
        <v>1050000</v>
      </c>
      <c r="P3613" s="104">
        <v>1050000</v>
      </c>
      <c r="Q3613" s="104"/>
      <c r="R3613" s="104"/>
      <c r="S3613" s="104">
        <v>1050000</v>
      </c>
      <c r="T3613" s="104">
        <v>0</v>
      </c>
      <c r="U3613" s="103" t="s">
        <v>303</v>
      </c>
      <c r="V3613" s="105" t="s">
        <v>1282</v>
      </c>
      <c r="W3613" s="106" t="s">
        <v>539</v>
      </c>
    </row>
    <row r="3614" spans="1:23" s="107" customFormat="1" ht="31.8" customHeight="1">
      <c r="A3614" s="46">
        <f>SUBTOTAL(3,$C$11:C3614)</f>
        <v>3604</v>
      </c>
      <c r="B3614" s="100">
        <v>2</v>
      </c>
      <c r="C3614" s="100" t="s">
        <v>100</v>
      </c>
      <c r="D3614" s="100" t="s">
        <v>2376</v>
      </c>
      <c r="E3614" s="101" t="s">
        <v>386</v>
      </c>
      <c r="F3614" s="102" t="s">
        <v>289</v>
      </c>
      <c r="G3614" s="100">
        <v>11</v>
      </c>
      <c r="H3614" s="103" t="s">
        <v>658</v>
      </c>
      <c r="I3614" s="100">
        <v>20</v>
      </c>
      <c r="J3614" s="100">
        <v>1</v>
      </c>
      <c r="K3614" s="100"/>
      <c r="L3614" s="100"/>
      <c r="M3614" s="100">
        <v>20</v>
      </c>
      <c r="N3614" s="100">
        <v>1</v>
      </c>
      <c r="O3614" s="104">
        <v>1050000</v>
      </c>
      <c r="P3614" s="104">
        <v>1050000</v>
      </c>
      <c r="Q3614" s="104"/>
      <c r="R3614" s="104"/>
      <c r="S3614" s="104">
        <v>1050000</v>
      </c>
      <c r="T3614" s="104">
        <v>0</v>
      </c>
      <c r="U3614" s="103" t="s">
        <v>303</v>
      </c>
      <c r="V3614" s="105" t="s">
        <v>4485</v>
      </c>
      <c r="W3614" s="106" t="s">
        <v>539</v>
      </c>
    </row>
    <row r="3615" spans="1:23" s="107" customFormat="1" ht="31.8" customHeight="1">
      <c r="A3615" s="46">
        <f>SUBTOTAL(3,$C$11:C3615)</f>
        <v>3605</v>
      </c>
      <c r="B3615" s="100">
        <v>2</v>
      </c>
      <c r="C3615" s="100" t="s">
        <v>100</v>
      </c>
      <c r="D3615" s="100" t="s">
        <v>2371</v>
      </c>
      <c r="E3615" s="101" t="s">
        <v>386</v>
      </c>
      <c r="F3615" s="102" t="s">
        <v>289</v>
      </c>
      <c r="G3615" s="100">
        <v>11</v>
      </c>
      <c r="H3615" s="103" t="s">
        <v>658</v>
      </c>
      <c r="I3615" s="100">
        <v>20</v>
      </c>
      <c r="J3615" s="100">
        <v>1</v>
      </c>
      <c r="K3615" s="100"/>
      <c r="L3615" s="100"/>
      <c r="M3615" s="100">
        <v>20</v>
      </c>
      <c r="N3615" s="100">
        <v>1</v>
      </c>
      <c r="O3615" s="104">
        <v>1050000</v>
      </c>
      <c r="P3615" s="104">
        <v>1050000</v>
      </c>
      <c r="Q3615" s="104"/>
      <c r="R3615" s="104"/>
      <c r="S3615" s="104">
        <v>1050000</v>
      </c>
      <c r="T3615" s="104">
        <v>0</v>
      </c>
      <c r="U3615" s="103" t="s">
        <v>303</v>
      </c>
      <c r="V3615" s="105" t="s">
        <v>4486</v>
      </c>
      <c r="W3615" s="106" t="s">
        <v>539</v>
      </c>
    </row>
    <row r="3616" spans="1:23" s="107" customFormat="1" ht="31.8" customHeight="1">
      <c r="A3616" s="46">
        <f>SUBTOTAL(3,$C$11:C3616)</f>
        <v>3606</v>
      </c>
      <c r="B3616" s="100">
        <v>2</v>
      </c>
      <c r="C3616" s="100" t="s">
        <v>100</v>
      </c>
      <c r="D3616" s="100" t="s">
        <v>2374</v>
      </c>
      <c r="E3616" s="101" t="s">
        <v>386</v>
      </c>
      <c r="F3616" s="102" t="s">
        <v>289</v>
      </c>
      <c r="G3616" s="100">
        <v>11</v>
      </c>
      <c r="H3616" s="103" t="s">
        <v>658</v>
      </c>
      <c r="I3616" s="100">
        <v>20</v>
      </c>
      <c r="J3616" s="100">
        <v>1</v>
      </c>
      <c r="K3616" s="100"/>
      <c r="L3616" s="100"/>
      <c r="M3616" s="100">
        <v>20</v>
      </c>
      <c r="N3616" s="100">
        <v>1</v>
      </c>
      <c r="O3616" s="104">
        <v>1050000</v>
      </c>
      <c r="P3616" s="104">
        <v>1050000</v>
      </c>
      <c r="Q3616" s="104"/>
      <c r="R3616" s="104"/>
      <c r="S3616" s="104">
        <v>1050000</v>
      </c>
      <c r="T3616" s="104">
        <v>0</v>
      </c>
      <c r="U3616" s="103" t="s">
        <v>303</v>
      </c>
      <c r="V3616" s="105" t="s">
        <v>4487</v>
      </c>
      <c r="W3616" s="106" t="s">
        <v>539</v>
      </c>
    </row>
    <row r="3617" spans="1:23" s="107" customFormat="1" ht="31.8" customHeight="1">
      <c r="A3617" s="46">
        <f>SUBTOTAL(3,$C$11:C3617)</f>
        <v>3607</v>
      </c>
      <c r="B3617" s="100">
        <v>2</v>
      </c>
      <c r="C3617" s="100" t="s">
        <v>100</v>
      </c>
      <c r="D3617" s="100" t="s">
        <v>2374</v>
      </c>
      <c r="E3617" s="101" t="s">
        <v>386</v>
      </c>
      <c r="F3617" s="102" t="s">
        <v>289</v>
      </c>
      <c r="G3617" s="100">
        <v>11</v>
      </c>
      <c r="H3617" s="103" t="s">
        <v>658</v>
      </c>
      <c r="I3617" s="100">
        <v>20</v>
      </c>
      <c r="J3617" s="100">
        <v>1</v>
      </c>
      <c r="K3617" s="100"/>
      <c r="L3617" s="100"/>
      <c r="M3617" s="100">
        <v>20</v>
      </c>
      <c r="N3617" s="100">
        <v>1</v>
      </c>
      <c r="O3617" s="104">
        <v>1050000</v>
      </c>
      <c r="P3617" s="104">
        <v>1050000</v>
      </c>
      <c r="Q3617" s="104"/>
      <c r="R3617" s="104"/>
      <c r="S3617" s="104">
        <v>1050000</v>
      </c>
      <c r="T3617" s="104">
        <v>0</v>
      </c>
      <c r="U3617" s="103" t="s">
        <v>303</v>
      </c>
      <c r="V3617" s="105" t="s">
        <v>4488</v>
      </c>
      <c r="W3617" s="106" t="s">
        <v>539</v>
      </c>
    </row>
    <row r="3618" spans="1:23" s="107" customFormat="1" ht="31.8" customHeight="1">
      <c r="A3618" s="46">
        <f>SUBTOTAL(3,$C$11:C3618)</f>
        <v>3608</v>
      </c>
      <c r="B3618" s="100">
        <v>2</v>
      </c>
      <c r="C3618" s="100" t="s">
        <v>100</v>
      </c>
      <c r="D3618" s="100" t="s">
        <v>2355</v>
      </c>
      <c r="E3618" s="101" t="s">
        <v>386</v>
      </c>
      <c r="F3618" s="102" t="s">
        <v>289</v>
      </c>
      <c r="G3618" s="100">
        <v>11</v>
      </c>
      <c r="H3618" s="103" t="s">
        <v>658</v>
      </c>
      <c r="I3618" s="100">
        <v>20</v>
      </c>
      <c r="J3618" s="100">
        <v>1</v>
      </c>
      <c r="K3618" s="100"/>
      <c r="L3618" s="100"/>
      <c r="M3618" s="100">
        <v>20</v>
      </c>
      <c r="N3618" s="100">
        <v>1</v>
      </c>
      <c r="O3618" s="104">
        <v>1050000</v>
      </c>
      <c r="P3618" s="104">
        <v>1050000</v>
      </c>
      <c r="Q3618" s="104"/>
      <c r="R3618" s="104"/>
      <c r="S3618" s="104">
        <v>1050000</v>
      </c>
      <c r="T3618" s="104">
        <v>0</v>
      </c>
      <c r="U3618" s="103" t="s">
        <v>303</v>
      </c>
      <c r="V3618" s="105" t="s">
        <v>1495</v>
      </c>
      <c r="W3618" s="106" t="s">
        <v>539</v>
      </c>
    </row>
    <row r="3619" spans="1:23" s="107" customFormat="1" ht="31.8" customHeight="1">
      <c r="A3619" s="46">
        <f>SUBTOTAL(3,$C$11:C3619)</f>
        <v>3609</v>
      </c>
      <c r="B3619" s="100">
        <v>2</v>
      </c>
      <c r="C3619" s="100" t="s">
        <v>100</v>
      </c>
      <c r="D3619" s="100" t="s">
        <v>2376</v>
      </c>
      <c r="E3619" s="101" t="s">
        <v>386</v>
      </c>
      <c r="F3619" s="102" t="s">
        <v>289</v>
      </c>
      <c r="G3619" s="100">
        <v>11</v>
      </c>
      <c r="H3619" s="103" t="s">
        <v>658</v>
      </c>
      <c r="I3619" s="100">
        <v>20</v>
      </c>
      <c r="J3619" s="100">
        <v>1</v>
      </c>
      <c r="K3619" s="100"/>
      <c r="L3619" s="100"/>
      <c r="M3619" s="100">
        <v>20</v>
      </c>
      <c r="N3619" s="100">
        <v>1</v>
      </c>
      <c r="O3619" s="104">
        <v>1050000</v>
      </c>
      <c r="P3619" s="104">
        <v>1050000</v>
      </c>
      <c r="Q3619" s="104"/>
      <c r="R3619" s="104"/>
      <c r="S3619" s="104">
        <v>1050000</v>
      </c>
      <c r="T3619" s="104">
        <v>0</v>
      </c>
      <c r="U3619" s="103" t="s">
        <v>303</v>
      </c>
      <c r="V3619" s="105" t="s">
        <v>4489</v>
      </c>
      <c r="W3619" s="106" t="s">
        <v>539</v>
      </c>
    </row>
    <row r="3620" spans="1:23" s="107" customFormat="1" ht="31.8" customHeight="1">
      <c r="A3620" s="46">
        <f>SUBTOTAL(3,$C$11:C3620)</f>
        <v>3610</v>
      </c>
      <c r="B3620" s="100">
        <v>2</v>
      </c>
      <c r="C3620" s="100" t="s">
        <v>100</v>
      </c>
      <c r="D3620" s="100" t="s">
        <v>2374</v>
      </c>
      <c r="E3620" s="101" t="s">
        <v>386</v>
      </c>
      <c r="F3620" s="102" t="s">
        <v>289</v>
      </c>
      <c r="G3620" s="100">
        <v>11</v>
      </c>
      <c r="H3620" s="103" t="s">
        <v>658</v>
      </c>
      <c r="I3620" s="100">
        <v>20</v>
      </c>
      <c r="J3620" s="100">
        <v>1</v>
      </c>
      <c r="K3620" s="100"/>
      <c r="L3620" s="100"/>
      <c r="M3620" s="100">
        <v>20</v>
      </c>
      <c r="N3620" s="100">
        <v>1</v>
      </c>
      <c r="O3620" s="104">
        <v>1050000</v>
      </c>
      <c r="P3620" s="104">
        <v>1050000</v>
      </c>
      <c r="Q3620" s="104"/>
      <c r="R3620" s="104"/>
      <c r="S3620" s="104">
        <v>1050000</v>
      </c>
      <c r="T3620" s="104">
        <v>0</v>
      </c>
      <c r="U3620" s="103" t="s">
        <v>303</v>
      </c>
      <c r="V3620" s="105" t="s">
        <v>4293</v>
      </c>
      <c r="W3620" s="106" t="s">
        <v>539</v>
      </c>
    </row>
    <row r="3621" spans="1:23" s="107" customFormat="1" ht="31.8" customHeight="1">
      <c r="A3621" s="46">
        <f>SUBTOTAL(3,$C$11:C3621)</f>
        <v>3611</v>
      </c>
      <c r="B3621" s="100">
        <v>2</v>
      </c>
      <c r="C3621" s="100" t="s">
        <v>100</v>
      </c>
      <c r="D3621" s="100" t="s">
        <v>2376</v>
      </c>
      <c r="E3621" s="101" t="s">
        <v>386</v>
      </c>
      <c r="F3621" s="102" t="s">
        <v>289</v>
      </c>
      <c r="G3621" s="100">
        <v>11</v>
      </c>
      <c r="H3621" s="103" t="s">
        <v>658</v>
      </c>
      <c r="I3621" s="100">
        <v>20</v>
      </c>
      <c r="J3621" s="100">
        <v>1</v>
      </c>
      <c r="K3621" s="100"/>
      <c r="L3621" s="100"/>
      <c r="M3621" s="100">
        <v>20</v>
      </c>
      <c r="N3621" s="100">
        <v>1</v>
      </c>
      <c r="O3621" s="104">
        <v>1050000</v>
      </c>
      <c r="P3621" s="104">
        <v>1050000</v>
      </c>
      <c r="Q3621" s="104"/>
      <c r="R3621" s="104"/>
      <c r="S3621" s="104">
        <v>1050000</v>
      </c>
      <c r="T3621" s="104">
        <v>0</v>
      </c>
      <c r="U3621" s="103" t="s">
        <v>303</v>
      </c>
      <c r="V3621" s="105" t="s">
        <v>4490</v>
      </c>
      <c r="W3621" s="106" t="s">
        <v>539</v>
      </c>
    </row>
    <row r="3622" spans="1:23" s="107" customFormat="1" ht="31.8" customHeight="1">
      <c r="A3622" s="46">
        <f>SUBTOTAL(3,$C$11:C3622)</f>
        <v>3612</v>
      </c>
      <c r="B3622" s="100">
        <v>2</v>
      </c>
      <c r="C3622" s="100" t="s">
        <v>100</v>
      </c>
      <c r="D3622" s="100" t="s">
        <v>2353</v>
      </c>
      <c r="E3622" s="101" t="s">
        <v>386</v>
      </c>
      <c r="F3622" s="102" t="s">
        <v>289</v>
      </c>
      <c r="G3622" s="100">
        <v>11</v>
      </c>
      <c r="H3622" s="103" t="s">
        <v>658</v>
      </c>
      <c r="I3622" s="100">
        <v>20</v>
      </c>
      <c r="J3622" s="100">
        <v>1</v>
      </c>
      <c r="K3622" s="100"/>
      <c r="L3622" s="100"/>
      <c r="M3622" s="100">
        <v>20</v>
      </c>
      <c r="N3622" s="100">
        <v>1</v>
      </c>
      <c r="O3622" s="104">
        <v>1050000</v>
      </c>
      <c r="P3622" s="104">
        <v>1050000</v>
      </c>
      <c r="Q3622" s="104"/>
      <c r="R3622" s="104"/>
      <c r="S3622" s="104">
        <v>1050000</v>
      </c>
      <c r="T3622" s="104">
        <v>0</v>
      </c>
      <c r="U3622" s="103" t="s">
        <v>303</v>
      </c>
      <c r="V3622" s="105" t="s">
        <v>4491</v>
      </c>
      <c r="W3622" s="106" t="s">
        <v>539</v>
      </c>
    </row>
    <row r="3623" spans="1:23" s="107" customFormat="1" ht="31.8" customHeight="1">
      <c r="A3623" s="46">
        <f>SUBTOTAL(3,$C$11:C3623)</f>
        <v>3613</v>
      </c>
      <c r="B3623" s="100">
        <v>2</v>
      </c>
      <c r="C3623" s="100" t="s">
        <v>100</v>
      </c>
      <c r="D3623" s="100" t="s">
        <v>2374</v>
      </c>
      <c r="E3623" s="101" t="s">
        <v>386</v>
      </c>
      <c r="F3623" s="102" t="s">
        <v>289</v>
      </c>
      <c r="G3623" s="100">
        <v>11</v>
      </c>
      <c r="H3623" s="103" t="s">
        <v>658</v>
      </c>
      <c r="I3623" s="100">
        <v>20</v>
      </c>
      <c r="J3623" s="100">
        <v>1</v>
      </c>
      <c r="K3623" s="100"/>
      <c r="L3623" s="100"/>
      <c r="M3623" s="100">
        <v>20</v>
      </c>
      <c r="N3623" s="100">
        <v>1</v>
      </c>
      <c r="O3623" s="104">
        <v>1050000</v>
      </c>
      <c r="P3623" s="104">
        <v>1050000</v>
      </c>
      <c r="Q3623" s="104"/>
      <c r="R3623" s="104"/>
      <c r="S3623" s="104">
        <v>1050000</v>
      </c>
      <c r="T3623" s="104">
        <v>0</v>
      </c>
      <c r="U3623" s="103" t="s">
        <v>303</v>
      </c>
      <c r="V3623" s="105" t="s">
        <v>4492</v>
      </c>
      <c r="W3623" s="106" t="s">
        <v>539</v>
      </c>
    </row>
    <row r="3624" spans="1:23" s="107" customFormat="1" ht="31.8" customHeight="1">
      <c r="A3624" s="46">
        <f>SUBTOTAL(3,$C$11:C3624)</f>
        <v>3614</v>
      </c>
      <c r="B3624" s="100">
        <v>2</v>
      </c>
      <c r="C3624" s="100" t="s">
        <v>100</v>
      </c>
      <c r="D3624" s="100" t="s">
        <v>2376</v>
      </c>
      <c r="E3624" s="101" t="s">
        <v>386</v>
      </c>
      <c r="F3624" s="102" t="s">
        <v>289</v>
      </c>
      <c r="G3624" s="100">
        <v>11</v>
      </c>
      <c r="H3624" s="103" t="s">
        <v>658</v>
      </c>
      <c r="I3624" s="100">
        <v>20</v>
      </c>
      <c r="J3624" s="100">
        <v>1</v>
      </c>
      <c r="K3624" s="100"/>
      <c r="L3624" s="100"/>
      <c r="M3624" s="100">
        <v>20</v>
      </c>
      <c r="N3624" s="100">
        <v>1</v>
      </c>
      <c r="O3624" s="104">
        <v>1050000</v>
      </c>
      <c r="P3624" s="104">
        <v>1050000</v>
      </c>
      <c r="Q3624" s="104"/>
      <c r="R3624" s="104"/>
      <c r="S3624" s="104">
        <v>1050000</v>
      </c>
      <c r="T3624" s="104">
        <v>0</v>
      </c>
      <c r="U3624" s="103" t="s">
        <v>303</v>
      </c>
      <c r="V3624" s="105" t="s">
        <v>4493</v>
      </c>
      <c r="W3624" s="106" t="s">
        <v>539</v>
      </c>
    </row>
    <row r="3625" spans="1:23" s="107" customFormat="1" ht="31.8" customHeight="1">
      <c r="A3625" s="46">
        <f>SUBTOTAL(3,$C$11:C3625)</f>
        <v>3615</v>
      </c>
      <c r="B3625" s="100">
        <v>2</v>
      </c>
      <c r="C3625" s="100" t="s">
        <v>100</v>
      </c>
      <c r="D3625" s="100" t="s">
        <v>2358</v>
      </c>
      <c r="E3625" s="101" t="s">
        <v>386</v>
      </c>
      <c r="F3625" s="102" t="s">
        <v>289</v>
      </c>
      <c r="G3625" s="100">
        <v>11</v>
      </c>
      <c r="H3625" s="103" t="s">
        <v>658</v>
      </c>
      <c r="I3625" s="100">
        <v>20</v>
      </c>
      <c r="J3625" s="100">
        <v>1</v>
      </c>
      <c r="K3625" s="100"/>
      <c r="L3625" s="100"/>
      <c r="M3625" s="100">
        <v>20</v>
      </c>
      <c r="N3625" s="100">
        <v>1</v>
      </c>
      <c r="O3625" s="104">
        <v>1050000</v>
      </c>
      <c r="P3625" s="104">
        <v>1050000</v>
      </c>
      <c r="Q3625" s="104"/>
      <c r="R3625" s="104"/>
      <c r="S3625" s="104">
        <v>1050000</v>
      </c>
      <c r="T3625" s="104">
        <v>0</v>
      </c>
      <c r="U3625" s="103" t="s">
        <v>303</v>
      </c>
      <c r="V3625" s="105" t="s">
        <v>4494</v>
      </c>
      <c r="W3625" s="106" t="s">
        <v>539</v>
      </c>
    </row>
    <row r="3626" spans="1:23" s="107" customFormat="1" ht="31.8" customHeight="1">
      <c r="A3626" s="46">
        <f>SUBTOTAL(3,$C$11:C3626)</f>
        <v>3616</v>
      </c>
      <c r="B3626" s="100">
        <v>2</v>
      </c>
      <c r="C3626" s="100" t="s">
        <v>100</v>
      </c>
      <c r="D3626" s="100" t="s">
        <v>2355</v>
      </c>
      <c r="E3626" s="101" t="s">
        <v>386</v>
      </c>
      <c r="F3626" s="102" t="s">
        <v>289</v>
      </c>
      <c r="G3626" s="100">
        <v>11</v>
      </c>
      <c r="H3626" s="103" t="s">
        <v>658</v>
      </c>
      <c r="I3626" s="100">
        <v>20</v>
      </c>
      <c r="J3626" s="100">
        <v>1</v>
      </c>
      <c r="K3626" s="100"/>
      <c r="L3626" s="100"/>
      <c r="M3626" s="100">
        <v>20</v>
      </c>
      <c r="N3626" s="100">
        <v>1</v>
      </c>
      <c r="O3626" s="104">
        <v>1050000</v>
      </c>
      <c r="P3626" s="104">
        <v>1050000</v>
      </c>
      <c r="Q3626" s="104"/>
      <c r="R3626" s="104"/>
      <c r="S3626" s="104">
        <v>1050000</v>
      </c>
      <c r="T3626" s="104">
        <v>0</v>
      </c>
      <c r="U3626" s="103" t="s">
        <v>303</v>
      </c>
      <c r="V3626" s="105" t="s">
        <v>4495</v>
      </c>
      <c r="W3626" s="106" t="s">
        <v>539</v>
      </c>
    </row>
    <row r="3627" spans="1:23" s="107" customFormat="1" ht="31.8" customHeight="1">
      <c r="A3627" s="46">
        <f>SUBTOTAL(3,$C$11:C3627)</f>
        <v>3617</v>
      </c>
      <c r="B3627" s="100">
        <v>2</v>
      </c>
      <c r="C3627" s="100" t="s">
        <v>100</v>
      </c>
      <c r="D3627" s="100" t="s">
        <v>2371</v>
      </c>
      <c r="E3627" s="101" t="s">
        <v>386</v>
      </c>
      <c r="F3627" s="102" t="s">
        <v>289</v>
      </c>
      <c r="G3627" s="100">
        <v>11</v>
      </c>
      <c r="H3627" s="103" t="s">
        <v>658</v>
      </c>
      <c r="I3627" s="100">
        <v>20</v>
      </c>
      <c r="J3627" s="100">
        <v>1</v>
      </c>
      <c r="K3627" s="100"/>
      <c r="L3627" s="100"/>
      <c r="M3627" s="100">
        <v>20</v>
      </c>
      <c r="N3627" s="100">
        <v>1</v>
      </c>
      <c r="O3627" s="104">
        <v>1050000</v>
      </c>
      <c r="P3627" s="104">
        <v>1050000</v>
      </c>
      <c r="Q3627" s="104"/>
      <c r="R3627" s="104"/>
      <c r="S3627" s="104">
        <v>1050000</v>
      </c>
      <c r="T3627" s="104">
        <v>0</v>
      </c>
      <c r="U3627" s="103" t="s">
        <v>303</v>
      </c>
      <c r="V3627" s="105" t="s">
        <v>3839</v>
      </c>
      <c r="W3627" s="106" t="s">
        <v>539</v>
      </c>
    </row>
    <row r="3628" spans="1:23" s="107" customFormat="1" ht="31.8" customHeight="1">
      <c r="A3628" s="46">
        <f>SUBTOTAL(3,$C$11:C3628)</f>
        <v>3618</v>
      </c>
      <c r="B3628" s="100">
        <v>2</v>
      </c>
      <c r="C3628" s="100" t="s">
        <v>100</v>
      </c>
      <c r="D3628" s="100" t="s">
        <v>2343</v>
      </c>
      <c r="E3628" s="101" t="s">
        <v>386</v>
      </c>
      <c r="F3628" s="102" t="s">
        <v>289</v>
      </c>
      <c r="G3628" s="100">
        <v>11</v>
      </c>
      <c r="H3628" s="103" t="s">
        <v>658</v>
      </c>
      <c r="I3628" s="100">
        <v>20</v>
      </c>
      <c r="J3628" s="100">
        <v>1</v>
      </c>
      <c r="K3628" s="100"/>
      <c r="L3628" s="100"/>
      <c r="M3628" s="100">
        <v>20</v>
      </c>
      <c r="N3628" s="100">
        <v>1</v>
      </c>
      <c r="O3628" s="104">
        <v>1050000</v>
      </c>
      <c r="P3628" s="104">
        <v>1050000</v>
      </c>
      <c r="Q3628" s="104"/>
      <c r="R3628" s="104"/>
      <c r="S3628" s="104">
        <v>1050000</v>
      </c>
      <c r="T3628" s="104">
        <v>0</v>
      </c>
      <c r="U3628" s="103" t="s">
        <v>303</v>
      </c>
      <c r="V3628" s="105" t="s">
        <v>4496</v>
      </c>
      <c r="W3628" s="106" t="s">
        <v>539</v>
      </c>
    </row>
    <row r="3629" spans="1:23" s="107" customFormat="1" ht="31.8" customHeight="1">
      <c r="A3629" s="46">
        <f>SUBTOTAL(3,$C$11:C3629)</f>
        <v>3619</v>
      </c>
      <c r="B3629" s="46">
        <v>1</v>
      </c>
      <c r="C3629" s="46" t="s">
        <v>62</v>
      </c>
      <c r="D3629" s="46" t="s">
        <v>1100</v>
      </c>
      <c r="E3629" s="98" t="s">
        <v>87</v>
      </c>
      <c r="F3629" s="99" t="s">
        <v>43</v>
      </c>
      <c r="G3629" s="46">
        <v>11</v>
      </c>
      <c r="H3629" s="78" t="s">
        <v>658</v>
      </c>
      <c r="I3629" s="46">
        <v>20</v>
      </c>
      <c r="J3629" s="46">
        <v>1</v>
      </c>
      <c r="K3629" s="46"/>
      <c r="L3629" s="46"/>
      <c r="M3629" s="46">
        <v>20</v>
      </c>
      <c r="N3629" s="46">
        <v>1</v>
      </c>
      <c r="O3629" s="79">
        <v>1050000</v>
      </c>
      <c r="P3629" s="79">
        <v>1050000</v>
      </c>
      <c r="Q3629" s="79"/>
      <c r="R3629" s="79">
        <v>1050000</v>
      </c>
      <c r="S3629" s="79">
        <v>0</v>
      </c>
      <c r="T3629" s="79">
        <v>0</v>
      </c>
      <c r="U3629" s="78" t="s">
        <v>303</v>
      </c>
      <c r="V3629" s="80" t="s">
        <v>1281</v>
      </c>
      <c r="W3629" s="81" t="s">
        <v>539</v>
      </c>
    </row>
    <row r="3630" spans="1:23" s="107" customFormat="1" ht="31.8" customHeight="1">
      <c r="A3630" s="46">
        <f>SUBTOTAL(3,$C$11:C3630)</f>
        <v>3620</v>
      </c>
      <c r="B3630" s="46">
        <v>1</v>
      </c>
      <c r="C3630" s="46" t="s">
        <v>62</v>
      </c>
      <c r="D3630" s="46" t="s">
        <v>1099</v>
      </c>
      <c r="E3630" s="98" t="s">
        <v>87</v>
      </c>
      <c r="F3630" s="99" t="s">
        <v>43</v>
      </c>
      <c r="G3630" s="46">
        <v>11</v>
      </c>
      <c r="H3630" s="78" t="s">
        <v>658</v>
      </c>
      <c r="I3630" s="46">
        <v>20</v>
      </c>
      <c r="J3630" s="46">
        <v>1</v>
      </c>
      <c r="K3630" s="46"/>
      <c r="L3630" s="46"/>
      <c r="M3630" s="46">
        <v>20</v>
      </c>
      <c r="N3630" s="46">
        <v>1</v>
      </c>
      <c r="O3630" s="79">
        <v>1050000</v>
      </c>
      <c r="P3630" s="79">
        <v>1050000</v>
      </c>
      <c r="Q3630" s="79"/>
      <c r="R3630" s="79">
        <v>1050000</v>
      </c>
      <c r="S3630" s="79">
        <v>0</v>
      </c>
      <c r="T3630" s="79">
        <v>0</v>
      </c>
      <c r="U3630" s="78" t="s">
        <v>303</v>
      </c>
      <c r="V3630" s="80" t="s">
        <v>985</v>
      </c>
      <c r="W3630" s="81" t="s">
        <v>539</v>
      </c>
    </row>
    <row r="3631" spans="1:23" s="107" customFormat="1" ht="31.8" customHeight="1">
      <c r="A3631" s="46">
        <f>SUBTOTAL(3,$C$11:C3631)</f>
        <v>3621</v>
      </c>
      <c r="B3631" s="46">
        <v>1</v>
      </c>
      <c r="C3631" s="46" t="s">
        <v>62</v>
      </c>
      <c r="D3631" s="46" t="s">
        <v>1099</v>
      </c>
      <c r="E3631" s="98" t="s">
        <v>87</v>
      </c>
      <c r="F3631" s="99" t="s">
        <v>43</v>
      </c>
      <c r="G3631" s="46">
        <v>11</v>
      </c>
      <c r="H3631" s="78" t="s">
        <v>658</v>
      </c>
      <c r="I3631" s="46">
        <v>20</v>
      </c>
      <c r="J3631" s="46">
        <v>1</v>
      </c>
      <c r="K3631" s="46"/>
      <c r="L3631" s="46"/>
      <c r="M3631" s="46">
        <v>20</v>
      </c>
      <c r="N3631" s="46">
        <v>1</v>
      </c>
      <c r="O3631" s="79">
        <v>1050000</v>
      </c>
      <c r="P3631" s="79">
        <v>1050000</v>
      </c>
      <c r="Q3631" s="79"/>
      <c r="R3631" s="79">
        <v>1050000</v>
      </c>
      <c r="S3631" s="79">
        <v>0</v>
      </c>
      <c r="T3631" s="79">
        <v>0</v>
      </c>
      <c r="U3631" s="78" t="s">
        <v>303</v>
      </c>
      <c r="V3631" s="80" t="s">
        <v>172</v>
      </c>
      <c r="W3631" s="81" t="s">
        <v>539</v>
      </c>
    </row>
    <row r="3632" spans="1:23" s="107" customFormat="1" ht="31.8" customHeight="1">
      <c r="A3632" s="46">
        <f>SUBTOTAL(3,$C$11:C3632)</f>
        <v>3622</v>
      </c>
      <c r="B3632" s="46">
        <v>1</v>
      </c>
      <c r="C3632" s="46" t="s">
        <v>62</v>
      </c>
      <c r="D3632" s="46" t="s">
        <v>1109</v>
      </c>
      <c r="E3632" s="98" t="s">
        <v>87</v>
      </c>
      <c r="F3632" s="99" t="s">
        <v>43</v>
      </c>
      <c r="G3632" s="46">
        <v>11</v>
      </c>
      <c r="H3632" s="78" t="s">
        <v>658</v>
      </c>
      <c r="I3632" s="46">
        <v>20</v>
      </c>
      <c r="J3632" s="46">
        <v>1</v>
      </c>
      <c r="K3632" s="46"/>
      <c r="L3632" s="46"/>
      <c r="M3632" s="46">
        <v>20</v>
      </c>
      <c r="N3632" s="46">
        <v>1</v>
      </c>
      <c r="O3632" s="79">
        <v>1050000</v>
      </c>
      <c r="P3632" s="79">
        <v>1050000</v>
      </c>
      <c r="Q3632" s="79"/>
      <c r="R3632" s="79">
        <v>1050000</v>
      </c>
      <c r="S3632" s="79">
        <v>0</v>
      </c>
      <c r="T3632" s="79">
        <v>0</v>
      </c>
      <c r="U3632" s="78" t="s">
        <v>303</v>
      </c>
      <c r="V3632" s="80" t="s">
        <v>1942</v>
      </c>
      <c r="W3632" s="81" t="s">
        <v>539</v>
      </c>
    </row>
    <row r="3633" spans="1:23" s="107" customFormat="1" ht="31.8" customHeight="1">
      <c r="A3633" s="46">
        <f>SUBTOTAL(3,$C$11:C3633)</f>
        <v>3623</v>
      </c>
      <c r="B3633" s="46">
        <v>1</v>
      </c>
      <c r="C3633" s="46" t="s">
        <v>62</v>
      </c>
      <c r="D3633" s="46" t="s">
        <v>1109</v>
      </c>
      <c r="E3633" s="98" t="s">
        <v>87</v>
      </c>
      <c r="F3633" s="99" t="s">
        <v>43</v>
      </c>
      <c r="G3633" s="46">
        <v>11</v>
      </c>
      <c r="H3633" s="78" t="s">
        <v>658</v>
      </c>
      <c r="I3633" s="46">
        <v>20</v>
      </c>
      <c r="J3633" s="46">
        <v>1</v>
      </c>
      <c r="K3633" s="46"/>
      <c r="L3633" s="46"/>
      <c r="M3633" s="46">
        <v>20</v>
      </c>
      <c r="N3633" s="46">
        <v>1</v>
      </c>
      <c r="O3633" s="79">
        <v>1050000</v>
      </c>
      <c r="P3633" s="79">
        <v>1050000</v>
      </c>
      <c r="Q3633" s="79"/>
      <c r="R3633" s="79">
        <v>1050000</v>
      </c>
      <c r="S3633" s="79">
        <v>0</v>
      </c>
      <c r="T3633" s="79">
        <v>0</v>
      </c>
      <c r="U3633" s="78" t="s">
        <v>303</v>
      </c>
      <c r="V3633" s="80" t="s">
        <v>1318</v>
      </c>
      <c r="W3633" s="81" t="s">
        <v>539</v>
      </c>
    </row>
    <row r="3634" spans="1:23" s="107" customFormat="1" ht="31.8" customHeight="1">
      <c r="A3634" s="46">
        <f>SUBTOTAL(3,$C$11:C3634)</f>
        <v>3624</v>
      </c>
      <c r="B3634" s="46">
        <v>1</v>
      </c>
      <c r="C3634" s="46" t="s">
        <v>62</v>
      </c>
      <c r="D3634" s="46" t="s">
        <v>1109</v>
      </c>
      <c r="E3634" s="98" t="s">
        <v>87</v>
      </c>
      <c r="F3634" s="99" t="s">
        <v>43</v>
      </c>
      <c r="G3634" s="46">
        <v>11</v>
      </c>
      <c r="H3634" s="78" t="s">
        <v>658</v>
      </c>
      <c r="I3634" s="46">
        <v>20</v>
      </c>
      <c r="J3634" s="46">
        <v>1</v>
      </c>
      <c r="K3634" s="46"/>
      <c r="L3634" s="46"/>
      <c r="M3634" s="46">
        <v>20</v>
      </c>
      <c r="N3634" s="46">
        <v>1</v>
      </c>
      <c r="O3634" s="79">
        <v>1050000</v>
      </c>
      <c r="P3634" s="79">
        <v>1050000</v>
      </c>
      <c r="Q3634" s="79"/>
      <c r="R3634" s="79">
        <v>1050000</v>
      </c>
      <c r="S3634" s="79">
        <v>0</v>
      </c>
      <c r="T3634" s="79">
        <v>0</v>
      </c>
      <c r="U3634" s="78" t="s">
        <v>303</v>
      </c>
      <c r="V3634" s="80" t="s">
        <v>1943</v>
      </c>
      <c r="W3634" s="81" t="s">
        <v>539</v>
      </c>
    </row>
    <row r="3635" spans="1:23" s="107" customFormat="1" ht="31.8" customHeight="1">
      <c r="A3635" s="46">
        <f>SUBTOTAL(3,$C$11:C3635)</f>
        <v>3625</v>
      </c>
      <c r="B3635" s="46">
        <v>1</v>
      </c>
      <c r="C3635" s="46" t="s">
        <v>62</v>
      </c>
      <c r="D3635" s="46" t="s">
        <v>1111</v>
      </c>
      <c r="E3635" s="98" t="s">
        <v>87</v>
      </c>
      <c r="F3635" s="99" t="s">
        <v>43</v>
      </c>
      <c r="G3635" s="46">
        <v>11</v>
      </c>
      <c r="H3635" s="78" t="s">
        <v>658</v>
      </c>
      <c r="I3635" s="46">
        <v>20</v>
      </c>
      <c r="J3635" s="46">
        <v>1</v>
      </c>
      <c r="K3635" s="46"/>
      <c r="L3635" s="46"/>
      <c r="M3635" s="46">
        <v>20</v>
      </c>
      <c r="N3635" s="46">
        <v>1</v>
      </c>
      <c r="O3635" s="79">
        <v>1050000</v>
      </c>
      <c r="P3635" s="79">
        <v>1050000</v>
      </c>
      <c r="Q3635" s="79"/>
      <c r="R3635" s="79">
        <v>1050000</v>
      </c>
      <c r="S3635" s="79">
        <v>0</v>
      </c>
      <c r="T3635" s="79">
        <v>0</v>
      </c>
      <c r="U3635" s="78" t="s">
        <v>303</v>
      </c>
      <c r="V3635" s="80" t="s">
        <v>1944</v>
      </c>
      <c r="W3635" s="81" t="s">
        <v>539</v>
      </c>
    </row>
    <row r="3636" spans="1:23" s="107" customFormat="1" ht="31.8" customHeight="1">
      <c r="A3636" s="46">
        <f>SUBTOTAL(3,$C$11:C3636)</f>
        <v>3626</v>
      </c>
      <c r="B3636" s="46">
        <v>1</v>
      </c>
      <c r="C3636" s="46" t="s">
        <v>62</v>
      </c>
      <c r="D3636" s="46" t="s">
        <v>1109</v>
      </c>
      <c r="E3636" s="98" t="s">
        <v>87</v>
      </c>
      <c r="F3636" s="99" t="s">
        <v>43</v>
      </c>
      <c r="G3636" s="46">
        <v>11</v>
      </c>
      <c r="H3636" s="78" t="s">
        <v>658</v>
      </c>
      <c r="I3636" s="46">
        <v>20</v>
      </c>
      <c r="J3636" s="46">
        <v>1</v>
      </c>
      <c r="K3636" s="46"/>
      <c r="L3636" s="46"/>
      <c r="M3636" s="46">
        <v>20</v>
      </c>
      <c r="N3636" s="46">
        <v>1</v>
      </c>
      <c r="O3636" s="79">
        <v>1050000</v>
      </c>
      <c r="P3636" s="79">
        <v>1050000</v>
      </c>
      <c r="Q3636" s="79"/>
      <c r="R3636" s="79">
        <v>1050000</v>
      </c>
      <c r="S3636" s="79">
        <v>0</v>
      </c>
      <c r="T3636" s="79">
        <v>0</v>
      </c>
      <c r="U3636" s="78" t="s">
        <v>303</v>
      </c>
      <c r="V3636" s="80" t="s">
        <v>1945</v>
      </c>
      <c r="W3636" s="81" t="s">
        <v>539</v>
      </c>
    </row>
    <row r="3637" spans="1:23" s="107" customFormat="1" ht="31.8" customHeight="1">
      <c r="A3637" s="46">
        <f>SUBTOTAL(3,$C$11:C3637)</f>
        <v>3627</v>
      </c>
      <c r="B3637" s="46">
        <v>1</v>
      </c>
      <c r="C3637" s="46" t="s">
        <v>62</v>
      </c>
      <c r="D3637" s="46" t="s">
        <v>1109</v>
      </c>
      <c r="E3637" s="98" t="s">
        <v>87</v>
      </c>
      <c r="F3637" s="99" t="s">
        <v>43</v>
      </c>
      <c r="G3637" s="46">
        <v>11</v>
      </c>
      <c r="H3637" s="78" t="s">
        <v>658</v>
      </c>
      <c r="I3637" s="46">
        <v>20</v>
      </c>
      <c r="J3637" s="46">
        <v>1</v>
      </c>
      <c r="K3637" s="46"/>
      <c r="L3637" s="46"/>
      <c r="M3637" s="46">
        <v>20</v>
      </c>
      <c r="N3637" s="46">
        <v>1</v>
      </c>
      <c r="O3637" s="79">
        <v>1050000</v>
      </c>
      <c r="P3637" s="79">
        <v>1050000</v>
      </c>
      <c r="Q3637" s="79"/>
      <c r="R3637" s="79">
        <v>1050000</v>
      </c>
      <c r="S3637" s="79">
        <v>0</v>
      </c>
      <c r="T3637" s="79">
        <v>0</v>
      </c>
      <c r="U3637" s="78" t="s">
        <v>303</v>
      </c>
      <c r="V3637" s="80" t="s">
        <v>1946</v>
      </c>
      <c r="W3637" s="81" t="s">
        <v>539</v>
      </c>
    </row>
    <row r="3638" spans="1:23" s="107" customFormat="1" ht="31.8" customHeight="1">
      <c r="A3638" s="46">
        <f>SUBTOTAL(3,$C$11:C3638)</f>
        <v>3628</v>
      </c>
      <c r="B3638" s="46">
        <v>1</v>
      </c>
      <c r="C3638" s="46" t="s">
        <v>101</v>
      </c>
      <c r="D3638" s="46" t="s">
        <v>114</v>
      </c>
      <c r="E3638" s="98" t="s">
        <v>144</v>
      </c>
      <c r="F3638" s="99" t="s">
        <v>703</v>
      </c>
      <c r="G3638" s="46">
        <v>11</v>
      </c>
      <c r="H3638" s="78" t="s">
        <v>658</v>
      </c>
      <c r="I3638" s="46">
        <v>20</v>
      </c>
      <c r="J3638" s="46">
        <v>1</v>
      </c>
      <c r="K3638" s="46"/>
      <c r="L3638" s="46"/>
      <c r="M3638" s="46">
        <v>20</v>
      </c>
      <c r="N3638" s="46">
        <v>1</v>
      </c>
      <c r="O3638" s="79">
        <v>1050000</v>
      </c>
      <c r="P3638" s="79">
        <v>1050000</v>
      </c>
      <c r="Q3638" s="79"/>
      <c r="R3638" s="79">
        <v>1050000</v>
      </c>
      <c r="S3638" s="79">
        <v>0</v>
      </c>
      <c r="T3638" s="79">
        <v>0</v>
      </c>
      <c r="U3638" s="78" t="s">
        <v>303</v>
      </c>
      <c r="V3638" s="80" t="s">
        <v>882</v>
      </c>
      <c r="W3638" s="81" t="s">
        <v>539</v>
      </c>
    </row>
    <row r="3639" spans="1:23" s="107" customFormat="1" ht="31.8" customHeight="1">
      <c r="A3639" s="46">
        <f>SUBTOTAL(3,$C$11:C3639)</f>
        <v>3629</v>
      </c>
      <c r="B3639" s="46">
        <v>1</v>
      </c>
      <c r="C3639" s="46" t="s">
        <v>101</v>
      </c>
      <c r="D3639" s="46" t="s">
        <v>1109</v>
      </c>
      <c r="E3639" s="98" t="s">
        <v>144</v>
      </c>
      <c r="F3639" s="99" t="s">
        <v>703</v>
      </c>
      <c r="G3639" s="46">
        <v>11</v>
      </c>
      <c r="H3639" s="78" t="s">
        <v>658</v>
      </c>
      <c r="I3639" s="46">
        <v>20</v>
      </c>
      <c r="J3639" s="46">
        <v>1</v>
      </c>
      <c r="K3639" s="46"/>
      <c r="L3639" s="46"/>
      <c r="M3639" s="46">
        <v>20</v>
      </c>
      <c r="N3639" s="46">
        <v>1</v>
      </c>
      <c r="O3639" s="79">
        <v>1050000</v>
      </c>
      <c r="P3639" s="79">
        <v>1050000</v>
      </c>
      <c r="Q3639" s="79"/>
      <c r="R3639" s="79">
        <v>1050000</v>
      </c>
      <c r="S3639" s="79">
        <v>0</v>
      </c>
      <c r="T3639" s="79">
        <v>0</v>
      </c>
      <c r="U3639" s="78" t="s">
        <v>303</v>
      </c>
      <c r="V3639" s="80" t="s">
        <v>1947</v>
      </c>
      <c r="W3639" s="81" t="s">
        <v>539</v>
      </c>
    </row>
    <row r="3640" spans="1:23" s="107" customFormat="1" ht="31.8" customHeight="1">
      <c r="A3640" s="46">
        <f>SUBTOTAL(3,$C$11:C3640)</f>
        <v>3630</v>
      </c>
      <c r="B3640" s="46">
        <v>1</v>
      </c>
      <c r="C3640" s="46" t="s">
        <v>101</v>
      </c>
      <c r="D3640" s="46" t="s">
        <v>1109</v>
      </c>
      <c r="E3640" s="98" t="s">
        <v>144</v>
      </c>
      <c r="F3640" s="99" t="s">
        <v>703</v>
      </c>
      <c r="G3640" s="46">
        <v>11</v>
      </c>
      <c r="H3640" s="78" t="s">
        <v>658</v>
      </c>
      <c r="I3640" s="46">
        <v>20</v>
      </c>
      <c r="J3640" s="46">
        <v>1</v>
      </c>
      <c r="K3640" s="46"/>
      <c r="L3640" s="46"/>
      <c r="M3640" s="46">
        <v>20</v>
      </c>
      <c r="N3640" s="46">
        <v>1</v>
      </c>
      <c r="O3640" s="79">
        <v>1050000</v>
      </c>
      <c r="P3640" s="79">
        <v>1050000</v>
      </c>
      <c r="Q3640" s="79"/>
      <c r="R3640" s="79">
        <v>1050000</v>
      </c>
      <c r="S3640" s="79">
        <v>0</v>
      </c>
      <c r="T3640" s="79">
        <v>0</v>
      </c>
      <c r="U3640" s="78" t="s">
        <v>303</v>
      </c>
      <c r="V3640" s="80" t="s">
        <v>1948</v>
      </c>
      <c r="W3640" s="81" t="s">
        <v>539</v>
      </c>
    </row>
    <row r="3641" spans="1:23" s="107" customFormat="1" ht="31.8" customHeight="1">
      <c r="A3641" s="46">
        <f>SUBTOTAL(3,$C$11:C3641)</f>
        <v>3631</v>
      </c>
      <c r="B3641" s="46">
        <v>1</v>
      </c>
      <c r="C3641" s="46" t="s">
        <v>101</v>
      </c>
      <c r="D3641" s="46" t="s">
        <v>121</v>
      </c>
      <c r="E3641" s="98" t="s">
        <v>144</v>
      </c>
      <c r="F3641" s="99" t="s">
        <v>703</v>
      </c>
      <c r="G3641" s="46">
        <v>11</v>
      </c>
      <c r="H3641" s="78" t="s">
        <v>658</v>
      </c>
      <c r="I3641" s="46">
        <v>20</v>
      </c>
      <c r="J3641" s="46">
        <v>1</v>
      </c>
      <c r="K3641" s="46"/>
      <c r="L3641" s="46"/>
      <c r="M3641" s="46">
        <v>20</v>
      </c>
      <c r="N3641" s="46">
        <v>1</v>
      </c>
      <c r="O3641" s="79">
        <v>1050000</v>
      </c>
      <c r="P3641" s="79">
        <v>1050000</v>
      </c>
      <c r="Q3641" s="79"/>
      <c r="R3641" s="79">
        <v>1050000</v>
      </c>
      <c r="S3641" s="79">
        <v>0</v>
      </c>
      <c r="T3641" s="79">
        <v>0</v>
      </c>
      <c r="U3641" s="78" t="s">
        <v>303</v>
      </c>
      <c r="V3641" s="80" t="s">
        <v>1949</v>
      </c>
      <c r="W3641" s="81" t="s">
        <v>539</v>
      </c>
    </row>
    <row r="3642" spans="1:23" s="107" customFormat="1" ht="31.8" customHeight="1">
      <c r="A3642" s="46">
        <f>SUBTOTAL(3,$C$11:C3642)</f>
        <v>3632</v>
      </c>
      <c r="B3642" s="46">
        <v>1</v>
      </c>
      <c r="C3642" s="46" t="s">
        <v>101</v>
      </c>
      <c r="D3642" s="46" t="s">
        <v>930</v>
      </c>
      <c r="E3642" s="98" t="s">
        <v>144</v>
      </c>
      <c r="F3642" s="99" t="s">
        <v>703</v>
      </c>
      <c r="G3642" s="46">
        <v>11</v>
      </c>
      <c r="H3642" s="78" t="s">
        <v>658</v>
      </c>
      <c r="I3642" s="46">
        <v>20</v>
      </c>
      <c r="J3642" s="46">
        <v>1</v>
      </c>
      <c r="K3642" s="46"/>
      <c r="L3642" s="46"/>
      <c r="M3642" s="46">
        <v>20</v>
      </c>
      <c r="N3642" s="46">
        <v>1</v>
      </c>
      <c r="O3642" s="79">
        <v>1050000</v>
      </c>
      <c r="P3642" s="79">
        <v>1050000</v>
      </c>
      <c r="Q3642" s="79"/>
      <c r="R3642" s="79">
        <v>1050000</v>
      </c>
      <c r="S3642" s="79">
        <v>0</v>
      </c>
      <c r="T3642" s="79">
        <v>0</v>
      </c>
      <c r="U3642" s="78" t="s">
        <v>303</v>
      </c>
      <c r="V3642" s="80" t="s">
        <v>1950</v>
      </c>
      <c r="W3642" s="81" t="s">
        <v>539</v>
      </c>
    </row>
    <row r="3643" spans="1:23" s="107" customFormat="1" ht="31.8" customHeight="1">
      <c r="A3643" s="46">
        <f>SUBTOTAL(3,$C$11:C3643)</f>
        <v>3633</v>
      </c>
      <c r="B3643" s="46">
        <v>1</v>
      </c>
      <c r="C3643" s="46" t="s">
        <v>101</v>
      </c>
      <c r="D3643" s="46" t="s">
        <v>121</v>
      </c>
      <c r="E3643" s="98" t="s">
        <v>144</v>
      </c>
      <c r="F3643" s="99" t="s">
        <v>703</v>
      </c>
      <c r="G3643" s="46">
        <v>11</v>
      </c>
      <c r="H3643" s="78" t="s">
        <v>658</v>
      </c>
      <c r="I3643" s="46">
        <v>20</v>
      </c>
      <c r="J3643" s="46">
        <v>1</v>
      </c>
      <c r="K3643" s="46"/>
      <c r="L3643" s="46"/>
      <c r="M3643" s="46">
        <v>20</v>
      </c>
      <c r="N3643" s="46">
        <v>1</v>
      </c>
      <c r="O3643" s="79">
        <v>1050000</v>
      </c>
      <c r="P3643" s="79">
        <v>1050000</v>
      </c>
      <c r="Q3643" s="79"/>
      <c r="R3643" s="79">
        <v>1050000</v>
      </c>
      <c r="S3643" s="79">
        <v>0</v>
      </c>
      <c r="T3643" s="79">
        <v>0</v>
      </c>
      <c r="U3643" s="78" t="s">
        <v>303</v>
      </c>
      <c r="V3643" s="80" t="s">
        <v>1205</v>
      </c>
      <c r="W3643" s="81" t="s">
        <v>539</v>
      </c>
    </row>
    <row r="3644" spans="1:23" s="107" customFormat="1" ht="31.8" customHeight="1">
      <c r="A3644" s="46">
        <f>SUBTOTAL(3,$C$11:C3644)</f>
        <v>3634</v>
      </c>
      <c r="B3644" s="46">
        <v>1</v>
      </c>
      <c r="C3644" s="46" t="s">
        <v>101</v>
      </c>
      <c r="D3644" s="46" t="s">
        <v>1112</v>
      </c>
      <c r="E3644" s="98" t="s">
        <v>144</v>
      </c>
      <c r="F3644" s="99" t="s">
        <v>703</v>
      </c>
      <c r="G3644" s="46">
        <v>11</v>
      </c>
      <c r="H3644" s="78" t="s">
        <v>658</v>
      </c>
      <c r="I3644" s="46">
        <v>20</v>
      </c>
      <c r="J3644" s="46">
        <v>1</v>
      </c>
      <c r="K3644" s="46"/>
      <c r="L3644" s="46"/>
      <c r="M3644" s="46">
        <v>20</v>
      </c>
      <c r="N3644" s="46">
        <v>1</v>
      </c>
      <c r="O3644" s="79">
        <v>1050000</v>
      </c>
      <c r="P3644" s="79">
        <v>1050000</v>
      </c>
      <c r="Q3644" s="79"/>
      <c r="R3644" s="79">
        <v>1050000</v>
      </c>
      <c r="S3644" s="79">
        <v>0</v>
      </c>
      <c r="T3644" s="79">
        <v>0</v>
      </c>
      <c r="U3644" s="78" t="s">
        <v>303</v>
      </c>
      <c r="V3644" s="80" t="s">
        <v>1951</v>
      </c>
      <c r="W3644" s="81" t="s">
        <v>539</v>
      </c>
    </row>
    <row r="3645" spans="1:23" s="107" customFormat="1" ht="31.8" customHeight="1">
      <c r="A3645" s="46">
        <f>SUBTOTAL(3,$C$11:C3645)</f>
        <v>3635</v>
      </c>
      <c r="B3645" s="46">
        <v>1</v>
      </c>
      <c r="C3645" s="46" t="s">
        <v>101</v>
      </c>
      <c r="D3645" s="46" t="s">
        <v>935</v>
      </c>
      <c r="E3645" s="98" t="s">
        <v>144</v>
      </c>
      <c r="F3645" s="99" t="s">
        <v>703</v>
      </c>
      <c r="G3645" s="46">
        <v>11</v>
      </c>
      <c r="H3645" s="78" t="s">
        <v>658</v>
      </c>
      <c r="I3645" s="46">
        <v>20</v>
      </c>
      <c r="J3645" s="46">
        <v>1</v>
      </c>
      <c r="K3645" s="46"/>
      <c r="L3645" s="46"/>
      <c r="M3645" s="46">
        <v>20</v>
      </c>
      <c r="N3645" s="46">
        <v>1</v>
      </c>
      <c r="O3645" s="79">
        <v>1050000</v>
      </c>
      <c r="P3645" s="79">
        <v>1050000</v>
      </c>
      <c r="Q3645" s="79"/>
      <c r="R3645" s="79">
        <v>1050000</v>
      </c>
      <c r="S3645" s="79">
        <v>0</v>
      </c>
      <c r="T3645" s="79">
        <v>0</v>
      </c>
      <c r="U3645" s="78" t="s">
        <v>303</v>
      </c>
      <c r="V3645" s="80" t="s">
        <v>1952</v>
      </c>
      <c r="W3645" s="81" t="s">
        <v>539</v>
      </c>
    </row>
    <row r="3646" spans="1:23" s="107" customFormat="1" ht="31.8" customHeight="1">
      <c r="A3646" s="46">
        <f>SUBTOTAL(3,$C$11:C3646)</f>
        <v>3636</v>
      </c>
      <c r="B3646" s="46">
        <v>1</v>
      </c>
      <c r="C3646" s="46" t="s">
        <v>101</v>
      </c>
      <c r="D3646" s="46" t="s">
        <v>1112</v>
      </c>
      <c r="E3646" s="98" t="s">
        <v>144</v>
      </c>
      <c r="F3646" s="99" t="s">
        <v>703</v>
      </c>
      <c r="G3646" s="46">
        <v>11</v>
      </c>
      <c r="H3646" s="78" t="s">
        <v>658</v>
      </c>
      <c r="I3646" s="46">
        <v>20</v>
      </c>
      <c r="J3646" s="46">
        <v>1</v>
      </c>
      <c r="K3646" s="46"/>
      <c r="L3646" s="46"/>
      <c r="M3646" s="46">
        <v>20</v>
      </c>
      <c r="N3646" s="46">
        <v>1</v>
      </c>
      <c r="O3646" s="79">
        <v>1050000</v>
      </c>
      <c r="P3646" s="79">
        <v>1050000</v>
      </c>
      <c r="Q3646" s="79"/>
      <c r="R3646" s="79">
        <v>1050000</v>
      </c>
      <c r="S3646" s="79">
        <v>0</v>
      </c>
      <c r="T3646" s="79">
        <v>0</v>
      </c>
      <c r="U3646" s="78" t="s">
        <v>303</v>
      </c>
      <c r="V3646" s="80" t="s">
        <v>1953</v>
      </c>
      <c r="W3646" s="81" t="s">
        <v>539</v>
      </c>
    </row>
    <row r="3647" spans="1:23" s="107" customFormat="1" ht="31.8" customHeight="1">
      <c r="A3647" s="46">
        <f>SUBTOTAL(3,$C$11:C3647)</f>
        <v>3637</v>
      </c>
      <c r="B3647" s="46">
        <v>1</v>
      </c>
      <c r="C3647" s="46" t="s">
        <v>101</v>
      </c>
      <c r="D3647" s="46" t="s">
        <v>935</v>
      </c>
      <c r="E3647" s="98" t="s">
        <v>144</v>
      </c>
      <c r="F3647" s="99" t="s">
        <v>703</v>
      </c>
      <c r="G3647" s="46">
        <v>11</v>
      </c>
      <c r="H3647" s="78" t="s">
        <v>658</v>
      </c>
      <c r="I3647" s="46">
        <v>20</v>
      </c>
      <c r="J3647" s="46">
        <v>1</v>
      </c>
      <c r="K3647" s="46"/>
      <c r="L3647" s="46"/>
      <c r="M3647" s="46">
        <v>20</v>
      </c>
      <c r="N3647" s="46">
        <v>1</v>
      </c>
      <c r="O3647" s="79">
        <v>1050000</v>
      </c>
      <c r="P3647" s="79">
        <v>1050000</v>
      </c>
      <c r="Q3647" s="79"/>
      <c r="R3647" s="79">
        <v>1050000</v>
      </c>
      <c r="S3647" s="79">
        <v>0</v>
      </c>
      <c r="T3647" s="79">
        <v>0</v>
      </c>
      <c r="U3647" s="78" t="s">
        <v>303</v>
      </c>
      <c r="V3647" s="80" t="s">
        <v>1188</v>
      </c>
      <c r="W3647" s="81" t="s">
        <v>539</v>
      </c>
    </row>
    <row r="3648" spans="1:23" s="107" customFormat="1" ht="31.8" customHeight="1">
      <c r="A3648" s="46">
        <f>SUBTOTAL(3,$C$11:C3648)</f>
        <v>3638</v>
      </c>
      <c r="B3648" s="100">
        <v>2</v>
      </c>
      <c r="C3648" s="100" t="s">
        <v>101</v>
      </c>
      <c r="D3648" s="100" t="s">
        <v>2354</v>
      </c>
      <c r="E3648" s="101" t="s">
        <v>144</v>
      </c>
      <c r="F3648" s="102" t="s">
        <v>703</v>
      </c>
      <c r="G3648" s="100">
        <v>11</v>
      </c>
      <c r="H3648" s="103" t="s">
        <v>658</v>
      </c>
      <c r="I3648" s="100">
        <v>20</v>
      </c>
      <c r="J3648" s="100">
        <v>1</v>
      </c>
      <c r="K3648" s="100"/>
      <c r="L3648" s="100"/>
      <c r="M3648" s="100">
        <v>20</v>
      </c>
      <c r="N3648" s="100">
        <v>1</v>
      </c>
      <c r="O3648" s="104">
        <v>1050000</v>
      </c>
      <c r="P3648" s="104">
        <v>1050000</v>
      </c>
      <c r="Q3648" s="104"/>
      <c r="R3648" s="104"/>
      <c r="S3648" s="104">
        <v>1050000</v>
      </c>
      <c r="T3648" s="104">
        <v>0</v>
      </c>
      <c r="U3648" s="103" t="s">
        <v>303</v>
      </c>
      <c r="V3648" s="105" t="s">
        <v>4497</v>
      </c>
      <c r="W3648" s="106" t="s">
        <v>539</v>
      </c>
    </row>
    <row r="3649" spans="1:23" s="107" customFormat="1" ht="31.8" customHeight="1">
      <c r="A3649" s="46">
        <f>SUBTOTAL(3,$C$11:C3649)</f>
        <v>3639</v>
      </c>
      <c r="B3649" s="100">
        <v>2</v>
      </c>
      <c r="C3649" s="100" t="s">
        <v>101</v>
      </c>
      <c r="D3649" s="100" t="s">
        <v>2374</v>
      </c>
      <c r="E3649" s="101" t="s">
        <v>144</v>
      </c>
      <c r="F3649" s="102" t="s">
        <v>703</v>
      </c>
      <c r="G3649" s="100">
        <v>11</v>
      </c>
      <c r="H3649" s="103" t="s">
        <v>658</v>
      </c>
      <c r="I3649" s="100">
        <v>20</v>
      </c>
      <c r="J3649" s="100">
        <v>1</v>
      </c>
      <c r="K3649" s="100"/>
      <c r="L3649" s="100"/>
      <c r="M3649" s="100">
        <v>20</v>
      </c>
      <c r="N3649" s="100">
        <v>1</v>
      </c>
      <c r="O3649" s="104">
        <v>1050000</v>
      </c>
      <c r="P3649" s="104">
        <v>1050000</v>
      </c>
      <c r="Q3649" s="104"/>
      <c r="R3649" s="104"/>
      <c r="S3649" s="104">
        <v>1050000</v>
      </c>
      <c r="T3649" s="104">
        <v>0</v>
      </c>
      <c r="U3649" s="103" t="s">
        <v>303</v>
      </c>
      <c r="V3649" s="105" t="s">
        <v>732</v>
      </c>
      <c r="W3649" s="106" t="s">
        <v>539</v>
      </c>
    </row>
    <row r="3650" spans="1:23" s="107" customFormat="1" ht="31.8" customHeight="1">
      <c r="A3650" s="46">
        <f>SUBTOTAL(3,$C$11:C3650)</f>
        <v>3640</v>
      </c>
      <c r="B3650" s="100">
        <v>2</v>
      </c>
      <c r="C3650" s="100" t="s">
        <v>101</v>
      </c>
      <c r="D3650" s="100" t="s">
        <v>2374</v>
      </c>
      <c r="E3650" s="101" t="s">
        <v>144</v>
      </c>
      <c r="F3650" s="102" t="s">
        <v>703</v>
      </c>
      <c r="G3650" s="100">
        <v>11</v>
      </c>
      <c r="H3650" s="103" t="s">
        <v>658</v>
      </c>
      <c r="I3650" s="100">
        <v>20</v>
      </c>
      <c r="J3650" s="100">
        <v>1</v>
      </c>
      <c r="K3650" s="100"/>
      <c r="L3650" s="100"/>
      <c r="M3650" s="100">
        <v>20</v>
      </c>
      <c r="N3650" s="100">
        <v>1</v>
      </c>
      <c r="O3650" s="104">
        <v>1050000</v>
      </c>
      <c r="P3650" s="104">
        <v>1050000</v>
      </c>
      <c r="Q3650" s="104"/>
      <c r="R3650" s="104"/>
      <c r="S3650" s="104">
        <v>1050000</v>
      </c>
      <c r="T3650" s="104">
        <v>0</v>
      </c>
      <c r="U3650" s="103" t="s">
        <v>303</v>
      </c>
      <c r="V3650" s="105" t="s">
        <v>4498</v>
      </c>
      <c r="W3650" s="106" t="s">
        <v>539</v>
      </c>
    </row>
    <row r="3651" spans="1:23" s="107" customFormat="1" ht="31.8" customHeight="1">
      <c r="A3651" s="46">
        <f>SUBTOTAL(3,$C$11:C3651)</f>
        <v>3641</v>
      </c>
      <c r="B3651" s="100">
        <v>2</v>
      </c>
      <c r="C3651" s="100" t="s">
        <v>101</v>
      </c>
      <c r="D3651" s="100" t="s">
        <v>2376</v>
      </c>
      <c r="E3651" s="101" t="s">
        <v>144</v>
      </c>
      <c r="F3651" s="102" t="s">
        <v>703</v>
      </c>
      <c r="G3651" s="100">
        <v>11</v>
      </c>
      <c r="H3651" s="103" t="s">
        <v>658</v>
      </c>
      <c r="I3651" s="100">
        <v>20</v>
      </c>
      <c r="J3651" s="100">
        <v>1</v>
      </c>
      <c r="K3651" s="100"/>
      <c r="L3651" s="100"/>
      <c r="M3651" s="100">
        <v>20</v>
      </c>
      <c r="N3651" s="100">
        <v>1</v>
      </c>
      <c r="O3651" s="104">
        <v>1050000</v>
      </c>
      <c r="P3651" s="104">
        <v>1050000</v>
      </c>
      <c r="Q3651" s="104"/>
      <c r="R3651" s="104"/>
      <c r="S3651" s="104">
        <v>1050000</v>
      </c>
      <c r="T3651" s="104">
        <v>0</v>
      </c>
      <c r="U3651" s="103" t="s">
        <v>303</v>
      </c>
      <c r="V3651" s="105" t="s">
        <v>887</v>
      </c>
      <c r="W3651" s="106" t="s">
        <v>539</v>
      </c>
    </row>
    <row r="3652" spans="1:23" s="107" customFormat="1" ht="31.8" customHeight="1">
      <c r="A3652" s="46">
        <f>SUBTOTAL(3,$C$11:C3652)</f>
        <v>3642</v>
      </c>
      <c r="B3652" s="100">
        <v>2</v>
      </c>
      <c r="C3652" s="100" t="s">
        <v>101</v>
      </c>
      <c r="D3652" s="100" t="s">
        <v>2376</v>
      </c>
      <c r="E3652" s="101" t="s">
        <v>144</v>
      </c>
      <c r="F3652" s="102" t="s">
        <v>703</v>
      </c>
      <c r="G3652" s="100">
        <v>11</v>
      </c>
      <c r="H3652" s="103" t="s">
        <v>658</v>
      </c>
      <c r="I3652" s="100">
        <v>20</v>
      </c>
      <c r="J3652" s="100">
        <v>1</v>
      </c>
      <c r="K3652" s="100"/>
      <c r="L3652" s="100"/>
      <c r="M3652" s="100">
        <v>20</v>
      </c>
      <c r="N3652" s="100">
        <v>1</v>
      </c>
      <c r="O3652" s="104">
        <v>1050000</v>
      </c>
      <c r="P3652" s="104">
        <v>1050000</v>
      </c>
      <c r="Q3652" s="104"/>
      <c r="R3652" s="104"/>
      <c r="S3652" s="104">
        <v>1050000</v>
      </c>
      <c r="T3652" s="104">
        <v>0</v>
      </c>
      <c r="U3652" s="103" t="s">
        <v>303</v>
      </c>
      <c r="V3652" s="105" t="s">
        <v>1936</v>
      </c>
      <c r="W3652" s="106" t="s">
        <v>539</v>
      </c>
    </row>
    <row r="3653" spans="1:23" s="107" customFormat="1" ht="31.8" customHeight="1">
      <c r="A3653" s="46">
        <f>SUBTOTAL(3,$C$11:C3653)</f>
        <v>3643</v>
      </c>
      <c r="B3653" s="100">
        <v>2</v>
      </c>
      <c r="C3653" s="100" t="s">
        <v>101</v>
      </c>
      <c r="D3653" s="100" t="s">
        <v>2353</v>
      </c>
      <c r="E3653" s="101" t="s">
        <v>144</v>
      </c>
      <c r="F3653" s="102" t="s">
        <v>703</v>
      </c>
      <c r="G3653" s="100">
        <v>11</v>
      </c>
      <c r="H3653" s="103" t="s">
        <v>658</v>
      </c>
      <c r="I3653" s="100">
        <v>20</v>
      </c>
      <c r="J3653" s="100">
        <v>1</v>
      </c>
      <c r="K3653" s="100"/>
      <c r="L3653" s="100"/>
      <c r="M3653" s="100">
        <v>20</v>
      </c>
      <c r="N3653" s="100">
        <v>1</v>
      </c>
      <c r="O3653" s="104">
        <v>1050000</v>
      </c>
      <c r="P3653" s="104">
        <v>1050000</v>
      </c>
      <c r="Q3653" s="104"/>
      <c r="R3653" s="104"/>
      <c r="S3653" s="104">
        <v>1050000</v>
      </c>
      <c r="T3653" s="104">
        <v>0</v>
      </c>
      <c r="U3653" s="103" t="s">
        <v>303</v>
      </c>
      <c r="V3653" s="105" t="s">
        <v>4499</v>
      </c>
      <c r="W3653" s="106" t="s">
        <v>539</v>
      </c>
    </row>
    <row r="3654" spans="1:23" s="107" customFormat="1" ht="31.8" customHeight="1">
      <c r="A3654" s="46">
        <f>SUBTOTAL(3,$C$11:C3654)</f>
        <v>3644</v>
      </c>
      <c r="B3654" s="100">
        <v>2</v>
      </c>
      <c r="C3654" s="100" t="s">
        <v>101</v>
      </c>
      <c r="D3654" s="100" t="s">
        <v>2371</v>
      </c>
      <c r="E3654" s="101" t="s">
        <v>144</v>
      </c>
      <c r="F3654" s="102" t="s">
        <v>703</v>
      </c>
      <c r="G3654" s="100">
        <v>11</v>
      </c>
      <c r="H3654" s="103" t="s">
        <v>658</v>
      </c>
      <c r="I3654" s="100">
        <v>20</v>
      </c>
      <c r="J3654" s="100">
        <v>1</v>
      </c>
      <c r="K3654" s="100"/>
      <c r="L3654" s="100"/>
      <c r="M3654" s="100">
        <v>20</v>
      </c>
      <c r="N3654" s="100">
        <v>1</v>
      </c>
      <c r="O3654" s="104">
        <v>1050000</v>
      </c>
      <c r="P3654" s="104">
        <v>1050000</v>
      </c>
      <c r="Q3654" s="104"/>
      <c r="R3654" s="104"/>
      <c r="S3654" s="104">
        <v>1050000</v>
      </c>
      <c r="T3654" s="104">
        <v>0</v>
      </c>
      <c r="U3654" s="103" t="s">
        <v>303</v>
      </c>
      <c r="V3654" s="105" t="s">
        <v>4500</v>
      </c>
      <c r="W3654" s="106" t="s">
        <v>539</v>
      </c>
    </row>
    <row r="3655" spans="1:23" s="107" customFormat="1" ht="31.8" customHeight="1">
      <c r="A3655" s="46">
        <f>SUBTOTAL(3,$C$11:C3655)</f>
        <v>3645</v>
      </c>
      <c r="B3655" s="100">
        <v>2</v>
      </c>
      <c r="C3655" s="100" t="s">
        <v>101</v>
      </c>
      <c r="D3655" s="100" t="s">
        <v>2376</v>
      </c>
      <c r="E3655" s="101" t="s">
        <v>144</v>
      </c>
      <c r="F3655" s="102" t="s">
        <v>703</v>
      </c>
      <c r="G3655" s="100">
        <v>11</v>
      </c>
      <c r="H3655" s="103" t="s">
        <v>658</v>
      </c>
      <c r="I3655" s="100">
        <v>20</v>
      </c>
      <c r="J3655" s="100">
        <v>1</v>
      </c>
      <c r="K3655" s="100"/>
      <c r="L3655" s="100"/>
      <c r="M3655" s="100">
        <v>20</v>
      </c>
      <c r="N3655" s="100">
        <v>1</v>
      </c>
      <c r="O3655" s="104">
        <v>1050000</v>
      </c>
      <c r="P3655" s="104">
        <v>1050000</v>
      </c>
      <c r="Q3655" s="104"/>
      <c r="R3655" s="104"/>
      <c r="S3655" s="104">
        <v>1050000</v>
      </c>
      <c r="T3655" s="104">
        <v>0</v>
      </c>
      <c r="U3655" s="103" t="s">
        <v>303</v>
      </c>
      <c r="V3655" s="105" t="s">
        <v>35</v>
      </c>
      <c r="W3655" s="106" t="s">
        <v>539</v>
      </c>
    </row>
    <row r="3656" spans="1:23" s="107" customFormat="1" ht="31.8" customHeight="1">
      <c r="A3656" s="46">
        <f>SUBTOTAL(3,$C$11:C3656)</f>
        <v>3646</v>
      </c>
      <c r="B3656" s="100">
        <v>2</v>
      </c>
      <c r="C3656" s="100" t="s">
        <v>101</v>
      </c>
      <c r="D3656" s="100" t="s">
        <v>2374</v>
      </c>
      <c r="E3656" s="101" t="s">
        <v>144</v>
      </c>
      <c r="F3656" s="102" t="s">
        <v>703</v>
      </c>
      <c r="G3656" s="100">
        <v>11</v>
      </c>
      <c r="H3656" s="103" t="s">
        <v>658</v>
      </c>
      <c r="I3656" s="100">
        <v>20</v>
      </c>
      <c r="J3656" s="100">
        <v>1</v>
      </c>
      <c r="K3656" s="100"/>
      <c r="L3656" s="100"/>
      <c r="M3656" s="100">
        <v>20</v>
      </c>
      <c r="N3656" s="100">
        <v>1</v>
      </c>
      <c r="O3656" s="104">
        <v>1050000</v>
      </c>
      <c r="P3656" s="104">
        <v>1050000</v>
      </c>
      <c r="Q3656" s="104"/>
      <c r="R3656" s="104"/>
      <c r="S3656" s="104">
        <v>1050000</v>
      </c>
      <c r="T3656" s="104">
        <v>0</v>
      </c>
      <c r="U3656" s="103" t="s">
        <v>303</v>
      </c>
      <c r="V3656" s="105" t="s">
        <v>4501</v>
      </c>
      <c r="W3656" s="106" t="s">
        <v>539</v>
      </c>
    </row>
    <row r="3657" spans="1:23" s="107" customFormat="1" ht="31.8" customHeight="1">
      <c r="A3657" s="46">
        <f>SUBTOTAL(3,$C$11:C3657)</f>
        <v>3647</v>
      </c>
      <c r="B3657" s="100">
        <v>2</v>
      </c>
      <c r="C3657" s="100" t="s">
        <v>101</v>
      </c>
      <c r="D3657" s="100" t="s">
        <v>2354</v>
      </c>
      <c r="E3657" s="101" t="s">
        <v>144</v>
      </c>
      <c r="F3657" s="102" t="s">
        <v>703</v>
      </c>
      <c r="G3657" s="100">
        <v>11</v>
      </c>
      <c r="H3657" s="103" t="s">
        <v>658</v>
      </c>
      <c r="I3657" s="100">
        <v>20</v>
      </c>
      <c r="J3657" s="100">
        <v>1</v>
      </c>
      <c r="K3657" s="100"/>
      <c r="L3657" s="100"/>
      <c r="M3657" s="100">
        <v>20</v>
      </c>
      <c r="N3657" s="100">
        <v>1</v>
      </c>
      <c r="O3657" s="104">
        <v>1050000</v>
      </c>
      <c r="P3657" s="104">
        <v>1050000</v>
      </c>
      <c r="Q3657" s="104"/>
      <c r="R3657" s="104"/>
      <c r="S3657" s="104">
        <v>1050000</v>
      </c>
      <c r="T3657" s="104">
        <v>0</v>
      </c>
      <c r="U3657" s="103" t="s">
        <v>303</v>
      </c>
      <c r="V3657" s="105" t="s">
        <v>4502</v>
      </c>
      <c r="W3657" s="106" t="s">
        <v>539</v>
      </c>
    </row>
    <row r="3658" spans="1:23" s="107" customFormat="1" ht="31.8" customHeight="1">
      <c r="A3658" s="46">
        <f>SUBTOTAL(3,$C$11:C3658)</f>
        <v>3648</v>
      </c>
      <c r="B3658" s="100">
        <v>2</v>
      </c>
      <c r="C3658" s="100" t="s">
        <v>101</v>
      </c>
      <c r="D3658" s="100" t="s">
        <v>2374</v>
      </c>
      <c r="E3658" s="101" t="s">
        <v>144</v>
      </c>
      <c r="F3658" s="102" t="s">
        <v>703</v>
      </c>
      <c r="G3658" s="100">
        <v>11</v>
      </c>
      <c r="H3658" s="103" t="s">
        <v>658</v>
      </c>
      <c r="I3658" s="100">
        <v>20</v>
      </c>
      <c r="J3658" s="100">
        <v>1</v>
      </c>
      <c r="K3658" s="100"/>
      <c r="L3658" s="100"/>
      <c r="M3658" s="100">
        <v>20</v>
      </c>
      <c r="N3658" s="100">
        <v>1</v>
      </c>
      <c r="O3658" s="104">
        <v>1050000</v>
      </c>
      <c r="P3658" s="104">
        <v>1050000</v>
      </c>
      <c r="Q3658" s="104"/>
      <c r="R3658" s="104"/>
      <c r="S3658" s="104">
        <v>1050000</v>
      </c>
      <c r="T3658" s="104">
        <v>0</v>
      </c>
      <c r="U3658" s="103" t="s">
        <v>303</v>
      </c>
      <c r="V3658" s="105" t="s">
        <v>4503</v>
      </c>
      <c r="W3658" s="106" t="s">
        <v>539</v>
      </c>
    </row>
    <row r="3659" spans="1:23" s="107" customFormat="1" ht="31.8" customHeight="1">
      <c r="A3659" s="46">
        <f>SUBTOTAL(3,$C$11:C3659)</f>
        <v>3649</v>
      </c>
      <c r="B3659" s="100">
        <v>2</v>
      </c>
      <c r="C3659" s="100" t="s">
        <v>101</v>
      </c>
      <c r="D3659" s="100" t="s">
        <v>2375</v>
      </c>
      <c r="E3659" s="101" t="s">
        <v>144</v>
      </c>
      <c r="F3659" s="102" t="s">
        <v>703</v>
      </c>
      <c r="G3659" s="100">
        <v>11</v>
      </c>
      <c r="H3659" s="103" t="s">
        <v>658</v>
      </c>
      <c r="I3659" s="100">
        <v>20</v>
      </c>
      <c r="J3659" s="100">
        <v>1</v>
      </c>
      <c r="K3659" s="100"/>
      <c r="L3659" s="100"/>
      <c r="M3659" s="100">
        <v>20</v>
      </c>
      <c r="N3659" s="100">
        <v>1</v>
      </c>
      <c r="O3659" s="104">
        <v>1050000</v>
      </c>
      <c r="P3659" s="104">
        <v>1050000</v>
      </c>
      <c r="Q3659" s="104"/>
      <c r="R3659" s="104"/>
      <c r="S3659" s="104">
        <v>1050000</v>
      </c>
      <c r="T3659" s="104">
        <v>0</v>
      </c>
      <c r="U3659" s="103" t="s">
        <v>303</v>
      </c>
      <c r="V3659" s="105" t="s">
        <v>1284</v>
      </c>
      <c r="W3659" s="106" t="s">
        <v>539</v>
      </c>
    </row>
    <row r="3660" spans="1:23" s="107" customFormat="1" ht="31.8" customHeight="1">
      <c r="A3660" s="46">
        <f>SUBTOTAL(3,$C$11:C3660)</f>
        <v>3650</v>
      </c>
      <c r="B3660" s="100">
        <v>2</v>
      </c>
      <c r="C3660" s="100" t="s">
        <v>101</v>
      </c>
      <c r="D3660" s="100" t="s">
        <v>2356</v>
      </c>
      <c r="E3660" s="101" t="s">
        <v>144</v>
      </c>
      <c r="F3660" s="102" t="s">
        <v>703</v>
      </c>
      <c r="G3660" s="100">
        <v>11</v>
      </c>
      <c r="H3660" s="103" t="s">
        <v>658</v>
      </c>
      <c r="I3660" s="100">
        <v>20</v>
      </c>
      <c r="J3660" s="100">
        <v>1</v>
      </c>
      <c r="K3660" s="100"/>
      <c r="L3660" s="100"/>
      <c r="M3660" s="100">
        <v>20</v>
      </c>
      <c r="N3660" s="100">
        <v>1</v>
      </c>
      <c r="O3660" s="104">
        <v>1050000</v>
      </c>
      <c r="P3660" s="104">
        <v>1050000</v>
      </c>
      <c r="Q3660" s="104"/>
      <c r="R3660" s="104"/>
      <c r="S3660" s="104">
        <v>1050000</v>
      </c>
      <c r="T3660" s="104">
        <v>0</v>
      </c>
      <c r="U3660" s="103" t="s">
        <v>303</v>
      </c>
      <c r="V3660" s="105" t="s">
        <v>4504</v>
      </c>
      <c r="W3660" s="106" t="s">
        <v>539</v>
      </c>
    </row>
    <row r="3661" spans="1:23" s="107" customFormat="1" ht="31.8" customHeight="1">
      <c r="A3661" s="46">
        <f>SUBTOTAL(3,$C$11:C3661)</f>
        <v>3651</v>
      </c>
      <c r="B3661" s="100">
        <v>2</v>
      </c>
      <c r="C3661" s="100" t="s">
        <v>101</v>
      </c>
      <c r="D3661" s="100" t="s">
        <v>2376</v>
      </c>
      <c r="E3661" s="101" t="s">
        <v>144</v>
      </c>
      <c r="F3661" s="102" t="s">
        <v>703</v>
      </c>
      <c r="G3661" s="100">
        <v>11</v>
      </c>
      <c r="H3661" s="103" t="s">
        <v>658</v>
      </c>
      <c r="I3661" s="100">
        <v>20</v>
      </c>
      <c r="J3661" s="100">
        <v>1</v>
      </c>
      <c r="K3661" s="100"/>
      <c r="L3661" s="100"/>
      <c r="M3661" s="100">
        <v>20</v>
      </c>
      <c r="N3661" s="100">
        <v>1</v>
      </c>
      <c r="O3661" s="104">
        <v>1050000</v>
      </c>
      <c r="P3661" s="104">
        <v>1050000</v>
      </c>
      <c r="Q3661" s="104"/>
      <c r="R3661" s="104"/>
      <c r="S3661" s="104">
        <v>1050000</v>
      </c>
      <c r="T3661" s="104">
        <v>0</v>
      </c>
      <c r="U3661" s="103" t="s">
        <v>303</v>
      </c>
      <c r="V3661" s="105" t="s">
        <v>4505</v>
      </c>
      <c r="W3661" s="106" t="s">
        <v>539</v>
      </c>
    </row>
    <row r="3662" spans="1:23" s="107" customFormat="1" ht="31.8" customHeight="1">
      <c r="A3662" s="46">
        <f>SUBTOTAL(3,$C$11:C3662)</f>
        <v>3652</v>
      </c>
      <c r="B3662" s="100">
        <v>2</v>
      </c>
      <c r="C3662" s="100" t="s">
        <v>101</v>
      </c>
      <c r="D3662" s="100" t="s">
        <v>2376</v>
      </c>
      <c r="E3662" s="101" t="s">
        <v>144</v>
      </c>
      <c r="F3662" s="102" t="s">
        <v>703</v>
      </c>
      <c r="G3662" s="100">
        <v>11</v>
      </c>
      <c r="H3662" s="103" t="s">
        <v>658</v>
      </c>
      <c r="I3662" s="100">
        <v>20</v>
      </c>
      <c r="J3662" s="100">
        <v>1</v>
      </c>
      <c r="K3662" s="100"/>
      <c r="L3662" s="100"/>
      <c r="M3662" s="100">
        <v>20</v>
      </c>
      <c r="N3662" s="100">
        <v>1</v>
      </c>
      <c r="O3662" s="104">
        <v>1050000</v>
      </c>
      <c r="P3662" s="104">
        <v>1050000</v>
      </c>
      <c r="Q3662" s="104"/>
      <c r="R3662" s="104"/>
      <c r="S3662" s="104">
        <v>1050000</v>
      </c>
      <c r="T3662" s="104">
        <v>0</v>
      </c>
      <c r="U3662" s="103" t="s">
        <v>303</v>
      </c>
      <c r="V3662" s="105" t="s">
        <v>4506</v>
      </c>
      <c r="W3662" s="106" t="s">
        <v>539</v>
      </c>
    </row>
    <row r="3663" spans="1:23" s="107" customFormat="1" ht="31.8" customHeight="1">
      <c r="A3663" s="46">
        <f>SUBTOTAL(3,$C$11:C3663)</f>
        <v>3653</v>
      </c>
      <c r="B3663" s="100">
        <v>2</v>
      </c>
      <c r="C3663" s="100" t="s">
        <v>101</v>
      </c>
      <c r="D3663" s="100" t="s">
        <v>2354</v>
      </c>
      <c r="E3663" s="101" t="s">
        <v>144</v>
      </c>
      <c r="F3663" s="102" t="s">
        <v>703</v>
      </c>
      <c r="G3663" s="100">
        <v>11</v>
      </c>
      <c r="H3663" s="103" t="s">
        <v>658</v>
      </c>
      <c r="I3663" s="100">
        <v>20</v>
      </c>
      <c r="J3663" s="100">
        <v>1</v>
      </c>
      <c r="K3663" s="100"/>
      <c r="L3663" s="100"/>
      <c r="M3663" s="100">
        <v>20</v>
      </c>
      <c r="N3663" s="100">
        <v>1</v>
      </c>
      <c r="O3663" s="104">
        <v>1050000</v>
      </c>
      <c r="P3663" s="104">
        <v>1050000</v>
      </c>
      <c r="Q3663" s="104"/>
      <c r="R3663" s="104"/>
      <c r="S3663" s="104">
        <v>1050000</v>
      </c>
      <c r="T3663" s="104">
        <v>0</v>
      </c>
      <c r="U3663" s="103" t="s">
        <v>303</v>
      </c>
      <c r="V3663" s="105" t="s">
        <v>4507</v>
      </c>
      <c r="W3663" s="106" t="s">
        <v>539</v>
      </c>
    </row>
    <row r="3664" spans="1:23" s="107" customFormat="1" ht="31.8" customHeight="1">
      <c r="A3664" s="46">
        <f>SUBTOTAL(3,$C$11:C3664)</f>
        <v>3654</v>
      </c>
      <c r="B3664" s="100">
        <v>2</v>
      </c>
      <c r="C3664" s="100" t="s">
        <v>101</v>
      </c>
      <c r="D3664" s="100" t="s">
        <v>2371</v>
      </c>
      <c r="E3664" s="101" t="s">
        <v>144</v>
      </c>
      <c r="F3664" s="102" t="s">
        <v>703</v>
      </c>
      <c r="G3664" s="100">
        <v>11</v>
      </c>
      <c r="H3664" s="103" t="s">
        <v>658</v>
      </c>
      <c r="I3664" s="100">
        <v>20</v>
      </c>
      <c r="J3664" s="100">
        <v>1</v>
      </c>
      <c r="K3664" s="100"/>
      <c r="L3664" s="100"/>
      <c r="M3664" s="100">
        <v>20</v>
      </c>
      <c r="N3664" s="100">
        <v>1</v>
      </c>
      <c r="O3664" s="104">
        <v>1050000</v>
      </c>
      <c r="P3664" s="104">
        <v>1050000</v>
      </c>
      <c r="Q3664" s="104"/>
      <c r="R3664" s="104"/>
      <c r="S3664" s="104">
        <v>1050000</v>
      </c>
      <c r="T3664" s="104">
        <v>0</v>
      </c>
      <c r="U3664" s="103" t="s">
        <v>303</v>
      </c>
      <c r="V3664" s="105" t="s">
        <v>4508</v>
      </c>
      <c r="W3664" s="106" t="s">
        <v>539</v>
      </c>
    </row>
    <row r="3665" spans="1:23" s="107" customFormat="1" ht="31.8" customHeight="1">
      <c r="A3665" s="46">
        <f>SUBTOTAL(3,$C$11:C3665)</f>
        <v>3655</v>
      </c>
      <c r="B3665" s="100">
        <v>2</v>
      </c>
      <c r="C3665" s="100" t="s">
        <v>101</v>
      </c>
      <c r="D3665" s="100" t="s">
        <v>2371</v>
      </c>
      <c r="E3665" s="101" t="s">
        <v>144</v>
      </c>
      <c r="F3665" s="102" t="s">
        <v>703</v>
      </c>
      <c r="G3665" s="100">
        <v>11</v>
      </c>
      <c r="H3665" s="103" t="s">
        <v>658</v>
      </c>
      <c r="I3665" s="100">
        <v>20</v>
      </c>
      <c r="J3665" s="100">
        <v>1</v>
      </c>
      <c r="K3665" s="100"/>
      <c r="L3665" s="100"/>
      <c r="M3665" s="100">
        <v>20</v>
      </c>
      <c r="N3665" s="100">
        <v>1</v>
      </c>
      <c r="O3665" s="104">
        <v>1050000</v>
      </c>
      <c r="P3665" s="104">
        <v>1050000</v>
      </c>
      <c r="Q3665" s="104"/>
      <c r="R3665" s="104"/>
      <c r="S3665" s="104">
        <v>1050000</v>
      </c>
      <c r="T3665" s="104">
        <v>0</v>
      </c>
      <c r="U3665" s="103" t="s">
        <v>303</v>
      </c>
      <c r="V3665" s="105" t="s">
        <v>4509</v>
      </c>
      <c r="W3665" s="106" t="s">
        <v>539</v>
      </c>
    </row>
    <row r="3666" spans="1:23" s="107" customFormat="1" ht="31.8" customHeight="1">
      <c r="A3666" s="46">
        <f>SUBTOTAL(3,$C$11:C3666)</f>
        <v>3656</v>
      </c>
      <c r="B3666" s="100">
        <v>2</v>
      </c>
      <c r="C3666" s="100" t="s">
        <v>101</v>
      </c>
      <c r="D3666" s="100" t="s">
        <v>2376</v>
      </c>
      <c r="E3666" s="101" t="s">
        <v>144</v>
      </c>
      <c r="F3666" s="102" t="s">
        <v>703</v>
      </c>
      <c r="G3666" s="100">
        <v>11</v>
      </c>
      <c r="H3666" s="103" t="s">
        <v>658</v>
      </c>
      <c r="I3666" s="100">
        <v>20</v>
      </c>
      <c r="J3666" s="100">
        <v>1</v>
      </c>
      <c r="K3666" s="100"/>
      <c r="L3666" s="100"/>
      <c r="M3666" s="100">
        <v>20</v>
      </c>
      <c r="N3666" s="100">
        <v>1</v>
      </c>
      <c r="O3666" s="104">
        <v>1050000</v>
      </c>
      <c r="P3666" s="104">
        <v>1050000</v>
      </c>
      <c r="Q3666" s="104"/>
      <c r="R3666" s="104"/>
      <c r="S3666" s="104">
        <v>1050000</v>
      </c>
      <c r="T3666" s="104">
        <v>0</v>
      </c>
      <c r="U3666" s="103" t="s">
        <v>303</v>
      </c>
      <c r="V3666" s="105" t="s">
        <v>4510</v>
      </c>
      <c r="W3666" s="106" t="s">
        <v>539</v>
      </c>
    </row>
    <row r="3667" spans="1:23" s="107" customFormat="1" ht="31.8" customHeight="1">
      <c r="A3667" s="46">
        <f>SUBTOTAL(3,$C$11:C3667)</f>
        <v>3657</v>
      </c>
      <c r="B3667" s="100">
        <v>2</v>
      </c>
      <c r="C3667" s="100" t="s">
        <v>101</v>
      </c>
      <c r="D3667" s="100" t="s">
        <v>2340</v>
      </c>
      <c r="E3667" s="101" t="s">
        <v>144</v>
      </c>
      <c r="F3667" s="102" t="s">
        <v>703</v>
      </c>
      <c r="G3667" s="100">
        <v>11</v>
      </c>
      <c r="H3667" s="103" t="s">
        <v>658</v>
      </c>
      <c r="I3667" s="100">
        <v>20</v>
      </c>
      <c r="J3667" s="100">
        <v>1</v>
      </c>
      <c r="K3667" s="100"/>
      <c r="L3667" s="100"/>
      <c r="M3667" s="100">
        <v>20</v>
      </c>
      <c r="N3667" s="100">
        <v>1</v>
      </c>
      <c r="O3667" s="104">
        <v>1050000</v>
      </c>
      <c r="P3667" s="104">
        <v>1050000</v>
      </c>
      <c r="Q3667" s="104"/>
      <c r="R3667" s="104"/>
      <c r="S3667" s="104">
        <v>1050000</v>
      </c>
      <c r="T3667" s="104">
        <v>0</v>
      </c>
      <c r="U3667" s="103" t="s">
        <v>303</v>
      </c>
      <c r="V3667" s="105" t="s">
        <v>4511</v>
      </c>
      <c r="W3667" s="106" t="s">
        <v>539</v>
      </c>
    </row>
    <row r="3668" spans="1:23" s="107" customFormat="1" ht="31.8" customHeight="1">
      <c r="A3668" s="46">
        <f>SUBTOTAL(3,$C$11:C3668)</f>
        <v>3658</v>
      </c>
      <c r="B3668" s="100">
        <v>2</v>
      </c>
      <c r="C3668" s="100" t="s">
        <v>101</v>
      </c>
      <c r="D3668" s="100" t="s">
        <v>2371</v>
      </c>
      <c r="E3668" s="101" t="s">
        <v>144</v>
      </c>
      <c r="F3668" s="102" t="s">
        <v>703</v>
      </c>
      <c r="G3668" s="100">
        <v>11</v>
      </c>
      <c r="H3668" s="103" t="s">
        <v>658</v>
      </c>
      <c r="I3668" s="100">
        <v>20</v>
      </c>
      <c r="J3668" s="100">
        <v>1</v>
      </c>
      <c r="K3668" s="100"/>
      <c r="L3668" s="100"/>
      <c r="M3668" s="100">
        <v>20</v>
      </c>
      <c r="N3668" s="100">
        <v>1</v>
      </c>
      <c r="O3668" s="104">
        <v>1050000</v>
      </c>
      <c r="P3668" s="104">
        <v>1050000</v>
      </c>
      <c r="Q3668" s="104"/>
      <c r="R3668" s="104"/>
      <c r="S3668" s="104">
        <v>1050000</v>
      </c>
      <c r="T3668" s="104">
        <v>0</v>
      </c>
      <c r="U3668" s="103" t="s">
        <v>303</v>
      </c>
      <c r="V3668" s="105" t="s">
        <v>4512</v>
      </c>
      <c r="W3668" s="106" t="s">
        <v>539</v>
      </c>
    </row>
    <row r="3669" spans="1:23" s="107" customFormat="1" ht="31.8" customHeight="1">
      <c r="A3669" s="46">
        <f>SUBTOTAL(3,$C$11:C3669)</f>
        <v>3659</v>
      </c>
      <c r="B3669" s="100">
        <v>2</v>
      </c>
      <c r="C3669" s="100" t="s">
        <v>101</v>
      </c>
      <c r="D3669" s="100" t="s">
        <v>2352</v>
      </c>
      <c r="E3669" s="101" t="s">
        <v>144</v>
      </c>
      <c r="F3669" s="102" t="s">
        <v>703</v>
      </c>
      <c r="G3669" s="100">
        <v>11</v>
      </c>
      <c r="H3669" s="103" t="s">
        <v>658</v>
      </c>
      <c r="I3669" s="100">
        <v>20</v>
      </c>
      <c r="J3669" s="100">
        <v>1</v>
      </c>
      <c r="K3669" s="100"/>
      <c r="L3669" s="100"/>
      <c r="M3669" s="100">
        <v>20</v>
      </c>
      <c r="N3669" s="100">
        <v>1</v>
      </c>
      <c r="O3669" s="104">
        <v>1050000</v>
      </c>
      <c r="P3669" s="104">
        <v>1050000</v>
      </c>
      <c r="Q3669" s="104"/>
      <c r="R3669" s="104"/>
      <c r="S3669" s="104">
        <v>1050000</v>
      </c>
      <c r="T3669" s="104">
        <v>0</v>
      </c>
      <c r="U3669" s="103" t="s">
        <v>303</v>
      </c>
      <c r="V3669" s="105" t="s">
        <v>4513</v>
      </c>
      <c r="W3669" s="106" t="s">
        <v>539</v>
      </c>
    </row>
    <row r="3670" spans="1:23" s="107" customFormat="1" ht="31.8" customHeight="1">
      <c r="A3670" s="46">
        <f>SUBTOTAL(3,$C$11:C3670)</f>
        <v>3660</v>
      </c>
      <c r="B3670" s="100">
        <v>2</v>
      </c>
      <c r="C3670" s="100" t="s">
        <v>101</v>
      </c>
      <c r="D3670" s="100" t="s">
        <v>2371</v>
      </c>
      <c r="E3670" s="101" t="s">
        <v>144</v>
      </c>
      <c r="F3670" s="102" t="s">
        <v>703</v>
      </c>
      <c r="G3670" s="100">
        <v>11</v>
      </c>
      <c r="H3670" s="103" t="s">
        <v>658</v>
      </c>
      <c r="I3670" s="100">
        <v>20</v>
      </c>
      <c r="J3670" s="100">
        <v>1</v>
      </c>
      <c r="K3670" s="100"/>
      <c r="L3670" s="100"/>
      <c r="M3670" s="100">
        <v>20</v>
      </c>
      <c r="N3670" s="100">
        <v>1</v>
      </c>
      <c r="O3670" s="104">
        <v>1050000</v>
      </c>
      <c r="P3670" s="104">
        <v>1050000</v>
      </c>
      <c r="Q3670" s="104"/>
      <c r="R3670" s="104"/>
      <c r="S3670" s="104">
        <v>1050000</v>
      </c>
      <c r="T3670" s="104">
        <v>0</v>
      </c>
      <c r="U3670" s="103" t="s">
        <v>303</v>
      </c>
      <c r="V3670" s="105" t="s">
        <v>3236</v>
      </c>
      <c r="W3670" s="106" t="s">
        <v>539</v>
      </c>
    </row>
    <row r="3671" spans="1:23" s="107" customFormat="1" ht="31.8" customHeight="1">
      <c r="A3671" s="46">
        <f>SUBTOTAL(3,$C$11:C3671)</f>
        <v>3661</v>
      </c>
      <c r="B3671" s="100">
        <v>2</v>
      </c>
      <c r="C3671" s="100" t="s">
        <v>101</v>
      </c>
      <c r="D3671" s="100" t="s">
        <v>2376</v>
      </c>
      <c r="E3671" s="101" t="s">
        <v>144</v>
      </c>
      <c r="F3671" s="102" t="s">
        <v>703</v>
      </c>
      <c r="G3671" s="100">
        <v>11</v>
      </c>
      <c r="H3671" s="103" t="s">
        <v>658</v>
      </c>
      <c r="I3671" s="100">
        <v>20</v>
      </c>
      <c r="J3671" s="100">
        <v>1</v>
      </c>
      <c r="K3671" s="100"/>
      <c r="L3671" s="100"/>
      <c r="M3671" s="100">
        <v>20</v>
      </c>
      <c r="N3671" s="100">
        <v>1</v>
      </c>
      <c r="O3671" s="104">
        <v>1050000</v>
      </c>
      <c r="P3671" s="104">
        <v>1050000</v>
      </c>
      <c r="Q3671" s="104"/>
      <c r="R3671" s="104"/>
      <c r="S3671" s="104">
        <v>1050000</v>
      </c>
      <c r="T3671" s="104">
        <v>0</v>
      </c>
      <c r="U3671" s="103" t="s">
        <v>303</v>
      </c>
      <c r="V3671" s="105" t="s">
        <v>4514</v>
      </c>
      <c r="W3671" s="106" t="s">
        <v>539</v>
      </c>
    </row>
    <row r="3672" spans="1:23" s="107" customFormat="1" ht="31.8" customHeight="1">
      <c r="A3672" s="46">
        <f>SUBTOTAL(3,$C$11:C3672)</f>
        <v>3662</v>
      </c>
      <c r="B3672" s="100">
        <v>2</v>
      </c>
      <c r="C3672" s="100" t="s">
        <v>101</v>
      </c>
      <c r="D3672" s="100" t="s">
        <v>2347</v>
      </c>
      <c r="E3672" s="101" t="s">
        <v>144</v>
      </c>
      <c r="F3672" s="102" t="s">
        <v>703</v>
      </c>
      <c r="G3672" s="100">
        <v>11</v>
      </c>
      <c r="H3672" s="103" t="s">
        <v>658</v>
      </c>
      <c r="I3672" s="100">
        <v>20</v>
      </c>
      <c r="J3672" s="100">
        <v>1</v>
      </c>
      <c r="K3672" s="100"/>
      <c r="L3672" s="100"/>
      <c r="M3672" s="100">
        <v>20</v>
      </c>
      <c r="N3672" s="100">
        <v>1</v>
      </c>
      <c r="O3672" s="104">
        <v>1050000</v>
      </c>
      <c r="P3672" s="104">
        <v>1050000</v>
      </c>
      <c r="Q3672" s="104"/>
      <c r="R3672" s="104"/>
      <c r="S3672" s="104">
        <v>1050000</v>
      </c>
      <c r="T3672" s="104">
        <v>0</v>
      </c>
      <c r="U3672" s="103" t="s">
        <v>303</v>
      </c>
      <c r="V3672" s="105" t="s">
        <v>2768</v>
      </c>
      <c r="W3672" s="106" t="s">
        <v>539</v>
      </c>
    </row>
    <row r="3673" spans="1:23" s="107" customFormat="1" ht="31.8" customHeight="1">
      <c r="A3673" s="46">
        <f>SUBTOTAL(3,$C$11:C3673)</f>
        <v>3663</v>
      </c>
      <c r="B3673" s="100">
        <v>2</v>
      </c>
      <c r="C3673" s="100" t="s">
        <v>101</v>
      </c>
      <c r="D3673" s="100" t="s">
        <v>2374</v>
      </c>
      <c r="E3673" s="101" t="s">
        <v>144</v>
      </c>
      <c r="F3673" s="102" t="s">
        <v>703</v>
      </c>
      <c r="G3673" s="100">
        <v>11</v>
      </c>
      <c r="H3673" s="103" t="s">
        <v>658</v>
      </c>
      <c r="I3673" s="100">
        <v>20</v>
      </c>
      <c r="J3673" s="100">
        <v>1</v>
      </c>
      <c r="K3673" s="100"/>
      <c r="L3673" s="100"/>
      <c r="M3673" s="100">
        <v>20</v>
      </c>
      <c r="N3673" s="100">
        <v>1</v>
      </c>
      <c r="O3673" s="104">
        <v>1050000</v>
      </c>
      <c r="P3673" s="104">
        <v>1050000</v>
      </c>
      <c r="Q3673" s="104"/>
      <c r="R3673" s="104"/>
      <c r="S3673" s="104">
        <v>1050000</v>
      </c>
      <c r="T3673" s="104">
        <v>0</v>
      </c>
      <c r="U3673" s="103" t="s">
        <v>303</v>
      </c>
      <c r="V3673" s="105" t="s">
        <v>4515</v>
      </c>
      <c r="W3673" s="106" t="s">
        <v>539</v>
      </c>
    </row>
    <row r="3674" spans="1:23" s="107" customFormat="1" ht="31.8" customHeight="1">
      <c r="A3674" s="46">
        <f>SUBTOTAL(3,$C$11:C3674)</f>
        <v>3664</v>
      </c>
      <c r="B3674" s="100">
        <v>2</v>
      </c>
      <c r="C3674" s="100" t="s">
        <v>101</v>
      </c>
      <c r="D3674" s="100" t="s">
        <v>2374</v>
      </c>
      <c r="E3674" s="101" t="s">
        <v>144</v>
      </c>
      <c r="F3674" s="102" t="s">
        <v>703</v>
      </c>
      <c r="G3674" s="100">
        <v>11</v>
      </c>
      <c r="H3674" s="103" t="s">
        <v>658</v>
      </c>
      <c r="I3674" s="100">
        <v>20</v>
      </c>
      <c r="J3674" s="100">
        <v>1</v>
      </c>
      <c r="K3674" s="100"/>
      <c r="L3674" s="100"/>
      <c r="M3674" s="100">
        <v>20</v>
      </c>
      <c r="N3674" s="100">
        <v>1</v>
      </c>
      <c r="O3674" s="104">
        <v>1050000</v>
      </c>
      <c r="P3674" s="104">
        <v>1050000</v>
      </c>
      <c r="Q3674" s="104"/>
      <c r="R3674" s="104"/>
      <c r="S3674" s="104">
        <v>1050000</v>
      </c>
      <c r="T3674" s="104">
        <v>0</v>
      </c>
      <c r="U3674" s="103" t="s">
        <v>303</v>
      </c>
      <c r="V3674" s="105" t="s">
        <v>4516</v>
      </c>
      <c r="W3674" s="106" t="s">
        <v>539</v>
      </c>
    </row>
    <row r="3675" spans="1:23" s="107" customFormat="1" ht="31.8" customHeight="1">
      <c r="A3675" s="46">
        <f>SUBTOTAL(3,$C$11:C3675)</f>
        <v>3665</v>
      </c>
      <c r="B3675" s="100">
        <v>2</v>
      </c>
      <c r="C3675" s="100" t="s">
        <v>101</v>
      </c>
      <c r="D3675" s="100" t="s">
        <v>2343</v>
      </c>
      <c r="E3675" s="101" t="s">
        <v>144</v>
      </c>
      <c r="F3675" s="102" t="s">
        <v>703</v>
      </c>
      <c r="G3675" s="100">
        <v>11</v>
      </c>
      <c r="H3675" s="103" t="s">
        <v>658</v>
      </c>
      <c r="I3675" s="100">
        <v>20</v>
      </c>
      <c r="J3675" s="100">
        <v>1</v>
      </c>
      <c r="K3675" s="100"/>
      <c r="L3675" s="100"/>
      <c r="M3675" s="100">
        <v>20</v>
      </c>
      <c r="N3675" s="100">
        <v>1</v>
      </c>
      <c r="O3675" s="104">
        <v>1050000</v>
      </c>
      <c r="P3675" s="104">
        <v>1050000</v>
      </c>
      <c r="Q3675" s="104"/>
      <c r="R3675" s="104"/>
      <c r="S3675" s="104">
        <v>1050000</v>
      </c>
      <c r="T3675" s="104">
        <v>0</v>
      </c>
      <c r="U3675" s="103" t="s">
        <v>303</v>
      </c>
      <c r="V3675" s="105" t="s">
        <v>4517</v>
      </c>
      <c r="W3675" s="106" t="s">
        <v>539</v>
      </c>
    </row>
    <row r="3676" spans="1:23" s="107" customFormat="1" ht="31.8" customHeight="1">
      <c r="A3676" s="46">
        <f>SUBTOTAL(3,$C$11:C3676)</f>
        <v>3666</v>
      </c>
      <c r="B3676" s="100">
        <v>2</v>
      </c>
      <c r="C3676" s="100" t="s">
        <v>101</v>
      </c>
      <c r="D3676" s="100" t="s">
        <v>2353</v>
      </c>
      <c r="E3676" s="101" t="s">
        <v>144</v>
      </c>
      <c r="F3676" s="102" t="s">
        <v>703</v>
      </c>
      <c r="G3676" s="100">
        <v>11</v>
      </c>
      <c r="H3676" s="103" t="s">
        <v>658</v>
      </c>
      <c r="I3676" s="100">
        <v>20</v>
      </c>
      <c r="J3676" s="100">
        <v>1</v>
      </c>
      <c r="K3676" s="100"/>
      <c r="L3676" s="100"/>
      <c r="M3676" s="100">
        <v>20</v>
      </c>
      <c r="N3676" s="100">
        <v>1</v>
      </c>
      <c r="O3676" s="104">
        <v>1050000</v>
      </c>
      <c r="P3676" s="104">
        <v>1050000</v>
      </c>
      <c r="Q3676" s="104"/>
      <c r="R3676" s="104"/>
      <c r="S3676" s="104">
        <v>1050000</v>
      </c>
      <c r="T3676" s="104">
        <v>0</v>
      </c>
      <c r="U3676" s="103" t="s">
        <v>303</v>
      </c>
      <c r="V3676" s="105" t="s">
        <v>4245</v>
      </c>
      <c r="W3676" s="106" t="s">
        <v>539</v>
      </c>
    </row>
    <row r="3677" spans="1:23" s="107" customFormat="1" ht="31.8" customHeight="1">
      <c r="A3677" s="46">
        <f>SUBTOTAL(3,$C$11:C3677)</f>
        <v>3667</v>
      </c>
      <c r="B3677" s="100">
        <v>2</v>
      </c>
      <c r="C3677" s="100" t="s">
        <v>101</v>
      </c>
      <c r="D3677" s="100" t="s">
        <v>2374</v>
      </c>
      <c r="E3677" s="101" t="s">
        <v>144</v>
      </c>
      <c r="F3677" s="102" t="s">
        <v>703</v>
      </c>
      <c r="G3677" s="100">
        <v>11</v>
      </c>
      <c r="H3677" s="103" t="s">
        <v>658</v>
      </c>
      <c r="I3677" s="100">
        <v>20</v>
      </c>
      <c r="J3677" s="100">
        <v>1</v>
      </c>
      <c r="K3677" s="100"/>
      <c r="L3677" s="100"/>
      <c r="M3677" s="100">
        <v>20</v>
      </c>
      <c r="N3677" s="100">
        <v>1</v>
      </c>
      <c r="O3677" s="104">
        <v>1050000</v>
      </c>
      <c r="P3677" s="104">
        <v>1050000</v>
      </c>
      <c r="Q3677" s="104"/>
      <c r="R3677" s="104"/>
      <c r="S3677" s="104">
        <v>1050000</v>
      </c>
      <c r="T3677" s="104">
        <v>0</v>
      </c>
      <c r="U3677" s="103" t="s">
        <v>303</v>
      </c>
      <c r="V3677" s="105" t="s">
        <v>4518</v>
      </c>
      <c r="W3677" s="106" t="s">
        <v>539</v>
      </c>
    </row>
    <row r="3678" spans="1:23" s="107" customFormat="1" ht="31.8" customHeight="1">
      <c r="A3678" s="46">
        <f>SUBTOTAL(3,$C$11:C3678)</f>
        <v>3668</v>
      </c>
      <c r="B3678" s="100">
        <v>2</v>
      </c>
      <c r="C3678" s="100" t="s">
        <v>101</v>
      </c>
      <c r="D3678" s="100" t="s">
        <v>2347</v>
      </c>
      <c r="E3678" s="101" t="s">
        <v>144</v>
      </c>
      <c r="F3678" s="102" t="s">
        <v>703</v>
      </c>
      <c r="G3678" s="100">
        <v>11</v>
      </c>
      <c r="H3678" s="103" t="s">
        <v>658</v>
      </c>
      <c r="I3678" s="100">
        <v>20</v>
      </c>
      <c r="J3678" s="100">
        <v>1</v>
      </c>
      <c r="K3678" s="100"/>
      <c r="L3678" s="100"/>
      <c r="M3678" s="100">
        <v>20</v>
      </c>
      <c r="N3678" s="100">
        <v>1</v>
      </c>
      <c r="O3678" s="104">
        <v>1050000</v>
      </c>
      <c r="P3678" s="104">
        <v>1050000</v>
      </c>
      <c r="Q3678" s="104"/>
      <c r="R3678" s="104"/>
      <c r="S3678" s="104">
        <v>1050000</v>
      </c>
      <c r="T3678" s="104">
        <v>0</v>
      </c>
      <c r="U3678" s="103" t="s">
        <v>303</v>
      </c>
      <c r="V3678" s="105" t="s">
        <v>2597</v>
      </c>
      <c r="W3678" s="106" t="s">
        <v>539</v>
      </c>
    </row>
    <row r="3679" spans="1:23" s="107" customFormat="1" ht="31.8" customHeight="1">
      <c r="A3679" s="46">
        <f>SUBTOTAL(3,$C$11:C3679)</f>
        <v>3669</v>
      </c>
      <c r="B3679" s="100">
        <v>2</v>
      </c>
      <c r="C3679" s="100" t="s">
        <v>101</v>
      </c>
      <c r="D3679" s="100" t="s">
        <v>2356</v>
      </c>
      <c r="E3679" s="101" t="s">
        <v>144</v>
      </c>
      <c r="F3679" s="102" t="s">
        <v>703</v>
      </c>
      <c r="G3679" s="100">
        <v>11</v>
      </c>
      <c r="H3679" s="103" t="s">
        <v>658</v>
      </c>
      <c r="I3679" s="100">
        <v>20</v>
      </c>
      <c r="J3679" s="100">
        <v>1</v>
      </c>
      <c r="K3679" s="100"/>
      <c r="L3679" s="100"/>
      <c r="M3679" s="100">
        <v>20</v>
      </c>
      <c r="N3679" s="100">
        <v>1</v>
      </c>
      <c r="O3679" s="104">
        <v>1050000</v>
      </c>
      <c r="P3679" s="104">
        <v>1050000</v>
      </c>
      <c r="Q3679" s="104"/>
      <c r="R3679" s="104"/>
      <c r="S3679" s="104">
        <v>1050000</v>
      </c>
      <c r="T3679" s="104">
        <v>0</v>
      </c>
      <c r="U3679" s="103" t="s">
        <v>303</v>
      </c>
      <c r="V3679" s="105" t="s">
        <v>4519</v>
      </c>
      <c r="W3679" s="106" t="s">
        <v>539</v>
      </c>
    </row>
    <row r="3680" spans="1:23" s="107" customFormat="1" ht="31.8" customHeight="1">
      <c r="A3680" s="46">
        <f>SUBTOTAL(3,$C$11:C3680)</f>
        <v>3670</v>
      </c>
      <c r="B3680" s="100">
        <v>2</v>
      </c>
      <c r="C3680" s="100" t="s">
        <v>101</v>
      </c>
      <c r="D3680" s="100" t="s">
        <v>2354</v>
      </c>
      <c r="E3680" s="101" t="s">
        <v>144</v>
      </c>
      <c r="F3680" s="102" t="s">
        <v>703</v>
      </c>
      <c r="G3680" s="100">
        <v>11</v>
      </c>
      <c r="H3680" s="103" t="s">
        <v>658</v>
      </c>
      <c r="I3680" s="100">
        <v>20</v>
      </c>
      <c r="J3680" s="100">
        <v>1</v>
      </c>
      <c r="K3680" s="100"/>
      <c r="L3680" s="100"/>
      <c r="M3680" s="100">
        <v>20</v>
      </c>
      <c r="N3680" s="100">
        <v>1</v>
      </c>
      <c r="O3680" s="104">
        <v>1050000</v>
      </c>
      <c r="P3680" s="104">
        <v>1050000</v>
      </c>
      <c r="Q3680" s="104"/>
      <c r="R3680" s="104"/>
      <c r="S3680" s="104">
        <v>1050000</v>
      </c>
      <c r="T3680" s="104">
        <v>0</v>
      </c>
      <c r="U3680" s="103" t="s">
        <v>303</v>
      </c>
      <c r="V3680" s="105" t="s">
        <v>4520</v>
      </c>
      <c r="W3680" s="106" t="s">
        <v>539</v>
      </c>
    </row>
    <row r="3681" spans="1:23" s="107" customFormat="1" ht="31.8" customHeight="1">
      <c r="A3681" s="46">
        <f>SUBTOTAL(3,$C$11:C3681)</f>
        <v>3671</v>
      </c>
      <c r="B3681" s="100">
        <v>2</v>
      </c>
      <c r="C3681" s="100" t="s">
        <v>101</v>
      </c>
      <c r="D3681" s="100" t="s">
        <v>2376</v>
      </c>
      <c r="E3681" s="101" t="s">
        <v>144</v>
      </c>
      <c r="F3681" s="102" t="s">
        <v>703</v>
      </c>
      <c r="G3681" s="100">
        <v>11</v>
      </c>
      <c r="H3681" s="103" t="s">
        <v>658</v>
      </c>
      <c r="I3681" s="100">
        <v>20</v>
      </c>
      <c r="J3681" s="100">
        <v>1</v>
      </c>
      <c r="K3681" s="100"/>
      <c r="L3681" s="100"/>
      <c r="M3681" s="100">
        <v>20</v>
      </c>
      <c r="N3681" s="100">
        <v>1</v>
      </c>
      <c r="O3681" s="104">
        <v>1050000</v>
      </c>
      <c r="P3681" s="104">
        <v>1050000</v>
      </c>
      <c r="Q3681" s="104"/>
      <c r="R3681" s="104"/>
      <c r="S3681" s="104">
        <v>1050000</v>
      </c>
      <c r="T3681" s="104">
        <v>0</v>
      </c>
      <c r="U3681" s="103" t="s">
        <v>303</v>
      </c>
      <c r="V3681" s="105" t="s">
        <v>4521</v>
      </c>
      <c r="W3681" s="106" t="s">
        <v>539</v>
      </c>
    </row>
    <row r="3682" spans="1:23" s="107" customFormat="1" ht="31.8" customHeight="1">
      <c r="A3682" s="46">
        <f>SUBTOTAL(3,$C$11:C3682)</f>
        <v>3672</v>
      </c>
      <c r="B3682" s="100">
        <v>2</v>
      </c>
      <c r="C3682" s="100" t="s">
        <v>101</v>
      </c>
      <c r="D3682" s="100" t="s">
        <v>2354</v>
      </c>
      <c r="E3682" s="101" t="s">
        <v>144</v>
      </c>
      <c r="F3682" s="102" t="s">
        <v>703</v>
      </c>
      <c r="G3682" s="100">
        <v>11</v>
      </c>
      <c r="H3682" s="103" t="s">
        <v>658</v>
      </c>
      <c r="I3682" s="100">
        <v>20</v>
      </c>
      <c r="J3682" s="100">
        <v>1</v>
      </c>
      <c r="K3682" s="100"/>
      <c r="L3682" s="100"/>
      <c r="M3682" s="100">
        <v>20</v>
      </c>
      <c r="N3682" s="100">
        <v>1</v>
      </c>
      <c r="O3682" s="104">
        <v>1050000</v>
      </c>
      <c r="P3682" s="104">
        <v>1050000</v>
      </c>
      <c r="Q3682" s="104"/>
      <c r="R3682" s="104"/>
      <c r="S3682" s="104">
        <v>1050000</v>
      </c>
      <c r="T3682" s="104">
        <v>0</v>
      </c>
      <c r="U3682" s="103" t="s">
        <v>303</v>
      </c>
      <c r="V3682" s="105" t="s">
        <v>4522</v>
      </c>
      <c r="W3682" s="106" t="s">
        <v>539</v>
      </c>
    </row>
    <row r="3683" spans="1:23" s="107" customFormat="1" ht="31.8" customHeight="1">
      <c r="A3683" s="46">
        <f>SUBTOTAL(3,$C$11:C3683)</f>
        <v>3673</v>
      </c>
      <c r="B3683" s="100">
        <v>2</v>
      </c>
      <c r="C3683" s="100" t="s">
        <v>101</v>
      </c>
      <c r="D3683" s="100" t="s">
        <v>2347</v>
      </c>
      <c r="E3683" s="101" t="s">
        <v>144</v>
      </c>
      <c r="F3683" s="102" t="s">
        <v>703</v>
      </c>
      <c r="G3683" s="100">
        <v>11</v>
      </c>
      <c r="H3683" s="103" t="s">
        <v>658</v>
      </c>
      <c r="I3683" s="100">
        <v>20</v>
      </c>
      <c r="J3683" s="100">
        <v>1</v>
      </c>
      <c r="K3683" s="100"/>
      <c r="L3683" s="100"/>
      <c r="M3683" s="100">
        <v>20</v>
      </c>
      <c r="N3683" s="100">
        <v>1</v>
      </c>
      <c r="O3683" s="104">
        <v>1050000</v>
      </c>
      <c r="P3683" s="104">
        <v>1050000</v>
      </c>
      <c r="Q3683" s="104"/>
      <c r="R3683" s="104"/>
      <c r="S3683" s="104">
        <v>1050000</v>
      </c>
      <c r="T3683" s="104">
        <v>0</v>
      </c>
      <c r="U3683" s="103" t="s">
        <v>303</v>
      </c>
      <c r="V3683" s="105" t="s">
        <v>173</v>
      </c>
      <c r="W3683" s="106" t="s">
        <v>539</v>
      </c>
    </row>
    <row r="3684" spans="1:23" s="107" customFormat="1" ht="31.8" customHeight="1">
      <c r="A3684" s="46">
        <f>SUBTOTAL(3,$C$11:C3684)</f>
        <v>3674</v>
      </c>
      <c r="B3684" s="100">
        <v>2</v>
      </c>
      <c r="C3684" s="100" t="s">
        <v>101</v>
      </c>
      <c r="D3684" s="100" t="s">
        <v>2347</v>
      </c>
      <c r="E3684" s="101" t="s">
        <v>144</v>
      </c>
      <c r="F3684" s="102" t="s">
        <v>703</v>
      </c>
      <c r="G3684" s="100">
        <v>11</v>
      </c>
      <c r="H3684" s="103" t="s">
        <v>658</v>
      </c>
      <c r="I3684" s="100">
        <v>20</v>
      </c>
      <c r="J3684" s="100">
        <v>1</v>
      </c>
      <c r="K3684" s="100"/>
      <c r="L3684" s="100"/>
      <c r="M3684" s="100">
        <v>20</v>
      </c>
      <c r="N3684" s="100">
        <v>1</v>
      </c>
      <c r="O3684" s="104">
        <v>1050000</v>
      </c>
      <c r="P3684" s="104">
        <v>1050000</v>
      </c>
      <c r="Q3684" s="104"/>
      <c r="R3684" s="104"/>
      <c r="S3684" s="104">
        <v>1050000</v>
      </c>
      <c r="T3684" s="104">
        <v>0</v>
      </c>
      <c r="U3684" s="103" t="s">
        <v>303</v>
      </c>
      <c r="V3684" s="105" t="s">
        <v>2830</v>
      </c>
      <c r="W3684" s="106" t="s">
        <v>539</v>
      </c>
    </row>
    <row r="3685" spans="1:23" s="107" customFormat="1" ht="31.8" customHeight="1">
      <c r="A3685" s="46">
        <f>SUBTOTAL(3,$C$11:C3685)</f>
        <v>3675</v>
      </c>
      <c r="B3685" s="100">
        <v>2</v>
      </c>
      <c r="C3685" s="100" t="s">
        <v>101</v>
      </c>
      <c r="D3685" s="100" t="s">
        <v>2380</v>
      </c>
      <c r="E3685" s="101" t="s">
        <v>144</v>
      </c>
      <c r="F3685" s="102" t="s">
        <v>703</v>
      </c>
      <c r="G3685" s="100">
        <v>11</v>
      </c>
      <c r="H3685" s="103" t="s">
        <v>658</v>
      </c>
      <c r="I3685" s="100">
        <v>12</v>
      </c>
      <c r="J3685" s="100">
        <v>1</v>
      </c>
      <c r="K3685" s="100"/>
      <c r="L3685" s="100"/>
      <c r="M3685" s="100">
        <v>12</v>
      </c>
      <c r="N3685" s="100">
        <v>1</v>
      </c>
      <c r="O3685" s="104">
        <v>600000</v>
      </c>
      <c r="P3685" s="104">
        <v>600000</v>
      </c>
      <c r="Q3685" s="104"/>
      <c r="R3685" s="104"/>
      <c r="S3685" s="104">
        <v>600000</v>
      </c>
      <c r="T3685" s="104">
        <v>0</v>
      </c>
      <c r="U3685" s="103" t="s">
        <v>461</v>
      </c>
      <c r="V3685" s="105" t="s">
        <v>4523</v>
      </c>
      <c r="W3685" s="106" t="s">
        <v>539</v>
      </c>
    </row>
    <row r="3686" spans="1:23" s="107" customFormat="1" ht="31.8" customHeight="1">
      <c r="A3686" s="46">
        <f>SUBTOTAL(3,$C$11:C3686)</f>
        <v>3676</v>
      </c>
      <c r="B3686" s="100">
        <v>2</v>
      </c>
      <c r="C3686" s="100" t="s">
        <v>2205</v>
      </c>
      <c r="D3686" s="100" t="s">
        <v>2353</v>
      </c>
      <c r="E3686" s="101" t="s">
        <v>2479</v>
      </c>
      <c r="F3686" s="102" t="s">
        <v>220</v>
      </c>
      <c r="G3686" s="100">
        <v>11</v>
      </c>
      <c r="H3686" s="103" t="s">
        <v>658</v>
      </c>
      <c r="I3686" s="100">
        <v>20</v>
      </c>
      <c r="J3686" s="100">
        <v>1</v>
      </c>
      <c r="K3686" s="100"/>
      <c r="L3686" s="100"/>
      <c r="M3686" s="100">
        <v>20</v>
      </c>
      <c r="N3686" s="100">
        <v>1</v>
      </c>
      <c r="O3686" s="104">
        <v>1050000</v>
      </c>
      <c r="P3686" s="104">
        <v>1050000</v>
      </c>
      <c r="Q3686" s="104"/>
      <c r="R3686" s="104"/>
      <c r="S3686" s="104">
        <v>1050000</v>
      </c>
      <c r="T3686" s="104">
        <v>0</v>
      </c>
      <c r="U3686" s="103" t="s">
        <v>303</v>
      </c>
      <c r="V3686" s="105" t="s">
        <v>4524</v>
      </c>
      <c r="W3686" s="106" t="s">
        <v>539</v>
      </c>
    </row>
    <row r="3687" spans="1:23" s="107" customFormat="1" ht="31.8" customHeight="1">
      <c r="A3687" s="46">
        <f>SUBTOTAL(3,$C$11:C3687)</f>
        <v>3677</v>
      </c>
      <c r="B3687" s="100">
        <v>2</v>
      </c>
      <c r="C3687" s="100" t="s">
        <v>2205</v>
      </c>
      <c r="D3687" s="100" t="s">
        <v>2365</v>
      </c>
      <c r="E3687" s="101" t="s">
        <v>2479</v>
      </c>
      <c r="F3687" s="102" t="s">
        <v>220</v>
      </c>
      <c r="G3687" s="100">
        <v>11</v>
      </c>
      <c r="H3687" s="103" t="s">
        <v>658</v>
      </c>
      <c r="I3687" s="100">
        <v>20</v>
      </c>
      <c r="J3687" s="100">
        <v>1</v>
      </c>
      <c r="K3687" s="100"/>
      <c r="L3687" s="100"/>
      <c r="M3687" s="100">
        <v>20</v>
      </c>
      <c r="N3687" s="100">
        <v>1</v>
      </c>
      <c r="O3687" s="104">
        <v>1050000</v>
      </c>
      <c r="P3687" s="104">
        <v>1050000</v>
      </c>
      <c r="Q3687" s="104"/>
      <c r="R3687" s="104"/>
      <c r="S3687" s="104">
        <v>1050000</v>
      </c>
      <c r="T3687" s="104">
        <v>0</v>
      </c>
      <c r="U3687" s="103" t="s">
        <v>303</v>
      </c>
      <c r="V3687" s="105" t="s">
        <v>4525</v>
      </c>
      <c r="W3687" s="106" t="s">
        <v>539</v>
      </c>
    </row>
    <row r="3688" spans="1:23" s="107" customFormat="1" ht="31.8" customHeight="1">
      <c r="A3688" s="46">
        <f>SUBTOTAL(3,$C$11:C3688)</f>
        <v>3678</v>
      </c>
      <c r="B3688" s="100">
        <v>2</v>
      </c>
      <c r="C3688" s="100" t="s">
        <v>2205</v>
      </c>
      <c r="D3688" s="100" t="s">
        <v>2376</v>
      </c>
      <c r="E3688" s="101" t="s">
        <v>2479</v>
      </c>
      <c r="F3688" s="102" t="s">
        <v>220</v>
      </c>
      <c r="G3688" s="100">
        <v>11</v>
      </c>
      <c r="H3688" s="103" t="s">
        <v>658</v>
      </c>
      <c r="I3688" s="100">
        <v>20</v>
      </c>
      <c r="J3688" s="100">
        <v>1</v>
      </c>
      <c r="K3688" s="100"/>
      <c r="L3688" s="100"/>
      <c r="M3688" s="100">
        <v>20</v>
      </c>
      <c r="N3688" s="100">
        <v>1</v>
      </c>
      <c r="O3688" s="104">
        <v>1050000</v>
      </c>
      <c r="P3688" s="104">
        <v>1050000</v>
      </c>
      <c r="Q3688" s="104"/>
      <c r="R3688" s="104"/>
      <c r="S3688" s="104">
        <v>1050000</v>
      </c>
      <c r="T3688" s="104">
        <v>0</v>
      </c>
      <c r="U3688" s="103" t="s">
        <v>303</v>
      </c>
      <c r="V3688" s="105" t="s">
        <v>1171</v>
      </c>
      <c r="W3688" s="106" t="s">
        <v>539</v>
      </c>
    </row>
    <row r="3689" spans="1:23" s="107" customFormat="1" ht="31.8" customHeight="1">
      <c r="A3689" s="46">
        <f>SUBTOTAL(3,$C$11:C3689)</f>
        <v>3679</v>
      </c>
      <c r="B3689" s="100">
        <v>2</v>
      </c>
      <c r="C3689" s="100" t="s">
        <v>2205</v>
      </c>
      <c r="D3689" s="100" t="s">
        <v>2341</v>
      </c>
      <c r="E3689" s="101" t="s">
        <v>2479</v>
      </c>
      <c r="F3689" s="102" t="s">
        <v>220</v>
      </c>
      <c r="G3689" s="100">
        <v>11</v>
      </c>
      <c r="H3689" s="103" t="s">
        <v>658</v>
      </c>
      <c r="I3689" s="100">
        <v>20</v>
      </c>
      <c r="J3689" s="100">
        <v>1</v>
      </c>
      <c r="K3689" s="100"/>
      <c r="L3689" s="100"/>
      <c r="M3689" s="100">
        <v>20</v>
      </c>
      <c r="N3689" s="100">
        <v>1</v>
      </c>
      <c r="O3689" s="104">
        <v>1050000</v>
      </c>
      <c r="P3689" s="104">
        <v>1050000</v>
      </c>
      <c r="Q3689" s="104"/>
      <c r="R3689" s="104"/>
      <c r="S3689" s="104">
        <v>1050000</v>
      </c>
      <c r="T3689" s="104">
        <v>0</v>
      </c>
      <c r="U3689" s="103" t="s">
        <v>303</v>
      </c>
      <c r="V3689" s="105" t="s">
        <v>4526</v>
      </c>
      <c r="W3689" s="106" t="s">
        <v>539</v>
      </c>
    </row>
    <row r="3690" spans="1:23" s="107" customFormat="1" ht="31.8" customHeight="1">
      <c r="A3690" s="46">
        <f>SUBTOTAL(3,$C$11:C3690)</f>
        <v>3680</v>
      </c>
      <c r="B3690" s="100">
        <v>2</v>
      </c>
      <c r="C3690" s="100" t="s">
        <v>2205</v>
      </c>
      <c r="D3690" s="100" t="s">
        <v>2374</v>
      </c>
      <c r="E3690" s="101" t="s">
        <v>2479</v>
      </c>
      <c r="F3690" s="102" t="s">
        <v>220</v>
      </c>
      <c r="G3690" s="100">
        <v>11</v>
      </c>
      <c r="H3690" s="103" t="s">
        <v>658</v>
      </c>
      <c r="I3690" s="100">
        <v>20</v>
      </c>
      <c r="J3690" s="100">
        <v>1</v>
      </c>
      <c r="K3690" s="100"/>
      <c r="L3690" s="100"/>
      <c r="M3690" s="100">
        <v>20</v>
      </c>
      <c r="N3690" s="100">
        <v>1</v>
      </c>
      <c r="O3690" s="104">
        <v>1050000</v>
      </c>
      <c r="P3690" s="104">
        <v>1050000</v>
      </c>
      <c r="Q3690" s="104"/>
      <c r="R3690" s="104"/>
      <c r="S3690" s="104">
        <v>1050000</v>
      </c>
      <c r="T3690" s="104">
        <v>0</v>
      </c>
      <c r="U3690" s="103" t="s">
        <v>303</v>
      </c>
      <c r="V3690" s="105" t="s">
        <v>4514</v>
      </c>
      <c r="W3690" s="106" t="s">
        <v>539</v>
      </c>
    </row>
    <row r="3691" spans="1:23" s="107" customFormat="1" ht="31.8" customHeight="1">
      <c r="A3691" s="46">
        <f>SUBTOTAL(3,$C$11:C3691)</f>
        <v>3681</v>
      </c>
      <c r="B3691" s="100">
        <v>2</v>
      </c>
      <c r="C3691" s="100" t="s">
        <v>2205</v>
      </c>
      <c r="D3691" s="100" t="s">
        <v>2344</v>
      </c>
      <c r="E3691" s="101" t="s">
        <v>2479</v>
      </c>
      <c r="F3691" s="102" t="s">
        <v>220</v>
      </c>
      <c r="G3691" s="100">
        <v>11</v>
      </c>
      <c r="H3691" s="103" t="s">
        <v>658</v>
      </c>
      <c r="I3691" s="100">
        <v>20</v>
      </c>
      <c r="J3691" s="100">
        <v>1</v>
      </c>
      <c r="K3691" s="100"/>
      <c r="L3691" s="100"/>
      <c r="M3691" s="100">
        <v>20</v>
      </c>
      <c r="N3691" s="100">
        <v>1</v>
      </c>
      <c r="O3691" s="104">
        <v>1050000</v>
      </c>
      <c r="P3691" s="104">
        <v>1050000</v>
      </c>
      <c r="Q3691" s="104"/>
      <c r="R3691" s="104"/>
      <c r="S3691" s="104">
        <v>1050000</v>
      </c>
      <c r="T3691" s="104">
        <v>0</v>
      </c>
      <c r="U3691" s="103" t="s">
        <v>303</v>
      </c>
      <c r="V3691" s="105" t="s">
        <v>4527</v>
      </c>
      <c r="W3691" s="106" t="s">
        <v>539</v>
      </c>
    </row>
    <row r="3692" spans="1:23" s="107" customFormat="1" ht="31.8" customHeight="1">
      <c r="A3692" s="46">
        <f>SUBTOTAL(3,$C$11:C3692)</f>
        <v>3682</v>
      </c>
      <c r="B3692" s="100">
        <v>2</v>
      </c>
      <c r="C3692" s="100" t="s">
        <v>2205</v>
      </c>
      <c r="D3692" s="100" t="s">
        <v>2376</v>
      </c>
      <c r="E3692" s="101" t="s">
        <v>2479</v>
      </c>
      <c r="F3692" s="102" t="s">
        <v>220</v>
      </c>
      <c r="G3692" s="100">
        <v>11</v>
      </c>
      <c r="H3692" s="103" t="s">
        <v>658</v>
      </c>
      <c r="I3692" s="100">
        <v>20</v>
      </c>
      <c r="J3692" s="100">
        <v>1</v>
      </c>
      <c r="K3692" s="100"/>
      <c r="L3692" s="100"/>
      <c r="M3692" s="100">
        <v>20</v>
      </c>
      <c r="N3692" s="100">
        <v>1</v>
      </c>
      <c r="O3692" s="104">
        <v>1050000</v>
      </c>
      <c r="P3692" s="104">
        <v>1050000</v>
      </c>
      <c r="Q3692" s="104"/>
      <c r="R3692" s="104"/>
      <c r="S3692" s="104">
        <v>1050000</v>
      </c>
      <c r="T3692" s="104">
        <v>0</v>
      </c>
      <c r="U3692" s="103" t="s">
        <v>303</v>
      </c>
      <c r="V3692" s="105" t="s">
        <v>4528</v>
      </c>
      <c r="W3692" s="106" t="s">
        <v>539</v>
      </c>
    </row>
    <row r="3693" spans="1:23" s="107" customFormat="1" ht="31.8" customHeight="1">
      <c r="A3693" s="46">
        <f>SUBTOTAL(3,$C$11:C3693)</f>
        <v>3683</v>
      </c>
      <c r="B3693" s="100">
        <v>2</v>
      </c>
      <c r="C3693" s="100" t="s">
        <v>2205</v>
      </c>
      <c r="D3693" s="100" t="s">
        <v>2371</v>
      </c>
      <c r="E3693" s="101" t="s">
        <v>2479</v>
      </c>
      <c r="F3693" s="102" t="s">
        <v>220</v>
      </c>
      <c r="G3693" s="100">
        <v>11</v>
      </c>
      <c r="H3693" s="103" t="s">
        <v>658</v>
      </c>
      <c r="I3693" s="100">
        <v>20</v>
      </c>
      <c r="J3693" s="100">
        <v>1</v>
      </c>
      <c r="K3693" s="100"/>
      <c r="L3693" s="100"/>
      <c r="M3693" s="100">
        <v>20</v>
      </c>
      <c r="N3693" s="100">
        <v>1</v>
      </c>
      <c r="O3693" s="104">
        <v>1050000</v>
      </c>
      <c r="P3693" s="104">
        <v>1050000</v>
      </c>
      <c r="Q3693" s="104"/>
      <c r="R3693" s="104"/>
      <c r="S3693" s="104">
        <v>1050000</v>
      </c>
      <c r="T3693" s="104">
        <v>0</v>
      </c>
      <c r="U3693" s="103" t="s">
        <v>303</v>
      </c>
      <c r="V3693" s="105" t="s">
        <v>4529</v>
      </c>
      <c r="W3693" s="106" t="s">
        <v>539</v>
      </c>
    </row>
    <row r="3694" spans="1:23" s="107" customFormat="1" ht="31.8" customHeight="1">
      <c r="A3694" s="46">
        <f>SUBTOTAL(3,$C$11:C3694)</f>
        <v>3684</v>
      </c>
      <c r="B3694" s="100">
        <v>2</v>
      </c>
      <c r="C3694" s="100" t="s">
        <v>2205</v>
      </c>
      <c r="D3694" s="100" t="s">
        <v>2376</v>
      </c>
      <c r="E3694" s="101" t="s">
        <v>2479</v>
      </c>
      <c r="F3694" s="102" t="s">
        <v>220</v>
      </c>
      <c r="G3694" s="100">
        <v>11</v>
      </c>
      <c r="H3694" s="103" t="s">
        <v>658</v>
      </c>
      <c r="I3694" s="100">
        <v>20</v>
      </c>
      <c r="J3694" s="100">
        <v>1</v>
      </c>
      <c r="K3694" s="100"/>
      <c r="L3694" s="100"/>
      <c r="M3694" s="100">
        <v>20</v>
      </c>
      <c r="N3694" s="100">
        <v>1</v>
      </c>
      <c r="O3694" s="104">
        <v>1050000</v>
      </c>
      <c r="P3694" s="104">
        <v>1050000</v>
      </c>
      <c r="Q3694" s="104"/>
      <c r="R3694" s="104"/>
      <c r="S3694" s="104">
        <v>1050000</v>
      </c>
      <c r="T3694" s="104">
        <v>0</v>
      </c>
      <c r="U3694" s="103" t="s">
        <v>303</v>
      </c>
      <c r="V3694" s="105" t="s">
        <v>4530</v>
      </c>
      <c r="W3694" s="106" t="s">
        <v>539</v>
      </c>
    </row>
    <row r="3695" spans="1:23" s="107" customFormat="1" ht="31.8" customHeight="1">
      <c r="A3695" s="46">
        <f>SUBTOTAL(3,$C$11:C3695)</f>
        <v>3685</v>
      </c>
      <c r="B3695" s="100">
        <v>2</v>
      </c>
      <c r="C3695" s="100" t="s">
        <v>2205</v>
      </c>
      <c r="D3695" s="100" t="s">
        <v>2374</v>
      </c>
      <c r="E3695" s="101" t="s">
        <v>2479</v>
      </c>
      <c r="F3695" s="102" t="s">
        <v>220</v>
      </c>
      <c r="G3695" s="100">
        <v>11</v>
      </c>
      <c r="H3695" s="103" t="s">
        <v>658</v>
      </c>
      <c r="I3695" s="100">
        <v>20</v>
      </c>
      <c r="J3695" s="100">
        <v>1</v>
      </c>
      <c r="K3695" s="100"/>
      <c r="L3695" s="100"/>
      <c r="M3695" s="100">
        <v>20</v>
      </c>
      <c r="N3695" s="100">
        <v>1</v>
      </c>
      <c r="O3695" s="104">
        <v>1050000</v>
      </c>
      <c r="P3695" s="104">
        <v>1050000</v>
      </c>
      <c r="Q3695" s="104"/>
      <c r="R3695" s="104"/>
      <c r="S3695" s="104">
        <v>1050000</v>
      </c>
      <c r="T3695" s="104">
        <v>0</v>
      </c>
      <c r="U3695" s="103" t="s">
        <v>303</v>
      </c>
      <c r="V3695" s="105" t="s">
        <v>3870</v>
      </c>
      <c r="W3695" s="106" t="s">
        <v>539</v>
      </c>
    </row>
    <row r="3696" spans="1:23" s="107" customFormat="1" ht="31.8" customHeight="1">
      <c r="A3696" s="46">
        <f>SUBTOTAL(3,$C$11:C3696)</f>
        <v>3686</v>
      </c>
      <c r="B3696" s="100">
        <v>2</v>
      </c>
      <c r="C3696" s="100" t="s">
        <v>2205</v>
      </c>
      <c r="D3696" s="100" t="s">
        <v>2355</v>
      </c>
      <c r="E3696" s="101" t="s">
        <v>2479</v>
      </c>
      <c r="F3696" s="102" t="s">
        <v>220</v>
      </c>
      <c r="G3696" s="100">
        <v>11</v>
      </c>
      <c r="H3696" s="103" t="s">
        <v>658</v>
      </c>
      <c r="I3696" s="100">
        <v>20</v>
      </c>
      <c r="J3696" s="100">
        <v>1</v>
      </c>
      <c r="K3696" s="100"/>
      <c r="L3696" s="100"/>
      <c r="M3696" s="100">
        <v>20</v>
      </c>
      <c r="N3696" s="100">
        <v>1</v>
      </c>
      <c r="O3696" s="104">
        <v>1050000</v>
      </c>
      <c r="P3696" s="104">
        <v>1050000</v>
      </c>
      <c r="Q3696" s="104"/>
      <c r="R3696" s="104"/>
      <c r="S3696" s="104">
        <v>1050000</v>
      </c>
      <c r="T3696" s="104">
        <v>0</v>
      </c>
      <c r="U3696" s="103" t="s">
        <v>303</v>
      </c>
      <c r="V3696" s="105" t="s">
        <v>4531</v>
      </c>
      <c r="W3696" s="106" t="s">
        <v>539</v>
      </c>
    </row>
    <row r="3697" spans="1:23" s="107" customFormat="1" ht="31.8" customHeight="1">
      <c r="A3697" s="46">
        <f>SUBTOTAL(3,$C$11:C3697)</f>
        <v>3687</v>
      </c>
      <c r="B3697" s="100">
        <v>2</v>
      </c>
      <c r="C3697" s="100" t="s">
        <v>2205</v>
      </c>
      <c r="D3697" s="100" t="s">
        <v>2365</v>
      </c>
      <c r="E3697" s="101" t="s">
        <v>2479</v>
      </c>
      <c r="F3697" s="102" t="s">
        <v>220</v>
      </c>
      <c r="G3697" s="100">
        <v>11</v>
      </c>
      <c r="H3697" s="103" t="s">
        <v>658</v>
      </c>
      <c r="I3697" s="100">
        <v>20</v>
      </c>
      <c r="J3697" s="100">
        <v>1</v>
      </c>
      <c r="K3697" s="100"/>
      <c r="L3697" s="100"/>
      <c r="M3697" s="100">
        <v>20</v>
      </c>
      <c r="N3697" s="100">
        <v>1</v>
      </c>
      <c r="O3697" s="104">
        <v>1050000</v>
      </c>
      <c r="P3697" s="104">
        <v>1050000</v>
      </c>
      <c r="Q3697" s="104"/>
      <c r="R3697" s="104"/>
      <c r="S3697" s="104">
        <v>1050000</v>
      </c>
      <c r="T3697" s="104">
        <v>0</v>
      </c>
      <c r="U3697" s="103" t="s">
        <v>303</v>
      </c>
      <c r="V3697" s="105" t="s">
        <v>4532</v>
      </c>
      <c r="W3697" s="106" t="s">
        <v>539</v>
      </c>
    </row>
    <row r="3698" spans="1:23" s="107" customFormat="1" ht="31.8" customHeight="1">
      <c r="A3698" s="46">
        <f>SUBTOTAL(3,$C$11:C3698)</f>
        <v>3688</v>
      </c>
      <c r="B3698" s="100">
        <v>2</v>
      </c>
      <c r="C3698" s="100" t="s">
        <v>2205</v>
      </c>
      <c r="D3698" s="100" t="s">
        <v>2353</v>
      </c>
      <c r="E3698" s="101" t="s">
        <v>2479</v>
      </c>
      <c r="F3698" s="102" t="s">
        <v>220</v>
      </c>
      <c r="G3698" s="100">
        <v>11</v>
      </c>
      <c r="H3698" s="103" t="s">
        <v>658</v>
      </c>
      <c r="I3698" s="100">
        <v>20</v>
      </c>
      <c r="J3698" s="100">
        <v>1</v>
      </c>
      <c r="K3698" s="100"/>
      <c r="L3698" s="100"/>
      <c r="M3698" s="100">
        <v>20</v>
      </c>
      <c r="N3698" s="100">
        <v>1</v>
      </c>
      <c r="O3698" s="104">
        <v>1050000</v>
      </c>
      <c r="P3698" s="104">
        <v>1050000</v>
      </c>
      <c r="Q3698" s="104"/>
      <c r="R3698" s="104"/>
      <c r="S3698" s="104">
        <v>1050000</v>
      </c>
      <c r="T3698" s="104">
        <v>0</v>
      </c>
      <c r="U3698" s="103" t="s">
        <v>303</v>
      </c>
      <c r="V3698" s="105" t="s">
        <v>4533</v>
      </c>
      <c r="W3698" s="106" t="s">
        <v>539</v>
      </c>
    </row>
    <row r="3699" spans="1:23" s="107" customFormat="1" ht="31.8" customHeight="1">
      <c r="A3699" s="46">
        <f>SUBTOTAL(3,$C$11:C3699)</f>
        <v>3689</v>
      </c>
      <c r="B3699" s="100">
        <v>2</v>
      </c>
      <c r="C3699" s="100" t="s">
        <v>2205</v>
      </c>
      <c r="D3699" s="100" t="s">
        <v>2374</v>
      </c>
      <c r="E3699" s="101" t="s">
        <v>2479</v>
      </c>
      <c r="F3699" s="102" t="s">
        <v>220</v>
      </c>
      <c r="G3699" s="100">
        <v>11</v>
      </c>
      <c r="H3699" s="103" t="s">
        <v>658</v>
      </c>
      <c r="I3699" s="100">
        <v>20</v>
      </c>
      <c r="J3699" s="100">
        <v>1</v>
      </c>
      <c r="K3699" s="100"/>
      <c r="L3699" s="100"/>
      <c r="M3699" s="100">
        <v>20</v>
      </c>
      <c r="N3699" s="100">
        <v>1</v>
      </c>
      <c r="O3699" s="104">
        <v>1050000</v>
      </c>
      <c r="P3699" s="104">
        <v>1050000</v>
      </c>
      <c r="Q3699" s="104"/>
      <c r="R3699" s="104"/>
      <c r="S3699" s="104">
        <v>1050000</v>
      </c>
      <c r="T3699" s="104">
        <v>0</v>
      </c>
      <c r="U3699" s="103" t="s">
        <v>303</v>
      </c>
      <c r="V3699" s="105" t="s">
        <v>4534</v>
      </c>
      <c r="W3699" s="106" t="s">
        <v>539</v>
      </c>
    </row>
    <row r="3700" spans="1:23" s="107" customFormat="1" ht="31.8" customHeight="1">
      <c r="A3700" s="46">
        <f>SUBTOTAL(3,$C$11:C3700)</f>
        <v>3690</v>
      </c>
      <c r="B3700" s="100">
        <v>2</v>
      </c>
      <c r="C3700" s="100" t="s">
        <v>2205</v>
      </c>
      <c r="D3700" s="100" t="s">
        <v>2376</v>
      </c>
      <c r="E3700" s="101" t="s">
        <v>2479</v>
      </c>
      <c r="F3700" s="102" t="s">
        <v>220</v>
      </c>
      <c r="G3700" s="100">
        <v>11</v>
      </c>
      <c r="H3700" s="103" t="s">
        <v>658</v>
      </c>
      <c r="I3700" s="100">
        <v>20</v>
      </c>
      <c r="J3700" s="100">
        <v>1</v>
      </c>
      <c r="K3700" s="100"/>
      <c r="L3700" s="100"/>
      <c r="M3700" s="100">
        <v>20</v>
      </c>
      <c r="N3700" s="100">
        <v>1</v>
      </c>
      <c r="O3700" s="104">
        <v>1050000</v>
      </c>
      <c r="P3700" s="104">
        <v>1050000</v>
      </c>
      <c r="Q3700" s="104"/>
      <c r="R3700" s="104"/>
      <c r="S3700" s="104">
        <v>1050000</v>
      </c>
      <c r="T3700" s="104">
        <v>0</v>
      </c>
      <c r="U3700" s="103" t="s">
        <v>303</v>
      </c>
      <c r="V3700" s="105" t="s">
        <v>4535</v>
      </c>
      <c r="W3700" s="106" t="s">
        <v>539</v>
      </c>
    </row>
    <row r="3701" spans="1:23" s="107" customFormat="1" ht="31.8" customHeight="1">
      <c r="A3701" s="46">
        <f>SUBTOTAL(3,$C$11:C3701)</f>
        <v>3691</v>
      </c>
      <c r="B3701" s="100">
        <v>2</v>
      </c>
      <c r="C3701" s="100" t="s">
        <v>2205</v>
      </c>
      <c r="D3701" s="100" t="s">
        <v>2351</v>
      </c>
      <c r="E3701" s="101" t="s">
        <v>2479</v>
      </c>
      <c r="F3701" s="102" t="s">
        <v>220</v>
      </c>
      <c r="G3701" s="100">
        <v>11</v>
      </c>
      <c r="H3701" s="103" t="s">
        <v>658</v>
      </c>
      <c r="I3701" s="100">
        <v>20</v>
      </c>
      <c r="J3701" s="100">
        <v>1</v>
      </c>
      <c r="K3701" s="100"/>
      <c r="L3701" s="100"/>
      <c r="M3701" s="100">
        <v>20</v>
      </c>
      <c r="N3701" s="100">
        <v>1</v>
      </c>
      <c r="O3701" s="104">
        <v>1050000</v>
      </c>
      <c r="P3701" s="104">
        <v>1050000</v>
      </c>
      <c r="Q3701" s="104"/>
      <c r="R3701" s="104"/>
      <c r="S3701" s="104">
        <v>1050000</v>
      </c>
      <c r="T3701" s="104">
        <v>0</v>
      </c>
      <c r="U3701" s="103" t="s">
        <v>303</v>
      </c>
      <c r="V3701" s="105" t="s">
        <v>670</v>
      </c>
      <c r="W3701" s="106" t="s">
        <v>539</v>
      </c>
    </row>
    <row r="3702" spans="1:23" s="107" customFormat="1" ht="31.8" customHeight="1">
      <c r="A3702" s="46">
        <f>SUBTOTAL(3,$C$11:C3702)</f>
        <v>3692</v>
      </c>
      <c r="B3702" s="100">
        <v>2</v>
      </c>
      <c r="C3702" s="100" t="s">
        <v>2205</v>
      </c>
      <c r="D3702" s="100" t="s">
        <v>2355</v>
      </c>
      <c r="E3702" s="101" t="s">
        <v>2479</v>
      </c>
      <c r="F3702" s="102" t="s">
        <v>220</v>
      </c>
      <c r="G3702" s="100">
        <v>11</v>
      </c>
      <c r="H3702" s="103" t="s">
        <v>658</v>
      </c>
      <c r="I3702" s="100">
        <v>20</v>
      </c>
      <c r="J3702" s="100">
        <v>1</v>
      </c>
      <c r="K3702" s="100"/>
      <c r="L3702" s="100"/>
      <c r="M3702" s="100">
        <v>20</v>
      </c>
      <c r="N3702" s="100">
        <v>1</v>
      </c>
      <c r="O3702" s="104">
        <v>1050000</v>
      </c>
      <c r="P3702" s="104">
        <v>1050000</v>
      </c>
      <c r="Q3702" s="104"/>
      <c r="R3702" s="104"/>
      <c r="S3702" s="104">
        <v>1050000</v>
      </c>
      <c r="T3702" s="104">
        <v>0</v>
      </c>
      <c r="U3702" s="103" t="s">
        <v>303</v>
      </c>
      <c r="V3702" s="105" t="s">
        <v>4536</v>
      </c>
      <c r="W3702" s="106" t="s">
        <v>539</v>
      </c>
    </row>
    <row r="3703" spans="1:23" s="107" customFormat="1" ht="31.8" customHeight="1">
      <c r="A3703" s="46">
        <f>SUBTOTAL(3,$C$11:C3703)</f>
        <v>3693</v>
      </c>
      <c r="B3703" s="100">
        <v>2</v>
      </c>
      <c r="C3703" s="100" t="s">
        <v>2205</v>
      </c>
      <c r="D3703" s="100" t="s">
        <v>2374</v>
      </c>
      <c r="E3703" s="101" t="s">
        <v>2479</v>
      </c>
      <c r="F3703" s="102" t="s">
        <v>220</v>
      </c>
      <c r="G3703" s="100">
        <v>11</v>
      </c>
      <c r="H3703" s="103" t="s">
        <v>658</v>
      </c>
      <c r="I3703" s="100">
        <v>20</v>
      </c>
      <c r="J3703" s="100">
        <v>1</v>
      </c>
      <c r="K3703" s="100"/>
      <c r="L3703" s="100"/>
      <c r="M3703" s="100">
        <v>20</v>
      </c>
      <c r="N3703" s="100">
        <v>1</v>
      </c>
      <c r="O3703" s="104">
        <v>1050000</v>
      </c>
      <c r="P3703" s="104">
        <v>1050000</v>
      </c>
      <c r="Q3703" s="104"/>
      <c r="R3703" s="104"/>
      <c r="S3703" s="104">
        <v>1050000</v>
      </c>
      <c r="T3703" s="104">
        <v>0</v>
      </c>
      <c r="U3703" s="103" t="s">
        <v>303</v>
      </c>
      <c r="V3703" s="105" t="s">
        <v>4537</v>
      </c>
      <c r="W3703" s="106" t="s">
        <v>539</v>
      </c>
    </row>
    <row r="3704" spans="1:23" s="107" customFormat="1" ht="31.8" customHeight="1">
      <c r="A3704" s="46">
        <f>SUBTOTAL(3,$C$11:C3704)</f>
        <v>3694</v>
      </c>
      <c r="B3704" s="100">
        <v>2</v>
      </c>
      <c r="C3704" s="100" t="s">
        <v>2205</v>
      </c>
      <c r="D3704" s="100" t="s">
        <v>2341</v>
      </c>
      <c r="E3704" s="101" t="s">
        <v>2479</v>
      </c>
      <c r="F3704" s="102" t="s">
        <v>220</v>
      </c>
      <c r="G3704" s="100">
        <v>11</v>
      </c>
      <c r="H3704" s="103" t="s">
        <v>658</v>
      </c>
      <c r="I3704" s="100">
        <v>20</v>
      </c>
      <c r="J3704" s="100">
        <v>1</v>
      </c>
      <c r="K3704" s="100"/>
      <c r="L3704" s="100"/>
      <c r="M3704" s="100">
        <v>20</v>
      </c>
      <c r="N3704" s="100">
        <v>1</v>
      </c>
      <c r="O3704" s="104">
        <v>1050000</v>
      </c>
      <c r="P3704" s="104">
        <v>1050000</v>
      </c>
      <c r="Q3704" s="104"/>
      <c r="R3704" s="104"/>
      <c r="S3704" s="104">
        <v>1050000</v>
      </c>
      <c r="T3704" s="104">
        <v>0</v>
      </c>
      <c r="U3704" s="103" t="s">
        <v>303</v>
      </c>
      <c r="V3704" s="105" t="s">
        <v>4538</v>
      </c>
      <c r="W3704" s="106" t="s">
        <v>539</v>
      </c>
    </row>
    <row r="3705" spans="1:23" s="107" customFormat="1" ht="31.8" customHeight="1">
      <c r="A3705" s="46">
        <f>SUBTOTAL(3,$C$11:C3705)</f>
        <v>3695</v>
      </c>
      <c r="B3705" s="100">
        <v>2</v>
      </c>
      <c r="C3705" s="100" t="s">
        <v>2205</v>
      </c>
      <c r="D3705" s="100" t="s">
        <v>2358</v>
      </c>
      <c r="E3705" s="101" t="s">
        <v>2479</v>
      </c>
      <c r="F3705" s="102" t="s">
        <v>220</v>
      </c>
      <c r="G3705" s="100">
        <v>11</v>
      </c>
      <c r="H3705" s="103" t="s">
        <v>658</v>
      </c>
      <c r="I3705" s="100">
        <v>20</v>
      </c>
      <c r="J3705" s="100">
        <v>1</v>
      </c>
      <c r="K3705" s="100"/>
      <c r="L3705" s="100"/>
      <c r="M3705" s="100">
        <v>20</v>
      </c>
      <c r="N3705" s="100">
        <v>1</v>
      </c>
      <c r="O3705" s="104">
        <v>1050000</v>
      </c>
      <c r="P3705" s="104">
        <v>1050000</v>
      </c>
      <c r="Q3705" s="104"/>
      <c r="R3705" s="104"/>
      <c r="S3705" s="104">
        <v>1050000</v>
      </c>
      <c r="T3705" s="104">
        <v>0</v>
      </c>
      <c r="U3705" s="103" t="s">
        <v>303</v>
      </c>
      <c r="V3705" s="105" t="s">
        <v>3737</v>
      </c>
      <c r="W3705" s="106" t="s">
        <v>539</v>
      </c>
    </row>
    <row r="3706" spans="1:23" s="107" customFormat="1" ht="31.8" customHeight="1">
      <c r="A3706" s="46">
        <f>SUBTOTAL(3,$C$11:C3706)</f>
        <v>3696</v>
      </c>
      <c r="B3706" s="100">
        <v>2</v>
      </c>
      <c r="C3706" s="100" t="s">
        <v>2205</v>
      </c>
      <c r="D3706" s="100" t="s">
        <v>2341</v>
      </c>
      <c r="E3706" s="101" t="s">
        <v>2479</v>
      </c>
      <c r="F3706" s="102" t="s">
        <v>220</v>
      </c>
      <c r="G3706" s="100">
        <v>11</v>
      </c>
      <c r="H3706" s="103" t="s">
        <v>658</v>
      </c>
      <c r="I3706" s="100">
        <v>20</v>
      </c>
      <c r="J3706" s="100">
        <v>1</v>
      </c>
      <c r="K3706" s="100"/>
      <c r="L3706" s="100"/>
      <c r="M3706" s="100">
        <v>20</v>
      </c>
      <c r="N3706" s="100">
        <v>1</v>
      </c>
      <c r="O3706" s="104">
        <v>1050000</v>
      </c>
      <c r="P3706" s="104">
        <v>1050000</v>
      </c>
      <c r="Q3706" s="104"/>
      <c r="R3706" s="104"/>
      <c r="S3706" s="104">
        <v>1050000</v>
      </c>
      <c r="T3706" s="104">
        <v>0</v>
      </c>
      <c r="U3706" s="103" t="s">
        <v>303</v>
      </c>
      <c r="V3706" s="105" t="s">
        <v>4539</v>
      </c>
      <c r="W3706" s="106" t="s">
        <v>539</v>
      </c>
    </row>
    <row r="3707" spans="1:23" s="107" customFormat="1" ht="31.8" customHeight="1">
      <c r="A3707" s="46">
        <f>SUBTOTAL(3,$C$11:C3707)</f>
        <v>3697</v>
      </c>
      <c r="B3707" s="100">
        <v>2</v>
      </c>
      <c r="C3707" s="100" t="s">
        <v>2205</v>
      </c>
      <c r="D3707" s="100" t="s">
        <v>2340</v>
      </c>
      <c r="E3707" s="101" t="s">
        <v>2479</v>
      </c>
      <c r="F3707" s="102" t="s">
        <v>220</v>
      </c>
      <c r="G3707" s="100">
        <v>11</v>
      </c>
      <c r="H3707" s="103" t="s">
        <v>658</v>
      </c>
      <c r="I3707" s="100">
        <v>20</v>
      </c>
      <c r="J3707" s="100">
        <v>1</v>
      </c>
      <c r="K3707" s="100"/>
      <c r="L3707" s="100"/>
      <c r="M3707" s="100">
        <v>20</v>
      </c>
      <c r="N3707" s="100">
        <v>1</v>
      </c>
      <c r="O3707" s="104">
        <v>1050000</v>
      </c>
      <c r="P3707" s="104">
        <v>1050000</v>
      </c>
      <c r="Q3707" s="104"/>
      <c r="R3707" s="104"/>
      <c r="S3707" s="104">
        <v>1050000</v>
      </c>
      <c r="T3707" s="104">
        <v>0</v>
      </c>
      <c r="U3707" s="103" t="s">
        <v>303</v>
      </c>
      <c r="V3707" s="105" t="s">
        <v>4153</v>
      </c>
      <c r="W3707" s="106" t="s">
        <v>539</v>
      </c>
    </row>
    <row r="3708" spans="1:23" s="107" customFormat="1" ht="31.8" customHeight="1">
      <c r="A3708" s="46">
        <f>SUBTOTAL(3,$C$11:C3708)</f>
        <v>3698</v>
      </c>
      <c r="B3708" s="100">
        <v>2</v>
      </c>
      <c r="C3708" s="100" t="s">
        <v>2205</v>
      </c>
      <c r="D3708" s="100" t="s">
        <v>2355</v>
      </c>
      <c r="E3708" s="101" t="s">
        <v>2479</v>
      </c>
      <c r="F3708" s="102" t="s">
        <v>220</v>
      </c>
      <c r="G3708" s="100">
        <v>11</v>
      </c>
      <c r="H3708" s="103" t="s">
        <v>658</v>
      </c>
      <c r="I3708" s="100">
        <v>20</v>
      </c>
      <c r="J3708" s="100">
        <v>1</v>
      </c>
      <c r="K3708" s="100"/>
      <c r="L3708" s="100"/>
      <c r="M3708" s="100">
        <v>20</v>
      </c>
      <c r="N3708" s="100">
        <v>1</v>
      </c>
      <c r="O3708" s="104">
        <v>1050000</v>
      </c>
      <c r="P3708" s="104">
        <v>1050000</v>
      </c>
      <c r="Q3708" s="104"/>
      <c r="R3708" s="104"/>
      <c r="S3708" s="104">
        <v>1050000</v>
      </c>
      <c r="T3708" s="104">
        <v>0</v>
      </c>
      <c r="U3708" s="103" t="s">
        <v>303</v>
      </c>
      <c r="V3708" s="105" t="s">
        <v>4540</v>
      </c>
      <c r="W3708" s="106" t="s">
        <v>539</v>
      </c>
    </row>
    <row r="3709" spans="1:23" s="107" customFormat="1" ht="31.8" customHeight="1">
      <c r="A3709" s="46">
        <f>SUBTOTAL(3,$C$11:C3709)</f>
        <v>3699</v>
      </c>
      <c r="B3709" s="100">
        <v>2</v>
      </c>
      <c r="C3709" s="100" t="s">
        <v>2205</v>
      </c>
      <c r="D3709" s="100" t="s">
        <v>2376</v>
      </c>
      <c r="E3709" s="101" t="s">
        <v>2479</v>
      </c>
      <c r="F3709" s="102" t="s">
        <v>220</v>
      </c>
      <c r="G3709" s="100">
        <v>11</v>
      </c>
      <c r="H3709" s="103" t="s">
        <v>658</v>
      </c>
      <c r="I3709" s="100">
        <v>20</v>
      </c>
      <c r="J3709" s="100">
        <v>1</v>
      </c>
      <c r="K3709" s="100"/>
      <c r="L3709" s="100"/>
      <c r="M3709" s="100">
        <v>20</v>
      </c>
      <c r="N3709" s="100">
        <v>1</v>
      </c>
      <c r="O3709" s="104">
        <v>1050000</v>
      </c>
      <c r="P3709" s="104">
        <v>1050000</v>
      </c>
      <c r="Q3709" s="104"/>
      <c r="R3709" s="104"/>
      <c r="S3709" s="104">
        <v>1050000</v>
      </c>
      <c r="T3709" s="104">
        <v>0</v>
      </c>
      <c r="U3709" s="103" t="s">
        <v>303</v>
      </c>
      <c r="V3709" s="105" t="s">
        <v>4541</v>
      </c>
      <c r="W3709" s="106" t="s">
        <v>539</v>
      </c>
    </row>
    <row r="3710" spans="1:23" s="107" customFormat="1" ht="31.8" customHeight="1">
      <c r="A3710" s="46">
        <f>SUBTOTAL(3,$C$11:C3710)</f>
        <v>3700</v>
      </c>
      <c r="B3710" s="100">
        <v>2</v>
      </c>
      <c r="C3710" s="100" t="s">
        <v>2205</v>
      </c>
      <c r="D3710" s="100" t="s">
        <v>2340</v>
      </c>
      <c r="E3710" s="101" t="s">
        <v>2479</v>
      </c>
      <c r="F3710" s="102" t="s">
        <v>220</v>
      </c>
      <c r="G3710" s="100">
        <v>11</v>
      </c>
      <c r="H3710" s="103" t="s">
        <v>658</v>
      </c>
      <c r="I3710" s="100">
        <v>20</v>
      </c>
      <c r="J3710" s="100">
        <v>1</v>
      </c>
      <c r="K3710" s="100"/>
      <c r="L3710" s="100"/>
      <c r="M3710" s="100">
        <v>20</v>
      </c>
      <c r="N3710" s="100">
        <v>1</v>
      </c>
      <c r="O3710" s="104">
        <v>1050000</v>
      </c>
      <c r="P3710" s="104">
        <v>1050000</v>
      </c>
      <c r="Q3710" s="104"/>
      <c r="R3710" s="104"/>
      <c r="S3710" s="104">
        <v>1050000</v>
      </c>
      <c r="T3710" s="104">
        <v>0</v>
      </c>
      <c r="U3710" s="103" t="s">
        <v>303</v>
      </c>
      <c r="V3710" s="105" t="s">
        <v>4542</v>
      </c>
      <c r="W3710" s="106" t="s">
        <v>539</v>
      </c>
    </row>
    <row r="3711" spans="1:23" s="107" customFormat="1" ht="31.8" customHeight="1">
      <c r="A3711" s="46">
        <f>SUBTOTAL(3,$C$11:C3711)</f>
        <v>3701</v>
      </c>
      <c r="B3711" s="100">
        <v>2</v>
      </c>
      <c r="C3711" s="100" t="s">
        <v>2205</v>
      </c>
      <c r="D3711" s="100" t="s">
        <v>2289</v>
      </c>
      <c r="E3711" s="101" t="s">
        <v>2479</v>
      </c>
      <c r="F3711" s="102" t="s">
        <v>220</v>
      </c>
      <c r="G3711" s="100">
        <v>11</v>
      </c>
      <c r="H3711" s="103" t="s">
        <v>658</v>
      </c>
      <c r="I3711" s="100">
        <v>20</v>
      </c>
      <c r="J3711" s="100">
        <v>1</v>
      </c>
      <c r="K3711" s="100"/>
      <c r="L3711" s="100"/>
      <c r="M3711" s="100">
        <v>20</v>
      </c>
      <c r="N3711" s="100">
        <v>1</v>
      </c>
      <c r="O3711" s="104">
        <v>1050000</v>
      </c>
      <c r="P3711" s="104">
        <v>1050000</v>
      </c>
      <c r="Q3711" s="104"/>
      <c r="R3711" s="104"/>
      <c r="S3711" s="104">
        <v>1050000</v>
      </c>
      <c r="T3711" s="104">
        <v>0</v>
      </c>
      <c r="U3711" s="103" t="s">
        <v>303</v>
      </c>
      <c r="V3711" s="105" t="s">
        <v>4543</v>
      </c>
      <c r="W3711" s="106" t="s">
        <v>539</v>
      </c>
    </row>
    <row r="3712" spans="1:23" s="107" customFormat="1" ht="31.8" customHeight="1">
      <c r="A3712" s="46">
        <f>SUBTOTAL(3,$C$11:C3712)</f>
        <v>3702</v>
      </c>
      <c r="B3712" s="100">
        <v>2</v>
      </c>
      <c r="C3712" s="100" t="s">
        <v>2205</v>
      </c>
      <c r="D3712" s="100" t="s">
        <v>2376</v>
      </c>
      <c r="E3712" s="101" t="s">
        <v>2479</v>
      </c>
      <c r="F3712" s="102" t="s">
        <v>220</v>
      </c>
      <c r="G3712" s="100">
        <v>11</v>
      </c>
      <c r="H3712" s="103" t="s">
        <v>658</v>
      </c>
      <c r="I3712" s="100">
        <v>20</v>
      </c>
      <c r="J3712" s="100">
        <v>1</v>
      </c>
      <c r="K3712" s="100"/>
      <c r="L3712" s="100"/>
      <c r="M3712" s="100">
        <v>20</v>
      </c>
      <c r="N3712" s="100">
        <v>1</v>
      </c>
      <c r="O3712" s="104">
        <v>1050000</v>
      </c>
      <c r="P3712" s="104">
        <v>1050000</v>
      </c>
      <c r="Q3712" s="104"/>
      <c r="R3712" s="104"/>
      <c r="S3712" s="104">
        <v>1050000</v>
      </c>
      <c r="T3712" s="104">
        <v>0</v>
      </c>
      <c r="U3712" s="103" t="s">
        <v>303</v>
      </c>
      <c r="V3712" s="105" t="s">
        <v>4544</v>
      </c>
      <c r="W3712" s="106" t="s">
        <v>539</v>
      </c>
    </row>
    <row r="3713" spans="1:23" s="107" customFormat="1" ht="31.8" customHeight="1">
      <c r="A3713" s="46">
        <f>SUBTOTAL(3,$C$11:C3713)</f>
        <v>3703</v>
      </c>
      <c r="B3713" s="100">
        <v>2</v>
      </c>
      <c r="C3713" s="100" t="s">
        <v>2205</v>
      </c>
      <c r="D3713" s="100" t="s">
        <v>2354</v>
      </c>
      <c r="E3713" s="101" t="s">
        <v>2479</v>
      </c>
      <c r="F3713" s="102" t="s">
        <v>220</v>
      </c>
      <c r="G3713" s="100">
        <v>11</v>
      </c>
      <c r="H3713" s="103" t="s">
        <v>658</v>
      </c>
      <c r="I3713" s="100">
        <v>20</v>
      </c>
      <c r="J3713" s="100">
        <v>1</v>
      </c>
      <c r="K3713" s="100"/>
      <c r="L3713" s="100"/>
      <c r="M3713" s="100">
        <v>20</v>
      </c>
      <c r="N3713" s="100">
        <v>1</v>
      </c>
      <c r="O3713" s="104">
        <v>1050000</v>
      </c>
      <c r="P3713" s="104">
        <v>1050000</v>
      </c>
      <c r="Q3713" s="104"/>
      <c r="R3713" s="104"/>
      <c r="S3713" s="104">
        <v>1050000</v>
      </c>
      <c r="T3713" s="104">
        <v>0</v>
      </c>
      <c r="U3713" s="103" t="s">
        <v>303</v>
      </c>
      <c r="V3713" s="105" t="s">
        <v>635</v>
      </c>
      <c r="W3713" s="106" t="s">
        <v>539</v>
      </c>
    </row>
    <row r="3714" spans="1:23" s="107" customFormat="1" ht="31.8" customHeight="1">
      <c r="A3714" s="46">
        <f>SUBTOTAL(3,$C$11:C3714)</f>
        <v>3704</v>
      </c>
      <c r="B3714" s="100">
        <v>2</v>
      </c>
      <c r="C3714" s="100" t="s">
        <v>2205</v>
      </c>
      <c r="D3714" s="100" t="s">
        <v>2341</v>
      </c>
      <c r="E3714" s="101" t="s">
        <v>2479</v>
      </c>
      <c r="F3714" s="102" t="s">
        <v>220</v>
      </c>
      <c r="G3714" s="100">
        <v>11</v>
      </c>
      <c r="H3714" s="103" t="s">
        <v>658</v>
      </c>
      <c r="I3714" s="100">
        <v>20</v>
      </c>
      <c r="J3714" s="100">
        <v>1</v>
      </c>
      <c r="K3714" s="100"/>
      <c r="L3714" s="100"/>
      <c r="M3714" s="100">
        <v>20</v>
      </c>
      <c r="N3714" s="100">
        <v>1</v>
      </c>
      <c r="O3714" s="104">
        <v>1050000</v>
      </c>
      <c r="P3714" s="104">
        <v>1050000</v>
      </c>
      <c r="Q3714" s="104"/>
      <c r="R3714" s="104"/>
      <c r="S3714" s="104">
        <v>1050000</v>
      </c>
      <c r="T3714" s="104">
        <v>0</v>
      </c>
      <c r="U3714" s="103" t="s">
        <v>303</v>
      </c>
      <c r="V3714" s="105" t="s">
        <v>4545</v>
      </c>
      <c r="W3714" s="106" t="s">
        <v>539</v>
      </c>
    </row>
    <row r="3715" spans="1:23" s="107" customFormat="1" ht="31.8" customHeight="1">
      <c r="A3715" s="46">
        <f>SUBTOTAL(3,$C$11:C3715)</f>
        <v>3705</v>
      </c>
      <c r="B3715" s="100">
        <v>2</v>
      </c>
      <c r="C3715" s="100" t="s">
        <v>2205</v>
      </c>
      <c r="D3715" s="100" t="s">
        <v>2365</v>
      </c>
      <c r="E3715" s="101" t="s">
        <v>2479</v>
      </c>
      <c r="F3715" s="102" t="s">
        <v>220</v>
      </c>
      <c r="G3715" s="100">
        <v>11</v>
      </c>
      <c r="H3715" s="103" t="s">
        <v>658</v>
      </c>
      <c r="I3715" s="100">
        <v>20</v>
      </c>
      <c r="J3715" s="100">
        <v>1</v>
      </c>
      <c r="K3715" s="100"/>
      <c r="L3715" s="100"/>
      <c r="M3715" s="100">
        <v>20</v>
      </c>
      <c r="N3715" s="100">
        <v>1</v>
      </c>
      <c r="O3715" s="104">
        <v>1050000</v>
      </c>
      <c r="P3715" s="104">
        <v>1050000</v>
      </c>
      <c r="Q3715" s="104"/>
      <c r="R3715" s="104"/>
      <c r="S3715" s="104">
        <v>1050000</v>
      </c>
      <c r="T3715" s="104">
        <v>0</v>
      </c>
      <c r="U3715" s="103" t="s">
        <v>303</v>
      </c>
      <c r="V3715" s="105" t="s">
        <v>3324</v>
      </c>
      <c r="W3715" s="106" t="s">
        <v>539</v>
      </c>
    </row>
    <row r="3716" spans="1:23" s="107" customFormat="1" ht="31.8" customHeight="1">
      <c r="A3716" s="46">
        <f>SUBTOTAL(3,$C$11:C3716)</f>
        <v>3706</v>
      </c>
      <c r="B3716" s="100">
        <v>2</v>
      </c>
      <c r="C3716" s="100" t="s">
        <v>2205</v>
      </c>
      <c r="D3716" s="100" t="s">
        <v>2374</v>
      </c>
      <c r="E3716" s="101" t="s">
        <v>2479</v>
      </c>
      <c r="F3716" s="102" t="s">
        <v>220</v>
      </c>
      <c r="G3716" s="100">
        <v>11</v>
      </c>
      <c r="H3716" s="103" t="s">
        <v>658</v>
      </c>
      <c r="I3716" s="100">
        <v>20</v>
      </c>
      <c r="J3716" s="100">
        <v>1</v>
      </c>
      <c r="K3716" s="100"/>
      <c r="L3716" s="100"/>
      <c r="M3716" s="100">
        <v>20</v>
      </c>
      <c r="N3716" s="100">
        <v>1</v>
      </c>
      <c r="O3716" s="104">
        <v>1050000</v>
      </c>
      <c r="P3716" s="104">
        <v>1050000</v>
      </c>
      <c r="Q3716" s="104"/>
      <c r="R3716" s="104"/>
      <c r="S3716" s="104">
        <v>1050000</v>
      </c>
      <c r="T3716" s="104">
        <v>0</v>
      </c>
      <c r="U3716" s="103" t="s">
        <v>303</v>
      </c>
      <c r="V3716" s="105" t="s">
        <v>4546</v>
      </c>
      <c r="W3716" s="106" t="s">
        <v>539</v>
      </c>
    </row>
    <row r="3717" spans="1:23" s="107" customFormat="1" ht="31.8" customHeight="1">
      <c r="A3717" s="46">
        <f>SUBTOTAL(3,$C$11:C3717)</f>
        <v>3707</v>
      </c>
      <c r="B3717" s="100">
        <v>2</v>
      </c>
      <c r="C3717" s="100" t="s">
        <v>2205</v>
      </c>
      <c r="D3717" s="100" t="s">
        <v>2378</v>
      </c>
      <c r="E3717" s="101" t="s">
        <v>2479</v>
      </c>
      <c r="F3717" s="102" t="s">
        <v>220</v>
      </c>
      <c r="G3717" s="100">
        <v>11</v>
      </c>
      <c r="H3717" s="103" t="s">
        <v>658</v>
      </c>
      <c r="I3717" s="100">
        <v>20</v>
      </c>
      <c r="J3717" s="100">
        <v>1</v>
      </c>
      <c r="K3717" s="100"/>
      <c r="L3717" s="100"/>
      <c r="M3717" s="100">
        <v>20</v>
      </c>
      <c r="N3717" s="100">
        <v>1</v>
      </c>
      <c r="O3717" s="104">
        <v>1050000</v>
      </c>
      <c r="P3717" s="104">
        <v>1050000</v>
      </c>
      <c r="Q3717" s="104"/>
      <c r="R3717" s="104"/>
      <c r="S3717" s="104">
        <v>1050000</v>
      </c>
      <c r="T3717" s="104">
        <v>0</v>
      </c>
      <c r="U3717" s="103" t="s">
        <v>303</v>
      </c>
      <c r="V3717" s="105" t="s">
        <v>4547</v>
      </c>
      <c r="W3717" s="106" t="s">
        <v>539</v>
      </c>
    </row>
    <row r="3718" spans="1:23" s="107" customFormat="1" ht="31.8" customHeight="1">
      <c r="A3718" s="46">
        <f>SUBTOTAL(3,$C$11:C3718)</f>
        <v>3708</v>
      </c>
      <c r="B3718" s="100">
        <v>2</v>
      </c>
      <c r="C3718" s="100" t="s">
        <v>2205</v>
      </c>
      <c r="D3718" s="100" t="s">
        <v>2376</v>
      </c>
      <c r="E3718" s="101" t="s">
        <v>2479</v>
      </c>
      <c r="F3718" s="102" t="s">
        <v>220</v>
      </c>
      <c r="G3718" s="100">
        <v>11</v>
      </c>
      <c r="H3718" s="103" t="s">
        <v>658</v>
      </c>
      <c r="I3718" s="100">
        <v>20</v>
      </c>
      <c r="J3718" s="100">
        <v>1</v>
      </c>
      <c r="K3718" s="100"/>
      <c r="L3718" s="100"/>
      <c r="M3718" s="100">
        <v>20</v>
      </c>
      <c r="N3718" s="100">
        <v>1</v>
      </c>
      <c r="O3718" s="104">
        <v>1050000</v>
      </c>
      <c r="P3718" s="104">
        <v>1050000</v>
      </c>
      <c r="Q3718" s="104"/>
      <c r="R3718" s="104"/>
      <c r="S3718" s="104">
        <v>1050000</v>
      </c>
      <c r="T3718" s="104">
        <v>0</v>
      </c>
      <c r="U3718" s="103" t="s">
        <v>303</v>
      </c>
      <c r="V3718" s="105" t="s">
        <v>4548</v>
      </c>
      <c r="W3718" s="106" t="s">
        <v>539</v>
      </c>
    </row>
    <row r="3719" spans="1:23" s="107" customFormat="1" ht="31.8" customHeight="1">
      <c r="A3719" s="46">
        <f>SUBTOTAL(3,$C$11:C3719)</f>
        <v>3709</v>
      </c>
      <c r="B3719" s="100">
        <v>2</v>
      </c>
      <c r="C3719" s="100" t="s">
        <v>2205</v>
      </c>
      <c r="D3719" s="100" t="s">
        <v>2340</v>
      </c>
      <c r="E3719" s="101" t="s">
        <v>2479</v>
      </c>
      <c r="F3719" s="102" t="s">
        <v>220</v>
      </c>
      <c r="G3719" s="100">
        <v>11</v>
      </c>
      <c r="H3719" s="103" t="s">
        <v>658</v>
      </c>
      <c r="I3719" s="100">
        <v>20</v>
      </c>
      <c r="J3719" s="100">
        <v>1</v>
      </c>
      <c r="K3719" s="100"/>
      <c r="L3719" s="100"/>
      <c r="M3719" s="100">
        <v>20</v>
      </c>
      <c r="N3719" s="100">
        <v>1</v>
      </c>
      <c r="O3719" s="104">
        <v>1050000</v>
      </c>
      <c r="P3719" s="104">
        <v>1050000</v>
      </c>
      <c r="Q3719" s="104"/>
      <c r="R3719" s="104"/>
      <c r="S3719" s="104">
        <v>1050000</v>
      </c>
      <c r="T3719" s="104">
        <v>0</v>
      </c>
      <c r="U3719" s="103" t="s">
        <v>303</v>
      </c>
      <c r="V3719" s="105" t="s">
        <v>4549</v>
      </c>
      <c r="W3719" s="106" t="s">
        <v>539</v>
      </c>
    </row>
    <row r="3720" spans="1:23" s="107" customFormat="1" ht="31.8" customHeight="1">
      <c r="A3720" s="46">
        <f>SUBTOTAL(3,$C$11:C3720)</f>
        <v>3710</v>
      </c>
      <c r="B3720" s="100">
        <v>2</v>
      </c>
      <c r="C3720" s="100" t="s">
        <v>2205</v>
      </c>
      <c r="D3720" s="100" t="s">
        <v>2341</v>
      </c>
      <c r="E3720" s="101" t="s">
        <v>2479</v>
      </c>
      <c r="F3720" s="102" t="s">
        <v>220</v>
      </c>
      <c r="G3720" s="100">
        <v>11</v>
      </c>
      <c r="H3720" s="103" t="s">
        <v>658</v>
      </c>
      <c r="I3720" s="100">
        <v>20</v>
      </c>
      <c r="J3720" s="100">
        <v>1</v>
      </c>
      <c r="K3720" s="100"/>
      <c r="L3720" s="100"/>
      <c r="M3720" s="100">
        <v>20</v>
      </c>
      <c r="N3720" s="100">
        <v>1</v>
      </c>
      <c r="O3720" s="104">
        <v>1050000</v>
      </c>
      <c r="P3720" s="104">
        <v>1050000</v>
      </c>
      <c r="Q3720" s="104"/>
      <c r="R3720" s="104"/>
      <c r="S3720" s="104">
        <v>1050000</v>
      </c>
      <c r="T3720" s="104">
        <v>0</v>
      </c>
      <c r="U3720" s="103" t="s">
        <v>303</v>
      </c>
      <c r="V3720" s="105" t="s">
        <v>4550</v>
      </c>
      <c r="W3720" s="106" t="s">
        <v>539</v>
      </c>
    </row>
    <row r="3721" spans="1:23" s="107" customFormat="1" ht="31.8" customHeight="1">
      <c r="A3721" s="46">
        <f>SUBTOTAL(3,$C$11:C3721)</f>
        <v>3711</v>
      </c>
      <c r="B3721" s="100">
        <v>2</v>
      </c>
      <c r="C3721" s="100" t="s">
        <v>2205</v>
      </c>
      <c r="D3721" s="100" t="s">
        <v>2381</v>
      </c>
      <c r="E3721" s="101" t="s">
        <v>2479</v>
      </c>
      <c r="F3721" s="102" t="s">
        <v>220</v>
      </c>
      <c r="G3721" s="100">
        <v>11</v>
      </c>
      <c r="H3721" s="103" t="s">
        <v>658</v>
      </c>
      <c r="I3721" s="100">
        <v>12</v>
      </c>
      <c r="J3721" s="100">
        <v>1</v>
      </c>
      <c r="K3721" s="100"/>
      <c r="L3721" s="100"/>
      <c r="M3721" s="100">
        <v>12</v>
      </c>
      <c r="N3721" s="100">
        <v>1</v>
      </c>
      <c r="O3721" s="104">
        <v>600000</v>
      </c>
      <c r="P3721" s="104">
        <v>600000</v>
      </c>
      <c r="Q3721" s="104"/>
      <c r="R3721" s="104"/>
      <c r="S3721" s="104">
        <v>600000</v>
      </c>
      <c r="T3721" s="104">
        <v>0</v>
      </c>
      <c r="U3721" s="103" t="s">
        <v>461</v>
      </c>
      <c r="V3721" s="105" t="s">
        <v>4551</v>
      </c>
      <c r="W3721" s="106" t="s">
        <v>539</v>
      </c>
    </row>
    <row r="3722" spans="1:23" s="107" customFormat="1" ht="31.8" customHeight="1">
      <c r="A3722" s="46">
        <f>SUBTOTAL(3,$C$11:C3722)</f>
        <v>3712</v>
      </c>
      <c r="B3722" s="100">
        <v>2</v>
      </c>
      <c r="C3722" s="100" t="s">
        <v>2206</v>
      </c>
      <c r="D3722" s="100" t="s">
        <v>2347</v>
      </c>
      <c r="E3722" s="101" t="s">
        <v>2480</v>
      </c>
      <c r="F3722" s="102" t="s">
        <v>290</v>
      </c>
      <c r="G3722" s="100">
        <v>11</v>
      </c>
      <c r="H3722" s="103" t="s">
        <v>658</v>
      </c>
      <c r="I3722" s="100">
        <v>6</v>
      </c>
      <c r="J3722" s="100">
        <v>1</v>
      </c>
      <c r="K3722" s="100"/>
      <c r="L3722" s="100"/>
      <c r="M3722" s="100">
        <v>6</v>
      </c>
      <c r="N3722" s="100">
        <v>1</v>
      </c>
      <c r="O3722" s="104">
        <v>400000</v>
      </c>
      <c r="P3722" s="104">
        <v>400000</v>
      </c>
      <c r="Q3722" s="104"/>
      <c r="R3722" s="104"/>
      <c r="S3722" s="104">
        <v>400000</v>
      </c>
      <c r="T3722" s="104">
        <v>0</v>
      </c>
      <c r="U3722" s="103" t="s">
        <v>629</v>
      </c>
      <c r="V3722" s="105" t="s">
        <v>4381</v>
      </c>
      <c r="W3722" s="106" t="s">
        <v>539</v>
      </c>
    </row>
    <row r="3723" spans="1:23" s="107" customFormat="1" ht="31.8" customHeight="1">
      <c r="A3723" s="46">
        <f>SUBTOTAL(3,$C$11:C3723)</f>
        <v>3713</v>
      </c>
      <c r="B3723" s="100">
        <v>2</v>
      </c>
      <c r="C3723" s="100" t="s">
        <v>2206</v>
      </c>
      <c r="D3723" s="100" t="s">
        <v>2371</v>
      </c>
      <c r="E3723" s="101" t="s">
        <v>2480</v>
      </c>
      <c r="F3723" s="102" t="s">
        <v>290</v>
      </c>
      <c r="G3723" s="100">
        <v>11</v>
      </c>
      <c r="H3723" s="103" t="s">
        <v>658</v>
      </c>
      <c r="I3723" s="100">
        <v>6</v>
      </c>
      <c r="J3723" s="100">
        <v>1</v>
      </c>
      <c r="K3723" s="100"/>
      <c r="L3723" s="100"/>
      <c r="M3723" s="100">
        <v>6</v>
      </c>
      <c r="N3723" s="100">
        <v>1</v>
      </c>
      <c r="O3723" s="104">
        <v>400000</v>
      </c>
      <c r="P3723" s="104">
        <v>400000</v>
      </c>
      <c r="Q3723" s="104"/>
      <c r="R3723" s="104"/>
      <c r="S3723" s="104">
        <v>400000</v>
      </c>
      <c r="T3723" s="104">
        <v>0</v>
      </c>
      <c r="U3723" s="103" t="s">
        <v>629</v>
      </c>
      <c r="V3723" s="105" t="s">
        <v>4420</v>
      </c>
      <c r="W3723" s="106" t="s">
        <v>539</v>
      </c>
    </row>
    <row r="3724" spans="1:23" s="107" customFormat="1" ht="31.8" customHeight="1">
      <c r="A3724" s="46">
        <f>SUBTOTAL(3,$C$11:C3724)</f>
        <v>3714</v>
      </c>
      <c r="B3724" s="100">
        <v>2</v>
      </c>
      <c r="C3724" s="100" t="s">
        <v>2206</v>
      </c>
      <c r="D3724" s="100" t="s">
        <v>2376</v>
      </c>
      <c r="E3724" s="101" t="s">
        <v>2480</v>
      </c>
      <c r="F3724" s="102" t="s">
        <v>290</v>
      </c>
      <c r="G3724" s="100">
        <v>11</v>
      </c>
      <c r="H3724" s="103" t="s">
        <v>658</v>
      </c>
      <c r="I3724" s="100">
        <v>6</v>
      </c>
      <c r="J3724" s="100">
        <v>1</v>
      </c>
      <c r="K3724" s="100"/>
      <c r="L3724" s="100"/>
      <c r="M3724" s="100">
        <v>6</v>
      </c>
      <c r="N3724" s="100">
        <v>1</v>
      </c>
      <c r="O3724" s="104">
        <v>400000</v>
      </c>
      <c r="P3724" s="104">
        <v>400000</v>
      </c>
      <c r="Q3724" s="104"/>
      <c r="R3724" s="104"/>
      <c r="S3724" s="104">
        <v>400000</v>
      </c>
      <c r="T3724" s="104">
        <v>0</v>
      </c>
      <c r="U3724" s="103" t="s">
        <v>629</v>
      </c>
      <c r="V3724" s="105" t="s">
        <v>4419</v>
      </c>
      <c r="W3724" s="106" t="s">
        <v>539</v>
      </c>
    </row>
    <row r="3725" spans="1:23" s="107" customFormat="1" ht="31.8" customHeight="1">
      <c r="A3725" s="46">
        <f>SUBTOTAL(3,$C$11:C3725)</f>
        <v>3715</v>
      </c>
      <c r="B3725" s="100">
        <v>2</v>
      </c>
      <c r="C3725" s="100" t="s">
        <v>2206</v>
      </c>
      <c r="D3725" s="100" t="s">
        <v>2347</v>
      </c>
      <c r="E3725" s="101" t="s">
        <v>2480</v>
      </c>
      <c r="F3725" s="102" t="s">
        <v>290</v>
      </c>
      <c r="G3725" s="100">
        <v>11</v>
      </c>
      <c r="H3725" s="103" t="s">
        <v>658</v>
      </c>
      <c r="I3725" s="100">
        <v>6</v>
      </c>
      <c r="J3725" s="100">
        <v>1</v>
      </c>
      <c r="K3725" s="100"/>
      <c r="L3725" s="100"/>
      <c r="M3725" s="100">
        <v>6</v>
      </c>
      <c r="N3725" s="100">
        <v>1</v>
      </c>
      <c r="O3725" s="104">
        <v>400000</v>
      </c>
      <c r="P3725" s="104">
        <v>400000</v>
      </c>
      <c r="Q3725" s="104"/>
      <c r="R3725" s="104"/>
      <c r="S3725" s="104">
        <v>400000</v>
      </c>
      <c r="T3725" s="104">
        <v>0</v>
      </c>
      <c r="U3725" s="103" t="s">
        <v>629</v>
      </c>
      <c r="V3725" s="105" t="s">
        <v>4382</v>
      </c>
      <c r="W3725" s="106" t="s">
        <v>539</v>
      </c>
    </row>
    <row r="3726" spans="1:23" s="107" customFormat="1" ht="31.8" customHeight="1">
      <c r="A3726" s="46">
        <f>SUBTOTAL(3,$C$11:C3726)</f>
        <v>3716</v>
      </c>
      <c r="B3726" s="100">
        <v>2</v>
      </c>
      <c r="C3726" s="100" t="s">
        <v>2206</v>
      </c>
      <c r="D3726" s="100" t="s">
        <v>2371</v>
      </c>
      <c r="E3726" s="101" t="s">
        <v>2480</v>
      </c>
      <c r="F3726" s="102" t="s">
        <v>290</v>
      </c>
      <c r="G3726" s="100">
        <v>11</v>
      </c>
      <c r="H3726" s="103" t="s">
        <v>658</v>
      </c>
      <c r="I3726" s="100">
        <v>6</v>
      </c>
      <c r="J3726" s="100">
        <v>1</v>
      </c>
      <c r="K3726" s="100"/>
      <c r="L3726" s="100"/>
      <c r="M3726" s="100">
        <v>6</v>
      </c>
      <c r="N3726" s="100">
        <v>1</v>
      </c>
      <c r="O3726" s="104">
        <v>400000</v>
      </c>
      <c r="P3726" s="104">
        <v>400000</v>
      </c>
      <c r="Q3726" s="104"/>
      <c r="R3726" s="104"/>
      <c r="S3726" s="104">
        <v>400000</v>
      </c>
      <c r="T3726" s="104">
        <v>0</v>
      </c>
      <c r="U3726" s="103" t="s">
        <v>629</v>
      </c>
      <c r="V3726" s="105" t="s">
        <v>4421</v>
      </c>
      <c r="W3726" s="106" t="s">
        <v>539</v>
      </c>
    </row>
    <row r="3727" spans="1:23" s="107" customFormat="1" ht="31.8" customHeight="1">
      <c r="A3727" s="46">
        <f>SUBTOTAL(3,$C$11:C3727)</f>
        <v>3717</v>
      </c>
      <c r="B3727" s="46">
        <v>1</v>
      </c>
      <c r="C3727" s="46" t="s">
        <v>627</v>
      </c>
      <c r="D3727" s="46" t="s">
        <v>934</v>
      </c>
      <c r="E3727" s="98" t="s">
        <v>747</v>
      </c>
      <c r="F3727" s="99" t="s">
        <v>298</v>
      </c>
      <c r="G3727" s="46">
        <v>11</v>
      </c>
      <c r="H3727" s="78" t="s">
        <v>651</v>
      </c>
      <c r="I3727" s="46">
        <v>20</v>
      </c>
      <c r="J3727" s="46">
        <v>1</v>
      </c>
      <c r="K3727" s="46"/>
      <c r="L3727" s="46"/>
      <c r="M3727" s="46">
        <v>20</v>
      </c>
      <c r="N3727" s="46">
        <v>1</v>
      </c>
      <c r="O3727" s="79">
        <v>1000000</v>
      </c>
      <c r="P3727" s="79">
        <v>1000000</v>
      </c>
      <c r="Q3727" s="79"/>
      <c r="R3727" s="79">
        <v>1000000</v>
      </c>
      <c r="S3727" s="79">
        <v>0</v>
      </c>
      <c r="T3727" s="79">
        <v>0</v>
      </c>
      <c r="U3727" s="78" t="s">
        <v>305</v>
      </c>
      <c r="V3727" s="80" t="s">
        <v>1003</v>
      </c>
      <c r="W3727" s="81" t="s">
        <v>539</v>
      </c>
    </row>
    <row r="3728" spans="1:23" s="107" customFormat="1" ht="31.8" customHeight="1">
      <c r="A3728" s="46">
        <f>SUBTOTAL(3,$C$11:C3728)</f>
        <v>3718</v>
      </c>
      <c r="B3728" s="46">
        <v>1</v>
      </c>
      <c r="C3728" s="46" t="s">
        <v>627</v>
      </c>
      <c r="D3728" s="46" t="s">
        <v>938</v>
      </c>
      <c r="E3728" s="98" t="s">
        <v>747</v>
      </c>
      <c r="F3728" s="99" t="s">
        <v>298</v>
      </c>
      <c r="G3728" s="46">
        <v>11</v>
      </c>
      <c r="H3728" s="78" t="s">
        <v>651</v>
      </c>
      <c r="I3728" s="46">
        <v>20</v>
      </c>
      <c r="J3728" s="46">
        <v>1</v>
      </c>
      <c r="K3728" s="46"/>
      <c r="L3728" s="46"/>
      <c r="M3728" s="46">
        <v>20</v>
      </c>
      <c r="N3728" s="46">
        <v>1</v>
      </c>
      <c r="O3728" s="79">
        <v>1000000</v>
      </c>
      <c r="P3728" s="79">
        <v>1000000</v>
      </c>
      <c r="Q3728" s="79"/>
      <c r="R3728" s="79">
        <v>1000000</v>
      </c>
      <c r="S3728" s="79">
        <v>0</v>
      </c>
      <c r="T3728" s="79">
        <v>0</v>
      </c>
      <c r="U3728" s="78" t="s">
        <v>305</v>
      </c>
      <c r="V3728" s="80" t="s">
        <v>1954</v>
      </c>
      <c r="W3728" s="81" t="s">
        <v>539</v>
      </c>
    </row>
    <row r="3729" spans="1:23" s="107" customFormat="1" ht="31.8" customHeight="1">
      <c r="A3729" s="46">
        <f>SUBTOTAL(3,$C$11:C3729)</f>
        <v>3719</v>
      </c>
      <c r="B3729" s="46">
        <v>1</v>
      </c>
      <c r="C3729" s="46" t="s">
        <v>627</v>
      </c>
      <c r="D3729" s="46" t="s">
        <v>934</v>
      </c>
      <c r="E3729" s="98" t="s">
        <v>747</v>
      </c>
      <c r="F3729" s="99" t="s">
        <v>298</v>
      </c>
      <c r="G3729" s="46">
        <v>11</v>
      </c>
      <c r="H3729" s="78" t="s">
        <v>651</v>
      </c>
      <c r="I3729" s="46">
        <v>20</v>
      </c>
      <c r="J3729" s="46">
        <v>1</v>
      </c>
      <c r="K3729" s="46"/>
      <c r="L3729" s="46"/>
      <c r="M3729" s="46">
        <v>20</v>
      </c>
      <c r="N3729" s="46">
        <v>1</v>
      </c>
      <c r="O3729" s="79">
        <v>1050000</v>
      </c>
      <c r="P3729" s="79">
        <v>1050000</v>
      </c>
      <c r="Q3729" s="79"/>
      <c r="R3729" s="79">
        <v>1050000</v>
      </c>
      <c r="S3729" s="79">
        <v>0</v>
      </c>
      <c r="T3729" s="79">
        <v>0</v>
      </c>
      <c r="U3729" s="78" t="s">
        <v>303</v>
      </c>
      <c r="V3729" s="80" t="s">
        <v>1955</v>
      </c>
      <c r="W3729" s="81" t="s">
        <v>539</v>
      </c>
    </row>
    <row r="3730" spans="1:23" s="107" customFormat="1" ht="31.8" customHeight="1">
      <c r="A3730" s="46">
        <f>SUBTOTAL(3,$C$11:C3730)</f>
        <v>3720</v>
      </c>
      <c r="B3730" s="46">
        <v>1</v>
      </c>
      <c r="C3730" s="46" t="s">
        <v>627</v>
      </c>
      <c r="D3730" s="46" t="s">
        <v>119</v>
      </c>
      <c r="E3730" s="98" t="s">
        <v>747</v>
      </c>
      <c r="F3730" s="99" t="s">
        <v>298</v>
      </c>
      <c r="G3730" s="46">
        <v>11</v>
      </c>
      <c r="H3730" s="78" t="s">
        <v>651</v>
      </c>
      <c r="I3730" s="46">
        <v>20</v>
      </c>
      <c r="J3730" s="46">
        <v>1</v>
      </c>
      <c r="K3730" s="46"/>
      <c r="L3730" s="46"/>
      <c r="M3730" s="46">
        <v>20</v>
      </c>
      <c r="N3730" s="46">
        <v>1</v>
      </c>
      <c r="O3730" s="79">
        <v>1050000</v>
      </c>
      <c r="P3730" s="79">
        <v>1050000</v>
      </c>
      <c r="Q3730" s="79"/>
      <c r="R3730" s="79">
        <v>1050000</v>
      </c>
      <c r="S3730" s="79">
        <v>0</v>
      </c>
      <c r="T3730" s="79">
        <v>0</v>
      </c>
      <c r="U3730" s="78" t="s">
        <v>303</v>
      </c>
      <c r="V3730" s="80" t="s">
        <v>1956</v>
      </c>
      <c r="W3730" s="81" t="s">
        <v>539</v>
      </c>
    </row>
    <row r="3731" spans="1:23" s="107" customFormat="1" ht="31.8" customHeight="1">
      <c r="A3731" s="46">
        <f>SUBTOTAL(3,$C$11:C3731)</f>
        <v>3721</v>
      </c>
      <c r="B3731" s="46">
        <v>1</v>
      </c>
      <c r="C3731" s="46" t="s">
        <v>627</v>
      </c>
      <c r="D3731" s="46" t="s">
        <v>931</v>
      </c>
      <c r="E3731" s="98" t="s">
        <v>747</v>
      </c>
      <c r="F3731" s="99" t="s">
        <v>298</v>
      </c>
      <c r="G3731" s="46">
        <v>11</v>
      </c>
      <c r="H3731" s="78" t="s">
        <v>651</v>
      </c>
      <c r="I3731" s="46">
        <v>20</v>
      </c>
      <c r="J3731" s="46">
        <v>1</v>
      </c>
      <c r="K3731" s="46"/>
      <c r="L3731" s="46"/>
      <c r="M3731" s="46">
        <v>20</v>
      </c>
      <c r="N3731" s="46">
        <v>1</v>
      </c>
      <c r="O3731" s="79">
        <v>1050000</v>
      </c>
      <c r="P3731" s="79">
        <v>1050000</v>
      </c>
      <c r="Q3731" s="79"/>
      <c r="R3731" s="79">
        <v>1050000</v>
      </c>
      <c r="S3731" s="79">
        <v>0</v>
      </c>
      <c r="T3731" s="79">
        <v>0</v>
      </c>
      <c r="U3731" s="78" t="s">
        <v>303</v>
      </c>
      <c r="V3731" s="80" t="s">
        <v>1957</v>
      </c>
      <c r="W3731" s="81" t="s">
        <v>539</v>
      </c>
    </row>
    <row r="3732" spans="1:23" s="107" customFormat="1" ht="31.8" customHeight="1">
      <c r="A3732" s="46">
        <f>SUBTOTAL(3,$C$11:C3732)</f>
        <v>3722</v>
      </c>
      <c r="B3732" s="46">
        <v>1</v>
      </c>
      <c r="C3732" s="46" t="s">
        <v>627</v>
      </c>
      <c r="D3732" s="46" t="s">
        <v>945</v>
      </c>
      <c r="E3732" s="98" t="s">
        <v>747</v>
      </c>
      <c r="F3732" s="99" t="s">
        <v>298</v>
      </c>
      <c r="G3732" s="46">
        <v>11</v>
      </c>
      <c r="H3732" s="78" t="s">
        <v>651</v>
      </c>
      <c r="I3732" s="46">
        <v>20</v>
      </c>
      <c r="J3732" s="46">
        <v>1</v>
      </c>
      <c r="K3732" s="46"/>
      <c r="L3732" s="46"/>
      <c r="M3732" s="46">
        <v>20</v>
      </c>
      <c r="N3732" s="46">
        <v>1</v>
      </c>
      <c r="O3732" s="79">
        <v>1050000</v>
      </c>
      <c r="P3732" s="79">
        <v>1050000</v>
      </c>
      <c r="Q3732" s="79"/>
      <c r="R3732" s="79">
        <v>1050000</v>
      </c>
      <c r="S3732" s="79">
        <v>0</v>
      </c>
      <c r="T3732" s="79">
        <v>0</v>
      </c>
      <c r="U3732" s="78" t="s">
        <v>303</v>
      </c>
      <c r="V3732" s="80" t="s">
        <v>1958</v>
      </c>
      <c r="W3732" s="81" t="s">
        <v>539</v>
      </c>
    </row>
    <row r="3733" spans="1:23" s="107" customFormat="1" ht="31.8" customHeight="1">
      <c r="A3733" s="46">
        <f>SUBTOTAL(3,$C$11:C3733)</f>
        <v>3723</v>
      </c>
      <c r="B3733" s="46">
        <v>1</v>
      </c>
      <c r="C3733" s="46" t="s">
        <v>627</v>
      </c>
      <c r="D3733" s="46" t="s">
        <v>938</v>
      </c>
      <c r="E3733" s="98" t="s">
        <v>747</v>
      </c>
      <c r="F3733" s="99" t="s">
        <v>298</v>
      </c>
      <c r="G3733" s="46">
        <v>11</v>
      </c>
      <c r="H3733" s="78" t="s">
        <v>651</v>
      </c>
      <c r="I3733" s="46">
        <v>20</v>
      </c>
      <c r="J3733" s="46">
        <v>1</v>
      </c>
      <c r="K3733" s="46"/>
      <c r="L3733" s="46"/>
      <c r="M3733" s="46">
        <v>20</v>
      </c>
      <c r="N3733" s="46">
        <v>1</v>
      </c>
      <c r="O3733" s="79">
        <v>1050000</v>
      </c>
      <c r="P3733" s="79">
        <v>1050000</v>
      </c>
      <c r="Q3733" s="79"/>
      <c r="R3733" s="79">
        <v>1050000</v>
      </c>
      <c r="S3733" s="79">
        <v>0</v>
      </c>
      <c r="T3733" s="79">
        <v>0</v>
      </c>
      <c r="U3733" s="78" t="s">
        <v>303</v>
      </c>
      <c r="V3733" s="80" t="s">
        <v>870</v>
      </c>
      <c r="W3733" s="81" t="s">
        <v>539</v>
      </c>
    </row>
    <row r="3734" spans="1:23" s="107" customFormat="1" ht="31.8" customHeight="1">
      <c r="A3734" s="46">
        <f>SUBTOTAL(3,$C$11:C3734)</f>
        <v>3724</v>
      </c>
      <c r="B3734" s="46">
        <v>1</v>
      </c>
      <c r="C3734" s="46" t="s">
        <v>627</v>
      </c>
      <c r="D3734" s="46" t="s">
        <v>938</v>
      </c>
      <c r="E3734" s="98" t="s">
        <v>747</v>
      </c>
      <c r="F3734" s="99" t="s">
        <v>298</v>
      </c>
      <c r="G3734" s="46">
        <v>11</v>
      </c>
      <c r="H3734" s="78" t="s">
        <v>651</v>
      </c>
      <c r="I3734" s="46">
        <v>20</v>
      </c>
      <c r="J3734" s="46">
        <v>1</v>
      </c>
      <c r="K3734" s="46"/>
      <c r="L3734" s="46"/>
      <c r="M3734" s="46">
        <v>20</v>
      </c>
      <c r="N3734" s="46">
        <v>1</v>
      </c>
      <c r="O3734" s="79">
        <v>1050000</v>
      </c>
      <c r="P3734" s="79">
        <v>1050000</v>
      </c>
      <c r="Q3734" s="79"/>
      <c r="R3734" s="79">
        <v>1050000</v>
      </c>
      <c r="S3734" s="79">
        <v>0</v>
      </c>
      <c r="T3734" s="79">
        <v>0</v>
      </c>
      <c r="U3734" s="78" t="s">
        <v>303</v>
      </c>
      <c r="V3734" s="80" t="s">
        <v>1959</v>
      </c>
      <c r="W3734" s="81" t="s">
        <v>539</v>
      </c>
    </row>
    <row r="3735" spans="1:23" s="107" customFormat="1" ht="31.8" customHeight="1">
      <c r="A3735" s="46">
        <f>SUBTOTAL(3,$C$11:C3735)</f>
        <v>3725</v>
      </c>
      <c r="B3735" s="46">
        <v>1</v>
      </c>
      <c r="C3735" s="46" t="s">
        <v>627</v>
      </c>
      <c r="D3735" s="46" t="s">
        <v>1113</v>
      </c>
      <c r="E3735" s="98" t="s">
        <v>747</v>
      </c>
      <c r="F3735" s="99" t="s">
        <v>298</v>
      </c>
      <c r="G3735" s="46">
        <v>11</v>
      </c>
      <c r="H3735" s="78" t="s">
        <v>651</v>
      </c>
      <c r="I3735" s="46">
        <v>20</v>
      </c>
      <c r="J3735" s="46">
        <v>1</v>
      </c>
      <c r="K3735" s="46"/>
      <c r="L3735" s="46"/>
      <c r="M3735" s="46">
        <v>20</v>
      </c>
      <c r="N3735" s="46">
        <v>1</v>
      </c>
      <c r="O3735" s="79">
        <v>1050000</v>
      </c>
      <c r="P3735" s="79">
        <v>1050000</v>
      </c>
      <c r="Q3735" s="79"/>
      <c r="R3735" s="79">
        <v>1050000</v>
      </c>
      <c r="S3735" s="79">
        <v>0</v>
      </c>
      <c r="T3735" s="79">
        <v>0</v>
      </c>
      <c r="U3735" s="78" t="s">
        <v>303</v>
      </c>
      <c r="V3735" s="80" t="s">
        <v>1960</v>
      </c>
      <c r="W3735" s="81" t="s">
        <v>539</v>
      </c>
    </row>
    <row r="3736" spans="1:23" s="107" customFormat="1" ht="31.8" customHeight="1">
      <c r="A3736" s="46">
        <f>SUBTOTAL(3,$C$11:C3736)</f>
        <v>3726</v>
      </c>
      <c r="B3736" s="46">
        <v>1</v>
      </c>
      <c r="C3736" s="46" t="s">
        <v>627</v>
      </c>
      <c r="D3736" s="46" t="s">
        <v>930</v>
      </c>
      <c r="E3736" s="98" t="s">
        <v>747</v>
      </c>
      <c r="F3736" s="99" t="s">
        <v>298</v>
      </c>
      <c r="G3736" s="46">
        <v>11</v>
      </c>
      <c r="H3736" s="78" t="s">
        <v>651</v>
      </c>
      <c r="I3736" s="46">
        <v>20</v>
      </c>
      <c r="J3736" s="46">
        <v>1</v>
      </c>
      <c r="K3736" s="46"/>
      <c r="L3736" s="46"/>
      <c r="M3736" s="46">
        <v>20</v>
      </c>
      <c r="N3736" s="46">
        <v>1</v>
      </c>
      <c r="O3736" s="79">
        <v>1050000</v>
      </c>
      <c r="P3736" s="79">
        <v>1050000</v>
      </c>
      <c r="Q3736" s="79"/>
      <c r="R3736" s="79">
        <v>1050000</v>
      </c>
      <c r="S3736" s="79">
        <v>0</v>
      </c>
      <c r="T3736" s="79">
        <v>0</v>
      </c>
      <c r="U3736" s="78" t="s">
        <v>303</v>
      </c>
      <c r="V3736" s="80" t="s">
        <v>1961</v>
      </c>
      <c r="W3736" s="81" t="s">
        <v>539</v>
      </c>
    </row>
    <row r="3737" spans="1:23" s="107" customFormat="1" ht="31.8" customHeight="1">
      <c r="A3737" s="46">
        <f>SUBTOTAL(3,$C$11:C3737)</f>
        <v>3727</v>
      </c>
      <c r="B3737" s="100">
        <v>2</v>
      </c>
      <c r="C3737" s="100" t="s">
        <v>627</v>
      </c>
      <c r="D3737" s="100" t="s">
        <v>541</v>
      </c>
      <c r="E3737" s="101" t="s">
        <v>747</v>
      </c>
      <c r="F3737" s="102" t="s">
        <v>298</v>
      </c>
      <c r="G3737" s="100">
        <v>11</v>
      </c>
      <c r="H3737" s="103" t="s">
        <v>651</v>
      </c>
      <c r="I3737" s="100">
        <v>20</v>
      </c>
      <c r="J3737" s="100">
        <v>1</v>
      </c>
      <c r="K3737" s="100"/>
      <c r="L3737" s="100"/>
      <c r="M3737" s="100">
        <v>20</v>
      </c>
      <c r="N3737" s="100">
        <v>1</v>
      </c>
      <c r="O3737" s="104">
        <v>1000000</v>
      </c>
      <c r="P3737" s="104">
        <v>1000000</v>
      </c>
      <c r="Q3737" s="104"/>
      <c r="R3737" s="104"/>
      <c r="S3737" s="104">
        <v>1000000</v>
      </c>
      <c r="T3737" s="104">
        <v>0</v>
      </c>
      <c r="U3737" s="103" t="s">
        <v>305</v>
      </c>
      <c r="V3737" s="105" t="s">
        <v>4552</v>
      </c>
      <c r="W3737" s="106" t="s">
        <v>539</v>
      </c>
    </row>
    <row r="3738" spans="1:23" s="107" customFormat="1" ht="31.8" customHeight="1">
      <c r="A3738" s="46">
        <f>SUBTOTAL(3,$C$11:C3738)</f>
        <v>3728</v>
      </c>
      <c r="B3738" s="100">
        <v>2</v>
      </c>
      <c r="C3738" s="100" t="s">
        <v>627</v>
      </c>
      <c r="D3738" s="100" t="s">
        <v>541</v>
      </c>
      <c r="E3738" s="101" t="s">
        <v>747</v>
      </c>
      <c r="F3738" s="102" t="s">
        <v>298</v>
      </c>
      <c r="G3738" s="100">
        <v>11</v>
      </c>
      <c r="H3738" s="103" t="s">
        <v>651</v>
      </c>
      <c r="I3738" s="100">
        <v>20</v>
      </c>
      <c r="J3738" s="100">
        <v>1</v>
      </c>
      <c r="K3738" s="100"/>
      <c r="L3738" s="100"/>
      <c r="M3738" s="100">
        <v>20</v>
      </c>
      <c r="N3738" s="100">
        <v>1</v>
      </c>
      <c r="O3738" s="104">
        <v>1000000</v>
      </c>
      <c r="P3738" s="104">
        <v>1000000</v>
      </c>
      <c r="Q3738" s="104"/>
      <c r="R3738" s="104"/>
      <c r="S3738" s="104">
        <v>1000000</v>
      </c>
      <c r="T3738" s="104">
        <v>0</v>
      </c>
      <c r="U3738" s="103" t="s">
        <v>305</v>
      </c>
      <c r="V3738" s="105" t="s">
        <v>1003</v>
      </c>
      <c r="W3738" s="106" t="s">
        <v>539</v>
      </c>
    </row>
    <row r="3739" spans="1:23" s="107" customFormat="1" ht="31.8" customHeight="1">
      <c r="A3739" s="46">
        <f>SUBTOTAL(3,$C$11:C3739)</f>
        <v>3729</v>
      </c>
      <c r="B3739" s="100">
        <v>2</v>
      </c>
      <c r="C3739" s="100" t="s">
        <v>627</v>
      </c>
      <c r="D3739" s="100" t="s">
        <v>541</v>
      </c>
      <c r="E3739" s="101" t="s">
        <v>747</v>
      </c>
      <c r="F3739" s="102" t="s">
        <v>298</v>
      </c>
      <c r="G3739" s="100">
        <v>11</v>
      </c>
      <c r="H3739" s="103" t="s">
        <v>651</v>
      </c>
      <c r="I3739" s="100">
        <v>20</v>
      </c>
      <c r="J3739" s="100">
        <v>1</v>
      </c>
      <c r="K3739" s="100"/>
      <c r="L3739" s="100"/>
      <c r="M3739" s="100">
        <v>20</v>
      </c>
      <c r="N3739" s="100">
        <v>1</v>
      </c>
      <c r="O3739" s="104">
        <v>1000000</v>
      </c>
      <c r="P3739" s="104">
        <v>1000000</v>
      </c>
      <c r="Q3739" s="104"/>
      <c r="R3739" s="104"/>
      <c r="S3739" s="104">
        <v>1000000</v>
      </c>
      <c r="T3739" s="104">
        <v>0</v>
      </c>
      <c r="U3739" s="103" t="s">
        <v>305</v>
      </c>
      <c r="V3739" s="105" t="s">
        <v>4296</v>
      </c>
      <c r="W3739" s="106" t="s">
        <v>539</v>
      </c>
    </row>
    <row r="3740" spans="1:23" s="107" customFormat="1" ht="31.8" customHeight="1">
      <c r="A3740" s="46">
        <f>SUBTOTAL(3,$C$11:C3740)</f>
        <v>3730</v>
      </c>
      <c r="B3740" s="100">
        <v>2</v>
      </c>
      <c r="C3740" s="100" t="s">
        <v>627</v>
      </c>
      <c r="D3740" s="100" t="s">
        <v>541</v>
      </c>
      <c r="E3740" s="101" t="s">
        <v>747</v>
      </c>
      <c r="F3740" s="102" t="s">
        <v>298</v>
      </c>
      <c r="G3740" s="100">
        <v>11</v>
      </c>
      <c r="H3740" s="103" t="s">
        <v>651</v>
      </c>
      <c r="I3740" s="100">
        <v>20</v>
      </c>
      <c r="J3740" s="100">
        <v>1</v>
      </c>
      <c r="K3740" s="100"/>
      <c r="L3740" s="100"/>
      <c r="M3740" s="100">
        <v>20</v>
      </c>
      <c r="N3740" s="100">
        <v>1</v>
      </c>
      <c r="O3740" s="104">
        <v>1000000</v>
      </c>
      <c r="P3740" s="104">
        <v>1000000</v>
      </c>
      <c r="Q3740" s="104"/>
      <c r="R3740" s="104"/>
      <c r="S3740" s="104">
        <v>1000000</v>
      </c>
      <c r="T3740" s="104">
        <v>0</v>
      </c>
      <c r="U3740" s="103" t="s">
        <v>305</v>
      </c>
      <c r="V3740" s="105" t="s">
        <v>1954</v>
      </c>
      <c r="W3740" s="106" t="s">
        <v>539</v>
      </c>
    </row>
    <row r="3741" spans="1:23" s="107" customFormat="1" ht="31.8" customHeight="1">
      <c r="A3741" s="46">
        <f>SUBTOTAL(3,$C$11:C3741)</f>
        <v>3731</v>
      </c>
      <c r="B3741" s="100">
        <v>2</v>
      </c>
      <c r="C3741" s="100" t="s">
        <v>627</v>
      </c>
      <c r="D3741" s="100" t="s">
        <v>2382</v>
      </c>
      <c r="E3741" s="101" t="s">
        <v>747</v>
      </c>
      <c r="F3741" s="102" t="s">
        <v>298</v>
      </c>
      <c r="G3741" s="100">
        <v>11</v>
      </c>
      <c r="H3741" s="103" t="s">
        <v>651</v>
      </c>
      <c r="I3741" s="100">
        <v>20</v>
      </c>
      <c r="J3741" s="100">
        <v>1</v>
      </c>
      <c r="K3741" s="100"/>
      <c r="L3741" s="100"/>
      <c r="M3741" s="100">
        <v>20</v>
      </c>
      <c r="N3741" s="100">
        <v>1</v>
      </c>
      <c r="O3741" s="104">
        <v>1050000</v>
      </c>
      <c r="P3741" s="104">
        <v>1050000</v>
      </c>
      <c r="Q3741" s="104"/>
      <c r="R3741" s="104"/>
      <c r="S3741" s="104">
        <v>1050000</v>
      </c>
      <c r="T3741" s="104">
        <v>0</v>
      </c>
      <c r="U3741" s="103" t="s">
        <v>303</v>
      </c>
      <c r="V3741" s="105" t="s">
        <v>4553</v>
      </c>
      <c r="W3741" s="106" t="s">
        <v>539</v>
      </c>
    </row>
    <row r="3742" spans="1:23" s="107" customFormat="1" ht="31.8" customHeight="1">
      <c r="A3742" s="46">
        <f>SUBTOTAL(3,$C$11:C3742)</f>
        <v>3732</v>
      </c>
      <c r="B3742" s="100">
        <v>2</v>
      </c>
      <c r="C3742" s="100" t="s">
        <v>627</v>
      </c>
      <c r="D3742" s="100" t="s">
        <v>2383</v>
      </c>
      <c r="E3742" s="101" t="s">
        <v>747</v>
      </c>
      <c r="F3742" s="102" t="s">
        <v>298</v>
      </c>
      <c r="G3742" s="100">
        <v>11</v>
      </c>
      <c r="H3742" s="103" t="s">
        <v>651</v>
      </c>
      <c r="I3742" s="100">
        <v>20</v>
      </c>
      <c r="J3742" s="100">
        <v>1</v>
      </c>
      <c r="K3742" s="100"/>
      <c r="L3742" s="100"/>
      <c r="M3742" s="100">
        <v>20</v>
      </c>
      <c r="N3742" s="100">
        <v>1</v>
      </c>
      <c r="O3742" s="104">
        <v>1050000</v>
      </c>
      <c r="P3742" s="104">
        <v>1050000</v>
      </c>
      <c r="Q3742" s="104"/>
      <c r="R3742" s="104"/>
      <c r="S3742" s="104">
        <v>1050000</v>
      </c>
      <c r="T3742" s="104">
        <v>0</v>
      </c>
      <c r="U3742" s="103" t="s">
        <v>303</v>
      </c>
      <c r="V3742" s="105" t="s">
        <v>4554</v>
      </c>
      <c r="W3742" s="106" t="s">
        <v>539</v>
      </c>
    </row>
    <row r="3743" spans="1:23" s="107" customFormat="1" ht="31.8" customHeight="1">
      <c r="A3743" s="46">
        <f>SUBTOTAL(3,$C$11:C3743)</f>
        <v>3733</v>
      </c>
      <c r="B3743" s="100">
        <v>2</v>
      </c>
      <c r="C3743" s="100" t="s">
        <v>627</v>
      </c>
      <c r="D3743" s="100" t="s">
        <v>2382</v>
      </c>
      <c r="E3743" s="101" t="s">
        <v>747</v>
      </c>
      <c r="F3743" s="102" t="s">
        <v>298</v>
      </c>
      <c r="G3743" s="100">
        <v>11</v>
      </c>
      <c r="H3743" s="103" t="s">
        <v>651</v>
      </c>
      <c r="I3743" s="100">
        <v>20</v>
      </c>
      <c r="J3743" s="100">
        <v>1</v>
      </c>
      <c r="K3743" s="100"/>
      <c r="L3743" s="100"/>
      <c r="M3743" s="100">
        <v>20</v>
      </c>
      <c r="N3743" s="100">
        <v>1</v>
      </c>
      <c r="O3743" s="104">
        <v>1050000</v>
      </c>
      <c r="P3743" s="104">
        <v>1050000</v>
      </c>
      <c r="Q3743" s="104"/>
      <c r="R3743" s="104"/>
      <c r="S3743" s="104">
        <v>1050000</v>
      </c>
      <c r="T3743" s="104">
        <v>0</v>
      </c>
      <c r="U3743" s="103" t="s">
        <v>303</v>
      </c>
      <c r="V3743" s="105" t="s">
        <v>4555</v>
      </c>
      <c r="W3743" s="106" t="s">
        <v>539</v>
      </c>
    </row>
    <row r="3744" spans="1:23" s="107" customFormat="1" ht="31.8" customHeight="1">
      <c r="A3744" s="46">
        <f>SUBTOTAL(3,$C$11:C3744)</f>
        <v>3734</v>
      </c>
      <c r="B3744" s="100">
        <v>2</v>
      </c>
      <c r="C3744" s="100" t="s">
        <v>627</v>
      </c>
      <c r="D3744" s="100" t="s">
        <v>2383</v>
      </c>
      <c r="E3744" s="101" t="s">
        <v>747</v>
      </c>
      <c r="F3744" s="102" t="s">
        <v>298</v>
      </c>
      <c r="G3744" s="100">
        <v>11</v>
      </c>
      <c r="H3744" s="103" t="s">
        <v>651</v>
      </c>
      <c r="I3744" s="100">
        <v>20</v>
      </c>
      <c r="J3744" s="100">
        <v>1</v>
      </c>
      <c r="K3744" s="100"/>
      <c r="L3744" s="100"/>
      <c r="M3744" s="100">
        <v>20</v>
      </c>
      <c r="N3744" s="100">
        <v>1</v>
      </c>
      <c r="O3744" s="104">
        <v>1050000</v>
      </c>
      <c r="P3744" s="104">
        <v>1050000</v>
      </c>
      <c r="Q3744" s="104"/>
      <c r="R3744" s="104"/>
      <c r="S3744" s="104">
        <v>1050000</v>
      </c>
      <c r="T3744" s="104">
        <v>0</v>
      </c>
      <c r="U3744" s="103" t="s">
        <v>303</v>
      </c>
      <c r="V3744" s="105" t="s">
        <v>1311</v>
      </c>
      <c r="W3744" s="106" t="s">
        <v>539</v>
      </c>
    </row>
    <row r="3745" spans="1:23" s="107" customFormat="1" ht="31.8" customHeight="1">
      <c r="A3745" s="46">
        <f>SUBTOTAL(3,$C$11:C3745)</f>
        <v>3735</v>
      </c>
      <c r="B3745" s="100">
        <v>2</v>
      </c>
      <c r="C3745" s="100" t="s">
        <v>627</v>
      </c>
      <c r="D3745" s="100" t="s">
        <v>2382</v>
      </c>
      <c r="E3745" s="101" t="s">
        <v>747</v>
      </c>
      <c r="F3745" s="102" t="s">
        <v>298</v>
      </c>
      <c r="G3745" s="100">
        <v>11</v>
      </c>
      <c r="H3745" s="103" t="s">
        <v>651</v>
      </c>
      <c r="I3745" s="100">
        <v>20</v>
      </c>
      <c r="J3745" s="100">
        <v>1</v>
      </c>
      <c r="K3745" s="100"/>
      <c r="L3745" s="100"/>
      <c r="M3745" s="100">
        <v>20</v>
      </c>
      <c r="N3745" s="100">
        <v>1</v>
      </c>
      <c r="O3745" s="104">
        <v>1050000</v>
      </c>
      <c r="P3745" s="104">
        <v>1050000</v>
      </c>
      <c r="Q3745" s="104"/>
      <c r="R3745" s="104"/>
      <c r="S3745" s="104">
        <v>1050000</v>
      </c>
      <c r="T3745" s="104">
        <v>0</v>
      </c>
      <c r="U3745" s="103" t="s">
        <v>303</v>
      </c>
      <c r="V3745" s="105" t="s">
        <v>2651</v>
      </c>
      <c r="W3745" s="106" t="s">
        <v>539</v>
      </c>
    </row>
    <row r="3746" spans="1:23" s="107" customFormat="1" ht="31.8" customHeight="1">
      <c r="A3746" s="46">
        <f>SUBTOTAL(3,$C$11:C3746)</f>
        <v>3736</v>
      </c>
      <c r="B3746" s="100">
        <v>2</v>
      </c>
      <c r="C3746" s="100" t="s">
        <v>627</v>
      </c>
      <c r="D3746" s="100" t="s">
        <v>2382</v>
      </c>
      <c r="E3746" s="101" t="s">
        <v>747</v>
      </c>
      <c r="F3746" s="102" t="s">
        <v>298</v>
      </c>
      <c r="G3746" s="100">
        <v>11</v>
      </c>
      <c r="H3746" s="103" t="s">
        <v>651</v>
      </c>
      <c r="I3746" s="100">
        <v>20</v>
      </c>
      <c r="J3746" s="100">
        <v>1</v>
      </c>
      <c r="K3746" s="100"/>
      <c r="L3746" s="100"/>
      <c r="M3746" s="100">
        <v>20</v>
      </c>
      <c r="N3746" s="100">
        <v>1</v>
      </c>
      <c r="O3746" s="104">
        <v>1050000</v>
      </c>
      <c r="P3746" s="104">
        <v>1050000</v>
      </c>
      <c r="Q3746" s="104"/>
      <c r="R3746" s="104"/>
      <c r="S3746" s="104">
        <v>1050000</v>
      </c>
      <c r="T3746" s="104">
        <v>0</v>
      </c>
      <c r="U3746" s="103" t="s">
        <v>303</v>
      </c>
      <c r="V3746" s="105" t="s">
        <v>4556</v>
      </c>
      <c r="W3746" s="106" t="s">
        <v>539</v>
      </c>
    </row>
    <row r="3747" spans="1:23" s="107" customFormat="1" ht="31.8" customHeight="1">
      <c r="A3747" s="46">
        <f>SUBTOTAL(3,$C$11:C3747)</f>
        <v>3737</v>
      </c>
      <c r="B3747" s="100">
        <v>2</v>
      </c>
      <c r="C3747" s="100" t="s">
        <v>627</v>
      </c>
      <c r="D3747" s="100" t="s">
        <v>2382</v>
      </c>
      <c r="E3747" s="101" t="s">
        <v>747</v>
      </c>
      <c r="F3747" s="102" t="s">
        <v>298</v>
      </c>
      <c r="G3747" s="100">
        <v>11</v>
      </c>
      <c r="H3747" s="103" t="s">
        <v>651</v>
      </c>
      <c r="I3747" s="100">
        <v>20</v>
      </c>
      <c r="J3747" s="100">
        <v>1</v>
      </c>
      <c r="K3747" s="100"/>
      <c r="L3747" s="100"/>
      <c r="M3747" s="100">
        <v>20</v>
      </c>
      <c r="N3747" s="100">
        <v>1</v>
      </c>
      <c r="O3747" s="104">
        <v>1050000</v>
      </c>
      <c r="P3747" s="104">
        <v>1050000</v>
      </c>
      <c r="Q3747" s="104"/>
      <c r="R3747" s="104"/>
      <c r="S3747" s="104">
        <v>1050000</v>
      </c>
      <c r="T3747" s="104">
        <v>0</v>
      </c>
      <c r="U3747" s="103" t="s">
        <v>303</v>
      </c>
      <c r="V3747" s="105" t="s">
        <v>4557</v>
      </c>
      <c r="W3747" s="106" t="s">
        <v>539</v>
      </c>
    </row>
    <row r="3748" spans="1:23" s="107" customFormat="1" ht="31.8" customHeight="1">
      <c r="A3748" s="46">
        <f>SUBTOTAL(3,$C$11:C3748)</f>
        <v>3738</v>
      </c>
      <c r="B3748" s="100">
        <v>2</v>
      </c>
      <c r="C3748" s="100" t="s">
        <v>627</v>
      </c>
      <c r="D3748" s="100" t="s">
        <v>2384</v>
      </c>
      <c r="E3748" s="101" t="s">
        <v>747</v>
      </c>
      <c r="F3748" s="102" t="s">
        <v>298</v>
      </c>
      <c r="G3748" s="100">
        <v>11</v>
      </c>
      <c r="H3748" s="103" t="s">
        <v>651</v>
      </c>
      <c r="I3748" s="100">
        <v>20</v>
      </c>
      <c r="J3748" s="100">
        <v>1</v>
      </c>
      <c r="K3748" s="100"/>
      <c r="L3748" s="100"/>
      <c r="M3748" s="100">
        <v>20</v>
      </c>
      <c r="N3748" s="100">
        <v>1</v>
      </c>
      <c r="O3748" s="104">
        <v>1050000</v>
      </c>
      <c r="P3748" s="104">
        <v>1050000</v>
      </c>
      <c r="Q3748" s="104"/>
      <c r="R3748" s="104"/>
      <c r="S3748" s="104">
        <v>1050000</v>
      </c>
      <c r="T3748" s="104">
        <v>0</v>
      </c>
      <c r="U3748" s="103" t="s">
        <v>303</v>
      </c>
      <c r="V3748" s="105" t="s">
        <v>4558</v>
      </c>
      <c r="W3748" s="106" t="s">
        <v>539</v>
      </c>
    </row>
    <row r="3749" spans="1:23" s="107" customFormat="1" ht="31.8" customHeight="1">
      <c r="A3749" s="46">
        <f>SUBTOTAL(3,$C$11:C3749)</f>
        <v>3739</v>
      </c>
      <c r="B3749" s="100">
        <v>2</v>
      </c>
      <c r="C3749" s="100" t="s">
        <v>627</v>
      </c>
      <c r="D3749" s="100" t="s">
        <v>2382</v>
      </c>
      <c r="E3749" s="101" t="s">
        <v>747</v>
      </c>
      <c r="F3749" s="102" t="s">
        <v>298</v>
      </c>
      <c r="G3749" s="100">
        <v>11</v>
      </c>
      <c r="H3749" s="103" t="s">
        <v>651</v>
      </c>
      <c r="I3749" s="100">
        <v>20</v>
      </c>
      <c r="J3749" s="100">
        <v>1</v>
      </c>
      <c r="K3749" s="100"/>
      <c r="L3749" s="100"/>
      <c r="M3749" s="100">
        <v>20</v>
      </c>
      <c r="N3749" s="100">
        <v>1</v>
      </c>
      <c r="O3749" s="104">
        <v>1050000</v>
      </c>
      <c r="P3749" s="104">
        <v>1050000</v>
      </c>
      <c r="Q3749" s="104"/>
      <c r="R3749" s="104"/>
      <c r="S3749" s="104">
        <v>1050000</v>
      </c>
      <c r="T3749" s="104">
        <v>0</v>
      </c>
      <c r="U3749" s="103" t="s">
        <v>303</v>
      </c>
      <c r="V3749" s="105" t="s">
        <v>4559</v>
      </c>
      <c r="W3749" s="106" t="s">
        <v>539</v>
      </c>
    </row>
    <row r="3750" spans="1:23" s="107" customFormat="1" ht="31.8" customHeight="1">
      <c r="A3750" s="46">
        <f>SUBTOTAL(3,$C$11:C3750)</f>
        <v>3740</v>
      </c>
      <c r="B3750" s="100">
        <v>2</v>
      </c>
      <c r="C3750" s="100" t="s">
        <v>627</v>
      </c>
      <c r="D3750" s="100" t="s">
        <v>2385</v>
      </c>
      <c r="E3750" s="101" t="s">
        <v>747</v>
      </c>
      <c r="F3750" s="102" t="s">
        <v>298</v>
      </c>
      <c r="G3750" s="100">
        <v>11</v>
      </c>
      <c r="H3750" s="103" t="s">
        <v>651</v>
      </c>
      <c r="I3750" s="100">
        <v>20</v>
      </c>
      <c r="J3750" s="100">
        <v>1</v>
      </c>
      <c r="K3750" s="100"/>
      <c r="L3750" s="100"/>
      <c r="M3750" s="100">
        <v>20</v>
      </c>
      <c r="N3750" s="100">
        <v>1</v>
      </c>
      <c r="O3750" s="104">
        <v>1050000</v>
      </c>
      <c r="P3750" s="104">
        <v>1050000</v>
      </c>
      <c r="Q3750" s="104"/>
      <c r="R3750" s="104"/>
      <c r="S3750" s="104">
        <v>1050000</v>
      </c>
      <c r="T3750" s="104">
        <v>0</v>
      </c>
      <c r="U3750" s="103" t="s">
        <v>303</v>
      </c>
      <c r="V3750" s="105" t="s">
        <v>4560</v>
      </c>
      <c r="W3750" s="106" t="s">
        <v>539</v>
      </c>
    </row>
    <row r="3751" spans="1:23" s="107" customFormat="1" ht="31.8" customHeight="1">
      <c r="A3751" s="46">
        <f>SUBTOTAL(3,$C$11:C3751)</f>
        <v>3741</v>
      </c>
      <c r="B3751" s="100">
        <v>2</v>
      </c>
      <c r="C3751" s="100" t="s">
        <v>627</v>
      </c>
      <c r="D3751" s="100" t="s">
        <v>2357</v>
      </c>
      <c r="E3751" s="101" t="s">
        <v>747</v>
      </c>
      <c r="F3751" s="102" t="s">
        <v>298</v>
      </c>
      <c r="G3751" s="100">
        <v>11</v>
      </c>
      <c r="H3751" s="103" t="s">
        <v>651</v>
      </c>
      <c r="I3751" s="100">
        <v>20</v>
      </c>
      <c r="J3751" s="100">
        <v>1</v>
      </c>
      <c r="K3751" s="100"/>
      <c r="L3751" s="100"/>
      <c r="M3751" s="100">
        <v>20</v>
      </c>
      <c r="N3751" s="100">
        <v>1</v>
      </c>
      <c r="O3751" s="104">
        <v>1050000</v>
      </c>
      <c r="P3751" s="104">
        <v>1050000</v>
      </c>
      <c r="Q3751" s="104"/>
      <c r="R3751" s="104"/>
      <c r="S3751" s="104">
        <v>1050000</v>
      </c>
      <c r="T3751" s="104">
        <v>0</v>
      </c>
      <c r="U3751" s="103" t="s">
        <v>303</v>
      </c>
      <c r="V3751" s="105" t="s">
        <v>3530</v>
      </c>
      <c r="W3751" s="106" t="s">
        <v>539</v>
      </c>
    </row>
    <row r="3752" spans="1:23" s="107" customFormat="1" ht="31.8" customHeight="1">
      <c r="A3752" s="46">
        <f>SUBTOTAL(3,$C$11:C3752)</f>
        <v>3742</v>
      </c>
      <c r="B3752" s="100">
        <v>2</v>
      </c>
      <c r="C3752" s="100" t="s">
        <v>627</v>
      </c>
      <c r="D3752" s="100" t="s">
        <v>2378</v>
      </c>
      <c r="E3752" s="101" t="s">
        <v>747</v>
      </c>
      <c r="F3752" s="102" t="s">
        <v>298</v>
      </c>
      <c r="G3752" s="100">
        <v>11</v>
      </c>
      <c r="H3752" s="103" t="s">
        <v>651</v>
      </c>
      <c r="I3752" s="100">
        <v>20</v>
      </c>
      <c r="J3752" s="100">
        <v>1</v>
      </c>
      <c r="K3752" s="100"/>
      <c r="L3752" s="100"/>
      <c r="M3752" s="100">
        <v>20</v>
      </c>
      <c r="N3752" s="100">
        <v>1</v>
      </c>
      <c r="O3752" s="104">
        <v>1050000</v>
      </c>
      <c r="P3752" s="104">
        <v>1050000</v>
      </c>
      <c r="Q3752" s="104"/>
      <c r="R3752" s="104"/>
      <c r="S3752" s="104">
        <v>1050000</v>
      </c>
      <c r="T3752" s="104">
        <v>0</v>
      </c>
      <c r="U3752" s="103" t="s">
        <v>303</v>
      </c>
      <c r="V3752" s="105" t="s">
        <v>4561</v>
      </c>
      <c r="W3752" s="106" t="s">
        <v>539</v>
      </c>
    </row>
    <row r="3753" spans="1:23" s="107" customFormat="1" ht="31.8" customHeight="1">
      <c r="A3753" s="46">
        <f>SUBTOTAL(3,$C$11:C3753)</f>
        <v>3743</v>
      </c>
      <c r="B3753" s="100">
        <v>2</v>
      </c>
      <c r="C3753" s="100" t="s">
        <v>627</v>
      </c>
      <c r="D3753" s="100" t="s">
        <v>2383</v>
      </c>
      <c r="E3753" s="101" t="s">
        <v>747</v>
      </c>
      <c r="F3753" s="102" t="s">
        <v>298</v>
      </c>
      <c r="G3753" s="100">
        <v>11</v>
      </c>
      <c r="H3753" s="103" t="s">
        <v>651</v>
      </c>
      <c r="I3753" s="100">
        <v>20</v>
      </c>
      <c r="J3753" s="100">
        <v>1</v>
      </c>
      <c r="K3753" s="100"/>
      <c r="L3753" s="100"/>
      <c r="M3753" s="100">
        <v>20</v>
      </c>
      <c r="N3753" s="100">
        <v>1</v>
      </c>
      <c r="O3753" s="104">
        <v>1050000</v>
      </c>
      <c r="P3753" s="104">
        <v>1050000</v>
      </c>
      <c r="Q3753" s="104"/>
      <c r="R3753" s="104"/>
      <c r="S3753" s="104">
        <v>1050000</v>
      </c>
      <c r="T3753" s="104">
        <v>0</v>
      </c>
      <c r="U3753" s="103" t="s">
        <v>303</v>
      </c>
      <c r="V3753" s="105" t="s">
        <v>4562</v>
      </c>
      <c r="W3753" s="106" t="s">
        <v>539</v>
      </c>
    </row>
    <row r="3754" spans="1:23" s="107" customFormat="1" ht="31.8" customHeight="1">
      <c r="A3754" s="46">
        <f>SUBTOTAL(3,$C$11:C3754)</f>
        <v>3744</v>
      </c>
      <c r="B3754" s="100">
        <v>2</v>
      </c>
      <c r="C3754" s="100" t="s">
        <v>627</v>
      </c>
      <c r="D3754" s="100" t="s">
        <v>2365</v>
      </c>
      <c r="E3754" s="101" t="s">
        <v>747</v>
      </c>
      <c r="F3754" s="102" t="s">
        <v>298</v>
      </c>
      <c r="G3754" s="100">
        <v>11</v>
      </c>
      <c r="H3754" s="103" t="s">
        <v>651</v>
      </c>
      <c r="I3754" s="100">
        <v>20</v>
      </c>
      <c r="J3754" s="100">
        <v>1</v>
      </c>
      <c r="K3754" s="100"/>
      <c r="L3754" s="100"/>
      <c r="M3754" s="100">
        <v>20</v>
      </c>
      <c r="N3754" s="100">
        <v>1</v>
      </c>
      <c r="O3754" s="104">
        <v>1050000</v>
      </c>
      <c r="P3754" s="104">
        <v>1050000</v>
      </c>
      <c r="Q3754" s="104"/>
      <c r="R3754" s="104"/>
      <c r="S3754" s="104">
        <v>1050000</v>
      </c>
      <c r="T3754" s="104">
        <v>0</v>
      </c>
      <c r="U3754" s="103" t="s">
        <v>303</v>
      </c>
      <c r="V3754" s="105" t="s">
        <v>4563</v>
      </c>
      <c r="W3754" s="106" t="s">
        <v>539</v>
      </c>
    </row>
    <row r="3755" spans="1:23" s="107" customFormat="1" ht="31.8" customHeight="1">
      <c r="A3755" s="46">
        <f>SUBTOTAL(3,$C$11:C3755)</f>
        <v>3745</v>
      </c>
      <c r="B3755" s="100">
        <v>2</v>
      </c>
      <c r="C3755" s="100" t="s">
        <v>627</v>
      </c>
      <c r="D3755" s="100" t="s">
        <v>2383</v>
      </c>
      <c r="E3755" s="101" t="s">
        <v>747</v>
      </c>
      <c r="F3755" s="102" t="s">
        <v>298</v>
      </c>
      <c r="G3755" s="100">
        <v>11</v>
      </c>
      <c r="H3755" s="103" t="s">
        <v>651</v>
      </c>
      <c r="I3755" s="100">
        <v>20</v>
      </c>
      <c r="J3755" s="100">
        <v>1</v>
      </c>
      <c r="K3755" s="100"/>
      <c r="L3755" s="100"/>
      <c r="M3755" s="100">
        <v>20</v>
      </c>
      <c r="N3755" s="100">
        <v>1</v>
      </c>
      <c r="O3755" s="104">
        <v>1050000</v>
      </c>
      <c r="P3755" s="104">
        <v>1050000</v>
      </c>
      <c r="Q3755" s="104"/>
      <c r="R3755" s="104"/>
      <c r="S3755" s="104">
        <v>1050000</v>
      </c>
      <c r="T3755" s="104">
        <v>0</v>
      </c>
      <c r="U3755" s="103" t="s">
        <v>303</v>
      </c>
      <c r="V3755" s="105" t="s">
        <v>4564</v>
      </c>
      <c r="W3755" s="106" t="s">
        <v>539</v>
      </c>
    </row>
    <row r="3756" spans="1:23" s="107" customFormat="1" ht="31.8" customHeight="1">
      <c r="A3756" s="46">
        <f>SUBTOTAL(3,$C$11:C3756)</f>
        <v>3746</v>
      </c>
      <c r="B3756" s="100">
        <v>2</v>
      </c>
      <c r="C3756" s="100" t="s">
        <v>627</v>
      </c>
      <c r="D3756" s="100" t="s">
        <v>2382</v>
      </c>
      <c r="E3756" s="101" t="s">
        <v>747</v>
      </c>
      <c r="F3756" s="102" t="s">
        <v>298</v>
      </c>
      <c r="G3756" s="100">
        <v>11</v>
      </c>
      <c r="H3756" s="103" t="s">
        <v>651</v>
      </c>
      <c r="I3756" s="100">
        <v>20</v>
      </c>
      <c r="J3756" s="100">
        <v>1</v>
      </c>
      <c r="K3756" s="100"/>
      <c r="L3756" s="100"/>
      <c r="M3756" s="100">
        <v>20</v>
      </c>
      <c r="N3756" s="100">
        <v>1</v>
      </c>
      <c r="O3756" s="104">
        <v>1050000</v>
      </c>
      <c r="P3756" s="104">
        <v>1050000</v>
      </c>
      <c r="Q3756" s="104"/>
      <c r="R3756" s="104"/>
      <c r="S3756" s="104">
        <v>1050000</v>
      </c>
      <c r="T3756" s="104">
        <v>0</v>
      </c>
      <c r="U3756" s="103" t="s">
        <v>303</v>
      </c>
      <c r="V3756" s="105" t="s">
        <v>4565</v>
      </c>
      <c r="W3756" s="106" t="s">
        <v>539</v>
      </c>
    </row>
    <row r="3757" spans="1:23" s="107" customFormat="1" ht="31.8" customHeight="1">
      <c r="A3757" s="46">
        <f>SUBTOTAL(3,$C$11:C3757)</f>
        <v>3747</v>
      </c>
      <c r="B3757" s="100">
        <v>2</v>
      </c>
      <c r="C3757" s="100" t="s">
        <v>627</v>
      </c>
      <c r="D3757" s="100" t="s">
        <v>2384</v>
      </c>
      <c r="E3757" s="101" t="s">
        <v>747</v>
      </c>
      <c r="F3757" s="102" t="s">
        <v>298</v>
      </c>
      <c r="G3757" s="100">
        <v>11</v>
      </c>
      <c r="H3757" s="103" t="s">
        <v>651</v>
      </c>
      <c r="I3757" s="100">
        <v>20</v>
      </c>
      <c r="J3757" s="100">
        <v>1</v>
      </c>
      <c r="K3757" s="100"/>
      <c r="L3757" s="100"/>
      <c r="M3757" s="100">
        <v>20</v>
      </c>
      <c r="N3757" s="100">
        <v>1</v>
      </c>
      <c r="O3757" s="104">
        <v>1050000</v>
      </c>
      <c r="P3757" s="104">
        <v>1050000</v>
      </c>
      <c r="Q3757" s="104"/>
      <c r="R3757" s="104"/>
      <c r="S3757" s="104">
        <v>1050000</v>
      </c>
      <c r="T3757" s="104">
        <v>0</v>
      </c>
      <c r="U3757" s="103" t="s">
        <v>303</v>
      </c>
      <c r="V3757" s="105" t="s">
        <v>4566</v>
      </c>
      <c r="W3757" s="106" t="s">
        <v>539</v>
      </c>
    </row>
    <row r="3758" spans="1:23" s="107" customFormat="1" ht="31.8" customHeight="1">
      <c r="A3758" s="46">
        <f>SUBTOTAL(3,$C$11:C3758)</f>
        <v>3748</v>
      </c>
      <c r="B3758" s="100">
        <v>2</v>
      </c>
      <c r="C3758" s="100" t="s">
        <v>627</v>
      </c>
      <c r="D3758" s="100" t="s">
        <v>2363</v>
      </c>
      <c r="E3758" s="101" t="s">
        <v>747</v>
      </c>
      <c r="F3758" s="102" t="s">
        <v>298</v>
      </c>
      <c r="G3758" s="100">
        <v>11</v>
      </c>
      <c r="H3758" s="103" t="s">
        <v>651</v>
      </c>
      <c r="I3758" s="100">
        <v>20</v>
      </c>
      <c r="J3758" s="100">
        <v>1</v>
      </c>
      <c r="K3758" s="100"/>
      <c r="L3758" s="100"/>
      <c r="M3758" s="100">
        <v>20</v>
      </c>
      <c r="N3758" s="100">
        <v>1</v>
      </c>
      <c r="O3758" s="104">
        <v>1050000</v>
      </c>
      <c r="P3758" s="104">
        <v>1050000</v>
      </c>
      <c r="Q3758" s="104"/>
      <c r="R3758" s="104"/>
      <c r="S3758" s="104">
        <v>1050000</v>
      </c>
      <c r="T3758" s="104">
        <v>0</v>
      </c>
      <c r="U3758" s="103" t="s">
        <v>303</v>
      </c>
      <c r="V3758" s="105" t="s">
        <v>4567</v>
      </c>
      <c r="W3758" s="106" t="s">
        <v>539</v>
      </c>
    </row>
    <row r="3759" spans="1:23" s="107" customFormat="1" ht="31.8" customHeight="1">
      <c r="A3759" s="46">
        <f>SUBTOTAL(3,$C$11:C3759)</f>
        <v>3749</v>
      </c>
      <c r="B3759" s="100">
        <v>2</v>
      </c>
      <c r="C3759" s="100" t="s">
        <v>627</v>
      </c>
      <c r="D3759" s="100" t="s">
        <v>2382</v>
      </c>
      <c r="E3759" s="101" t="s">
        <v>747</v>
      </c>
      <c r="F3759" s="102" t="s">
        <v>298</v>
      </c>
      <c r="G3759" s="100">
        <v>11</v>
      </c>
      <c r="H3759" s="103" t="s">
        <v>651</v>
      </c>
      <c r="I3759" s="100">
        <v>20</v>
      </c>
      <c r="J3759" s="100">
        <v>1</v>
      </c>
      <c r="K3759" s="100"/>
      <c r="L3759" s="100"/>
      <c r="M3759" s="100">
        <v>20</v>
      </c>
      <c r="N3759" s="100">
        <v>1</v>
      </c>
      <c r="O3759" s="104">
        <v>1050000</v>
      </c>
      <c r="P3759" s="104">
        <v>1050000</v>
      </c>
      <c r="Q3759" s="104"/>
      <c r="R3759" s="104"/>
      <c r="S3759" s="104">
        <v>1050000</v>
      </c>
      <c r="T3759" s="104">
        <v>0</v>
      </c>
      <c r="U3759" s="103" t="s">
        <v>303</v>
      </c>
      <c r="V3759" s="105" t="s">
        <v>4568</v>
      </c>
      <c r="W3759" s="106" t="s">
        <v>539</v>
      </c>
    </row>
    <row r="3760" spans="1:23" s="107" customFormat="1" ht="31.8" customHeight="1">
      <c r="A3760" s="46">
        <f>SUBTOTAL(3,$C$11:C3760)</f>
        <v>3750</v>
      </c>
      <c r="B3760" s="100">
        <v>2</v>
      </c>
      <c r="C3760" s="100" t="s">
        <v>627</v>
      </c>
      <c r="D3760" s="100" t="s">
        <v>2378</v>
      </c>
      <c r="E3760" s="101" t="s">
        <v>747</v>
      </c>
      <c r="F3760" s="102" t="s">
        <v>298</v>
      </c>
      <c r="G3760" s="100">
        <v>11</v>
      </c>
      <c r="H3760" s="103" t="s">
        <v>651</v>
      </c>
      <c r="I3760" s="100">
        <v>20</v>
      </c>
      <c r="J3760" s="100">
        <v>1</v>
      </c>
      <c r="K3760" s="100"/>
      <c r="L3760" s="100"/>
      <c r="M3760" s="100">
        <v>20</v>
      </c>
      <c r="N3760" s="100">
        <v>1</v>
      </c>
      <c r="O3760" s="104">
        <v>1050000</v>
      </c>
      <c r="P3760" s="104">
        <v>1050000</v>
      </c>
      <c r="Q3760" s="104"/>
      <c r="R3760" s="104"/>
      <c r="S3760" s="104">
        <v>1050000</v>
      </c>
      <c r="T3760" s="104">
        <v>0</v>
      </c>
      <c r="U3760" s="103" t="s">
        <v>303</v>
      </c>
      <c r="V3760" s="105" t="s">
        <v>4569</v>
      </c>
      <c r="W3760" s="106" t="s">
        <v>539</v>
      </c>
    </row>
    <row r="3761" spans="1:23" s="107" customFormat="1" ht="31.8" customHeight="1">
      <c r="A3761" s="46">
        <f>SUBTOTAL(3,$C$11:C3761)</f>
        <v>3751</v>
      </c>
      <c r="B3761" s="100">
        <v>2</v>
      </c>
      <c r="C3761" s="100" t="s">
        <v>627</v>
      </c>
      <c r="D3761" s="100" t="s">
        <v>2365</v>
      </c>
      <c r="E3761" s="101" t="s">
        <v>747</v>
      </c>
      <c r="F3761" s="102" t="s">
        <v>298</v>
      </c>
      <c r="G3761" s="100">
        <v>11</v>
      </c>
      <c r="H3761" s="103" t="s">
        <v>651</v>
      </c>
      <c r="I3761" s="100">
        <v>20</v>
      </c>
      <c r="J3761" s="100">
        <v>1</v>
      </c>
      <c r="K3761" s="100"/>
      <c r="L3761" s="100"/>
      <c r="M3761" s="100">
        <v>20</v>
      </c>
      <c r="N3761" s="100">
        <v>1</v>
      </c>
      <c r="O3761" s="104">
        <v>1050000</v>
      </c>
      <c r="P3761" s="104">
        <v>1050000</v>
      </c>
      <c r="Q3761" s="104"/>
      <c r="R3761" s="104"/>
      <c r="S3761" s="104">
        <v>1050000</v>
      </c>
      <c r="T3761" s="104">
        <v>0</v>
      </c>
      <c r="U3761" s="103" t="s">
        <v>303</v>
      </c>
      <c r="V3761" s="105" t="s">
        <v>4570</v>
      </c>
      <c r="W3761" s="106" t="s">
        <v>539</v>
      </c>
    </row>
    <row r="3762" spans="1:23" s="107" customFormat="1" ht="31.8" customHeight="1">
      <c r="A3762" s="46">
        <f>SUBTOTAL(3,$C$11:C3762)</f>
        <v>3752</v>
      </c>
      <c r="B3762" s="100">
        <v>2</v>
      </c>
      <c r="C3762" s="100" t="s">
        <v>627</v>
      </c>
      <c r="D3762" s="100" t="s">
        <v>2342</v>
      </c>
      <c r="E3762" s="101" t="s">
        <v>747</v>
      </c>
      <c r="F3762" s="102" t="s">
        <v>298</v>
      </c>
      <c r="G3762" s="100">
        <v>11</v>
      </c>
      <c r="H3762" s="103" t="s">
        <v>651</v>
      </c>
      <c r="I3762" s="100">
        <v>20</v>
      </c>
      <c r="J3762" s="100">
        <v>1</v>
      </c>
      <c r="K3762" s="100"/>
      <c r="L3762" s="100"/>
      <c r="M3762" s="100">
        <v>20</v>
      </c>
      <c r="N3762" s="100">
        <v>1</v>
      </c>
      <c r="O3762" s="104">
        <v>1050000</v>
      </c>
      <c r="P3762" s="104">
        <v>1050000</v>
      </c>
      <c r="Q3762" s="104"/>
      <c r="R3762" s="104"/>
      <c r="S3762" s="104">
        <v>1050000</v>
      </c>
      <c r="T3762" s="104">
        <v>0</v>
      </c>
      <c r="U3762" s="103" t="s">
        <v>303</v>
      </c>
      <c r="V3762" s="105" t="s">
        <v>4571</v>
      </c>
      <c r="W3762" s="106" t="s">
        <v>539</v>
      </c>
    </row>
    <row r="3763" spans="1:23" s="107" customFormat="1" ht="31.8" customHeight="1">
      <c r="A3763" s="46">
        <f>SUBTOTAL(3,$C$11:C3763)</f>
        <v>3753</v>
      </c>
      <c r="B3763" s="100">
        <v>2</v>
      </c>
      <c r="C3763" s="100" t="s">
        <v>627</v>
      </c>
      <c r="D3763" s="100" t="s">
        <v>2354</v>
      </c>
      <c r="E3763" s="101" t="s">
        <v>747</v>
      </c>
      <c r="F3763" s="102" t="s">
        <v>298</v>
      </c>
      <c r="G3763" s="100">
        <v>11</v>
      </c>
      <c r="H3763" s="103" t="s">
        <v>651</v>
      </c>
      <c r="I3763" s="100">
        <v>20</v>
      </c>
      <c r="J3763" s="100">
        <v>1</v>
      </c>
      <c r="K3763" s="100"/>
      <c r="L3763" s="100"/>
      <c r="M3763" s="100">
        <v>20</v>
      </c>
      <c r="N3763" s="100">
        <v>1</v>
      </c>
      <c r="O3763" s="104">
        <v>1050000</v>
      </c>
      <c r="P3763" s="104">
        <v>1050000</v>
      </c>
      <c r="Q3763" s="104"/>
      <c r="R3763" s="104"/>
      <c r="S3763" s="104">
        <v>1050000</v>
      </c>
      <c r="T3763" s="104">
        <v>0</v>
      </c>
      <c r="U3763" s="103" t="s">
        <v>303</v>
      </c>
      <c r="V3763" s="105" t="s">
        <v>4572</v>
      </c>
      <c r="W3763" s="106" t="s">
        <v>539</v>
      </c>
    </row>
    <row r="3764" spans="1:23" s="107" customFormat="1" ht="31.8" customHeight="1">
      <c r="A3764" s="46">
        <f>SUBTOTAL(3,$C$11:C3764)</f>
        <v>3754</v>
      </c>
      <c r="B3764" s="100">
        <v>2</v>
      </c>
      <c r="C3764" s="100" t="s">
        <v>627</v>
      </c>
      <c r="D3764" s="100" t="s">
        <v>2357</v>
      </c>
      <c r="E3764" s="101" t="s">
        <v>747</v>
      </c>
      <c r="F3764" s="102" t="s">
        <v>298</v>
      </c>
      <c r="G3764" s="100">
        <v>11</v>
      </c>
      <c r="H3764" s="103" t="s">
        <v>651</v>
      </c>
      <c r="I3764" s="100">
        <v>20</v>
      </c>
      <c r="J3764" s="100">
        <v>1</v>
      </c>
      <c r="K3764" s="100"/>
      <c r="L3764" s="100"/>
      <c r="M3764" s="100">
        <v>20</v>
      </c>
      <c r="N3764" s="100">
        <v>1</v>
      </c>
      <c r="O3764" s="104">
        <v>1050000</v>
      </c>
      <c r="P3764" s="104">
        <v>1050000</v>
      </c>
      <c r="Q3764" s="104"/>
      <c r="R3764" s="104"/>
      <c r="S3764" s="104">
        <v>1050000</v>
      </c>
      <c r="T3764" s="104">
        <v>0</v>
      </c>
      <c r="U3764" s="103" t="s">
        <v>303</v>
      </c>
      <c r="V3764" s="105" t="s">
        <v>4573</v>
      </c>
      <c r="W3764" s="106" t="s">
        <v>539</v>
      </c>
    </row>
    <row r="3765" spans="1:23" s="107" customFormat="1" ht="31.8" customHeight="1">
      <c r="A3765" s="46">
        <f>SUBTOTAL(3,$C$11:C3765)</f>
        <v>3755</v>
      </c>
      <c r="B3765" s="100">
        <v>2</v>
      </c>
      <c r="C3765" s="100" t="s">
        <v>627</v>
      </c>
      <c r="D3765" s="100" t="s">
        <v>2386</v>
      </c>
      <c r="E3765" s="101" t="s">
        <v>747</v>
      </c>
      <c r="F3765" s="102" t="s">
        <v>298</v>
      </c>
      <c r="G3765" s="100">
        <v>11</v>
      </c>
      <c r="H3765" s="103" t="s">
        <v>651</v>
      </c>
      <c r="I3765" s="100">
        <v>20</v>
      </c>
      <c r="J3765" s="100">
        <v>1</v>
      </c>
      <c r="K3765" s="100"/>
      <c r="L3765" s="100"/>
      <c r="M3765" s="100">
        <v>20</v>
      </c>
      <c r="N3765" s="100">
        <v>1</v>
      </c>
      <c r="O3765" s="104">
        <v>1050000</v>
      </c>
      <c r="P3765" s="104">
        <v>1050000</v>
      </c>
      <c r="Q3765" s="104"/>
      <c r="R3765" s="104"/>
      <c r="S3765" s="104">
        <v>1050000</v>
      </c>
      <c r="T3765" s="104">
        <v>0</v>
      </c>
      <c r="U3765" s="103" t="s">
        <v>303</v>
      </c>
      <c r="V3765" s="105" t="s">
        <v>2745</v>
      </c>
      <c r="W3765" s="106" t="s">
        <v>539</v>
      </c>
    </row>
    <row r="3766" spans="1:23" s="107" customFormat="1" ht="31.8" customHeight="1">
      <c r="A3766" s="46">
        <f>SUBTOTAL(3,$C$11:C3766)</f>
        <v>3756</v>
      </c>
      <c r="B3766" s="100">
        <v>2</v>
      </c>
      <c r="C3766" s="100" t="s">
        <v>627</v>
      </c>
      <c r="D3766" s="100" t="s">
        <v>2382</v>
      </c>
      <c r="E3766" s="101" t="s">
        <v>747</v>
      </c>
      <c r="F3766" s="102" t="s">
        <v>298</v>
      </c>
      <c r="G3766" s="100">
        <v>11</v>
      </c>
      <c r="H3766" s="103" t="s">
        <v>651</v>
      </c>
      <c r="I3766" s="100">
        <v>20</v>
      </c>
      <c r="J3766" s="100">
        <v>1</v>
      </c>
      <c r="K3766" s="100"/>
      <c r="L3766" s="100"/>
      <c r="M3766" s="100">
        <v>20</v>
      </c>
      <c r="N3766" s="100">
        <v>1</v>
      </c>
      <c r="O3766" s="104">
        <v>1050000</v>
      </c>
      <c r="P3766" s="104">
        <v>1050000</v>
      </c>
      <c r="Q3766" s="104"/>
      <c r="R3766" s="104"/>
      <c r="S3766" s="104">
        <v>1050000</v>
      </c>
      <c r="T3766" s="104">
        <v>0</v>
      </c>
      <c r="U3766" s="103" t="s">
        <v>303</v>
      </c>
      <c r="V3766" s="105" t="s">
        <v>4574</v>
      </c>
      <c r="W3766" s="106" t="s">
        <v>539</v>
      </c>
    </row>
    <row r="3767" spans="1:23" s="107" customFormat="1" ht="31.8" customHeight="1">
      <c r="A3767" s="46">
        <f>SUBTOTAL(3,$C$11:C3767)</f>
        <v>3757</v>
      </c>
      <c r="B3767" s="100">
        <v>2</v>
      </c>
      <c r="C3767" s="100" t="s">
        <v>627</v>
      </c>
      <c r="D3767" s="100" t="s">
        <v>2383</v>
      </c>
      <c r="E3767" s="101" t="s">
        <v>747</v>
      </c>
      <c r="F3767" s="102" t="s">
        <v>298</v>
      </c>
      <c r="G3767" s="100">
        <v>11</v>
      </c>
      <c r="H3767" s="103" t="s">
        <v>651</v>
      </c>
      <c r="I3767" s="100">
        <v>20</v>
      </c>
      <c r="J3767" s="100">
        <v>1</v>
      </c>
      <c r="K3767" s="100"/>
      <c r="L3767" s="100"/>
      <c r="M3767" s="100">
        <v>20</v>
      </c>
      <c r="N3767" s="100">
        <v>1</v>
      </c>
      <c r="O3767" s="104">
        <v>1050000</v>
      </c>
      <c r="P3767" s="104">
        <v>1050000</v>
      </c>
      <c r="Q3767" s="104"/>
      <c r="R3767" s="104"/>
      <c r="S3767" s="104">
        <v>1050000</v>
      </c>
      <c r="T3767" s="104">
        <v>0</v>
      </c>
      <c r="U3767" s="103" t="s">
        <v>303</v>
      </c>
      <c r="V3767" s="105" t="s">
        <v>732</v>
      </c>
      <c r="W3767" s="106" t="s">
        <v>539</v>
      </c>
    </row>
    <row r="3768" spans="1:23" s="107" customFormat="1" ht="31.8" customHeight="1">
      <c r="A3768" s="46">
        <f>SUBTOTAL(3,$C$11:C3768)</f>
        <v>3758</v>
      </c>
      <c r="B3768" s="100">
        <v>2</v>
      </c>
      <c r="C3768" s="100" t="s">
        <v>627</v>
      </c>
      <c r="D3768" s="100" t="s">
        <v>2382</v>
      </c>
      <c r="E3768" s="101" t="s">
        <v>747</v>
      </c>
      <c r="F3768" s="102" t="s">
        <v>298</v>
      </c>
      <c r="G3768" s="100">
        <v>11</v>
      </c>
      <c r="H3768" s="103" t="s">
        <v>651</v>
      </c>
      <c r="I3768" s="100">
        <v>20</v>
      </c>
      <c r="J3768" s="100">
        <v>1</v>
      </c>
      <c r="K3768" s="100"/>
      <c r="L3768" s="100"/>
      <c r="M3768" s="100">
        <v>20</v>
      </c>
      <c r="N3768" s="100">
        <v>1</v>
      </c>
      <c r="O3768" s="104">
        <v>1050000</v>
      </c>
      <c r="P3768" s="104">
        <v>1050000</v>
      </c>
      <c r="Q3768" s="104"/>
      <c r="R3768" s="104"/>
      <c r="S3768" s="104">
        <v>1050000</v>
      </c>
      <c r="T3768" s="104">
        <v>0</v>
      </c>
      <c r="U3768" s="103" t="s">
        <v>303</v>
      </c>
      <c r="V3768" s="105" t="s">
        <v>4575</v>
      </c>
      <c r="W3768" s="106" t="s">
        <v>539</v>
      </c>
    </row>
    <row r="3769" spans="1:23" s="107" customFormat="1" ht="31.8" customHeight="1">
      <c r="A3769" s="46">
        <f>SUBTOTAL(3,$C$11:C3769)</f>
        <v>3759</v>
      </c>
      <c r="B3769" s="100">
        <v>2</v>
      </c>
      <c r="C3769" s="100" t="s">
        <v>627</v>
      </c>
      <c r="D3769" s="100" t="s">
        <v>2383</v>
      </c>
      <c r="E3769" s="101" t="s">
        <v>747</v>
      </c>
      <c r="F3769" s="102" t="s">
        <v>298</v>
      </c>
      <c r="G3769" s="100">
        <v>11</v>
      </c>
      <c r="H3769" s="103" t="s">
        <v>651</v>
      </c>
      <c r="I3769" s="100">
        <v>20</v>
      </c>
      <c r="J3769" s="100">
        <v>1</v>
      </c>
      <c r="K3769" s="100"/>
      <c r="L3769" s="100"/>
      <c r="M3769" s="100">
        <v>20</v>
      </c>
      <c r="N3769" s="100">
        <v>1</v>
      </c>
      <c r="O3769" s="104">
        <v>1050000</v>
      </c>
      <c r="P3769" s="104">
        <v>1050000</v>
      </c>
      <c r="Q3769" s="104"/>
      <c r="R3769" s="104"/>
      <c r="S3769" s="104">
        <v>1050000</v>
      </c>
      <c r="T3769" s="104">
        <v>0</v>
      </c>
      <c r="U3769" s="103" t="s">
        <v>303</v>
      </c>
      <c r="V3769" s="105" t="s">
        <v>4576</v>
      </c>
      <c r="W3769" s="106" t="s">
        <v>539</v>
      </c>
    </row>
    <row r="3770" spans="1:23" s="107" customFormat="1" ht="31.8" customHeight="1">
      <c r="A3770" s="46">
        <f>SUBTOTAL(3,$C$11:C3770)</f>
        <v>3760</v>
      </c>
      <c r="B3770" s="100">
        <v>2</v>
      </c>
      <c r="C3770" s="100" t="s">
        <v>627</v>
      </c>
      <c r="D3770" s="100" t="s">
        <v>2222</v>
      </c>
      <c r="E3770" s="101" t="s">
        <v>747</v>
      </c>
      <c r="F3770" s="102" t="s">
        <v>298</v>
      </c>
      <c r="G3770" s="100">
        <v>11</v>
      </c>
      <c r="H3770" s="103" t="s">
        <v>651</v>
      </c>
      <c r="I3770" s="100">
        <v>20</v>
      </c>
      <c r="J3770" s="100">
        <v>1</v>
      </c>
      <c r="K3770" s="100"/>
      <c r="L3770" s="100"/>
      <c r="M3770" s="100">
        <v>20</v>
      </c>
      <c r="N3770" s="100">
        <v>1</v>
      </c>
      <c r="O3770" s="104">
        <v>1050000</v>
      </c>
      <c r="P3770" s="104">
        <v>1050000</v>
      </c>
      <c r="Q3770" s="104"/>
      <c r="R3770" s="104"/>
      <c r="S3770" s="104">
        <v>1050000</v>
      </c>
      <c r="T3770" s="104">
        <v>0</v>
      </c>
      <c r="U3770" s="103" t="s">
        <v>303</v>
      </c>
      <c r="V3770" s="105" t="s">
        <v>4577</v>
      </c>
      <c r="W3770" s="106" t="s">
        <v>539</v>
      </c>
    </row>
    <row r="3771" spans="1:23" s="107" customFormat="1" ht="31.8" customHeight="1">
      <c r="A3771" s="46">
        <f>SUBTOTAL(3,$C$11:C3771)</f>
        <v>3761</v>
      </c>
      <c r="B3771" s="100">
        <v>2</v>
      </c>
      <c r="C3771" s="100" t="s">
        <v>627</v>
      </c>
      <c r="D3771" s="100" t="s">
        <v>2386</v>
      </c>
      <c r="E3771" s="101" t="s">
        <v>747</v>
      </c>
      <c r="F3771" s="102" t="s">
        <v>298</v>
      </c>
      <c r="G3771" s="100">
        <v>11</v>
      </c>
      <c r="H3771" s="103" t="s">
        <v>651</v>
      </c>
      <c r="I3771" s="100">
        <v>20</v>
      </c>
      <c r="J3771" s="100">
        <v>1</v>
      </c>
      <c r="K3771" s="100"/>
      <c r="L3771" s="100"/>
      <c r="M3771" s="100">
        <v>20</v>
      </c>
      <c r="N3771" s="100">
        <v>1</v>
      </c>
      <c r="O3771" s="104">
        <v>1050000</v>
      </c>
      <c r="P3771" s="104">
        <v>1050000</v>
      </c>
      <c r="Q3771" s="104"/>
      <c r="R3771" s="104"/>
      <c r="S3771" s="104">
        <v>1050000</v>
      </c>
      <c r="T3771" s="104">
        <v>0</v>
      </c>
      <c r="U3771" s="103" t="s">
        <v>303</v>
      </c>
      <c r="V3771" s="105" t="s">
        <v>4578</v>
      </c>
      <c r="W3771" s="106" t="s">
        <v>539</v>
      </c>
    </row>
    <row r="3772" spans="1:23" s="107" customFormat="1" ht="31.8" customHeight="1">
      <c r="A3772" s="46">
        <f>SUBTOTAL(3,$C$11:C3772)</f>
        <v>3762</v>
      </c>
      <c r="B3772" s="100">
        <v>2</v>
      </c>
      <c r="C3772" s="100" t="s">
        <v>627</v>
      </c>
      <c r="D3772" s="100" t="s">
        <v>2386</v>
      </c>
      <c r="E3772" s="101" t="s">
        <v>747</v>
      </c>
      <c r="F3772" s="102" t="s">
        <v>298</v>
      </c>
      <c r="G3772" s="100">
        <v>11</v>
      </c>
      <c r="H3772" s="103" t="s">
        <v>651</v>
      </c>
      <c r="I3772" s="100">
        <v>20</v>
      </c>
      <c r="J3772" s="100">
        <v>1</v>
      </c>
      <c r="K3772" s="100"/>
      <c r="L3772" s="100"/>
      <c r="M3772" s="100">
        <v>20</v>
      </c>
      <c r="N3772" s="100">
        <v>1</v>
      </c>
      <c r="O3772" s="104">
        <v>1050000</v>
      </c>
      <c r="P3772" s="104">
        <v>1050000</v>
      </c>
      <c r="Q3772" s="104"/>
      <c r="R3772" s="104"/>
      <c r="S3772" s="104">
        <v>1050000</v>
      </c>
      <c r="T3772" s="104">
        <v>0</v>
      </c>
      <c r="U3772" s="103" t="s">
        <v>303</v>
      </c>
      <c r="V3772" s="105" t="s">
        <v>188</v>
      </c>
      <c r="W3772" s="106" t="s">
        <v>539</v>
      </c>
    </row>
    <row r="3773" spans="1:23" s="107" customFormat="1" ht="31.8" customHeight="1">
      <c r="A3773" s="46">
        <f>SUBTOTAL(3,$C$11:C3773)</f>
        <v>3763</v>
      </c>
      <c r="B3773" s="100">
        <v>2</v>
      </c>
      <c r="C3773" s="100" t="s">
        <v>627</v>
      </c>
      <c r="D3773" s="100" t="s">
        <v>2384</v>
      </c>
      <c r="E3773" s="101" t="s">
        <v>747</v>
      </c>
      <c r="F3773" s="102" t="s">
        <v>298</v>
      </c>
      <c r="G3773" s="100">
        <v>11</v>
      </c>
      <c r="H3773" s="103" t="s">
        <v>651</v>
      </c>
      <c r="I3773" s="100">
        <v>20</v>
      </c>
      <c r="J3773" s="100">
        <v>1</v>
      </c>
      <c r="K3773" s="100"/>
      <c r="L3773" s="100"/>
      <c r="M3773" s="100">
        <v>20</v>
      </c>
      <c r="N3773" s="100">
        <v>1</v>
      </c>
      <c r="O3773" s="104">
        <v>1050000</v>
      </c>
      <c r="P3773" s="104">
        <v>1050000</v>
      </c>
      <c r="Q3773" s="104"/>
      <c r="R3773" s="104"/>
      <c r="S3773" s="104">
        <v>1050000</v>
      </c>
      <c r="T3773" s="104">
        <v>0</v>
      </c>
      <c r="U3773" s="103" t="s">
        <v>303</v>
      </c>
      <c r="V3773" s="105" t="s">
        <v>2833</v>
      </c>
      <c r="W3773" s="106" t="s">
        <v>539</v>
      </c>
    </row>
    <row r="3774" spans="1:23" s="107" customFormat="1" ht="31.8" customHeight="1">
      <c r="A3774" s="46">
        <f>SUBTOTAL(3,$C$11:C3774)</f>
        <v>3764</v>
      </c>
      <c r="B3774" s="100">
        <v>2</v>
      </c>
      <c r="C3774" s="100" t="s">
        <v>627</v>
      </c>
      <c r="D3774" s="100" t="s">
        <v>2386</v>
      </c>
      <c r="E3774" s="101" t="s">
        <v>747</v>
      </c>
      <c r="F3774" s="102" t="s">
        <v>298</v>
      </c>
      <c r="G3774" s="100">
        <v>11</v>
      </c>
      <c r="H3774" s="103" t="s">
        <v>651</v>
      </c>
      <c r="I3774" s="100">
        <v>20</v>
      </c>
      <c r="J3774" s="100">
        <v>1</v>
      </c>
      <c r="K3774" s="100"/>
      <c r="L3774" s="100"/>
      <c r="M3774" s="100">
        <v>20</v>
      </c>
      <c r="N3774" s="100">
        <v>1</v>
      </c>
      <c r="O3774" s="104">
        <v>1050000</v>
      </c>
      <c r="P3774" s="104">
        <v>1050000</v>
      </c>
      <c r="Q3774" s="104"/>
      <c r="R3774" s="104"/>
      <c r="S3774" s="104">
        <v>1050000</v>
      </c>
      <c r="T3774" s="104">
        <v>0</v>
      </c>
      <c r="U3774" s="103" t="s">
        <v>303</v>
      </c>
      <c r="V3774" s="105" t="s">
        <v>4201</v>
      </c>
      <c r="W3774" s="106" t="s">
        <v>539</v>
      </c>
    </row>
    <row r="3775" spans="1:23" s="107" customFormat="1" ht="31.8" customHeight="1">
      <c r="A3775" s="46">
        <f>SUBTOTAL(3,$C$11:C3775)</f>
        <v>3765</v>
      </c>
      <c r="B3775" s="100">
        <v>2</v>
      </c>
      <c r="C3775" s="100" t="s">
        <v>627</v>
      </c>
      <c r="D3775" s="100" t="s">
        <v>2382</v>
      </c>
      <c r="E3775" s="101" t="s">
        <v>747</v>
      </c>
      <c r="F3775" s="102" t="s">
        <v>298</v>
      </c>
      <c r="G3775" s="100">
        <v>11</v>
      </c>
      <c r="H3775" s="103" t="s">
        <v>651</v>
      </c>
      <c r="I3775" s="100">
        <v>20</v>
      </c>
      <c r="J3775" s="100">
        <v>1</v>
      </c>
      <c r="K3775" s="100"/>
      <c r="L3775" s="100"/>
      <c r="M3775" s="100">
        <v>20</v>
      </c>
      <c r="N3775" s="100">
        <v>1</v>
      </c>
      <c r="O3775" s="104">
        <v>1050000</v>
      </c>
      <c r="P3775" s="104">
        <v>1050000</v>
      </c>
      <c r="Q3775" s="104"/>
      <c r="R3775" s="104"/>
      <c r="S3775" s="104">
        <v>1050000</v>
      </c>
      <c r="T3775" s="104">
        <v>0</v>
      </c>
      <c r="U3775" s="103" t="s">
        <v>303</v>
      </c>
      <c r="V3775" s="105" t="s">
        <v>873</v>
      </c>
      <c r="W3775" s="106" t="s">
        <v>539</v>
      </c>
    </row>
    <row r="3776" spans="1:23" s="107" customFormat="1" ht="31.8" customHeight="1">
      <c r="A3776" s="46">
        <f>SUBTOTAL(3,$C$11:C3776)</f>
        <v>3766</v>
      </c>
      <c r="B3776" s="100">
        <v>2</v>
      </c>
      <c r="C3776" s="100" t="s">
        <v>627</v>
      </c>
      <c r="D3776" s="100" t="s">
        <v>2358</v>
      </c>
      <c r="E3776" s="101" t="s">
        <v>747</v>
      </c>
      <c r="F3776" s="102" t="s">
        <v>298</v>
      </c>
      <c r="G3776" s="100">
        <v>11</v>
      </c>
      <c r="H3776" s="103" t="s">
        <v>651</v>
      </c>
      <c r="I3776" s="100">
        <v>20</v>
      </c>
      <c r="J3776" s="100">
        <v>1</v>
      </c>
      <c r="K3776" s="100"/>
      <c r="L3776" s="100"/>
      <c r="M3776" s="100">
        <v>20</v>
      </c>
      <c r="N3776" s="100">
        <v>1</v>
      </c>
      <c r="O3776" s="104">
        <v>1050000</v>
      </c>
      <c r="P3776" s="104">
        <v>1050000</v>
      </c>
      <c r="Q3776" s="104"/>
      <c r="R3776" s="104"/>
      <c r="S3776" s="104">
        <v>1050000</v>
      </c>
      <c r="T3776" s="104">
        <v>0</v>
      </c>
      <c r="U3776" s="103" t="s">
        <v>303</v>
      </c>
      <c r="V3776" s="105" t="s">
        <v>4579</v>
      </c>
      <c r="W3776" s="106" t="s">
        <v>539</v>
      </c>
    </row>
    <row r="3777" spans="1:23" s="107" customFormat="1" ht="31.8" customHeight="1">
      <c r="A3777" s="46">
        <f>SUBTOTAL(3,$C$11:C3777)</f>
        <v>3767</v>
      </c>
      <c r="B3777" s="46">
        <v>1</v>
      </c>
      <c r="C3777" s="46" t="s">
        <v>287</v>
      </c>
      <c r="D3777" s="46" t="s">
        <v>938</v>
      </c>
      <c r="E3777" s="98" t="s">
        <v>384</v>
      </c>
      <c r="F3777" s="99" t="s">
        <v>682</v>
      </c>
      <c r="G3777" s="46">
        <v>11</v>
      </c>
      <c r="H3777" s="78" t="s">
        <v>651</v>
      </c>
      <c r="I3777" s="46">
        <v>10</v>
      </c>
      <c r="J3777" s="46">
        <v>1</v>
      </c>
      <c r="K3777" s="46"/>
      <c r="L3777" s="46"/>
      <c r="M3777" s="46">
        <v>10</v>
      </c>
      <c r="N3777" s="46">
        <v>1</v>
      </c>
      <c r="O3777" s="79">
        <v>500000</v>
      </c>
      <c r="P3777" s="79">
        <v>500000</v>
      </c>
      <c r="Q3777" s="79"/>
      <c r="R3777" s="79">
        <v>500000</v>
      </c>
      <c r="S3777" s="79">
        <v>0</v>
      </c>
      <c r="T3777" s="79">
        <v>0</v>
      </c>
      <c r="U3777" s="78" t="s">
        <v>311</v>
      </c>
      <c r="V3777" s="80" t="s">
        <v>1003</v>
      </c>
      <c r="W3777" s="81" t="s">
        <v>539</v>
      </c>
    </row>
    <row r="3778" spans="1:23" s="107" customFormat="1" ht="31.8" customHeight="1">
      <c r="A3778" s="46">
        <f>SUBTOTAL(3,$C$11:C3778)</f>
        <v>3768</v>
      </c>
      <c r="B3778" s="46">
        <v>1</v>
      </c>
      <c r="C3778" s="46" t="s">
        <v>287</v>
      </c>
      <c r="D3778" s="46" t="s">
        <v>119</v>
      </c>
      <c r="E3778" s="98" t="s">
        <v>384</v>
      </c>
      <c r="F3778" s="99" t="s">
        <v>682</v>
      </c>
      <c r="G3778" s="46">
        <v>11</v>
      </c>
      <c r="H3778" s="78" t="s">
        <v>651</v>
      </c>
      <c r="I3778" s="46">
        <v>10</v>
      </c>
      <c r="J3778" s="46">
        <v>1</v>
      </c>
      <c r="K3778" s="46"/>
      <c r="L3778" s="46"/>
      <c r="M3778" s="46">
        <v>10</v>
      </c>
      <c r="N3778" s="46">
        <v>1</v>
      </c>
      <c r="O3778" s="79">
        <v>500000</v>
      </c>
      <c r="P3778" s="79">
        <v>500000</v>
      </c>
      <c r="Q3778" s="79"/>
      <c r="R3778" s="79">
        <v>500000</v>
      </c>
      <c r="S3778" s="79">
        <v>0</v>
      </c>
      <c r="T3778" s="79">
        <v>0</v>
      </c>
      <c r="U3778" s="78" t="s">
        <v>311</v>
      </c>
      <c r="V3778" s="80" t="s">
        <v>1954</v>
      </c>
      <c r="W3778" s="81" t="s">
        <v>539</v>
      </c>
    </row>
    <row r="3779" spans="1:23" s="107" customFormat="1" ht="31.8" customHeight="1">
      <c r="A3779" s="46">
        <f>SUBTOTAL(3,$C$11:C3779)</f>
        <v>3769</v>
      </c>
      <c r="B3779" s="46">
        <v>1</v>
      </c>
      <c r="C3779" s="46" t="s">
        <v>287</v>
      </c>
      <c r="D3779" s="46" t="s">
        <v>930</v>
      </c>
      <c r="E3779" s="98" t="s">
        <v>384</v>
      </c>
      <c r="F3779" s="99" t="s">
        <v>682</v>
      </c>
      <c r="G3779" s="46">
        <v>11</v>
      </c>
      <c r="H3779" s="78" t="s">
        <v>651</v>
      </c>
      <c r="I3779" s="46">
        <v>20</v>
      </c>
      <c r="J3779" s="46">
        <v>1</v>
      </c>
      <c r="K3779" s="46"/>
      <c r="L3779" s="46"/>
      <c r="M3779" s="46">
        <v>20</v>
      </c>
      <c r="N3779" s="46">
        <v>1</v>
      </c>
      <c r="O3779" s="79">
        <v>1050000</v>
      </c>
      <c r="P3779" s="79">
        <v>1050000</v>
      </c>
      <c r="Q3779" s="79"/>
      <c r="R3779" s="79">
        <v>1050000</v>
      </c>
      <c r="S3779" s="79">
        <v>0</v>
      </c>
      <c r="T3779" s="79">
        <v>0</v>
      </c>
      <c r="U3779" s="78" t="s">
        <v>303</v>
      </c>
      <c r="V3779" s="80" t="s">
        <v>1962</v>
      </c>
      <c r="W3779" s="81" t="s">
        <v>539</v>
      </c>
    </row>
    <row r="3780" spans="1:23" s="107" customFormat="1" ht="31.8" customHeight="1">
      <c r="A3780" s="46">
        <f>SUBTOTAL(3,$C$11:C3780)</f>
        <v>3770</v>
      </c>
      <c r="B3780" s="46">
        <v>1</v>
      </c>
      <c r="C3780" s="46" t="s">
        <v>287</v>
      </c>
      <c r="D3780" s="46" t="s">
        <v>935</v>
      </c>
      <c r="E3780" s="98" t="s">
        <v>384</v>
      </c>
      <c r="F3780" s="99" t="s">
        <v>682</v>
      </c>
      <c r="G3780" s="46">
        <v>11</v>
      </c>
      <c r="H3780" s="78" t="s">
        <v>651</v>
      </c>
      <c r="I3780" s="46">
        <v>20</v>
      </c>
      <c r="J3780" s="46">
        <v>1</v>
      </c>
      <c r="K3780" s="46"/>
      <c r="L3780" s="46"/>
      <c r="M3780" s="46">
        <v>20</v>
      </c>
      <c r="N3780" s="46">
        <v>1</v>
      </c>
      <c r="O3780" s="79">
        <v>1050000</v>
      </c>
      <c r="P3780" s="79">
        <v>1050000</v>
      </c>
      <c r="Q3780" s="79"/>
      <c r="R3780" s="79">
        <v>1050000</v>
      </c>
      <c r="S3780" s="79">
        <v>0</v>
      </c>
      <c r="T3780" s="79">
        <v>0</v>
      </c>
      <c r="U3780" s="78" t="s">
        <v>303</v>
      </c>
      <c r="V3780" s="80" t="s">
        <v>1963</v>
      </c>
      <c r="W3780" s="81" t="s">
        <v>539</v>
      </c>
    </row>
    <row r="3781" spans="1:23" s="107" customFormat="1" ht="31.8" customHeight="1">
      <c r="A3781" s="46">
        <f>SUBTOTAL(3,$C$11:C3781)</f>
        <v>3771</v>
      </c>
      <c r="B3781" s="46">
        <v>1</v>
      </c>
      <c r="C3781" s="46" t="s">
        <v>287</v>
      </c>
      <c r="D3781" s="46" t="s">
        <v>935</v>
      </c>
      <c r="E3781" s="98" t="s">
        <v>384</v>
      </c>
      <c r="F3781" s="99" t="s">
        <v>682</v>
      </c>
      <c r="G3781" s="46">
        <v>11</v>
      </c>
      <c r="H3781" s="78" t="s">
        <v>651</v>
      </c>
      <c r="I3781" s="46">
        <v>20</v>
      </c>
      <c r="J3781" s="46">
        <v>1</v>
      </c>
      <c r="K3781" s="46"/>
      <c r="L3781" s="46"/>
      <c r="M3781" s="46">
        <v>20</v>
      </c>
      <c r="N3781" s="46">
        <v>1</v>
      </c>
      <c r="O3781" s="79">
        <v>1050000</v>
      </c>
      <c r="P3781" s="79">
        <v>1050000</v>
      </c>
      <c r="Q3781" s="79"/>
      <c r="R3781" s="79">
        <v>1050000</v>
      </c>
      <c r="S3781" s="79">
        <v>0</v>
      </c>
      <c r="T3781" s="79">
        <v>0</v>
      </c>
      <c r="U3781" s="78" t="s">
        <v>303</v>
      </c>
      <c r="V3781" s="80" t="s">
        <v>1964</v>
      </c>
      <c r="W3781" s="81" t="s">
        <v>539</v>
      </c>
    </row>
    <row r="3782" spans="1:23" s="107" customFormat="1" ht="31.8" customHeight="1">
      <c r="A3782" s="46">
        <f>SUBTOTAL(3,$C$11:C3782)</f>
        <v>3772</v>
      </c>
      <c r="B3782" s="46">
        <v>1</v>
      </c>
      <c r="C3782" s="46" t="s">
        <v>287</v>
      </c>
      <c r="D3782" s="46" t="s">
        <v>938</v>
      </c>
      <c r="E3782" s="98" t="s">
        <v>384</v>
      </c>
      <c r="F3782" s="99" t="s">
        <v>682</v>
      </c>
      <c r="G3782" s="46">
        <v>11</v>
      </c>
      <c r="H3782" s="78" t="s">
        <v>651</v>
      </c>
      <c r="I3782" s="46">
        <v>20</v>
      </c>
      <c r="J3782" s="46">
        <v>1</v>
      </c>
      <c r="K3782" s="46"/>
      <c r="L3782" s="46"/>
      <c r="M3782" s="46">
        <v>20</v>
      </c>
      <c r="N3782" s="46">
        <v>1</v>
      </c>
      <c r="O3782" s="79">
        <v>1050000</v>
      </c>
      <c r="P3782" s="79">
        <v>1050000</v>
      </c>
      <c r="Q3782" s="79"/>
      <c r="R3782" s="79">
        <v>1050000</v>
      </c>
      <c r="S3782" s="79">
        <v>0</v>
      </c>
      <c r="T3782" s="79">
        <v>0</v>
      </c>
      <c r="U3782" s="78" t="s">
        <v>303</v>
      </c>
      <c r="V3782" s="80" t="s">
        <v>550</v>
      </c>
      <c r="W3782" s="81" t="s">
        <v>539</v>
      </c>
    </row>
    <row r="3783" spans="1:23" s="107" customFormat="1" ht="31.8" customHeight="1">
      <c r="A3783" s="46">
        <f>SUBTOTAL(3,$C$11:C3783)</f>
        <v>3773</v>
      </c>
      <c r="B3783" s="46">
        <v>1</v>
      </c>
      <c r="C3783" s="46" t="s">
        <v>287</v>
      </c>
      <c r="D3783" s="46" t="s">
        <v>945</v>
      </c>
      <c r="E3783" s="98" t="s">
        <v>384</v>
      </c>
      <c r="F3783" s="99" t="s">
        <v>682</v>
      </c>
      <c r="G3783" s="46">
        <v>11</v>
      </c>
      <c r="H3783" s="78" t="s">
        <v>651</v>
      </c>
      <c r="I3783" s="46">
        <v>20</v>
      </c>
      <c r="J3783" s="46">
        <v>1</v>
      </c>
      <c r="K3783" s="46"/>
      <c r="L3783" s="46"/>
      <c r="M3783" s="46">
        <v>20</v>
      </c>
      <c r="N3783" s="46">
        <v>1</v>
      </c>
      <c r="O3783" s="79">
        <v>1050000</v>
      </c>
      <c r="P3783" s="79">
        <v>1050000</v>
      </c>
      <c r="Q3783" s="79"/>
      <c r="R3783" s="79">
        <v>1050000</v>
      </c>
      <c r="S3783" s="79">
        <v>0</v>
      </c>
      <c r="T3783" s="79">
        <v>0</v>
      </c>
      <c r="U3783" s="78" t="s">
        <v>303</v>
      </c>
      <c r="V3783" s="80" t="s">
        <v>1160</v>
      </c>
      <c r="W3783" s="81" t="s">
        <v>539</v>
      </c>
    </row>
    <row r="3784" spans="1:23" s="107" customFormat="1" ht="31.8" customHeight="1">
      <c r="A3784" s="46">
        <f>SUBTOTAL(3,$C$11:C3784)</f>
        <v>3774</v>
      </c>
      <c r="B3784" s="46">
        <v>1</v>
      </c>
      <c r="C3784" s="46" t="s">
        <v>287</v>
      </c>
      <c r="D3784" s="46" t="s">
        <v>932</v>
      </c>
      <c r="E3784" s="98" t="s">
        <v>384</v>
      </c>
      <c r="F3784" s="99" t="s">
        <v>682</v>
      </c>
      <c r="G3784" s="46">
        <v>11</v>
      </c>
      <c r="H3784" s="78" t="s">
        <v>651</v>
      </c>
      <c r="I3784" s="46">
        <v>20</v>
      </c>
      <c r="J3784" s="46">
        <v>1</v>
      </c>
      <c r="K3784" s="46"/>
      <c r="L3784" s="46"/>
      <c r="M3784" s="46">
        <v>20</v>
      </c>
      <c r="N3784" s="46">
        <v>1</v>
      </c>
      <c r="O3784" s="79">
        <v>1050000</v>
      </c>
      <c r="P3784" s="79">
        <v>1050000</v>
      </c>
      <c r="Q3784" s="79"/>
      <c r="R3784" s="79">
        <v>1050000</v>
      </c>
      <c r="S3784" s="79">
        <v>0</v>
      </c>
      <c r="T3784" s="79">
        <v>0</v>
      </c>
      <c r="U3784" s="78" t="s">
        <v>303</v>
      </c>
      <c r="V3784" s="80" t="s">
        <v>171</v>
      </c>
      <c r="W3784" s="81" t="s">
        <v>539</v>
      </c>
    </row>
    <row r="3785" spans="1:23" s="107" customFormat="1" ht="31.8" customHeight="1">
      <c r="A3785" s="46">
        <f>SUBTOTAL(3,$C$11:C3785)</f>
        <v>3775</v>
      </c>
      <c r="B3785" s="46">
        <v>1</v>
      </c>
      <c r="C3785" s="46" t="s">
        <v>287</v>
      </c>
      <c r="D3785" s="46" t="s">
        <v>120</v>
      </c>
      <c r="E3785" s="98" t="s">
        <v>384</v>
      </c>
      <c r="F3785" s="99" t="s">
        <v>682</v>
      </c>
      <c r="G3785" s="46">
        <v>11</v>
      </c>
      <c r="H3785" s="78" t="s">
        <v>651</v>
      </c>
      <c r="I3785" s="46">
        <v>20</v>
      </c>
      <c r="J3785" s="46">
        <v>1</v>
      </c>
      <c r="K3785" s="46"/>
      <c r="L3785" s="46"/>
      <c r="M3785" s="46">
        <v>20</v>
      </c>
      <c r="N3785" s="46">
        <v>1</v>
      </c>
      <c r="O3785" s="79">
        <v>1050000</v>
      </c>
      <c r="P3785" s="79">
        <v>1050000</v>
      </c>
      <c r="Q3785" s="79"/>
      <c r="R3785" s="79">
        <v>1050000</v>
      </c>
      <c r="S3785" s="79">
        <v>0</v>
      </c>
      <c r="T3785" s="79">
        <v>0</v>
      </c>
      <c r="U3785" s="78" t="s">
        <v>303</v>
      </c>
      <c r="V3785" s="80" t="s">
        <v>1965</v>
      </c>
      <c r="W3785" s="81" t="s">
        <v>539</v>
      </c>
    </row>
    <row r="3786" spans="1:23" s="107" customFormat="1" ht="31.8" customHeight="1">
      <c r="A3786" s="46">
        <f>SUBTOTAL(3,$C$11:C3786)</f>
        <v>3776</v>
      </c>
      <c r="B3786" s="100">
        <v>2</v>
      </c>
      <c r="C3786" s="100" t="s">
        <v>287</v>
      </c>
      <c r="D3786" s="100" t="s">
        <v>541</v>
      </c>
      <c r="E3786" s="101" t="s">
        <v>384</v>
      </c>
      <c r="F3786" s="102" t="s">
        <v>682</v>
      </c>
      <c r="G3786" s="100">
        <v>11</v>
      </c>
      <c r="H3786" s="103" t="s">
        <v>651</v>
      </c>
      <c r="I3786" s="100">
        <v>10</v>
      </c>
      <c r="J3786" s="100">
        <v>1</v>
      </c>
      <c r="K3786" s="100"/>
      <c r="L3786" s="100"/>
      <c r="M3786" s="100">
        <v>10</v>
      </c>
      <c r="N3786" s="100">
        <v>1</v>
      </c>
      <c r="O3786" s="104">
        <v>500000</v>
      </c>
      <c r="P3786" s="104">
        <v>500000</v>
      </c>
      <c r="Q3786" s="104"/>
      <c r="R3786" s="104"/>
      <c r="S3786" s="104">
        <v>500000</v>
      </c>
      <c r="T3786" s="104">
        <v>0</v>
      </c>
      <c r="U3786" s="103" t="s">
        <v>311</v>
      </c>
      <c r="V3786" s="105" t="s">
        <v>1003</v>
      </c>
      <c r="W3786" s="106" t="s">
        <v>539</v>
      </c>
    </row>
    <row r="3787" spans="1:23" s="107" customFormat="1" ht="31.8" customHeight="1">
      <c r="A3787" s="46">
        <f>SUBTOTAL(3,$C$11:C3787)</f>
        <v>3777</v>
      </c>
      <c r="B3787" s="100">
        <v>2</v>
      </c>
      <c r="C3787" s="100" t="s">
        <v>287</v>
      </c>
      <c r="D3787" s="100" t="s">
        <v>541</v>
      </c>
      <c r="E3787" s="101" t="s">
        <v>384</v>
      </c>
      <c r="F3787" s="102" t="s">
        <v>682</v>
      </c>
      <c r="G3787" s="100">
        <v>11</v>
      </c>
      <c r="H3787" s="103" t="s">
        <v>651</v>
      </c>
      <c r="I3787" s="100">
        <v>10</v>
      </c>
      <c r="J3787" s="100">
        <v>1</v>
      </c>
      <c r="K3787" s="100"/>
      <c r="L3787" s="100"/>
      <c r="M3787" s="100">
        <v>10</v>
      </c>
      <c r="N3787" s="100">
        <v>1</v>
      </c>
      <c r="O3787" s="104">
        <v>500000</v>
      </c>
      <c r="P3787" s="104">
        <v>500000</v>
      </c>
      <c r="Q3787" s="104"/>
      <c r="R3787" s="104"/>
      <c r="S3787" s="104">
        <v>500000</v>
      </c>
      <c r="T3787" s="104">
        <v>0</v>
      </c>
      <c r="U3787" s="103" t="s">
        <v>311</v>
      </c>
      <c r="V3787" s="105" t="s">
        <v>4296</v>
      </c>
      <c r="W3787" s="106" t="s">
        <v>539</v>
      </c>
    </row>
    <row r="3788" spans="1:23" s="107" customFormat="1" ht="31.8" customHeight="1">
      <c r="A3788" s="46">
        <f>SUBTOTAL(3,$C$11:C3788)</f>
        <v>3778</v>
      </c>
      <c r="B3788" s="100">
        <v>2</v>
      </c>
      <c r="C3788" s="100" t="s">
        <v>287</v>
      </c>
      <c r="D3788" s="100" t="s">
        <v>541</v>
      </c>
      <c r="E3788" s="101" t="s">
        <v>384</v>
      </c>
      <c r="F3788" s="102" t="s">
        <v>682</v>
      </c>
      <c r="G3788" s="100">
        <v>11</v>
      </c>
      <c r="H3788" s="103" t="s">
        <v>651</v>
      </c>
      <c r="I3788" s="100">
        <v>10</v>
      </c>
      <c r="J3788" s="100">
        <v>1</v>
      </c>
      <c r="K3788" s="100"/>
      <c r="L3788" s="100"/>
      <c r="M3788" s="100">
        <v>10</v>
      </c>
      <c r="N3788" s="100">
        <v>1</v>
      </c>
      <c r="O3788" s="104">
        <v>500000</v>
      </c>
      <c r="P3788" s="104">
        <v>500000</v>
      </c>
      <c r="Q3788" s="104"/>
      <c r="R3788" s="104"/>
      <c r="S3788" s="104">
        <v>500000</v>
      </c>
      <c r="T3788" s="104">
        <v>0</v>
      </c>
      <c r="U3788" s="103" t="s">
        <v>311</v>
      </c>
      <c r="V3788" s="105" t="s">
        <v>1954</v>
      </c>
      <c r="W3788" s="106" t="s">
        <v>539</v>
      </c>
    </row>
    <row r="3789" spans="1:23" s="107" customFormat="1" ht="31.8" customHeight="1">
      <c r="A3789" s="46">
        <f>SUBTOTAL(3,$C$11:C3789)</f>
        <v>3779</v>
      </c>
      <c r="B3789" s="100">
        <v>2</v>
      </c>
      <c r="C3789" s="100" t="s">
        <v>287</v>
      </c>
      <c r="D3789" s="100" t="s">
        <v>541</v>
      </c>
      <c r="E3789" s="101" t="s">
        <v>384</v>
      </c>
      <c r="F3789" s="102" t="s">
        <v>682</v>
      </c>
      <c r="G3789" s="100">
        <v>11</v>
      </c>
      <c r="H3789" s="103" t="s">
        <v>651</v>
      </c>
      <c r="I3789" s="100">
        <v>10</v>
      </c>
      <c r="J3789" s="100">
        <v>1</v>
      </c>
      <c r="K3789" s="100"/>
      <c r="L3789" s="100"/>
      <c r="M3789" s="100">
        <v>10</v>
      </c>
      <c r="N3789" s="100">
        <v>1</v>
      </c>
      <c r="O3789" s="104">
        <v>500000</v>
      </c>
      <c r="P3789" s="104">
        <v>500000</v>
      </c>
      <c r="Q3789" s="104"/>
      <c r="R3789" s="104"/>
      <c r="S3789" s="104">
        <v>500000</v>
      </c>
      <c r="T3789" s="104">
        <v>0</v>
      </c>
      <c r="U3789" s="103" t="s">
        <v>311</v>
      </c>
      <c r="V3789" s="105" t="s">
        <v>4552</v>
      </c>
      <c r="W3789" s="106" t="s">
        <v>539</v>
      </c>
    </row>
    <row r="3790" spans="1:23" s="107" customFormat="1" ht="31.8" customHeight="1">
      <c r="A3790" s="46">
        <f>SUBTOTAL(3,$C$11:C3790)</f>
        <v>3780</v>
      </c>
      <c r="B3790" s="100">
        <v>2</v>
      </c>
      <c r="C3790" s="100" t="s">
        <v>287</v>
      </c>
      <c r="D3790" s="100" t="s">
        <v>2383</v>
      </c>
      <c r="E3790" s="101" t="s">
        <v>384</v>
      </c>
      <c r="F3790" s="102" t="s">
        <v>682</v>
      </c>
      <c r="G3790" s="100">
        <v>11</v>
      </c>
      <c r="H3790" s="103" t="s">
        <v>651</v>
      </c>
      <c r="I3790" s="100">
        <v>20</v>
      </c>
      <c r="J3790" s="100">
        <v>1</v>
      </c>
      <c r="K3790" s="100"/>
      <c r="L3790" s="100"/>
      <c r="M3790" s="100">
        <v>20</v>
      </c>
      <c r="N3790" s="100">
        <v>1</v>
      </c>
      <c r="O3790" s="104">
        <v>1050000</v>
      </c>
      <c r="P3790" s="104">
        <v>1050000</v>
      </c>
      <c r="Q3790" s="104"/>
      <c r="R3790" s="104"/>
      <c r="S3790" s="104">
        <v>1050000</v>
      </c>
      <c r="T3790" s="104">
        <v>0</v>
      </c>
      <c r="U3790" s="103" t="s">
        <v>303</v>
      </c>
      <c r="V3790" s="105" t="s">
        <v>4580</v>
      </c>
      <c r="W3790" s="106" t="s">
        <v>539</v>
      </c>
    </row>
    <row r="3791" spans="1:23" s="107" customFormat="1" ht="31.8" customHeight="1">
      <c r="A3791" s="46">
        <f>SUBTOTAL(3,$C$11:C3791)</f>
        <v>3781</v>
      </c>
      <c r="B3791" s="100">
        <v>2</v>
      </c>
      <c r="C3791" s="100" t="s">
        <v>287</v>
      </c>
      <c r="D3791" s="100" t="s">
        <v>2382</v>
      </c>
      <c r="E3791" s="101" t="s">
        <v>384</v>
      </c>
      <c r="F3791" s="102" t="s">
        <v>682</v>
      </c>
      <c r="G3791" s="100">
        <v>11</v>
      </c>
      <c r="H3791" s="103" t="s">
        <v>651</v>
      </c>
      <c r="I3791" s="100">
        <v>20</v>
      </c>
      <c r="J3791" s="100">
        <v>1</v>
      </c>
      <c r="K3791" s="100"/>
      <c r="L3791" s="100"/>
      <c r="M3791" s="100">
        <v>20</v>
      </c>
      <c r="N3791" s="100">
        <v>1</v>
      </c>
      <c r="O3791" s="104">
        <v>1050000</v>
      </c>
      <c r="P3791" s="104">
        <v>1050000</v>
      </c>
      <c r="Q3791" s="104"/>
      <c r="R3791" s="104"/>
      <c r="S3791" s="104">
        <v>1050000</v>
      </c>
      <c r="T3791" s="104">
        <v>0</v>
      </c>
      <c r="U3791" s="103" t="s">
        <v>303</v>
      </c>
      <c r="V3791" s="105" t="s">
        <v>4581</v>
      </c>
      <c r="W3791" s="106" t="s">
        <v>539</v>
      </c>
    </row>
    <row r="3792" spans="1:23" s="107" customFormat="1" ht="31.8" customHeight="1">
      <c r="A3792" s="46">
        <f>SUBTOTAL(3,$C$11:C3792)</f>
        <v>3782</v>
      </c>
      <c r="B3792" s="100">
        <v>2</v>
      </c>
      <c r="C3792" s="100" t="s">
        <v>287</v>
      </c>
      <c r="D3792" s="100" t="s">
        <v>2384</v>
      </c>
      <c r="E3792" s="101" t="s">
        <v>384</v>
      </c>
      <c r="F3792" s="102" t="s">
        <v>682</v>
      </c>
      <c r="G3792" s="100">
        <v>11</v>
      </c>
      <c r="H3792" s="103" t="s">
        <v>651</v>
      </c>
      <c r="I3792" s="100">
        <v>20</v>
      </c>
      <c r="J3792" s="100">
        <v>1</v>
      </c>
      <c r="K3792" s="100"/>
      <c r="L3792" s="100"/>
      <c r="M3792" s="100">
        <v>20</v>
      </c>
      <c r="N3792" s="100">
        <v>1</v>
      </c>
      <c r="O3792" s="104">
        <v>1050000</v>
      </c>
      <c r="P3792" s="104">
        <v>1050000</v>
      </c>
      <c r="Q3792" s="104"/>
      <c r="R3792" s="104"/>
      <c r="S3792" s="104">
        <v>1050000</v>
      </c>
      <c r="T3792" s="104">
        <v>0</v>
      </c>
      <c r="U3792" s="103" t="s">
        <v>303</v>
      </c>
      <c r="V3792" s="105" t="s">
        <v>4582</v>
      </c>
      <c r="W3792" s="106" t="s">
        <v>539</v>
      </c>
    </row>
    <row r="3793" spans="1:23" s="107" customFormat="1" ht="31.8" customHeight="1">
      <c r="A3793" s="46">
        <f>SUBTOTAL(3,$C$11:C3793)</f>
        <v>3783</v>
      </c>
      <c r="B3793" s="100">
        <v>2</v>
      </c>
      <c r="C3793" s="100" t="s">
        <v>287</v>
      </c>
      <c r="D3793" s="100" t="s">
        <v>2384</v>
      </c>
      <c r="E3793" s="101" t="s">
        <v>384</v>
      </c>
      <c r="F3793" s="102" t="s">
        <v>682</v>
      </c>
      <c r="G3793" s="100">
        <v>11</v>
      </c>
      <c r="H3793" s="103" t="s">
        <v>651</v>
      </c>
      <c r="I3793" s="100">
        <v>20</v>
      </c>
      <c r="J3793" s="100">
        <v>1</v>
      </c>
      <c r="K3793" s="100"/>
      <c r="L3793" s="100"/>
      <c r="M3793" s="100">
        <v>20</v>
      </c>
      <c r="N3793" s="100">
        <v>1</v>
      </c>
      <c r="O3793" s="104">
        <v>1050000</v>
      </c>
      <c r="P3793" s="104">
        <v>1050000</v>
      </c>
      <c r="Q3793" s="104"/>
      <c r="R3793" s="104"/>
      <c r="S3793" s="104">
        <v>1050000</v>
      </c>
      <c r="T3793" s="104">
        <v>0</v>
      </c>
      <c r="U3793" s="103" t="s">
        <v>303</v>
      </c>
      <c r="V3793" s="105" t="s">
        <v>4583</v>
      </c>
      <c r="W3793" s="106" t="s">
        <v>539</v>
      </c>
    </row>
    <row r="3794" spans="1:23" s="107" customFormat="1" ht="31.8" customHeight="1">
      <c r="A3794" s="46">
        <f>SUBTOTAL(3,$C$11:C3794)</f>
        <v>3784</v>
      </c>
      <c r="B3794" s="100">
        <v>2</v>
      </c>
      <c r="C3794" s="100" t="s">
        <v>287</v>
      </c>
      <c r="D3794" s="100" t="s">
        <v>2382</v>
      </c>
      <c r="E3794" s="101" t="s">
        <v>384</v>
      </c>
      <c r="F3794" s="102" t="s">
        <v>682</v>
      </c>
      <c r="G3794" s="100">
        <v>11</v>
      </c>
      <c r="H3794" s="103" t="s">
        <v>651</v>
      </c>
      <c r="I3794" s="100">
        <v>20</v>
      </c>
      <c r="J3794" s="100">
        <v>1</v>
      </c>
      <c r="K3794" s="100"/>
      <c r="L3794" s="100"/>
      <c r="M3794" s="100">
        <v>20</v>
      </c>
      <c r="N3794" s="100">
        <v>1</v>
      </c>
      <c r="O3794" s="104">
        <v>1050000</v>
      </c>
      <c r="P3794" s="104">
        <v>1050000</v>
      </c>
      <c r="Q3794" s="104"/>
      <c r="R3794" s="104"/>
      <c r="S3794" s="104">
        <v>1050000</v>
      </c>
      <c r="T3794" s="104">
        <v>0</v>
      </c>
      <c r="U3794" s="103" t="s">
        <v>303</v>
      </c>
      <c r="V3794" s="105" t="s">
        <v>4584</v>
      </c>
      <c r="W3794" s="106" t="s">
        <v>539</v>
      </c>
    </row>
    <row r="3795" spans="1:23" s="107" customFormat="1" ht="31.8" customHeight="1">
      <c r="A3795" s="46">
        <f>SUBTOTAL(3,$C$11:C3795)</f>
        <v>3785</v>
      </c>
      <c r="B3795" s="100">
        <v>2</v>
      </c>
      <c r="C3795" s="100" t="s">
        <v>287</v>
      </c>
      <c r="D3795" s="100" t="s">
        <v>2386</v>
      </c>
      <c r="E3795" s="101" t="s">
        <v>384</v>
      </c>
      <c r="F3795" s="102" t="s">
        <v>682</v>
      </c>
      <c r="G3795" s="100">
        <v>11</v>
      </c>
      <c r="H3795" s="103" t="s">
        <v>651</v>
      </c>
      <c r="I3795" s="100">
        <v>20</v>
      </c>
      <c r="J3795" s="100">
        <v>1</v>
      </c>
      <c r="K3795" s="100"/>
      <c r="L3795" s="100"/>
      <c r="M3795" s="100">
        <v>20</v>
      </c>
      <c r="N3795" s="100">
        <v>1</v>
      </c>
      <c r="O3795" s="104">
        <v>1050000</v>
      </c>
      <c r="P3795" s="104">
        <v>1050000</v>
      </c>
      <c r="Q3795" s="104"/>
      <c r="R3795" s="104"/>
      <c r="S3795" s="104">
        <v>1050000</v>
      </c>
      <c r="T3795" s="104">
        <v>0</v>
      </c>
      <c r="U3795" s="103" t="s">
        <v>303</v>
      </c>
      <c r="V3795" s="105" t="s">
        <v>866</v>
      </c>
      <c r="W3795" s="106" t="s">
        <v>539</v>
      </c>
    </row>
    <row r="3796" spans="1:23" s="107" customFormat="1" ht="31.8" customHeight="1">
      <c r="A3796" s="46">
        <f>SUBTOTAL(3,$C$11:C3796)</f>
        <v>3786</v>
      </c>
      <c r="B3796" s="100">
        <v>2</v>
      </c>
      <c r="C3796" s="100" t="s">
        <v>287</v>
      </c>
      <c r="D3796" s="100" t="s">
        <v>2382</v>
      </c>
      <c r="E3796" s="101" t="s">
        <v>384</v>
      </c>
      <c r="F3796" s="102" t="s">
        <v>682</v>
      </c>
      <c r="G3796" s="100">
        <v>11</v>
      </c>
      <c r="H3796" s="103" t="s">
        <v>651</v>
      </c>
      <c r="I3796" s="100">
        <v>20</v>
      </c>
      <c r="J3796" s="100">
        <v>1</v>
      </c>
      <c r="K3796" s="100"/>
      <c r="L3796" s="100"/>
      <c r="M3796" s="100">
        <v>20</v>
      </c>
      <c r="N3796" s="100">
        <v>1</v>
      </c>
      <c r="O3796" s="104">
        <v>1050000</v>
      </c>
      <c r="P3796" s="104">
        <v>1050000</v>
      </c>
      <c r="Q3796" s="104"/>
      <c r="R3796" s="104"/>
      <c r="S3796" s="104">
        <v>1050000</v>
      </c>
      <c r="T3796" s="104">
        <v>0</v>
      </c>
      <c r="U3796" s="103" t="s">
        <v>303</v>
      </c>
      <c r="V3796" s="105" t="s">
        <v>4585</v>
      </c>
      <c r="W3796" s="106" t="s">
        <v>539</v>
      </c>
    </row>
    <row r="3797" spans="1:23" s="107" customFormat="1" ht="31.8" customHeight="1">
      <c r="A3797" s="46">
        <f>SUBTOTAL(3,$C$11:C3797)</f>
        <v>3787</v>
      </c>
      <c r="B3797" s="100">
        <v>2</v>
      </c>
      <c r="C3797" s="100" t="s">
        <v>287</v>
      </c>
      <c r="D3797" s="100" t="s">
        <v>2356</v>
      </c>
      <c r="E3797" s="101" t="s">
        <v>384</v>
      </c>
      <c r="F3797" s="102" t="s">
        <v>682</v>
      </c>
      <c r="G3797" s="100">
        <v>11</v>
      </c>
      <c r="H3797" s="103" t="s">
        <v>651</v>
      </c>
      <c r="I3797" s="100">
        <v>20</v>
      </c>
      <c r="J3797" s="100">
        <v>1</v>
      </c>
      <c r="K3797" s="100"/>
      <c r="L3797" s="100"/>
      <c r="M3797" s="100">
        <v>20</v>
      </c>
      <c r="N3797" s="100">
        <v>1</v>
      </c>
      <c r="O3797" s="104">
        <v>1050000</v>
      </c>
      <c r="P3797" s="104">
        <v>1050000</v>
      </c>
      <c r="Q3797" s="104"/>
      <c r="R3797" s="104"/>
      <c r="S3797" s="104">
        <v>1050000</v>
      </c>
      <c r="T3797" s="104">
        <v>0</v>
      </c>
      <c r="U3797" s="103" t="s">
        <v>303</v>
      </c>
      <c r="V3797" s="105" t="s">
        <v>4586</v>
      </c>
      <c r="W3797" s="106" t="s">
        <v>539</v>
      </c>
    </row>
    <row r="3798" spans="1:23" s="107" customFormat="1" ht="31.8" customHeight="1">
      <c r="A3798" s="46">
        <f>SUBTOTAL(3,$C$11:C3798)</f>
        <v>3788</v>
      </c>
      <c r="B3798" s="100">
        <v>2</v>
      </c>
      <c r="C3798" s="100" t="s">
        <v>287</v>
      </c>
      <c r="D3798" s="100" t="s">
        <v>2342</v>
      </c>
      <c r="E3798" s="101" t="s">
        <v>384</v>
      </c>
      <c r="F3798" s="102" t="s">
        <v>682</v>
      </c>
      <c r="G3798" s="100">
        <v>11</v>
      </c>
      <c r="H3798" s="103" t="s">
        <v>651</v>
      </c>
      <c r="I3798" s="100">
        <v>20</v>
      </c>
      <c r="J3798" s="100">
        <v>1</v>
      </c>
      <c r="K3798" s="100"/>
      <c r="L3798" s="100"/>
      <c r="M3798" s="100">
        <v>20</v>
      </c>
      <c r="N3798" s="100">
        <v>1</v>
      </c>
      <c r="O3798" s="104">
        <v>1050000</v>
      </c>
      <c r="P3798" s="104">
        <v>1050000</v>
      </c>
      <c r="Q3798" s="104"/>
      <c r="R3798" s="104"/>
      <c r="S3798" s="104">
        <v>1050000</v>
      </c>
      <c r="T3798" s="104">
        <v>0</v>
      </c>
      <c r="U3798" s="103" t="s">
        <v>303</v>
      </c>
      <c r="V3798" s="105" t="s">
        <v>2701</v>
      </c>
      <c r="W3798" s="106" t="s">
        <v>539</v>
      </c>
    </row>
    <row r="3799" spans="1:23" s="107" customFormat="1" ht="31.8" customHeight="1">
      <c r="A3799" s="46">
        <f>SUBTOTAL(3,$C$11:C3799)</f>
        <v>3789</v>
      </c>
      <c r="B3799" s="100">
        <v>2</v>
      </c>
      <c r="C3799" s="100" t="s">
        <v>287</v>
      </c>
      <c r="D3799" s="100" t="s">
        <v>2384</v>
      </c>
      <c r="E3799" s="101" t="s">
        <v>384</v>
      </c>
      <c r="F3799" s="102" t="s">
        <v>682</v>
      </c>
      <c r="G3799" s="100">
        <v>11</v>
      </c>
      <c r="H3799" s="103" t="s">
        <v>651</v>
      </c>
      <c r="I3799" s="100">
        <v>20</v>
      </c>
      <c r="J3799" s="100">
        <v>1</v>
      </c>
      <c r="K3799" s="100"/>
      <c r="L3799" s="100"/>
      <c r="M3799" s="100">
        <v>20</v>
      </c>
      <c r="N3799" s="100">
        <v>1</v>
      </c>
      <c r="O3799" s="104">
        <v>1050000</v>
      </c>
      <c r="P3799" s="104">
        <v>1050000</v>
      </c>
      <c r="Q3799" s="104"/>
      <c r="R3799" s="104"/>
      <c r="S3799" s="104">
        <v>1050000</v>
      </c>
      <c r="T3799" s="104">
        <v>0</v>
      </c>
      <c r="U3799" s="103" t="s">
        <v>303</v>
      </c>
      <c r="V3799" s="105" t="s">
        <v>342</v>
      </c>
      <c r="W3799" s="106" t="s">
        <v>539</v>
      </c>
    </row>
    <row r="3800" spans="1:23" s="107" customFormat="1" ht="31.8" customHeight="1">
      <c r="A3800" s="46">
        <f>SUBTOTAL(3,$C$11:C3800)</f>
        <v>3790</v>
      </c>
      <c r="B3800" s="100">
        <v>2</v>
      </c>
      <c r="C3800" s="100" t="s">
        <v>287</v>
      </c>
      <c r="D3800" s="100" t="s">
        <v>2382</v>
      </c>
      <c r="E3800" s="101" t="s">
        <v>384</v>
      </c>
      <c r="F3800" s="102" t="s">
        <v>682</v>
      </c>
      <c r="G3800" s="100">
        <v>11</v>
      </c>
      <c r="H3800" s="103" t="s">
        <v>651</v>
      </c>
      <c r="I3800" s="100">
        <v>20</v>
      </c>
      <c r="J3800" s="100">
        <v>1</v>
      </c>
      <c r="K3800" s="100"/>
      <c r="L3800" s="100"/>
      <c r="M3800" s="100">
        <v>20</v>
      </c>
      <c r="N3800" s="100">
        <v>1</v>
      </c>
      <c r="O3800" s="104">
        <v>1050000</v>
      </c>
      <c r="P3800" s="104">
        <v>1050000</v>
      </c>
      <c r="Q3800" s="104"/>
      <c r="R3800" s="104"/>
      <c r="S3800" s="104">
        <v>1050000</v>
      </c>
      <c r="T3800" s="104">
        <v>0</v>
      </c>
      <c r="U3800" s="103" t="s">
        <v>303</v>
      </c>
      <c r="V3800" s="105" t="s">
        <v>2825</v>
      </c>
      <c r="W3800" s="106" t="s">
        <v>539</v>
      </c>
    </row>
    <row r="3801" spans="1:23" s="107" customFormat="1" ht="31.8" customHeight="1">
      <c r="A3801" s="46">
        <f>SUBTOTAL(3,$C$11:C3801)</f>
        <v>3791</v>
      </c>
      <c r="B3801" s="100">
        <v>2</v>
      </c>
      <c r="C3801" s="100" t="s">
        <v>287</v>
      </c>
      <c r="D3801" s="100" t="s">
        <v>2384</v>
      </c>
      <c r="E3801" s="101" t="s">
        <v>384</v>
      </c>
      <c r="F3801" s="102" t="s">
        <v>682</v>
      </c>
      <c r="G3801" s="100">
        <v>11</v>
      </c>
      <c r="H3801" s="103" t="s">
        <v>651</v>
      </c>
      <c r="I3801" s="100">
        <v>20</v>
      </c>
      <c r="J3801" s="100">
        <v>1</v>
      </c>
      <c r="K3801" s="100"/>
      <c r="L3801" s="100"/>
      <c r="M3801" s="100">
        <v>20</v>
      </c>
      <c r="N3801" s="100">
        <v>1</v>
      </c>
      <c r="O3801" s="104">
        <v>1050000</v>
      </c>
      <c r="P3801" s="104">
        <v>1050000</v>
      </c>
      <c r="Q3801" s="104"/>
      <c r="R3801" s="104"/>
      <c r="S3801" s="104">
        <v>1050000</v>
      </c>
      <c r="T3801" s="104">
        <v>0</v>
      </c>
      <c r="U3801" s="103" t="s">
        <v>303</v>
      </c>
      <c r="V3801" s="105" t="s">
        <v>1936</v>
      </c>
      <c r="W3801" s="106" t="s">
        <v>539</v>
      </c>
    </row>
    <row r="3802" spans="1:23" s="107" customFormat="1" ht="31.8" customHeight="1">
      <c r="A3802" s="46">
        <f>SUBTOTAL(3,$C$11:C3802)</f>
        <v>3792</v>
      </c>
      <c r="B3802" s="100">
        <v>2</v>
      </c>
      <c r="C3802" s="100" t="s">
        <v>287</v>
      </c>
      <c r="D3802" s="100" t="s">
        <v>2384</v>
      </c>
      <c r="E3802" s="101" t="s">
        <v>384</v>
      </c>
      <c r="F3802" s="102" t="s">
        <v>682</v>
      </c>
      <c r="G3802" s="100">
        <v>11</v>
      </c>
      <c r="H3802" s="103" t="s">
        <v>651</v>
      </c>
      <c r="I3802" s="100">
        <v>20</v>
      </c>
      <c r="J3802" s="100">
        <v>1</v>
      </c>
      <c r="K3802" s="100"/>
      <c r="L3802" s="100"/>
      <c r="M3802" s="100">
        <v>20</v>
      </c>
      <c r="N3802" s="100">
        <v>1</v>
      </c>
      <c r="O3802" s="104">
        <v>1050000</v>
      </c>
      <c r="P3802" s="104">
        <v>1050000</v>
      </c>
      <c r="Q3802" s="104"/>
      <c r="R3802" s="104"/>
      <c r="S3802" s="104">
        <v>1050000</v>
      </c>
      <c r="T3802" s="104">
        <v>0</v>
      </c>
      <c r="U3802" s="103" t="s">
        <v>303</v>
      </c>
      <c r="V3802" s="105" t="s">
        <v>4587</v>
      </c>
      <c r="W3802" s="106" t="s">
        <v>539</v>
      </c>
    </row>
    <row r="3803" spans="1:23" s="107" customFormat="1" ht="31.8" customHeight="1">
      <c r="A3803" s="46">
        <f>SUBTOTAL(3,$C$11:C3803)</f>
        <v>3793</v>
      </c>
      <c r="B3803" s="100">
        <v>2</v>
      </c>
      <c r="C3803" s="100" t="s">
        <v>287</v>
      </c>
      <c r="D3803" s="100" t="s">
        <v>2384</v>
      </c>
      <c r="E3803" s="101" t="s">
        <v>384</v>
      </c>
      <c r="F3803" s="102" t="s">
        <v>682</v>
      </c>
      <c r="G3803" s="100">
        <v>11</v>
      </c>
      <c r="H3803" s="103" t="s">
        <v>651</v>
      </c>
      <c r="I3803" s="100">
        <v>20</v>
      </c>
      <c r="J3803" s="100">
        <v>1</v>
      </c>
      <c r="K3803" s="100"/>
      <c r="L3803" s="100"/>
      <c r="M3803" s="100">
        <v>20</v>
      </c>
      <c r="N3803" s="100">
        <v>1</v>
      </c>
      <c r="O3803" s="104">
        <v>1050000</v>
      </c>
      <c r="P3803" s="104">
        <v>1050000</v>
      </c>
      <c r="Q3803" s="104"/>
      <c r="R3803" s="104"/>
      <c r="S3803" s="104">
        <v>1050000</v>
      </c>
      <c r="T3803" s="104">
        <v>0</v>
      </c>
      <c r="U3803" s="103" t="s">
        <v>303</v>
      </c>
      <c r="V3803" s="105" t="s">
        <v>4588</v>
      </c>
      <c r="W3803" s="106" t="s">
        <v>539</v>
      </c>
    </row>
    <row r="3804" spans="1:23" s="107" customFormat="1" ht="31.8" customHeight="1">
      <c r="A3804" s="46">
        <f>SUBTOTAL(3,$C$11:C3804)</f>
        <v>3794</v>
      </c>
      <c r="B3804" s="100">
        <v>2</v>
      </c>
      <c r="C3804" s="100" t="s">
        <v>287</v>
      </c>
      <c r="D3804" s="100" t="s">
        <v>2382</v>
      </c>
      <c r="E3804" s="101" t="s">
        <v>384</v>
      </c>
      <c r="F3804" s="102" t="s">
        <v>682</v>
      </c>
      <c r="G3804" s="100">
        <v>11</v>
      </c>
      <c r="H3804" s="103" t="s">
        <v>651</v>
      </c>
      <c r="I3804" s="100">
        <v>20</v>
      </c>
      <c r="J3804" s="100">
        <v>1</v>
      </c>
      <c r="K3804" s="100"/>
      <c r="L3804" s="100"/>
      <c r="M3804" s="100">
        <v>20</v>
      </c>
      <c r="N3804" s="100">
        <v>1</v>
      </c>
      <c r="O3804" s="104">
        <v>1050000</v>
      </c>
      <c r="P3804" s="104">
        <v>1050000</v>
      </c>
      <c r="Q3804" s="104"/>
      <c r="R3804" s="104"/>
      <c r="S3804" s="104">
        <v>1050000</v>
      </c>
      <c r="T3804" s="104">
        <v>0</v>
      </c>
      <c r="U3804" s="103" t="s">
        <v>303</v>
      </c>
      <c r="V3804" s="105" t="s">
        <v>4589</v>
      </c>
      <c r="W3804" s="106" t="s">
        <v>539</v>
      </c>
    </row>
    <row r="3805" spans="1:23" s="107" customFormat="1" ht="31.8" customHeight="1">
      <c r="A3805" s="46">
        <f>SUBTOTAL(3,$C$11:C3805)</f>
        <v>3795</v>
      </c>
      <c r="B3805" s="100">
        <v>2</v>
      </c>
      <c r="C3805" s="100" t="s">
        <v>287</v>
      </c>
      <c r="D3805" s="100" t="s">
        <v>2355</v>
      </c>
      <c r="E3805" s="101" t="s">
        <v>384</v>
      </c>
      <c r="F3805" s="102" t="s">
        <v>682</v>
      </c>
      <c r="G3805" s="100">
        <v>11</v>
      </c>
      <c r="H3805" s="103" t="s">
        <v>651</v>
      </c>
      <c r="I3805" s="100">
        <v>20</v>
      </c>
      <c r="J3805" s="100">
        <v>1</v>
      </c>
      <c r="K3805" s="100"/>
      <c r="L3805" s="100"/>
      <c r="M3805" s="100">
        <v>20</v>
      </c>
      <c r="N3805" s="100">
        <v>1</v>
      </c>
      <c r="O3805" s="104">
        <v>1050000</v>
      </c>
      <c r="P3805" s="104">
        <v>1050000</v>
      </c>
      <c r="Q3805" s="104"/>
      <c r="R3805" s="104"/>
      <c r="S3805" s="104">
        <v>1050000</v>
      </c>
      <c r="T3805" s="104">
        <v>0</v>
      </c>
      <c r="U3805" s="103" t="s">
        <v>303</v>
      </c>
      <c r="V3805" s="105" t="s">
        <v>4590</v>
      </c>
      <c r="W3805" s="106" t="s">
        <v>539</v>
      </c>
    </row>
    <row r="3806" spans="1:23" s="107" customFormat="1" ht="31.8" customHeight="1">
      <c r="A3806" s="46">
        <f>SUBTOTAL(3,$C$11:C3806)</f>
        <v>3796</v>
      </c>
      <c r="B3806" s="100">
        <v>2</v>
      </c>
      <c r="C3806" s="100" t="s">
        <v>287</v>
      </c>
      <c r="D3806" s="100" t="s">
        <v>2384</v>
      </c>
      <c r="E3806" s="101" t="s">
        <v>384</v>
      </c>
      <c r="F3806" s="102" t="s">
        <v>682</v>
      </c>
      <c r="G3806" s="100">
        <v>11</v>
      </c>
      <c r="H3806" s="103" t="s">
        <v>651</v>
      </c>
      <c r="I3806" s="100">
        <v>20</v>
      </c>
      <c r="J3806" s="100">
        <v>1</v>
      </c>
      <c r="K3806" s="100"/>
      <c r="L3806" s="100"/>
      <c r="M3806" s="100">
        <v>20</v>
      </c>
      <c r="N3806" s="100">
        <v>1</v>
      </c>
      <c r="O3806" s="104">
        <v>1050000</v>
      </c>
      <c r="P3806" s="104">
        <v>1050000</v>
      </c>
      <c r="Q3806" s="104"/>
      <c r="R3806" s="104"/>
      <c r="S3806" s="104">
        <v>1050000</v>
      </c>
      <c r="T3806" s="104">
        <v>0</v>
      </c>
      <c r="U3806" s="103" t="s">
        <v>303</v>
      </c>
      <c r="V3806" s="105" t="s">
        <v>178</v>
      </c>
      <c r="W3806" s="106" t="s">
        <v>539</v>
      </c>
    </row>
    <row r="3807" spans="1:23" s="107" customFormat="1" ht="31.8" customHeight="1">
      <c r="A3807" s="46">
        <f>SUBTOTAL(3,$C$11:C3807)</f>
        <v>3797</v>
      </c>
      <c r="B3807" s="100">
        <v>2</v>
      </c>
      <c r="C3807" s="100" t="s">
        <v>287</v>
      </c>
      <c r="D3807" s="100" t="s">
        <v>2382</v>
      </c>
      <c r="E3807" s="101" t="s">
        <v>384</v>
      </c>
      <c r="F3807" s="102" t="s">
        <v>682</v>
      </c>
      <c r="G3807" s="100">
        <v>11</v>
      </c>
      <c r="H3807" s="103" t="s">
        <v>651</v>
      </c>
      <c r="I3807" s="100">
        <v>20</v>
      </c>
      <c r="J3807" s="100">
        <v>1</v>
      </c>
      <c r="K3807" s="100"/>
      <c r="L3807" s="100"/>
      <c r="M3807" s="100">
        <v>20</v>
      </c>
      <c r="N3807" s="100">
        <v>1</v>
      </c>
      <c r="O3807" s="104">
        <v>1050000</v>
      </c>
      <c r="P3807" s="104">
        <v>1050000</v>
      </c>
      <c r="Q3807" s="104"/>
      <c r="R3807" s="104"/>
      <c r="S3807" s="104">
        <v>1050000</v>
      </c>
      <c r="T3807" s="104">
        <v>0</v>
      </c>
      <c r="U3807" s="103" t="s">
        <v>303</v>
      </c>
      <c r="V3807" s="105" t="s">
        <v>903</v>
      </c>
      <c r="W3807" s="106" t="s">
        <v>539</v>
      </c>
    </row>
    <row r="3808" spans="1:23" s="107" customFormat="1" ht="31.8" customHeight="1">
      <c r="A3808" s="46">
        <f>SUBTOTAL(3,$C$11:C3808)</f>
        <v>3798</v>
      </c>
      <c r="B3808" s="100">
        <v>2</v>
      </c>
      <c r="C3808" s="100" t="s">
        <v>287</v>
      </c>
      <c r="D3808" s="100" t="s">
        <v>2384</v>
      </c>
      <c r="E3808" s="101" t="s">
        <v>384</v>
      </c>
      <c r="F3808" s="102" t="s">
        <v>682</v>
      </c>
      <c r="G3808" s="100">
        <v>11</v>
      </c>
      <c r="H3808" s="103" t="s">
        <v>651</v>
      </c>
      <c r="I3808" s="100">
        <v>20</v>
      </c>
      <c r="J3808" s="100">
        <v>1</v>
      </c>
      <c r="K3808" s="100"/>
      <c r="L3808" s="100"/>
      <c r="M3808" s="100">
        <v>20</v>
      </c>
      <c r="N3808" s="100">
        <v>1</v>
      </c>
      <c r="O3808" s="104">
        <v>1050000</v>
      </c>
      <c r="P3808" s="104">
        <v>1050000</v>
      </c>
      <c r="Q3808" s="104"/>
      <c r="R3808" s="104"/>
      <c r="S3808" s="104">
        <v>1050000</v>
      </c>
      <c r="T3808" s="104">
        <v>0</v>
      </c>
      <c r="U3808" s="103" t="s">
        <v>303</v>
      </c>
      <c r="V3808" s="105" t="s">
        <v>464</v>
      </c>
      <c r="W3808" s="106" t="s">
        <v>539</v>
      </c>
    </row>
    <row r="3809" spans="1:23" s="107" customFormat="1" ht="31.8" customHeight="1">
      <c r="A3809" s="46">
        <f>SUBTOTAL(3,$C$11:C3809)</f>
        <v>3799</v>
      </c>
      <c r="B3809" s="100">
        <v>2</v>
      </c>
      <c r="C3809" s="100" t="s">
        <v>287</v>
      </c>
      <c r="D3809" s="100" t="s">
        <v>2384</v>
      </c>
      <c r="E3809" s="101" t="s">
        <v>384</v>
      </c>
      <c r="F3809" s="102" t="s">
        <v>682</v>
      </c>
      <c r="G3809" s="100">
        <v>11</v>
      </c>
      <c r="H3809" s="103" t="s">
        <v>651</v>
      </c>
      <c r="I3809" s="100">
        <v>20</v>
      </c>
      <c r="J3809" s="100">
        <v>1</v>
      </c>
      <c r="K3809" s="100"/>
      <c r="L3809" s="100"/>
      <c r="M3809" s="100">
        <v>20</v>
      </c>
      <c r="N3809" s="100">
        <v>1</v>
      </c>
      <c r="O3809" s="104">
        <v>1050000</v>
      </c>
      <c r="P3809" s="104">
        <v>1050000</v>
      </c>
      <c r="Q3809" s="104"/>
      <c r="R3809" s="104"/>
      <c r="S3809" s="104">
        <v>1050000</v>
      </c>
      <c r="T3809" s="104">
        <v>0</v>
      </c>
      <c r="U3809" s="103" t="s">
        <v>303</v>
      </c>
      <c r="V3809" s="105" t="s">
        <v>4591</v>
      </c>
      <c r="W3809" s="106" t="s">
        <v>539</v>
      </c>
    </row>
    <row r="3810" spans="1:23" s="107" customFormat="1" ht="31.8" customHeight="1">
      <c r="A3810" s="46">
        <f>SUBTOTAL(3,$C$11:C3810)</f>
        <v>3800</v>
      </c>
      <c r="B3810" s="100">
        <v>2</v>
      </c>
      <c r="C3810" s="100" t="s">
        <v>287</v>
      </c>
      <c r="D3810" s="100" t="s">
        <v>2386</v>
      </c>
      <c r="E3810" s="101" t="s">
        <v>384</v>
      </c>
      <c r="F3810" s="102" t="s">
        <v>682</v>
      </c>
      <c r="G3810" s="100">
        <v>11</v>
      </c>
      <c r="H3810" s="103" t="s">
        <v>651</v>
      </c>
      <c r="I3810" s="100">
        <v>20</v>
      </c>
      <c r="J3810" s="100">
        <v>1</v>
      </c>
      <c r="K3810" s="100"/>
      <c r="L3810" s="100"/>
      <c r="M3810" s="100">
        <v>20</v>
      </c>
      <c r="N3810" s="100">
        <v>1</v>
      </c>
      <c r="O3810" s="104">
        <v>1050000</v>
      </c>
      <c r="P3810" s="104">
        <v>1050000</v>
      </c>
      <c r="Q3810" s="104"/>
      <c r="R3810" s="104"/>
      <c r="S3810" s="104">
        <v>1050000</v>
      </c>
      <c r="T3810" s="104">
        <v>0</v>
      </c>
      <c r="U3810" s="103" t="s">
        <v>303</v>
      </c>
      <c r="V3810" s="105" t="s">
        <v>4592</v>
      </c>
      <c r="W3810" s="106" t="s">
        <v>539</v>
      </c>
    </row>
    <row r="3811" spans="1:23" s="107" customFormat="1" ht="31.8" customHeight="1">
      <c r="A3811" s="46">
        <f>SUBTOTAL(3,$C$11:C3811)</f>
        <v>3801</v>
      </c>
      <c r="B3811" s="100">
        <v>2</v>
      </c>
      <c r="C3811" s="100" t="s">
        <v>287</v>
      </c>
      <c r="D3811" s="100" t="s">
        <v>2342</v>
      </c>
      <c r="E3811" s="101" t="s">
        <v>384</v>
      </c>
      <c r="F3811" s="102" t="s">
        <v>682</v>
      </c>
      <c r="G3811" s="100">
        <v>11</v>
      </c>
      <c r="H3811" s="103" t="s">
        <v>651</v>
      </c>
      <c r="I3811" s="100">
        <v>20</v>
      </c>
      <c r="J3811" s="100">
        <v>1</v>
      </c>
      <c r="K3811" s="100"/>
      <c r="L3811" s="100"/>
      <c r="M3811" s="100">
        <v>20</v>
      </c>
      <c r="N3811" s="100">
        <v>1</v>
      </c>
      <c r="O3811" s="104">
        <v>1050000</v>
      </c>
      <c r="P3811" s="104">
        <v>1050000</v>
      </c>
      <c r="Q3811" s="104"/>
      <c r="R3811" s="104"/>
      <c r="S3811" s="104">
        <v>1050000</v>
      </c>
      <c r="T3811" s="104">
        <v>0</v>
      </c>
      <c r="U3811" s="103" t="s">
        <v>303</v>
      </c>
      <c r="V3811" s="105" t="s">
        <v>4593</v>
      </c>
      <c r="W3811" s="106" t="s">
        <v>539</v>
      </c>
    </row>
    <row r="3812" spans="1:23" s="107" customFormat="1" ht="31.8" customHeight="1">
      <c r="A3812" s="46">
        <f>SUBTOTAL(3,$C$11:C3812)</f>
        <v>3802</v>
      </c>
      <c r="B3812" s="100">
        <v>2</v>
      </c>
      <c r="C3812" s="100" t="s">
        <v>287</v>
      </c>
      <c r="D3812" s="100" t="s">
        <v>2382</v>
      </c>
      <c r="E3812" s="101" t="s">
        <v>384</v>
      </c>
      <c r="F3812" s="102" t="s">
        <v>682</v>
      </c>
      <c r="G3812" s="100">
        <v>11</v>
      </c>
      <c r="H3812" s="103" t="s">
        <v>651</v>
      </c>
      <c r="I3812" s="100">
        <v>20</v>
      </c>
      <c r="J3812" s="100">
        <v>1</v>
      </c>
      <c r="K3812" s="100"/>
      <c r="L3812" s="100"/>
      <c r="M3812" s="100">
        <v>20</v>
      </c>
      <c r="N3812" s="100">
        <v>1</v>
      </c>
      <c r="O3812" s="104">
        <v>1050000</v>
      </c>
      <c r="P3812" s="104">
        <v>1050000</v>
      </c>
      <c r="Q3812" s="104"/>
      <c r="R3812" s="104"/>
      <c r="S3812" s="104">
        <v>1050000</v>
      </c>
      <c r="T3812" s="104">
        <v>0</v>
      </c>
      <c r="U3812" s="103" t="s">
        <v>303</v>
      </c>
      <c r="V3812" s="105" t="s">
        <v>4594</v>
      </c>
      <c r="W3812" s="106" t="s">
        <v>539</v>
      </c>
    </row>
    <row r="3813" spans="1:23" s="107" customFormat="1" ht="31.8" customHeight="1">
      <c r="A3813" s="46">
        <f>SUBTOTAL(3,$C$11:C3813)</f>
        <v>3803</v>
      </c>
      <c r="B3813" s="100">
        <v>2</v>
      </c>
      <c r="C3813" s="100" t="s">
        <v>287</v>
      </c>
      <c r="D3813" s="100" t="s">
        <v>2358</v>
      </c>
      <c r="E3813" s="101" t="s">
        <v>384</v>
      </c>
      <c r="F3813" s="102" t="s">
        <v>682</v>
      </c>
      <c r="G3813" s="100">
        <v>11</v>
      </c>
      <c r="H3813" s="103" t="s">
        <v>651</v>
      </c>
      <c r="I3813" s="100">
        <v>20</v>
      </c>
      <c r="J3813" s="100">
        <v>1</v>
      </c>
      <c r="K3813" s="100"/>
      <c r="L3813" s="100"/>
      <c r="M3813" s="100">
        <v>20</v>
      </c>
      <c r="N3813" s="100">
        <v>1</v>
      </c>
      <c r="O3813" s="104">
        <v>1050000</v>
      </c>
      <c r="P3813" s="104">
        <v>1050000</v>
      </c>
      <c r="Q3813" s="104"/>
      <c r="R3813" s="104"/>
      <c r="S3813" s="104">
        <v>1050000</v>
      </c>
      <c r="T3813" s="104">
        <v>0</v>
      </c>
      <c r="U3813" s="103" t="s">
        <v>303</v>
      </c>
      <c r="V3813" s="105" t="s">
        <v>4595</v>
      </c>
      <c r="W3813" s="106" t="s">
        <v>539</v>
      </c>
    </row>
    <row r="3814" spans="1:23" s="107" customFormat="1" ht="31.8" customHeight="1">
      <c r="A3814" s="46">
        <f>SUBTOTAL(3,$C$11:C3814)</f>
        <v>3804</v>
      </c>
      <c r="B3814" s="100">
        <v>2</v>
      </c>
      <c r="C3814" s="100" t="s">
        <v>287</v>
      </c>
      <c r="D3814" s="100" t="s">
        <v>2382</v>
      </c>
      <c r="E3814" s="101" t="s">
        <v>384</v>
      </c>
      <c r="F3814" s="102" t="s">
        <v>682</v>
      </c>
      <c r="G3814" s="100">
        <v>11</v>
      </c>
      <c r="H3814" s="103" t="s">
        <v>651</v>
      </c>
      <c r="I3814" s="100">
        <v>20</v>
      </c>
      <c r="J3814" s="100">
        <v>1</v>
      </c>
      <c r="K3814" s="100"/>
      <c r="L3814" s="100"/>
      <c r="M3814" s="100">
        <v>20</v>
      </c>
      <c r="N3814" s="100">
        <v>1</v>
      </c>
      <c r="O3814" s="104">
        <v>1050000</v>
      </c>
      <c r="P3814" s="104">
        <v>1050000</v>
      </c>
      <c r="Q3814" s="104"/>
      <c r="R3814" s="104"/>
      <c r="S3814" s="104">
        <v>1050000</v>
      </c>
      <c r="T3814" s="104">
        <v>0</v>
      </c>
      <c r="U3814" s="103" t="s">
        <v>303</v>
      </c>
      <c r="V3814" s="105" t="s">
        <v>4596</v>
      </c>
      <c r="W3814" s="106" t="s">
        <v>539</v>
      </c>
    </row>
    <row r="3815" spans="1:23" s="107" customFormat="1" ht="31.8" customHeight="1">
      <c r="A3815" s="46">
        <f>SUBTOTAL(3,$C$11:C3815)</f>
        <v>3805</v>
      </c>
      <c r="B3815" s="100">
        <v>2</v>
      </c>
      <c r="C3815" s="100" t="s">
        <v>287</v>
      </c>
      <c r="D3815" s="100" t="s">
        <v>2384</v>
      </c>
      <c r="E3815" s="101" t="s">
        <v>384</v>
      </c>
      <c r="F3815" s="102" t="s">
        <v>682</v>
      </c>
      <c r="G3815" s="100">
        <v>11</v>
      </c>
      <c r="H3815" s="103" t="s">
        <v>651</v>
      </c>
      <c r="I3815" s="100">
        <v>20</v>
      </c>
      <c r="J3815" s="100">
        <v>1</v>
      </c>
      <c r="K3815" s="100"/>
      <c r="L3815" s="100"/>
      <c r="M3815" s="100">
        <v>20</v>
      </c>
      <c r="N3815" s="100">
        <v>1</v>
      </c>
      <c r="O3815" s="104">
        <v>1050000</v>
      </c>
      <c r="P3815" s="104">
        <v>1050000</v>
      </c>
      <c r="Q3815" s="104"/>
      <c r="R3815" s="104"/>
      <c r="S3815" s="104">
        <v>1050000</v>
      </c>
      <c r="T3815" s="104">
        <v>0</v>
      </c>
      <c r="U3815" s="103" t="s">
        <v>303</v>
      </c>
      <c r="V3815" s="105" t="s">
        <v>4597</v>
      </c>
      <c r="W3815" s="106" t="s">
        <v>539</v>
      </c>
    </row>
    <row r="3816" spans="1:23" s="107" customFormat="1" ht="31.8" customHeight="1">
      <c r="A3816" s="46">
        <f>SUBTOTAL(3,$C$11:C3816)</f>
        <v>3806</v>
      </c>
      <c r="B3816" s="100">
        <v>2</v>
      </c>
      <c r="C3816" s="100" t="s">
        <v>287</v>
      </c>
      <c r="D3816" s="100" t="s">
        <v>2384</v>
      </c>
      <c r="E3816" s="101" t="s">
        <v>384</v>
      </c>
      <c r="F3816" s="102" t="s">
        <v>682</v>
      </c>
      <c r="G3816" s="100">
        <v>11</v>
      </c>
      <c r="H3816" s="103" t="s">
        <v>651</v>
      </c>
      <c r="I3816" s="100">
        <v>20</v>
      </c>
      <c r="J3816" s="100">
        <v>1</v>
      </c>
      <c r="K3816" s="100"/>
      <c r="L3816" s="100"/>
      <c r="M3816" s="100">
        <v>20</v>
      </c>
      <c r="N3816" s="100">
        <v>1</v>
      </c>
      <c r="O3816" s="104">
        <v>1050000</v>
      </c>
      <c r="P3816" s="104">
        <v>1050000</v>
      </c>
      <c r="Q3816" s="104"/>
      <c r="R3816" s="104"/>
      <c r="S3816" s="104">
        <v>1050000</v>
      </c>
      <c r="T3816" s="104">
        <v>0</v>
      </c>
      <c r="U3816" s="103" t="s">
        <v>303</v>
      </c>
      <c r="V3816" s="105" t="s">
        <v>4598</v>
      </c>
      <c r="W3816" s="106" t="s">
        <v>539</v>
      </c>
    </row>
    <row r="3817" spans="1:23" s="107" customFormat="1" ht="31.8" customHeight="1">
      <c r="A3817" s="46">
        <f>SUBTOTAL(3,$C$11:C3817)</f>
        <v>3807</v>
      </c>
      <c r="B3817" s="100">
        <v>2</v>
      </c>
      <c r="C3817" s="100" t="s">
        <v>287</v>
      </c>
      <c r="D3817" s="100" t="s">
        <v>2384</v>
      </c>
      <c r="E3817" s="101" t="s">
        <v>384</v>
      </c>
      <c r="F3817" s="102" t="s">
        <v>682</v>
      </c>
      <c r="G3817" s="100">
        <v>11</v>
      </c>
      <c r="H3817" s="103" t="s">
        <v>651</v>
      </c>
      <c r="I3817" s="100">
        <v>20</v>
      </c>
      <c r="J3817" s="100">
        <v>1</v>
      </c>
      <c r="K3817" s="100"/>
      <c r="L3817" s="100"/>
      <c r="M3817" s="100">
        <v>20</v>
      </c>
      <c r="N3817" s="100">
        <v>1</v>
      </c>
      <c r="O3817" s="104">
        <v>1050000</v>
      </c>
      <c r="P3817" s="104">
        <v>1050000</v>
      </c>
      <c r="Q3817" s="104"/>
      <c r="R3817" s="104"/>
      <c r="S3817" s="104">
        <v>1050000</v>
      </c>
      <c r="T3817" s="104">
        <v>0</v>
      </c>
      <c r="U3817" s="103" t="s">
        <v>303</v>
      </c>
      <c r="V3817" s="105" t="s">
        <v>4599</v>
      </c>
      <c r="W3817" s="106" t="s">
        <v>539</v>
      </c>
    </row>
    <row r="3818" spans="1:23" s="107" customFormat="1" ht="31.8" customHeight="1">
      <c r="A3818" s="46">
        <f>SUBTOTAL(3,$C$11:C3818)</f>
        <v>3808</v>
      </c>
      <c r="B3818" s="100">
        <v>2</v>
      </c>
      <c r="C3818" s="100" t="s">
        <v>287</v>
      </c>
      <c r="D3818" s="100" t="s">
        <v>2382</v>
      </c>
      <c r="E3818" s="101" t="s">
        <v>384</v>
      </c>
      <c r="F3818" s="102" t="s">
        <v>682</v>
      </c>
      <c r="G3818" s="100">
        <v>11</v>
      </c>
      <c r="H3818" s="103" t="s">
        <v>651</v>
      </c>
      <c r="I3818" s="100">
        <v>20</v>
      </c>
      <c r="J3818" s="100">
        <v>1</v>
      </c>
      <c r="K3818" s="100"/>
      <c r="L3818" s="100"/>
      <c r="M3818" s="100">
        <v>20</v>
      </c>
      <c r="N3818" s="100">
        <v>1</v>
      </c>
      <c r="O3818" s="104">
        <v>1050000</v>
      </c>
      <c r="P3818" s="104">
        <v>1050000</v>
      </c>
      <c r="Q3818" s="104"/>
      <c r="R3818" s="104"/>
      <c r="S3818" s="104">
        <v>1050000</v>
      </c>
      <c r="T3818" s="104">
        <v>0</v>
      </c>
      <c r="U3818" s="103" t="s">
        <v>303</v>
      </c>
      <c r="V3818" s="105" t="s">
        <v>4600</v>
      </c>
      <c r="W3818" s="106" t="s">
        <v>539</v>
      </c>
    </row>
    <row r="3819" spans="1:23" s="107" customFormat="1" ht="31.8" customHeight="1">
      <c r="A3819" s="46">
        <f>SUBTOTAL(3,$C$11:C3819)</f>
        <v>3809</v>
      </c>
      <c r="B3819" s="100">
        <v>2</v>
      </c>
      <c r="C3819" s="100" t="s">
        <v>287</v>
      </c>
      <c r="D3819" s="100" t="s">
        <v>2384</v>
      </c>
      <c r="E3819" s="101" t="s">
        <v>384</v>
      </c>
      <c r="F3819" s="102" t="s">
        <v>682</v>
      </c>
      <c r="G3819" s="100">
        <v>11</v>
      </c>
      <c r="H3819" s="103" t="s">
        <v>651</v>
      </c>
      <c r="I3819" s="100">
        <v>20</v>
      </c>
      <c r="J3819" s="100">
        <v>1</v>
      </c>
      <c r="K3819" s="100"/>
      <c r="L3819" s="100"/>
      <c r="M3819" s="100">
        <v>20</v>
      </c>
      <c r="N3819" s="100">
        <v>1</v>
      </c>
      <c r="O3819" s="104">
        <v>1050000</v>
      </c>
      <c r="P3819" s="104">
        <v>1050000</v>
      </c>
      <c r="Q3819" s="104"/>
      <c r="R3819" s="104"/>
      <c r="S3819" s="104">
        <v>1050000</v>
      </c>
      <c r="T3819" s="104">
        <v>0</v>
      </c>
      <c r="U3819" s="103" t="s">
        <v>303</v>
      </c>
      <c r="V3819" s="105" t="s">
        <v>4601</v>
      </c>
      <c r="W3819" s="106" t="s">
        <v>539</v>
      </c>
    </row>
    <row r="3820" spans="1:23" s="107" customFormat="1" ht="31.8" customHeight="1">
      <c r="A3820" s="46">
        <f>SUBTOTAL(3,$C$11:C3820)</f>
        <v>3810</v>
      </c>
      <c r="B3820" s="100">
        <v>2</v>
      </c>
      <c r="C3820" s="100" t="s">
        <v>287</v>
      </c>
      <c r="D3820" s="100" t="s">
        <v>2384</v>
      </c>
      <c r="E3820" s="101" t="s">
        <v>384</v>
      </c>
      <c r="F3820" s="102" t="s">
        <v>682</v>
      </c>
      <c r="G3820" s="100">
        <v>11</v>
      </c>
      <c r="H3820" s="103" t="s">
        <v>651</v>
      </c>
      <c r="I3820" s="100">
        <v>20</v>
      </c>
      <c r="J3820" s="100">
        <v>1</v>
      </c>
      <c r="K3820" s="100"/>
      <c r="L3820" s="100"/>
      <c r="M3820" s="100">
        <v>20</v>
      </c>
      <c r="N3820" s="100">
        <v>1</v>
      </c>
      <c r="O3820" s="104">
        <v>1050000</v>
      </c>
      <c r="P3820" s="104">
        <v>1050000</v>
      </c>
      <c r="Q3820" s="104"/>
      <c r="R3820" s="104"/>
      <c r="S3820" s="104">
        <v>1050000</v>
      </c>
      <c r="T3820" s="104">
        <v>0</v>
      </c>
      <c r="U3820" s="103" t="s">
        <v>303</v>
      </c>
      <c r="V3820" s="105" t="s">
        <v>4602</v>
      </c>
      <c r="W3820" s="106" t="s">
        <v>539</v>
      </c>
    </row>
    <row r="3821" spans="1:23" s="107" customFormat="1" ht="31.8" customHeight="1">
      <c r="A3821" s="46">
        <f>SUBTOTAL(3,$C$11:C3821)</f>
        <v>3811</v>
      </c>
      <c r="B3821" s="100">
        <v>2</v>
      </c>
      <c r="C3821" s="100" t="s">
        <v>287</v>
      </c>
      <c r="D3821" s="100" t="s">
        <v>2384</v>
      </c>
      <c r="E3821" s="101" t="s">
        <v>384</v>
      </c>
      <c r="F3821" s="102" t="s">
        <v>682</v>
      </c>
      <c r="G3821" s="100">
        <v>11</v>
      </c>
      <c r="H3821" s="103" t="s">
        <v>651</v>
      </c>
      <c r="I3821" s="100">
        <v>20</v>
      </c>
      <c r="J3821" s="100">
        <v>1</v>
      </c>
      <c r="K3821" s="100"/>
      <c r="L3821" s="100"/>
      <c r="M3821" s="100">
        <v>20</v>
      </c>
      <c r="N3821" s="100">
        <v>1</v>
      </c>
      <c r="O3821" s="104">
        <v>1050000</v>
      </c>
      <c r="P3821" s="104">
        <v>1050000</v>
      </c>
      <c r="Q3821" s="104"/>
      <c r="R3821" s="104"/>
      <c r="S3821" s="104">
        <v>1050000</v>
      </c>
      <c r="T3821" s="104">
        <v>0</v>
      </c>
      <c r="U3821" s="103" t="s">
        <v>303</v>
      </c>
      <c r="V3821" s="105" t="s">
        <v>4603</v>
      </c>
      <c r="W3821" s="106" t="s">
        <v>539</v>
      </c>
    </row>
    <row r="3822" spans="1:23" s="107" customFormat="1" ht="31.8" customHeight="1">
      <c r="A3822" s="46">
        <f>SUBTOTAL(3,$C$11:C3822)</f>
        <v>3812</v>
      </c>
      <c r="B3822" s="100">
        <v>2</v>
      </c>
      <c r="C3822" s="100" t="s">
        <v>287</v>
      </c>
      <c r="D3822" s="100" t="s">
        <v>2384</v>
      </c>
      <c r="E3822" s="101" t="s">
        <v>384</v>
      </c>
      <c r="F3822" s="102" t="s">
        <v>682</v>
      </c>
      <c r="G3822" s="100">
        <v>11</v>
      </c>
      <c r="H3822" s="103" t="s">
        <v>651</v>
      </c>
      <c r="I3822" s="100">
        <v>20</v>
      </c>
      <c r="J3822" s="100">
        <v>1</v>
      </c>
      <c r="K3822" s="100"/>
      <c r="L3822" s="100"/>
      <c r="M3822" s="100">
        <v>20</v>
      </c>
      <c r="N3822" s="100">
        <v>1</v>
      </c>
      <c r="O3822" s="104">
        <v>1050000</v>
      </c>
      <c r="P3822" s="104">
        <v>1050000</v>
      </c>
      <c r="Q3822" s="104"/>
      <c r="R3822" s="104"/>
      <c r="S3822" s="104">
        <v>1050000</v>
      </c>
      <c r="T3822" s="104">
        <v>0</v>
      </c>
      <c r="U3822" s="103" t="s">
        <v>303</v>
      </c>
      <c r="V3822" s="105" t="s">
        <v>864</v>
      </c>
      <c r="W3822" s="106" t="s">
        <v>539</v>
      </c>
    </row>
    <row r="3823" spans="1:23" s="107" customFormat="1" ht="31.8" customHeight="1">
      <c r="A3823" s="46">
        <f>SUBTOTAL(3,$C$11:C3823)</f>
        <v>3813</v>
      </c>
      <c r="B3823" s="100">
        <v>2</v>
      </c>
      <c r="C3823" s="100" t="s">
        <v>287</v>
      </c>
      <c r="D3823" s="100" t="s">
        <v>2382</v>
      </c>
      <c r="E3823" s="101" t="s">
        <v>384</v>
      </c>
      <c r="F3823" s="102" t="s">
        <v>682</v>
      </c>
      <c r="G3823" s="100">
        <v>11</v>
      </c>
      <c r="H3823" s="103" t="s">
        <v>651</v>
      </c>
      <c r="I3823" s="100">
        <v>20</v>
      </c>
      <c r="J3823" s="100">
        <v>1</v>
      </c>
      <c r="K3823" s="100"/>
      <c r="L3823" s="100"/>
      <c r="M3823" s="100">
        <v>20</v>
      </c>
      <c r="N3823" s="100">
        <v>1</v>
      </c>
      <c r="O3823" s="104">
        <v>1050000</v>
      </c>
      <c r="P3823" s="104">
        <v>1050000</v>
      </c>
      <c r="Q3823" s="104"/>
      <c r="R3823" s="104"/>
      <c r="S3823" s="104">
        <v>1050000</v>
      </c>
      <c r="T3823" s="104">
        <v>0</v>
      </c>
      <c r="U3823" s="103" t="s">
        <v>303</v>
      </c>
      <c r="V3823" s="105" t="s">
        <v>4604</v>
      </c>
      <c r="W3823" s="106" t="s">
        <v>539</v>
      </c>
    </row>
    <row r="3824" spans="1:23" s="107" customFormat="1" ht="31.8" customHeight="1">
      <c r="A3824" s="46">
        <f>SUBTOTAL(3,$C$11:C3824)</f>
        <v>3814</v>
      </c>
      <c r="B3824" s="100">
        <v>2</v>
      </c>
      <c r="C3824" s="100" t="s">
        <v>287</v>
      </c>
      <c r="D3824" s="100" t="s">
        <v>2382</v>
      </c>
      <c r="E3824" s="101" t="s">
        <v>384</v>
      </c>
      <c r="F3824" s="102" t="s">
        <v>682</v>
      </c>
      <c r="G3824" s="100">
        <v>11</v>
      </c>
      <c r="H3824" s="103" t="s">
        <v>651</v>
      </c>
      <c r="I3824" s="100">
        <v>20</v>
      </c>
      <c r="J3824" s="100">
        <v>1</v>
      </c>
      <c r="K3824" s="100"/>
      <c r="L3824" s="100"/>
      <c r="M3824" s="100">
        <v>20</v>
      </c>
      <c r="N3824" s="100">
        <v>1</v>
      </c>
      <c r="O3824" s="104">
        <v>1050000</v>
      </c>
      <c r="P3824" s="104">
        <v>1050000</v>
      </c>
      <c r="Q3824" s="104"/>
      <c r="R3824" s="104"/>
      <c r="S3824" s="104">
        <v>1050000</v>
      </c>
      <c r="T3824" s="104">
        <v>0</v>
      </c>
      <c r="U3824" s="103" t="s">
        <v>303</v>
      </c>
      <c r="V3824" s="105" t="s">
        <v>4605</v>
      </c>
      <c r="W3824" s="106" t="s">
        <v>539</v>
      </c>
    </row>
    <row r="3825" spans="1:23" s="107" customFormat="1" ht="31.8" customHeight="1">
      <c r="A3825" s="46">
        <f>SUBTOTAL(3,$C$11:C3825)</f>
        <v>3815</v>
      </c>
      <c r="B3825" s="100">
        <v>2</v>
      </c>
      <c r="C3825" s="100" t="s">
        <v>287</v>
      </c>
      <c r="D3825" s="100" t="s">
        <v>2382</v>
      </c>
      <c r="E3825" s="101" t="s">
        <v>384</v>
      </c>
      <c r="F3825" s="102" t="s">
        <v>682</v>
      </c>
      <c r="G3825" s="100">
        <v>11</v>
      </c>
      <c r="H3825" s="103" t="s">
        <v>651</v>
      </c>
      <c r="I3825" s="100">
        <v>20</v>
      </c>
      <c r="J3825" s="100">
        <v>1</v>
      </c>
      <c r="K3825" s="100"/>
      <c r="L3825" s="100"/>
      <c r="M3825" s="100">
        <v>20</v>
      </c>
      <c r="N3825" s="100">
        <v>1</v>
      </c>
      <c r="O3825" s="104">
        <v>1050000</v>
      </c>
      <c r="P3825" s="104">
        <v>1050000</v>
      </c>
      <c r="Q3825" s="104"/>
      <c r="R3825" s="104"/>
      <c r="S3825" s="104">
        <v>1050000</v>
      </c>
      <c r="T3825" s="104">
        <v>0</v>
      </c>
      <c r="U3825" s="103" t="s">
        <v>303</v>
      </c>
      <c r="V3825" s="105" t="s">
        <v>2019</v>
      </c>
      <c r="W3825" s="106" t="s">
        <v>539</v>
      </c>
    </row>
    <row r="3826" spans="1:23" s="107" customFormat="1" ht="31.8" customHeight="1">
      <c r="A3826" s="46">
        <f>SUBTOTAL(3,$C$11:C3826)</f>
        <v>3816</v>
      </c>
      <c r="B3826" s="100">
        <v>2</v>
      </c>
      <c r="C3826" s="100" t="s">
        <v>287</v>
      </c>
      <c r="D3826" s="100" t="s">
        <v>2349</v>
      </c>
      <c r="E3826" s="101" t="s">
        <v>384</v>
      </c>
      <c r="F3826" s="102" t="s">
        <v>682</v>
      </c>
      <c r="G3826" s="100">
        <v>11</v>
      </c>
      <c r="H3826" s="103" t="s">
        <v>651</v>
      </c>
      <c r="I3826" s="100">
        <v>40</v>
      </c>
      <c r="J3826" s="100">
        <v>1</v>
      </c>
      <c r="K3826" s="100"/>
      <c r="L3826" s="100"/>
      <c r="M3826" s="100">
        <v>40</v>
      </c>
      <c r="N3826" s="100">
        <v>1</v>
      </c>
      <c r="O3826" s="104">
        <v>2100000</v>
      </c>
      <c r="P3826" s="104">
        <v>2100000</v>
      </c>
      <c r="Q3826" s="104"/>
      <c r="R3826" s="104"/>
      <c r="S3826" s="104">
        <v>2100000</v>
      </c>
      <c r="T3826" s="104">
        <v>0</v>
      </c>
      <c r="U3826" s="103" t="s">
        <v>304</v>
      </c>
      <c r="V3826" s="105" t="s">
        <v>3427</v>
      </c>
      <c r="W3826" s="106" t="s">
        <v>539</v>
      </c>
    </row>
    <row r="3827" spans="1:23" s="107" customFormat="1" ht="31.8" customHeight="1">
      <c r="A3827" s="46">
        <f>SUBTOTAL(3,$C$11:C3827)</f>
        <v>3817</v>
      </c>
      <c r="B3827" s="46">
        <v>1</v>
      </c>
      <c r="C3827" s="46" t="s">
        <v>245</v>
      </c>
      <c r="D3827" s="46" t="s">
        <v>933</v>
      </c>
      <c r="E3827" s="98" t="s">
        <v>362</v>
      </c>
      <c r="F3827" s="99" t="s">
        <v>636</v>
      </c>
      <c r="G3827" s="46">
        <v>11</v>
      </c>
      <c r="H3827" s="78" t="s">
        <v>651</v>
      </c>
      <c r="I3827" s="46">
        <v>20</v>
      </c>
      <c r="J3827" s="46">
        <v>1</v>
      </c>
      <c r="K3827" s="46"/>
      <c r="L3827" s="46"/>
      <c r="M3827" s="46">
        <v>20</v>
      </c>
      <c r="N3827" s="46">
        <v>1</v>
      </c>
      <c r="O3827" s="79">
        <v>1050000</v>
      </c>
      <c r="P3827" s="79">
        <v>1050000</v>
      </c>
      <c r="Q3827" s="79"/>
      <c r="R3827" s="79">
        <v>1050000</v>
      </c>
      <c r="S3827" s="79">
        <v>0</v>
      </c>
      <c r="T3827" s="79">
        <v>0</v>
      </c>
      <c r="U3827" s="78" t="s">
        <v>303</v>
      </c>
      <c r="V3827" s="80" t="s">
        <v>1966</v>
      </c>
      <c r="W3827" s="81" t="s">
        <v>539</v>
      </c>
    </row>
    <row r="3828" spans="1:23" s="107" customFormat="1" ht="31.8" customHeight="1">
      <c r="A3828" s="46">
        <f>SUBTOTAL(3,$C$11:C3828)</f>
        <v>3818</v>
      </c>
      <c r="B3828" s="46">
        <v>1</v>
      </c>
      <c r="C3828" s="46" t="s">
        <v>245</v>
      </c>
      <c r="D3828" s="46" t="s">
        <v>935</v>
      </c>
      <c r="E3828" s="98" t="s">
        <v>362</v>
      </c>
      <c r="F3828" s="99" t="s">
        <v>636</v>
      </c>
      <c r="G3828" s="46">
        <v>11</v>
      </c>
      <c r="H3828" s="78" t="s">
        <v>651</v>
      </c>
      <c r="I3828" s="46">
        <v>20</v>
      </c>
      <c r="J3828" s="46">
        <v>1</v>
      </c>
      <c r="K3828" s="46"/>
      <c r="L3828" s="46"/>
      <c r="M3828" s="46">
        <v>20</v>
      </c>
      <c r="N3828" s="46">
        <v>1</v>
      </c>
      <c r="O3828" s="79">
        <v>1050000</v>
      </c>
      <c r="P3828" s="79">
        <v>1050000</v>
      </c>
      <c r="Q3828" s="79"/>
      <c r="R3828" s="79">
        <v>1050000</v>
      </c>
      <c r="S3828" s="79">
        <v>0</v>
      </c>
      <c r="T3828" s="79">
        <v>0</v>
      </c>
      <c r="U3828" s="78" t="s">
        <v>303</v>
      </c>
      <c r="V3828" s="80" t="s">
        <v>1967</v>
      </c>
      <c r="W3828" s="81" t="s">
        <v>539</v>
      </c>
    </row>
    <row r="3829" spans="1:23" s="107" customFormat="1" ht="31.8" customHeight="1">
      <c r="A3829" s="46">
        <f>SUBTOTAL(3,$C$11:C3829)</f>
        <v>3819</v>
      </c>
      <c r="B3829" s="46">
        <v>1</v>
      </c>
      <c r="C3829" s="46" t="s">
        <v>245</v>
      </c>
      <c r="D3829" s="46" t="s">
        <v>935</v>
      </c>
      <c r="E3829" s="98" t="s">
        <v>362</v>
      </c>
      <c r="F3829" s="99" t="s">
        <v>636</v>
      </c>
      <c r="G3829" s="46">
        <v>11</v>
      </c>
      <c r="H3829" s="78" t="s">
        <v>651</v>
      </c>
      <c r="I3829" s="46">
        <v>20</v>
      </c>
      <c r="J3829" s="46">
        <v>1</v>
      </c>
      <c r="K3829" s="46"/>
      <c r="L3829" s="46"/>
      <c r="M3829" s="46">
        <v>20</v>
      </c>
      <c r="N3829" s="46">
        <v>1</v>
      </c>
      <c r="O3829" s="79">
        <v>1050000</v>
      </c>
      <c r="P3829" s="79">
        <v>1050000</v>
      </c>
      <c r="Q3829" s="79"/>
      <c r="R3829" s="79">
        <v>1050000</v>
      </c>
      <c r="S3829" s="79">
        <v>0</v>
      </c>
      <c r="T3829" s="79">
        <v>0</v>
      </c>
      <c r="U3829" s="78" t="s">
        <v>303</v>
      </c>
      <c r="V3829" s="80" t="s">
        <v>1968</v>
      </c>
      <c r="W3829" s="81" t="s">
        <v>539</v>
      </c>
    </row>
    <row r="3830" spans="1:23" s="107" customFormat="1" ht="31.8" customHeight="1">
      <c r="A3830" s="46">
        <f>SUBTOTAL(3,$C$11:C3830)</f>
        <v>3820</v>
      </c>
      <c r="B3830" s="46">
        <v>1</v>
      </c>
      <c r="C3830" s="46" t="s">
        <v>245</v>
      </c>
      <c r="D3830" s="46" t="s">
        <v>930</v>
      </c>
      <c r="E3830" s="98" t="s">
        <v>362</v>
      </c>
      <c r="F3830" s="99" t="s">
        <v>636</v>
      </c>
      <c r="G3830" s="46">
        <v>11</v>
      </c>
      <c r="H3830" s="78" t="s">
        <v>651</v>
      </c>
      <c r="I3830" s="46">
        <v>20</v>
      </c>
      <c r="J3830" s="46">
        <v>1</v>
      </c>
      <c r="K3830" s="46"/>
      <c r="L3830" s="46"/>
      <c r="M3830" s="46">
        <v>20</v>
      </c>
      <c r="N3830" s="46">
        <v>1</v>
      </c>
      <c r="O3830" s="79">
        <v>1050000</v>
      </c>
      <c r="P3830" s="79">
        <v>1050000</v>
      </c>
      <c r="Q3830" s="79"/>
      <c r="R3830" s="79">
        <v>1050000</v>
      </c>
      <c r="S3830" s="79">
        <v>0</v>
      </c>
      <c r="T3830" s="79">
        <v>0</v>
      </c>
      <c r="U3830" s="78" t="s">
        <v>303</v>
      </c>
      <c r="V3830" s="80" t="s">
        <v>1969</v>
      </c>
      <c r="W3830" s="81" t="s">
        <v>539</v>
      </c>
    </row>
    <row r="3831" spans="1:23" s="107" customFormat="1" ht="31.8" customHeight="1">
      <c r="A3831" s="46">
        <f>SUBTOTAL(3,$C$11:C3831)</f>
        <v>3821</v>
      </c>
      <c r="B3831" s="46">
        <v>1</v>
      </c>
      <c r="C3831" s="46" t="s">
        <v>245</v>
      </c>
      <c r="D3831" s="46" t="s">
        <v>1112</v>
      </c>
      <c r="E3831" s="98" t="s">
        <v>362</v>
      </c>
      <c r="F3831" s="99" t="s">
        <v>636</v>
      </c>
      <c r="G3831" s="46">
        <v>11</v>
      </c>
      <c r="H3831" s="78" t="s">
        <v>651</v>
      </c>
      <c r="I3831" s="46">
        <v>20</v>
      </c>
      <c r="J3831" s="46">
        <v>1</v>
      </c>
      <c r="K3831" s="46"/>
      <c r="L3831" s="46"/>
      <c r="M3831" s="46">
        <v>20</v>
      </c>
      <c r="N3831" s="46">
        <v>1</v>
      </c>
      <c r="O3831" s="79">
        <v>1050000</v>
      </c>
      <c r="P3831" s="79">
        <v>1050000</v>
      </c>
      <c r="Q3831" s="79"/>
      <c r="R3831" s="79">
        <v>1050000</v>
      </c>
      <c r="S3831" s="79">
        <v>0</v>
      </c>
      <c r="T3831" s="79">
        <v>0</v>
      </c>
      <c r="U3831" s="78" t="s">
        <v>303</v>
      </c>
      <c r="V3831" s="80" t="s">
        <v>1970</v>
      </c>
      <c r="W3831" s="81" t="s">
        <v>539</v>
      </c>
    </row>
    <row r="3832" spans="1:23" s="107" customFormat="1" ht="31.8" customHeight="1">
      <c r="A3832" s="46">
        <f>SUBTOTAL(3,$C$11:C3832)</f>
        <v>3822</v>
      </c>
      <c r="B3832" s="46">
        <v>1</v>
      </c>
      <c r="C3832" s="46" t="s">
        <v>245</v>
      </c>
      <c r="D3832" s="46" t="s">
        <v>1114</v>
      </c>
      <c r="E3832" s="98" t="s">
        <v>362</v>
      </c>
      <c r="F3832" s="99" t="s">
        <v>636</v>
      </c>
      <c r="G3832" s="46">
        <v>11</v>
      </c>
      <c r="H3832" s="78" t="s">
        <v>651</v>
      </c>
      <c r="I3832" s="46">
        <v>20</v>
      </c>
      <c r="J3832" s="46">
        <v>1</v>
      </c>
      <c r="K3832" s="46"/>
      <c r="L3832" s="46"/>
      <c r="M3832" s="46">
        <v>20</v>
      </c>
      <c r="N3832" s="46">
        <v>1</v>
      </c>
      <c r="O3832" s="79">
        <v>1050000</v>
      </c>
      <c r="P3832" s="79">
        <v>1050000</v>
      </c>
      <c r="Q3832" s="79"/>
      <c r="R3832" s="79">
        <v>1050000</v>
      </c>
      <c r="S3832" s="79">
        <v>0</v>
      </c>
      <c r="T3832" s="79">
        <v>0</v>
      </c>
      <c r="U3832" s="78" t="s">
        <v>303</v>
      </c>
      <c r="V3832" s="80" t="s">
        <v>1971</v>
      </c>
      <c r="W3832" s="81" t="s">
        <v>539</v>
      </c>
    </row>
    <row r="3833" spans="1:23" s="107" customFormat="1" ht="31.8" customHeight="1">
      <c r="A3833" s="46">
        <f>SUBTOTAL(3,$C$11:C3833)</f>
        <v>3823</v>
      </c>
      <c r="B3833" s="46">
        <v>1</v>
      </c>
      <c r="C3833" s="46" t="s">
        <v>245</v>
      </c>
      <c r="D3833" s="46" t="s">
        <v>934</v>
      </c>
      <c r="E3833" s="98" t="s">
        <v>362</v>
      </c>
      <c r="F3833" s="99" t="s">
        <v>636</v>
      </c>
      <c r="G3833" s="46">
        <v>11</v>
      </c>
      <c r="H3833" s="78" t="s">
        <v>651</v>
      </c>
      <c r="I3833" s="46">
        <v>20</v>
      </c>
      <c r="J3833" s="46">
        <v>1</v>
      </c>
      <c r="K3833" s="46"/>
      <c r="L3833" s="46"/>
      <c r="M3833" s="46">
        <v>20</v>
      </c>
      <c r="N3833" s="46">
        <v>1</v>
      </c>
      <c r="O3833" s="79">
        <v>1050000</v>
      </c>
      <c r="P3833" s="79">
        <v>1050000</v>
      </c>
      <c r="Q3833" s="79"/>
      <c r="R3833" s="79">
        <v>1050000</v>
      </c>
      <c r="S3833" s="79">
        <v>0</v>
      </c>
      <c r="T3833" s="79">
        <v>0</v>
      </c>
      <c r="U3833" s="78" t="s">
        <v>303</v>
      </c>
      <c r="V3833" s="80" t="s">
        <v>1972</v>
      </c>
      <c r="W3833" s="81" t="s">
        <v>539</v>
      </c>
    </row>
    <row r="3834" spans="1:23" s="107" customFormat="1" ht="31.8" customHeight="1">
      <c r="A3834" s="46">
        <f>SUBTOTAL(3,$C$11:C3834)</f>
        <v>3824</v>
      </c>
      <c r="B3834" s="46">
        <v>1</v>
      </c>
      <c r="C3834" s="46" t="s">
        <v>245</v>
      </c>
      <c r="D3834" s="46" t="s">
        <v>121</v>
      </c>
      <c r="E3834" s="98" t="s">
        <v>362</v>
      </c>
      <c r="F3834" s="99" t="s">
        <v>636</v>
      </c>
      <c r="G3834" s="46">
        <v>11</v>
      </c>
      <c r="H3834" s="78" t="s">
        <v>651</v>
      </c>
      <c r="I3834" s="46">
        <v>20</v>
      </c>
      <c r="J3834" s="46">
        <v>1</v>
      </c>
      <c r="K3834" s="46"/>
      <c r="L3834" s="46"/>
      <c r="M3834" s="46">
        <v>20</v>
      </c>
      <c r="N3834" s="46">
        <v>1</v>
      </c>
      <c r="O3834" s="79">
        <v>1050000</v>
      </c>
      <c r="P3834" s="79">
        <v>1050000</v>
      </c>
      <c r="Q3834" s="79"/>
      <c r="R3834" s="79">
        <v>1050000</v>
      </c>
      <c r="S3834" s="79">
        <v>0</v>
      </c>
      <c r="T3834" s="79">
        <v>0</v>
      </c>
      <c r="U3834" s="78" t="s">
        <v>303</v>
      </c>
      <c r="V3834" s="80" t="s">
        <v>1973</v>
      </c>
      <c r="W3834" s="81" t="s">
        <v>539</v>
      </c>
    </row>
    <row r="3835" spans="1:23" s="107" customFormat="1" ht="31.8" customHeight="1">
      <c r="A3835" s="46">
        <f>SUBTOTAL(3,$C$11:C3835)</f>
        <v>3825</v>
      </c>
      <c r="B3835" s="100">
        <v>2</v>
      </c>
      <c r="C3835" s="100" t="s">
        <v>245</v>
      </c>
      <c r="D3835" s="100" t="s">
        <v>2382</v>
      </c>
      <c r="E3835" s="101" t="s">
        <v>362</v>
      </c>
      <c r="F3835" s="102" t="s">
        <v>636</v>
      </c>
      <c r="G3835" s="100">
        <v>11</v>
      </c>
      <c r="H3835" s="103" t="s">
        <v>651</v>
      </c>
      <c r="I3835" s="100">
        <v>20</v>
      </c>
      <c r="J3835" s="100">
        <v>1</v>
      </c>
      <c r="K3835" s="100"/>
      <c r="L3835" s="100"/>
      <c r="M3835" s="100">
        <v>20</v>
      </c>
      <c r="N3835" s="100">
        <v>1</v>
      </c>
      <c r="O3835" s="104">
        <v>1050000</v>
      </c>
      <c r="P3835" s="104">
        <v>1050000</v>
      </c>
      <c r="Q3835" s="104"/>
      <c r="R3835" s="104"/>
      <c r="S3835" s="104">
        <v>1050000</v>
      </c>
      <c r="T3835" s="104">
        <v>0</v>
      </c>
      <c r="U3835" s="103" t="s">
        <v>303</v>
      </c>
      <c r="V3835" s="105" t="s">
        <v>4606</v>
      </c>
      <c r="W3835" s="106" t="s">
        <v>539</v>
      </c>
    </row>
    <row r="3836" spans="1:23" s="107" customFormat="1" ht="31.8" customHeight="1">
      <c r="A3836" s="46">
        <f>SUBTOTAL(3,$C$11:C3836)</f>
        <v>3826</v>
      </c>
      <c r="B3836" s="100">
        <v>2</v>
      </c>
      <c r="C3836" s="100" t="s">
        <v>245</v>
      </c>
      <c r="D3836" s="100" t="s">
        <v>2383</v>
      </c>
      <c r="E3836" s="101" t="s">
        <v>362</v>
      </c>
      <c r="F3836" s="102" t="s">
        <v>636</v>
      </c>
      <c r="G3836" s="100">
        <v>11</v>
      </c>
      <c r="H3836" s="103" t="s">
        <v>651</v>
      </c>
      <c r="I3836" s="100">
        <v>20</v>
      </c>
      <c r="J3836" s="100">
        <v>1</v>
      </c>
      <c r="K3836" s="100"/>
      <c r="L3836" s="100"/>
      <c r="M3836" s="100">
        <v>20</v>
      </c>
      <c r="N3836" s="100">
        <v>1</v>
      </c>
      <c r="O3836" s="104">
        <v>1050000</v>
      </c>
      <c r="P3836" s="104">
        <v>1050000</v>
      </c>
      <c r="Q3836" s="104"/>
      <c r="R3836" s="104"/>
      <c r="S3836" s="104">
        <v>1050000</v>
      </c>
      <c r="T3836" s="104">
        <v>0</v>
      </c>
      <c r="U3836" s="103" t="s">
        <v>303</v>
      </c>
      <c r="V3836" s="105" t="s">
        <v>4607</v>
      </c>
      <c r="W3836" s="106" t="s">
        <v>539</v>
      </c>
    </row>
    <row r="3837" spans="1:23" s="107" customFormat="1" ht="31.8" customHeight="1">
      <c r="A3837" s="46">
        <f>SUBTOTAL(3,$C$11:C3837)</f>
        <v>3827</v>
      </c>
      <c r="B3837" s="100">
        <v>2</v>
      </c>
      <c r="C3837" s="100" t="s">
        <v>245</v>
      </c>
      <c r="D3837" s="100" t="s">
        <v>2384</v>
      </c>
      <c r="E3837" s="101" t="s">
        <v>362</v>
      </c>
      <c r="F3837" s="102" t="s">
        <v>636</v>
      </c>
      <c r="G3837" s="100">
        <v>11</v>
      </c>
      <c r="H3837" s="103" t="s">
        <v>651</v>
      </c>
      <c r="I3837" s="100">
        <v>20</v>
      </c>
      <c r="J3837" s="100">
        <v>1</v>
      </c>
      <c r="K3837" s="100"/>
      <c r="L3837" s="100"/>
      <c r="M3837" s="100">
        <v>20</v>
      </c>
      <c r="N3837" s="100">
        <v>1</v>
      </c>
      <c r="O3837" s="104">
        <v>1050000</v>
      </c>
      <c r="P3837" s="104">
        <v>1050000</v>
      </c>
      <c r="Q3837" s="104"/>
      <c r="R3837" s="104"/>
      <c r="S3837" s="104">
        <v>1050000</v>
      </c>
      <c r="T3837" s="104">
        <v>0</v>
      </c>
      <c r="U3837" s="103" t="s">
        <v>303</v>
      </c>
      <c r="V3837" s="105" t="s">
        <v>4608</v>
      </c>
      <c r="W3837" s="106" t="s">
        <v>539</v>
      </c>
    </row>
    <row r="3838" spans="1:23" s="107" customFormat="1" ht="31.8" customHeight="1">
      <c r="A3838" s="46">
        <f>SUBTOTAL(3,$C$11:C3838)</f>
        <v>3828</v>
      </c>
      <c r="B3838" s="100">
        <v>2</v>
      </c>
      <c r="C3838" s="100" t="s">
        <v>245</v>
      </c>
      <c r="D3838" s="100" t="s">
        <v>2384</v>
      </c>
      <c r="E3838" s="101" t="s">
        <v>362</v>
      </c>
      <c r="F3838" s="102" t="s">
        <v>636</v>
      </c>
      <c r="G3838" s="100">
        <v>11</v>
      </c>
      <c r="H3838" s="103" t="s">
        <v>651</v>
      </c>
      <c r="I3838" s="100">
        <v>20</v>
      </c>
      <c r="J3838" s="100">
        <v>1</v>
      </c>
      <c r="K3838" s="100"/>
      <c r="L3838" s="100"/>
      <c r="M3838" s="100">
        <v>20</v>
      </c>
      <c r="N3838" s="100">
        <v>1</v>
      </c>
      <c r="O3838" s="104">
        <v>1050000</v>
      </c>
      <c r="P3838" s="104">
        <v>1050000</v>
      </c>
      <c r="Q3838" s="104"/>
      <c r="R3838" s="104"/>
      <c r="S3838" s="104">
        <v>1050000</v>
      </c>
      <c r="T3838" s="104">
        <v>0</v>
      </c>
      <c r="U3838" s="103" t="s">
        <v>303</v>
      </c>
      <c r="V3838" s="105" t="s">
        <v>4609</v>
      </c>
      <c r="W3838" s="106" t="s">
        <v>539</v>
      </c>
    </row>
    <row r="3839" spans="1:23" s="107" customFormat="1" ht="31.8" customHeight="1">
      <c r="A3839" s="46">
        <f>SUBTOTAL(3,$C$11:C3839)</f>
        <v>3829</v>
      </c>
      <c r="B3839" s="100">
        <v>2</v>
      </c>
      <c r="C3839" s="100" t="s">
        <v>245</v>
      </c>
      <c r="D3839" s="100" t="s">
        <v>2355</v>
      </c>
      <c r="E3839" s="101" t="s">
        <v>362</v>
      </c>
      <c r="F3839" s="102" t="s">
        <v>636</v>
      </c>
      <c r="G3839" s="100">
        <v>11</v>
      </c>
      <c r="H3839" s="103" t="s">
        <v>651</v>
      </c>
      <c r="I3839" s="100">
        <v>20</v>
      </c>
      <c r="J3839" s="100">
        <v>1</v>
      </c>
      <c r="K3839" s="100"/>
      <c r="L3839" s="100"/>
      <c r="M3839" s="100">
        <v>20</v>
      </c>
      <c r="N3839" s="100">
        <v>1</v>
      </c>
      <c r="O3839" s="104">
        <v>1050000</v>
      </c>
      <c r="P3839" s="104">
        <v>1050000</v>
      </c>
      <c r="Q3839" s="104"/>
      <c r="R3839" s="104"/>
      <c r="S3839" s="104">
        <v>1050000</v>
      </c>
      <c r="T3839" s="104">
        <v>0</v>
      </c>
      <c r="U3839" s="103" t="s">
        <v>303</v>
      </c>
      <c r="V3839" s="105" t="s">
        <v>4610</v>
      </c>
      <c r="W3839" s="106" t="s">
        <v>539</v>
      </c>
    </row>
    <row r="3840" spans="1:23" s="107" customFormat="1" ht="31.8" customHeight="1">
      <c r="A3840" s="46">
        <f>SUBTOTAL(3,$C$11:C3840)</f>
        <v>3830</v>
      </c>
      <c r="B3840" s="100">
        <v>2</v>
      </c>
      <c r="C3840" s="100" t="s">
        <v>245</v>
      </c>
      <c r="D3840" s="100" t="s">
        <v>2384</v>
      </c>
      <c r="E3840" s="101" t="s">
        <v>362</v>
      </c>
      <c r="F3840" s="102" t="s">
        <v>636</v>
      </c>
      <c r="G3840" s="100">
        <v>11</v>
      </c>
      <c r="H3840" s="103" t="s">
        <v>651</v>
      </c>
      <c r="I3840" s="100">
        <v>20</v>
      </c>
      <c r="J3840" s="100">
        <v>1</v>
      </c>
      <c r="K3840" s="100"/>
      <c r="L3840" s="100"/>
      <c r="M3840" s="100">
        <v>20</v>
      </c>
      <c r="N3840" s="100">
        <v>1</v>
      </c>
      <c r="O3840" s="104">
        <v>1050000</v>
      </c>
      <c r="P3840" s="104">
        <v>1050000</v>
      </c>
      <c r="Q3840" s="104"/>
      <c r="R3840" s="104"/>
      <c r="S3840" s="104">
        <v>1050000</v>
      </c>
      <c r="T3840" s="104">
        <v>0</v>
      </c>
      <c r="U3840" s="103" t="s">
        <v>303</v>
      </c>
      <c r="V3840" s="105" t="s">
        <v>4611</v>
      </c>
      <c r="W3840" s="106" t="s">
        <v>539</v>
      </c>
    </row>
    <row r="3841" spans="1:23" s="107" customFormat="1" ht="31.8" customHeight="1">
      <c r="A3841" s="46">
        <f>SUBTOTAL(3,$C$11:C3841)</f>
        <v>3831</v>
      </c>
      <c r="B3841" s="100">
        <v>2</v>
      </c>
      <c r="C3841" s="100" t="s">
        <v>245</v>
      </c>
      <c r="D3841" s="100" t="s">
        <v>2384</v>
      </c>
      <c r="E3841" s="101" t="s">
        <v>362</v>
      </c>
      <c r="F3841" s="102" t="s">
        <v>636</v>
      </c>
      <c r="G3841" s="100">
        <v>11</v>
      </c>
      <c r="H3841" s="103" t="s">
        <v>651</v>
      </c>
      <c r="I3841" s="100">
        <v>20</v>
      </c>
      <c r="J3841" s="100">
        <v>1</v>
      </c>
      <c r="K3841" s="100"/>
      <c r="L3841" s="100"/>
      <c r="M3841" s="100">
        <v>20</v>
      </c>
      <c r="N3841" s="100">
        <v>1</v>
      </c>
      <c r="O3841" s="104">
        <v>1050000</v>
      </c>
      <c r="P3841" s="104">
        <v>1050000</v>
      </c>
      <c r="Q3841" s="104"/>
      <c r="R3841" s="104"/>
      <c r="S3841" s="104">
        <v>1050000</v>
      </c>
      <c r="T3841" s="104">
        <v>0</v>
      </c>
      <c r="U3841" s="103" t="s">
        <v>303</v>
      </c>
      <c r="V3841" s="105" t="s">
        <v>4612</v>
      </c>
      <c r="W3841" s="106" t="s">
        <v>539</v>
      </c>
    </row>
    <row r="3842" spans="1:23" s="107" customFormat="1" ht="31.8" customHeight="1">
      <c r="A3842" s="46">
        <f>SUBTOTAL(3,$C$11:C3842)</f>
        <v>3832</v>
      </c>
      <c r="B3842" s="100">
        <v>2</v>
      </c>
      <c r="C3842" s="100" t="s">
        <v>245</v>
      </c>
      <c r="D3842" s="100" t="s">
        <v>2386</v>
      </c>
      <c r="E3842" s="101" t="s">
        <v>362</v>
      </c>
      <c r="F3842" s="102" t="s">
        <v>636</v>
      </c>
      <c r="G3842" s="100">
        <v>11</v>
      </c>
      <c r="H3842" s="103" t="s">
        <v>651</v>
      </c>
      <c r="I3842" s="100">
        <v>20</v>
      </c>
      <c r="J3842" s="100">
        <v>1</v>
      </c>
      <c r="K3842" s="100"/>
      <c r="L3842" s="100"/>
      <c r="M3842" s="100">
        <v>20</v>
      </c>
      <c r="N3842" s="100">
        <v>1</v>
      </c>
      <c r="O3842" s="104">
        <v>1050000</v>
      </c>
      <c r="P3842" s="104">
        <v>1050000</v>
      </c>
      <c r="Q3842" s="104"/>
      <c r="R3842" s="104"/>
      <c r="S3842" s="104">
        <v>1050000</v>
      </c>
      <c r="T3842" s="104">
        <v>0</v>
      </c>
      <c r="U3842" s="103" t="s">
        <v>303</v>
      </c>
      <c r="V3842" s="105" t="s">
        <v>4613</v>
      </c>
      <c r="W3842" s="106" t="s">
        <v>539</v>
      </c>
    </row>
    <row r="3843" spans="1:23" s="107" customFormat="1" ht="31.8" customHeight="1">
      <c r="A3843" s="46">
        <f>SUBTOTAL(3,$C$11:C3843)</f>
        <v>3833</v>
      </c>
      <c r="B3843" s="100">
        <v>2</v>
      </c>
      <c r="C3843" s="100" t="s">
        <v>245</v>
      </c>
      <c r="D3843" s="100" t="s">
        <v>2385</v>
      </c>
      <c r="E3843" s="101" t="s">
        <v>362</v>
      </c>
      <c r="F3843" s="102" t="s">
        <v>636</v>
      </c>
      <c r="G3843" s="100">
        <v>11</v>
      </c>
      <c r="H3843" s="103" t="s">
        <v>651</v>
      </c>
      <c r="I3843" s="100">
        <v>20</v>
      </c>
      <c r="J3843" s="100">
        <v>1</v>
      </c>
      <c r="K3843" s="100"/>
      <c r="L3843" s="100"/>
      <c r="M3843" s="100">
        <v>20</v>
      </c>
      <c r="N3843" s="100">
        <v>1</v>
      </c>
      <c r="O3843" s="104">
        <v>1050000</v>
      </c>
      <c r="P3843" s="104">
        <v>1050000</v>
      </c>
      <c r="Q3843" s="104"/>
      <c r="R3843" s="104"/>
      <c r="S3843" s="104">
        <v>1050000</v>
      </c>
      <c r="T3843" s="104">
        <v>0</v>
      </c>
      <c r="U3843" s="103" t="s">
        <v>303</v>
      </c>
      <c r="V3843" s="105" t="s">
        <v>4614</v>
      </c>
      <c r="W3843" s="106" t="s">
        <v>539</v>
      </c>
    </row>
    <row r="3844" spans="1:23" s="107" customFormat="1" ht="31.8" customHeight="1">
      <c r="A3844" s="46">
        <f>SUBTOTAL(3,$C$11:C3844)</f>
        <v>3834</v>
      </c>
      <c r="B3844" s="100">
        <v>2</v>
      </c>
      <c r="C3844" s="100" t="s">
        <v>245</v>
      </c>
      <c r="D3844" s="100" t="s">
        <v>2384</v>
      </c>
      <c r="E3844" s="101" t="s">
        <v>362</v>
      </c>
      <c r="F3844" s="102" t="s">
        <v>636</v>
      </c>
      <c r="G3844" s="100">
        <v>11</v>
      </c>
      <c r="H3844" s="103" t="s">
        <v>651</v>
      </c>
      <c r="I3844" s="100">
        <v>20</v>
      </c>
      <c r="J3844" s="100">
        <v>1</v>
      </c>
      <c r="K3844" s="100"/>
      <c r="L3844" s="100"/>
      <c r="M3844" s="100">
        <v>20</v>
      </c>
      <c r="N3844" s="100">
        <v>1</v>
      </c>
      <c r="O3844" s="104">
        <v>1050000</v>
      </c>
      <c r="P3844" s="104">
        <v>1050000</v>
      </c>
      <c r="Q3844" s="104"/>
      <c r="R3844" s="104"/>
      <c r="S3844" s="104">
        <v>1050000</v>
      </c>
      <c r="T3844" s="104">
        <v>0</v>
      </c>
      <c r="U3844" s="103" t="s">
        <v>303</v>
      </c>
      <c r="V3844" s="105" t="s">
        <v>4615</v>
      </c>
      <c r="W3844" s="106" t="s">
        <v>539</v>
      </c>
    </row>
    <row r="3845" spans="1:23" s="107" customFormat="1" ht="31.8" customHeight="1">
      <c r="A3845" s="46">
        <f>SUBTOTAL(3,$C$11:C3845)</f>
        <v>3835</v>
      </c>
      <c r="B3845" s="100">
        <v>2</v>
      </c>
      <c r="C3845" s="100" t="s">
        <v>245</v>
      </c>
      <c r="D3845" s="100" t="s">
        <v>2386</v>
      </c>
      <c r="E3845" s="101" t="s">
        <v>362</v>
      </c>
      <c r="F3845" s="102" t="s">
        <v>636</v>
      </c>
      <c r="G3845" s="100">
        <v>11</v>
      </c>
      <c r="H3845" s="103" t="s">
        <v>651</v>
      </c>
      <c r="I3845" s="100">
        <v>20</v>
      </c>
      <c r="J3845" s="100">
        <v>1</v>
      </c>
      <c r="K3845" s="100"/>
      <c r="L3845" s="100"/>
      <c r="M3845" s="100">
        <v>20</v>
      </c>
      <c r="N3845" s="100">
        <v>1</v>
      </c>
      <c r="O3845" s="104">
        <v>1050000</v>
      </c>
      <c r="P3845" s="104">
        <v>1050000</v>
      </c>
      <c r="Q3845" s="104"/>
      <c r="R3845" s="104"/>
      <c r="S3845" s="104">
        <v>1050000</v>
      </c>
      <c r="T3845" s="104">
        <v>0</v>
      </c>
      <c r="U3845" s="103" t="s">
        <v>303</v>
      </c>
      <c r="V3845" s="105" t="s">
        <v>4616</v>
      </c>
      <c r="W3845" s="106" t="s">
        <v>539</v>
      </c>
    </row>
    <row r="3846" spans="1:23" s="107" customFormat="1" ht="31.8" customHeight="1">
      <c r="A3846" s="46">
        <f>SUBTOTAL(3,$C$11:C3846)</f>
        <v>3836</v>
      </c>
      <c r="B3846" s="100">
        <v>2</v>
      </c>
      <c r="C3846" s="100" t="s">
        <v>245</v>
      </c>
      <c r="D3846" s="100" t="s">
        <v>2382</v>
      </c>
      <c r="E3846" s="101" t="s">
        <v>362</v>
      </c>
      <c r="F3846" s="102" t="s">
        <v>636</v>
      </c>
      <c r="G3846" s="100">
        <v>11</v>
      </c>
      <c r="H3846" s="103" t="s">
        <v>651</v>
      </c>
      <c r="I3846" s="100">
        <v>20</v>
      </c>
      <c r="J3846" s="100">
        <v>1</v>
      </c>
      <c r="K3846" s="100"/>
      <c r="L3846" s="100"/>
      <c r="M3846" s="100">
        <v>20</v>
      </c>
      <c r="N3846" s="100">
        <v>1</v>
      </c>
      <c r="O3846" s="104">
        <v>1050000</v>
      </c>
      <c r="P3846" s="104">
        <v>1050000</v>
      </c>
      <c r="Q3846" s="104"/>
      <c r="R3846" s="104"/>
      <c r="S3846" s="104">
        <v>1050000</v>
      </c>
      <c r="T3846" s="104">
        <v>0</v>
      </c>
      <c r="U3846" s="103" t="s">
        <v>303</v>
      </c>
      <c r="V3846" s="105" t="s">
        <v>4617</v>
      </c>
      <c r="W3846" s="106" t="s">
        <v>539</v>
      </c>
    </row>
    <row r="3847" spans="1:23" s="107" customFormat="1" ht="31.8" customHeight="1">
      <c r="A3847" s="46">
        <f>SUBTOTAL(3,$C$11:C3847)</f>
        <v>3837</v>
      </c>
      <c r="B3847" s="100">
        <v>2</v>
      </c>
      <c r="C3847" s="100" t="s">
        <v>245</v>
      </c>
      <c r="D3847" s="100" t="s">
        <v>2384</v>
      </c>
      <c r="E3847" s="101" t="s">
        <v>362</v>
      </c>
      <c r="F3847" s="102" t="s">
        <v>636</v>
      </c>
      <c r="G3847" s="100">
        <v>11</v>
      </c>
      <c r="H3847" s="103" t="s">
        <v>651</v>
      </c>
      <c r="I3847" s="100">
        <v>20</v>
      </c>
      <c r="J3847" s="100">
        <v>1</v>
      </c>
      <c r="K3847" s="100"/>
      <c r="L3847" s="100"/>
      <c r="M3847" s="100">
        <v>20</v>
      </c>
      <c r="N3847" s="100">
        <v>1</v>
      </c>
      <c r="O3847" s="104">
        <v>1050000</v>
      </c>
      <c r="P3847" s="104">
        <v>1050000</v>
      </c>
      <c r="Q3847" s="104"/>
      <c r="R3847" s="104"/>
      <c r="S3847" s="104">
        <v>1050000</v>
      </c>
      <c r="T3847" s="104">
        <v>0</v>
      </c>
      <c r="U3847" s="103" t="s">
        <v>303</v>
      </c>
      <c r="V3847" s="105" t="s">
        <v>4618</v>
      </c>
      <c r="W3847" s="106" t="s">
        <v>539</v>
      </c>
    </row>
    <row r="3848" spans="1:23" s="107" customFormat="1" ht="31.8" customHeight="1">
      <c r="A3848" s="46">
        <f>SUBTOTAL(3,$C$11:C3848)</f>
        <v>3838</v>
      </c>
      <c r="B3848" s="100">
        <v>2</v>
      </c>
      <c r="C3848" s="100" t="s">
        <v>245</v>
      </c>
      <c r="D3848" s="100" t="s">
        <v>2382</v>
      </c>
      <c r="E3848" s="101" t="s">
        <v>362</v>
      </c>
      <c r="F3848" s="102" t="s">
        <v>636</v>
      </c>
      <c r="G3848" s="100">
        <v>11</v>
      </c>
      <c r="H3848" s="103" t="s">
        <v>651</v>
      </c>
      <c r="I3848" s="100">
        <v>20</v>
      </c>
      <c r="J3848" s="100">
        <v>1</v>
      </c>
      <c r="K3848" s="100"/>
      <c r="L3848" s="100"/>
      <c r="M3848" s="100">
        <v>20</v>
      </c>
      <c r="N3848" s="100">
        <v>1</v>
      </c>
      <c r="O3848" s="104">
        <v>1050000</v>
      </c>
      <c r="P3848" s="104">
        <v>1050000</v>
      </c>
      <c r="Q3848" s="104"/>
      <c r="R3848" s="104"/>
      <c r="S3848" s="104">
        <v>1050000</v>
      </c>
      <c r="T3848" s="104">
        <v>0</v>
      </c>
      <c r="U3848" s="103" t="s">
        <v>303</v>
      </c>
      <c r="V3848" s="105" t="s">
        <v>4619</v>
      </c>
      <c r="W3848" s="106" t="s">
        <v>539</v>
      </c>
    </row>
    <row r="3849" spans="1:23" s="107" customFormat="1" ht="31.8" customHeight="1">
      <c r="A3849" s="46">
        <f>SUBTOTAL(3,$C$11:C3849)</f>
        <v>3839</v>
      </c>
      <c r="B3849" s="100">
        <v>2</v>
      </c>
      <c r="C3849" s="100" t="s">
        <v>245</v>
      </c>
      <c r="D3849" s="100" t="s">
        <v>2386</v>
      </c>
      <c r="E3849" s="101" t="s">
        <v>362</v>
      </c>
      <c r="F3849" s="102" t="s">
        <v>636</v>
      </c>
      <c r="G3849" s="100">
        <v>11</v>
      </c>
      <c r="H3849" s="103" t="s">
        <v>651</v>
      </c>
      <c r="I3849" s="100">
        <v>20</v>
      </c>
      <c r="J3849" s="100">
        <v>1</v>
      </c>
      <c r="K3849" s="100"/>
      <c r="L3849" s="100"/>
      <c r="M3849" s="100">
        <v>20</v>
      </c>
      <c r="N3849" s="100">
        <v>1</v>
      </c>
      <c r="O3849" s="104">
        <v>1050000</v>
      </c>
      <c r="P3849" s="104">
        <v>1050000</v>
      </c>
      <c r="Q3849" s="104"/>
      <c r="R3849" s="104"/>
      <c r="S3849" s="104">
        <v>1050000</v>
      </c>
      <c r="T3849" s="104">
        <v>0</v>
      </c>
      <c r="U3849" s="103" t="s">
        <v>303</v>
      </c>
      <c r="V3849" s="105" t="s">
        <v>1237</v>
      </c>
      <c r="W3849" s="106" t="s">
        <v>539</v>
      </c>
    </row>
    <row r="3850" spans="1:23" s="107" customFormat="1" ht="31.8" customHeight="1">
      <c r="A3850" s="46">
        <f>SUBTOTAL(3,$C$11:C3850)</f>
        <v>3840</v>
      </c>
      <c r="B3850" s="100">
        <v>2</v>
      </c>
      <c r="C3850" s="100" t="s">
        <v>245</v>
      </c>
      <c r="D3850" s="100" t="s">
        <v>2383</v>
      </c>
      <c r="E3850" s="101" t="s">
        <v>362</v>
      </c>
      <c r="F3850" s="102" t="s">
        <v>636</v>
      </c>
      <c r="G3850" s="100">
        <v>11</v>
      </c>
      <c r="H3850" s="103" t="s">
        <v>651</v>
      </c>
      <c r="I3850" s="100">
        <v>20</v>
      </c>
      <c r="J3850" s="100">
        <v>1</v>
      </c>
      <c r="K3850" s="100"/>
      <c r="L3850" s="100"/>
      <c r="M3850" s="100">
        <v>20</v>
      </c>
      <c r="N3850" s="100">
        <v>1</v>
      </c>
      <c r="O3850" s="104">
        <v>1050000</v>
      </c>
      <c r="P3850" s="104">
        <v>1050000</v>
      </c>
      <c r="Q3850" s="104"/>
      <c r="R3850" s="104"/>
      <c r="S3850" s="104">
        <v>1050000</v>
      </c>
      <c r="T3850" s="104">
        <v>0</v>
      </c>
      <c r="U3850" s="103" t="s">
        <v>303</v>
      </c>
      <c r="V3850" s="105" t="s">
        <v>2768</v>
      </c>
      <c r="W3850" s="106" t="s">
        <v>539</v>
      </c>
    </row>
    <row r="3851" spans="1:23" s="107" customFormat="1" ht="31.8" customHeight="1">
      <c r="A3851" s="46">
        <f>SUBTOTAL(3,$C$11:C3851)</f>
        <v>3841</v>
      </c>
      <c r="B3851" s="100">
        <v>2</v>
      </c>
      <c r="C3851" s="100" t="s">
        <v>245</v>
      </c>
      <c r="D3851" s="100" t="s">
        <v>2384</v>
      </c>
      <c r="E3851" s="101" t="s">
        <v>362</v>
      </c>
      <c r="F3851" s="102" t="s">
        <v>636</v>
      </c>
      <c r="G3851" s="100">
        <v>11</v>
      </c>
      <c r="H3851" s="103" t="s">
        <v>651</v>
      </c>
      <c r="I3851" s="100">
        <v>20</v>
      </c>
      <c r="J3851" s="100">
        <v>1</v>
      </c>
      <c r="K3851" s="100"/>
      <c r="L3851" s="100"/>
      <c r="M3851" s="100">
        <v>20</v>
      </c>
      <c r="N3851" s="100">
        <v>1</v>
      </c>
      <c r="O3851" s="104">
        <v>1050000</v>
      </c>
      <c r="P3851" s="104">
        <v>1050000</v>
      </c>
      <c r="Q3851" s="104"/>
      <c r="R3851" s="104"/>
      <c r="S3851" s="104">
        <v>1050000</v>
      </c>
      <c r="T3851" s="104">
        <v>0</v>
      </c>
      <c r="U3851" s="103" t="s">
        <v>303</v>
      </c>
      <c r="V3851" s="105" t="s">
        <v>2796</v>
      </c>
      <c r="W3851" s="106" t="s">
        <v>539</v>
      </c>
    </row>
    <row r="3852" spans="1:23" s="107" customFormat="1" ht="31.8" customHeight="1">
      <c r="A3852" s="46">
        <f>SUBTOTAL(3,$C$11:C3852)</f>
        <v>3842</v>
      </c>
      <c r="B3852" s="100">
        <v>2</v>
      </c>
      <c r="C3852" s="100" t="s">
        <v>245</v>
      </c>
      <c r="D3852" s="100" t="s">
        <v>2384</v>
      </c>
      <c r="E3852" s="101" t="s">
        <v>362</v>
      </c>
      <c r="F3852" s="102" t="s">
        <v>636</v>
      </c>
      <c r="G3852" s="100">
        <v>11</v>
      </c>
      <c r="H3852" s="103" t="s">
        <v>651</v>
      </c>
      <c r="I3852" s="100">
        <v>20</v>
      </c>
      <c r="J3852" s="100">
        <v>1</v>
      </c>
      <c r="K3852" s="100"/>
      <c r="L3852" s="100"/>
      <c r="M3852" s="100">
        <v>20</v>
      </c>
      <c r="N3852" s="100">
        <v>1</v>
      </c>
      <c r="O3852" s="104">
        <v>1050000</v>
      </c>
      <c r="P3852" s="104">
        <v>1050000</v>
      </c>
      <c r="Q3852" s="104"/>
      <c r="R3852" s="104"/>
      <c r="S3852" s="104">
        <v>1050000</v>
      </c>
      <c r="T3852" s="104">
        <v>0</v>
      </c>
      <c r="U3852" s="103" t="s">
        <v>303</v>
      </c>
      <c r="V3852" s="105" t="s">
        <v>4620</v>
      </c>
      <c r="W3852" s="106" t="s">
        <v>539</v>
      </c>
    </row>
    <row r="3853" spans="1:23" s="107" customFormat="1" ht="31.8" customHeight="1">
      <c r="A3853" s="46">
        <f>SUBTOTAL(3,$C$11:C3853)</f>
        <v>3843</v>
      </c>
      <c r="B3853" s="100">
        <v>2</v>
      </c>
      <c r="C3853" s="100" t="s">
        <v>245</v>
      </c>
      <c r="D3853" s="100" t="s">
        <v>2342</v>
      </c>
      <c r="E3853" s="101" t="s">
        <v>362</v>
      </c>
      <c r="F3853" s="102" t="s">
        <v>636</v>
      </c>
      <c r="G3853" s="100">
        <v>11</v>
      </c>
      <c r="H3853" s="103" t="s">
        <v>651</v>
      </c>
      <c r="I3853" s="100">
        <v>20</v>
      </c>
      <c r="J3853" s="100">
        <v>1</v>
      </c>
      <c r="K3853" s="100"/>
      <c r="L3853" s="100"/>
      <c r="M3853" s="100">
        <v>20</v>
      </c>
      <c r="N3853" s="100">
        <v>1</v>
      </c>
      <c r="O3853" s="104">
        <v>1050000</v>
      </c>
      <c r="P3853" s="104">
        <v>1050000</v>
      </c>
      <c r="Q3853" s="104"/>
      <c r="R3853" s="104"/>
      <c r="S3853" s="104">
        <v>1050000</v>
      </c>
      <c r="T3853" s="104">
        <v>0</v>
      </c>
      <c r="U3853" s="103" t="s">
        <v>303</v>
      </c>
      <c r="V3853" s="105" t="s">
        <v>4621</v>
      </c>
      <c r="W3853" s="106" t="s">
        <v>539</v>
      </c>
    </row>
    <row r="3854" spans="1:23" s="107" customFormat="1" ht="31.8" customHeight="1">
      <c r="A3854" s="46">
        <f>SUBTOTAL(3,$C$11:C3854)</f>
        <v>3844</v>
      </c>
      <c r="B3854" s="100">
        <v>2</v>
      </c>
      <c r="C3854" s="100" t="s">
        <v>245</v>
      </c>
      <c r="D3854" s="100" t="s">
        <v>2382</v>
      </c>
      <c r="E3854" s="101" t="s">
        <v>362</v>
      </c>
      <c r="F3854" s="102" t="s">
        <v>636</v>
      </c>
      <c r="G3854" s="100">
        <v>11</v>
      </c>
      <c r="H3854" s="103" t="s">
        <v>651</v>
      </c>
      <c r="I3854" s="100">
        <v>20</v>
      </c>
      <c r="J3854" s="100">
        <v>1</v>
      </c>
      <c r="K3854" s="100"/>
      <c r="L3854" s="100"/>
      <c r="M3854" s="100">
        <v>20</v>
      </c>
      <c r="N3854" s="100">
        <v>1</v>
      </c>
      <c r="O3854" s="104">
        <v>1050000</v>
      </c>
      <c r="P3854" s="104">
        <v>1050000</v>
      </c>
      <c r="Q3854" s="104"/>
      <c r="R3854" s="104"/>
      <c r="S3854" s="104">
        <v>1050000</v>
      </c>
      <c r="T3854" s="104">
        <v>0</v>
      </c>
      <c r="U3854" s="103" t="s">
        <v>303</v>
      </c>
      <c r="V3854" s="105" t="s">
        <v>4622</v>
      </c>
      <c r="W3854" s="106" t="s">
        <v>539</v>
      </c>
    </row>
    <row r="3855" spans="1:23" s="107" customFormat="1" ht="31.8" customHeight="1">
      <c r="A3855" s="46">
        <f>SUBTOTAL(3,$C$11:C3855)</f>
        <v>3845</v>
      </c>
      <c r="B3855" s="100">
        <v>2</v>
      </c>
      <c r="C3855" s="100" t="s">
        <v>245</v>
      </c>
      <c r="D3855" s="100" t="s">
        <v>2342</v>
      </c>
      <c r="E3855" s="101" t="s">
        <v>362</v>
      </c>
      <c r="F3855" s="102" t="s">
        <v>636</v>
      </c>
      <c r="G3855" s="100">
        <v>11</v>
      </c>
      <c r="H3855" s="103" t="s">
        <v>651</v>
      </c>
      <c r="I3855" s="100">
        <v>20</v>
      </c>
      <c r="J3855" s="100">
        <v>1</v>
      </c>
      <c r="K3855" s="100"/>
      <c r="L3855" s="100"/>
      <c r="M3855" s="100">
        <v>20</v>
      </c>
      <c r="N3855" s="100">
        <v>1</v>
      </c>
      <c r="O3855" s="104">
        <v>1050000</v>
      </c>
      <c r="P3855" s="104">
        <v>1050000</v>
      </c>
      <c r="Q3855" s="104"/>
      <c r="R3855" s="104"/>
      <c r="S3855" s="104">
        <v>1050000</v>
      </c>
      <c r="T3855" s="104">
        <v>0</v>
      </c>
      <c r="U3855" s="103" t="s">
        <v>303</v>
      </c>
      <c r="V3855" s="105" t="s">
        <v>4623</v>
      </c>
      <c r="W3855" s="106" t="s">
        <v>539</v>
      </c>
    </row>
    <row r="3856" spans="1:23" s="107" customFormat="1" ht="31.8" customHeight="1">
      <c r="A3856" s="46">
        <f>SUBTOTAL(3,$C$11:C3856)</f>
        <v>3846</v>
      </c>
      <c r="B3856" s="100">
        <v>2</v>
      </c>
      <c r="C3856" s="100" t="s">
        <v>245</v>
      </c>
      <c r="D3856" s="100" t="s">
        <v>2378</v>
      </c>
      <c r="E3856" s="101" t="s">
        <v>362</v>
      </c>
      <c r="F3856" s="102" t="s">
        <v>636</v>
      </c>
      <c r="G3856" s="100">
        <v>11</v>
      </c>
      <c r="H3856" s="103" t="s">
        <v>651</v>
      </c>
      <c r="I3856" s="100">
        <v>20</v>
      </c>
      <c r="J3856" s="100">
        <v>1</v>
      </c>
      <c r="K3856" s="100"/>
      <c r="L3856" s="100"/>
      <c r="M3856" s="100">
        <v>20</v>
      </c>
      <c r="N3856" s="100">
        <v>1</v>
      </c>
      <c r="O3856" s="104">
        <v>1050000</v>
      </c>
      <c r="P3856" s="104">
        <v>1050000</v>
      </c>
      <c r="Q3856" s="104"/>
      <c r="R3856" s="104"/>
      <c r="S3856" s="104">
        <v>1050000</v>
      </c>
      <c r="T3856" s="104">
        <v>0</v>
      </c>
      <c r="U3856" s="103" t="s">
        <v>303</v>
      </c>
      <c r="V3856" s="105" t="s">
        <v>4624</v>
      </c>
      <c r="W3856" s="106" t="s">
        <v>539</v>
      </c>
    </row>
    <row r="3857" spans="1:23" s="107" customFormat="1" ht="31.8" customHeight="1">
      <c r="A3857" s="46">
        <f>SUBTOTAL(3,$C$11:C3857)</f>
        <v>3847</v>
      </c>
      <c r="B3857" s="100">
        <v>2</v>
      </c>
      <c r="C3857" s="100" t="s">
        <v>245</v>
      </c>
      <c r="D3857" s="100" t="s">
        <v>2382</v>
      </c>
      <c r="E3857" s="101" t="s">
        <v>362</v>
      </c>
      <c r="F3857" s="102" t="s">
        <v>636</v>
      </c>
      <c r="G3857" s="100">
        <v>11</v>
      </c>
      <c r="H3857" s="103" t="s">
        <v>651</v>
      </c>
      <c r="I3857" s="100">
        <v>20</v>
      </c>
      <c r="J3857" s="100">
        <v>1</v>
      </c>
      <c r="K3857" s="100"/>
      <c r="L3857" s="100"/>
      <c r="M3857" s="100">
        <v>20</v>
      </c>
      <c r="N3857" s="100">
        <v>1</v>
      </c>
      <c r="O3857" s="104">
        <v>1050000</v>
      </c>
      <c r="P3857" s="104">
        <v>1050000</v>
      </c>
      <c r="Q3857" s="104"/>
      <c r="R3857" s="104"/>
      <c r="S3857" s="104">
        <v>1050000</v>
      </c>
      <c r="T3857" s="104">
        <v>0</v>
      </c>
      <c r="U3857" s="103" t="s">
        <v>303</v>
      </c>
      <c r="V3857" s="105" t="s">
        <v>4625</v>
      </c>
      <c r="W3857" s="106" t="s">
        <v>539</v>
      </c>
    </row>
    <row r="3858" spans="1:23" s="107" customFormat="1" ht="31.8" customHeight="1">
      <c r="A3858" s="46">
        <f>SUBTOTAL(3,$C$11:C3858)</f>
        <v>3848</v>
      </c>
      <c r="B3858" s="100">
        <v>2</v>
      </c>
      <c r="C3858" s="100" t="s">
        <v>245</v>
      </c>
      <c r="D3858" s="100" t="s">
        <v>2382</v>
      </c>
      <c r="E3858" s="101" t="s">
        <v>362</v>
      </c>
      <c r="F3858" s="102" t="s">
        <v>636</v>
      </c>
      <c r="G3858" s="100">
        <v>11</v>
      </c>
      <c r="H3858" s="103" t="s">
        <v>651</v>
      </c>
      <c r="I3858" s="100">
        <v>20</v>
      </c>
      <c r="J3858" s="100">
        <v>1</v>
      </c>
      <c r="K3858" s="100"/>
      <c r="L3858" s="100"/>
      <c r="M3858" s="100">
        <v>20</v>
      </c>
      <c r="N3858" s="100">
        <v>1</v>
      </c>
      <c r="O3858" s="104">
        <v>1050000</v>
      </c>
      <c r="P3858" s="104">
        <v>1050000</v>
      </c>
      <c r="Q3858" s="104"/>
      <c r="R3858" s="104"/>
      <c r="S3858" s="104">
        <v>1050000</v>
      </c>
      <c r="T3858" s="104">
        <v>0</v>
      </c>
      <c r="U3858" s="103" t="s">
        <v>303</v>
      </c>
      <c r="V3858" s="105" t="s">
        <v>4626</v>
      </c>
      <c r="W3858" s="106" t="s">
        <v>539</v>
      </c>
    </row>
    <row r="3859" spans="1:23" s="107" customFormat="1" ht="31.8" customHeight="1">
      <c r="A3859" s="46">
        <f>SUBTOTAL(3,$C$11:C3859)</f>
        <v>3849</v>
      </c>
      <c r="B3859" s="100">
        <v>2</v>
      </c>
      <c r="C3859" s="100" t="s">
        <v>245</v>
      </c>
      <c r="D3859" s="100" t="s">
        <v>2382</v>
      </c>
      <c r="E3859" s="101" t="s">
        <v>362</v>
      </c>
      <c r="F3859" s="102" t="s">
        <v>636</v>
      </c>
      <c r="G3859" s="100">
        <v>11</v>
      </c>
      <c r="H3859" s="103" t="s">
        <v>651</v>
      </c>
      <c r="I3859" s="100">
        <v>20</v>
      </c>
      <c r="J3859" s="100">
        <v>1</v>
      </c>
      <c r="K3859" s="100"/>
      <c r="L3859" s="100"/>
      <c r="M3859" s="100">
        <v>20</v>
      </c>
      <c r="N3859" s="100">
        <v>1</v>
      </c>
      <c r="O3859" s="104">
        <v>1050000</v>
      </c>
      <c r="P3859" s="104">
        <v>1050000</v>
      </c>
      <c r="Q3859" s="104"/>
      <c r="R3859" s="104"/>
      <c r="S3859" s="104">
        <v>1050000</v>
      </c>
      <c r="T3859" s="104">
        <v>0</v>
      </c>
      <c r="U3859" s="103" t="s">
        <v>303</v>
      </c>
      <c r="V3859" s="105" t="s">
        <v>4627</v>
      </c>
      <c r="W3859" s="106" t="s">
        <v>539</v>
      </c>
    </row>
    <row r="3860" spans="1:23" s="107" customFormat="1" ht="31.8" customHeight="1">
      <c r="A3860" s="46">
        <f>SUBTOTAL(3,$C$11:C3860)</f>
        <v>3850</v>
      </c>
      <c r="B3860" s="100">
        <v>2</v>
      </c>
      <c r="C3860" s="100" t="s">
        <v>245</v>
      </c>
      <c r="D3860" s="100" t="s">
        <v>2384</v>
      </c>
      <c r="E3860" s="101" t="s">
        <v>362</v>
      </c>
      <c r="F3860" s="102" t="s">
        <v>636</v>
      </c>
      <c r="G3860" s="100">
        <v>11</v>
      </c>
      <c r="H3860" s="103" t="s">
        <v>651</v>
      </c>
      <c r="I3860" s="100">
        <v>20</v>
      </c>
      <c r="J3860" s="100">
        <v>1</v>
      </c>
      <c r="K3860" s="100"/>
      <c r="L3860" s="100"/>
      <c r="M3860" s="100">
        <v>20</v>
      </c>
      <c r="N3860" s="100">
        <v>1</v>
      </c>
      <c r="O3860" s="104">
        <v>1050000</v>
      </c>
      <c r="P3860" s="104">
        <v>1050000</v>
      </c>
      <c r="Q3860" s="104"/>
      <c r="R3860" s="104"/>
      <c r="S3860" s="104">
        <v>1050000</v>
      </c>
      <c r="T3860" s="104">
        <v>0</v>
      </c>
      <c r="U3860" s="103" t="s">
        <v>303</v>
      </c>
      <c r="V3860" s="105" t="s">
        <v>505</v>
      </c>
      <c r="W3860" s="106" t="s">
        <v>539</v>
      </c>
    </row>
    <row r="3861" spans="1:23" s="107" customFormat="1" ht="31.8" customHeight="1">
      <c r="A3861" s="46">
        <f>SUBTOTAL(3,$C$11:C3861)</f>
        <v>3851</v>
      </c>
      <c r="B3861" s="100">
        <v>2</v>
      </c>
      <c r="C3861" s="100" t="s">
        <v>245</v>
      </c>
      <c r="D3861" s="100" t="s">
        <v>2386</v>
      </c>
      <c r="E3861" s="101" t="s">
        <v>362</v>
      </c>
      <c r="F3861" s="102" t="s">
        <v>636</v>
      </c>
      <c r="G3861" s="100">
        <v>11</v>
      </c>
      <c r="H3861" s="103" t="s">
        <v>651</v>
      </c>
      <c r="I3861" s="100">
        <v>20</v>
      </c>
      <c r="J3861" s="100">
        <v>1</v>
      </c>
      <c r="K3861" s="100"/>
      <c r="L3861" s="100"/>
      <c r="M3861" s="100">
        <v>20</v>
      </c>
      <c r="N3861" s="100">
        <v>1</v>
      </c>
      <c r="O3861" s="104">
        <v>1050000</v>
      </c>
      <c r="P3861" s="104">
        <v>1050000</v>
      </c>
      <c r="Q3861" s="104"/>
      <c r="R3861" s="104"/>
      <c r="S3861" s="104">
        <v>1050000</v>
      </c>
      <c r="T3861" s="104">
        <v>0</v>
      </c>
      <c r="U3861" s="103" t="s">
        <v>303</v>
      </c>
      <c r="V3861" s="105" t="s">
        <v>4628</v>
      </c>
      <c r="W3861" s="106" t="s">
        <v>539</v>
      </c>
    </row>
    <row r="3862" spans="1:23" s="107" customFormat="1" ht="31.8" customHeight="1">
      <c r="A3862" s="46">
        <f>SUBTOTAL(3,$C$11:C3862)</f>
        <v>3852</v>
      </c>
      <c r="B3862" s="100">
        <v>2</v>
      </c>
      <c r="C3862" s="100" t="s">
        <v>245</v>
      </c>
      <c r="D3862" s="100" t="s">
        <v>2386</v>
      </c>
      <c r="E3862" s="101" t="s">
        <v>362</v>
      </c>
      <c r="F3862" s="102" t="s">
        <v>636</v>
      </c>
      <c r="G3862" s="100">
        <v>11</v>
      </c>
      <c r="H3862" s="103" t="s">
        <v>651</v>
      </c>
      <c r="I3862" s="100">
        <v>20</v>
      </c>
      <c r="J3862" s="100">
        <v>1</v>
      </c>
      <c r="K3862" s="100"/>
      <c r="L3862" s="100"/>
      <c r="M3862" s="100">
        <v>20</v>
      </c>
      <c r="N3862" s="100">
        <v>1</v>
      </c>
      <c r="O3862" s="104">
        <v>1050000</v>
      </c>
      <c r="P3862" s="104">
        <v>1050000</v>
      </c>
      <c r="Q3862" s="104"/>
      <c r="R3862" s="104"/>
      <c r="S3862" s="104">
        <v>1050000</v>
      </c>
      <c r="T3862" s="104">
        <v>0</v>
      </c>
      <c r="U3862" s="103" t="s">
        <v>303</v>
      </c>
      <c r="V3862" s="105" t="s">
        <v>3521</v>
      </c>
      <c r="W3862" s="106" t="s">
        <v>539</v>
      </c>
    </row>
    <row r="3863" spans="1:23" s="107" customFormat="1" ht="31.8" customHeight="1">
      <c r="A3863" s="46">
        <f>SUBTOTAL(3,$C$11:C3863)</f>
        <v>3853</v>
      </c>
      <c r="B3863" s="100">
        <v>2</v>
      </c>
      <c r="C3863" s="100" t="s">
        <v>245</v>
      </c>
      <c r="D3863" s="100" t="s">
        <v>2386</v>
      </c>
      <c r="E3863" s="101" t="s">
        <v>362</v>
      </c>
      <c r="F3863" s="102" t="s">
        <v>636</v>
      </c>
      <c r="G3863" s="100">
        <v>11</v>
      </c>
      <c r="H3863" s="103" t="s">
        <v>651</v>
      </c>
      <c r="I3863" s="100">
        <v>20</v>
      </c>
      <c r="J3863" s="100">
        <v>1</v>
      </c>
      <c r="K3863" s="100"/>
      <c r="L3863" s="100"/>
      <c r="M3863" s="100">
        <v>20</v>
      </c>
      <c r="N3863" s="100">
        <v>1</v>
      </c>
      <c r="O3863" s="104">
        <v>1050000</v>
      </c>
      <c r="P3863" s="104">
        <v>1050000</v>
      </c>
      <c r="Q3863" s="104"/>
      <c r="R3863" s="104"/>
      <c r="S3863" s="104">
        <v>1050000</v>
      </c>
      <c r="T3863" s="104">
        <v>0</v>
      </c>
      <c r="U3863" s="103" t="s">
        <v>303</v>
      </c>
      <c r="V3863" s="105" t="s">
        <v>4629</v>
      </c>
      <c r="W3863" s="106" t="s">
        <v>539</v>
      </c>
    </row>
    <row r="3864" spans="1:23" s="107" customFormat="1" ht="31.8" customHeight="1">
      <c r="A3864" s="46">
        <f>SUBTOTAL(3,$C$11:C3864)</f>
        <v>3854</v>
      </c>
      <c r="B3864" s="100">
        <v>2</v>
      </c>
      <c r="C3864" s="100" t="s">
        <v>245</v>
      </c>
      <c r="D3864" s="100" t="s">
        <v>2386</v>
      </c>
      <c r="E3864" s="101" t="s">
        <v>362</v>
      </c>
      <c r="F3864" s="102" t="s">
        <v>636</v>
      </c>
      <c r="G3864" s="100">
        <v>11</v>
      </c>
      <c r="H3864" s="103" t="s">
        <v>651</v>
      </c>
      <c r="I3864" s="100">
        <v>20</v>
      </c>
      <c r="J3864" s="100">
        <v>1</v>
      </c>
      <c r="K3864" s="100"/>
      <c r="L3864" s="100"/>
      <c r="M3864" s="100">
        <v>20</v>
      </c>
      <c r="N3864" s="100">
        <v>1</v>
      </c>
      <c r="O3864" s="104">
        <v>1050000</v>
      </c>
      <c r="P3864" s="104">
        <v>1050000</v>
      </c>
      <c r="Q3864" s="104"/>
      <c r="R3864" s="104"/>
      <c r="S3864" s="104">
        <v>1050000</v>
      </c>
      <c r="T3864" s="104">
        <v>0</v>
      </c>
      <c r="U3864" s="103" t="s">
        <v>303</v>
      </c>
      <c r="V3864" s="105" t="s">
        <v>4630</v>
      </c>
      <c r="W3864" s="106" t="s">
        <v>539</v>
      </c>
    </row>
    <row r="3865" spans="1:23" s="107" customFormat="1" ht="31.8" customHeight="1">
      <c r="A3865" s="46">
        <f>SUBTOTAL(3,$C$11:C3865)</f>
        <v>3855</v>
      </c>
      <c r="B3865" s="100">
        <v>2</v>
      </c>
      <c r="C3865" s="100" t="s">
        <v>245</v>
      </c>
      <c r="D3865" s="100" t="s">
        <v>2386</v>
      </c>
      <c r="E3865" s="101" t="s">
        <v>362</v>
      </c>
      <c r="F3865" s="102" t="s">
        <v>636</v>
      </c>
      <c r="G3865" s="100">
        <v>11</v>
      </c>
      <c r="H3865" s="103" t="s">
        <v>651</v>
      </c>
      <c r="I3865" s="100">
        <v>20</v>
      </c>
      <c r="J3865" s="100">
        <v>1</v>
      </c>
      <c r="K3865" s="100"/>
      <c r="L3865" s="100"/>
      <c r="M3865" s="100">
        <v>20</v>
      </c>
      <c r="N3865" s="100">
        <v>1</v>
      </c>
      <c r="O3865" s="104">
        <v>1050000</v>
      </c>
      <c r="P3865" s="104">
        <v>1050000</v>
      </c>
      <c r="Q3865" s="104"/>
      <c r="R3865" s="104"/>
      <c r="S3865" s="104">
        <v>1050000</v>
      </c>
      <c r="T3865" s="104">
        <v>0</v>
      </c>
      <c r="U3865" s="103" t="s">
        <v>303</v>
      </c>
      <c r="V3865" s="105" t="s">
        <v>4631</v>
      </c>
      <c r="W3865" s="106" t="s">
        <v>539</v>
      </c>
    </row>
    <row r="3866" spans="1:23" s="107" customFormat="1" ht="31.8" customHeight="1">
      <c r="A3866" s="46">
        <f>SUBTOTAL(3,$C$11:C3866)</f>
        <v>3856</v>
      </c>
      <c r="B3866" s="100">
        <v>2</v>
      </c>
      <c r="C3866" s="100" t="s">
        <v>245</v>
      </c>
      <c r="D3866" s="100" t="s">
        <v>2382</v>
      </c>
      <c r="E3866" s="101" t="s">
        <v>362</v>
      </c>
      <c r="F3866" s="102" t="s">
        <v>636</v>
      </c>
      <c r="G3866" s="100">
        <v>11</v>
      </c>
      <c r="H3866" s="103" t="s">
        <v>651</v>
      </c>
      <c r="I3866" s="100">
        <v>20</v>
      </c>
      <c r="J3866" s="100">
        <v>1</v>
      </c>
      <c r="K3866" s="100"/>
      <c r="L3866" s="100"/>
      <c r="M3866" s="100">
        <v>20</v>
      </c>
      <c r="N3866" s="100">
        <v>1</v>
      </c>
      <c r="O3866" s="104">
        <v>1050000</v>
      </c>
      <c r="P3866" s="104">
        <v>1050000</v>
      </c>
      <c r="Q3866" s="104"/>
      <c r="R3866" s="104"/>
      <c r="S3866" s="104">
        <v>1050000</v>
      </c>
      <c r="T3866" s="104">
        <v>0</v>
      </c>
      <c r="U3866" s="103" t="s">
        <v>303</v>
      </c>
      <c r="V3866" s="105" t="s">
        <v>4632</v>
      </c>
      <c r="W3866" s="106" t="s">
        <v>539</v>
      </c>
    </row>
    <row r="3867" spans="1:23" s="107" customFormat="1" ht="31.8" customHeight="1">
      <c r="A3867" s="46">
        <f>SUBTOTAL(3,$C$11:C3867)</f>
        <v>3857</v>
      </c>
      <c r="B3867" s="100">
        <v>2</v>
      </c>
      <c r="C3867" s="100" t="s">
        <v>245</v>
      </c>
      <c r="D3867" s="100" t="s">
        <v>2384</v>
      </c>
      <c r="E3867" s="101" t="s">
        <v>362</v>
      </c>
      <c r="F3867" s="102" t="s">
        <v>636</v>
      </c>
      <c r="G3867" s="100">
        <v>11</v>
      </c>
      <c r="H3867" s="103" t="s">
        <v>651</v>
      </c>
      <c r="I3867" s="100">
        <v>20</v>
      </c>
      <c r="J3867" s="100">
        <v>1</v>
      </c>
      <c r="K3867" s="100"/>
      <c r="L3867" s="100"/>
      <c r="M3867" s="100">
        <v>20</v>
      </c>
      <c r="N3867" s="100">
        <v>1</v>
      </c>
      <c r="O3867" s="104">
        <v>1050000</v>
      </c>
      <c r="P3867" s="104">
        <v>1050000</v>
      </c>
      <c r="Q3867" s="104"/>
      <c r="R3867" s="104"/>
      <c r="S3867" s="104">
        <v>1050000</v>
      </c>
      <c r="T3867" s="104">
        <v>0</v>
      </c>
      <c r="U3867" s="103" t="s">
        <v>303</v>
      </c>
      <c r="V3867" s="105" t="s">
        <v>4633</v>
      </c>
      <c r="W3867" s="106" t="s">
        <v>539</v>
      </c>
    </row>
    <row r="3868" spans="1:23" s="107" customFormat="1" ht="31.8" customHeight="1">
      <c r="A3868" s="46">
        <f>SUBTOTAL(3,$C$11:C3868)</f>
        <v>3858</v>
      </c>
      <c r="B3868" s="100">
        <v>2</v>
      </c>
      <c r="C3868" s="100" t="s">
        <v>245</v>
      </c>
      <c r="D3868" s="100" t="s">
        <v>2386</v>
      </c>
      <c r="E3868" s="101" t="s">
        <v>362</v>
      </c>
      <c r="F3868" s="102" t="s">
        <v>636</v>
      </c>
      <c r="G3868" s="100">
        <v>11</v>
      </c>
      <c r="H3868" s="103" t="s">
        <v>651</v>
      </c>
      <c r="I3868" s="100">
        <v>20</v>
      </c>
      <c r="J3868" s="100">
        <v>1</v>
      </c>
      <c r="K3868" s="100"/>
      <c r="L3868" s="100"/>
      <c r="M3868" s="100">
        <v>20</v>
      </c>
      <c r="N3868" s="100">
        <v>1</v>
      </c>
      <c r="O3868" s="104">
        <v>1050000</v>
      </c>
      <c r="P3868" s="104">
        <v>1050000</v>
      </c>
      <c r="Q3868" s="104"/>
      <c r="R3868" s="104"/>
      <c r="S3868" s="104">
        <v>1050000</v>
      </c>
      <c r="T3868" s="104">
        <v>0</v>
      </c>
      <c r="U3868" s="103" t="s">
        <v>303</v>
      </c>
      <c r="V3868" s="105" t="s">
        <v>2954</v>
      </c>
      <c r="W3868" s="106" t="s">
        <v>539</v>
      </c>
    </row>
    <row r="3869" spans="1:23" s="107" customFormat="1" ht="31.8" customHeight="1">
      <c r="A3869" s="46">
        <f>SUBTOTAL(3,$C$11:C3869)</f>
        <v>3859</v>
      </c>
      <c r="B3869" s="100">
        <v>2</v>
      </c>
      <c r="C3869" s="100" t="s">
        <v>245</v>
      </c>
      <c r="D3869" s="100" t="s">
        <v>2382</v>
      </c>
      <c r="E3869" s="101" t="s">
        <v>362</v>
      </c>
      <c r="F3869" s="102" t="s">
        <v>636</v>
      </c>
      <c r="G3869" s="100">
        <v>11</v>
      </c>
      <c r="H3869" s="103" t="s">
        <v>651</v>
      </c>
      <c r="I3869" s="100">
        <v>20</v>
      </c>
      <c r="J3869" s="100">
        <v>1</v>
      </c>
      <c r="K3869" s="100"/>
      <c r="L3869" s="100"/>
      <c r="M3869" s="100">
        <v>20</v>
      </c>
      <c r="N3869" s="100">
        <v>1</v>
      </c>
      <c r="O3869" s="104">
        <v>1050000</v>
      </c>
      <c r="P3869" s="104">
        <v>1050000</v>
      </c>
      <c r="Q3869" s="104"/>
      <c r="R3869" s="104"/>
      <c r="S3869" s="104">
        <v>1050000</v>
      </c>
      <c r="T3869" s="104">
        <v>0</v>
      </c>
      <c r="U3869" s="103" t="s">
        <v>303</v>
      </c>
      <c r="V3869" s="105" t="s">
        <v>4634</v>
      </c>
      <c r="W3869" s="106" t="s">
        <v>539</v>
      </c>
    </row>
    <row r="3870" spans="1:23" s="107" customFormat="1" ht="31.8" customHeight="1">
      <c r="A3870" s="46">
        <f>SUBTOTAL(3,$C$11:C3870)</f>
        <v>3860</v>
      </c>
      <c r="B3870" s="100">
        <v>2</v>
      </c>
      <c r="C3870" s="100" t="s">
        <v>245</v>
      </c>
      <c r="D3870" s="100" t="s">
        <v>2384</v>
      </c>
      <c r="E3870" s="101" t="s">
        <v>362</v>
      </c>
      <c r="F3870" s="102" t="s">
        <v>636</v>
      </c>
      <c r="G3870" s="100">
        <v>11</v>
      </c>
      <c r="H3870" s="103" t="s">
        <v>651</v>
      </c>
      <c r="I3870" s="100">
        <v>20</v>
      </c>
      <c r="J3870" s="100">
        <v>1</v>
      </c>
      <c r="K3870" s="100"/>
      <c r="L3870" s="100"/>
      <c r="M3870" s="100">
        <v>20</v>
      </c>
      <c r="N3870" s="100">
        <v>1</v>
      </c>
      <c r="O3870" s="104">
        <v>1050000</v>
      </c>
      <c r="P3870" s="104">
        <v>1050000</v>
      </c>
      <c r="Q3870" s="104"/>
      <c r="R3870" s="104"/>
      <c r="S3870" s="104">
        <v>1050000</v>
      </c>
      <c r="T3870" s="104">
        <v>0</v>
      </c>
      <c r="U3870" s="103" t="s">
        <v>303</v>
      </c>
      <c r="V3870" s="105" t="s">
        <v>4635</v>
      </c>
      <c r="W3870" s="106" t="s">
        <v>539</v>
      </c>
    </row>
    <row r="3871" spans="1:23" s="107" customFormat="1" ht="31.8" customHeight="1">
      <c r="A3871" s="46">
        <f>SUBTOTAL(3,$C$11:C3871)</f>
        <v>3861</v>
      </c>
      <c r="B3871" s="100">
        <v>2</v>
      </c>
      <c r="C3871" s="100" t="s">
        <v>245</v>
      </c>
      <c r="D3871" s="100" t="s">
        <v>2383</v>
      </c>
      <c r="E3871" s="101" t="s">
        <v>362</v>
      </c>
      <c r="F3871" s="102" t="s">
        <v>636</v>
      </c>
      <c r="G3871" s="100">
        <v>11</v>
      </c>
      <c r="H3871" s="103" t="s">
        <v>651</v>
      </c>
      <c r="I3871" s="100">
        <v>20</v>
      </c>
      <c r="J3871" s="100">
        <v>1</v>
      </c>
      <c r="K3871" s="100"/>
      <c r="L3871" s="100"/>
      <c r="M3871" s="100">
        <v>20</v>
      </c>
      <c r="N3871" s="100">
        <v>1</v>
      </c>
      <c r="O3871" s="104">
        <v>1050000</v>
      </c>
      <c r="P3871" s="104">
        <v>1050000</v>
      </c>
      <c r="Q3871" s="104"/>
      <c r="R3871" s="104"/>
      <c r="S3871" s="104">
        <v>1050000</v>
      </c>
      <c r="T3871" s="104">
        <v>0</v>
      </c>
      <c r="U3871" s="103" t="s">
        <v>303</v>
      </c>
      <c r="V3871" s="105" t="s">
        <v>188</v>
      </c>
      <c r="W3871" s="106" t="s">
        <v>539</v>
      </c>
    </row>
    <row r="3872" spans="1:23" s="107" customFormat="1" ht="31.8" customHeight="1">
      <c r="A3872" s="46">
        <f>SUBTOTAL(3,$C$11:C3872)</f>
        <v>3862</v>
      </c>
      <c r="B3872" s="100">
        <v>2</v>
      </c>
      <c r="C3872" s="100" t="s">
        <v>245</v>
      </c>
      <c r="D3872" s="100" t="s">
        <v>2386</v>
      </c>
      <c r="E3872" s="101" t="s">
        <v>362</v>
      </c>
      <c r="F3872" s="102" t="s">
        <v>636</v>
      </c>
      <c r="G3872" s="100">
        <v>11</v>
      </c>
      <c r="H3872" s="103" t="s">
        <v>651</v>
      </c>
      <c r="I3872" s="100">
        <v>20</v>
      </c>
      <c r="J3872" s="100">
        <v>1</v>
      </c>
      <c r="K3872" s="100"/>
      <c r="L3872" s="100"/>
      <c r="M3872" s="100">
        <v>20</v>
      </c>
      <c r="N3872" s="100">
        <v>1</v>
      </c>
      <c r="O3872" s="104">
        <v>1050000</v>
      </c>
      <c r="P3872" s="104">
        <v>1050000</v>
      </c>
      <c r="Q3872" s="104"/>
      <c r="R3872" s="104"/>
      <c r="S3872" s="104">
        <v>1050000</v>
      </c>
      <c r="T3872" s="104">
        <v>0</v>
      </c>
      <c r="U3872" s="103" t="s">
        <v>303</v>
      </c>
      <c r="V3872" s="105" t="s">
        <v>4177</v>
      </c>
      <c r="W3872" s="106" t="s">
        <v>539</v>
      </c>
    </row>
    <row r="3873" spans="1:23" s="107" customFormat="1" ht="31.8" customHeight="1">
      <c r="A3873" s="46">
        <f>SUBTOTAL(3,$C$11:C3873)</f>
        <v>3863</v>
      </c>
      <c r="B3873" s="46">
        <v>1</v>
      </c>
      <c r="C3873" s="46" t="s">
        <v>246</v>
      </c>
      <c r="D3873" s="46" t="s">
        <v>938</v>
      </c>
      <c r="E3873" s="98" t="s">
        <v>247</v>
      </c>
      <c r="F3873" s="99" t="s">
        <v>248</v>
      </c>
      <c r="G3873" s="46">
        <v>11</v>
      </c>
      <c r="H3873" s="78" t="s">
        <v>651</v>
      </c>
      <c r="I3873" s="46">
        <v>20</v>
      </c>
      <c r="J3873" s="46">
        <v>1</v>
      </c>
      <c r="K3873" s="46"/>
      <c r="L3873" s="46"/>
      <c r="M3873" s="46">
        <v>20</v>
      </c>
      <c r="N3873" s="46">
        <v>1</v>
      </c>
      <c r="O3873" s="79">
        <v>1050000</v>
      </c>
      <c r="P3873" s="79">
        <v>1050000</v>
      </c>
      <c r="Q3873" s="79"/>
      <c r="R3873" s="79">
        <v>1050000</v>
      </c>
      <c r="S3873" s="79">
        <v>0</v>
      </c>
      <c r="T3873" s="79">
        <v>0</v>
      </c>
      <c r="U3873" s="78" t="s">
        <v>303</v>
      </c>
      <c r="V3873" s="80" t="s">
        <v>1974</v>
      </c>
      <c r="W3873" s="81" t="s">
        <v>539</v>
      </c>
    </row>
    <row r="3874" spans="1:23" s="107" customFormat="1" ht="31.8" customHeight="1">
      <c r="A3874" s="46">
        <f>SUBTOTAL(3,$C$11:C3874)</f>
        <v>3864</v>
      </c>
      <c r="B3874" s="46">
        <v>1</v>
      </c>
      <c r="C3874" s="46" t="s">
        <v>246</v>
      </c>
      <c r="D3874" s="46" t="s">
        <v>1115</v>
      </c>
      <c r="E3874" s="98" t="s">
        <v>247</v>
      </c>
      <c r="F3874" s="99" t="s">
        <v>248</v>
      </c>
      <c r="G3874" s="46">
        <v>11</v>
      </c>
      <c r="H3874" s="78" t="s">
        <v>651</v>
      </c>
      <c r="I3874" s="46">
        <v>20</v>
      </c>
      <c r="J3874" s="46">
        <v>1</v>
      </c>
      <c r="K3874" s="46"/>
      <c r="L3874" s="46"/>
      <c r="M3874" s="46">
        <v>20</v>
      </c>
      <c r="N3874" s="46">
        <v>1</v>
      </c>
      <c r="O3874" s="79">
        <v>1050000</v>
      </c>
      <c r="P3874" s="79">
        <v>1050000</v>
      </c>
      <c r="Q3874" s="79"/>
      <c r="R3874" s="79">
        <v>1050000</v>
      </c>
      <c r="S3874" s="79">
        <v>0</v>
      </c>
      <c r="T3874" s="79">
        <v>0</v>
      </c>
      <c r="U3874" s="78" t="s">
        <v>303</v>
      </c>
      <c r="V3874" s="80" t="s">
        <v>1262</v>
      </c>
      <c r="W3874" s="81" t="s">
        <v>539</v>
      </c>
    </row>
    <row r="3875" spans="1:23" s="107" customFormat="1" ht="31.8" customHeight="1">
      <c r="A3875" s="46">
        <f>SUBTOTAL(3,$C$11:C3875)</f>
        <v>3865</v>
      </c>
      <c r="B3875" s="46">
        <v>1</v>
      </c>
      <c r="C3875" s="46" t="s">
        <v>246</v>
      </c>
      <c r="D3875" s="46" t="s">
        <v>1112</v>
      </c>
      <c r="E3875" s="98" t="s">
        <v>247</v>
      </c>
      <c r="F3875" s="99" t="s">
        <v>248</v>
      </c>
      <c r="G3875" s="46">
        <v>11</v>
      </c>
      <c r="H3875" s="78" t="s">
        <v>651</v>
      </c>
      <c r="I3875" s="46">
        <v>20</v>
      </c>
      <c r="J3875" s="46">
        <v>1</v>
      </c>
      <c r="K3875" s="46"/>
      <c r="L3875" s="46"/>
      <c r="M3875" s="46">
        <v>20</v>
      </c>
      <c r="N3875" s="46">
        <v>1</v>
      </c>
      <c r="O3875" s="79">
        <v>1050000</v>
      </c>
      <c r="P3875" s="79">
        <v>1050000</v>
      </c>
      <c r="Q3875" s="79"/>
      <c r="R3875" s="79">
        <v>1050000</v>
      </c>
      <c r="S3875" s="79">
        <v>0</v>
      </c>
      <c r="T3875" s="79">
        <v>0</v>
      </c>
      <c r="U3875" s="78" t="s">
        <v>303</v>
      </c>
      <c r="V3875" s="80" t="s">
        <v>732</v>
      </c>
      <c r="W3875" s="81" t="s">
        <v>539</v>
      </c>
    </row>
    <row r="3876" spans="1:23" s="107" customFormat="1" ht="31.8" customHeight="1">
      <c r="A3876" s="46">
        <f>SUBTOTAL(3,$C$11:C3876)</f>
        <v>3866</v>
      </c>
      <c r="B3876" s="46">
        <v>1</v>
      </c>
      <c r="C3876" s="46" t="s">
        <v>246</v>
      </c>
      <c r="D3876" s="46" t="s">
        <v>1115</v>
      </c>
      <c r="E3876" s="98" t="s">
        <v>247</v>
      </c>
      <c r="F3876" s="99" t="s">
        <v>248</v>
      </c>
      <c r="G3876" s="46">
        <v>11</v>
      </c>
      <c r="H3876" s="78" t="s">
        <v>651</v>
      </c>
      <c r="I3876" s="46">
        <v>20</v>
      </c>
      <c r="J3876" s="46">
        <v>1</v>
      </c>
      <c r="K3876" s="46"/>
      <c r="L3876" s="46"/>
      <c r="M3876" s="46">
        <v>20</v>
      </c>
      <c r="N3876" s="46">
        <v>1</v>
      </c>
      <c r="O3876" s="79">
        <v>1050000</v>
      </c>
      <c r="P3876" s="79">
        <v>1050000</v>
      </c>
      <c r="Q3876" s="79"/>
      <c r="R3876" s="79">
        <v>1050000</v>
      </c>
      <c r="S3876" s="79">
        <v>0</v>
      </c>
      <c r="T3876" s="79">
        <v>0</v>
      </c>
      <c r="U3876" s="78" t="s">
        <v>303</v>
      </c>
      <c r="V3876" s="80" t="s">
        <v>1975</v>
      </c>
      <c r="W3876" s="81" t="s">
        <v>539</v>
      </c>
    </row>
    <row r="3877" spans="1:23" s="107" customFormat="1" ht="31.8" customHeight="1">
      <c r="A3877" s="46">
        <f>SUBTOTAL(3,$C$11:C3877)</f>
        <v>3867</v>
      </c>
      <c r="B3877" s="46">
        <v>1</v>
      </c>
      <c r="C3877" s="46" t="s">
        <v>246</v>
      </c>
      <c r="D3877" s="46" t="s">
        <v>930</v>
      </c>
      <c r="E3877" s="98" t="s">
        <v>247</v>
      </c>
      <c r="F3877" s="99" t="s">
        <v>248</v>
      </c>
      <c r="G3877" s="46">
        <v>11</v>
      </c>
      <c r="H3877" s="78" t="s">
        <v>651</v>
      </c>
      <c r="I3877" s="46">
        <v>20</v>
      </c>
      <c r="J3877" s="46">
        <v>1</v>
      </c>
      <c r="K3877" s="46"/>
      <c r="L3877" s="46"/>
      <c r="M3877" s="46">
        <v>20</v>
      </c>
      <c r="N3877" s="46">
        <v>1</v>
      </c>
      <c r="O3877" s="79">
        <v>1050000</v>
      </c>
      <c r="P3877" s="79">
        <v>1050000</v>
      </c>
      <c r="Q3877" s="79"/>
      <c r="R3877" s="79">
        <v>1050000</v>
      </c>
      <c r="S3877" s="79">
        <v>0</v>
      </c>
      <c r="T3877" s="79">
        <v>0</v>
      </c>
      <c r="U3877" s="78" t="s">
        <v>303</v>
      </c>
      <c r="V3877" s="80" t="s">
        <v>1976</v>
      </c>
      <c r="W3877" s="81" t="s">
        <v>539</v>
      </c>
    </row>
    <row r="3878" spans="1:23" s="107" customFormat="1" ht="31.8" customHeight="1">
      <c r="A3878" s="46">
        <f>SUBTOTAL(3,$C$11:C3878)</f>
        <v>3868</v>
      </c>
      <c r="B3878" s="46">
        <v>1</v>
      </c>
      <c r="C3878" s="46" t="s">
        <v>246</v>
      </c>
      <c r="D3878" s="46" t="s">
        <v>932</v>
      </c>
      <c r="E3878" s="98" t="s">
        <v>247</v>
      </c>
      <c r="F3878" s="99" t="s">
        <v>248</v>
      </c>
      <c r="G3878" s="46">
        <v>11</v>
      </c>
      <c r="H3878" s="78" t="s">
        <v>651</v>
      </c>
      <c r="I3878" s="46">
        <v>20</v>
      </c>
      <c r="J3878" s="46">
        <v>1</v>
      </c>
      <c r="K3878" s="46"/>
      <c r="L3878" s="46"/>
      <c r="M3878" s="46">
        <v>20</v>
      </c>
      <c r="N3878" s="46">
        <v>1</v>
      </c>
      <c r="O3878" s="79">
        <v>1050000</v>
      </c>
      <c r="P3878" s="79">
        <v>1050000</v>
      </c>
      <c r="Q3878" s="79"/>
      <c r="R3878" s="79">
        <v>1050000</v>
      </c>
      <c r="S3878" s="79">
        <v>0</v>
      </c>
      <c r="T3878" s="79">
        <v>0</v>
      </c>
      <c r="U3878" s="78" t="s">
        <v>303</v>
      </c>
      <c r="V3878" s="80" t="s">
        <v>1288</v>
      </c>
      <c r="W3878" s="81" t="s">
        <v>539</v>
      </c>
    </row>
    <row r="3879" spans="1:23" s="107" customFormat="1" ht="31.8" customHeight="1">
      <c r="A3879" s="46">
        <f>SUBTOTAL(3,$C$11:C3879)</f>
        <v>3869</v>
      </c>
      <c r="B3879" s="46">
        <v>1</v>
      </c>
      <c r="C3879" s="46" t="s">
        <v>246</v>
      </c>
      <c r="D3879" s="46" t="s">
        <v>935</v>
      </c>
      <c r="E3879" s="98" t="s">
        <v>247</v>
      </c>
      <c r="F3879" s="99" t="s">
        <v>248</v>
      </c>
      <c r="G3879" s="46">
        <v>11</v>
      </c>
      <c r="H3879" s="78" t="s">
        <v>651</v>
      </c>
      <c r="I3879" s="46">
        <v>20</v>
      </c>
      <c r="J3879" s="46">
        <v>1</v>
      </c>
      <c r="K3879" s="46"/>
      <c r="L3879" s="46"/>
      <c r="M3879" s="46">
        <v>20</v>
      </c>
      <c r="N3879" s="46">
        <v>1</v>
      </c>
      <c r="O3879" s="79">
        <v>1050000</v>
      </c>
      <c r="P3879" s="79">
        <v>1050000</v>
      </c>
      <c r="Q3879" s="79"/>
      <c r="R3879" s="79">
        <v>1050000</v>
      </c>
      <c r="S3879" s="79">
        <v>0</v>
      </c>
      <c r="T3879" s="79">
        <v>0</v>
      </c>
      <c r="U3879" s="78" t="s">
        <v>303</v>
      </c>
      <c r="V3879" s="80" t="s">
        <v>1977</v>
      </c>
      <c r="W3879" s="81" t="s">
        <v>539</v>
      </c>
    </row>
    <row r="3880" spans="1:23" s="107" customFormat="1" ht="31.8" customHeight="1">
      <c r="A3880" s="46">
        <f>SUBTOTAL(3,$C$11:C3880)</f>
        <v>3870</v>
      </c>
      <c r="B3880" s="100">
        <v>2</v>
      </c>
      <c r="C3880" s="100" t="s">
        <v>246</v>
      </c>
      <c r="D3880" s="100" t="s">
        <v>2365</v>
      </c>
      <c r="E3880" s="101" t="s">
        <v>247</v>
      </c>
      <c r="F3880" s="102" t="s">
        <v>248</v>
      </c>
      <c r="G3880" s="100">
        <v>11</v>
      </c>
      <c r="H3880" s="103" t="s">
        <v>651</v>
      </c>
      <c r="I3880" s="100">
        <v>20</v>
      </c>
      <c r="J3880" s="100">
        <v>1</v>
      </c>
      <c r="K3880" s="100"/>
      <c r="L3880" s="100"/>
      <c r="M3880" s="100">
        <v>20</v>
      </c>
      <c r="N3880" s="100">
        <v>1</v>
      </c>
      <c r="O3880" s="104">
        <v>1050000</v>
      </c>
      <c r="P3880" s="104">
        <v>1050000</v>
      </c>
      <c r="Q3880" s="104"/>
      <c r="R3880" s="104"/>
      <c r="S3880" s="104">
        <v>1050000</v>
      </c>
      <c r="T3880" s="104">
        <v>0</v>
      </c>
      <c r="U3880" s="103" t="s">
        <v>303</v>
      </c>
      <c r="V3880" s="105" t="s">
        <v>1151</v>
      </c>
      <c r="W3880" s="106" t="s">
        <v>539</v>
      </c>
    </row>
    <row r="3881" spans="1:23" s="107" customFormat="1" ht="31.8" customHeight="1">
      <c r="A3881" s="46">
        <f>SUBTOTAL(3,$C$11:C3881)</f>
        <v>3871</v>
      </c>
      <c r="B3881" s="100">
        <v>2</v>
      </c>
      <c r="C3881" s="100" t="s">
        <v>246</v>
      </c>
      <c r="D3881" s="100" t="s">
        <v>2382</v>
      </c>
      <c r="E3881" s="101" t="s">
        <v>247</v>
      </c>
      <c r="F3881" s="102" t="s">
        <v>248</v>
      </c>
      <c r="G3881" s="100">
        <v>11</v>
      </c>
      <c r="H3881" s="103" t="s">
        <v>651</v>
      </c>
      <c r="I3881" s="100">
        <v>20</v>
      </c>
      <c r="J3881" s="100">
        <v>1</v>
      </c>
      <c r="K3881" s="100"/>
      <c r="L3881" s="100"/>
      <c r="M3881" s="100">
        <v>20</v>
      </c>
      <c r="N3881" s="100">
        <v>1</v>
      </c>
      <c r="O3881" s="104">
        <v>1050000</v>
      </c>
      <c r="P3881" s="104">
        <v>1050000</v>
      </c>
      <c r="Q3881" s="104"/>
      <c r="R3881" s="104"/>
      <c r="S3881" s="104">
        <v>1050000</v>
      </c>
      <c r="T3881" s="104">
        <v>0</v>
      </c>
      <c r="U3881" s="103" t="s">
        <v>303</v>
      </c>
      <c r="V3881" s="105" t="s">
        <v>4636</v>
      </c>
      <c r="W3881" s="106" t="s">
        <v>539</v>
      </c>
    </row>
    <row r="3882" spans="1:23" s="107" customFormat="1" ht="31.8" customHeight="1">
      <c r="A3882" s="46">
        <f>SUBTOTAL(3,$C$11:C3882)</f>
        <v>3872</v>
      </c>
      <c r="B3882" s="100">
        <v>2</v>
      </c>
      <c r="C3882" s="100" t="s">
        <v>246</v>
      </c>
      <c r="D3882" s="100" t="s">
        <v>2384</v>
      </c>
      <c r="E3882" s="101" t="s">
        <v>247</v>
      </c>
      <c r="F3882" s="102" t="s">
        <v>248</v>
      </c>
      <c r="G3882" s="100">
        <v>11</v>
      </c>
      <c r="H3882" s="103" t="s">
        <v>651</v>
      </c>
      <c r="I3882" s="100">
        <v>20</v>
      </c>
      <c r="J3882" s="100">
        <v>1</v>
      </c>
      <c r="K3882" s="100"/>
      <c r="L3882" s="100"/>
      <c r="M3882" s="100">
        <v>20</v>
      </c>
      <c r="N3882" s="100">
        <v>1</v>
      </c>
      <c r="O3882" s="104">
        <v>1050000</v>
      </c>
      <c r="P3882" s="104">
        <v>1050000</v>
      </c>
      <c r="Q3882" s="104"/>
      <c r="R3882" s="104"/>
      <c r="S3882" s="104">
        <v>1050000</v>
      </c>
      <c r="T3882" s="104">
        <v>0</v>
      </c>
      <c r="U3882" s="103" t="s">
        <v>303</v>
      </c>
      <c r="V3882" s="105" t="s">
        <v>1760</v>
      </c>
      <c r="W3882" s="106" t="s">
        <v>539</v>
      </c>
    </row>
    <row r="3883" spans="1:23" s="107" customFormat="1" ht="31.8" customHeight="1">
      <c r="A3883" s="46">
        <f>SUBTOTAL(3,$C$11:C3883)</f>
        <v>3873</v>
      </c>
      <c r="B3883" s="100">
        <v>2</v>
      </c>
      <c r="C3883" s="100" t="s">
        <v>246</v>
      </c>
      <c r="D3883" s="100" t="s">
        <v>2383</v>
      </c>
      <c r="E3883" s="101" t="s">
        <v>247</v>
      </c>
      <c r="F3883" s="102" t="s">
        <v>248</v>
      </c>
      <c r="G3883" s="100">
        <v>11</v>
      </c>
      <c r="H3883" s="103" t="s">
        <v>651</v>
      </c>
      <c r="I3883" s="100">
        <v>20</v>
      </c>
      <c r="J3883" s="100">
        <v>1</v>
      </c>
      <c r="K3883" s="100"/>
      <c r="L3883" s="100"/>
      <c r="M3883" s="100">
        <v>20</v>
      </c>
      <c r="N3883" s="100">
        <v>1</v>
      </c>
      <c r="O3883" s="104">
        <v>1050000</v>
      </c>
      <c r="P3883" s="104">
        <v>1050000</v>
      </c>
      <c r="Q3883" s="104"/>
      <c r="R3883" s="104"/>
      <c r="S3883" s="104">
        <v>1050000</v>
      </c>
      <c r="T3883" s="104">
        <v>0</v>
      </c>
      <c r="U3883" s="103" t="s">
        <v>303</v>
      </c>
      <c r="V3883" s="105" t="s">
        <v>4637</v>
      </c>
      <c r="W3883" s="106" t="s">
        <v>539</v>
      </c>
    </row>
    <row r="3884" spans="1:23" s="107" customFormat="1" ht="31.8" customHeight="1">
      <c r="A3884" s="46">
        <f>SUBTOTAL(3,$C$11:C3884)</f>
        <v>3874</v>
      </c>
      <c r="B3884" s="100">
        <v>2</v>
      </c>
      <c r="C3884" s="100" t="s">
        <v>246</v>
      </c>
      <c r="D3884" s="100" t="s">
        <v>2386</v>
      </c>
      <c r="E3884" s="101" t="s">
        <v>247</v>
      </c>
      <c r="F3884" s="102" t="s">
        <v>248</v>
      </c>
      <c r="G3884" s="100">
        <v>11</v>
      </c>
      <c r="H3884" s="103" t="s">
        <v>651</v>
      </c>
      <c r="I3884" s="100">
        <v>20</v>
      </c>
      <c r="J3884" s="100">
        <v>1</v>
      </c>
      <c r="K3884" s="100"/>
      <c r="L3884" s="100"/>
      <c r="M3884" s="100">
        <v>20</v>
      </c>
      <c r="N3884" s="100">
        <v>1</v>
      </c>
      <c r="O3884" s="104">
        <v>1050000</v>
      </c>
      <c r="P3884" s="104">
        <v>1050000</v>
      </c>
      <c r="Q3884" s="104"/>
      <c r="R3884" s="104"/>
      <c r="S3884" s="104">
        <v>1050000</v>
      </c>
      <c r="T3884" s="104">
        <v>0</v>
      </c>
      <c r="U3884" s="103" t="s">
        <v>303</v>
      </c>
      <c r="V3884" s="105" t="s">
        <v>732</v>
      </c>
      <c r="W3884" s="106" t="s">
        <v>539</v>
      </c>
    </row>
    <row r="3885" spans="1:23" s="107" customFormat="1" ht="31.8" customHeight="1">
      <c r="A3885" s="46">
        <f>SUBTOTAL(3,$C$11:C3885)</f>
        <v>3875</v>
      </c>
      <c r="B3885" s="100">
        <v>2</v>
      </c>
      <c r="C3885" s="100" t="s">
        <v>246</v>
      </c>
      <c r="D3885" s="100" t="s">
        <v>2382</v>
      </c>
      <c r="E3885" s="101" t="s">
        <v>247</v>
      </c>
      <c r="F3885" s="102" t="s">
        <v>248</v>
      </c>
      <c r="G3885" s="100">
        <v>11</v>
      </c>
      <c r="H3885" s="103" t="s">
        <v>651</v>
      </c>
      <c r="I3885" s="100">
        <v>20</v>
      </c>
      <c r="J3885" s="100">
        <v>1</v>
      </c>
      <c r="K3885" s="100"/>
      <c r="L3885" s="100"/>
      <c r="M3885" s="100">
        <v>20</v>
      </c>
      <c r="N3885" s="100">
        <v>1</v>
      </c>
      <c r="O3885" s="104">
        <v>1050000</v>
      </c>
      <c r="P3885" s="104">
        <v>1050000</v>
      </c>
      <c r="Q3885" s="104"/>
      <c r="R3885" s="104"/>
      <c r="S3885" s="104">
        <v>1050000</v>
      </c>
      <c r="T3885" s="104">
        <v>0</v>
      </c>
      <c r="U3885" s="103" t="s">
        <v>303</v>
      </c>
      <c r="V3885" s="105" t="s">
        <v>3280</v>
      </c>
      <c r="W3885" s="106" t="s">
        <v>539</v>
      </c>
    </row>
    <row r="3886" spans="1:23" s="107" customFormat="1" ht="31.8" customHeight="1">
      <c r="A3886" s="46">
        <f>SUBTOTAL(3,$C$11:C3886)</f>
        <v>3876</v>
      </c>
      <c r="B3886" s="100">
        <v>2</v>
      </c>
      <c r="C3886" s="100" t="s">
        <v>246</v>
      </c>
      <c r="D3886" s="100" t="s">
        <v>2384</v>
      </c>
      <c r="E3886" s="101" t="s">
        <v>247</v>
      </c>
      <c r="F3886" s="102" t="s">
        <v>248</v>
      </c>
      <c r="G3886" s="100">
        <v>11</v>
      </c>
      <c r="H3886" s="103" t="s">
        <v>651</v>
      </c>
      <c r="I3886" s="100">
        <v>20</v>
      </c>
      <c r="J3886" s="100">
        <v>1</v>
      </c>
      <c r="K3886" s="100"/>
      <c r="L3886" s="100"/>
      <c r="M3886" s="100">
        <v>20</v>
      </c>
      <c r="N3886" s="100">
        <v>1</v>
      </c>
      <c r="O3886" s="104">
        <v>1050000</v>
      </c>
      <c r="P3886" s="104">
        <v>1050000</v>
      </c>
      <c r="Q3886" s="104"/>
      <c r="R3886" s="104"/>
      <c r="S3886" s="104">
        <v>1050000</v>
      </c>
      <c r="T3886" s="104">
        <v>0</v>
      </c>
      <c r="U3886" s="103" t="s">
        <v>303</v>
      </c>
      <c r="V3886" s="105" t="s">
        <v>4638</v>
      </c>
      <c r="W3886" s="106" t="s">
        <v>539</v>
      </c>
    </row>
    <row r="3887" spans="1:23" s="107" customFormat="1" ht="31.8" customHeight="1">
      <c r="A3887" s="46">
        <f>SUBTOTAL(3,$C$11:C3887)</f>
        <v>3877</v>
      </c>
      <c r="B3887" s="100">
        <v>2</v>
      </c>
      <c r="C3887" s="100" t="s">
        <v>246</v>
      </c>
      <c r="D3887" s="100" t="s">
        <v>2384</v>
      </c>
      <c r="E3887" s="101" t="s">
        <v>247</v>
      </c>
      <c r="F3887" s="102" t="s">
        <v>248</v>
      </c>
      <c r="G3887" s="100">
        <v>11</v>
      </c>
      <c r="H3887" s="103" t="s">
        <v>651</v>
      </c>
      <c r="I3887" s="100">
        <v>20</v>
      </c>
      <c r="J3887" s="100">
        <v>1</v>
      </c>
      <c r="K3887" s="100"/>
      <c r="L3887" s="100"/>
      <c r="M3887" s="100">
        <v>20</v>
      </c>
      <c r="N3887" s="100">
        <v>1</v>
      </c>
      <c r="O3887" s="104">
        <v>1050000</v>
      </c>
      <c r="P3887" s="104">
        <v>1050000</v>
      </c>
      <c r="Q3887" s="104"/>
      <c r="R3887" s="104"/>
      <c r="S3887" s="104">
        <v>1050000</v>
      </c>
      <c r="T3887" s="104">
        <v>0</v>
      </c>
      <c r="U3887" s="103" t="s">
        <v>303</v>
      </c>
      <c r="V3887" s="105" t="s">
        <v>4639</v>
      </c>
      <c r="W3887" s="106" t="s">
        <v>539</v>
      </c>
    </row>
    <row r="3888" spans="1:23" s="107" customFormat="1" ht="31.8" customHeight="1">
      <c r="A3888" s="46">
        <f>SUBTOTAL(3,$C$11:C3888)</f>
        <v>3878</v>
      </c>
      <c r="B3888" s="100">
        <v>2</v>
      </c>
      <c r="C3888" s="100" t="s">
        <v>246</v>
      </c>
      <c r="D3888" s="100" t="s">
        <v>2382</v>
      </c>
      <c r="E3888" s="101" t="s">
        <v>247</v>
      </c>
      <c r="F3888" s="102" t="s">
        <v>248</v>
      </c>
      <c r="G3888" s="100">
        <v>11</v>
      </c>
      <c r="H3888" s="103" t="s">
        <v>651</v>
      </c>
      <c r="I3888" s="100">
        <v>20</v>
      </c>
      <c r="J3888" s="100">
        <v>1</v>
      </c>
      <c r="K3888" s="100"/>
      <c r="L3888" s="100"/>
      <c r="M3888" s="100">
        <v>20</v>
      </c>
      <c r="N3888" s="100">
        <v>1</v>
      </c>
      <c r="O3888" s="104">
        <v>1050000</v>
      </c>
      <c r="P3888" s="104">
        <v>1050000</v>
      </c>
      <c r="Q3888" s="104"/>
      <c r="R3888" s="104"/>
      <c r="S3888" s="104">
        <v>1050000</v>
      </c>
      <c r="T3888" s="104">
        <v>0</v>
      </c>
      <c r="U3888" s="103" t="s">
        <v>303</v>
      </c>
      <c r="V3888" s="105" t="s">
        <v>4640</v>
      </c>
      <c r="W3888" s="106" t="s">
        <v>539</v>
      </c>
    </row>
    <row r="3889" spans="1:23" s="107" customFormat="1" ht="31.8" customHeight="1">
      <c r="A3889" s="46">
        <f>SUBTOTAL(3,$C$11:C3889)</f>
        <v>3879</v>
      </c>
      <c r="B3889" s="100">
        <v>2</v>
      </c>
      <c r="C3889" s="100" t="s">
        <v>246</v>
      </c>
      <c r="D3889" s="100" t="s">
        <v>2384</v>
      </c>
      <c r="E3889" s="101" t="s">
        <v>247</v>
      </c>
      <c r="F3889" s="102" t="s">
        <v>248</v>
      </c>
      <c r="G3889" s="100">
        <v>11</v>
      </c>
      <c r="H3889" s="103" t="s">
        <v>651</v>
      </c>
      <c r="I3889" s="100">
        <v>20</v>
      </c>
      <c r="J3889" s="100">
        <v>1</v>
      </c>
      <c r="K3889" s="100"/>
      <c r="L3889" s="100"/>
      <c r="M3889" s="100">
        <v>20</v>
      </c>
      <c r="N3889" s="100">
        <v>1</v>
      </c>
      <c r="O3889" s="104">
        <v>1050000</v>
      </c>
      <c r="P3889" s="104">
        <v>1050000</v>
      </c>
      <c r="Q3889" s="104"/>
      <c r="R3889" s="104"/>
      <c r="S3889" s="104">
        <v>1050000</v>
      </c>
      <c r="T3889" s="104">
        <v>0</v>
      </c>
      <c r="U3889" s="103" t="s">
        <v>303</v>
      </c>
      <c r="V3889" s="105" t="s">
        <v>4641</v>
      </c>
      <c r="W3889" s="106" t="s">
        <v>539</v>
      </c>
    </row>
    <row r="3890" spans="1:23" s="107" customFormat="1" ht="31.8" customHeight="1">
      <c r="A3890" s="46">
        <f>SUBTOTAL(3,$C$11:C3890)</f>
        <v>3880</v>
      </c>
      <c r="B3890" s="100">
        <v>2</v>
      </c>
      <c r="C3890" s="100" t="s">
        <v>246</v>
      </c>
      <c r="D3890" s="100" t="s">
        <v>2384</v>
      </c>
      <c r="E3890" s="101" t="s">
        <v>247</v>
      </c>
      <c r="F3890" s="102" t="s">
        <v>248</v>
      </c>
      <c r="G3890" s="100">
        <v>11</v>
      </c>
      <c r="H3890" s="103" t="s">
        <v>651</v>
      </c>
      <c r="I3890" s="100">
        <v>20</v>
      </c>
      <c r="J3890" s="100">
        <v>1</v>
      </c>
      <c r="K3890" s="100"/>
      <c r="L3890" s="100"/>
      <c r="M3890" s="100">
        <v>20</v>
      </c>
      <c r="N3890" s="100">
        <v>1</v>
      </c>
      <c r="O3890" s="104">
        <v>1050000</v>
      </c>
      <c r="P3890" s="104">
        <v>1050000</v>
      </c>
      <c r="Q3890" s="104"/>
      <c r="R3890" s="104"/>
      <c r="S3890" s="104">
        <v>1050000</v>
      </c>
      <c r="T3890" s="104">
        <v>0</v>
      </c>
      <c r="U3890" s="103" t="s">
        <v>303</v>
      </c>
      <c r="V3890" s="105" t="s">
        <v>4642</v>
      </c>
      <c r="W3890" s="106" t="s">
        <v>539</v>
      </c>
    </row>
    <row r="3891" spans="1:23" s="107" customFormat="1" ht="31.8" customHeight="1">
      <c r="A3891" s="46">
        <f>SUBTOTAL(3,$C$11:C3891)</f>
        <v>3881</v>
      </c>
      <c r="B3891" s="100">
        <v>2</v>
      </c>
      <c r="C3891" s="100" t="s">
        <v>246</v>
      </c>
      <c r="D3891" s="100" t="s">
        <v>2386</v>
      </c>
      <c r="E3891" s="101" t="s">
        <v>247</v>
      </c>
      <c r="F3891" s="102" t="s">
        <v>248</v>
      </c>
      <c r="G3891" s="100">
        <v>11</v>
      </c>
      <c r="H3891" s="103" t="s">
        <v>651</v>
      </c>
      <c r="I3891" s="100">
        <v>20</v>
      </c>
      <c r="J3891" s="100">
        <v>1</v>
      </c>
      <c r="K3891" s="100"/>
      <c r="L3891" s="100"/>
      <c r="M3891" s="100">
        <v>20</v>
      </c>
      <c r="N3891" s="100">
        <v>1</v>
      </c>
      <c r="O3891" s="104">
        <v>1050000</v>
      </c>
      <c r="P3891" s="104">
        <v>1050000</v>
      </c>
      <c r="Q3891" s="104"/>
      <c r="R3891" s="104"/>
      <c r="S3891" s="104">
        <v>1050000</v>
      </c>
      <c r="T3891" s="104">
        <v>0</v>
      </c>
      <c r="U3891" s="103" t="s">
        <v>303</v>
      </c>
      <c r="V3891" s="105" t="s">
        <v>4643</v>
      </c>
      <c r="W3891" s="106" t="s">
        <v>539</v>
      </c>
    </row>
    <row r="3892" spans="1:23" s="107" customFormat="1" ht="31.8" customHeight="1">
      <c r="A3892" s="46">
        <f>SUBTOTAL(3,$C$11:C3892)</f>
        <v>3882</v>
      </c>
      <c r="B3892" s="100">
        <v>2</v>
      </c>
      <c r="C3892" s="100" t="s">
        <v>246</v>
      </c>
      <c r="D3892" s="100" t="s">
        <v>2355</v>
      </c>
      <c r="E3892" s="101" t="s">
        <v>247</v>
      </c>
      <c r="F3892" s="102" t="s">
        <v>248</v>
      </c>
      <c r="G3892" s="100">
        <v>11</v>
      </c>
      <c r="H3892" s="103" t="s">
        <v>651</v>
      </c>
      <c r="I3892" s="100">
        <v>20</v>
      </c>
      <c r="J3892" s="100">
        <v>1</v>
      </c>
      <c r="K3892" s="100"/>
      <c r="L3892" s="100"/>
      <c r="M3892" s="100">
        <v>20</v>
      </c>
      <c r="N3892" s="100">
        <v>1</v>
      </c>
      <c r="O3892" s="104">
        <v>1050000</v>
      </c>
      <c r="P3892" s="104">
        <v>1050000</v>
      </c>
      <c r="Q3892" s="104"/>
      <c r="R3892" s="104"/>
      <c r="S3892" s="104">
        <v>1050000</v>
      </c>
      <c r="T3892" s="104">
        <v>0</v>
      </c>
      <c r="U3892" s="103" t="s">
        <v>303</v>
      </c>
      <c r="V3892" s="105" t="s">
        <v>4644</v>
      </c>
      <c r="W3892" s="106" t="s">
        <v>539</v>
      </c>
    </row>
    <row r="3893" spans="1:23" s="107" customFormat="1" ht="31.8" customHeight="1">
      <c r="A3893" s="46">
        <f>SUBTOTAL(3,$C$11:C3893)</f>
        <v>3883</v>
      </c>
      <c r="B3893" s="100">
        <v>2</v>
      </c>
      <c r="C3893" s="100" t="s">
        <v>246</v>
      </c>
      <c r="D3893" s="100" t="s">
        <v>2382</v>
      </c>
      <c r="E3893" s="101" t="s">
        <v>247</v>
      </c>
      <c r="F3893" s="102" t="s">
        <v>248</v>
      </c>
      <c r="G3893" s="100">
        <v>11</v>
      </c>
      <c r="H3893" s="103" t="s">
        <v>651</v>
      </c>
      <c r="I3893" s="100">
        <v>20</v>
      </c>
      <c r="J3893" s="100">
        <v>1</v>
      </c>
      <c r="K3893" s="100"/>
      <c r="L3893" s="100"/>
      <c r="M3893" s="100">
        <v>20</v>
      </c>
      <c r="N3893" s="100">
        <v>1</v>
      </c>
      <c r="O3893" s="104">
        <v>1050000</v>
      </c>
      <c r="P3893" s="104">
        <v>1050000</v>
      </c>
      <c r="Q3893" s="104"/>
      <c r="R3893" s="104"/>
      <c r="S3893" s="104">
        <v>1050000</v>
      </c>
      <c r="T3893" s="104">
        <v>0</v>
      </c>
      <c r="U3893" s="103" t="s">
        <v>303</v>
      </c>
      <c r="V3893" s="105" t="s">
        <v>4645</v>
      </c>
      <c r="W3893" s="106" t="s">
        <v>539</v>
      </c>
    </row>
    <row r="3894" spans="1:23" s="107" customFormat="1" ht="31.8" customHeight="1">
      <c r="A3894" s="46">
        <f>SUBTOTAL(3,$C$11:C3894)</f>
        <v>3884</v>
      </c>
      <c r="B3894" s="100">
        <v>2</v>
      </c>
      <c r="C3894" s="100" t="s">
        <v>246</v>
      </c>
      <c r="D3894" s="100" t="s">
        <v>2386</v>
      </c>
      <c r="E3894" s="101" t="s">
        <v>247</v>
      </c>
      <c r="F3894" s="102" t="s">
        <v>248</v>
      </c>
      <c r="G3894" s="100">
        <v>11</v>
      </c>
      <c r="H3894" s="103" t="s">
        <v>651</v>
      </c>
      <c r="I3894" s="100">
        <v>20</v>
      </c>
      <c r="J3894" s="100">
        <v>1</v>
      </c>
      <c r="K3894" s="100"/>
      <c r="L3894" s="100"/>
      <c r="M3894" s="100">
        <v>20</v>
      </c>
      <c r="N3894" s="100">
        <v>1</v>
      </c>
      <c r="O3894" s="104">
        <v>1050000</v>
      </c>
      <c r="P3894" s="104">
        <v>1050000</v>
      </c>
      <c r="Q3894" s="104"/>
      <c r="R3894" s="104"/>
      <c r="S3894" s="104">
        <v>1050000</v>
      </c>
      <c r="T3894" s="104">
        <v>0</v>
      </c>
      <c r="U3894" s="103" t="s">
        <v>303</v>
      </c>
      <c r="V3894" s="105" t="s">
        <v>4646</v>
      </c>
      <c r="W3894" s="106" t="s">
        <v>539</v>
      </c>
    </row>
    <row r="3895" spans="1:23" s="107" customFormat="1" ht="31.8" customHeight="1">
      <c r="A3895" s="46">
        <f>SUBTOTAL(3,$C$11:C3895)</f>
        <v>3885</v>
      </c>
      <c r="B3895" s="100">
        <v>2</v>
      </c>
      <c r="C3895" s="100" t="s">
        <v>246</v>
      </c>
      <c r="D3895" s="100" t="s">
        <v>2384</v>
      </c>
      <c r="E3895" s="101" t="s">
        <v>247</v>
      </c>
      <c r="F3895" s="102" t="s">
        <v>248</v>
      </c>
      <c r="G3895" s="100">
        <v>11</v>
      </c>
      <c r="H3895" s="103" t="s">
        <v>651</v>
      </c>
      <c r="I3895" s="100">
        <v>20</v>
      </c>
      <c r="J3895" s="100">
        <v>1</v>
      </c>
      <c r="K3895" s="100"/>
      <c r="L3895" s="100"/>
      <c r="M3895" s="100">
        <v>20</v>
      </c>
      <c r="N3895" s="100">
        <v>1</v>
      </c>
      <c r="O3895" s="104">
        <v>1050000</v>
      </c>
      <c r="P3895" s="104">
        <v>1050000</v>
      </c>
      <c r="Q3895" s="104"/>
      <c r="R3895" s="104"/>
      <c r="S3895" s="104">
        <v>1050000</v>
      </c>
      <c r="T3895" s="104">
        <v>0</v>
      </c>
      <c r="U3895" s="103" t="s">
        <v>303</v>
      </c>
      <c r="V3895" s="105" t="s">
        <v>4647</v>
      </c>
      <c r="W3895" s="106" t="s">
        <v>539</v>
      </c>
    </row>
    <row r="3896" spans="1:23" s="107" customFormat="1" ht="31.8" customHeight="1">
      <c r="A3896" s="46">
        <f>SUBTOTAL(3,$C$11:C3896)</f>
        <v>3886</v>
      </c>
      <c r="B3896" s="100">
        <v>2</v>
      </c>
      <c r="C3896" s="100" t="s">
        <v>246</v>
      </c>
      <c r="D3896" s="100" t="s">
        <v>2384</v>
      </c>
      <c r="E3896" s="101" t="s">
        <v>247</v>
      </c>
      <c r="F3896" s="102" t="s">
        <v>248</v>
      </c>
      <c r="G3896" s="100">
        <v>11</v>
      </c>
      <c r="H3896" s="103" t="s">
        <v>651</v>
      </c>
      <c r="I3896" s="100">
        <v>20</v>
      </c>
      <c r="J3896" s="100">
        <v>1</v>
      </c>
      <c r="K3896" s="100"/>
      <c r="L3896" s="100"/>
      <c r="M3896" s="100">
        <v>20</v>
      </c>
      <c r="N3896" s="100">
        <v>1</v>
      </c>
      <c r="O3896" s="104">
        <v>1050000</v>
      </c>
      <c r="P3896" s="104">
        <v>1050000</v>
      </c>
      <c r="Q3896" s="104"/>
      <c r="R3896" s="104"/>
      <c r="S3896" s="104">
        <v>1050000</v>
      </c>
      <c r="T3896" s="104">
        <v>0</v>
      </c>
      <c r="U3896" s="103" t="s">
        <v>303</v>
      </c>
      <c r="V3896" s="105" t="s">
        <v>3730</v>
      </c>
      <c r="W3896" s="106" t="s">
        <v>539</v>
      </c>
    </row>
    <row r="3897" spans="1:23" s="107" customFormat="1" ht="31.8" customHeight="1">
      <c r="A3897" s="46">
        <f>SUBTOTAL(3,$C$11:C3897)</f>
        <v>3887</v>
      </c>
      <c r="B3897" s="100">
        <v>2</v>
      </c>
      <c r="C3897" s="100" t="s">
        <v>246</v>
      </c>
      <c r="D3897" s="100" t="s">
        <v>2385</v>
      </c>
      <c r="E3897" s="101" t="s">
        <v>247</v>
      </c>
      <c r="F3897" s="102" t="s">
        <v>248</v>
      </c>
      <c r="G3897" s="100">
        <v>11</v>
      </c>
      <c r="H3897" s="103" t="s">
        <v>651</v>
      </c>
      <c r="I3897" s="100">
        <v>20</v>
      </c>
      <c r="J3897" s="100">
        <v>1</v>
      </c>
      <c r="K3897" s="100"/>
      <c r="L3897" s="100"/>
      <c r="M3897" s="100">
        <v>20</v>
      </c>
      <c r="N3897" s="100">
        <v>1</v>
      </c>
      <c r="O3897" s="104">
        <v>1050000</v>
      </c>
      <c r="P3897" s="104">
        <v>1050000</v>
      </c>
      <c r="Q3897" s="104"/>
      <c r="R3897" s="104"/>
      <c r="S3897" s="104">
        <v>1050000</v>
      </c>
      <c r="T3897" s="104">
        <v>0</v>
      </c>
      <c r="U3897" s="103" t="s">
        <v>303</v>
      </c>
      <c r="V3897" s="105" t="s">
        <v>4648</v>
      </c>
      <c r="W3897" s="106" t="s">
        <v>539</v>
      </c>
    </row>
    <row r="3898" spans="1:23" s="107" customFormat="1" ht="31.8" customHeight="1">
      <c r="A3898" s="46">
        <f>SUBTOTAL(3,$C$11:C3898)</f>
        <v>3888</v>
      </c>
      <c r="B3898" s="100">
        <v>2</v>
      </c>
      <c r="C3898" s="100" t="s">
        <v>246</v>
      </c>
      <c r="D3898" s="100" t="s">
        <v>2383</v>
      </c>
      <c r="E3898" s="101" t="s">
        <v>247</v>
      </c>
      <c r="F3898" s="102" t="s">
        <v>248</v>
      </c>
      <c r="G3898" s="100">
        <v>11</v>
      </c>
      <c r="H3898" s="103" t="s">
        <v>651</v>
      </c>
      <c r="I3898" s="100">
        <v>20</v>
      </c>
      <c r="J3898" s="100">
        <v>1</v>
      </c>
      <c r="K3898" s="100"/>
      <c r="L3898" s="100"/>
      <c r="M3898" s="100">
        <v>20</v>
      </c>
      <c r="N3898" s="100">
        <v>1</v>
      </c>
      <c r="O3898" s="104">
        <v>1050000</v>
      </c>
      <c r="P3898" s="104">
        <v>1050000</v>
      </c>
      <c r="Q3898" s="104"/>
      <c r="R3898" s="104"/>
      <c r="S3898" s="104">
        <v>1050000</v>
      </c>
      <c r="T3898" s="104">
        <v>0</v>
      </c>
      <c r="U3898" s="103" t="s">
        <v>303</v>
      </c>
      <c r="V3898" s="105" t="s">
        <v>4649</v>
      </c>
      <c r="W3898" s="106" t="s">
        <v>539</v>
      </c>
    </row>
    <row r="3899" spans="1:23" s="107" customFormat="1" ht="31.8" customHeight="1">
      <c r="A3899" s="46">
        <f>SUBTOTAL(3,$C$11:C3899)</f>
        <v>3889</v>
      </c>
      <c r="B3899" s="100">
        <v>2</v>
      </c>
      <c r="C3899" s="100" t="s">
        <v>246</v>
      </c>
      <c r="D3899" s="100" t="s">
        <v>2342</v>
      </c>
      <c r="E3899" s="101" t="s">
        <v>247</v>
      </c>
      <c r="F3899" s="102" t="s">
        <v>248</v>
      </c>
      <c r="G3899" s="100">
        <v>11</v>
      </c>
      <c r="H3899" s="103" t="s">
        <v>651</v>
      </c>
      <c r="I3899" s="100">
        <v>20</v>
      </c>
      <c r="J3899" s="100">
        <v>1</v>
      </c>
      <c r="K3899" s="100"/>
      <c r="L3899" s="100"/>
      <c r="M3899" s="100">
        <v>20</v>
      </c>
      <c r="N3899" s="100">
        <v>1</v>
      </c>
      <c r="O3899" s="104">
        <v>1050000</v>
      </c>
      <c r="P3899" s="104">
        <v>1050000</v>
      </c>
      <c r="Q3899" s="104"/>
      <c r="R3899" s="104"/>
      <c r="S3899" s="104">
        <v>1050000</v>
      </c>
      <c r="T3899" s="104">
        <v>0</v>
      </c>
      <c r="U3899" s="103" t="s">
        <v>303</v>
      </c>
      <c r="V3899" s="105" t="s">
        <v>4650</v>
      </c>
      <c r="W3899" s="106" t="s">
        <v>539</v>
      </c>
    </row>
    <row r="3900" spans="1:23" s="107" customFormat="1" ht="31.8" customHeight="1">
      <c r="A3900" s="46">
        <f>SUBTOTAL(3,$C$11:C3900)</f>
        <v>3890</v>
      </c>
      <c r="B3900" s="100">
        <v>2</v>
      </c>
      <c r="C3900" s="100" t="s">
        <v>246</v>
      </c>
      <c r="D3900" s="100" t="s">
        <v>2383</v>
      </c>
      <c r="E3900" s="101" t="s">
        <v>247</v>
      </c>
      <c r="F3900" s="102" t="s">
        <v>248</v>
      </c>
      <c r="G3900" s="100">
        <v>11</v>
      </c>
      <c r="H3900" s="103" t="s">
        <v>651</v>
      </c>
      <c r="I3900" s="100">
        <v>20</v>
      </c>
      <c r="J3900" s="100">
        <v>1</v>
      </c>
      <c r="K3900" s="100"/>
      <c r="L3900" s="100"/>
      <c r="M3900" s="100">
        <v>20</v>
      </c>
      <c r="N3900" s="100">
        <v>1</v>
      </c>
      <c r="O3900" s="104">
        <v>1050000</v>
      </c>
      <c r="P3900" s="104">
        <v>1050000</v>
      </c>
      <c r="Q3900" s="104"/>
      <c r="R3900" s="104"/>
      <c r="S3900" s="104">
        <v>1050000</v>
      </c>
      <c r="T3900" s="104">
        <v>0</v>
      </c>
      <c r="U3900" s="103" t="s">
        <v>303</v>
      </c>
      <c r="V3900" s="105" t="s">
        <v>4651</v>
      </c>
      <c r="W3900" s="106" t="s">
        <v>539</v>
      </c>
    </row>
    <row r="3901" spans="1:23" s="107" customFormat="1" ht="31.8" customHeight="1">
      <c r="A3901" s="46">
        <f>SUBTOTAL(3,$C$11:C3901)</f>
        <v>3891</v>
      </c>
      <c r="B3901" s="100">
        <v>2</v>
      </c>
      <c r="C3901" s="100" t="s">
        <v>246</v>
      </c>
      <c r="D3901" s="100" t="s">
        <v>2222</v>
      </c>
      <c r="E3901" s="101" t="s">
        <v>247</v>
      </c>
      <c r="F3901" s="102" t="s">
        <v>248</v>
      </c>
      <c r="G3901" s="100">
        <v>11</v>
      </c>
      <c r="H3901" s="103" t="s">
        <v>651</v>
      </c>
      <c r="I3901" s="100">
        <v>20</v>
      </c>
      <c r="J3901" s="100">
        <v>1</v>
      </c>
      <c r="K3901" s="100"/>
      <c r="L3901" s="100"/>
      <c r="M3901" s="100">
        <v>20</v>
      </c>
      <c r="N3901" s="100">
        <v>1</v>
      </c>
      <c r="O3901" s="104">
        <v>1050000</v>
      </c>
      <c r="P3901" s="104">
        <v>1050000</v>
      </c>
      <c r="Q3901" s="104"/>
      <c r="R3901" s="104"/>
      <c r="S3901" s="104">
        <v>1050000</v>
      </c>
      <c r="T3901" s="104">
        <v>0</v>
      </c>
      <c r="U3901" s="103" t="s">
        <v>303</v>
      </c>
      <c r="V3901" s="105" t="s">
        <v>189</v>
      </c>
      <c r="W3901" s="106" t="s">
        <v>539</v>
      </c>
    </row>
    <row r="3902" spans="1:23" s="107" customFormat="1" ht="31.8" customHeight="1">
      <c r="A3902" s="46">
        <f>SUBTOTAL(3,$C$11:C3902)</f>
        <v>3892</v>
      </c>
      <c r="B3902" s="100">
        <v>2</v>
      </c>
      <c r="C3902" s="100" t="s">
        <v>246</v>
      </c>
      <c r="D3902" s="100" t="s">
        <v>2385</v>
      </c>
      <c r="E3902" s="101" t="s">
        <v>247</v>
      </c>
      <c r="F3902" s="102" t="s">
        <v>248</v>
      </c>
      <c r="G3902" s="100">
        <v>11</v>
      </c>
      <c r="H3902" s="103" t="s">
        <v>651</v>
      </c>
      <c r="I3902" s="100">
        <v>20</v>
      </c>
      <c r="J3902" s="100">
        <v>1</v>
      </c>
      <c r="K3902" s="100"/>
      <c r="L3902" s="100"/>
      <c r="M3902" s="100">
        <v>20</v>
      </c>
      <c r="N3902" s="100">
        <v>1</v>
      </c>
      <c r="O3902" s="104">
        <v>1050000</v>
      </c>
      <c r="P3902" s="104">
        <v>1050000</v>
      </c>
      <c r="Q3902" s="104"/>
      <c r="R3902" s="104"/>
      <c r="S3902" s="104">
        <v>1050000</v>
      </c>
      <c r="T3902" s="104">
        <v>0</v>
      </c>
      <c r="U3902" s="103" t="s">
        <v>303</v>
      </c>
      <c r="V3902" s="105" t="s">
        <v>4652</v>
      </c>
      <c r="W3902" s="106" t="s">
        <v>539</v>
      </c>
    </row>
    <row r="3903" spans="1:23" s="107" customFormat="1" ht="31.8" customHeight="1">
      <c r="A3903" s="46">
        <f>SUBTOTAL(3,$C$11:C3903)</f>
        <v>3893</v>
      </c>
      <c r="B3903" s="100">
        <v>2</v>
      </c>
      <c r="C3903" s="100" t="s">
        <v>246</v>
      </c>
      <c r="D3903" s="100" t="s">
        <v>2386</v>
      </c>
      <c r="E3903" s="101" t="s">
        <v>247</v>
      </c>
      <c r="F3903" s="102" t="s">
        <v>248</v>
      </c>
      <c r="G3903" s="100">
        <v>11</v>
      </c>
      <c r="H3903" s="103" t="s">
        <v>651</v>
      </c>
      <c r="I3903" s="100">
        <v>20</v>
      </c>
      <c r="J3903" s="100">
        <v>1</v>
      </c>
      <c r="K3903" s="100"/>
      <c r="L3903" s="100"/>
      <c r="M3903" s="100">
        <v>20</v>
      </c>
      <c r="N3903" s="100">
        <v>1</v>
      </c>
      <c r="O3903" s="104">
        <v>1050000</v>
      </c>
      <c r="P3903" s="104">
        <v>1050000</v>
      </c>
      <c r="Q3903" s="104"/>
      <c r="R3903" s="104"/>
      <c r="S3903" s="104">
        <v>1050000</v>
      </c>
      <c r="T3903" s="104">
        <v>0</v>
      </c>
      <c r="U3903" s="103" t="s">
        <v>303</v>
      </c>
      <c r="V3903" s="105" t="s">
        <v>4653</v>
      </c>
      <c r="W3903" s="106" t="s">
        <v>539</v>
      </c>
    </row>
    <row r="3904" spans="1:23" s="107" customFormat="1" ht="31.8" customHeight="1">
      <c r="A3904" s="46">
        <f>SUBTOTAL(3,$C$11:C3904)</f>
        <v>3894</v>
      </c>
      <c r="B3904" s="100">
        <v>2</v>
      </c>
      <c r="C3904" s="100" t="s">
        <v>246</v>
      </c>
      <c r="D3904" s="100" t="s">
        <v>2387</v>
      </c>
      <c r="E3904" s="101" t="s">
        <v>247</v>
      </c>
      <c r="F3904" s="102" t="s">
        <v>248</v>
      </c>
      <c r="G3904" s="100">
        <v>11</v>
      </c>
      <c r="H3904" s="103" t="s">
        <v>651</v>
      </c>
      <c r="I3904" s="100">
        <v>20</v>
      </c>
      <c r="J3904" s="100">
        <v>1</v>
      </c>
      <c r="K3904" s="100"/>
      <c r="L3904" s="100"/>
      <c r="M3904" s="100">
        <v>20</v>
      </c>
      <c r="N3904" s="100">
        <v>1</v>
      </c>
      <c r="O3904" s="104">
        <v>1050000</v>
      </c>
      <c r="P3904" s="104">
        <v>1050000</v>
      </c>
      <c r="Q3904" s="104"/>
      <c r="R3904" s="104"/>
      <c r="S3904" s="104">
        <v>1050000</v>
      </c>
      <c r="T3904" s="104">
        <v>0</v>
      </c>
      <c r="U3904" s="103" t="s">
        <v>303</v>
      </c>
      <c r="V3904" s="105" t="s">
        <v>4654</v>
      </c>
      <c r="W3904" s="106" t="s">
        <v>539</v>
      </c>
    </row>
    <row r="3905" spans="1:23" s="107" customFormat="1" ht="31.8" customHeight="1">
      <c r="A3905" s="46">
        <f>SUBTOTAL(3,$C$11:C3905)</f>
        <v>3895</v>
      </c>
      <c r="B3905" s="100">
        <v>2</v>
      </c>
      <c r="C3905" s="100" t="s">
        <v>246</v>
      </c>
      <c r="D3905" s="100" t="s">
        <v>2384</v>
      </c>
      <c r="E3905" s="101" t="s">
        <v>247</v>
      </c>
      <c r="F3905" s="102" t="s">
        <v>248</v>
      </c>
      <c r="G3905" s="100">
        <v>11</v>
      </c>
      <c r="H3905" s="103" t="s">
        <v>651</v>
      </c>
      <c r="I3905" s="100">
        <v>20</v>
      </c>
      <c r="J3905" s="100">
        <v>1</v>
      </c>
      <c r="K3905" s="100"/>
      <c r="L3905" s="100"/>
      <c r="M3905" s="100">
        <v>20</v>
      </c>
      <c r="N3905" s="100">
        <v>1</v>
      </c>
      <c r="O3905" s="104">
        <v>1050000</v>
      </c>
      <c r="P3905" s="104">
        <v>1050000</v>
      </c>
      <c r="Q3905" s="104"/>
      <c r="R3905" s="104"/>
      <c r="S3905" s="104">
        <v>1050000</v>
      </c>
      <c r="T3905" s="104">
        <v>0</v>
      </c>
      <c r="U3905" s="103" t="s">
        <v>303</v>
      </c>
      <c r="V3905" s="105" t="s">
        <v>1010</v>
      </c>
      <c r="W3905" s="106" t="s">
        <v>539</v>
      </c>
    </row>
    <row r="3906" spans="1:23" s="107" customFormat="1" ht="31.8" customHeight="1">
      <c r="A3906" s="46">
        <f>SUBTOTAL(3,$C$11:C3906)</f>
        <v>3896</v>
      </c>
      <c r="B3906" s="100">
        <v>2</v>
      </c>
      <c r="C3906" s="100" t="s">
        <v>246</v>
      </c>
      <c r="D3906" s="100" t="s">
        <v>2386</v>
      </c>
      <c r="E3906" s="101" t="s">
        <v>247</v>
      </c>
      <c r="F3906" s="102" t="s">
        <v>248</v>
      </c>
      <c r="G3906" s="100">
        <v>11</v>
      </c>
      <c r="H3906" s="103" t="s">
        <v>651</v>
      </c>
      <c r="I3906" s="100">
        <v>20</v>
      </c>
      <c r="J3906" s="100">
        <v>1</v>
      </c>
      <c r="K3906" s="100"/>
      <c r="L3906" s="100"/>
      <c r="M3906" s="100">
        <v>20</v>
      </c>
      <c r="N3906" s="100">
        <v>1</v>
      </c>
      <c r="O3906" s="104">
        <v>1050000</v>
      </c>
      <c r="P3906" s="104">
        <v>1050000</v>
      </c>
      <c r="Q3906" s="104"/>
      <c r="R3906" s="104"/>
      <c r="S3906" s="104">
        <v>1050000</v>
      </c>
      <c r="T3906" s="104">
        <v>0</v>
      </c>
      <c r="U3906" s="103" t="s">
        <v>303</v>
      </c>
      <c r="V3906" s="105" t="s">
        <v>4655</v>
      </c>
      <c r="W3906" s="106" t="s">
        <v>539</v>
      </c>
    </row>
    <row r="3907" spans="1:23" s="107" customFormat="1" ht="31.8" customHeight="1">
      <c r="A3907" s="46">
        <f>SUBTOTAL(3,$C$11:C3907)</f>
        <v>3897</v>
      </c>
      <c r="B3907" s="100">
        <v>2</v>
      </c>
      <c r="C3907" s="100" t="s">
        <v>246</v>
      </c>
      <c r="D3907" s="100" t="s">
        <v>2384</v>
      </c>
      <c r="E3907" s="101" t="s">
        <v>247</v>
      </c>
      <c r="F3907" s="102" t="s">
        <v>248</v>
      </c>
      <c r="G3907" s="100">
        <v>11</v>
      </c>
      <c r="H3907" s="103" t="s">
        <v>651</v>
      </c>
      <c r="I3907" s="100">
        <v>20</v>
      </c>
      <c r="J3907" s="100">
        <v>1</v>
      </c>
      <c r="K3907" s="100"/>
      <c r="L3907" s="100"/>
      <c r="M3907" s="100">
        <v>20</v>
      </c>
      <c r="N3907" s="100">
        <v>1</v>
      </c>
      <c r="O3907" s="104">
        <v>1050000</v>
      </c>
      <c r="P3907" s="104">
        <v>1050000</v>
      </c>
      <c r="Q3907" s="104"/>
      <c r="R3907" s="104"/>
      <c r="S3907" s="104">
        <v>1050000</v>
      </c>
      <c r="T3907" s="104">
        <v>0</v>
      </c>
      <c r="U3907" s="103" t="s">
        <v>303</v>
      </c>
      <c r="V3907" s="105" t="s">
        <v>4656</v>
      </c>
      <c r="W3907" s="106" t="s">
        <v>539</v>
      </c>
    </row>
    <row r="3908" spans="1:23" s="107" customFormat="1" ht="31.8" customHeight="1">
      <c r="A3908" s="46">
        <f>SUBTOTAL(3,$C$11:C3908)</f>
        <v>3898</v>
      </c>
      <c r="B3908" s="100">
        <v>2</v>
      </c>
      <c r="C3908" s="100" t="s">
        <v>246</v>
      </c>
      <c r="D3908" s="100" t="s">
        <v>2383</v>
      </c>
      <c r="E3908" s="101" t="s">
        <v>247</v>
      </c>
      <c r="F3908" s="102" t="s">
        <v>248</v>
      </c>
      <c r="G3908" s="100">
        <v>11</v>
      </c>
      <c r="H3908" s="103" t="s">
        <v>651</v>
      </c>
      <c r="I3908" s="100">
        <v>20</v>
      </c>
      <c r="J3908" s="100">
        <v>1</v>
      </c>
      <c r="K3908" s="100"/>
      <c r="L3908" s="100"/>
      <c r="M3908" s="100">
        <v>20</v>
      </c>
      <c r="N3908" s="100">
        <v>1</v>
      </c>
      <c r="O3908" s="104">
        <v>1050000</v>
      </c>
      <c r="P3908" s="104">
        <v>1050000</v>
      </c>
      <c r="Q3908" s="104"/>
      <c r="R3908" s="104"/>
      <c r="S3908" s="104">
        <v>1050000</v>
      </c>
      <c r="T3908" s="104">
        <v>0</v>
      </c>
      <c r="U3908" s="103" t="s">
        <v>303</v>
      </c>
      <c r="V3908" s="105" t="s">
        <v>732</v>
      </c>
      <c r="W3908" s="106" t="s">
        <v>539</v>
      </c>
    </row>
    <row r="3909" spans="1:23" s="107" customFormat="1" ht="31.8" customHeight="1">
      <c r="A3909" s="46">
        <f>SUBTOTAL(3,$C$11:C3909)</f>
        <v>3899</v>
      </c>
      <c r="B3909" s="100">
        <v>2</v>
      </c>
      <c r="C3909" s="100" t="s">
        <v>246</v>
      </c>
      <c r="D3909" s="100" t="s">
        <v>2355</v>
      </c>
      <c r="E3909" s="101" t="s">
        <v>247</v>
      </c>
      <c r="F3909" s="102" t="s">
        <v>248</v>
      </c>
      <c r="G3909" s="100">
        <v>11</v>
      </c>
      <c r="H3909" s="103" t="s">
        <v>651</v>
      </c>
      <c r="I3909" s="100">
        <v>20</v>
      </c>
      <c r="J3909" s="100">
        <v>1</v>
      </c>
      <c r="K3909" s="100"/>
      <c r="L3909" s="100"/>
      <c r="M3909" s="100">
        <v>20</v>
      </c>
      <c r="N3909" s="100">
        <v>1</v>
      </c>
      <c r="O3909" s="104">
        <v>1050000</v>
      </c>
      <c r="P3909" s="104">
        <v>1050000</v>
      </c>
      <c r="Q3909" s="104"/>
      <c r="R3909" s="104"/>
      <c r="S3909" s="104">
        <v>1050000</v>
      </c>
      <c r="T3909" s="104">
        <v>0</v>
      </c>
      <c r="U3909" s="103" t="s">
        <v>303</v>
      </c>
      <c r="V3909" s="105" t="s">
        <v>4657</v>
      </c>
      <c r="W3909" s="106" t="s">
        <v>539</v>
      </c>
    </row>
    <row r="3910" spans="1:23" s="107" customFormat="1" ht="31.8" customHeight="1">
      <c r="A3910" s="46">
        <f>SUBTOTAL(3,$C$11:C3910)</f>
        <v>3900</v>
      </c>
      <c r="B3910" s="100">
        <v>2</v>
      </c>
      <c r="C3910" s="100" t="s">
        <v>246</v>
      </c>
      <c r="D3910" s="100" t="s">
        <v>2382</v>
      </c>
      <c r="E3910" s="101" t="s">
        <v>247</v>
      </c>
      <c r="F3910" s="102" t="s">
        <v>248</v>
      </c>
      <c r="G3910" s="100">
        <v>11</v>
      </c>
      <c r="H3910" s="103" t="s">
        <v>651</v>
      </c>
      <c r="I3910" s="100">
        <v>20</v>
      </c>
      <c r="J3910" s="100">
        <v>1</v>
      </c>
      <c r="K3910" s="100"/>
      <c r="L3910" s="100"/>
      <c r="M3910" s="100">
        <v>20</v>
      </c>
      <c r="N3910" s="100">
        <v>1</v>
      </c>
      <c r="O3910" s="104">
        <v>1050000</v>
      </c>
      <c r="P3910" s="104">
        <v>1050000</v>
      </c>
      <c r="Q3910" s="104"/>
      <c r="R3910" s="104"/>
      <c r="S3910" s="104">
        <v>1050000</v>
      </c>
      <c r="T3910" s="104">
        <v>0</v>
      </c>
      <c r="U3910" s="103" t="s">
        <v>303</v>
      </c>
      <c r="V3910" s="105" t="s">
        <v>4658</v>
      </c>
      <c r="W3910" s="106" t="s">
        <v>539</v>
      </c>
    </row>
    <row r="3911" spans="1:23" s="107" customFormat="1" ht="31.8" customHeight="1">
      <c r="A3911" s="46">
        <f>SUBTOTAL(3,$C$11:C3911)</f>
        <v>3901</v>
      </c>
      <c r="B3911" s="100">
        <v>2</v>
      </c>
      <c r="C3911" s="100" t="s">
        <v>246</v>
      </c>
      <c r="D3911" s="100" t="s">
        <v>2384</v>
      </c>
      <c r="E3911" s="101" t="s">
        <v>247</v>
      </c>
      <c r="F3911" s="102" t="s">
        <v>248</v>
      </c>
      <c r="G3911" s="100">
        <v>11</v>
      </c>
      <c r="H3911" s="103" t="s">
        <v>651</v>
      </c>
      <c r="I3911" s="100">
        <v>20</v>
      </c>
      <c r="J3911" s="100">
        <v>1</v>
      </c>
      <c r="K3911" s="100"/>
      <c r="L3911" s="100"/>
      <c r="M3911" s="100">
        <v>20</v>
      </c>
      <c r="N3911" s="100">
        <v>1</v>
      </c>
      <c r="O3911" s="104">
        <v>1050000</v>
      </c>
      <c r="P3911" s="104">
        <v>1050000</v>
      </c>
      <c r="Q3911" s="104"/>
      <c r="R3911" s="104"/>
      <c r="S3911" s="104">
        <v>1050000</v>
      </c>
      <c r="T3911" s="104">
        <v>0</v>
      </c>
      <c r="U3911" s="103" t="s">
        <v>303</v>
      </c>
      <c r="V3911" s="105" t="s">
        <v>3275</v>
      </c>
      <c r="W3911" s="106" t="s">
        <v>539</v>
      </c>
    </row>
    <row r="3912" spans="1:23" s="107" customFormat="1" ht="31.8" customHeight="1">
      <c r="A3912" s="46">
        <f>SUBTOTAL(3,$C$11:C3912)</f>
        <v>3902</v>
      </c>
      <c r="B3912" s="100">
        <v>2</v>
      </c>
      <c r="C3912" s="100" t="s">
        <v>246</v>
      </c>
      <c r="D3912" s="100" t="s">
        <v>2384</v>
      </c>
      <c r="E3912" s="101" t="s">
        <v>247</v>
      </c>
      <c r="F3912" s="102" t="s">
        <v>248</v>
      </c>
      <c r="G3912" s="100">
        <v>11</v>
      </c>
      <c r="H3912" s="103" t="s">
        <v>651</v>
      </c>
      <c r="I3912" s="100">
        <v>20</v>
      </c>
      <c r="J3912" s="100">
        <v>1</v>
      </c>
      <c r="K3912" s="100"/>
      <c r="L3912" s="100"/>
      <c r="M3912" s="100">
        <v>20</v>
      </c>
      <c r="N3912" s="100">
        <v>1</v>
      </c>
      <c r="O3912" s="104">
        <v>1050000</v>
      </c>
      <c r="P3912" s="104">
        <v>1050000</v>
      </c>
      <c r="Q3912" s="104"/>
      <c r="R3912" s="104"/>
      <c r="S3912" s="104">
        <v>1050000</v>
      </c>
      <c r="T3912" s="104">
        <v>0</v>
      </c>
      <c r="U3912" s="103" t="s">
        <v>303</v>
      </c>
      <c r="V3912" s="105" t="s">
        <v>4659</v>
      </c>
      <c r="W3912" s="106" t="s">
        <v>539</v>
      </c>
    </row>
    <row r="3913" spans="1:23" s="107" customFormat="1" ht="31.8" customHeight="1">
      <c r="A3913" s="46">
        <f>SUBTOTAL(3,$C$11:C3913)</f>
        <v>3903</v>
      </c>
      <c r="B3913" s="100">
        <v>2</v>
      </c>
      <c r="C3913" s="100" t="s">
        <v>246</v>
      </c>
      <c r="D3913" s="100" t="s">
        <v>2384</v>
      </c>
      <c r="E3913" s="101" t="s">
        <v>247</v>
      </c>
      <c r="F3913" s="102" t="s">
        <v>248</v>
      </c>
      <c r="G3913" s="100">
        <v>11</v>
      </c>
      <c r="H3913" s="103" t="s">
        <v>651</v>
      </c>
      <c r="I3913" s="100">
        <v>20</v>
      </c>
      <c r="J3913" s="100">
        <v>1</v>
      </c>
      <c r="K3913" s="100"/>
      <c r="L3913" s="100"/>
      <c r="M3913" s="100">
        <v>20</v>
      </c>
      <c r="N3913" s="100">
        <v>1</v>
      </c>
      <c r="O3913" s="104">
        <v>1050000</v>
      </c>
      <c r="P3913" s="104">
        <v>1050000</v>
      </c>
      <c r="Q3913" s="104"/>
      <c r="R3913" s="104"/>
      <c r="S3913" s="104">
        <v>1050000</v>
      </c>
      <c r="T3913" s="104">
        <v>0</v>
      </c>
      <c r="U3913" s="103" t="s">
        <v>303</v>
      </c>
      <c r="V3913" s="105" t="s">
        <v>4660</v>
      </c>
      <c r="W3913" s="106" t="s">
        <v>539</v>
      </c>
    </row>
    <row r="3914" spans="1:23" s="107" customFormat="1" ht="31.8" customHeight="1">
      <c r="A3914" s="46">
        <f>SUBTOTAL(3,$C$11:C3914)</f>
        <v>3904</v>
      </c>
      <c r="B3914" s="100">
        <v>2</v>
      </c>
      <c r="C3914" s="100" t="s">
        <v>246</v>
      </c>
      <c r="D3914" s="100" t="s">
        <v>2349</v>
      </c>
      <c r="E3914" s="101" t="s">
        <v>247</v>
      </c>
      <c r="F3914" s="102" t="s">
        <v>248</v>
      </c>
      <c r="G3914" s="100">
        <v>11</v>
      </c>
      <c r="H3914" s="103" t="s">
        <v>651</v>
      </c>
      <c r="I3914" s="100">
        <v>40</v>
      </c>
      <c r="J3914" s="100">
        <v>1</v>
      </c>
      <c r="K3914" s="100"/>
      <c r="L3914" s="100"/>
      <c r="M3914" s="100">
        <v>40</v>
      </c>
      <c r="N3914" s="100">
        <v>1</v>
      </c>
      <c r="O3914" s="104">
        <v>2100000</v>
      </c>
      <c r="P3914" s="104">
        <v>2100000</v>
      </c>
      <c r="Q3914" s="104"/>
      <c r="R3914" s="104"/>
      <c r="S3914" s="104">
        <v>2100000</v>
      </c>
      <c r="T3914" s="104">
        <v>0</v>
      </c>
      <c r="U3914" s="103" t="s">
        <v>304</v>
      </c>
      <c r="V3914" s="105" t="s">
        <v>2033</v>
      </c>
      <c r="W3914" s="106" t="s">
        <v>539</v>
      </c>
    </row>
    <row r="3915" spans="1:23" s="107" customFormat="1" ht="31.8" customHeight="1">
      <c r="A3915" s="46">
        <f>SUBTOTAL(3,$C$11:C3915)</f>
        <v>3905</v>
      </c>
      <c r="B3915" s="46">
        <v>1</v>
      </c>
      <c r="C3915" s="46" t="s">
        <v>496</v>
      </c>
      <c r="D3915" s="46" t="s">
        <v>936</v>
      </c>
      <c r="E3915" s="98" t="s">
        <v>497</v>
      </c>
      <c r="F3915" s="99" t="s">
        <v>498</v>
      </c>
      <c r="G3915" s="46">
        <v>11</v>
      </c>
      <c r="H3915" s="78" t="s">
        <v>651</v>
      </c>
      <c r="I3915" s="46">
        <v>20</v>
      </c>
      <c r="J3915" s="46">
        <v>1</v>
      </c>
      <c r="K3915" s="46"/>
      <c r="L3915" s="46"/>
      <c r="M3915" s="46">
        <v>20</v>
      </c>
      <c r="N3915" s="46">
        <v>1</v>
      </c>
      <c r="O3915" s="79">
        <v>1050000</v>
      </c>
      <c r="P3915" s="79">
        <v>1050000</v>
      </c>
      <c r="Q3915" s="79"/>
      <c r="R3915" s="79">
        <v>1050000</v>
      </c>
      <c r="S3915" s="79">
        <v>0</v>
      </c>
      <c r="T3915" s="79">
        <v>0</v>
      </c>
      <c r="U3915" s="78" t="s">
        <v>303</v>
      </c>
      <c r="V3915" s="80" t="s">
        <v>1978</v>
      </c>
      <c r="W3915" s="81" t="s">
        <v>539</v>
      </c>
    </row>
    <row r="3916" spans="1:23" s="107" customFormat="1" ht="31.8" customHeight="1">
      <c r="A3916" s="46">
        <f>SUBTOTAL(3,$C$11:C3916)</f>
        <v>3906</v>
      </c>
      <c r="B3916" s="46">
        <v>1</v>
      </c>
      <c r="C3916" s="46" t="s">
        <v>496</v>
      </c>
      <c r="D3916" s="46" t="s">
        <v>930</v>
      </c>
      <c r="E3916" s="98" t="s">
        <v>497</v>
      </c>
      <c r="F3916" s="99" t="s">
        <v>498</v>
      </c>
      <c r="G3916" s="46">
        <v>11</v>
      </c>
      <c r="H3916" s="78" t="s">
        <v>651</v>
      </c>
      <c r="I3916" s="46">
        <v>20</v>
      </c>
      <c r="J3916" s="46">
        <v>1</v>
      </c>
      <c r="K3916" s="46"/>
      <c r="L3916" s="46"/>
      <c r="M3916" s="46">
        <v>20</v>
      </c>
      <c r="N3916" s="46">
        <v>1</v>
      </c>
      <c r="O3916" s="79">
        <v>1050000</v>
      </c>
      <c r="P3916" s="79">
        <v>1050000</v>
      </c>
      <c r="Q3916" s="79"/>
      <c r="R3916" s="79">
        <v>1050000</v>
      </c>
      <c r="S3916" s="79">
        <v>0</v>
      </c>
      <c r="T3916" s="79">
        <v>0</v>
      </c>
      <c r="U3916" s="78" t="s">
        <v>303</v>
      </c>
      <c r="V3916" s="80" t="s">
        <v>1178</v>
      </c>
      <c r="W3916" s="81" t="s">
        <v>539</v>
      </c>
    </row>
    <row r="3917" spans="1:23" s="107" customFormat="1" ht="31.8" customHeight="1">
      <c r="A3917" s="46">
        <f>SUBTOTAL(3,$C$11:C3917)</f>
        <v>3907</v>
      </c>
      <c r="B3917" s="46">
        <v>1</v>
      </c>
      <c r="C3917" s="46" t="s">
        <v>496</v>
      </c>
      <c r="D3917" s="46" t="s">
        <v>119</v>
      </c>
      <c r="E3917" s="98" t="s">
        <v>497</v>
      </c>
      <c r="F3917" s="99" t="s">
        <v>498</v>
      </c>
      <c r="G3917" s="46">
        <v>11</v>
      </c>
      <c r="H3917" s="78" t="s">
        <v>651</v>
      </c>
      <c r="I3917" s="46">
        <v>20</v>
      </c>
      <c r="J3917" s="46">
        <v>1</v>
      </c>
      <c r="K3917" s="46"/>
      <c r="L3917" s="46"/>
      <c r="M3917" s="46">
        <v>20</v>
      </c>
      <c r="N3917" s="46">
        <v>1</v>
      </c>
      <c r="O3917" s="79">
        <v>1050000</v>
      </c>
      <c r="P3917" s="79">
        <v>1050000</v>
      </c>
      <c r="Q3917" s="79"/>
      <c r="R3917" s="79">
        <v>1050000</v>
      </c>
      <c r="S3917" s="79">
        <v>0</v>
      </c>
      <c r="T3917" s="79">
        <v>0</v>
      </c>
      <c r="U3917" s="78" t="s">
        <v>303</v>
      </c>
      <c r="V3917" s="80" t="s">
        <v>1369</v>
      </c>
      <c r="W3917" s="81" t="s">
        <v>539</v>
      </c>
    </row>
    <row r="3918" spans="1:23" s="107" customFormat="1" ht="31.8" customHeight="1">
      <c r="A3918" s="46">
        <f>SUBTOTAL(3,$C$11:C3918)</f>
        <v>3908</v>
      </c>
      <c r="B3918" s="46">
        <v>1</v>
      </c>
      <c r="C3918" s="46" t="s">
        <v>496</v>
      </c>
      <c r="D3918" s="46" t="s">
        <v>930</v>
      </c>
      <c r="E3918" s="98" t="s">
        <v>497</v>
      </c>
      <c r="F3918" s="99" t="s">
        <v>498</v>
      </c>
      <c r="G3918" s="46">
        <v>11</v>
      </c>
      <c r="H3918" s="78" t="s">
        <v>651</v>
      </c>
      <c r="I3918" s="46">
        <v>20</v>
      </c>
      <c r="J3918" s="46">
        <v>1</v>
      </c>
      <c r="K3918" s="46"/>
      <c r="L3918" s="46"/>
      <c r="M3918" s="46">
        <v>20</v>
      </c>
      <c r="N3918" s="46">
        <v>1</v>
      </c>
      <c r="O3918" s="79">
        <v>1050000</v>
      </c>
      <c r="P3918" s="79">
        <v>1050000</v>
      </c>
      <c r="Q3918" s="79"/>
      <c r="R3918" s="79">
        <v>1050000</v>
      </c>
      <c r="S3918" s="79">
        <v>0</v>
      </c>
      <c r="T3918" s="79">
        <v>0</v>
      </c>
      <c r="U3918" s="78" t="s">
        <v>303</v>
      </c>
      <c r="V3918" s="80" t="s">
        <v>1979</v>
      </c>
      <c r="W3918" s="81" t="s">
        <v>539</v>
      </c>
    </row>
    <row r="3919" spans="1:23" s="107" customFormat="1" ht="31.8" customHeight="1">
      <c r="A3919" s="46">
        <f>SUBTOTAL(3,$C$11:C3919)</f>
        <v>3909</v>
      </c>
      <c r="B3919" s="46">
        <v>1</v>
      </c>
      <c r="C3919" s="46" t="s">
        <v>496</v>
      </c>
      <c r="D3919" s="46" t="s">
        <v>945</v>
      </c>
      <c r="E3919" s="98" t="s">
        <v>497</v>
      </c>
      <c r="F3919" s="99" t="s">
        <v>498</v>
      </c>
      <c r="G3919" s="46">
        <v>11</v>
      </c>
      <c r="H3919" s="78" t="s">
        <v>651</v>
      </c>
      <c r="I3919" s="46">
        <v>20</v>
      </c>
      <c r="J3919" s="46">
        <v>1</v>
      </c>
      <c r="K3919" s="46"/>
      <c r="L3919" s="46"/>
      <c r="M3919" s="46">
        <v>20</v>
      </c>
      <c r="N3919" s="46">
        <v>1</v>
      </c>
      <c r="O3919" s="79">
        <v>1050000</v>
      </c>
      <c r="P3919" s="79">
        <v>1050000</v>
      </c>
      <c r="Q3919" s="79"/>
      <c r="R3919" s="79">
        <v>1050000</v>
      </c>
      <c r="S3919" s="79">
        <v>0</v>
      </c>
      <c r="T3919" s="79">
        <v>0</v>
      </c>
      <c r="U3919" s="78" t="s">
        <v>303</v>
      </c>
      <c r="V3919" s="80" t="s">
        <v>1182</v>
      </c>
      <c r="W3919" s="81" t="s">
        <v>539</v>
      </c>
    </row>
    <row r="3920" spans="1:23" s="107" customFormat="1" ht="31.8" customHeight="1">
      <c r="A3920" s="46">
        <f>SUBTOTAL(3,$C$11:C3920)</f>
        <v>3910</v>
      </c>
      <c r="B3920" s="46">
        <v>1</v>
      </c>
      <c r="C3920" s="46" t="s">
        <v>496</v>
      </c>
      <c r="D3920" s="46" t="s">
        <v>934</v>
      </c>
      <c r="E3920" s="98" t="s">
        <v>497</v>
      </c>
      <c r="F3920" s="99" t="s">
        <v>498</v>
      </c>
      <c r="G3920" s="46">
        <v>11</v>
      </c>
      <c r="H3920" s="78" t="s">
        <v>651</v>
      </c>
      <c r="I3920" s="46">
        <v>20</v>
      </c>
      <c r="J3920" s="46">
        <v>1</v>
      </c>
      <c r="K3920" s="46"/>
      <c r="L3920" s="46"/>
      <c r="M3920" s="46">
        <v>20</v>
      </c>
      <c r="N3920" s="46">
        <v>1</v>
      </c>
      <c r="O3920" s="79">
        <v>1050000</v>
      </c>
      <c r="P3920" s="79">
        <v>1050000</v>
      </c>
      <c r="Q3920" s="79"/>
      <c r="R3920" s="79">
        <v>1050000</v>
      </c>
      <c r="S3920" s="79">
        <v>0</v>
      </c>
      <c r="T3920" s="79">
        <v>0</v>
      </c>
      <c r="U3920" s="78" t="s">
        <v>303</v>
      </c>
      <c r="V3920" s="80" t="s">
        <v>1980</v>
      </c>
      <c r="W3920" s="81" t="s">
        <v>539</v>
      </c>
    </row>
    <row r="3921" spans="1:23" s="107" customFormat="1" ht="31.8" customHeight="1">
      <c r="A3921" s="46">
        <f>SUBTOTAL(3,$C$11:C3921)</f>
        <v>3911</v>
      </c>
      <c r="B3921" s="46">
        <v>1</v>
      </c>
      <c r="C3921" s="46" t="s">
        <v>496</v>
      </c>
      <c r="D3921" s="46" t="s">
        <v>930</v>
      </c>
      <c r="E3921" s="98" t="s">
        <v>497</v>
      </c>
      <c r="F3921" s="99" t="s">
        <v>498</v>
      </c>
      <c r="G3921" s="46">
        <v>11</v>
      </c>
      <c r="H3921" s="78" t="s">
        <v>651</v>
      </c>
      <c r="I3921" s="46">
        <v>20</v>
      </c>
      <c r="J3921" s="46">
        <v>1</v>
      </c>
      <c r="K3921" s="46"/>
      <c r="L3921" s="46"/>
      <c r="M3921" s="46">
        <v>20</v>
      </c>
      <c r="N3921" s="46">
        <v>1</v>
      </c>
      <c r="O3921" s="79">
        <v>1050000</v>
      </c>
      <c r="P3921" s="79">
        <v>1050000</v>
      </c>
      <c r="Q3921" s="79"/>
      <c r="R3921" s="79">
        <v>1050000</v>
      </c>
      <c r="S3921" s="79">
        <v>0</v>
      </c>
      <c r="T3921" s="79">
        <v>0</v>
      </c>
      <c r="U3921" s="78" t="s">
        <v>303</v>
      </c>
      <c r="V3921" s="80" t="s">
        <v>1971</v>
      </c>
      <c r="W3921" s="81" t="s">
        <v>539</v>
      </c>
    </row>
    <row r="3922" spans="1:23" s="107" customFormat="1" ht="31.8" customHeight="1">
      <c r="A3922" s="46">
        <f>SUBTOTAL(3,$C$11:C3922)</f>
        <v>3912</v>
      </c>
      <c r="B3922" s="46">
        <v>1</v>
      </c>
      <c r="C3922" s="46" t="s">
        <v>496</v>
      </c>
      <c r="D3922" s="46" t="s">
        <v>934</v>
      </c>
      <c r="E3922" s="98" t="s">
        <v>497</v>
      </c>
      <c r="F3922" s="99" t="s">
        <v>498</v>
      </c>
      <c r="G3922" s="46">
        <v>11</v>
      </c>
      <c r="H3922" s="78" t="s">
        <v>651</v>
      </c>
      <c r="I3922" s="46">
        <v>20</v>
      </c>
      <c r="J3922" s="46">
        <v>1</v>
      </c>
      <c r="K3922" s="46"/>
      <c r="L3922" s="46"/>
      <c r="M3922" s="46">
        <v>20</v>
      </c>
      <c r="N3922" s="46">
        <v>1</v>
      </c>
      <c r="O3922" s="79">
        <v>1050000</v>
      </c>
      <c r="P3922" s="79">
        <v>1050000</v>
      </c>
      <c r="Q3922" s="79"/>
      <c r="R3922" s="79">
        <v>1050000</v>
      </c>
      <c r="S3922" s="79">
        <v>0</v>
      </c>
      <c r="T3922" s="79">
        <v>0</v>
      </c>
      <c r="U3922" s="78" t="s">
        <v>303</v>
      </c>
      <c r="V3922" s="80" t="s">
        <v>1981</v>
      </c>
      <c r="W3922" s="81" t="s">
        <v>539</v>
      </c>
    </row>
    <row r="3923" spans="1:23" s="107" customFormat="1" ht="31.8" customHeight="1">
      <c r="A3923" s="46">
        <f>SUBTOTAL(3,$C$11:C3923)</f>
        <v>3913</v>
      </c>
      <c r="B3923" s="100">
        <v>2</v>
      </c>
      <c r="C3923" s="100" t="s">
        <v>496</v>
      </c>
      <c r="D3923" s="100" t="s">
        <v>2382</v>
      </c>
      <c r="E3923" s="101" t="s">
        <v>497</v>
      </c>
      <c r="F3923" s="102" t="s">
        <v>498</v>
      </c>
      <c r="G3923" s="100">
        <v>11</v>
      </c>
      <c r="H3923" s="103" t="s">
        <v>651</v>
      </c>
      <c r="I3923" s="100">
        <v>14</v>
      </c>
      <c r="J3923" s="100">
        <v>1</v>
      </c>
      <c r="K3923" s="100"/>
      <c r="L3923" s="100"/>
      <c r="M3923" s="100">
        <v>14</v>
      </c>
      <c r="N3923" s="100">
        <v>1</v>
      </c>
      <c r="O3923" s="104">
        <v>650000</v>
      </c>
      <c r="P3923" s="104">
        <v>650000</v>
      </c>
      <c r="Q3923" s="104"/>
      <c r="R3923" s="104"/>
      <c r="S3923" s="104">
        <v>650000</v>
      </c>
      <c r="T3923" s="104">
        <v>0</v>
      </c>
      <c r="U3923" s="103" t="s">
        <v>307</v>
      </c>
      <c r="V3923" s="105" t="s">
        <v>2559</v>
      </c>
      <c r="W3923" s="106" t="s">
        <v>539</v>
      </c>
    </row>
    <row r="3924" spans="1:23" s="107" customFormat="1" ht="31.8" customHeight="1">
      <c r="A3924" s="46">
        <f>SUBTOTAL(3,$C$11:C3924)</f>
        <v>3914</v>
      </c>
      <c r="B3924" s="100">
        <v>2</v>
      </c>
      <c r="C3924" s="100" t="s">
        <v>496</v>
      </c>
      <c r="D3924" s="100" t="s">
        <v>2384</v>
      </c>
      <c r="E3924" s="101" t="s">
        <v>497</v>
      </c>
      <c r="F3924" s="102" t="s">
        <v>498</v>
      </c>
      <c r="G3924" s="100">
        <v>11</v>
      </c>
      <c r="H3924" s="103" t="s">
        <v>651</v>
      </c>
      <c r="I3924" s="100">
        <v>14</v>
      </c>
      <c r="J3924" s="100">
        <v>1</v>
      </c>
      <c r="K3924" s="100"/>
      <c r="L3924" s="100"/>
      <c r="M3924" s="100">
        <v>14</v>
      </c>
      <c r="N3924" s="100">
        <v>1</v>
      </c>
      <c r="O3924" s="104">
        <v>650000</v>
      </c>
      <c r="P3924" s="104">
        <v>650000</v>
      </c>
      <c r="Q3924" s="104"/>
      <c r="R3924" s="104"/>
      <c r="S3924" s="104">
        <v>650000</v>
      </c>
      <c r="T3924" s="104">
        <v>0</v>
      </c>
      <c r="U3924" s="103" t="s">
        <v>307</v>
      </c>
      <c r="V3924" s="105" t="s">
        <v>4661</v>
      </c>
      <c r="W3924" s="106" t="s">
        <v>539</v>
      </c>
    </row>
    <row r="3925" spans="1:23" s="107" customFormat="1" ht="31.8" customHeight="1">
      <c r="A3925" s="46">
        <f>SUBTOTAL(3,$C$11:C3925)</f>
        <v>3915</v>
      </c>
      <c r="B3925" s="100">
        <v>2</v>
      </c>
      <c r="C3925" s="100" t="s">
        <v>496</v>
      </c>
      <c r="D3925" s="100" t="s">
        <v>2384</v>
      </c>
      <c r="E3925" s="101" t="s">
        <v>497</v>
      </c>
      <c r="F3925" s="102" t="s">
        <v>498</v>
      </c>
      <c r="G3925" s="100">
        <v>11</v>
      </c>
      <c r="H3925" s="103" t="s">
        <v>651</v>
      </c>
      <c r="I3925" s="100">
        <v>14</v>
      </c>
      <c r="J3925" s="100">
        <v>1</v>
      </c>
      <c r="K3925" s="100"/>
      <c r="L3925" s="100"/>
      <c r="M3925" s="100">
        <v>14</v>
      </c>
      <c r="N3925" s="100">
        <v>1</v>
      </c>
      <c r="O3925" s="104">
        <v>650000</v>
      </c>
      <c r="P3925" s="104">
        <v>650000</v>
      </c>
      <c r="Q3925" s="104"/>
      <c r="R3925" s="104"/>
      <c r="S3925" s="104">
        <v>650000</v>
      </c>
      <c r="T3925" s="104">
        <v>0</v>
      </c>
      <c r="U3925" s="103" t="s">
        <v>307</v>
      </c>
      <c r="V3925" s="105" t="s">
        <v>3106</v>
      </c>
      <c r="W3925" s="106" t="s">
        <v>539</v>
      </c>
    </row>
    <row r="3926" spans="1:23" s="107" customFormat="1" ht="31.8" customHeight="1">
      <c r="A3926" s="46">
        <f>SUBTOTAL(3,$C$11:C3926)</f>
        <v>3916</v>
      </c>
      <c r="B3926" s="100">
        <v>2</v>
      </c>
      <c r="C3926" s="100" t="s">
        <v>496</v>
      </c>
      <c r="D3926" s="100" t="s">
        <v>2384</v>
      </c>
      <c r="E3926" s="101" t="s">
        <v>497</v>
      </c>
      <c r="F3926" s="102" t="s">
        <v>498</v>
      </c>
      <c r="G3926" s="100">
        <v>11</v>
      </c>
      <c r="H3926" s="103" t="s">
        <v>651</v>
      </c>
      <c r="I3926" s="100">
        <v>14</v>
      </c>
      <c r="J3926" s="100">
        <v>1</v>
      </c>
      <c r="K3926" s="100"/>
      <c r="L3926" s="100"/>
      <c r="M3926" s="100">
        <v>14</v>
      </c>
      <c r="N3926" s="100">
        <v>1</v>
      </c>
      <c r="O3926" s="104">
        <v>650000</v>
      </c>
      <c r="P3926" s="104">
        <v>650000</v>
      </c>
      <c r="Q3926" s="104"/>
      <c r="R3926" s="104"/>
      <c r="S3926" s="104">
        <v>650000</v>
      </c>
      <c r="T3926" s="104">
        <v>0</v>
      </c>
      <c r="U3926" s="103" t="s">
        <v>307</v>
      </c>
      <c r="V3926" s="105" t="s">
        <v>4662</v>
      </c>
      <c r="W3926" s="106" t="s">
        <v>539</v>
      </c>
    </row>
    <row r="3927" spans="1:23" s="107" customFormat="1" ht="31.8" customHeight="1">
      <c r="A3927" s="46">
        <f>SUBTOTAL(3,$C$11:C3927)</f>
        <v>3917</v>
      </c>
      <c r="B3927" s="100">
        <v>2</v>
      </c>
      <c r="C3927" s="100" t="s">
        <v>496</v>
      </c>
      <c r="D3927" s="100" t="s">
        <v>2386</v>
      </c>
      <c r="E3927" s="101" t="s">
        <v>497</v>
      </c>
      <c r="F3927" s="102" t="s">
        <v>498</v>
      </c>
      <c r="G3927" s="100">
        <v>11</v>
      </c>
      <c r="H3927" s="103" t="s">
        <v>651</v>
      </c>
      <c r="I3927" s="100">
        <v>14</v>
      </c>
      <c r="J3927" s="100">
        <v>1</v>
      </c>
      <c r="K3927" s="100"/>
      <c r="L3927" s="100"/>
      <c r="M3927" s="100">
        <v>14</v>
      </c>
      <c r="N3927" s="100">
        <v>1</v>
      </c>
      <c r="O3927" s="104">
        <v>650000</v>
      </c>
      <c r="P3927" s="104">
        <v>650000</v>
      </c>
      <c r="Q3927" s="104"/>
      <c r="R3927" s="104"/>
      <c r="S3927" s="104">
        <v>650000</v>
      </c>
      <c r="T3927" s="104">
        <v>0</v>
      </c>
      <c r="U3927" s="103" t="s">
        <v>307</v>
      </c>
      <c r="V3927" s="105" t="s">
        <v>4663</v>
      </c>
      <c r="W3927" s="106" t="s">
        <v>539</v>
      </c>
    </row>
    <row r="3928" spans="1:23" s="107" customFormat="1" ht="31.8" customHeight="1">
      <c r="A3928" s="46">
        <f>SUBTOTAL(3,$C$11:C3928)</f>
        <v>3918</v>
      </c>
      <c r="B3928" s="100">
        <v>2</v>
      </c>
      <c r="C3928" s="100" t="s">
        <v>496</v>
      </c>
      <c r="D3928" s="100" t="s">
        <v>2384</v>
      </c>
      <c r="E3928" s="101" t="s">
        <v>497</v>
      </c>
      <c r="F3928" s="102" t="s">
        <v>498</v>
      </c>
      <c r="G3928" s="100">
        <v>11</v>
      </c>
      <c r="H3928" s="103" t="s">
        <v>651</v>
      </c>
      <c r="I3928" s="100">
        <v>14</v>
      </c>
      <c r="J3928" s="100">
        <v>1</v>
      </c>
      <c r="K3928" s="100"/>
      <c r="L3928" s="100"/>
      <c r="M3928" s="100">
        <v>14</v>
      </c>
      <c r="N3928" s="100">
        <v>1</v>
      </c>
      <c r="O3928" s="104">
        <v>650000</v>
      </c>
      <c r="P3928" s="104">
        <v>650000</v>
      </c>
      <c r="Q3928" s="104"/>
      <c r="R3928" s="104"/>
      <c r="S3928" s="104">
        <v>650000</v>
      </c>
      <c r="T3928" s="104">
        <v>0</v>
      </c>
      <c r="U3928" s="103" t="s">
        <v>307</v>
      </c>
      <c r="V3928" s="105" t="s">
        <v>4664</v>
      </c>
      <c r="W3928" s="106" t="s">
        <v>539</v>
      </c>
    </row>
    <row r="3929" spans="1:23" s="107" customFormat="1" ht="31.8" customHeight="1">
      <c r="A3929" s="46">
        <f>SUBTOTAL(3,$C$11:C3929)</f>
        <v>3919</v>
      </c>
      <c r="B3929" s="100">
        <v>2</v>
      </c>
      <c r="C3929" s="100" t="s">
        <v>496</v>
      </c>
      <c r="D3929" s="100" t="s">
        <v>2386</v>
      </c>
      <c r="E3929" s="101" t="s">
        <v>497</v>
      </c>
      <c r="F3929" s="102" t="s">
        <v>498</v>
      </c>
      <c r="G3929" s="100">
        <v>11</v>
      </c>
      <c r="H3929" s="103" t="s">
        <v>651</v>
      </c>
      <c r="I3929" s="100">
        <v>20</v>
      </c>
      <c r="J3929" s="100">
        <v>1</v>
      </c>
      <c r="K3929" s="100"/>
      <c r="L3929" s="100"/>
      <c r="M3929" s="100">
        <v>20</v>
      </c>
      <c r="N3929" s="100">
        <v>1</v>
      </c>
      <c r="O3929" s="104">
        <v>1050000</v>
      </c>
      <c r="P3929" s="104">
        <v>1050000</v>
      </c>
      <c r="Q3929" s="104"/>
      <c r="R3929" s="104"/>
      <c r="S3929" s="104">
        <v>1050000</v>
      </c>
      <c r="T3929" s="104">
        <v>0</v>
      </c>
      <c r="U3929" s="103" t="s">
        <v>303</v>
      </c>
      <c r="V3929" s="105" t="s">
        <v>3523</v>
      </c>
      <c r="W3929" s="106" t="s">
        <v>539</v>
      </c>
    </row>
    <row r="3930" spans="1:23" s="107" customFormat="1" ht="31.8" customHeight="1">
      <c r="A3930" s="46">
        <f>SUBTOTAL(3,$C$11:C3930)</f>
        <v>3920</v>
      </c>
      <c r="B3930" s="100">
        <v>2</v>
      </c>
      <c r="C3930" s="100" t="s">
        <v>496</v>
      </c>
      <c r="D3930" s="100" t="s">
        <v>2386</v>
      </c>
      <c r="E3930" s="101" t="s">
        <v>497</v>
      </c>
      <c r="F3930" s="102" t="s">
        <v>498</v>
      </c>
      <c r="G3930" s="100">
        <v>11</v>
      </c>
      <c r="H3930" s="103" t="s">
        <v>651</v>
      </c>
      <c r="I3930" s="100">
        <v>20</v>
      </c>
      <c r="J3930" s="100">
        <v>1</v>
      </c>
      <c r="K3930" s="100"/>
      <c r="L3930" s="100"/>
      <c r="M3930" s="100">
        <v>20</v>
      </c>
      <c r="N3930" s="100">
        <v>1</v>
      </c>
      <c r="O3930" s="104">
        <v>1050000</v>
      </c>
      <c r="P3930" s="104">
        <v>1050000</v>
      </c>
      <c r="Q3930" s="104"/>
      <c r="R3930" s="104"/>
      <c r="S3930" s="104">
        <v>1050000</v>
      </c>
      <c r="T3930" s="104">
        <v>0</v>
      </c>
      <c r="U3930" s="103" t="s">
        <v>303</v>
      </c>
      <c r="V3930" s="105" t="s">
        <v>3161</v>
      </c>
      <c r="W3930" s="106" t="s">
        <v>539</v>
      </c>
    </row>
    <row r="3931" spans="1:23" s="107" customFormat="1" ht="31.8" customHeight="1">
      <c r="A3931" s="46">
        <f>SUBTOTAL(3,$C$11:C3931)</f>
        <v>3921</v>
      </c>
      <c r="B3931" s="100">
        <v>2</v>
      </c>
      <c r="C3931" s="100" t="s">
        <v>496</v>
      </c>
      <c r="D3931" s="100" t="s">
        <v>2383</v>
      </c>
      <c r="E3931" s="101" t="s">
        <v>497</v>
      </c>
      <c r="F3931" s="102" t="s">
        <v>498</v>
      </c>
      <c r="G3931" s="100">
        <v>11</v>
      </c>
      <c r="H3931" s="103" t="s">
        <v>651</v>
      </c>
      <c r="I3931" s="100">
        <v>20</v>
      </c>
      <c r="J3931" s="100">
        <v>1</v>
      </c>
      <c r="K3931" s="100"/>
      <c r="L3931" s="100"/>
      <c r="M3931" s="100">
        <v>20</v>
      </c>
      <c r="N3931" s="100">
        <v>1</v>
      </c>
      <c r="O3931" s="104">
        <v>1050000</v>
      </c>
      <c r="P3931" s="104">
        <v>1050000</v>
      </c>
      <c r="Q3931" s="104"/>
      <c r="R3931" s="104"/>
      <c r="S3931" s="104">
        <v>1050000</v>
      </c>
      <c r="T3931" s="104">
        <v>0</v>
      </c>
      <c r="U3931" s="103" t="s">
        <v>303</v>
      </c>
      <c r="V3931" s="105" t="s">
        <v>4665</v>
      </c>
      <c r="W3931" s="106" t="s">
        <v>539</v>
      </c>
    </row>
    <row r="3932" spans="1:23" s="107" customFormat="1" ht="31.8" customHeight="1">
      <c r="A3932" s="46">
        <f>SUBTOTAL(3,$C$11:C3932)</f>
        <v>3922</v>
      </c>
      <c r="B3932" s="100">
        <v>2</v>
      </c>
      <c r="C3932" s="100" t="s">
        <v>496</v>
      </c>
      <c r="D3932" s="100" t="s">
        <v>2342</v>
      </c>
      <c r="E3932" s="101" t="s">
        <v>497</v>
      </c>
      <c r="F3932" s="102" t="s">
        <v>498</v>
      </c>
      <c r="G3932" s="100">
        <v>11</v>
      </c>
      <c r="H3932" s="103" t="s">
        <v>651</v>
      </c>
      <c r="I3932" s="100">
        <v>20</v>
      </c>
      <c r="J3932" s="100">
        <v>1</v>
      </c>
      <c r="K3932" s="100"/>
      <c r="L3932" s="100"/>
      <c r="M3932" s="100">
        <v>20</v>
      </c>
      <c r="N3932" s="100">
        <v>1</v>
      </c>
      <c r="O3932" s="104">
        <v>1050000</v>
      </c>
      <c r="P3932" s="104">
        <v>1050000</v>
      </c>
      <c r="Q3932" s="104"/>
      <c r="R3932" s="104"/>
      <c r="S3932" s="104">
        <v>1050000</v>
      </c>
      <c r="T3932" s="104">
        <v>0</v>
      </c>
      <c r="U3932" s="103" t="s">
        <v>303</v>
      </c>
      <c r="V3932" s="105" t="s">
        <v>4666</v>
      </c>
      <c r="W3932" s="106" t="s">
        <v>539</v>
      </c>
    </row>
    <row r="3933" spans="1:23" s="107" customFormat="1" ht="31.8" customHeight="1">
      <c r="A3933" s="46">
        <f>SUBTOTAL(3,$C$11:C3933)</f>
        <v>3923</v>
      </c>
      <c r="B3933" s="100">
        <v>2</v>
      </c>
      <c r="C3933" s="100" t="s">
        <v>496</v>
      </c>
      <c r="D3933" s="100" t="s">
        <v>2386</v>
      </c>
      <c r="E3933" s="101" t="s">
        <v>497</v>
      </c>
      <c r="F3933" s="102" t="s">
        <v>498</v>
      </c>
      <c r="G3933" s="100">
        <v>11</v>
      </c>
      <c r="H3933" s="103" t="s">
        <v>651</v>
      </c>
      <c r="I3933" s="100">
        <v>20</v>
      </c>
      <c r="J3933" s="100">
        <v>1</v>
      </c>
      <c r="K3933" s="100"/>
      <c r="L3933" s="100"/>
      <c r="M3933" s="100">
        <v>20</v>
      </c>
      <c r="N3933" s="100">
        <v>1</v>
      </c>
      <c r="O3933" s="104">
        <v>1050000</v>
      </c>
      <c r="P3933" s="104">
        <v>1050000</v>
      </c>
      <c r="Q3933" s="104"/>
      <c r="R3933" s="104"/>
      <c r="S3933" s="104">
        <v>1050000</v>
      </c>
      <c r="T3933" s="104">
        <v>0</v>
      </c>
      <c r="U3933" s="103" t="s">
        <v>303</v>
      </c>
      <c r="V3933" s="105" t="s">
        <v>4667</v>
      </c>
      <c r="W3933" s="106" t="s">
        <v>539</v>
      </c>
    </row>
    <row r="3934" spans="1:23" s="107" customFormat="1" ht="31.8" customHeight="1">
      <c r="A3934" s="46">
        <f>SUBTOTAL(3,$C$11:C3934)</f>
        <v>3924</v>
      </c>
      <c r="B3934" s="100">
        <v>2</v>
      </c>
      <c r="C3934" s="100" t="s">
        <v>496</v>
      </c>
      <c r="D3934" s="100" t="s">
        <v>2384</v>
      </c>
      <c r="E3934" s="101" t="s">
        <v>497</v>
      </c>
      <c r="F3934" s="102" t="s">
        <v>498</v>
      </c>
      <c r="G3934" s="100">
        <v>11</v>
      </c>
      <c r="H3934" s="103" t="s">
        <v>651</v>
      </c>
      <c r="I3934" s="100">
        <v>20</v>
      </c>
      <c r="J3934" s="100">
        <v>1</v>
      </c>
      <c r="K3934" s="100"/>
      <c r="L3934" s="100"/>
      <c r="M3934" s="100">
        <v>20</v>
      </c>
      <c r="N3934" s="100">
        <v>1</v>
      </c>
      <c r="O3934" s="104">
        <v>1050000</v>
      </c>
      <c r="P3934" s="104">
        <v>1050000</v>
      </c>
      <c r="Q3934" s="104"/>
      <c r="R3934" s="104"/>
      <c r="S3934" s="104">
        <v>1050000</v>
      </c>
      <c r="T3934" s="104">
        <v>0</v>
      </c>
      <c r="U3934" s="103" t="s">
        <v>303</v>
      </c>
      <c r="V3934" s="105" t="s">
        <v>1609</v>
      </c>
      <c r="W3934" s="106" t="s">
        <v>539</v>
      </c>
    </row>
    <row r="3935" spans="1:23" s="107" customFormat="1" ht="31.8" customHeight="1">
      <c r="A3935" s="46">
        <f>SUBTOTAL(3,$C$11:C3935)</f>
        <v>3925</v>
      </c>
      <c r="B3935" s="100">
        <v>2</v>
      </c>
      <c r="C3935" s="100" t="s">
        <v>496</v>
      </c>
      <c r="D3935" s="100" t="s">
        <v>2383</v>
      </c>
      <c r="E3935" s="101" t="s">
        <v>497</v>
      </c>
      <c r="F3935" s="102" t="s">
        <v>498</v>
      </c>
      <c r="G3935" s="100">
        <v>11</v>
      </c>
      <c r="H3935" s="103" t="s">
        <v>651</v>
      </c>
      <c r="I3935" s="100">
        <v>20</v>
      </c>
      <c r="J3935" s="100">
        <v>1</v>
      </c>
      <c r="K3935" s="100"/>
      <c r="L3935" s="100"/>
      <c r="M3935" s="100">
        <v>20</v>
      </c>
      <c r="N3935" s="100">
        <v>1</v>
      </c>
      <c r="O3935" s="104">
        <v>1050000</v>
      </c>
      <c r="P3935" s="104">
        <v>1050000</v>
      </c>
      <c r="Q3935" s="104"/>
      <c r="R3935" s="104"/>
      <c r="S3935" s="104">
        <v>1050000</v>
      </c>
      <c r="T3935" s="104">
        <v>0</v>
      </c>
      <c r="U3935" s="103" t="s">
        <v>303</v>
      </c>
      <c r="V3935" s="105" t="s">
        <v>4668</v>
      </c>
      <c r="W3935" s="106" t="s">
        <v>539</v>
      </c>
    </row>
    <row r="3936" spans="1:23" s="107" customFormat="1" ht="31.8" customHeight="1">
      <c r="A3936" s="46">
        <f>SUBTOTAL(3,$C$11:C3936)</f>
        <v>3926</v>
      </c>
      <c r="B3936" s="100">
        <v>2</v>
      </c>
      <c r="C3936" s="100" t="s">
        <v>496</v>
      </c>
      <c r="D3936" s="100" t="s">
        <v>2383</v>
      </c>
      <c r="E3936" s="101" t="s">
        <v>497</v>
      </c>
      <c r="F3936" s="102" t="s">
        <v>498</v>
      </c>
      <c r="G3936" s="100">
        <v>11</v>
      </c>
      <c r="H3936" s="103" t="s">
        <v>651</v>
      </c>
      <c r="I3936" s="100">
        <v>20</v>
      </c>
      <c r="J3936" s="100">
        <v>1</v>
      </c>
      <c r="K3936" s="100"/>
      <c r="L3936" s="100"/>
      <c r="M3936" s="100">
        <v>20</v>
      </c>
      <c r="N3936" s="100">
        <v>1</v>
      </c>
      <c r="O3936" s="104">
        <v>1050000</v>
      </c>
      <c r="P3936" s="104">
        <v>1050000</v>
      </c>
      <c r="Q3936" s="104"/>
      <c r="R3936" s="104"/>
      <c r="S3936" s="104">
        <v>1050000</v>
      </c>
      <c r="T3936" s="104">
        <v>0</v>
      </c>
      <c r="U3936" s="103" t="s">
        <v>303</v>
      </c>
      <c r="V3936" s="105" t="s">
        <v>705</v>
      </c>
      <c r="W3936" s="106" t="s">
        <v>539</v>
      </c>
    </row>
    <row r="3937" spans="1:23" s="107" customFormat="1" ht="31.8" customHeight="1">
      <c r="A3937" s="46">
        <f>SUBTOTAL(3,$C$11:C3937)</f>
        <v>3927</v>
      </c>
      <c r="B3937" s="100">
        <v>2</v>
      </c>
      <c r="C3937" s="100" t="s">
        <v>496</v>
      </c>
      <c r="D3937" s="100" t="s">
        <v>2383</v>
      </c>
      <c r="E3937" s="101" t="s">
        <v>497</v>
      </c>
      <c r="F3937" s="102" t="s">
        <v>498</v>
      </c>
      <c r="G3937" s="100">
        <v>11</v>
      </c>
      <c r="H3937" s="103" t="s">
        <v>651</v>
      </c>
      <c r="I3937" s="100">
        <v>20</v>
      </c>
      <c r="J3937" s="100">
        <v>1</v>
      </c>
      <c r="K3937" s="100"/>
      <c r="L3937" s="100"/>
      <c r="M3937" s="100">
        <v>20</v>
      </c>
      <c r="N3937" s="100">
        <v>1</v>
      </c>
      <c r="O3937" s="104">
        <v>1050000</v>
      </c>
      <c r="P3937" s="104">
        <v>1050000</v>
      </c>
      <c r="Q3937" s="104"/>
      <c r="R3937" s="104"/>
      <c r="S3937" s="104">
        <v>1050000</v>
      </c>
      <c r="T3937" s="104">
        <v>0</v>
      </c>
      <c r="U3937" s="103" t="s">
        <v>303</v>
      </c>
      <c r="V3937" s="105" t="s">
        <v>4669</v>
      </c>
      <c r="W3937" s="106" t="s">
        <v>539</v>
      </c>
    </row>
    <row r="3938" spans="1:23" s="107" customFormat="1" ht="31.8" customHeight="1">
      <c r="A3938" s="46">
        <f>SUBTOTAL(3,$C$11:C3938)</f>
        <v>3928</v>
      </c>
      <c r="B3938" s="100">
        <v>2</v>
      </c>
      <c r="C3938" s="100" t="s">
        <v>496</v>
      </c>
      <c r="D3938" s="100" t="s">
        <v>2382</v>
      </c>
      <c r="E3938" s="101" t="s">
        <v>497</v>
      </c>
      <c r="F3938" s="102" t="s">
        <v>498</v>
      </c>
      <c r="G3938" s="100">
        <v>11</v>
      </c>
      <c r="H3938" s="103" t="s">
        <v>651</v>
      </c>
      <c r="I3938" s="100">
        <v>20</v>
      </c>
      <c r="J3938" s="100">
        <v>1</v>
      </c>
      <c r="K3938" s="100"/>
      <c r="L3938" s="100"/>
      <c r="M3938" s="100">
        <v>20</v>
      </c>
      <c r="N3938" s="100">
        <v>1</v>
      </c>
      <c r="O3938" s="104">
        <v>1050000</v>
      </c>
      <c r="P3938" s="104">
        <v>1050000</v>
      </c>
      <c r="Q3938" s="104"/>
      <c r="R3938" s="104"/>
      <c r="S3938" s="104">
        <v>1050000</v>
      </c>
      <c r="T3938" s="104">
        <v>0</v>
      </c>
      <c r="U3938" s="103" t="s">
        <v>303</v>
      </c>
      <c r="V3938" s="105" t="s">
        <v>4670</v>
      </c>
      <c r="W3938" s="106" t="s">
        <v>539</v>
      </c>
    </row>
    <row r="3939" spans="1:23" s="107" customFormat="1" ht="31.8" customHeight="1">
      <c r="A3939" s="46">
        <f>SUBTOTAL(3,$C$11:C3939)</f>
        <v>3929</v>
      </c>
      <c r="B3939" s="100">
        <v>2</v>
      </c>
      <c r="C3939" s="100" t="s">
        <v>496</v>
      </c>
      <c r="D3939" s="100" t="s">
        <v>2356</v>
      </c>
      <c r="E3939" s="101" t="s">
        <v>497</v>
      </c>
      <c r="F3939" s="102" t="s">
        <v>498</v>
      </c>
      <c r="G3939" s="100">
        <v>11</v>
      </c>
      <c r="H3939" s="103" t="s">
        <v>651</v>
      </c>
      <c r="I3939" s="100">
        <v>20</v>
      </c>
      <c r="J3939" s="100">
        <v>1</v>
      </c>
      <c r="K3939" s="100"/>
      <c r="L3939" s="100"/>
      <c r="M3939" s="100">
        <v>20</v>
      </c>
      <c r="N3939" s="100">
        <v>1</v>
      </c>
      <c r="O3939" s="104">
        <v>1050000</v>
      </c>
      <c r="P3939" s="104">
        <v>1050000</v>
      </c>
      <c r="Q3939" s="104"/>
      <c r="R3939" s="104"/>
      <c r="S3939" s="104">
        <v>1050000</v>
      </c>
      <c r="T3939" s="104">
        <v>0</v>
      </c>
      <c r="U3939" s="103" t="s">
        <v>303</v>
      </c>
      <c r="V3939" s="105" t="s">
        <v>574</v>
      </c>
      <c r="W3939" s="106" t="s">
        <v>539</v>
      </c>
    </row>
    <row r="3940" spans="1:23" s="107" customFormat="1" ht="31.8" customHeight="1">
      <c r="A3940" s="46">
        <f>SUBTOTAL(3,$C$11:C3940)</f>
        <v>3930</v>
      </c>
      <c r="B3940" s="100">
        <v>2</v>
      </c>
      <c r="C3940" s="100" t="s">
        <v>496</v>
      </c>
      <c r="D3940" s="100" t="s">
        <v>2386</v>
      </c>
      <c r="E3940" s="101" t="s">
        <v>497</v>
      </c>
      <c r="F3940" s="102" t="s">
        <v>498</v>
      </c>
      <c r="G3940" s="100">
        <v>11</v>
      </c>
      <c r="H3940" s="103" t="s">
        <v>651</v>
      </c>
      <c r="I3940" s="100">
        <v>20</v>
      </c>
      <c r="J3940" s="100">
        <v>1</v>
      </c>
      <c r="K3940" s="100"/>
      <c r="L3940" s="100"/>
      <c r="M3940" s="100">
        <v>20</v>
      </c>
      <c r="N3940" s="100">
        <v>1</v>
      </c>
      <c r="O3940" s="104">
        <v>1050000</v>
      </c>
      <c r="P3940" s="104">
        <v>1050000</v>
      </c>
      <c r="Q3940" s="104"/>
      <c r="R3940" s="104"/>
      <c r="S3940" s="104">
        <v>1050000</v>
      </c>
      <c r="T3940" s="104">
        <v>0</v>
      </c>
      <c r="U3940" s="103" t="s">
        <v>303</v>
      </c>
      <c r="V3940" s="105" t="s">
        <v>4671</v>
      </c>
      <c r="W3940" s="106" t="s">
        <v>539</v>
      </c>
    </row>
    <row r="3941" spans="1:23" s="107" customFormat="1" ht="31.8" customHeight="1">
      <c r="A3941" s="46">
        <f>SUBTOTAL(3,$C$11:C3941)</f>
        <v>3931</v>
      </c>
      <c r="B3941" s="100">
        <v>2</v>
      </c>
      <c r="C3941" s="100" t="s">
        <v>496</v>
      </c>
      <c r="D3941" s="100" t="s">
        <v>2386</v>
      </c>
      <c r="E3941" s="101" t="s">
        <v>497</v>
      </c>
      <c r="F3941" s="102" t="s">
        <v>498</v>
      </c>
      <c r="G3941" s="100">
        <v>11</v>
      </c>
      <c r="H3941" s="103" t="s">
        <v>651</v>
      </c>
      <c r="I3941" s="100">
        <v>20</v>
      </c>
      <c r="J3941" s="100">
        <v>1</v>
      </c>
      <c r="K3941" s="100"/>
      <c r="L3941" s="100"/>
      <c r="M3941" s="100">
        <v>20</v>
      </c>
      <c r="N3941" s="100">
        <v>1</v>
      </c>
      <c r="O3941" s="104">
        <v>1050000</v>
      </c>
      <c r="P3941" s="104">
        <v>1050000</v>
      </c>
      <c r="Q3941" s="104"/>
      <c r="R3941" s="104"/>
      <c r="S3941" s="104">
        <v>1050000</v>
      </c>
      <c r="T3941" s="104">
        <v>0</v>
      </c>
      <c r="U3941" s="103" t="s">
        <v>303</v>
      </c>
      <c r="V3941" s="105" t="s">
        <v>3450</v>
      </c>
      <c r="W3941" s="106" t="s">
        <v>539</v>
      </c>
    </row>
    <row r="3942" spans="1:23" s="107" customFormat="1" ht="31.8" customHeight="1">
      <c r="A3942" s="46">
        <f>SUBTOTAL(3,$C$11:C3942)</f>
        <v>3932</v>
      </c>
      <c r="B3942" s="100">
        <v>2</v>
      </c>
      <c r="C3942" s="100" t="s">
        <v>496</v>
      </c>
      <c r="D3942" s="100" t="s">
        <v>2382</v>
      </c>
      <c r="E3942" s="101" t="s">
        <v>497</v>
      </c>
      <c r="F3942" s="102" t="s">
        <v>498</v>
      </c>
      <c r="G3942" s="100">
        <v>11</v>
      </c>
      <c r="H3942" s="103" t="s">
        <v>651</v>
      </c>
      <c r="I3942" s="100">
        <v>20</v>
      </c>
      <c r="J3942" s="100">
        <v>1</v>
      </c>
      <c r="K3942" s="100"/>
      <c r="L3942" s="100"/>
      <c r="M3942" s="100">
        <v>20</v>
      </c>
      <c r="N3942" s="100">
        <v>1</v>
      </c>
      <c r="O3942" s="104">
        <v>1050000</v>
      </c>
      <c r="P3942" s="104">
        <v>1050000</v>
      </c>
      <c r="Q3942" s="104"/>
      <c r="R3942" s="104"/>
      <c r="S3942" s="104">
        <v>1050000</v>
      </c>
      <c r="T3942" s="104">
        <v>0</v>
      </c>
      <c r="U3942" s="103" t="s">
        <v>303</v>
      </c>
      <c r="V3942" s="105" t="s">
        <v>4672</v>
      </c>
      <c r="W3942" s="106" t="s">
        <v>539</v>
      </c>
    </row>
    <row r="3943" spans="1:23" s="107" customFormat="1" ht="31.8" customHeight="1">
      <c r="A3943" s="46">
        <f>SUBTOTAL(3,$C$11:C3943)</f>
        <v>3933</v>
      </c>
      <c r="B3943" s="100">
        <v>2</v>
      </c>
      <c r="C3943" s="100" t="s">
        <v>496</v>
      </c>
      <c r="D3943" s="100" t="s">
        <v>2364</v>
      </c>
      <c r="E3943" s="101" t="s">
        <v>497</v>
      </c>
      <c r="F3943" s="102" t="s">
        <v>498</v>
      </c>
      <c r="G3943" s="100">
        <v>11</v>
      </c>
      <c r="H3943" s="103" t="s">
        <v>651</v>
      </c>
      <c r="I3943" s="100">
        <v>20</v>
      </c>
      <c r="J3943" s="100">
        <v>1</v>
      </c>
      <c r="K3943" s="100"/>
      <c r="L3943" s="100"/>
      <c r="M3943" s="100">
        <v>20</v>
      </c>
      <c r="N3943" s="100">
        <v>1</v>
      </c>
      <c r="O3943" s="104">
        <v>1050000</v>
      </c>
      <c r="P3943" s="104">
        <v>1050000</v>
      </c>
      <c r="Q3943" s="104"/>
      <c r="R3943" s="104"/>
      <c r="S3943" s="104">
        <v>1050000</v>
      </c>
      <c r="T3943" s="104">
        <v>0</v>
      </c>
      <c r="U3943" s="103" t="s">
        <v>303</v>
      </c>
      <c r="V3943" s="105" t="s">
        <v>4673</v>
      </c>
      <c r="W3943" s="106" t="s">
        <v>539</v>
      </c>
    </row>
    <row r="3944" spans="1:23" s="107" customFormat="1" ht="31.8" customHeight="1">
      <c r="A3944" s="46">
        <f>SUBTOTAL(3,$C$11:C3944)</f>
        <v>3934</v>
      </c>
      <c r="B3944" s="100">
        <v>2</v>
      </c>
      <c r="C3944" s="100" t="s">
        <v>496</v>
      </c>
      <c r="D3944" s="100" t="s">
        <v>2384</v>
      </c>
      <c r="E3944" s="101" t="s">
        <v>497</v>
      </c>
      <c r="F3944" s="102" t="s">
        <v>498</v>
      </c>
      <c r="G3944" s="100">
        <v>11</v>
      </c>
      <c r="H3944" s="103" t="s">
        <v>651</v>
      </c>
      <c r="I3944" s="100">
        <v>20</v>
      </c>
      <c r="J3944" s="100">
        <v>1</v>
      </c>
      <c r="K3944" s="100"/>
      <c r="L3944" s="100"/>
      <c r="M3944" s="100">
        <v>20</v>
      </c>
      <c r="N3944" s="100">
        <v>1</v>
      </c>
      <c r="O3944" s="104">
        <v>1050000</v>
      </c>
      <c r="P3944" s="104">
        <v>1050000</v>
      </c>
      <c r="Q3944" s="104"/>
      <c r="R3944" s="104"/>
      <c r="S3944" s="104">
        <v>1050000</v>
      </c>
      <c r="T3944" s="104">
        <v>0</v>
      </c>
      <c r="U3944" s="103" t="s">
        <v>303</v>
      </c>
      <c r="V3944" s="105" t="s">
        <v>166</v>
      </c>
      <c r="W3944" s="106" t="s">
        <v>539</v>
      </c>
    </row>
    <row r="3945" spans="1:23" s="107" customFormat="1" ht="31.8" customHeight="1">
      <c r="A3945" s="46">
        <f>SUBTOTAL(3,$C$11:C3945)</f>
        <v>3935</v>
      </c>
      <c r="B3945" s="100">
        <v>2</v>
      </c>
      <c r="C3945" s="100" t="s">
        <v>496</v>
      </c>
      <c r="D3945" s="100" t="s">
        <v>2383</v>
      </c>
      <c r="E3945" s="101" t="s">
        <v>497</v>
      </c>
      <c r="F3945" s="102" t="s">
        <v>498</v>
      </c>
      <c r="G3945" s="100">
        <v>11</v>
      </c>
      <c r="H3945" s="103" t="s">
        <v>651</v>
      </c>
      <c r="I3945" s="100">
        <v>20</v>
      </c>
      <c r="J3945" s="100">
        <v>1</v>
      </c>
      <c r="K3945" s="100"/>
      <c r="L3945" s="100"/>
      <c r="M3945" s="100">
        <v>20</v>
      </c>
      <c r="N3945" s="100">
        <v>1</v>
      </c>
      <c r="O3945" s="104">
        <v>1050000</v>
      </c>
      <c r="P3945" s="104">
        <v>1050000</v>
      </c>
      <c r="Q3945" s="104"/>
      <c r="R3945" s="104"/>
      <c r="S3945" s="104">
        <v>1050000</v>
      </c>
      <c r="T3945" s="104">
        <v>0</v>
      </c>
      <c r="U3945" s="103" t="s">
        <v>303</v>
      </c>
      <c r="V3945" s="105" t="s">
        <v>987</v>
      </c>
      <c r="W3945" s="106" t="s">
        <v>539</v>
      </c>
    </row>
    <row r="3946" spans="1:23" s="107" customFormat="1" ht="31.8" customHeight="1">
      <c r="A3946" s="46">
        <f>SUBTOTAL(3,$C$11:C3946)</f>
        <v>3936</v>
      </c>
      <c r="B3946" s="100">
        <v>2</v>
      </c>
      <c r="C3946" s="100" t="s">
        <v>496</v>
      </c>
      <c r="D3946" s="100" t="s">
        <v>2383</v>
      </c>
      <c r="E3946" s="101" t="s">
        <v>497</v>
      </c>
      <c r="F3946" s="102" t="s">
        <v>498</v>
      </c>
      <c r="G3946" s="100">
        <v>11</v>
      </c>
      <c r="H3946" s="103" t="s">
        <v>651</v>
      </c>
      <c r="I3946" s="100">
        <v>20</v>
      </c>
      <c r="J3946" s="100">
        <v>1</v>
      </c>
      <c r="K3946" s="100"/>
      <c r="L3946" s="100"/>
      <c r="M3946" s="100">
        <v>20</v>
      </c>
      <c r="N3946" s="100">
        <v>1</v>
      </c>
      <c r="O3946" s="104">
        <v>1050000</v>
      </c>
      <c r="P3946" s="104">
        <v>1050000</v>
      </c>
      <c r="Q3946" s="104"/>
      <c r="R3946" s="104"/>
      <c r="S3946" s="104">
        <v>1050000</v>
      </c>
      <c r="T3946" s="104">
        <v>0</v>
      </c>
      <c r="U3946" s="103" t="s">
        <v>303</v>
      </c>
      <c r="V3946" s="105" t="s">
        <v>4674</v>
      </c>
      <c r="W3946" s="106" t="s">
        <v>539</v>
      </c>
    </row>
    <row r="3947" spans="1:23" s="107" customFormat="1" ht="31.8" customHeight="1">
      <c r="A3947" s="46">
        <f>SUBTOTAL(3,$C$11:C3947)</f>
        <v>3937</v>
      </c>
      <c r="B3947" s="100">
        <v>2</v>
      </c>
      <c r="C3947" s="100" t="s">
        <v>496</v>
      </c>
      <c r="D3947" s="100" t="s">
        <v>2386</v>
      </c>
      <c r="E3947" s="101" t="s">
        <v>497</v>
      </c>
      <c r="F3947" s="102" t="s">
        <v>498</v>
      </c>
      <c r="G3947" s="100">
        <v>11</v>
      </c>
      <c r="H3947" s="103" t="s">
        <v>651</v>
      </c>
      <c r="I3947" s="100">
        <v>20</v>
      </c>
      <c r="J3947" s="100">
        <v>1</v>
      </c>
      <c r="K3947" s="100"/>
      <c r="L3947" s="100"/>
      <c r="M3947" s="100">
        <v>20</v>
      </c>
      <c r="N3947" s="100">
        <v>1</v>
      </c>
      <c r="O3947" s="104">
        <v>1050000</v>
      </c>
      <c r="P3947" s="104">
        <v>1050000</v>
      </c>
      <c r="Q3947" s="104"/>
      <c r="R3947" s="104"/>
      <c r="S3947" s="104">
        <v>1050000</v>
      </c>
      <c r="T3947" s="104">
        <v>0</v>
      </c>
      <c r="U3947" s="103" t="s">
        <v>303</v>
      </c>
      <c r="V3947" s="105" t="s">
        <v>4675</v>
      </c>
      <c r="W3947" s="106" t="s">
        <v>539</v>
      </c>
    </row>
    <row r="3948" spans="1:23" s="107" customFormat="1" ht="31.8" customHeight="1">
      <c r="A3948" s="46">
        <f>SUBTOTAL(3,$C$11:C3948)</f>
        <v>3938</v>
      </c>
      <c r="B3948" s="100">
        <v>2</v>
      </c>
      <c r="C3948" s="100" t="s">
        <v>496</v>
      </c>
      <c r="D3948" s="100" t="s">
        <v>2384</v>
      </c>
      <c r="E3948" s="101" t="s">
        <v>497</v>
      </c>
      <c r="F3948" s="102" t="s">
        <v>498</v>
      </c>
      <c r="G3948" s="100">
        <v>11</v>
      </c>
      <c r="H3948" s="103" t="s">
        <v>651</v>
      </c>
      <c r="I3948" s="100">
        <v>20</v>
      </c>
      <c r="J3948" s="100">
        <v>1</v>
      </c>
      <c r="K3948" s="100"/>
      <c r="L3948" s="100"/>
      <c r="M3948" s="100">
        <v>20</v>
      </c>
      <c r="N3948" s="100">
        <v>1</v>
      </c>
      <c r="O3948" s="104">
        <v>1050000</v>
      </c>
      <c r="P3948" s="104">
        <v>1050000</v>
      </c>
      <c r="Q3948" s="104"/>
      <c r="R3948" s="104"/>
      <c r="S3948" s="104">
        <v>1050000</v>
      </c>
      <c r="T3948" s="104">
        <v>0</v>
      </c>
      <c r="U3948" s="103" t="s">
        <v>303</v>
      </c>
      <c r="V3948" s="105" t="s">
        <v>4676</v>
      </c>
      <c r="W3948" s="106" t="s">
        <v>539</v>
      </c>
    </row>
    <row r="3949" spans="1:23" s="107" customFormat="1" ht="31.8" customHeight="1">
      <c r="A3949" s="46">
        <f>SUBTOTAL(3,$C$11:C3949)</f>
        <v>3939</v>
      </c>
      <c r="B3949" s="100">
        <v>2</v>
      </c>
      <c r="C3949" s="100" t="s">
        <v>496</v>
      </c>
      <c r="D3949" s="100" t="s">
        <v>2383</v>
      </c>
      <c r="E3949" s="101" t="s">
        <v>497</v>
      </c>
      <c r="F3949" s="102" t="s">
        <v>498</v>
      </c>
      <c r="G3949" s="100">
        <v>11</v>
      </c>
      <c r="H3949" s="103" t="s">
        <v>651</v>
      </c>
      <c r="I3949" s="100">
        <v>20</v>
      </c>
      <c r="J3949" s="100">
        <v>1</v>
      </c>
      <c r="K3949" s="100"/>
      <c r="L3949" s="100"/>
      <c r="M3949" s="100">
        <v>20</v>
      </c>
      <c r="N3949" s="100">
        <v>1</v>
      </c>
      <c r="O3949" s="104">
        <v>1050000</v>
      </c>
      <c r="P3949" s="104">
        <v>1050000</v>
      </c>
      <c r="Q3949" s="104"/>
      <c r="R3949" s="104"/>
      <c r="S3949" s="104">
        <v>1050000</v>
      </c>
      <c r="T3949" s="104">
        <v>0</v>
      </c>
      <c r="U3949" s="103" t="s">
        <v>303</v>
      </c>
      <c r="V3949" s="105" t="s">
        <v>4677</v>
      </c>
      <c r="W3949" s="106" t="s">
        <v>539</v>
      </c>
    </row>
    <row r="3950" spans="1:23" s="107" customFormat="1" ht="31.8" customHeight="1">
      <c r="A3950" s="46">
        <f>SUBTOTAL(3,$C$11:C3950)</f>
        <v>3940</v>
      </c>
      <c r="B3950" s="100">
        <v>2</v>
      </c>
      <c r="C3950" s="100" t="s">
        <v>496</v>
      </c>
      <c r="D3950" s="100" t="s">
        <v>2386</v>
      </c>
      <c r="E3950" s="101" t="s">
        <v>497</v>
      </c>
      <c r="F3950" s="102" t="s">
        <v>498</v>
      </c>
      <c r="G3950" s="100">
        <v>11</v>
      </c>
      <c r="H3950" s="103" t="s">
        <v>651</v>
      </c>
      <c r="I3950" s="100">
        <v>20</v>
      </c>
      <c r="J3950" s="100">
        <v>1</v>
      </c>
      <c r="K3950" s="100"/>
      <c r="L3950" s="100"/>
      <c r="M3950" s="100">
        <v>20</v>
      </c>
      <c r="N3950" s="100">
        <v>1</v>
      </c>
      <c r="O3950" s="104">
        <v>1050000</v>
      </c>
      <c r="P3950" s="104">
        <v>1050000</v>
      </c>
      <c r="Q3950" s="104"/>
      <c r="R3950" s="104"/>
      <c r="S3950" s="104">
        <v>1050000</v>
      </c>
      <c r="T3950" s="104">
        <v>0</v>
      </c>
      <c r="U3950" s="103" t="s">
        <v>303</v>
      </c>
      <c r="V3950" s="105" t="s">
        <v>4678</v>
      </c>
      <c r="W3950" s="106" t="s">
        <v>539</v>
      </c>
    </row>
    <row r="3951" spans="1:23" s="107" customFormat="1" ht="31.8" customHeight="1">
      <c r="A3951" s="46">
        <f>SUBTOTAL(3,$C$11:C3951)</f>
        <v>3941</v>
      </c>
      <c r="B3951" s="100">
        <v>2</v>
      </c>
      <c r="C3951" s="100" t="s">
        <v>496</v>
      </c>
      <c r="D3951" s="100" t="s">
        <v>2387</v>
      </c>
      <c r="E3951" s="101" t="s">
        <v>497</v>
      </c>
      <c r="F3951" s="102" t="s">
        <v>498</v>
      </c>
      <c r="G3951" s="100">
        <v>11</v>
      </c>
      <c r="H3951" s="103" t="s">
        <v>651</v>
      </c>
      <c r="I3951" s="100">
        <v>20</v>
      </c>
      <c r="J3951" s="100">
        <v>1</v>
      </c>
      <c r="K3951" s="100"/>
      <c r="L3951" s="100"/>
      <c r="M3951" s="100">
        <v>20</v>
      </c>
      <c r="N3951" s="100">
        <v>1</v>
      </c>
      <c r="O3951" s="104">
        <v>1050000</v>
      </c>
      <c r="P3951" s="104">
        <v>1050000</v>
      </c>
      <c r="Q3951" s="104"/>
      <c r="R3951" s="104"/>
      <c r="S3951" s="104">
        <v>1050000</v>
      </c>
      <c r="T3951" s="104">
        <v>0</v>
      </c>
      <c r="U3951" s="103" t="s">
        <v>303</v>
      </c>
      <c r="V3951" s="105" t="s">
        <v>4679</v>
      </c>
      <c r="W3951" s="106" t="s">
        <v>539</v>
      </c>
    </row>
    <row r="3952" spans="1:23" s="107" customFormat="1" ht="31.8" customHeight="1">
      <c r="A3952" s="46">
        <f>SUBTOTAL(3,$C$11:C3952)</f>
        <v>3942</v>
      </c>
      <c r="B3952" s="100">
        <v>2</v>
      </c>
      <c r="C3952" s="100" t="s">
        <v>496</v>
      </c>
      <c r="D3952" s="100" t="s">
        <v>2383</v>
      </c>
      <c r="E3952" s="101" t="s">
        <v>497</v>
      </c>
      <c r="F3952" s="102" t="s">
        <v>498</v>
      </c>
      <c r="G3952" s="100">
        <v>11</v>
      </c>
      <c r="H3952" s="103" t="s">
        <v>651</v>
      </c>
      <c r="I3952" s="100">
        <v>20</v>
      </c>
      <c r="J3952" s="100">
        <v>1</v>
      </c>
      <c r="K3952" s="100"/>
      <c r="L3952" s="100"/>
      <c r="M3952" s="100">
        <v>20</v>
      </c>
      <c r="N3952" s="100">
        <v>1</v>
      </c>
      <c r="O3952" s="104">
        <v>1050000</v>
      </c>
      <c r="P3952" s="104">
        <v>1050000</v>
      </c>
      <c r="Q3952" s="104"/>
      <c r="R3952" s="104"/>
      <c r="S3952" s="104">
        <v>1050000</v>
      </c>
      <c r="T3952" s="104">
        <v>0</v>
      </c>
      <c r="U3952" s="103" t="s">
        <v>303</v>
      </c>
      <c r="V3952" s="105" t="s">
        <v>4680</v>
      </c>
      <c r="W3952" s="106" t="s">
        <v>539</v>
      </c>
    </row>
    <row r="3953" spans="1:23" s="107" customFormat="1" ht="31.8" customHeight="1">
      <c r="A3953" s="46">
        <f>SUBTOTAL(3,$C$11:C3953)</f>
        <v>3943</v>
      </c>
      <c r="B3953" s="100">
        <v>2</v>
      </c>
      <c r="C3953" s="100" t="s">
        <v>496</v>
      </c>
      <c r="D3953" s="100" t="s">
        <v>2383</v>
      </c>
      <c r="E3953" s="101" t="s">
        <v>497</v>
      </c>
      <c r="F3953" s="102" t="s">
        <v>498</v>
      </c>
      <c r="G3953" s="100">
        <v>11</v>
      </c>
      <c r="H3953" s="103" t="s">
        <v>651</v>
      </c>
      <c r="I3953" s="100">
        <v>20</v>
      </c>
      <c r="J3953" s="100">
        <v>1</v>
      </c>
      <c r="K3953" s="100"/>
      <c r="L3953" s="100"/>
      <c r="M3953" s="100">
        <v>20</v>
      </c>
      <c r="N3953" s="100">
        <v>1</v>
      </c>
      <c r="O3953" s="104">
        <v>1050000</v>
      </c>
      <c r="P3953" s="104">
        <v>1050000</v>
      </c>
      <c r="Q3953" s="104"/>
      <c r="R3953" s="104"/>
      <c r="S3953" s="104">
        <v>1050000</v>
      </c>
      <c r="T3953" s="104">
        <v>0</v>
      </c>
      <c r="U3953" s="103" t="s">
        <v>303</v>
      </c>
      <c r="V3953" s="105" t="s">
        <v>2747</v>
      </c>
      <c r="W3953" s="106" t="s">
        <v>539</v>
      </c>
    </row>
    <row r="3954" spans="1:23" s="107" customFormat="1" ht="31.8" customHeight="1">
      <c r="A3954" s="46">
        <f>SUBTOTAL(3,$C$11:C3954)</f>
        <v>3944</v>
      </c>
      <c r="B3954" s="100">
        <v>2</v>
      </c>
      <c r="C3954" s="100" t="s">
        <v>496</v>
      </c>
      <c r="D3954" s="100" t="s">
        <v>2383</v>
      </c>
      <c r="E3954" s="101" t="s">
        <v>497</v>
      </c>
      <c r="F3954" s="102" t="s">
        <v>498</v>
      </c>
      <c r="G3954" s="100">
        <v>11</v>
      </c>
      <c r="H3954" s="103" t="s">
        <v>651</v>
      </c>
      <c r="I3954" s="100">
        <v>20</v>
      </c>
      <c r="J3954" s="100">
        <v>1</v>
      </c>
      <c r="K3954" s="100"/>
      <c r="L3954" s="100"/>
      <c r="M3954" s="100">
        <v>20</v>
      </c>
      <c r="N3954" s="100">
        <v>1</v>
      </c>
      <c r="O3954" s="104">
        <v>1050000</v>
      </c>
      <c r="P3954" s="104">
        <v>1050000</v>
      </c>
      <c r="Q3954" s="104"/>
      <c r="R3954" s="104"/>
      <c r="S3954" s="104">
        <v>1050000</v>
      </c>
      <c r="T3954" s="104">
        <v>0</v>
      </c>
      <c r="U3954" s="103" t="s">
        <v>303</v>
      </c>
      <c r="V3954" s="105" t="s">
        <v>4681</v>
      </c>
      <c r="W3954" s="106" t="s">
        <v>539</v>
      </c>
    </row>
    <row r="3955" spans="1:23" s="107" customFormat="1" ht="31.8" customHeight="1">
      <c r="A3955" s="46">
        <f>SUBTOTAL(3,$C$11:C3955)</f>
        <v>3945</v>
      </c>
      <c r="B3955" s="100">
        <v>2</v>
      </c>
      <c r="C3955" s="100" t="s">
        <v>496</v>
      </c>
      <c r="D3955" s="100" t="s">
        <v>2386</v>
      </c>
      <c r="E3955" s="101" t="s">
        <v>497</v>
      </c>
      <c r="F3955" s="102" t="s">
        <v>498</v>
      </c>
      <c r="G3955" s="100">
        <v>11</v>
      </c>
      <c r="H3955" s="103" t="s">
        <v>651</v>
      </c>
      <c r="I3955" s="100">
        <v>20</v>
      </c>
      <c r="J3955" s="100">
        <v>1</v>
      </c>
      <c r="K3955" s="100"/>
      <c r="L3955" s="100"/>
      <c r="M3955" s="100">
        <v>20</v>
      </c>
      <c r="N3955" s="100">
        <v>1</v>
      </c>
      <c r="O3955" s="104">
        <v>1050000</v>
      </c>
      <c r="P3955" s="104">
        <v>1050000</v>
      </c>
      <c r="Q3955" s="104"/>
      <c r="R3955" s="104"/>
      <c r="S3955" s="104">
        <v>1050000</v>
      </c>
      <c r="T3955" s="104">
        <v>0</v>
      </c>
      <c r="U3955" s="103" t="s">
        <v>303</v>
      </c>
      <c r="V3955" s="105" t="s">
        <v>4682</v>
      </c>
      <c r="W3955" s="106" t="s">
        <v>539</v>
      </c>
    </row>
    <row r="3956" spans="1:23" s="107" customFormat="1" ht="31.8" customHeight="1">
      <c r="A3956" s="46">
        <f>SUBTOTAL(3,$C$11:C3956)</f>
        <v>3946</v>
      </c>
      <c r="B3956" s="100">
        <v>2</v>
      </c>
      <c r="C3956" s="100" t="s">
        <v>496</v>
      </c>
      <c r="D3956" s="100" t="s">
        <v>2384</v>
      </c>
      <c r="E3956" s="101" t="s">
        <v>497</v>
      </c>
      <c r="F3956" s="102" t="s">
        <v>498</v>
      </c>
      <c r="G3956" s="100">
        <v>11</v>
      </c>
      <c r="H3956" s="103" t="s">
        <v>651</v>
      </c>
      <c r="I3956" s="100">
        <v>20</v>
      </c>
      <c r="J3956" s="100">
        <v>1</v>
      </c>
      <c r="K3956" s="100"/>
      <c r="L3956" s="100"/>
      <c r="M3956" s="100">
        <v>20</v>
      </c>
      <c r="N3956" s="100">
        <v>1</v>
      </c>
      <c r="O3956" s="104">
        <v>1050000</v>
      </c>
      <c r="P3956" s="104">
        <v>1050000</v>
      </c>
      <c r="Q3956" s="104"/>
      <c r="R3956" s="104"/>
      <c r="S3956" s="104">
        <v>1050000</v>
      </c>
      <c r="T3956" s="104">
        <v>0</v>
      </c>
      <c r="U3956" s="103" t="s">
        <v>303</v>
      </c>
      <c r="V3956" s="105" t="s">
        <v>3828</v>
      </c>
      <c r="W3956" s="106" t="s">
        <v>539</v>
      </c>
    </row>
    <row r="3957" spans="1:23" s="107" customFormat="1" ht="31.8" customHeight="1">
      <c r="A3957" s="46">
        <f>SUBTOTAL(3,$C$11:C3957)</f>
        <v>3947</v>
      </c>
      <c r="B3957" s="100">
        <v>2</v>
      </c>
      <c r="C3957" s="100" t="s">
        <v>496</v>
      </c>
      <c r="D3957" s="100" t="s">
        <v>2386</v>
      </c>
      <c r="E3957" s="101" t="s">
        <v>497</v>
      </c>
      <c r="F3957" s="102" t="s">
        <v>498</v>
      </c>
      <c r="G3957" s="100">
        <v>11</v>
      </c>
      <c r="H3957" s="103" t="s">
        <v>651</v>
      </c>
      <c r="I3957" s="100">
        <v>20</v>
      </c>
      <c r="J3957" s="100">
        <v>1</v>
      </c>
      <c r="K3957" s="100"/>
      <c r="L3957" s="100"/>
      <c r="M3957" s="100">
        <v>20</v>
      </c>
      <c r="N3957" s="100">
        <v>1</v>
      </c>
      <c r="O3957" s="104">
        <v>1050000</v>
      </c>
      <c r="P3957" s="104">
        <v>1050000</v>
      </c>
      <c r="Q3957" s="104"/>
      <c r="R3957" s="104"/>
      <c r="S3957" s="104">
        <v>1050000</v>
      </c>
      <c r="T3957" s="104">
        <v>0</v>
      </c>
      <c r="U3957" s="103" t="s">
        <v>303</v>
      </c>
      <c r="V3957" s="105" t="s">
        <v>4266</v>
      </c>
      <c r="W3957" s="106" t="s">
        <v>539</v>
      </c>
    </row>
    <row r="3958" spans="1:23" s="107" customFormat="1" ht="31.8" customHeight="1">
      <c r="A3958" s="46">
        <f>SUBTOTAL(3,$C$11:C3958)</f>
        <v>3948</v>
      </c>
      <c r="B3958" s="100">
        <v>2</v>
      </c>
      <c r="C3958" s="100" t="s">
        <v>496</v>
      </c>
      <c r="D3958" s="100" t="s">
        <v>2384</v>
      </c>
      <c r="E3958" s="101" t="s">
        <v>497</v>
      </c>
      <c r="F3958" s="102" t="s">
        <v>498</v>
      </c>
      <c r="G3958" s="100">
        <v>11</v>
      </c>
      <c r="H3958" s="103" t="s">
        <v>651</v>
      </c>
      <c r="I3958" s="100">
        <v>20</v>
      </c>
      <c r="J3958" s="100">
        <v>1</v>
      </c>
      <c r="K3958" s="100"/>
      <c r="L3958" s="100"/>
      <c r="M3958" s="100">
        <v>20</v>
      </c>
      <c r="N3958" s="100">
        <v>1</v>
      </c>
      <c r="O3958" s="104">
        <v>1050000</v>
      </c>
      <c r="P3958" s="104">
        <v>1050000</v>
      </c>
      <c r="Q3958" s="104"/>
      <c r="R3958" s="104"/>
      <c r="S3958" s="104">
        <v>1050000</v>
      </c>
      <c r="T3958" s="104">
        <v>0</v>
      </c>
      <c r="U3958" s="103" t="s">
        <v>303</v>
      </c>
      <c r="V3958" s="105" t="s">
        <v>4683</v>
      </c>
      <c r="W3958" s="106" t="s">
        <v>539</v>
      </c>
    </row>
    <row r="3959" spans="1:23" s="107" customFormat="1" ht="31.8" customHeight="1">
      <c r="A3959" s="46">
        <f>SUBTOTAL(3,$C$11:C3959)</f>
        <v>3949</v>
      </c>
      <c r="B3959" s="100">
        <v>2</v>
      </c>
      <c r="C3959" s="100" t="s">
        <v>496</v>
      </c>
      <c r="D3959" s="100" t="s">
        <v>2358</v>
      </c>
      <c r="E3959" s="101" t="s">
        <v>497</v>
      </c>
      <c r="F3959" s="102" t="s">
        <v>498</v>
      </c>
      <c r="G3959" s="100">
        <v>11</v>
      </c>
      <c r="H3959" s="103" t="s">
        <v>651</v>
      </c>
      <c r="I3959" s="100">
        <v>20</v>
      </c>
      <c r="J3959" s="100">
        <v>1</v>
      </c>
      <c r="K3959" s="100"/>
      <c r="L3959" s="100"/>
      <c r="M3959" s="100">
        <v>20</v>
      </c>
      <c r="N3959" s="100">
        <v>1</v>
      </c>
      <c r="O3959" s="104">
        <v>1050000</v>
      </c>
      <c r="P3959" s="104">
        <v>1050000</v>
      </c>
      <c r="Q3959" s="104"/>
      <c r="R3959" s="104"/>
      <c r="S3959" s="104">
        <v>1050000</v>
      </c>
      <c r="T3959" s="104">
        <v>0</v>
      </c>
      <c r="U3959" s="103" t="s">
        <v>303</v>
      </c>
      <c r="V3959" s="105" t="s">
        <v>4684</v>
      </c>
      <c r="W3959" s="106" t="s">
        <v>539</v>
      </c>
    </row>
    <row r="3960" spans="1:23" s="107" customFormat="1" ht="31.8" customHeight="1">
      <c r="A3960" s="46">
        <f>SUBTOTAL(3,$C$11:C3960)</f>
        <v>3950</v>
      </c>
      <c r="B3960" s="100">
        <v>2</v>
      </c>
      <c r="C3960" s="100" t="s">
        <v>496</v>
      </c>
      <c r="D3960" s="100" t="s">
        <v>2386</v>
      </c>
      <c r="E3960" s="101" t="s">
        <v>497</v>
      </c>
      <c r="F3960" s="102" t="s">
        <v>498</v>
      </c>
      <c r="G3960" s="100">
        <v>11</v>
      </c>
      <c r="H3960" s="103" t="s">
        <v>651</v>
      </c>
      <c r="I3960" s="100">
        <v>20</v>
      </c>
      <c r="J3960" s="100">
        <v>1</v>
      </c>
      <c r="K3960" s="100"/>
      <c r="L3960" s="100"/>
      <c r="M3960" s="100">
        <v>20</v>
      </c>
      <c r="N3960" s="100">
        <v>1</v>
      </c>
      <c r="O3960" s="104">
        <v>1050000</v>
      </c>
      <c r="P3960" s="104">
        <v>1050000</v>
      </c>
      <c r="Q3960" s="104"/>
      <c r="R3960" s="104"/>
      <c r="S3960" s="104">
        <v>1050000</v>
      </c>
      <c r="T3960" s="104">
        <v>0</v>
      </c>
      <c r="U3960" s="103" t="s">
        <v>303</v>
      </c>
      <c r="V3960" s="105" t="s">
        <v>4685</v>
      </c>
      <c r="W3960" s="106" t="s">
        <v>539</v>
      </c>
    </row>
    <row r="3961" spans="1:23" s="107" customFormat="1" ht="31.8" customHeight="1">
      <c r="A3961" s="46">
        <f>SUBTOTAL(3,$C$11:C3961)</f>
        <v>3951</v>
      </c>
      <c r="B3961" s="100">
        <v>2</v>
      </c>
      <c r="C3961" s="100" t="s">
        <v>496</v>
      </c>
      <c r="D3961" s="100" t="s">
        <v>2384</v>
      </c>
      <c r="E3961" s="101" t="s">
        <v>497</v>
      </c>
      <c r="F3961" s="102" t="s">
        <v>498</v>
      </c>
      <c r="G3961" s="100">
        <v>11</v>
      </c>
      <c r="H3961" s="103" t="s">
        <v>651</v>
      </c>
      <c r="I3961" s="100">
        <v>20</v>
      </c>
      <c r="J3961" s="100">
        <v>1</v>
      </c>
      <c r="K3961" s="100"/>
      <c r="L3961" s="100"/>
      <c r="M3961" s="100">
        <v>20</v>
      </c>
      <c r="N3961" s="100">
        <v>1</v>
      </c>
      <c r="O3961" s="104">
        <v>1050000</v>
      </c>
      <c r="P3961" s="104">
        <v>1050000</v>
      </c>
      <c r="Q3961" s="104"/>
      <c r="R3961" s="104"/>
      <c r="S3961" s="104">
        <v>1050000</v>
      </c>
      <c r="T3961" s="104">
        <v>0</v>
      </c>
      <c r="U3961" s="103" t="s">
        <v>303</v>
      </c>
      <c r="V3961" s="105" t="s">
        <v>4686</v>
      </c>
      <c r="W3961" s="106" t="s">
        <v>539</v>
      </c>
    </row>
    <row r="3962" spans="1:23" s="107" customFormat="1" ht="31.8" customHeight="1">
      <c r="A3962" s="46">
        <f>SUBTOTAL(3,$C$11:C3962)</f>
        <v>3952</v>
      </c>
      <c r="B3962" s="100">
        <v>2</v>
      </c>
      <c r="C3962" s="100" t="s">
        <v>496</v>
      </c>
      <c r="D3962" s="100" t="s">
        <v>2384</v>
      </c>
      <c r="E3962" s="101" t="s">
        <v>497</v>
      </c>
      <c r="F3962" s="102" t="s">
        <v>498</v>
      </c>
      <c r="G3962" s="100">
        <v>11</v>
      </c>
      <c r="H3962" s="103" t="s">
        <v>651</v>
      </c>
      <c r="I3962" s="100">
        <v>20</v>
      </c>
      <c r="J3962" s="100">
        <v>1</v>
      </c>
      <c r="K3962" s="100"/>
      <c r="L3962" s="100"/>
      <c r="M3962" s="100">
        <v>20</v>
      </c>
      <c r="N3962" s="100">
        <v>1</v>
      </c>
      <c r="O3962" s="104">
        <v>1050000</v>
      </c>
      <c r="P3962" s="104">
        <v>1050000</v>
      </c>
      <c r="Q3962" s="104"/>
      <c r="R3962" s="104"/>
      <c r="S3962" s="104">
        <v>1050000</v>
      </c>
      <c r="T3962" s="104">
        <v>0</v>
      </c>
      <c r="U3962" s="103" t="s">
        <v>303</v>
      </c>
      <c r="V3962" s="105" t="s">
        <v>4687</v>
      </c>
      <c r="W3962" s="106" t="s">
        <v>539</v>
      </c>
    </row>
    <row r="3963" spans="1:23" s="107" customFormat="1" ht="31.8" customHeight="1">
      <c r="A3963" s="46">
        <f>SUBTOTAL(3,$C$11:C3963)</f>
        <v>3953</v>
      </c>
      <c r="B3963" s="100">
        <v>2</v>
      </c>
      <c r="C3963" s="100" t="s">
        <v>496</v>
      </c>
      <c r="D3963" s="100" t="s">
        <v>2383</v>
      </c>
      <c r="E3963" s="101" t="s">
        <v>497</v>
      </c>
      <c r="F3963" s="102" t="s">
        <v>498</v>
      </c>
      <c r="G3963" s="100">
        <v>11</v>
      </c>
      <c r="H3963" s="103" t="s">
        <v>651</v>
      </c>
      <c r="I3963" s="100">
        <v>20</v>
      </c>
      <c r="J3963" s="100">
        <v>1</v>
      </c>
      <c r="K3963" s="100"/>
      <c r="L3963" s="100"/>
      <c r="M3963" s="100">
        <v>20</v>
      </c>
      <c r="N3963" s="100">
        <v>1</v>
      </c>
      <c r="O3963" s="104">
        <v>1050000</v>
      </c>
      <c r="P3963" s="104">
        <v>1050000</v>
      </c>
      <c r="Q3963" s="104"/>
      <c r="R3963" s="104"/>
      <c r="S3963" s="104">
        <v>1050000</v>
      </c>
      <c r="T3963" s="104">
        <v>0</v>
      </c>
      <c r="U3963" s="103" t="s">
        <v>303</v>
      </c>
      <c r="V3963" s="105" t="s">
        <v>4688</v>
      </c>
      <c r="W3963" s="106" t="s">
        <v>539</v>
      </c>
    </row>
    <row r="3964" spans="1:23" s="107" customFormat="1" ht="31.8" customHeight="1">
      <c r="A3964" s="46">
        <f>SUBTOTAL(3,$C$11:C3964)</f>
        <v>3954</v>
      </c>
      <c r="B3964" s="100">
        <v>2</v>
      </c>
      <c r="C3964" s="100" t="s">
        <v>496</v>
      </c>
      <c r="D3964" s="100" t="s">
        <v>2382</v>
      </c>
      <c r="E3964" s="101" t="s">
        <v>497</v>
      </c>
      <c r="F3964" s="102" t="s">
        <v>498</v>
      </c>
      <c r="G3964" s="100">
        <v>11</v>
      </c>
      <c r="H3964" s="103" t="s">
        <v>651</v>
      </c>
      <c r="I3964" s="100">
        <v>20</v>
      </c>
      <c r="J3964" s="100">
        <v>1</v>
      </c>
      <c r="K3964" s="100"/>
      <c r="L3964" s="100"/>
      <c r="M3964" s="100">
        <v>20</v>
      </c>
      <c r="N3964" s="100">
        <v>1</v>
      </c>
      <c r="O3964" s="104">
        <v>1050000</v>
      </c>
      <c r="P3964" s="104">
        <v>1050000</v>
      </c>
      <c r="Q3964" s="104"/>
      <c r="R3964" s="104"/>
      <c r="S3964" s="104">
        <v>1050000</v>
      </c>
      <c r="T3964" s="104">
        <v>0</v>
      </c>
      <c r="U3964" s="103" t="s">
        <v>303</v>
      </c>
      <c r="V3964" s="105" t="s">
        <v>1242</v>
      </c>
      <c r="W3964" s="106" t="s">
        <v>539</v>
      </c>
    </row>
    <row r="3965" spans="1:23" s="107" customFormat="1" ht="31.8" customHeight="1">
      <c r="A3965" s="46">
        <f>SUBTOTAL(3,$C$11:C3965)</f>
        <v>3955</v>
      </c>
      <c r="B3965" s="46">
        <v>1</v>
      </c>
      <c r="C3965" s="46" t="s">
        <v>911</v>
      </c>
      <c r="D3965" s="46" t="s">
        <v>945</v>
      </c>
      <c r="E3965" s="98" t="s">
        <v>953</v>
      </c>
      <c r="F3965" s="99" t="s">
        <v>692</v>
      </c>
      <c r="G3965" s="46">
        <v>11</v>
      </c>
      <c r="H3965" s="78" t="s">
        <v>651</v>
      </c>
      <c r="I3965" s="46">
        <v>20</v>
      </c>
      <c r="J3965" s="46">
        <v>1</v>
      </c>
      <c r="K3965" s="46"/>
      <c r="L3965" s="46"/>
      <c r="M3965" s="46">
        <v>20</v>
      </c>
      <c r="N3965" s="46">
        <v>1</v>
      </c>
      <c r="O3965" s="79">
        <v>1050000</v>
      </c>
      <c r="P3965" s="79">
        <v>1050000</v>
      </c>
      <c r="Q3965" s="79"/>
      <c r="R3965" s="79">
        <v>1050000</v>
      </c>
      <c r="S3965" s="79">
        <v>0</v>
      </c>
      <c r="T3965" s="79">
        <v>0</v>
      </c>
      <c r="U3965" s="78" t="s">
        <v>303</v>
      </c>
      <c r="V3965" s="80" t="s">
        <v>1982</v>
      </c>
      <c r="W3965" s="81" t="s">
        <v>539</v>
      </c>
    </row>
    <row r="3966" spans="1:23" s="107" customFormat="1" ht="31.8" customHeight="1">
      <c r="A3966" s="46">
        <f>SUBTOTAL(3,$C$11:C3966)</f>
        <v>3956</v>
      </c>
      <c r="B3966" s="46">
        <v>1</v>
      </c>
      <c r="C3966" s="46" t="s">
        <v>911</v>
      </c>
      <c r="D3966" s="46" t="s">
        <v>945</v>
      </c>
      <c r="E3966" s="98" t="s">
        <v>953</v>
      </c>
      <c r="F3966" s="99" t="s">
        <v>692</v>
      </c>
      <c r="G3966" s="46">
        <v>11</v>
      </c>
      <c r="H3966" s="78" t="s">
        <v>651</v>
      </c>
      <c r="I3966" s="46">
        <v>20</v>
      </c>
      <c r="J3966" s="46">
        <v>1</v>
      </c>
      <c r="K3966" s="46"/>
      <c r="L3966" s="46"/>
      <c r="M3966" s="46">
        <v>20</v>
      </c>
      <c r="N3966" s="46">
        <v>1</v>
      </c>
      <c r="O3966" s="79">
        <v>1050000</v>
      </c>
      <c r="P3966" s="79">
        <v>1050000</v>
      </c>
      <c r="Q3966" s="79"/>
      <c r="R3966" s="79">
        <v>1050000</v>
      </c>
      <c r="S3966" s="79">
        <v>0</v>
      </c>
      <c r="T3966" s="79">
        <v>0</v>
      </c>
      <c r="U3966" s="78" t="s">
        <v>303</v>
      </c>
      <c r="V3966" s="80" t="s">
        <v>1983</v>
      </c>
      <c r="W3966" s="81" t="s">
        <v>539</v>
      </c>
    </row>
    <row r="3967" spans="1:23" s="107" customFormat="1" ht="31.8" customHeight="1">
      <c r="A3967" s="46">
        <f>SUBTOTAL(3,$C$11:C3967)</f>
        <v>3957</v>
      </c>
      <c r="B3967" s="46">
        <v>1</v>
      </c>
      <c r="C3967" s="46" t="s">
        <v>911</v>
      </c>
      <c r="D3967" s="46" t="s">
        <v>938</v>
      </c>
      <c r="E3967" s="98" t="s">
        <v>953</v>
      </c>
      <c r="F3967" s="99" t="s">
        <v>692</v>
      </c>
      <c r="G3967" s="46">
        <v>11</v>
      </c>
      <c r="H3967" s="78" t="s">
        <v>651</v>
      </c>
      <c r="I3967" s="46">
        <v>20</v>
      </c>
      <c r="J3967" s="46">
        <v>1</v>
      </c>
      <c r="K3967" s="46"/>
      <c r="L3967" s="46"/>
      <c r="M3967" s="46">
        <v>20</v>
      </c>
      <c r="N3967" s="46">
        <v>1</v>
      </c>
      <c r="O3967" s="79">
        <v>1050000</v>
      </c>
      <c r="P3967" s="79">
        <v>1050000</v>
      </c>
      <c r="Q3967" s="79"/>
      <c r="R3967" s="79">
        <v>1050000</v>
      </c>
      <c r="S3967" s="79">
        <v>0</v>
      </c>
      <c r="T3967" s="79">
        <v>0</v>
      </c>
      <c r="U3967" s="78" t="s">
        <v>303</v>
      </c>
      <c r="V3967" s="80" t="s">
        <v>1244</v>
      </c>
      <c r="W3967" s="81" t="s">
        <v>539</v>
      </c>
    </row>
    <row r="3968" spans="1:23" s="107" customFormat="1" ht="31.8" customHeight="1">
      <c r="A3968" s="46">
        <f>SUBTOTAL(3,$C$11:C3968)</f>
        <v>3958</v>
      </c>
      <c r="B3968" s="46">
        <v>1</v>
      </c>
      <c r="C3968" s="46" t="s">
        <v>911</v>
      </c>
      <c r="D3968" s="46" t="s">
        <v>930</v>
      </c>
      <c r="E3968" s="98" t="s">
        <v>953</v>
      </c>
      <c r="F3968" s="99" t="s">
        <v>692</v>
      </c>
      <c r="G3968" s="46">
        <v>11</v>
      </c>
      <c r="H3968" s="78" t="s">
        <v>651</v>
      </c>
      <c r="I3968" s="46">
        <v>20</v>
      </c>
      <c r="J3968" s="46">
        <v>1</v>
      </c>
      <c r="K3968" s="46"/>
      <c r="L3968" s="46"/>
      <c r="M3968" s="46">
        <v>20</v>
      </c>
      <c r="N3968" s="46">
        <v>1</v>
      </c>
      <c r="O3968" s="79">
        <v>1050000</v>
      </c>
      <c r="P3968" s="79">
        <v>1050000</v>
      </c>
      <c r="Q3968" s="79"/>
      <c r="R3968" s="79">
        <v>1050000</v>
      </c>
      <c r="S3968" s="79">
        <v>0</v>
      </c>
      <c r="T3968" s="79">
        <v>0</v>
      </c>
      <c r="U3968" s="78" t="s">
        <v>303</v>
      </c>
      <c r="V3968" s="80" t="s">
        <v>1984</v>
      </c>
      <c r="W3968" s="81" t="s">
        <v>539</v>
      </c>
    </row>
    <row r="3969" spans="1:23" s="107" customFormat="1" ht="31.8" customHeight="1">
      <c r="A3969" s="46">
        <f>SUBTOTAL(3,$C$11:C3969)</f>
        <v>3959</v>
      </c>
      <c r="B3969" s="46">
        <v>1</v>
      </c>
      <c r="C3969" s="46" t="s">
        <v>911</v>
      </c>
      <c r="D3969" s="46" t="s">
        <v>1116</v>
      </c>
      <c r="E3969" s="98" t="s">
        <v>953</v>
      </c>
      <c r="F3969" s="99" t="s">
        <v>692</v>
      </c>
      <c r="G3969" s="46">
        <v>11</v>
      </c>
      <c r="H3969" s="78" t="s">
        <v>651</v>
      </c>
      <c r="I3969" s="46">
        <v>20</v>
      </c>
      <c r="J3969" s="46">
        <v>1</v>
      </c>
      <c r="K3969" s="46"/>
      <c r="L3969" s="46"/>
      <c r="M3969" s="46">
        <v>20</v>
      </c>
      <c r="N3969" s="46">
        <v>1</v>
      </c>
      <c r="O3969" s="79">
        <v>1050000</v>
      </c>
      <c r="P3969" s="79">
        <v>1050000</v>
      </c>
      <c r="Q3969" s="79"/>
      <c r="R3969" s="79">
        <v>1050000</v>
      </c>
      <c r="S3969" s="79">
        <v>0</v>
      </c>
      <c r="T3969" s="79">
        <v>0</v>
      </c>
      <c r="U3969" s="78" t="s">
        <v>303</v>
      </c>
      <c r="V3969" s="80" t="s">
        <v>1985</v>
      </c>
      <c r="W3969" s="81" t="s">
        <v>539</v>
      </c>
    </row>
    <row r="3970" spans="1:23" s="107" customFormat="1" ht="31.8" customHeight="1">
      <c r="A3970" s="46">
        <f>SUBTOTAL(3,$C$11:C3970)</f>
        <v>3960</v>
      </c>
      <c r="B3970" s="46">
        <v>1</v>
      </c>
      <c r="C3970" s="46" t="s">
        <v>911</v>
      </c>
      <c r="D3970" s="46" t="s">
        <v>1114</v>
      </c>
      <c r="E3970" s="98" t="s">
        <v>953</v>
      </c>
      <c r="F3970" s="99" t="s">
        <v>692</v>
      </c>
      <c r="G3970" s="46">
        <v>11</v>
      </c>
      <c r="H3970" s="78" t="s">
        <v>651</v>
      </c>
      <c r="I3970" s="46">
        <v>20</v>
      </c>
      <c r="J3970" s="46">
        <v>1</v>
      </c>
      <c r="K3970" s="46"/>
      <c r="L3970" s="46"/>
      <c r="M3970" s="46">
        <v>20</v>
      </c>
      <c r="N3970" s="46">
        <v>1</v>
      </c>
      <c r="O3970" s="79">
        <v>1050000</v>
      </c>
      <c r="P3970" s="79">
        <v>1050000</v>
      </c>
      <c r="Q3970" s="79"/>
      <c r="R3970" s="79">
        <v>1050000</v>
      </c>
      <c r="S3970" s="79">
        <v>0</v>
      </c>
      <c r="T3970" s="79">
        <v>0</v>
      </c>
      <c r="U3970" s="78" t="s">
        <v>303</v>
      </c>
      <c r="V3970" s="80" t="s">
        <v>1986</v>
      </c>
      <c r="W3970" s="81" t="s">
        <v>539</v>
      </c>
    </row>
    <row r="3971" spans="1:23" s="107" customFormat="1" ht="31.8" customHeight="1">
      <c r="A3971" s="46">
        <f>SUBTOTAL(3,$C$11:C3971)</f>
        <v>3961</v>
      </c>
      <c r="B3971" s="46">
        <v>1</v>
      </c>
      <c r="C3971" s="46" t="s">
        <v>911</v>
      </c>
      <c r="D3971" s="46" t="s">
        <v>1114</v>
      </c>
      <c r="E3971" s="98" t="s">
        <v>953</v>
      </c>
      <c r="F3971" s="99" t="s">
        <v>692</v>
      </c>
      <c r="G3971" s="46">
        <v>11</v>
      </c>
      <c r="H3971" s="78" t="s">
        <v>651</v>
      </c>
      <c r="I3971" s="46">
        <v>20</v>
      </c>
      <c r="J3971" s="46">
        <v>1</v>
      </c>
      <c r="K3971" s="46"/>
      <c r="L3971" s="46"/>
      <c r="M3971" s="46">
        <v>20</v>
      </c>
      <c r="N3971" s="46">
        <v>1</v>
      </c>
      <c r="O3971" s="79">
        <v>1050000</v>
      </c>
      <c r="P3971" s="79">
        <v>1050000</v>
      </c>
      <c r="Q3971" s="79"/>
      <c r="R3971" s="79">
        <v>1050000</v>
      </c>
      <c r="S3971" s="79">
        <v>0</v>
      </c>
      <c r="T3971" s="79">
        <v>0</v>
      </c>
      <c r="U3971" s="78" t="s">
        <v>303</v>
      </c>
      <c r="V3971" s="80" t="s">
        <v>1987</v>
      </c>
      <c r="W3971" s="81" t="s">
        <v>539</v>
      </c>
    </row>
    <row r="3972" spans="1:23" s="107" customFormat="1" ht="31.8" customHeight="1">
      <c r="A3972" s="46">
        <f>SUBTOTAL(3,$C$11:C3972)</f>
        <v>3962</v>
      </c>
      <c r="B3972" s="46">
        <v>1</v>
      </c>
      <c r="C3972" s="46" t="s">
        <v>911</v>
      </c>
      <c r="D3972" s="46" t="s">
        <v>934</v>
      </c>
      <c r="E3972" s="98" t="s">
        <v>953</v>
      </c>
      <c r="F3972" s="99" t="s">
        <v>692</v>
      </c>
      <c r="G3972" s="46">
        <v>11</v>
      </c>
      <c r="H3972" s="78" t="s">
        <v>651</v>
      </c>
      <c r="I3972" s="46">
        <v>20</v>
      </c>
      <c r="J3972" s="46">
        <v>1</v>
      </c>
      <c r="K3972" s="46"/>
      <c r="L3972" s="46"/>
      <c r="M3972" s="46">
        <v>20</v>
      </c>
      <c r="N3972" s="46">
        <v>1</v>
      </c>
      <c r="O3972" s="79">
        <v>1050000</v>
      </c>
      <c r="P3972" s="79">
        <v>1050000</v>
      </c>
      <c r="Q3972" s="79"/>
      <c r="R3972" s="79">
        <v>1050000</v>
      </c>
      <c r="S3972" s="79">
        <v>0</v>
      </c>
      <c r="T3972" s="79">
        <v>0</v>
      </c>
      <c r="U3972" s="78" t="s">
        <v>303</v>
      </c>
      <c r="V3972" s="80" t="s">
        <v>1148</v>
      </c>
      <c r="W3972" s="81" t="s">
        <v>539</v>
      </c>
    </row>
    <row r="3973" spans="1:23" s="107" customFormat="1" ht="31.8" customHeight="1">
      <c r="A3973" s="46">
        <f>SUBTOTAL(3,$C$11:C3973)</f>
        <v>3963</v>
      </c>
      <c r="B3973" s="46">
        <v>1</v>
      </c>
      <c r="C3973" s="46" t="s">
        <v>911</v>
      </c>
      <c r="D3973" s="46" t="s">
        <v>931</v>
      </c>
      <c r="E3973" s="98" t="s">
        <v>953</v>
      </c>
      <c r="F3973" s="99" t="s">
        <v>692</v>
      </c>
      <c r="G3973" s="46">
        <v>11</v>
      </c>
      <c r="H3973" s="78" t="s">
        <v>651</v>
      </c>
      <c r="I3973" s="46">
        <v>20</v>
      </c>
      <c r="J3973" s="46">
        <v>1</v>
      </c>
      <c r="K3973" s="46"/>
      <c r="L3973" s="46"/>
      <c r="M3973" s="46">
        <v>20</v>
      </c>
      <c r="N3973" s="46">
        <v>1</v>
      </c>
      <c r="O3973" s="79">
        <v>1050000</v>
      </c>
      <c r="P3973" s="79">
        <v>1050000</v>
      </c>
      <c r="Q3973" s="79"/>
      <c r="R3973" s="79">
        <v>1050000</v>
      </c>
      <c r="S3973" s="79">
        <v>0</v>
      </c>
      <c r="T3973" s="79">
        <v>0</v>
      </c>
      <c r="U3973" s="78" t="s">
        <v>303</v>
      </c>
      <c r="V3973" s="80" t="s">
        <v>1988</v>
      </c>
      <c r="W3973" s="81" t="s">
        <v>539</v>
      </c>
    </row>
    <row r="3974" spans="1:23" s="107" customFormat="1" ht="31.8" customHeight="1">
      <c r="A3974" s="46">
        <f>SUBTOTAL(3,$C$11:C3974)</f>
        <v>3964</v>
      </c>
      <c r="B3974" s="100">
        <v>2</v>
      </c>
      <c r="C3974" s="100" t="s">
        <v>911</v>
      </c>
      <c r="D3974" s="100" t="s">
        <v>2386</v>
      </c>
      <c r="E3974" s="101" t="s">
        <v>953</v>
      </c>
      <c r="F3974" s="102" t="s">
        <v>692</v>
      </c>
      <c r="G3974" s="100">
        <v>11</v>
      </c>
      <c r="H3974" s="103" t="s">
        <v>651</v>
      </c>
      <c r="I3974" s="100">
        <v>20</v>
      </c>
      <c r="J3974" s="100">
        <v>1</v>
      </c>
      <c r="K3974" s="100"/>
      <c r="L3974" s="100"/>
      <c r="M3974" s="100">
        <v>20</v>
      </c>
      <c r="N3974" s="100">
        <v>1</v>
      </c>
      <c r="O3974" s="104">
        <v>1050000</v>
      </c>
      <c r="P3974" s="104">
        <v>1050000</v>
      </c>
      <c r="Q3974" s="104"/>
      <c r="R3974" s="104"/>
      <c r="S3974" s="104">
        <v>1050000</v>
      </c>
      <c r="T3974" s="104">
        <v>0</v>
      </c>
      <c r="U3974" s="103" t="s">
        <v>303</v>
      </c>
      <c r="V3974" s="105" t="s">
        <v>4689</v>
      </c>
      <c r="W3974" s="106" t="s">
        <v>539</v>
      </c>
    </row>
    <row r="3975" spans="1:23" s="107" customFormat="1" ht="31.8" customHeight="1">
      <c r="A3975" s="46">
        <f>SUBTOTAL(3,$C$11:C3975)</f>
        <v>3965</v>
      </c>
      <c r="B3975" s="100">
        <v>2</v>
      </c>
      <c r="C3975" s="100" t="s">
        <v>911</v>
      </c>
      <c r="D3975" s="100" t="s">
        <v>2382</v>
      </c>
      <c r="E3975" s="101" t="s">
        <v>953</v>
      </c>
      <c r="F3975" s="102" t="s">
        <v>692</v>
      </c>
      <c r="G3975" s="100">
        <v>11</v>
      </c>
      <c r="H3975" s="103" t="s">
        <v>651</v>
      </c>
      <c r="I3975" s="100">
        <v>20</v>
      </c>
      <c r="J3975" s="100">
        <v>1</v>
      </c>
      <c r="K3975" s="100"/>
      <c r="L3975" s="100"/>
      <c r="M3975" s="100">
        <v>20</v>
      </c>
      <c r="N3975" s="100">
        <v>1</v>
      </c>
      <c r="O3975" s="104">
        <v>1050000</v>
      </c>
      <c r="P3975" s="104">
        <v>1050000</v>
      </c>
      <c r="Q3975" s="104"/>
      <c r="R3975" s="104"/>
      <c r="S3975" s="104">
        <v>1050000</v>
      </c>
      <c r="T3975" s="104">
        <v>0</v>
      </c>
      <c r="U3975" s="103" t="s">
        <v>303</v>
      </c>
      <c r="V3975" s="105" t="s">
        <v>4690</v>
      </c>
      <c r="W3975" s="106" t="s">
        <v>539</v>
      </c>
    </row>
    <row r="3976" spans="1:23" s="107" customFormat="1" ht="31.8" customHeight="1">
      <c r="A3976" s="46">
        <f>SUBTOTAL(3,$C$11:C3976)</f>
        <v>3966</v>
      </c>
      <c r="B3976" s="100">
        <v>2</v>
      </c>
      <c r="C3976" s="100" t="s">
        <v>911</v>
      </c>
      <c r="D3976" s="100" t="s">
        <v>2386</v>
      </c>
      <c r="E3976" s="101" t="s">
        <v>953</v>
      </c>
      <c r="F3976" s="102" t="s">
        <v>692</v>
      </c>
      <c r="G3976" s="100">
        <v>11</v>
      </c>
      <c r="H3976" s="103" t="s">
        <v>651</v>
      </c>
      <c r="I3976" s="100">
        <v>20</v>
      </c>
      <c r="J3976" s="100">
        <v>1</v>
      </c>
      <c r="K3976" s="100"/>
      <c r="L3976" s="100"/>
      <c r="M3976" s="100">
        <v>20</v>
      </c>
      <c r="N3976" s="100">
        <v>1</v>
      </c>
      <c r="O3976" s="104">
        <v>1050000</v>
      </c>
      <c r="P3976" s="104">
        <v>1050000</v>
      </c>
      <c r="Q3976" s="104"/>
      <c r="R3976" s="104"/>
      <c r="S3976" s="104">
        <v>1050000</v>
      </c>
      <c r="T3976" s="104">
        <v>0</v>
      </c>
      <c r="U3976" s="103" t="s">
        <v>303</v>
      </c>
      <c r="V3976" s="105" t="s">
        <v>4691</v>
      </c>
      <c r="W3976" s="106" t="s">
        <v>539</v>
      </c>
    </row>
    <row r="3977" spans="1:23" s="107" customFormat="1" ht="31.8" customHeight="1">
      <c r="A3977" s="46">
        <f>SUBTOTAL(3,$C$11:C3977)</f>
        <v>3967</v>
      </c>
      <c r="B3977" s="100">
        <v>2</v>
      </c>
      <c r="C3977" s="100" t="s">
        <v>911</v>
      </c>
      <c r="D3977" s="100" t="s">
        <v>2386</v>
      </c>
      <c r="E3977" s="101" t="s">
        <v>953</v>
      </c>
      <c r="F3977" s="102" t="s">
        <v>692</v>
      </c>
      <c r="G3977" s="100">
        <v>11</v>
      </c>
      <c r="H3977" s="103" t="s">
        <v>651</v>
      </c>
      <c r="I3977" s="100">
        <v>20</v>
      </c>
      <c r="J3977" s="100">
        <v>1</v>
      </c>
      <c r="K3977" s="100"/>
      <c r="L3977" s="100"/>
      <c r="M3977" s="100">
        <v>20</v>
      </c>
      <c r="N3977" s="100">
        <v>1</v>
      </c>
      <c r="O3977" s="104">
        <v>1050000</v>
      </c>
      <c r="P3977" s="104">
        <v>1050000</v>
      </c>
      <c r="Q3977" s="104"/>
      <c r="R3977" s="104"/>
      <c r="S3977" s="104">
        <v>1050000</v>
      </c>
      <c r="T3977" s="104">
        <v>0</v>
      </c>
      <c r="U3977" s="103" t="s">
        <v>303</v>
      </c>
      <c r="V3977" s="105" t="s">
        <v>1722</v>
      </c>
      <c r="W3977" s="106" t="s">
        <v>539</v>
      </c>
    </row>
    <row r="3978" spans="1:23" s="107" customFormat="1" ht="31.8" customHeight="1">
      <c r="A3978" s="46">
        <f>SUBTOTAL(3,$C$11:C3978)</f>
        <v>3968</v>
      </c>
      <c r="B3978" s="100">
        <v>2</v>
      </c>
      <c r="C3978" s="100" t="s">
        <v>911</v>
      </c>
      <c r="D3978" s="100" t="s">
        <v>2382</v>
      </c>
      <c r="E3978" s="101" t="s">
        <v>953</v>
      </c>
      <c r="F3978" s="102" t="s">
        <v>692</v>
      </c>
      <c r="G3978" s="100">
        <v>11</v>
      </c>
      <c r="H3978" s="103" t="s">
        <v>651</v>
      </c>
      <c r="I3978" s="100">
        <v>20</v>
      </c>
      <c r="J3978" s="100">
        <v>1</v>
      </c>
      <c r="K3978" s="100"/>
      <c r="L3978" s="100"/>
      <c r="M3978" s="100">
        <v>20</v>
      </c>
      <c r="N3978" s="100">
        <v>1</v>
      </c>
      <c r="O3978" s="104">
        <v>1050000</v>
      </c>
      <c r="P3978" s="104">
        <v>1050000</v>
      </c>
      <c r="Q3978" s="104"/>
      <c r="R3978" s="104"/>
      <c r="S3978" s="104">
        <v>1050000</v>
      </c>
      <c r="T3978" s="104">
        <v>0</v>
      </c>
      <c r="U3978" s="103" t="s">
        <v>303</v>
      </c>
      <c r="V3978" s="105" t="s">
        <v>3076</v>
      </c>
      <c r="W3978" s="106" t="s">
        <v>539</v>
      </c>
    </row>
    <row r="3979" spans="1:23" s="107" customFormat="1" ht="31.8" customHeight="1">
      <c r="A3979" s="46">
        <f>SUBTOTAL(3,$C$11:C3979)</f>
        <v>3969</v>
      </c>
      <c r="B3979" s="100">
        <v>2</v>
      </c>
      <c r="C3979" s="100" t="s">
        <v>911</v>
      </c>
      <c r="D3979" s="100" t="s">
        <v>2382</v>
      </c>
      <c r="E3979" s="101" t="s">
        <v>953</v>
      </c>
      <c r="F3979" s="102" t="s">
        <v>692</v>
      </c>
      <c r="G3979" s="100">
        <v>11</v>
      </c>
      <c r="H3979" s="103" t="s">
        <v>651</v>
      </c>
      <c r="I3979" s="100">
        <v>20</v>
      </c>
      <c r="J3979" s="100">
        <v>1</v>
      </c>
      <c r="K3979" s="100"/>
      <c r="L3979" s="100"/>
      <c r="M3979" s="100">
        <v>20</v>
      </c>
      <c r="N3979" s="100">
        <v>1</v>
      </c>
      <c r="O3979" s="104">
        <v>1050000</v>
      </c>
      <c r="P3979" s="104">
        <v>1050000</v>
      </c>
      <c r="Q3979" s="104"/>
      <c r="R3979" s="104"/>
      <c r="S3979" s="104">
        <v>1050000</v>
      </c>
      <c r="T3979" s="104">
        <v>0</v>
      </c>
      <c r="U3979" s="103" t="s">
        <v>303</v>
      </c>
      <c r="V3979" s="105" t="s">
        <v>4692</v>
      </c>
      <c r="W3979" s="106" t="s">
        <v>539</v>
      </c>
    </row>
    <row r="3980" spans="1:23" s="107" customFormat="1" ht="31.8" customHeight="1">
      <c r="A3980" s="46">
        <f>SUBTOTAL(3,$C$11:C3980)</f>
        <v>3970</v>
      </c>
      <c r="B3980" s="100">
        <v>2</v>
      </c>
      <c r="C3980" s="100" t="s">
        <v>911</v>
      </c>
      <c r="D3980" s="100" t="s">
        <v>2386</v>
      </c>
      <c r="E3980" s="101" t="s">
        <v>953</v>
      </c>
      <c r="F3980" s="102" t="s">
        <v>692</v>
      </c>
      <c r="G3980" s="100">
        <v>11</v>
      </c>
      <c r="H3980" s="103" t="s">
        <v>651</v>
      </c>
      <c r="I3980" s="100">
        <v>20</v>
      </c>
      <c r="J3980" s="100">
        <v>1</v>
      </c>
      <c r="K3980" s="100"/>
      <c r="L3980" s="100"/>
      <c r="M3980" s="100">
        <v>20</v>
      </c>
      <c r="N3980" s="100">
        <v>1</v>
      </c>
      <c r="O3980" s="104">
        <v>1050000</v>
      </c>
      <c r="P3980" s="104">
        <v>1050000</v>
      </c>
      <c r="Q3980" s="104"/>
      <c r="R3980" s="104"/>
      <c r="S3980" s="104">
        <v>1050000</v>
      </c>
      <c r="T3980" s="104">
        <v>0</v>
      </c>
      <c r="U3980" s="103" t="s">
        <v>303</v>
      </c>
      <c r="V3980" s="105" t="s">
        <v>4693</v>
      </c>
      <c r="W3980" s="106" t="s">
        <v>539</v>
      </c>
    </row>
    <row r="3981" spans="1:23" s="107" customFormat="1" ht="31.8" customHeight="1">
      <c r="A3981" s="46">
        <f>SUBTOTAL(3,$C$11:C3981)</f>
        <v>3971</v>
      </c>
      <c r="B3981" s="100">
        <v>2</v>
      </c>
      <c r="C3981" s="100" t="s">
        <v>911</v>
      </c>
      <c r="D3981" s="100" t="s">
        <v>2342</v>
      </c>
      <c r="E3981" s="101" t="s">
        <v>953</v>
      </c>
      <c r="F3981" s="102" t="s">
        <v>692</v>
      </c>
      <c r="G3981" s="100">
        <v>11</v>
      </c>
      <c r="H3981" s="103" t="s">
        <v>651</v>
      </c>
      <c r="I3981" s="100">
        <v>20</v>
      </c>
      <c r="J3981" s="100">
        <v>1</v>
      </c>
      <c r="K3981" s="100"/>
      <c r="L3981" s="100"/>
      <c r="M3981" s="100">
        <v>20</v>
      </c>
      <c r="N3981" s="100">
        <v>1</v>
      </c>
      <c r="O3981" s="104">
        <v>1050000</v>
      </c>
      <c r="P3981" s="104">
        <v>1050000</v>
      </c>
      <c r="Q3981" s="104"/>
      <c r="R3981" s="104"/>
      <c r="S3981" s="104">
        <v>1050000</v>
      </c>
      <c r="T3981" s="104">
        <v>0</v>
      </c>
      <c r="U3981" s="103" t="s">
        <v>303</v>
      </c>
      <c r="V3981" s="105" t="s">
        <v>4694</v>
      </c>
      <c r="W3981" s="106" t="s">
        <v>539</v>
      </c>
    </row>
    <row r="3982" spans="1:23" s="107" customFormat="1" ht="31.8" customHeight="1">
      <c r="A3982" s="46">
        <f>SUBTOTAL(3,$C$11:C3982)</f>
        <v>3972</v>
      </c>
      <c r="B3982" s="100">
        <v>2</v>
      </c>
      <c r="C3982" s="100" t="s">
        <v>911</v>
      </c>
      <c r="D3982" s="100" t="s">
        <v>2382</v>
      </c>
      <c r="E3982" s="101" t="s">
        <v>953</v>
      </c>
      <c r="F3982" s="102" t="s">
        <v>692</v>
      </c>
      <c r="G3982" s="100">
        <v>11</v>
      </c>
      <c r="H3982" s="103" t="s">
        <v>651</v>
      </c>
      <c r="I3982" s="100">
        <v>20</v>
      </c>
      <c r="J3982" s="100">
        <v>1</v>
      </c>
      <c r="K3982" s="100"/>
      <c r="L3982" s="100"/>
      <c r="M3982" s="100">
        <v>20</v>
      </c>
      <c r="N3982" s="100">
        <v>1</v>
      </c>
      <c r="O3982" s="104">
        <v>1050000</v>
      </c>
      <c r="P3982" s="104">
        <v>1050000</v>
      </c>
      <c r="Q3982" s="104"/>
      <c r="R3982" s="104"/>
      <c r="S3982" s="104">
        <v>1050000</v>
      </c>
      <c r="T3982" s="104">
        <v>0</v>
      </c>
      <c r="U3982" s="103" t="s">
        <v>303</v>
      </c>
      <c r="V3982" s="105" t="s">
        <v>4695</v>
      </c>
      <c r="W3982" s="106" t="s">
        <v>539</v>
      </c>
    </row>
    <row r="3983" spans="1:23" s="107" customFormat="1" ht="31.8" customHeight="1">
      <c r="A3983" s="46">
        <f>SUBTOTAL(3,$C$11:C3983)</f>
        <v>3973</v>
      </c>
      <c r="B3983" s="100">
        <v>2</v>
      </c>
      <c r="C3983" s="100" t="s">
        <v>911</v>
      </c>
      <c r="D3983" s="100" t="s">
        <v>2382</v>
      </c>
      <c r="E3983" s="101" t="s">
        <v>953</v>
      </c>
      <c r="F3983" s="102" t="s">
        <v>692</v>
      </c>
      <c r="G3983" s="100">
        <v>11</v>
      </c>
      <c r="H3983" s="103" t="s">
        <v>651</v>
      </c>
      <c r="I3983" s="100">
        <v>20</v>
      </c>
      <c r="J3983" s="100">
        <v>1</v>
      </c>
      <c r="K3983" s="100"/>
      <c r="L3983" s="100"/>
      <c r="M3983" s="100">
        <v>20</v>
      </c>
      <c r="N3983" s="100">
        <v>1</v>
      </c>
      <c r="O3983" s="104">
        <v>1050000</v>
      </c>
      <c r="P3983" s="104">
        <v>1050000</v>
      </c>
      <c r="Q3983" s="104"/>
      <c r="R3983" s="104"/>
      <c r="S3983" s="104">
        <v>1050000</v>
      </c>
      <c r="T3983" s="104">
        <v>0</v>
      </c>
      <c r="U3983" s="103" t="s">
        <v>303</v>
      </c>
      <c r="V3983" s="105" t="s">
        <v>172</v>
      </c>
      <c r="W3983" s="106" t="s">
        <v>539</v>
      </c>
    </row>
    <row r="3984" spans="1:23" s="107" customFormat="1" ht="31.8" customHeight="1">
      <c r="A3984" s="46">
        <f>SUBTOTAL(3,$C$11:C3984)</f>
        <v>3974</v>
      </c>
      <c r="B3984" s="100">
        <v>2</v>
      </c>
      <c r="C3984" s="100" t="s">
        <v>911</v>
      </c>
      <c r="D3984" s="100" t="s">
        <v>2382</v>
      </c>
      <c r="E3984" s="101" t="s">
        <v>953</v>
      </c>
      <c r="F3984" s="102" t="s">
        <v>692</v>
      </c>
      <c r="G3984" s="100">
        <v>11</v>
      </c>
      <c r="H3984" s="103" t="s">
        <v>651</v>
      </c>
      <c r="I3984" s="100">
        <v>20</v>
      </c>
      <c r="J3984" s="100">
        <v>1</v>
      </c>
      <c r="K3984" s="100"/>
      <c r="L3984" s="100"/>
      <c r="M3984" s="100">
        <v>20</v>
      </c>
      <c r="N3984" s="100">
        <v>1</v>
      </c>
      <c r="O3984" s="104">
        <v>1050000</v>
      </c>
      <c r="P3984" s="104">
        <v>1050000</v>
      </c>
      <c r="Q3984" s="104"/>
      <c r="R3984" s="104"/>
      <c r="S3984" s="104">
        <v>1050000</v>
      </c>
      <c r="T3984" s="104">
        <v>0</v>
      </c>
      <c r="U3984" s="103" t="s">
        <v>303</v>
      </c>
      <c r="V3984" s="105" t="s">
        <v>4696</v>
      </c>
      <c r="W3984" s="106" t="s">
        <v>539</v>
      </c>
    </row>
    <row r="3985" spans="1:23" s="107" customFormat="1" ht="31.8" customHeight="1">
      <c r="A3985" s="46">
        <f>SUBTOTAL(3,$C$11:C3985)</f>
        <v>3975</v>
      </c>
      <c r="B3985" s="100">
        <v>2</v>
      </c>
      <c r="C3985" s="100" t="s">
        <v>911</v>
      </c>
      <c r="D3985" s="100" t="s">
        <v>2386</v>
      </c>
      <c r="E3985" s="101" t="s">
        <v>953</v>
      </c>
      <c r="F3985" s="102" t="s">
        <v>692</v>
      </c>
      <c r="G3985" s="100">
        <v>11</v>
      </c>
      <c r="H3985" s="103" t="s">
        <v>651</v>
      </c>
      <c r="I3985" s="100">
        <v>20</v>
      </c>
      <c r="J3985" s="100">
        <v>1</v>
      </c>
      <c r="K3985" s="100"/>
      <c r="L3985" s="100"/>
      <c r="M3985" s="100">
        <v>20</v>
      </c>
      <c r="N3985" s="100">
        <v>1</v>
      </c>
      <c r="O3985" s="104">
        <v>1050000</v>
      </c>
      <c r="P3985" s="104">
        <v>1050000</v>
      </c>
      <c r="Q3985" s="104"/>
      <c r="R3985" s="104"/>
      <c r="S3985" s="104">
        <v>1050000</v>
      </c>
      <c r="T3985" s="104">
        <v>0</v>
      </c>
      <c r="U3985" s="103" t="s">
        <v>303</v>
      </c>
      <c r="V3985" s="105" t="s">
        <v>4697</v>
      </c>
      <c r="W3985" s="106" t="s">
        <v>539</v>
      </c>
    </row>
    <row r="3986" spans="1:23" s="107" customFormat="1" ht="31.8" customHeight="1">
      <c r="A3986" s="46">
        <f>SUBTOTAL(3,$C$11:C3986)</f>
        <v>3976</v>
      </c>
      <c r="B3986" s="100">
        <v>2</v>
      </c>
      <c r="C3986" s="100" t="s">
        <v>911</v>
      </c>
      <c r="D3986" s="100" t="s">
        <v>2383</v>
      </c>
      <c r="E3986" s="101" t="s">
        <v>953</v>
      </c>
      <c r="F3986" s="102" t="s">
        <v>692</v>
      </c>
      <c r="G3986" s="100">
        <v>11</v>
      </c>
      <c r="H3986" s="103" t="s">
        <v>651</v>
      </c>
      <c r="I3986" s="100">
        <v>20</v>
      </c>
      <c r="J3986" s="100">
        <v>1</v>
      </c>
      <c r="K3986" s="100"/>
      <c r="L3986" s="100"/>
      <c r="M3986" s="100">
        <v>20</v>
      </c>
      <c r="N3986" s="100">
        <v>1</v>
      </c>
      <c r="O3986" s="104">
        <v>1050000</v>
      </c>
      <c r="P3986" s="104">
        <v>1050000</v>
      </c>
      <c r="Q3986" s="104"/>
      <c r="R3986" s="104"/>
      <c r="S3986" s="104">
        <v>1050000</v>
      </c>
      <c r="T3986" s="104">
        <v>0</v>
      </c>
      <c r="U3986" s="103" t="s">
        <v>303</v>
      </c>
      <c r="V3986" s="105" t="s">
        <v>4698</v>
      </c>
      <c r="W3986" s="106" t="s">
        <v>539</v>
      </c>
    </row>
    <row r="3987" spans="1:23" s="107" customFormat="1" ht="31.8" customHeight="1">
      <c r="A3987" s="46">
        <f>SUBTOTAL(3,$C$11:C3987)</f>
        <v>3977</v>
      </c>
      <c r="B3987" s="100">
        <v>2</v>
      </c>
      <c r="C3987" s="100" t="s">
        <v>911</v>
      </c>
      <c r="D3987" s="100" t="s">
        <v>2382</v>
      </c>
      <c r="E3987" s="101" t="s">
        <v>953</v>
      </c>
      <c r="F3987" s="102" t="s">
        <v>692</v>
      </c>
      <c r="G3987" s="100">
        <v>11</v>
      </c>
      <c r="H3987" s="103" t="s">
        <v>651</v>
      </c>
      <c r="I3987" s="100">
        <v>20</v>
      </c>
      <c r="J3987" s="100">
        <v>1</v>
      </c>
      <c r="K3987" s="100"/>
      <c r="L3987" s="100"/>
      <c r="M3987" s="100">
        <v>20</v>
      </c>
      <c r="N3987" s="100">
        <v>1</v>
      </c>
      <c r="O3987" s="104">
        <v>1050000</v>
      </c>
      <c r="P3987" s="104">
        <v>1050000</v>
      </c>
      <c r="Q3987" s="104"/>
      <c r="R3987" s="104"/>
      <c r="S3987" s="104">
        <v>1050000</v>
      </c>
      <c r="T3987" s="104">
        <v>0</v>
      </c>
      <c r="U3987" s="103" t="s">
        <v>303</v>
      </c>
      <c r="V3987" s="105" t="s">
        <v>4699</v>
      </c>
      <c r="W3987" s="106" t="s">
        <v>539</v>
      </c>
    </row>
    <row r="3988" spans="1:23" s="107" customFormat="1" ht="31.8" customHeight="1">
      <c r="A3988" s="46">
        <f>SUBTOTAL(3,$C$11:C3988)</f>
        <v>3978</v>
      </c>
      <c r="B3988" s="100">
        <v>2</v>
      </c>
      <c r="C3988" s="100" t="s">
        <v>911</v>
      </c>
      <c r="D3988" s="100" t="s">
        <v>2383</v>
      </c>
      <c r="E3988" s="101" t="s">
        <v>953</v>
      </c>
      <c r="F3988" s="102" t="s">
        <v>692</v>
      </c>
      <c r="G3988" s="100">
        <v>11</v>
      </c>
      <c r="H3988" s="103" t="s">
        <v>651</v>
      </c>
      <c r="I3988" s="100">
        <v>20</v>
      </c>
      <c r="J3988" s="100">
        <v>1</v>
      </c>
      <c r="K3988" s="100"/>
      <c r="L3988" s="100"/>
      <c r="M3988" s="100">
        <v>20</v>
      </c>
      <c r="N3988" s="100">
        <v>1</v>
      </c>
      <c r="O3988" s="104">
        <v>1050000</v>
      </c>
      <c r="P3988" s="104">
        <v>1050000</v>
      </c>
      <c r="Q3988" s="104"/>
      <c r="R3988" s="104"/>
      <c r="S3988" s="104">
        <v>1050000</v>
      </c>
      <c r="T3988" s="104">
        <v>0</v>
      </c>
      <c r="U3988" s="103" t="s">
        <v>303</v>
      </c>
      <c r="V3988" s="105" t="s">
        <v>4700</v>
      </c>
      <c r="W3988" s="106" t="s">
        <v>539</v>
      </c>
    </row>
    <row r="3989" spans="1:23" s="107" customFormat="1" ht="31.8" customHeight="1">
      <c r="A3989" s="46">
        <f>SUBTOTAL(3,$C$11:C3989)</f>
        <v>3979</v>
      </c>
      <c r="B3989" s="100">
        <v>2</v>
      </c>
      <c r="C3989" s="100" t="s">
        <v>911</v>
      </c>
      <c r="D3989" s="100" t="s">
        <v>2382</v>
      </c>
      <c r="E3989" s="101" t="s">
        <v>953</v>
      </c>
      <c r="F3989" s="102" t="s">
        <v>692</v>
      </c>
      <c r="G3989" s="100">
        <v>11</v>
      </c>
      <c r="H3989" s="103" t="s">
        <v>651</v>
      </c>
      <c r="I3989" s="100">
        <v>20</v>
      </c>
      <c r="J3989" s="100">
        <v>1</v>
      </c>
      <c r="K3989" s="100"/>
      <c r="L3989" s="100"/>
      <c r="M3989" s="100">
        <v>20</v>
      </c>
      <c r="N3989" s="100">
        <v>1</v>
      </c>
      <c r="O3989" s="104">
        <v>1050000</v>
      </c>
      <c r="P3989" s="104">
        <v>1050000</v>
      </c>
      <c r="Q3989" s="104"/>
      <c r="R3989" s="104"/>
      <c r="S3989" s="104">
        <v>1050000</v>
      </c>
      <c r="T3989" s="104">
        <v>0</v>
      </c>
      <c r="U3989" s="103" t="s">
        <v>303</v>
      </c>
      <c r="V3989" s="105" t="s">
        <v>4701</v>
      </c>
      <c r="W3989" s="106" t="s">
        <v>539</v>
      </c>
    </row>
    <row r="3990" spans="1:23" s="107" customFormat="1" ht="31.8" customHeight="1">
      <c r="A3990" s="46">
        <f>SUBTOTAL(3,$C$11:C3990)</f>
        <v>3980</v>
      </c>
      <c r="B3990" s="100">
        <v>2</v>
      </c>
      <c r="C3990" s="100" t="s">
        <v>911</v>
      </c>
      <c r="D3990" s="100" t="s">
        <v>2383</v>
      </c>
      <c r="E3990" s="101" t="s">
        <v>953</v>
      </c>
      <c r="F3990" s="102" t="s">
        <v>692</v>
      </c>
      <c r="G3990" s="100">
        <v>11</v>
      </c>
      <c r="H3990" s="103" t="s">
        <v>651</v>
      </c>
      <c r="I3990" s="100">
        <v>20</v>
      </c>
      <c r="J3990" s="100">
        <v>1</v>
      </c>
      <c r="K3990" s="100"/>
      <c r="L3990" s="100"/>
      <c r="M3990" s="100">
        <v>20</v>
      </c>
      <c r="N3990" s="100">
        <v>1</v>
      </c>
      <c r="O3990" s="104">
        <v>1050000</v>
      </c>
      <c r="P3990" s="104">
        <v>1050000</v>
      </c>
      <c r="Q3990" s="104"/>
      <c r="R3990" s="104"/>
      <c r="S3990" s="104">
        <v>1050000</v>
      </c>
      <c r="T3990" s="104">
        <v>0</v>
      </c>
      <c r="U3990" s="103" t="s">
        <v>303</v>
      </c>
      <c r="V3990" s="105" t="s">
        <v>4702</v>
      </c>
      <c r="W3990" s="106" t="s">
        <v>539</v>
      </c>
    </row>
    <row r="3991" spans="1:23" s="107" customFormat="1" ht="31.8" customHeight="1">
      <c r="A3991" s="46">
        <f>SUBTOTAL(3,$C$11:C3991)</f>
        <v>3981</v>
      </c>
      <c r="B3991" s="100">
        <v>2</v>
      </c>
      <c r="C3991" s="100" t="s">
        <v>911</v>
      </c>
      <c r="D3991" s="100" t="s">
        <v>2382</v>
      </c>
      <c r="E3991" s="101" t="s">
        <v>953</v>
      </c>
      <c r="F3991" s="102" t="s">
        <v>692</v>
      </c>
      <c r="G3991" s="100">
        <v>11</v>
      </c>
      <c r="H3991" s="103" t="s">
        <v>651</v>
      </c>
      <c r="I3991" s="100">
        <v>20</v>
      </c>
      <c r="J3991" s="100">
        <v>1</v>
      </c>
      <c r="K3991" s="100"/>
      <c r="L3991" s="100"/>
      <c r="M3991" s="100">
        <v>20</v>
      </c>
      <c r="N3991" s="100">
        <v>1</v>
      </c>
      <c r="O3991" s="104">
        <v>1050000</v>
      </c>
      <c r="P3991" s="104">
        <v>1050000</v>
      </c>
      <c r="Q3991" s="104"/>
      <c r="R3991" s="104"/>
      <c r="S3991" s="104">
        <v>1050000</v>
      </c>
      <c r="T3991" s="104">
        <v>0</v>
      </c>
      <c r="U3991" s="103" t="s">
        <v>303</v>
      </c>
      <c r="V3991" s="105" t="s">
        <v>4703</v>
      </c>
      <c r="W3991" s="106" t="s">
        <v>539</v>
      </c>
    </row>
    <row r="3992" spans="1:23" s="107" customFormat="1" ht="31.8" customHeight="1">
      <c r="A3992" s="46">
        <f>SUBTOTAL(3,$C$11:C3992)</f>
        <v>3982</v>
      </c>
      <c r="B3992" s="100">
        <v>2</v>
      </c>
      <c r="C3992" s="100" t="s">
        <v>911</v>
      </c>
      <c r="D3992" s="100" t="s">
        <v>2386</v>
      </c>
      <c r="E3992" s="101" t="s">
        <v>953</v>
      </c>
      <c r="F3992" s="102" t="s">
        <v>692</v>
      </c>
      <c r="G3992" s="100">
        <v>11</v>
      </c>
      <c r="H3992" s="103" t="s">
        <v>651</v>
      </c>
      <c r="I3992" s="100">
        <v>20</v>
      </c>
      <c r="J3992" s="100">
        <v>1</v>
      </c>
      <c r="K3992" s="100"/>
      <c r="L3992" s="100"/>
      <c r="M3992" s="100">
        <v>20</v>
      </c>
      <c r="N3992" s="100">
        <v>1</v>
      </c>
      <c r="O3992" s="104">
        <v>1050000</v>
      </c>
      <c r="P3992" s="104">
        <v>1050000</v>
      </c>
      <c r="Q3992" s="104"/>
      <c r="R3992" s="104"/>
      <c r="S3992" s="104">
        <v>1050000</v>
      </c>
      <c r="T3992" s="104">
        <v>0</v>
      </c>
      <c r="U3992" s="103" t="s">
        <v>303</v>
      </c>
      <c r="V3992" s="105" t="s">
        <v>4704</v>
      </c>
      <c r="W3992" s="106" t="s">
        <v>539</v>
      </c>
    </row>
    <row r="3993" spans="1:23" s="107" customFormat="1" ht="31.8" customHeight="1">
      <c r="A3993" s="46">
        <f>SUBTOTAL(3,$C$11:C3993)</f>
        <v>3983</v>
      </c>
      <c r="B3993" s="100">
        <v>2</v>
      </c>
      <c r="C3993" s="100" t="s">
        <v>911</v>
      </c>
      <c r="D3993" s="100" t="s">
        <v>2386</v>
      </c>
      <c r="E3993" s="101" t="s">
        <v>953</v>
      </c>
      <c r="F3993" s="102" t="s">
        <v>692</v>
      </c>
      <c r="G3993" s="100">
        <v>11</v>
      </c>
      <c r="H3993" s="103" t="s">
        <v>651</v>
      </c>
      <c r="I3993" s="100">
        <v>20</v>
      </c>
      <c r="J3993" s="100">
        <v>1</v>
      </c>
      <c r="K3993" s="100"/>
      <c r="L3993" s="100"/>
      <c r="M3993" s="100">
        <v>20</v>
      </c>
      <c r="N3993" s="100">
        <v>1</v>
      </c>
      <c r="O3993" s="104">
        <v>1050000</v>
      </c>
      <c r="P3993" s="104">
        <v>1050000</v>
      </c>
      <c r="Q3993" s="104"/>
      <c r="R3993" s="104"/>
      <c r="S3993" s="104">
        <v>1050000</v>
      </c>
      <c r="T3993" s="104">
        <v>0</v>
      </c>
      <c r="U3993" s="103" t="s">
        <v>303</v>
      </c>
      <c r="V3993" s="105" t="s">
        <v>4705</v>
      </c>
      <c r="W3993" s="106" t="s">
        <v>539</v>
      </c>
    </row>
    <row r="3994" spans="1:23" s="107" customFormat="1" ht="31.8" customHeight="1">
      <c r="A3994" s="46">
        <f>SUBTOTAL(3,$C$11:C3994)</f>
        <v>3984</v>
      </c>
      <c r="B3994" s="100">
        <v>2</v>
      </c>
      <c r="C3994" s="100" t="s">
        <v>911</v>
      </c>
      <c r="D3994" s="100" t="s">
        <v>2386</v>
      </c>
      <c r="E3994" s="101" t="s">
        <v>953</v>
      </c>
      <c r="F3994" s="102" t="s">
        <v>692</v>
      </c>
      <c r="G3994" s="100">
        <v>11</v>
      </c>
      <c r="H3994" s="103" t="s">
        <v>651</v>
      </c>
      <c r="I3994" s="100">
        <v>20</v>
      </c>
      <c r="J3994" s="100">
        <v>1</v>
      </c>
      <c r="K3994" s="100"/>
      <c r="L3994" s="100"/>
      <c r="M3994" s="100">
        <v>20</v>
      </c>
      <c r="N3994" s="100">
        <v>1</v>
      </c>
      <c r="O3994" s="104">
        <v>1050000</v>
      </c>
      <c r="P3994" s="104">
        <v>1050000</v>
      </c>
      <c r="Q3994" s="104"/>
      <c r="R3994" s="104"/>
      <c r="S3994" s="104">
        <v>1050000</v>
      </c>
      <c r="T3994" s="104">
        <v>0</v>
      </c>
      <c r="U3994" s="103" t="s">
        <v>303</v>
      </c>
      <c r="V3994" s="105" t="s">
        <v>4706</v>
      </c>
      <c r="W3994" s="106" t="s">
        <v>539</v>
      </c>
    </row>
    <row r="3995" spans="1:23" s="107" customFormat="1" ht="31.8" customHeight="1">
      <c r="A3995" s="46">
        <f>SUBTOTAL(3,$C$11:C3995)</f>
        <v>3985</v>
      </c>
      <c r="B3995" s="100">
        <v>2</v>
      </c>
      <c r="C3995" s="100" t="s">
        <v>911</v>
      </c>
      <c r="D3995" s="100" t="s">
        <v>2358</v>
      </c>
      <c r="E3995" s="101" t="s">
        <v>953</v>
      </c>
      <c r="F3995" s="102" t="s">
        <v>692</v>
      </c>
      <c r="G3995" s="100">
        <v>11</v>
      </c>
      <c r="H3995" s="103" t="s">
        <v>651</v>
      </c>
      <c r="I3995" s="100">
        <v>20</v>
      </c>
      <c r="J3995" s="100">
        <v>1</v>
      </c>
      <c r="K3995" s="100"/>
      <c r="L3995" s="100"/>
      <c r="M3995" s="100">
        <v>20</v>
      </c>
      <c r="N3995" s="100">
        <v>1</v>
      </c>
      <c r="O3995" s="104">
        <v>1050000</v>
      </c>
      <c r="P3995" s="104">
        <v>1050000</v>
      </c>
      <c r="Q3995" s="104"/>
      <c r="R3995" s="104"/>
      <c r="S3995" s="104">
        <v>1050000</v>
      </c>
      <c r="T3995" s="104">
        <v>0</v>
      </c>
      <c r="U3995" s="103" t="s">
        <v>303</v>
      </c>
      <c r="V3995" s="105" t="s">
        <v>4707</v>
      </c>
      <c r="W3995" s="106" t="s">
        <v>539</v>
      </c>
    </row>
    <row r="3996" spans="1:23" s="107" customFormat="1" ht="31.8" customHeight="1">
      <c r="A3996" s="46">
        <f>SUBTOTAL(3,$C$11:C3996)</f>
        <v>3986</v>
      </c>
      <c r="B3996" s="100">
        <v>2</v>
      </c>
      <c r="C3996" s="100" t="s">
        <v>911</v>
      </c>
      <c r="D3996" s="100" t="s">
        <v>2386</v>
      </c>
      <c r="E3996" s="101" t="s">
        <v>953</v>
      </c>
      <c r="F3996" s="102" t="s">
        <v>692</v>
      </c>
      <c r="G3996" s="100">
        <v>11</v>
      </c>
      <c r="H3996" s="103" t="s">
        <v>651</v>
      </c>
      <c r="I3996" s="100">
        <v>20</v>
      </c>
      <c r="J3996" s="100">
        <v>1</v>
      </c>
      <c r="K3996" s="100"/>
      <c r="L3996" s="100"/>
      <c r="M3996" s="100">
        <v>20</v>
      </c>
      <c r="N3996" s="100">
        <v>1</v>
      </c>
      <c r="O3996" s="104">
        <v>1050000</v>
      </c>
      <c r="P3996" s="104">
        <v>1050000</v>
      </c>
      <c r="Q3996" s="104"/>
      <c r="R3996" s="104"/>
      <c r="S3996" s="104">
        <v>1050000</v>
      </c>
      <c r="T3996" s="104">
        <v>0</v>
      </c>
      <c r="U3996" s="103" t="s">
        <v>303</v>
      </c>
      <c r="V3996" s="105" t="s">
        <v>889</v>
      </c>
      <c r="W3996" s="106" t="s">
        <v>539</v>
      </c>
    </row>
    <row r="3997" spans="1:23" s="107" customFormat="1" ht="31.8" customHeight="1">
      <c r="A3997" s="46">
        <f>SUBTOTAL(3,$C$11:C3997)</f>
        <v>3987</v>
      </c>
      <c r="B3997" s="100">
        <v>2</v>
      </c>
      <c r="C3997" s="100" t="s">
        <v>911</v>
      </c>
      <c r="D3997" s="100" t="s">
        <v>2357</v>
      </c>
      <c r="E3997" s="101" t="s">
        <v>953</v>
      </c>
      <c r="F3997" s="102" t="s">
        <v>692</v>
      </c>
      <c r="G3997" s="100">
        <v>11</v>
      </c>
      <c r="H3997" s="103" t="s">
        <v>651</v>
      </c>
      <c r="I3997" s="100">
        <v>20</v>
      </c>
      <c r="J3997" s="100">
        <v>1</v>
      </c>
      <c r="K3997" s="100"/>
      <c r="L3997" s="100"/>
      <c r="M3997" s="100">
        <v>20</v>
      </c>
      <c r="N3997" s="100">
        <v>1</v>
      </c>
      <c r="O3997" s="104">
        <v>1050000</v>
      </c>
      <c r="P3997" s="104">
        <v>1050000</v>
      </c>
      <c r="Q3997" s="104"/>
      <c r="R3997" s="104"/>
      <c r="S3997" s="104">
        <v>1050000</v>
      </c>
      <c r="T3997" s="104">
        <v>0</v>
      </c>
      <c r="U3997" s="103" t="s">
        <v>303</v>
      </c>
      <c r="V3997" s="105" t="s">
        <v>4708</v>
      </c>
      <c r="W3997" s="106" t="s">
        <v>539</v>
      </c>
    </row>
    <row r="3998" spans="1:23" s="107" customFormat="1" ht="31.8" customHeight="1">
      <c r="A3998" s="46">
        <f>SUBTOTAL(3,$C$11:C3998)</f>
        <v>3988</v>
      </c>
      <c r="B3998" s="100">
        <v>2</v>
      </c>
      <c r="C3998" s="100" t="s">
        <v>911</v>
      </c>
      <c r="D3998" s="100" t="s">
        <v>2383</v>
      </c>
      <c r="E3998" s="101" t="s">
        <v>953</v>
      </c>
      <c r="F3998" s="102" t="s">
        <v>692</v>
      </c>
      <c r="G3998" s="100">
        <v>11</v>
      </c>
      <c r="H3998" s="103" t="s">
        <v>651</v>
      </c>
      <c r="I3998" s="100">
        <v>20</v>
      </c>
      <c r="J3998" s="100">
        <v>1</v>
      </c>
      <c r="K3998" s="100"/>
      <c r="L3998" s="100"/>
      <c r="M3998" s="100">
        <v>20</v>
      </c>
      <c r="N3998" s="100">
        <v>1</v>
      </c>
      <c r="O3998" s="104">
        <v>1050000</v>
      </c>
      <c r="P3998" s="104">
        <v>1050000</v>
      </c>
      <c r="Q3998" s="104"/>
      <c r="R3998" s="104"/>
      <c r="S3998" s="104">
        <v>1050000</v>
      </c>
      <c r="T3998" s="104">
        <v>0</v>
      </c>
      <c r="U3998" s="103" t="s">
        <v>303</v>
      </c>
      <c r="V3998" s="105" t="s">
        <v>4709</v>
      </c>
      <c r="W3998" s="106" t="s">
        <v>539</v>
      </c>
    </row>
    <row r="3999" spans="1:23" s="107" customFormat="1" ht="31.8" customHeight="1">
      <c r="A3999" s="46">
        <f>SUBTOTAL(3,$C$11:C3999)</f>
        <v>3989</v>
      </c>
      <c r="B3999" s="100">
        <v>2</v>
      </c>
      <c r="C3999" s="100" t="s">
        <v>911</v>
      </c>
      <c r="D3999" s="100" t="s">
        <v>2383</v>
      </c>
      <c r="E3999" s="101" t="s">
        <v>953</v>
      </c>
      <c r="F3999" s="102" t="s">
        <v>692</v>
      </c>
      <c r="G3999" s="100">
        <v>11</v>
      </c>
      <c r="H3999" s="103" t="s">
        <v>651</v>
      </c>
      <c r="I3999" s="100">
        <v>20</v>
      </c>
      <c r="J3999" s="100">
        <v>1</v>
      </c>
      <c r="K3999" s="100"/>
      <c r="L3999" s="100"/>
      <c r="M3999" s="100">
        <v>20</v>
      </c>
      <c r="N3999" s="100">
        <v>1</v>
      </c>
      <c r="O3999" s="104">
        <v>1050000</v>
      </c>
      <c r="P3999" s="104">
        <v>1050000</v>
      </c>
      <c r="Q3999" s="104"/>
      <c r="R3999" s="104"/>
      <c r="S3999" s="104">
        <v>1050000</v>
      </c>
      <c r="T3999" s="104">
        <v>0</v>
      </c>
      <c r="U3999" s="103" t="s">
        <v>303</v>
      </c>
      <c r="V3999" s="105" t="s">
        <v>4710</v>
      </c>
      <c r="W3999" s="106" t="s">
        <v>539</v>
      </c>
    </row>
    <row r="4000" spans="1:23" s="107" customFormat="1" ht="31.8" customHeight="1">
      <c r="A4000" s="46">
        <f>SUBTOTAL(3,$C$11:C4000)</f>
        <v>3990</v>
      </c>
      <c r="B4000" s="100">
        <v>2</v>
      </c>
      <c r="C4000" s="100" t="s">
        <v>911</v>
      </c>
      <c r="D4000" s="100" t="s">
        <v>2386</v>
      </c>
      <c r="E4000" s="101" t="s">
        <v>953</v>
      </c>
      <c r="F4000" s="102" t="s">
        <v>692</v>
      </c>
      <c r="G4000" s="100">
        <v>11</v>
      </c>
      <c r="H4000" s="103" t="s">
        <v>651</v>
      </c>
      <c r="I4000" s="100">
        <v>20</v>
      </c>
      <c r="J4000" s="100">
        <v>1</v>
      </c>
      <c r="K4000" s="100"/>
      <c r="L4000" s="100"/>
      <c r="M4000" s="100">
        <v>20</v>
      </c>
      <c r="N4000" s="100">
        <v>1</v>
      </c>
      <c r="O4000" s="104">
        <v>1050000</v>
      </c>
      <c r="P4000" s="104">
        <v>1050000</v>
      </c>
      <c r="Q4000" s="104"/>
      <c r="R4000" s="104"/>
      <c r="S4000" s="104">
        <v>1050000</v>
      </c>
      <c r="T4000" s="104">
        <v>0</v>
      </c>
      <c r="U4000" s="103" t="s">
        <v>303</v>
      </c>
      <c r="V4000" s="105" t="s">
        <v>4711</v>
      </c>
      <c r="W4000" s="106" t="s">
        <v>539</v>
      </c>
    </row>
    <row r="4001" spans="1:23" s="107" customFormat="1" ht="31.8" customHeight="1">
      <c r="A4001" s="46">
        <f>SUBTOTAL(3,$C$11:C4001)</f>
        <v>3991</v>
      </c>
      <c r="B4001" s="100">
        <v>2</v>
      </c>
      <c r="C4001" s="100" t="s">
        <v>911</v>
      </c>
      <c r="D4001" s="100" t="s">
        <v>2386</v>
      </c>
      <c r="E4001" s="101" t="s">
        <v>953</v>
      </c>
      <c r="F4001" s="102" t="s">
        <v>692</v>
      </c>
      <c r="G4001" s="100">
        <v>11</v>
      </c>
      <c r="H4001" s="103" t="s">
        <v>651</v>
      </c>
      <c r="I4001" s="100">
        <v>20</v>
      </c>
      <c r="J4001" s="100">
        <v>1</v>
      </c>
      <c r="K4001" s="100"/>
      <c r="L4001" s="100"/>
      <c r="M4001" s="100">
        <v>20</v>
      </c>
      <c r="N4001" s="100">
        <v>1</v>
      </c>
      <c r="O4001" s="104">
        <v>1050000</v>
      </c>
      <c r="P4001" s="104">
        <v>1050000</v>
      </c>
      <c r="Q4001" s="104"/>
      <c r="R4001" s="104"/>
      <c r="S4001" s="104">
        <v>1050000</v>
      </c>
      <c r="T4001" s="104">
        <v>0</v>
      </c>
      <c r="U4001" s="103" t="s">
        <v>303</v>
      </c>
      <c r="V4001" s="105" t="s">
        <v>4695</v>
      </c>
      <c r="W4001" s="106" t="s">
        <v>539</v>
      </c>
    </row>
    <row r="4002" spans="1:23" s="107" customFormat="1" ht="31.8" customHeight="1">
      <c r="A4002" s="46">
        <f>SUBTOTAL(3,$C$11:C4002)</f>
        <v>3992</v>
      </c>
      <c r="B4002" s="100">
        <v>2</v>
      </c>
      <c r="C4002" s="100" t="s">
        <v>911</v>
      </c>
      <c r="D4002" s="100" t="s">
        <v>2386</v>
      </c>
      <c r="E4002" s="101" t="s">
        <v>953</v>
      </c>
      <c r="F4002" s="102" t="s">
        <v>692</v>
      </c>
      <c r="G4002" s="100">
        <v>11</v>
      </c>
      <c r="H4002" s="103" t="s">
        <v>651</v>
      </c>
      <c r="I4002" s="100">
        <v>20</v>
      </c>
      <c r="J4002" s="100">
        <v>1</v>
      </c>
      <c r="K4002" s="100"/>
      <c r="L4002" s="100"/>
      <c r="M4002" s="100">
        <v>20</v>
      </c>
      <c r="N4002" s="100">
        <v>1</v>
      </c>
      <c r="O4002" s="104">
        <v>1050000</v>
      </c>
      <c r="P4002" s="104">
        <v>1050000</v>
      </c>
      <c r="Q4002" s="104"/>
      <c r="R4002" s="104"/>
      <c r="S4002" s="104">
        <v>1050000</v>
      </c>
      <c r="T4002" s="104">
        <v>0</v>
      </c>
      <c r="U4002" s="103" t="s">
        <v>303</v>
      </c>
      <c r="V4002" s="105" t="s">
        <v>4712</v>
      </c>
      <c r="W4002" s="106" t="s">
        <v>539</v>
      </c>
    </row>
    <row r="4003" spans="1:23" s="107" customFormat="1" ht="31.8" customHeight="1">
      <c r="A4003" s="46">
        <f>SUBTOTAL(3,$C$11:C4003)</f>
        <v>3993</v>
      </c>
      <c r="B4003" s="100">
        <v>2</v>
      </c>
      <c r="C4003" s="100" t="s">
        <v>911</v>
      </c>
      <c r="D4003" s="100" t="s">
        <v>2383</v>
      </c>
      <c r="E4003" s="101" t="s">
        <v>953</v>
      </c>
      <c r="F4003" s="102" t="s">
        <v>692</v>
      </c>
      <c r="G4003" s="100">
        <v>11</v>
      </c>
      <c r="H4003" s="103" t="s">
        <v>651</v>
      </c>
      <c r="I4003" s="100">
        <v>20</v>
      </c>
      <c r="J4003" s="100">
        <v>1</v>
      </c>
      <c r="K4003" s="100"/>
      <c r="L4003" s="100"/>
      <c r="M4003" s="100">
        <v>20</v>
      </c>
      <c r="N4003" s="100">
        <v>1</v>
      </c>
      <c r="O4003" s="104">
        <v>1050000</v>
      </c>
      <c r="P4003" s="104">
        <v>1050000</v>
      </c>
      <c r="Q4003" s="104"/>
      <c r="R4003" s="104"/>
      <c r="S4003" s="104">
        <v>1050000</v>
      </c>
      <c r="T4003" s="104">
        <v>0</v>
      </c>
      <c r="U4003" s="103" t="s">
        <v>303</v>
      </c>
      <c r="V4003" s="105" t="s">
        <v>1227</v>
      </c>
      <c r="W4003" s="106" t="s">
        <v>539</v>
      </c>
    </row>
    <row r="4004" spans="1:23" s="107" customFormat="1" ht="31.8" customHeight="1">
      <c r="A4004" s="46">
        <f>SUBTOTAL(3,$C$11:C4004)</f>
        <v>3994</v>
      </c>
      <c r="B4004" s="100">
        <v>2</v>
      </c>
      <c r="C4004" s="100" t="s">
        <v>911</v>
      </c>
      <c r="D4004" s="100" t="s">
        <v>2382</v>
      </c>
      <c r="E4004" s="101" t="s">
        <v>953</v>
      </c>
      <c r="F4004" s="102" t="s">
        <v>692</v>
      </c>
      <c r="G4004" s="100">
        <v>11</v>
      </c>
      <c r="H4004" s="103" t="s">
        <v>651</v>
      </c>
      <c r="I4004" s="100">
        <v>20</v>
      </c>
      <c r="J4004" s="100">
        <v>1</v>
      </c>
      <c r="K4004" s="100"/>
      <c r="L4004" s="100"/>
      <c r="M4004" s="100">
        <v>20</v>
      </c>
      <c r="N4004" s="100">
        <v>1</v>
      </c>
      <c r="O4004" s="104">
        <v>1050000</v>
      </c>
      <c r="P4004" s="104">
        <v>1050000</v>
      </c>
      <c r="Q4004" s="104"/>
      <c r="R4004" s="104"/>
      <c r="S4004" s="104">
        <v>1050000</v>
      </c>
      <c r="T4004" s="104">
        <v>0</v>
      </c>
      <c r="U4004" s="103" t="s">
        <v>303</v>
      </c>
      <c r="V4004" s="105" t="s">
        <v>4713</v>
      </c>
      <c r="W4004" s="106" t="s">
        <v>539</v>
      </c>
    </row>
    <row r="4005" spans="1:23" s="107" customFormat="1" ht="31.8" customHeight="1">
      <c r="A4005" s="46">
        <f>SUBTOTAL(3,$C$11:C4005)</f>
        <v>3995</v>
      </c>
      <c r="B4005" s="100">
        <v>2</v>
      </c>
      <c r="C4005" s="100" t="s">
        <v>911</v>
      </c>
      <c r="D4005" s="100" t="s">
        <v>2382</v>
      </c>
      <c r="E4005" s="101" t="s">
        <v>953</v>
      </c>
      <c r="F4005" s="102" t="s">
        <v>692</v>
      </c>
      <c r="G4005" s="100">
        <v>11</v>
      </c>
      <c r="H4005" s="103" t="s">
        <v>651</v>
      </c>
      <c r="I4005" s="100">
        <v>20</v>
      </c>
      <c r="J4005" s="100">
        <v>1</v>
      </c>
      <c r="K4005" s="100"/>
      <c r="L4005" s="100"/>
      <c r="M4005" s="100">
        <v>20</v>
      </c>
      <c r="N4005" s="100">
        <v>1</v>
      </c>
      <c r="O4005" s="104">
        <v>1050000</v>
      </c>
      <c r="P4005" s="104">
        <v>1050000</v>
      </c>
      <c r="Q4005" s="104"/>
      <c r="R4005" s="104"/>
      <c r="S4005" s="104">
        <v>1050000</v>
      </c>
      <c r="T4005" s="104">
        <v>0</v>
      </c>
      <c r="U4005" s="103" t="s">
        <v>303</v>
      </c>
      <c r="V4005" s="105" t="s">
        <v>4714</v>
      </c>
      <c r="W4005" s="106" t="s">
        <v>539</v>
      </c>
    </row>
    <row r="4006" spans="1:23" s="107" customFormat="1" ht="31.8" customHeight="1">
      <c r="A4006" s="46">
        <f>SUBTOTAL(3,$C$11:C4006)</f>
        <v>3996</v>
      </c>
      <c r="B4006" s="100">
        <v>2</v>
      </c>
      <c r="C4006" s="100" t="s">
        <v>911</v>
      </c>
      <c r="D4006" s="100" t="s">
        <v>2383</v>
      </c>
      <c r="E4006" s="101" t="s">
        <v>953</v>
      </c>
      <c r="F4006" s="102" t="s">
        <v>692</v>
      </c>
      <c r="G4006" s="100">
        <v>11</v>
      </c>
      <c r="H4006" s="103" t="s">
        <v>651</v>
      </c>
      <c r="I4006" s="100">
        <v>20</v>
      </c>
      <c r="J4006" s="100">
        <v>1</v>
      </c>
      <c r="K4006" s="100"/>
      <c r="L4006" s="100"/>
      <c r="M4006" s="100">
        <v>20</v>
      </c>
      <c r="N4006" s="100">
        <v>1</v>
      </c>
      <c r="O4006" s="104">
        <v>1050000</v>
      </c>
      <c r="P4006" s="104">
        <v>1050000</v>
      </c>
      <c r="Q4006" s="104"/>
      <c r="R4006" s="104"/>
      <c r="S4006" s="104">
        <v>1050000</v>
      </c>
      <c r="T4006" s="104">
        <v>0</v>
      </c>
      <c r="U4006" s="103" t="s">
        <v>303</v>
      </c>
      <c r="V4006" s="105" t="s">
        <v>4715</v>
      </c>
      <c r="W4006" s="106" t="s">
        <v>539</v>
      </c>
    </row>
    <row r="4007" spans="1:23" s="107" customFormat="1" ht="31.8" customHeight="1">
      <c r="A4007" s="46">
        <f>SUBTOTAL(3,$C$11:C4007)</f>
        <v>3997</v>
      </c>
      <c r="B4007" s="100">
        <v>2</v>
      </c>
      <c r="C4007" s="100" t="s">
        <v>911</v>
      </c>
      <c r="D4007" s="100" t="s">
        <v>2386</v>
      </c>
      <c r="E4007" s="101" t="s">
        <v>953</v>
      </c>
      <c r="F4007" s="102" t="s">
        <v>692</v>
      </c>
      <c r="G4007" s="100">
        <v>11</v>
      </c>
      <c r="H4007" s="103" t="s">
        <v>651</v>
      </c>
      <c r="I4007" s="100">
        <v>20</v>
      </c>
      <c r="J4007" s="100">
        <v>1</v>
      </c>
      <c r="K4007" s="100"/>
      <c r="L4007" s="100"/>
      <c r="M4007" s="100">
        <v>20</v>
      </c>
      <c r="N4007" s="100">
        <v>1</v>
      </c>
      <c r="O4007" s="104">
        <v>1050000</v>
      </c>
      <c r="P4007" s="104">
        <v>1050000</v>
      </c>
      <c r="Q4007" s="104"/>
      <c r="R4007" s="104"/>
      <c r="S4007" s="104">
        <v>1050000</v>
      </c>
      <c r="T4007" s="104">
        <v>0</v>
      </c>
      <c r="U4007" s="103" t="s">
        <v>303</v>
      </c>
      <c r="V4007" s="105" t="s">
        <v>206</v>
      </c>
      <c r="W4007" s="106" t="s">
        <v>539</v>
      </c>
    </row>
    <row r="4008" spans="1:23" s="107" customFormat="1" ht="31.8" customHeight="1">
      <c r="A4008" s="46">
        <f>SUBTOTAL(3,$C$11:C4008)</f>
        <v>3998</v>
      </c>
      <c r="B4008" s="100">
        <v>2</v>
      </c>
      <c r="C4008" s="100" t="s">
        <v>911</v>
      </c>
      <c r="D4008" s="100" t="s">
        <v>2386</v>
      </c>
      <c r="E4008" s="101" t="s">
        <v>953</v>
      </c>
      <c r="F4008" s="102" t="s">
        <v>692</v>
      </c>
      <c r="G4008" s="100">
        <v>11</v>
      </c>
      <c r="H4008" s="103" t="s">
        <v>651</v>
      </c>
      <c r="I4008" s="100">
        <v>20</v>
      </c>
      <c r="J4008" s="100">
        <v>1</v>
      </c>
      <c r="K4008" s="100"/>
      <c r="L4008" s="100"/>
      <c r="M4008" s="100">
        <v>20</v>
      </c>
      <c r="N4008" s="100">
        <v>1</v>
      </c>
      <c r="O4008" s="104">
        <v>1050000</v>
      </c>
      <c r="P4008" s="104">
        <v>1050000</v>
      </c>
      <c r="Q4008" s="104"/>
      <c r="R4008" s="104"/>
      <c r="S4008" s="104">
        <v>1050000</v>
      </c>
      <c r="T4008" s="104">
        <v>0</v>
      </c>
      <c r="U4008" s="103" t="s">
        <v>303</v>
      </c>
      <c r="V4008" s="105" t="s">
        <v>4716</v>
      </c>
      <c r="W4008" s="106" t="s">
        <v>539</v>
      </c>
    </row>
    <row r="4009" spans="1:23" s="107" customFormat="1" ht="31.8" customHeight="1">
      <c r="A4009" s="46">
        <f>SUBTOTAL(3,$C$11:C4009)</f>
        <v>3999</v>
      </c>
      <c r="B4009" s="100">
        <v>2</v>
      </c>
      <c r="C4009" s="100" t="s">
        <v>911</v>
      </c>
      <c r="D4009" s="100" t="s">
        <v>2382</v>
      </c>
      <c r="E4009" s="101" t="s">
        <v>953</v>
      </c>
      <c r="F4009" s="102" t="s">
        <v>692</v>
      </c>
      <c r="G4009" s="100">
        <v>11</v>
      </c>
      <c r="H4009" s="103" t="s">
        <v>651</v>
      </c>
      <c r="I4009" s="100">
        <v>20</v>
      </c>
      <c r="J4009" s="100">
        <v>1</v>
      </c>
      <c r="K4009" s="100"/>
      <c r="L4009" s="100"/>
      <c r="M4009" s="100">
        <v>20</v>
      </c>
      <c r="N4009" s="100">
        <v>1</v>
      </c>
      <c r="O4009" s="104">
        <v>1050000</v>
      </c>
      <c r="P4009" s="104">
        <v>1050000</v>
      </c>
      <c r="Q4009" s="104"/>
      <c r="R4009" s="104"/>
      <c r="S4009" s="104">
        <v>1050000</v>
      </c>
      <c r="T4009" s="104">
        <v>0</v>
      </c>
      <c r="U4009" s="103" t="s">
        <v>303</v>
      </c>
      <c r="V4009" s="105" t="s">
        <v>4717</v>
      </c>
      <c r="W4009" s="106" t="s">
        <v>539</v>
      </c>
    </row>
    <row r="4010" spans="1:23" s="107" customFormat="1" ht="31.8" customHeight="1">
      <c r="A4010" s="46">
        <f>SUBTOTAL(3,$C$11:C4010)</f>
        <v>4000</v>
      </c>
      <c r="B4010" s="46">
        <v>1</v>
      </c>
      <c r="C4010" s="46" t="s">
        <v>499</v>
      </c>
      <c r="D4010" s="46" t="s">
        <v>945</v>
      </c>
      <c r="E4010" s="98" t="s">
        <v>645</v>
      </c>
      <c r="F4010" s="99" t="s">
        <v>22</v>
      </c>
      <c r="G4010" s="46">
        <v>11</v>
      </c>
      <c r="H4010" s="78" t="s">
        <v>651</v>
      </c>
      <c r="I4010" s="46">
        <v>40</v>
      </c>
      <c r="J4010" s="46">
        <v>1</v>
      </c>
      <c r="K4010" s="46"/>
      <c r="L4010" s="46"/>
      <c r="M4010" s="46">
        <v>40</v>
      </c>
      <c r="N4010" s="46">
        <v>1</v>
      </c>
      <c r="O4010" s="79">
        <v>2000000</v>
      </c>
      <c r="P4010" s="79">
        <v>2000000</v>
      </c>
      <c r="Q4010" s="79"/>
      <c r="R4010" s="79">
        <v>2000000</v>
      </c>
      <c r="S4010" s="79">
        <v>0</v>
      </c>
      <c r="T4010" s="79">
        <v>0</v>
      </c>
      <c r="U4010" s="78" t="s">
        <v>302</v>
      </c>
      <c r="V4010" s="80" t="s">
        <v>1989</v>
      </c>
      <c r="W4010" s="81" t="s">
        <v>539</v>
      </c>
    </row>
    <row r="4011" spans="1:23" s="107" customFormat="1" ht="31.8" customHeight="1">
      <c r="A4011" s="46">
        <f>SUBTOTAL(3,$C$11:C4011)</f>
        <v>4001</v>
      </c>
      <c r="B4011" s="46">
        <v>1</v>
      </c>
      <c r="C4011" s="46" t="s">
        <v>499</v>
      </c>
      <c r="D4011" s="46" t="s">
        <v>945</v>
      </c>
      <c r="E4011" s="98" t="s">
        <v>645</v>
      </c>
      <c r="F4011" s="99" t="s">
        <v>22</v>
      </c>
      <c r="G4011" s="46">
        <v>11</v>
      </c>
      <c r="H4011" s="78" t="s">
        <v>651</v>
      </c>
      <c r="I4011" s="46">
        <v>20</v>
      </c>
      <c r="J4011" s="46">
        <v>1</v>
      </c>
      <c r="K4011" s="46"/>
      <c r="L4011" s="46"/>
      <c r="M4011" s="46">
        <v>20</v>
      </c>
      <c r="N4011" s="46">
        <v>1</v>
      </c>
      <c r="O4011" s="79">
        <v>1050000</v>
      </c>
      <c r="P4011" s="79">
        <v>1050000</v>
      </c>
      <c r="Q4011" s="79"/>
      <c r="R4011" s="79">
        <v>1050000</v>
      </c>
      <c r="S4011" s="79">
        <v>0</v>
      </c>
      <c r="T4011" s="79">
        <v>0</v>
      </c>
      <c r="U4011" s="78" t="s">
        <v>303</v>
      </c>
      <c r="V4011" s="80" t="s">
        <v>1207</v>
      </c>
      <c r="W4011" s="81" t="s">
        <v>539</v>
      </c>
    </row>
    <row r="4012" spans="1:23" s="107" customFormat="1" ht="31.8" customHeight="1">
      <c r="A4012" s="46">
        <f>SUBTOTAL(3,$C$11:C4012)</f>
        <v>4002</v>
      </c>
      <c r="B4012" s="46">
        <v>1</v>
      </c>
      <c r="C4012" s="46" t="s">
        <v>499</v>
      </c>
      <c r="D4012" s="46" t="s">
        <v>935</v>
      </c>
      <c r="E4012" s="98" t="s">
        <v>645</v>
      </c>
      <c r="F4012" s="99" t="s">
        <v>22</v>
      </c>
      <c r="G4012" s="46">
        <v>11</v>
      </c>
      <c r="H4012" s="78" t="s">
        <v>651</v>
      </c>
      <c r="I4012" s="46">
        <v>20</v>
      </c>
      <c r="J4012" s="46">
        <v>1</v>
      </c>
      <c r="K4012" s="46"/>
      <c r="L4012" s="46"/>
      <c r="M4012" s="46">
        <v>20</v>
      </c>
      <c r="N4012" s="46">
        <v>1</v>
      </c>
      <c r="O4012" s="79">
        <v>1050000</v>
      </c>
      <c r="P4012" s="79">
        <v>1050000</v>
      </c>
      <c r="Q4012" s="79"/>
      <c r="R4012" s="79">
        <v>1050000</v>
      </c>
      <c r="S4012" s="79">
        <v>0</v>
      </c>
      <c r="T4012" s="79">
        <v>0</v>
      </c>
      <c r="U4012" s="78" t="s">
        <v>303</v>
      </c>
      <c r="V4012" s="80" t="s">
        <v>1990</v>
      </c>
      <c r="W4012" s="81" t="s">
        <v>539</v>
      </c>
    </row>
    <row r="4013" spans="1:23" s="107" customFormat="1" ht="31.8" customHeight="1">
      <c r="A4013" s="46">
        <f>SUBTOTAL(3,$C$11:C4013)</f>
        <v>4003</v>
      </c>
      <c r="B4013" s="46">
        <v>1</v>
      </c>
      <c r="C4013" s="46" t="s">
        <v>499</v>
      </c>
      <c r="D4013" s="46" t="s">
        <v>945</v>
      </c>
      <c r="E4013" s="98" t="s">
        <v>645</v>
      </c>
      <c r="F4013" s="99" t="s">
        <v>22</v>
      </c>
      <c r="G4013" s="46">
        <v>11</v>
      </c>
      <c r="H4013" s="78" t="s">
        <v>651</v>
      </c>
      <c r="I4013" s="46">
        <v>20</v>
      </c>
      <c r="J4013" s="46">
        <v>1</v>
      </c>
      <c r="K4013" s="46"/>
      <c r="L4013" s="46"/>
      <c r="M4013" s="46">
        <v>20</v>
      </c>
      <c r="N4013" s="46">
        <v>1</v>
      </c>
      <c r="O4013" s="79">
        <v>1050000</v>
      </c>
      <c r="P4013" s="79">
        <v>1050000</v>
      </c>
      <c r="Q4013" s="79"/>
      <c r="R4013" s="79">
        <v>1050000</v>
      </c>
      <c r="S4013" s="79">
        <v>0</v>
      </c>
      <c r="T4013" s="79">
        <v>0</v>
      </c>
      <c r="U4013" s="78" t="s">
        <v>303</v>
      </c>
      <c r="V4013" s="80" t="s">
        <v>1991</v>
      </c>
      <c r="W4013" s="81" t="s">
        <v>539</v>
      </c>
    </row>
    <row r="4014" spans="1:23" s="107" customFormat="1" ht="31.8" customHeight="1">
      <c r="A4014" s="46">
        <f>SUBTOTAL(3,$C$11:C4014)</f>
        <v>4004</v>
      </c>
      <c r="B4014" s="46">
        <v>1</v>
      </c>
      <c r="C4014" s="46" t="s">
        <v>499</v>
      </c>
      <c r="D4014" s="46" t="s">
        <v>937</v>
      </c>
      <c r="E4014" s="98" t="s">
        <v>645</v>
      </c>
      <c r="F4014" s="99" t="s">
        <v>22</v>
      </c>
      <c r="G4014" s="46">
        <v>11</v>
      </c>
      <c r="H4014" s="78" t="s">
        <v>651</v>
      </c>
      <c r="I4014" s="46">
        <v>20</v>
      </c>
      <c r="J4014" s="46">
        <v>1</v>
      </c>
      <c r="K4014" s="46"/>
      <c r="L4014" s="46"/>
      <c r="M4014" s="46">
        <v>20</v>
      </c>
      <c r="N4014" s="46">
        <v>1</v>
      </c>
      <c r="O4014" s="79">
        <v>1050000</v>
      </c>
      <c r="P4014" s="79">
        <v>1050000</v>
      </c>
      <c r="Q4014" s="79"/>
      <c r="R4014" s="79">
        <v>1050000</v>
      </c>
      <c r="S4014" s="79">
        <v>0</v>
      </c>
      <c r="T4014" s="79">
        <v>0</v>
      </c>
      <c r="U4014" s="78" t="s">
        <v>303</v>
      </c>
      <c r="V4014" s="80" t="s">
        <v>1992</v>
      </c>
      <c r="W4014" s="81" t="s">
        <v>539</v>
      </c>
    </row>
    <row r="4015" spans="1:23" s="107" customFormat="1" ht="31.8" customHeight="1">
      <c r="A4015" s="46">
        <f>SUBTOTAL(3,$C$11:C4015)</f>
        <v>4005</v>
      </c>
      <c r="B4015" s="46">
        <v>1</v>
      </c>
      <c r="C4015" s="46" t="s">
        <v>499</v>
      </c>
      <c r="D4015" s="46" t="s">
        <v>931</v>
      </c>
      <c r="E4015" s="98" t="s">
        <v>645</v>
      </c>
      <c r="F4015" s="99" t="s">
        <v>22</v>
      </c>
      <c r="G4015" s="46">
        <v>11</v>
      </c>
      <c r="H4015" s="78" t="s">
        <v>651</v>
      </c>
      <c r="I4015" s="46">
        <v>20</v>
      </c>
      <c r="J4015" s="46">
        <v>1</v>
      </c>
      <c r="K4015" s="46"/>
      <c r="L4015" s="46"/>
      <c r="M4015" s="46">
        <v>20</v>
      </c>
      <c r="N4015" s="46">
        <v>1</v>
      </c>
      <c r="O4015" s="79">
        <v>1050000</v>
      </c>
      <c r="P4015" s="79">
        <v>1050000</v>
      </c>
      <c r="Q4015" s="79"/>
      <c r="R4015" s="79">
        <v>1050000</v>
      </c>
      <c r="S4015" s="79">
        <v>0</v>
      </c>
      <c r="T4015" s="79">
        <v>0</v>
      </c>
      <c r="U4015" s="78" t="s">
        <v>303</v>
      </c>
      <c r="V4015" s="80" t="s">
        <v>187</v>
      </c>
      <c r="W4015" s="81" t="s">
        <v>539</v>
      </c>
    </row>
    <row r="4016" spans="1:23" s="107" customFormat="1" ht="31.8" customHeight="1">
      <c r="A4016" s="46">
        <f>SUBTOTAL(3,$C$11:C4016)</f>
        <v>4006</v>
      </c>
      <c r="B4016" s="46">
        <v>1</v>
      </c>
      <c r="C4016" s="46" t="s">
        <v>499</v>
      </c>
      <c r="D4016" s="46" t="s">
        <v>125</v>
      </c>
      <c r="E4016" s="98" t="s">
        <v>645</v>
      </c>
      <c r="F4016" s="99" t="s">
        <v>22</v>
      </c>
      <c r="G4016" s="46">
        <v>11</v>
      </c>
      <c r="H4016" s="78" t="s">
        <v>651</v>
      </c>
      <c r="I4016" s="46">
        <v>20</v>
      </c>
      <c r="J4016" s="46">
        <v>1</v>
      </c>
      <c r="K4016" s="46"/>
      <c r="L4016" s="46"/>
      <c r="M4016" s="46">
        <v>20</v>
      </c>
      <c r="N4016" s="46">
        <v>1</v>
      </c>
      <c r="O4016" s="79">
        <v>1050000</v>
      </c>
      <c r="P4016" s="79">
        <v>1050000</v>
      </c>
      <c r="Q4016" s="79"/>
      <c r="R4016" s="79">
        <v>1050000</v>
      </c>
      <c r="S4016" s="79">
        <v>0</v>
      </c>
      <c r="T4016" s="79">
        <v>0</v>
      </c>
      <c r="U4016" s="78" t="s">
        <v>303</v>
      </c>
      <c r="V4016" s="80" t="s">
        <v>170</v>
      </c>
      <c r="W4016" s="81" t="s">
        <v>539</v>
      </c>
    </row>
    <row r="4017" spans="1:23" s="107" customFormat="1" ht="31.8" customHeight="1">
      <c r="A4017" s="46">
        <f>SUBTOTAL(3,$C$11:C4017)</f>
        <v>4007</v>
      </c>
      <c r="B4017" s="46">
        <v>1</v>
      </c>
      <c r="C4017" s="46" t="s">
        <v>499</v>
      </c>
      <c r="D4017" s="46" t="s">
        <v>945</v>
      </c>
      <c r="E4017" s="98" t="s">
        <v>645</v>
      </c>
      <c r="F4017" s="99" t="s">
        <v>22</v>
      </c>
      <c r="G4017" s="46">
        <v>11</v>
      </c>
      <c r="H4017" s="78" t="s">
        <v>651</v>
      </c>
      <c r="I4017" s="46">
        <v>20</v>
      </c>
      <c r="J4017" s="46">
        <v>1</v>
      </c>
      <c r="K4017" s="46"/>
      <c r="L4017" s="46"/>
      <c r="M4017" s="46">
        <v>20</v>
      </c>
      <c r="N4017" s="46">
        <v>1</v>
      </c>
      <c r="O4017" s="79">
        <v>1050000</v>
      </c>
      <c r="P4017" s="79">
        <v>1050000</v>
      </c>
      <c r="Q4017" s="79"/>
      <c r="R4017" s="79">
        <v>1050000</v>
      </c>
      <c r="S4017" s="79">
        <v>0</v>
      </c>
      <c r="T4017" s="79">
        <v>0</v>
      </c>
      <c r="U4017" s="78" t="s">
        <v>303</v>
      </c>
      <c r="V4017" s="80" t="s">
        <v>1313</v>
      </c>
      <c r="W4017" s="81" t="s">
        <v>539</v>
      </c>
    </row>
    <row r="4018" spans="1:23" s="107" customFormat="1" ht="31.8" customHeight="1">
      <c r="A4018" s="46">
        <f>SUBTOTAL(3,$C$11:C4018)</f>
        <v>4008</v>
      </c>
      <c r="B4018" s="46">
        <v>1</v>
      </c>
      <c r="C4018" s="46" t="s">
        <v>499</v>
      </c>
      <c r="D4018" s="46" t="s">
        <v>930</v>
      </c>
      <c r="E4018" s="98" t="s">
        <v>645</v>
      </c>
      <c r="F4018" s="99" t="s">
        <v>22</v>
      </c>
      <c r="G4018" s="46">
        <v>11</v>
      </c>
      <c r="H4018" s="78" t="s">
        <v>651</v>
      </c>
      <c r="I4018" s="46">
        <v>20</v>
      </c>
      <c r="J4018" s="46">
        <v>1</v>
      </c>
      <c r="K4018" s="46"/>
      <c r="L4018" s="46"/>
      <c r="M4018" s="46">
        <v>20</v>
      </c>
      <c r="N4018" s="46">
        <v>1</v>
      </c>
      <c r="O4018" s="79">
        <v>1050000</v>
      </c>
      <c r="P4018" s="79">
        <v>1050000</v>
      </c>
      <c r="Q4018" s="79"/>
      <c r="R4018" s="79">
        <v>1050000</v>
      </c>
      <c r="S4018" s="79">
        <v>0</v>
      </c>
      <c r="T4018" s="79">
        <v>0</v>
      </c>
      <c r="U4018" s="78" t="s">
        <v>303</v>
      </c>
      <c r="V4018" s="80" t="s">
        <v>1993</v>
      </c>
      <c r="W4018" s="81" t="s">
        <v>539</v>
      </c>
    </row>
    <row r="4019" spans="1:23" s="107" customFormat="1" ht="31.8" customHeight="1">
      <c r="A4019" s="46">
        <f>SUBTOTAL(3,$C$11:C4019)</f>
        <v>4009</v>
      </c>
      <c r="B4019" s="100">
        <v>2</v>
      </c>
      <c r="C4019" s="100" t="s">
        <v>499</v>
      </c>
      <c r="D4019" s="100" t="s">
        <v>2384</v>
      </c>
      <c r="E4019" s="101" t="s">
        <v>645</v>
      </c>
      <c r="F4019" s="102" t="s">
        <v>22</v>
      </c>
      <c r="G4019" s="100">
        <v>11</v>
      </c>
      <c r="H4019" s="103" t="s">
        <v>651</v>
      </c>
      <c r="I4019" s="100">
        <v>20</v>
      </c>
      <c r="J4019" s="100">
        <v>1</v>
      </c>
      <c r="K4019" s="100"/>
      <c r="L4019" s="100"/>
      <c r="M4019" s="100">
        <v>20</v>
      </c>
      <c r="N4019" s="100">
        <v>1</v>
      </c>
      <c r="O4019" s="104">
        <v>1050000</v>
      </c>
      <c r="P4019" s="104">
        <v>1050000</v>
      </c>
      <c r="Q4019" s="104"/>
      <c r="R4019" s="104"/>
      <c r="S4019" s="104">
        <v>1050000</v>
      </c>
      <c r="T4019" s="104">
        <v>0</v>
      </c>
      <c r="U4019" s="103" t="s">
        <v>303</v>
      </c>
      <c r="V4019" s="105" t="s">
        <v>4718</v>
      </c>
      <c r="W4019" s="106" t="s">
        <v>539</v>
      </c>
    </row>
    <row r="4020" spans="1:23" s="107" customFormat="1" ht="31.8" customHeight="1">
      <c r="A4020" s="46">
        <f>SUBTOTAL(3,$C$11:C4020)</f>
        <v>4010</v>
      </c>
      <c r="B4020" s="100">
        <v>2</v>
      </c>
      <c r="C4020" s="100" t="s">
        <v>499</v>
      </c>
      <c r="D4020" s="100" t="s">
        <v>2383</v>
      </c>
      <c r="E4020" s="101" t="s">
        <v>645</v>
      </c>
      <c r="F4020" s="102" t="s">
        <v>22</v>
      </c>
      <c r="G4020" s="100">
        <v>11</v>
      </c>
      <c r="H4020" s="103" t="s">
        <v>651</v>
      </c>
      <c r="I4020" s="100">
        <v>20</v>
      </c>
      <c r="J4020" s="100">
        <v>1</v>
      </c>
      <c r="K4020" s="100"/>
      <c r="L4020" s="100"/>
      <c r="M4020" s="100">
        <v>20</v>
      </c>
      <c r="N4020" s="100">
        <v>1</v>
      </c>
      <c r="O4020" s="104">
        <v>1050000</v>
      </c>
      <c r="P4020" s="104">
        <v>1050000</v>
      </c>
      <c r="Q4020" s="104"/>
      <c r="R4020" s="104"/>
      <c r="S4020" s="104">
        <v>1050000</v>
      </c>
      <c r="T4020" s="104">
        <v>0</v>
      </c>
      <c r="U4020" s="103" t="s">
        <v>303</v>
      </c>
      <c r="V4020" s="105" t="s">
        <v>4719</v>
      </c>
      <c r="W4020" s="106" t="s">
        <v>539</v>
      </c>
    </row>
    <row r="4021" spans="1:23" s="107" customFormat="1" ht="31.8" customHeight="1">
      <c r="A4021" s="46">
        <f>SUBTOTAL(3,$C$11:C4021)</f>
        <v>4011</v>
      </c>
      <c r="B4021" s="100">
        <v>2</v>
      </c>
      <c r="C4021" s="100" t="s">
        <v>499</v>
      </c>
      <c r="D4021" s="100" t="s">
        <v>2386</v>
      </c>
      <c r="E4021" s="101" t="s">
        <v>645</v>
      </c>
      <c r="F4021" s="102" t="s">
        <v>22</v>
      </c>
      <c r="G4021" s="100">
        <v>11</v>
      </c>
      <c r="H4021" s="103" t="s">
        <v>651</v>
      </c>
      <c r="I4021" s="100">
        <v>20</v>
      </c>
      <c r="J4021" s="100">
        <v>1</v>
      </c>
      <c r="K4021" s="100"/>
      <c r="L4021" s="100"/>
      <c r="M4021" s="100">
        <v>20</v>
      </c>
      <c r="N4021" s="100">
        <v>1</v>
      </c>
      <c r="O4021" s="104">
        <v>1050000</v>
      </c>
      <c r="P4021" s="104">
        <v>1050000</v>
      </c>
      <c r="Q4021" s="104"/>
      <c r="R4021" s="104"/>
      <c r="S4021" s="104">
        <v>1050000</v>
      </c>
      <c r="T4021" s="104">
        <v>0</v>
      </c>
      <c r="U4021" s="103" t="s">
        <v>303</v>
      </c>
      <c r="V4021" s="105" t="s">
        <v>4720</v>
      </c>
      <c r="W4021" s="106" t="s">
        <v>539</v>
      </c>
    </row>
    <row r="4022" spans="1:23" s="107" customFormat="1" ht="31.8" customHeight="1">
      <c r="A4022" s="46">
        <f>SUBTOTAL(3,$C$11:C4022)</f>
        <v>4012</v>
      </c>
      <c r="B4022" s="100">
        <v>2</v>
      </c>
      <c r="C4022" s="100" t="s">
        <v>499</v>
      </c>
      <c r="D4022" s="100" t="s">
        <v>2386</v>
      </c>
      <c r="E4022" s="101" t="s">
        <v>645</v>
      </c>
      <c r="F4022" s="102" t="s">
        <v>22</v>
      </c>
      <c r="G4022" s="100">
        <v>11</v>
      </c>
      <c r="H4022" s="103" t="s">
        <v>651</v>
      </c>
      <c r="I4022" s="100">
        <v>20</v>
      </c>
      <c r="J4022" s="100">
        <v>1</v>
      </c>
      <c r="K4022" s="100"/>
      <c r="L4022" s="100"/>
      <c r="M4022" s="100">
        <v>20</v>
      </c>
      <c r="N4022" s="100">
        <v>1</v>
      </c>
      <c r="O4022" s="104">
        <v>1050000</v>
      </c>
      <c r="P4022" s="104">
        <v>1050000</v>
      </c>
      <c r="Q4022" s="104"/>
      <c r="R4022" s="104"/>
      <c r="S4022" s="104">
        <v>1050000</v>
      </c>
      <c r="T4022" s="104">
        <v>0</v>
      </c>
      <c r="U4022" s="103" t="s">
        <v>303</v>
      </c>
      <c r="V4022" s="105" t="s">
        <v>3204</v>
      </c>
      <c r="W4022" s="106" t="s">
        <v>539</v>
      </c>
    </row>
    <row r="4023" spans="1:23" s="107" customFormat="1" ht="31.8" customHeight="1">
      <c r="A4023" s="46">
        <f>SUBTOTAL(3,$C$11:C4023)</f>
        <v>4013</v>
      </c>
      <c r="B4023" s="100">
        <v>2</v>
      </c>
      <c r="C4023" s="100" t="s">
        <v>499</v>
      </c>
      <c r="D4023" s="100" t="s">
        <v>2383</v>
      </c>
      <c r="E4023" s="101" t="s">
        <v>645</v>
      </c>
      <c r="F4023" s="102" t="s">
        <v>22</v>
      </c>
      <c r="G4023" s="100">
        <v>11</v>
      </c>
      <c r="H4023" s="103" t="s">
        <v>651</v>
      </c>
      <c r="I4023" s="100">
        <v>20</v>
      </c>
      <c r="J4023" s="100">
        <v>1</v>
      </c>
      <c r="K4023" s="100"/>
      <c r="L4023" s="100"/>
      <c r="M4023" s="100">
        <v>20</v>
      </c>
      <c r="N4023" s="100">
        <v>1</v>
      </c>
      <c r="O4023" s="104">
        <v>1050000</v>
      </c>
      <c r="P4023" s="104">
        <v>1050000</v>
      </c>
      <c r="Q4023" s="104"/>
      <c r="R4023" s="104"/>
      <c r="S4023" s="104">
        <v>1050000</v>
      </c>
      <c r="T4023" s="104">
        <v>0</v>
      </c>
      <c r="U4023" s="103" t="s">
        <v>303</v>
      </c>
      <c r="V4023" s="105" t="s">
        <v>4721</v>
      </c>
      <c r="W4023" s="106" t="s">
        <v>539</v>
      </c>
    </row>
    <row r="4024" spans="1:23" s="107" customFormat="1" ht="31.8" customHeight="1">
      <c r="A4024" s="46">
        <f>SUBTOTAL(3,$C$11:C4024)</f>
        <v>4014</v>
      </c>
      <c r="B4024" s="100">
        <v>2</v>
      </c>
      <c r="C4024" s="100" t="s">
        <v>499</v>
      </c>
      <c r="D4024" s="100" t="s">
        <v>2382</v>
      </c>
      <c r="E4024" s="101" t="s">
        <v>645</v>
      </c>
      <c r="F4024" s="102" t="s">
        <v>22</v>
      </c>
      <c r="G4024" s="100">
        <v>11</v>
      </c>
      <c r="H4024" s="103" t="s">
        <v>651</v>
      </c>
      <c r="I4024" s="100">
        <v>20</v>
      </c>
      <c r="J4024" s="100">
        <v>1</v>
      </c>
      <c r="K4024" s="100"/>
      <c r="L4024" s="100"/>
      <c r="M4024" s="100">
        <v>20</v>
      </c>
      <c r="N4024" s="100">
        <v>1</v>
      </c>
      <c r="O4024" s="104">
        <v>1050000</v>
      </c>
      <c r="P4024" s="104">
        <v>1050000</v>
      </c>
      <c r="Q4024" s="104"/>
      <c r="R4024" s="104"/>
      <c r="S4024" s="104">
        <v>1050000</v>
      </c>
      <c r="T4024" s="104">
        <v>0</v>
      </c>
      <c r="U4024" s="103" t="s">
        <v>303</v>
      </c>
      <c r="V4024" s="105" t="s">
        <v>4722</v>
      </c>
      <c r="W4024" s="106" t="s">
        <v>539</v>
      </c>
    </row>
    <row r="4025" spans="1:23" s="107" customFormat="1" ht="31.8" customHeight="1">
      <c r="A4025" s="46">
        <f>SUBTOTAL(3,$C$11:C4025)</f>
        <v>4015</v>
      </c>
      <c r="B4025" s="100">
        <v>2</v>
      </c>
      <c r="C4025" s="100" t="s">
        <v>499</v>
      </c>
      <c r="D4025" s="100" t="s">
        <v>2384</v>
      </c>
      <c r="E4025" s="101" t="s">
        <v>645</v>
      </c>
      <c r="F4025" s="102" t="s">
        <v>22</v>
      </c>
      <c r="G4025" s="100">
        <v>11</v>
      </c>
      <c r="H4025" s="103" t="s">
        <v>651</v>
      </c>
      <c r="I4025" s="100">
        <v>20</v>
      </c>
      <c r="J4025" s="100">
        <v>1</v>
      </c>
      <c r="K4025" s="100"/>
      <c r="L4025" s="100"/>
      <c r="M4025" s="100">
        <v>20</v>
      </c>
      <c r="N4025" s="100">
        <v>1</v>
      </c>
      <c r="O4025" s="104">
        <v>1050000</v>
      </c>
      <c r="P4025" s="104">
        <v>1050000</v>
      </c>
      <c r="Q4025" s="104"/>
      <c r="R4025" s="104"/>
      <c r="S4025" s="104">
        <v>1050000</v>
      </c>
      <c r="T4025" s="104">
        <v>0</v>
      </c>
      <c r="U4025" s="103" t="s">
        <v>303</v>
      </c>
      <c r="V4025" s="105" t="s">
        <v>4723</v>
      </c>
      <c r="W4025" s="106" t="s">
        <v>539</v>
      </c>
    </row>
    <row r="4026" spans="1:23" s="107" customFormat="1" ht="31.8" customHeight="1">
      <c r="A4026" s="46">
        <f>SUBTOTAL(3,$C$11:C4026)</f>
        <v>4016</v>
      </c>
      <c r="B4026" s="100">
        <v>2</v>
      </c>
      <c r="C4026" s="100" t="s">
        <v>499</v>
      </c>
      <c r="D4026" s="100" t="s">
        <v>2383</v>
      </c>
      <c r="E4026" s="101" t="s">
        <v>645</v>
      </c>
      <c r="F4026" s="102" t="s">
        <v>22</v>
      </c>
      <c r="G4026" s="100">
        <v>11</v>
      </c>
      <c r="H4026" s="103" t="s">
        <v>651</v>
      </c>
      <c r="I4026" s="100">
        <v>20</v>
      </c>
      <c r="J4026" s="100">
        <v>1</v>
      </c>
      <c r="K4026" s="100"/>
      <c r="L4026" s="100"/>
      <c r="M4026" s="100">
        <v>20</v>
      </c>
      <c r="N4026" s="100">
        <v>1</v>
      </c>
      <c r="O4026" s="104">
        <v>1050000</v>
      </c>
      <c r="P4026" s="104">
        <v>1050000</v>
      </c>
      <c r="Q4026" s="104"/>
      <c r="R4026" s="104"/>
      <c r="S4026" s="104">
        <v>1050000</v>
      </c>
      <c r="T4026" s="104">
        <v>0</v>
      </c>
      <c r="U4026" s="103" t="s">
        <v>303</v>
      </c>
      <c r="V4026" s="105" t="s">
        <v>873</v>
      </c>
      <c r="W4026" s="106" t="s">
        <v>539</v>
      </c>
    </row>
    <row r="4027" spans="1:23" s="107" customFormat="1" ht="31.8" customHeight="1">
      <c r="A4027" s="46">
        <f>SUBTOTAL(3,$C$11:C4027)</f>
        <v>4017</v>
      </c>
      <c r="B4027" s="100">
        <v>2</v>
      </c>
      <c r="C4027" s="100" t="s">
        <v>499</v>
      </c>
      <c r="D4027" s="100" t="s">
        <v>2383</v>
      </c>
      <c r="E4027" s="101" t="s">
        <v>645</v>
      </c>
      <c r="F4027" s="102" t="s">
        <v>22</v>
      </c>
      <c r="G4027" s="100">
        <v>11</v>
      </c>
      <c r="H4027" s="103" t="s">
        <v>651</v>
      </c>
      <c r="I4027" s="100">
        <v>20</v>
      </c>
      <c r="J4027" s="100">
        <v>1</v>
      </c>
      <c r="K4027" s="100"/>
      <c r="L4027" s="100"/>
      <c r="M4027" s="100">
        <v>20</v>
      </c>
      <c r="N4027" s="100">
        <v>1</v>
      </c>
      <c r="O4027" s="104">
        <v>1050000</v>
      </c>
      <c r="P4027" s="104">
        <v>1050000</v>
      </c>
      <c r="Q4027" s="104"/>
      <c r="R4027" s="104"/>
      <c r="S4027" s="104">
        <v>1050000</v>
      </c>
      <c r="T4027" s="104">
        <v>0</v>
      </c>
      <c r="U4027" s="103" t="s">
        <v>303</v>
      </c>
      <c r="V4027" s="105" t="s">
        <v>505</v>
      </c>
      <c r="W4027" s="106" t="s">
        <v>539</v>
      </c>
    </row>
    <row r="4028" spans="1:23" s="107" customFormat="1" ht="31.8" customHeight="1">
      <c r="A4028" s="46">
        <f>SUBTOTAL(3,$C$11:C4028)</f>
        <v>4018</v>
      </c>
      <c r="B4028" s="100">
        <v>2</v>
      </c>
      <c r="C4028" s="100" t="s">
        <v>499</v>
      </c>
      <c r="D4028" s="100" t="s">
        <v>2386</v>
      </c>
      <c r="E4028" s="101" t="s">
        <v>645</v>
      </c>
      <c r="F4028" s="102" t="s">
        <v>22</v>
      </c>
      <c r="G4028" s="100">
        <v>11</v>
      </c>
      <c r="H4028" s="103" t="s">
        <v>651</v>
      </c>
      <c r="I4028" s="100">
        <v>20</v>
      </c>
      <c r="J4028" s="100">
        <v>1</v>
      </c>
      <c r="K4028" s="100"/>
      <c r="L4028" s="100"/>
      <c r="M4028" s="100">
        <v>20</v>
      </c>
      <c r="N4028" s="100">
        <v>1</v>
      </c>
      <c r="O4028" s="104">
        <v>1050000</v>
      </c>
      <c r="P4028" s="104">
        <v>1050000</v>
      </c>
      <c r="Q4028" s="104"/>
      <c r="R4028" s="104"/>
      <c r="S4028" s="104">
        <v>1050000</v>
      </c>
      <c r="T4028" s="104">
        <v>0</v>
      </c>
      <c r="U4028" s="103" t="s">
        <v>303</v>
      </c>
      <c r="V4028" s="105" t="s">
        <v>4724</v>
      </c>
      <c r="W4028" s="106" t="s">
        <v>539</v>
      </c>
    </row>
    <row r="4029" spans="1:23" s="107" customFormat="1" ht="31.8" customHeight="1">
      <c r="A4029" s="46">
        <f>SUBTOTAL(3,$C$11:C4029)</f>
        <v>4019</v>
      </c>
      <c r="B4029" s="100">
        <v>2</v>
      </c>
      <c r="C4029" s="100" t="s">
        <v>499</v>
      </c>
      <c r="D4029" s="100" t="s">
        <v>2382</v>
      </c>
      <c r="E4029" s="101" t="s">
        <v>645</v>
      </c>
      <c r="F4029" s="102" t="s">
        <v>22</v>
      </c>
      <c r="G4029" s="100">
        <v>11</v>
      </c>
      <c r="H4029" s="103" t="s">
        <v>651</v>
      </c>
      <c r="I4029" s="100">
        <v>20</v>
      </c>
      <c r="J4029" s="100">
        <v>1</v>
      </c>
      <c r="K4029" s="100"/>
      <c r="L4029" s="100"/>
      <c r="M4029" s="100">
        <v>20</v>
      </c>
      <c r="N4029" s="100">
        <v>1</v>
      </c>
      <c r="O4029" s="104">
        <v>1050000</v>
      </c>
      <c r="P4029" s="104">
        <v>1050000</v>
      </c>
      <c r="Q4029" s="104"/>
      <c r="R4029" s="104"/>
      <c r="S4029" s="104">
        <v>1050000</v>
      </c>
      <c r="T4029" s="104">
        <v>0</v>
      </c>
      <c r="U4029" s="103" t="s">
        <v>303</v>
      </c>
      <c r="V4029" s="105" t="s">
        <v>4725</v>
      </c>
      <c r="W4029" s="106" t="s">
        <v>539</v>
      </c>
    </row>
    <row r="4030" spans="1:23" s="107" customFormat="1" ht="31.8" customHeight="1">
      <c r="A4030" s="46">
        <f>SUBTOTAL(3,$C$11:C4030)</f>
        <v>4020</v>
      </c>
      <c r="B4030" s="100">
        <v>2</v>
      </c>
      <c r="C4030" s="100" t="s">
        <v>499</v>
      </c>
      <c r="D4030" s="100" t="s">
        <v>2222</v>
      </c>
      <c r="E4030" s="101" t="s">
        <v>645</v>
      </c>
      <c r="F4030" s="102" t="s">
        <v>22</v>
      </c>
      <c r="G4030" s="100">
        <v>11</v>
      </c>
      <c r="H4030" s="103" t="s">
        <v>651</v>
      </c>
      <c r="I4030" s="100">
        <v>20</v>
      </c>
      <c r="J4030" s="100">
        <v>1</v>
      </c>
      <c r="K4030" s="100"/>
      <c r="L4030" s="100"/>
      <c r="M4030" s="100">
        <v>20</v>
      </c>
      <c r="N4030" s="100">
        <v>1</v>
      </c>
      <c r="O4030" s="104">
        <v>1050000</v>
      </c>
      <c r="P4030" s="104">
        <v>1050000</v>
      </c>
      <c r="Q4030" s="104"/>
      <c r="R4030" s="104"/>
      <c r="S4030" s="104">
        <v>1050000</v>
      </c>
      <c r="T4030" s="104">
        <v>0</v>
      </c>
      <c r="U4030" s="103" t="s">
        <v>303</v>
      </c>
      <c r="V4030" s="105" t="s">
        <v>4726</v>
      </c>
      <c r="W4030" s="106" t="s">
        <v>539</v>
      </c>
    </row>
    <row r="4031" spans="1:23" s="107" customFormat="1" ht="31.8" customHeight="1">
      <c r="A4031" s="46">
        <f>SUBTOTAL(3,$C$11:C4031)</f>
        <v>4021</v>
      </c>
      <c r="B4031" s="100">
        <v>2</v>
      </c>
      <c r="C4031" s="100" t="s">
        <v>499</v>
      </c>
      <c r="D4031" s="100" t="s">
        <v>2383</v>
      </c>
      <c r="E4031" s="101" t="s">
        <v>645</v>
      </c>
      <c r="F4031" s="102" t="s">
        <v>22</v>
      </c>
      <c r="G4031" s="100">
        <v>11</v>
      </c>
      <c r="H4031" s="103" t="s">
        <v>651</v>
      </c>
      <c r="I4031" s="100">
        <v>20</v>
      </c>
      <c r="J4031" s="100">
        <v>1</v>
      </c>
      <c r="K4031" s="100"/>
      <c r="L4031" s="100"/>
      <c r="M4031" s="100">
        <v>20</v>
      </c>
      <c r="N4031" s="100">
        <v>1</v>
      </c>
      <c r="O4031" s="104">
        <v>1050000</v>
      </c>
      <c r="P4031" s="104">
        <v>1050000</v>
      </c>
      <c r="Q4031" s="104"/>
      <c r="R4031" s="104"/>
      <c r="S4031" s="104">
        <v>1050000</v>
      </c>
      <c r="T4031" s="104">
        <v>0</v>
      </c>
      <c r="U4031" s="103" t="s">
        <v>303</v>
      </c>
      <c r="V4031" s="105" t="s">
        <v>226</v>
      </c>
      <c r="W4031" s="106" t="s">
        <v>539</v>
      </c>
    </row>
    <row r="4032" spans="1:23" s="107" customFormat="1" ht="31.8" customHeight="1">
      <c r="A4032" s="46">
        <f>SUBTOTAL(3,$C$11:C4032)</f>
        <v>4022</v>
      </c>
      <c r="B4032" s="100">
        <v>2</v>
      </c>
      <c r="C4032" s="100" t="s">
        <v>499</v>
      </c>
      <c r="D4032" s="100" t="s">
        <v>2383</v>
      </c>
      <c r="E4032" s="101" t="s">
        <v>645</v>
      </c>
      <c r="F4032" s="102" t="s">
        <v>22</v>
      </c>
      <c r="G4032" s="100">
        <v>11</v>
      </c>
      <c r="H4032" s="103" t="s">
        <v>651</v>
      </c>
      <c r="I4032" s="100">
        <v>20</v>
      </c>
      <c r="J4032" s="100">
        <v>1</v>
      </c>
      <c r="K4032" s="100"/>
      <c r="L4032" s="100"/>
      <c r="M4032" s="100">
        <v>20</v>
      </c>
      <c r="N4032" s="100">
        <v>1</v>
      </c>
      <c r="O4032" s="104">
        <v>1050000</v>
      </c>
      <c r="P4032" s="104">
        <v>1050000</v>
      </c>
      <c r="Q4032" s="104"/>
      <c r="R4032" s="104"/>
      <c r="S4032" s="104">
        <v>1050000</v>
      </c>
      <c r="T4032" s="104">
        <v>0</v>
      </c>
      <c r="U4032" s="103" t="s">
        <v>303</v>
      </c>
      <c r="V4032" s="105" t="s">
        <v>4399</v>
      </c>
      <c r="W4032" s="106" t="s">
        <v>539</v>
      </c>
    </row>
    <row r="4033" spans="1:23" s="107" customFormat="1" ht="31.8" customHeight="1">
      <c r="A4033" s="46">
        <f>SUBTOTAL(3,$C$11:C4033)</f>
        <v>4023</v>
      </c>
      <c r="B4033" s="100">
        <v>2</v>
      </c>
      <c r="C4033" s="100" t="s">
        <v>499</v>
      </c>
      <c r="D4033" s="100" t="s">
        <v>2342</v>
      </c>
      <c r="E4033" s="101" t="s">
        <v>645</v>
      </c>
      <c r="F4033" s="102" t="s">
        <v>22</v>
      </c>
      <c r="G4033" s="100">
        <v>11</v>
      </c>
      <c r="H4033" s="103" t="s">
        <v>651</v>
      </c>
      <c r="I4033" s="100">
        <v>20</v>
      </c>
      <c r="J4033" s="100">
        <v>1</v>
      </c>
      <c r="K4033" s="100"/>
      <c r="L4033" s="100"/>
      <c r="M4033" s="100">
        <v>20</v>
      </c>
      <c r="N4033" s="100">
        <v>1</v>
      </c>
      <c r="O4033" s="104">
        <v>1050000</v>
      </c>
      <c r="P4033" s="104">
        <v>1050000</v>
      </c>
      <c r="Q4033" s="104"/>
      <c r="R4033" s="104"/>
      <c r="S4033" s="104">
        <v>1050000</v>
      </c>
      <c r="T4033" s="104">
        <v>0</v>
      </c>
      <c r="U4033" s="103" t="s">
        <v>303</v>
      </c>
      <c r="V4033" s="105" t="s">
        <v>4274</v>
      </c>
      <c r="W4033" s="106" t="s">
        <v>539</v>
      </c>
    </row>
    <row r="4034" spans="1:23" s="107" customFormat="1" ht="31.8" customHeight="1">
      <c r="A4034" s="46">
        <f>SUBTOTAL(3,$C$11:C4034)</f>
        <v>4024</v>
      </c>
      <c r="B4034" s="100">
        <v>2</v>
      </c>
      <c r="C4034" s="100" t="s">
        <v>499</v>
      </c>
      <c r="D4034" s="100" t="s">
        <v>2383</v>
      </c>
      <c r="E4034" s="101" t="s">
        <v>645</v>
      </c>
      <c r="F4034" s="102" t="s">
        <v>22</v>
      </c>
      <c r="G4034" s="100">
        <v>11</v>
      </c>
      <c r="H4034" s="103" t="s">
        <v>651</v>
      </c>
      <c r="I4034" s="100">
        <v>20</v>
      </c>
      <c r="J4034" s="100">
        <v>1</v>
      </c>
      <c r="K4034" s="100"/>
      <c r="L4034" s="100"/>
      <c r="M4034" s="100">
        <v>20</v>
      </c>
      <c r="N4034" s="100">
        <v>1</v>
      </c>
      <c r="O4034" s="104">
        <v>1050000</v>
      </c>
      <c r="P4034" s="104">
        <v>1050000</v>
      </c>
      <c r="Q4034" s="104"/>
      <c r="R4034" s="104"/>
      <c r="S4034" s="104">
        <v>1050000</v>
      </c>
      <c r="T4034" s="104">
        <v>0</v>
      </c>
      <c r="U4034" s="103" t="s">
        <v>303</v>
      </c>
      <c r="V4034" s="105" t="s">
        <v>4727</v>
      </c>
      <c r="W4034" s="106" t="s">
        <v>539</v>
      </c>
    </row>
    <row r="4035" spans="1:23" s="107" customFormat="1" ht="31.8" customHeight="1">
      <c r="A4035" s="46">
        <f>SUBTOTAL(3,$C$11:C4035)</f>
        <v>4025</v>
      </c>
      <c r="B4035" s="100">
        <v>2</v>
      </c>
      <c r="C4035" s="100" t="s">
        <v>499</v>
      </c>
      <c r="D4035" s="100" t="s">
        <v>2385</v>
      </c>
      <c r="E4035" s="101" t="s">
        <v>645</v>
      </c>
      <c r="F4035" s="102" t="s">
        <v>22</v>
      </c>
      <c r="G4035" s="100">
        <v>11</v>
      </c>
      <c r="H4035" s="103" t="s">
        <v>651</v>
      </c>
      <c r="I4035" s="100">
        <v>20</v>
      </c>
      <c r="J4035" s="100">
        <v>1</v>
      </c>
      <c r="K4035" s="100"/>
      <c r="L4035" s="100"/>
      <c r="M4035" s="100">
        <v>20</v>
      </c>
      <c r="N4035" s="100">
        <v>1</v>
      </c>
      <c r="O4035" s="104">
        <v>1050000</v>
      </c>
      <c r="P4035" s="104">
        <v>1050000</v>
      </c>
      <c r="Q4035" s="104"/>
      <c r="R4035" s="104"/>
      <c r="S4035" s="104">
        <v>1050000</v>
      </c>
      <c r="T4035" s="104">
        <v>0</v>
      </c>
      <c r="U4035" s="103" t="s">
        <v>303</v>
      </c>
      <c r="V4035" s="105" t="s">
        <v>2796</v>
      </c>
      <c r="W4035" s="106" t="s">
        <v>539</v>
      </c>
    </row>
    <row r="4036" spans="1:23" s="107" customFormat="1" ht="31.8" customHeight="1">
      <c r="A4036" s="46">
        <f>SUBTOTAL(3,$C$11:C4036)</f>
        <v>4026</v>
      </c>
      <c r="B4036" s="100">
        <v>2</v>
      </c>
      <c r="C4036" s="100" t="s">
        <v>499</v>
      </c>
      <c r="D4036" s="100" t="s">
        <v>2383</v>
      </c>
      <c r="E4036" s="101" t="s">
        <v>645</v>
      </c>
      <c r="F4036" s="102" t="s">
        <v>22</v>
      </c>
      <c r="G4036" s="100">
        <v>11</v>
      </c>
      <c r="H4036" s="103" t="s">
        <v>651</v>
      </c>
      <c r="I4036" s="100">
        <v>20</v>
      </c>
      <c r="J4036" s="100">
        <v>1</v>
      </c>
      <c r="K4036" s="100"/>
      <c r="L4036" s="100"/>
      <c r="M4036" s="100">
        <v>20</v>
      </c>
      <c r="N4036" s="100">
        <v>1</v>
      </c>
      <c r="O4036" s="104">
        <v>1050000</v>
      </c>
      <c r="P4036" s="104">
        <v>1050000</v>
      </c>
      <c r="Q4036" s="104"/>
      <c r="R4036" s="104"/>
      <c r="S4036" s="104">
        <v>1050000</v>
      </c>
      <c r="T4036" s="104">
        <v>0</v>
      </c>
      <c r="U4036" s="103" t="s">
        <v>303</v>
      </c>
      <c r="V4036" s="105" t="s">
        <v>3760</v>
      </c>
      <c r="W4036" s="106" t="s">
        <v>539</v>
      </c>
    </row>
    <row r="4037" spans="1:23" s="107" customFormat="1" ht="31.8" customHeight="1">
      <c r="A4037" s="46">
        <f>SUBTOTAL(3,$C$11:C4037)</f>
        <v>4027</v>
      </c>
      <c r="B4037" s="100">
        <v>2</v>
      </c>
      <c r="C4037" s="100" t="s">
        <v>499</v>
      </c>
      <c r="D4037" s="100" t="s">
        <v>2384</v>
      </c>
      <c r="E4037" s="101" t="s">
        <v>645</v>
      </c>
      <c r="F4037" s="102" t="s">
        <v>22</v>
      </c>
      <c r="G4037" s="100">
        <v>11</v>
      </c>
      <c r="H4037" s="103" t="s">
        <v>651</v>
      </c>
      <c r="I4037" s="100">
        <v>20</v>
      </c>
      <c r="J4037" s="100">
        <v>1</v>
      </c>
      <c r="K4037" s="100"/>
      <c r="L4037" s="100"/>
      <c r="M4037" s="100">
        <v>20</v>
      </c>
      <c r="N4037" s="100">
        <v>1</v>
      </c>
      <c r="O4037" s="104">
        <v>1050000</v>
      </c>
      <c r="P4037" s="104">
        <v>1050000</v>
      </c>
      <c r="Q4037" s="104"/>
      <c r="R4037" s="104"/>
      <c r="S4037" s="104">
        <v>1050000</v>
      </c>
      <c r="T4037" s="104">
        <v>0</v>
      </c>
      <c r="U4037" s="103" t="s">
        <v>303</v>
      </c>
      <c r="V4037" s="105" t="s">
        <v>2687</v>
      </c>
      <c r="W4037" s="106" t="s">
        <v>539</v>
      </c>
    </row>
    <row r="4038" spans="1:23" s="107" customFormat="1" ht="31.8" customHeight="1">
      <c r="A4038" s="46">
        <f>SUBTOTAL(3,$C$11:C4038)</f>
        <v>4028</v>
      </c>
      <c r="B4038" s="100">
        <v>2</v>
      </c>
      <c r="C4038" s="100" t="s">
        <v>499</v>
      </c>
      <c r="D4038" s="100" t="s">
        <v>2365</v>
      </c>
      <c r="E4038" s="101" t="s">
        <v>645</v>
      </c>
      <c r="F4038" s="102" t="s">
        <v>22</v>
      </c>
      <c r="G4038" s="100">
        <v>11</v>
      </c>
      <c r="H4038" s="103" t="s">
        <v>651</v>
      </c>
      <c r="I4038" s="100">
        <v>20</v>
      </c>
      <c r="J4038" s="100">
        <v>1</v>
      </c>
      <c r="K4038" s="100"/>
      <c r="L4038" s="100"/>
      <c r="M4038" s="100">
        <v>20</v>
      </c>
      <c r="N4038" s="100">
        <v>1</v>
      </c>
      <c r="O4038" s="104">
        <v>1050000</v>
      </c>
      <c r="P4038" s="104">
        <v>1050000</v>
      </c>
      <c r="Q4038" s="104"/>
      <c r="R4038" s="104"/>
      <c r="S4038" s="104">
        <v>1050000</v>
      </c>
      <c r="T4038" s="104">
        <v>0</v>
      </c>
      <c r="U4038" s="103" t="s">
        <v>303</v>
      </c>
      <c r="V4038" s="105" t="s">
        <v>3161</v>
      </c>
      <c r="W4038" s="106" t="s">
        <v>539</v>
      </c>
    </row>
    <row r="4039" spans="1:23" s="107" customFormat="1" ht="31.8" customHeight="1">
      <c r="A4039" s="46">
        <f>SUBTOTAL(3,$C$11:C4039)</f>
        <v>4029</v>
      </c>
      <c r="B4039" s="100">
        <v>2</v>
      </c>
      <c r="C4039" s="100" t="s">
        <v>499</v>
      </c>
      <c r="D4039" s="100" t="s">
        <v>2386</v>
      </c>
      <c r="E4039" s="101" t="s">
        <v>645</v>
      </c>
      <c r="F4039" s="102" t="s">
        <v>22</v>
      </c>
      <c r="G4039" s="100">
        <v>11</v>
      </c>
      <c r="H4039" s="103" t="s">
        <v>651</v>
      </c>
      <c r="I4039" s="100">
        <v>20</v>
      </c>
      <c r="J4039" s="100">
        <v>1</v>
      </c>
      <c r="K4039" s="100"/>
      <c r="L4039" s="100"/>
      <c r="M4039" s="100">
        <v>20</v>
      </c>
      <c r="N4039" s="100">
        <v>1</v>
      </c>
      <c r="O4039" s="104">
        <v>1050000</v>
      </c>
      <c r="P4039" s="104">
        <v>1050000</v>
      </c>
      <c r="Q4039" s="104"/>
      <c r="R4039" s="104"/>
      <c r="S4039" s="104">
        <v>1050000</v>
      </c>
      <c r="T4039" s="104">
        <v>0</v>
      </c>
      <c r="U4039" s="103" t="s">
        <v>303</v>
      </c>
      <c r="V4039" s="105" t="s">
        <v>4728</v>
      </c>
      <c r="W4039" s="106" t="s">
        <v>539</v>
      </c>
    </row>
    <row r="4040" spans="1:23" s="107" customFormat="1" ht="31.8" customHeight="1">
      <c r="A4040" s="46">
        <f>SUBTOTAL(3,$C$11:C4040)</f>
        <v>4030</v>
      </c>
      <c r="B4040" s="100">
        <v>2</v>
      </c>
      <c r="C4040" s="100" t="s">
        <v>499</v>
      </c>
      <c r="D4040" s="100" t="s">
        <v>2342</v>
      </c>
      <c r="E4040" s="101" t="s">
        <v>645</v>
      </c>
      <c r="F4040" s="102" t="s">
        <v>22</v>
      </c>
      <c r="G4040" s="100">
        <v>11</v>
      </c>
      <c r="H4040" s="103" t="s">
        <v>651</v>
      </c>
      <c r="I4040" s="100">
        <v>20</v>
      </c>
      <c r="J4040" s="100">
        <v>1</v>
      </c>
      <c r="K4040" s="100"/>
      <c r="L4040" s="100"/>
      <c r="M4040" s="100">
        <v>20</v>
      </c>
      <c r="N4040" s="100">
        <v>1</v>
      </c>
      <c r="O4040" s="104">
        <v>1050000</v>
      </c>
      <c r="P4040" s="104">
        <v>1050000</v>
      </c>
      <c r="Q4040" s="104"/>
      <c r="R4040" s="104"/>
      <c r="S4040" s="104">
        <v>1050000</v>
      </c>
      <c r="T4040" s="104">
        <v>0</v>
      </c>
      <c r="U4040" s="103" t="s">
        <v>303</v>
      </c>
      <c r="V4040" s="105" t="s">
        <v>4729</v>
      </c>
      <c r="W4040" s="106" t="s">
        <v>539</v>
      </c>
    </row>
    <row r="4041" spans="1:23" s="107" customFormat="1" ht="31.8" customHeight="1">
      <c r="A4041" s="46">
        <f>SUBTOTAL(3,$C$11:C4041)</f>
        <v>4031</v>
      </c>
      <c r="B4041" s="100">
        <v>2</v>
      </c>
      <c r="C4041" s="100" t="s">
        <v>499</v>
      </c>
      <c r="D4041" s="100" t="s">
        <v>2386</v>
      </c>
      <c r="E4041" s="101" t="s">
        <v>645</v>
      </c>
      <c r="F4041" s="102" t="s">
        <v>22</v>
      </c>
      <c r="G4041" s="100">
        <v>11</v>
      </c>
      <c r="H4041" s="103" t="s">
        <v>651</v>
      </c>
      <c r="I4041" s="100">
        <v>20</v>
      </c>
      <c r="J4041" s="100">
        <v>1</v>
      </c>
      <c r="K4041" s="100"/>
      <c r="L4041" s="100"/>
      <c r="M4041" s="100">
        <v>20</v>
      </c>
      <c r="N4041" s="100">
        <v>1</v>
      </c>
      <c r="O4041" s="104">
        <v>1050000</v>
      </c>
      <c r="P4041" s="104">
        <v>1050000</v>
      </c>
      <c r="Q4041" s="104"/>
      <c r="R4041" s="104"/>
      <c r="S4041" s="104">
        <v>1050000</v>
      </c>
      <c r="T4041" s="104">
        <v>0</v>
      </c>
      <c r="U4041" s="103" t="s">
        <v>303</v>
      </c>
      <c r="V4041" s="105" t="s">
        <v>4730</v>
      </c>
      <c r="W4041" s="106" t="s">
        <v>539</v>
      </c>
    </row>
    <row r="4042" spans="1:23" s="107" customFormat="1" ht="31.8" customHeight="1">
      <c r="A4042" s="46">
        <f>SUBTOTAL(3,$C$11:C4042)</f>
        <v>4032</v>
      </c>
      <c r="B4042" s="100">
        <v>2</v>
      </c>
      <c r="C4042" s="100" t="s">
        <v>499</v>
      </c>
      <c r="D4042" s="100" t="s">
        <v>2354</v>
      </c>
      <c r="E4042" s="101" t="s">
        <v>645</v>
      </c>
      <c r="F4042" s="102" t="s">
        <v>22</v>
      </c>
      <c r="G4042" s="100">
        <v>11</v>
      </c>
      <c r="H4042" s="103" t="s">
        <v>651</v>
      </c>
      <c r="I4042" s="100">
        <v>20</v>
      </c>
      <c r="J4042" s="100">
        <v>1</v>
      </c>
      <c r="K4042" s="100"/>
      <c r="L4042" s="100"/>
      <c r="M4042" s="100">
        <v>20</v>
      </c>
      <c r="N4042" s="100">
        <v>1</v>
      </c>
      <c r="O4042" s="104">
        <v>1050000</v>
      </c>
      <c r="P4042" s="104">
        <v>1050000</v>
      </c>
      <c r="Q4042" s="104"/>
      <c r="R4042" s="104"/>
      <c r="S4042" s="104">
        <v>1050000</v>
      </c>
      <c r="T4042" s="104">
        <v>0</v>
      </c>
      <c r="U4042" s="103" t="s">
        <v>303</v>
      </c>
      <c r="V4042" s="105" t="s">
        <v>4731</v>
      </c>
      <c r="W4042" s="106" t="s">
        <v>539</v>
      </c>
    </row>
    <row r="4043" spans="1:23" s="107" customFormat="1" ht="31.8" customHeight="1">
      <c r="A4043" s="46">
        <f>SUBTOTAL(3,$C$11:C4043)</f>
        <v>4033</v>
      </c>
      <c r="B4043" s="100">
        <v>2</v>
      </c>
      <c r="C4043" s="100" t="s">
        <v>499</v>
      </c>
      <c r="D4043" s="100" t="s">
        <v>2382</v>
      </c>
      <c r="E4043" s="101" t="s">
        <v>645</v>
      </c>
      <c r="F4043" s="102" t="s">
        <v>22</v>
      </c>
      <c r="G4043" s="100">
        <v>11</v>
      </c>
      <c r="H4043" s="103" t="s">
        <v>651</v>
      </c>
      <c r="I4043" s="100">
        <v>20</v>
      </c>
      <c r="J4043" s="100">
        <v>1</v>
      </c>
      <c r="K4043" s="100"/>
      <c r="L4043" s="100"/>
      <c r="M4043" s="100">
        <v>20</v>
      </c>
      <c r="N4043" s="100">
        <v>1</v>
      </c>
      <c r="O4043" s="104">
        <v>1050000</v>
      </c>
      <c r="P4043" s="104">
        <v>1050000</v>
      </c>
      <c r="Q4043" s="104"/>
      <c r="R4043" s="104"/>
      <c r="S4043" s="104">
        <v>1050000</v>
      </c>
      <c r="T4043" s="104">
        <v>0</v>
      </c>
      <c r="U4043" s="103" t="s">
        <v>303</v>
      </c>
      <c r="V4043" s="105" t="s">
        <v>4732</v>
      </c>
      <c r="W4043" s="106" t="s">
        <v>539</v>
      </c>
    </row>
    <row r="4044" spans="1:23" s="107" customFormat="1" ht="31.8" customHeight="1">
      <c r="A4044" s="46">
        <f>SUBTOTAL(3,$C$11:C4044)</f>
        <v>4034</v>
      </c>
      <c r="B4044" s="100">
        <v>2</v>
      </c>
      <c r="C4044" s="100" t="s">
        <v>499</v>
      </c>
      <c r="D4044" s="100" t="s">
        <v>2383</v>
      </c>
      <c r="E4044" s="101" t="s">
        <v>645</v>
      </c>
      <c r="F4044" s="102" t="s">
        <v>22</v>
      </c>
      <c r="G4044" s="100">
        <v>11</v>
      </c>
      <c r="H4044" s="103" t="s">
        <v>651</v>
      </c>
      <c r="I4044" s="100">
        <v>20</v>
      </c>
      <c r="J4044" s="100">
        <v>1</v>
      </c>
      <c r="K4044" s="100"/>
      <c r="L4044" s="100"/>
      <c r="M4044" s="100">
        <v>20</v>
      </c>
      <c r="N4044" s="100">
        <v>1</v>
      </c>
      <c r="O4044" s="104">
        <v>1050000</v>
      </c>
      <c r="P4044" s="104">
        <v>1050000</v>
      </c>
      <c r="Q4044" s="104"/>
      <c r="R4044" s="104"/>
      <c r="S4044" s="104">
        <v>1050000</v>
      </c>
      <c r="T4044" s="104">
        <v>0</v>
      </c>
      <c r="U4044" s="103" t="s">
        <v>303</v>
      </c>
      <c r="V4044" s="105" t="s">
        <v>4733</v>
      </c>
      <c r="W4044" s="106" t="s">
        <v>539</v>
      </c>
    </row>
    <row r="4045" spans="1:23" s="107" customFormat="1" ht="31.8" customHeight="1">
      <c r="A4045" s="46">
        <f>SUBTOTAL(3,$C$11:C4045)</f>
        <v>4035</v>
      </c>
      <c r="B4045" s="100">
        <v>2</v>
      </c>
      <c r="C4045" s="100" t="s">
        <v>499</v>
      </c>
      <c r="D4045" s="100" t="s">
        <v>2342</v>
      </c>
      <c r="E4045" s="101" t="s">
        <v>645</v>
      </c>
      <c r="F4045" s="102" t="s">
        <v>22</v>
      </c>
      <c r="G4045" s="100">
        <v>11</v>
      </c>
      <c r="H4045" s="103" t="s">
        <v>651</v>
      </c>
      <c r="I4045" s="100">
        <v>20</v>
      </c>
      <c r="J4045" s="100">
        <v>1</v>
      </c>
      <c r="K4045" s="100"/>
      <c r="L4045" s="100"/>
      <c r="M4045" s="100">
        <v>20</v>
      </c>
      <c r="N4045" s="100">
        <v>1</v>
      </c>
      <c r="O4045" s="104">
        <v>1050000</v>
      </c>
      <c r="P4045" s="104">
        <v>1050000</v>
      </c>
      <c r="Q4045" s="104"/>
      <c r="R4045" s="104"/>
      <c r="S4045" s="104">
        <v>1050000</v>
      </c>
      <c r="T4045" s="104">
        <v>0</v>
      </c>
      <c r="U4045" s="103" t="s">
        <v>303</v>
      </c>
      <c r="V4045" s="105" t="s">
        <v>1317</v>
      </c>
      <c r="W4045" s="106" t="s">
        <v>539</v>
      </c>
    </row>
    <row r="4046" spans="1:23" s="107" customFormat="1" ht="31.8" customHeight="1">
      <c r="A4046" s="46">
        <f>SUBTOTAL(3,$C$11:C4046)</f>
        <v>4036</v>
      </c>
      <c r="B4046" s="100">
        <v>2</v>
      </c>
      <c r="C4046" s="100" t="s">
        <v>499</v>
      </c>
      <c r="D4046" s="100" t="s">
        <v>2384</v>
      </c>
      <c r="E4046" s="101" t="s">
        <v>645</v>
      </c>
      <c r="F4046" s="102" t="s">
        <v>22</v>
      </c>
      <c r="G4046" s="100">
        <v>11</v>
      </c>
      <c r="H4046" s="103" t="s">
        <v>651</v>
      </c>
      <c r="I4046" s="100">
        <v>20</v>
      </c>
      <c r="J4046" s="100">
        <v>1</v>
      </c>
      <c r="K4046" s="100"/>
      <c r="L4046" s="100"/>
      <c r="M4046" s="100">
        <v>20</v>
      </c>
      <c r="N4046" s="100">
        <v>1</v>
      </c>
      <c r="O4046" s="104">
        <v>1050000</v>
      </c>
      <c r="P4046" s="104">
        <v>1050000</v>
      </c>
      <c r="Q4046" s="104"/>
      <c r="R4046" s="104"/>
      <c r="S4046" s="104">
        <v>1050000</v>
      </c>
      <c r="T4046" s="104">
        <v>0</v>
      </c>
      <c r="U4046" s="103" t="s">
        <v>303</v>
      </c>
      <c r="V4046" s="105" t="s">
        <v>4734</v>
      </c>
      <c r="W4046" s="106" t="s">
        <v>539</v>
      </c>
    </row>
    <row r="4047" spans="1:23" s="107" customFormat="1" ht="31.8" customHeight="1">
      <c r="A4047" s="46">
        <f>SUBTOTAL(3,$C$11:C4047)</f>
        <v>4037</v>
      </c>
      <c r="B4047" s="100">
        <v>2</v>
      </c>
      <c r="C4047" s="100" t="s">
        <v>499</v>
      </c>
      <c r="D4047" s="100" t="s">
        <v>2384</v>
      </c>
      <c r="E4047" s="101" t="s">
        <v>645</v>
      </c>
      <c r="F4047" s="102" t="s">
        <v>22</v>
      </c>
      <c r="G4047" s="100">
        <v>11</v>
      </c>
      <c r="H4047" s="103" t="s">
        <v>651</v>
      </c>
      <c r="I4047" s="100">
        <v>20</v>
      </c>
      <c r="J4047" s="100">
        <v>1</v>
      </c>
      <c r="K4047" s="100"/>
      <c r="L4047" s="100"/>
      <c r="M4047" s="100">
        <v>20</v>
      </c>
      <c r="N4047" s="100">
        <v>1</v>
      </c>
      <c r="O4047" s="104">
        <v>1050000</v>
      </c>
      <c r="P4047" s="104">
        <v>1050000</v>
      </c>
      <c r="Q4047" s="104"/>
      <c r="R4047" s="104"/>
      <c r="S4047" s="104">
        <v>1050000</v>
      </c>
      <c r="T4047" s="104">
        <v>0</v>
      </c>
      <c r="U4047" s="103" t="s">
        <v>303</v>
      </c>
      <c r="V4047" s="105" t="s">
        <v>4735</v>
      </c>
      <c r="W4047" s="106" t="s">
        <v>539</v>
      </c>
    </row>
    <row r="4048" spans="1:23" s="107" customFormat="1" ht="31.8" customHeight="1">
      <c r="A4048" s="46">
        <f>SUBTOTAL(3,$C$11:C4048)</f>
        <v>4038</v>
      </c>
      <c r="B4048" s="100">
        <v>2</v>
      </c>
      <c r="C4048" s="100" t="s">
        <v>499</v>
      </c>
      <c r="D4048" s="100" t="s">
        <v>2342</v>
      </c>
      <c r="E4048" s="101" t="s">
        <v>645</v>
      </c>
      <c r="F4048" s="102" t="s">
        <v>22</v>
      </c>
      <c r="G4048" s="100">
        <v>11</v>
      </c>
      <c r="H4048" s="103" t="s">
        <v>651</v>
      </c>
      <c r="I4048" s="100">
        <v>20</v>
      </c>
      <c r="J4048" s="100">
        <v>1</v>
      </c>
      <c r="K4048" s="100"/>
      <c r="L4048" s="100"/>
      <c r="M4048" s="100">
        <v>20</v>
      </c>
      <c r="N4048" s="100">
        <v>1</v>
      </c>
      <c r="O4048" s="104">
        <v>1050000</v>
      </c>
      <c r="P4048" s="104">
        <v>1050000</v>
      </c>
      <c r="Q4048" s="104"/>
      <c r="R4048" s="104"/>
      <c r="S4048" s="104">
        <v>1050000</v>
      </c>
      <c r="T4048" s="104">
        <v>0</v>
      </c>
      <c r="U4048" s="103" t="s">
        <v>303</v>
      </c>
      <c r="V4048" s="105" t="s">
        <v>4736</v>
      </c>
      <c r="W4048" s="106" t="s">
        <v>539</v>
      </c>
    </row>
    <row r="4049" spans="1:23" s="107" customFormat="1" ht="31.8" customHeight="1">
      <c r="A4049" s="46">
        <f>SUBTOTAL(3,$C$11:C4049)</f>
        <v>4039</v>
      </c>
      <c r="B4049" s="100">
        <v>2</v>
      </c>
      <c r="C4049" s="100" t="s">
        <v>499</v>
      </c>
      <c r="D4049" s="100" t="s">
        <v>2383</v>
      </c>
      <c r="E4049" s="101" t="s">
        <v>645</v>
      </c>
      <c r="F4049" s="102" t="s">
        <v>22</v>
      </c>
      <c r="G4049" s="100">
        <v>11</v>
      </c>
      <c r="H4049" s="103" t="s">
        <v>651</v>
      </c>
      <c r="I4049" s="100">
        <v>20</v>
      </c>
      <c r="J4049" s="100">
        <v>1</v>
      </c>
      <c r="K4049" s="100"/>
      <c r="L4049" s="100"/>
      <c r="M4049" s="100">
        <v>20</v>
      </c>
      <c r="N4049" s="100">
        <v>1</v>
      </c>
      <c r="O4049" s="104">
        <v>1050000</v>
      </c>
      <c r="P4049" s="104">
        <v>1050000</v>
      </c>
      <c r="Q4049" s="104"/>
      <c r="R4049" s="104"/>
      <c r="S4049" s="104">
        <v>1050000</v>
      </c>
      <c r="T4049" s="104">
        <v>0</v>
      </c>
      <c r="U4049" s="103" t="s">
        <v>303</v>
      </c>
      <c r="V4049" s="105" t="s">
        <v>4737</v>
      </c>
      <c r="W4049" s="106" t="s">
        <v>539</v>
      </c>
    </row>
    <row r="4050" spans="1:23" s="107" customFormat="1" ht="31.8" customHeight="1">
      <c r="A4050" s="46">
        <f>SUBTOTAL(3,$C$11:C4050)</f>
        <v>4040</v>
      </c>
      <c r="B4050" s="100">
        <v>2</v>
      </c>
      <c r="C4050" s="100" t="s">
        <v>499</v>
      </c>
      <c r="D4050" s="100" t="s">
        <v>2384</v>
      </c>
      <c r="E4050" s="101" t="s">
        <v>645</v>
      </c>
      <c r="F4050" s="102" t="s">
        <v>22</v>
      </c>
      <c r="G4050" s="100">
        <v>11</v>
      </c>
      <c r="H4050" s="103" t="s">
        <v>651</v>
      </c>
      <c r="I4050" s="100">
        <v>20</v>
      </c>
      <c r="J4050" s="100">
        <v>1</v>
      </c>
      <c r="K4050" s="100"/>
      <c r="L4050" s="100"/>
      <c r="M4050" s="100">
        <v>20</v>
      </c>
      <c r="N4050" s="100">
        <v>1</v>
      </c>
      <c r="O4050" s="104">
        <v>1050000</v>
      </c>
      <c r="P4050" s="104">
        <v>1050000</v>
      </c>
      <c r="Q4050" s="104"/>
      <c r="R4050" s="104"/>
      <c r="S4050" s="104">
        <v>1050000</v>
      </c>
      <c r="T4050" s="104">
        <v>0</v>
      </c>
      <c r="U4050" s="103" t="s">
        <v>303</v>
      </c>
      <c r="V4050" s="105" t="s">
        <v>1296</v>
      </c>
      <c r="W4050" s="106" t="s">
        <v>539</v>
      </c>
    </row>
    <row r="4051" spans="1:23" s="107" customFormat="1" ht="31.8" customHeight="1">
      <c r="A4051" s="46">
        <f>SUBTOTAL(3,$C$11:C4051)</f>
        <v>4041</v>
      </c>
      <c r="B4051" s="100">
        <v>2</v>
      </c>
      <c r="C4051" s="100" t="s">
        <v>499</v>
      </c>
      <c r="D4051" s="100" t="s">
        <v>2385</v>
      </c>
      <c r="E4051" s="101" t="s">
        <v>645</v>
      </c>
      <c r="F4051" s="102" t="s">
        <v>22</v>
      </c>
      <c r="G4051" s="100">
        <v>11</v>
      </c>
      <c r="H4051" s="103" t="s">
        <v>651</v>
      </c>
      <c r="I4051" s="100">
        <v>20</v>
      </c>
      <c r="J4051" s="100">
        <v>1</v>
      </c>
      <c r="K4051" s="100"/>
      <c r="L4051" s="100"/>
      <c r="M4051" s="100">
        <v>20</v>
      </c>
      <c r="N4051" s="100">
        <v>1</v>
      </c>
      <c r="O4051" s="104">
        <v>1050000</v>
      </c>
      <c r="P4051" s="104">
        <v>1050000</v>
      </c>
      <c r="Q4051" s="104"/>
      <c r="R4051" s="104"/>
      <c r="S4051" s="104">
        <v>1050000</v>
      </c>
      <c r="T4051" s="104">
        <v>0</v>
      </c>
      <c r="U4051" s="103" t="s">
        <v>303</v>
      </c>
      <c r="V4051" s="105" t="s">
        <v>2008</v>
      </c>
      <c r="W4051" s="106" t="s">
        <v>539</v>
      </c>
    </row>
    <row r="4052" spans="1:23" s="107" customFormat="1" ht="31.8" customHeight="1">
      <c r="A4052" s="46">
        <f>SUBTOTAL(3,$C$11:C4052)</f>
        <v>4042</v>
      </c>
      <c r="B4052" s="100">
        <v>2</v>
      </c>
      <c r="C4052" s="100" t="s">
        <v>499</v>
      </c>
      <c r="D4052" s="100" t="s">
        <v>2386</v>
      </c>
      <c r="E4052" s="101" t="s">
        <v>645</v>
      </c>
      <c r="F4052" s="102" t="s">
        <v>22</v>
      </c>
      <c r="G4052" s="100">
        <v>11</v>
      </c>
      <c r="H4052" s="103" t="s">
        <v>651</v>
      </c>
      <c r="I4052" s="100">
        <v>20</v>
      </c>
      <c r="J4052" s="100">
        <v>1</v>
      </c>
      <c r="K4052" s="100"/>
      <c r="L4052" s="100"/>
      <c r="M4052" s="100">
        <v>20</v>
      </c>
      <c r="N4052" s="100">
        <v>1</v>
      </c>
      <c r="O4052" s="104">
        <v>1050000</v>
      </c>
      <c r="P4052" s="104">
        <v>1050000</v>
      </c>
      <c r="Q4052" s="104"/>
      <c r="R4052" s="104"/>
      <c r="S4052" s="104">
        <v>1050000</v>
      </c>
      <c r="T4052" s="104">
        <v>0</v>
      </c>
      <c r="U4052" s="103" t="s">
        <v>303</v>
      </c>
      <c r="V4052" s="105" t="s">
        <v>4738</v>
      </c>
      <c r="W4052" s="106" t="s">
        <v>539</v>
      </c>
    </row>
    <row r="4053" spans="1:23" s="107" customFormat="1" ht="31.8" customHeight="1">
      <c r="A4053" s="46">
        <f>SUBTOTAL(3,$C$11:C4053)</f>
        <v>4043</v>
      </c>
      <c r="B4053" s="100">
        <v>2</v>
      </c>
      <c r="C4053" s="100" t="s">
        <v>499</v>
      </c>
      <c r="D4053" s="100" t="s">
        <v>2383</v>
      </c>
      <c r="E4053" s="101" t="s">
        <v>645</v>
      </c>
      <c r="F4053" s="102" t="s">
        <v>22</v>
      </c>
      <c r="G4053" s="100">
        <v>11</v>
      </c>
      <c r="H4053" s="103" t="s">
        <v>651</v>
      </c>
      <c r="I4053" s="100">
        <v>20</v>
      </c>
      <c r="J4053" s="100">
        <v>1</v>
      </c>
      <c r="K4053" s="100"/>
      <c r="L4053" s="100"/>
      <c r="M4053" s="100">
        <v>20</v>
      </c>
      <c r="N4053" s="100">
        <v>1</v>
      </c>
      <c r="O4053" s="104">
        <v>1050000</v>
      </c>
      <c r="P4053" s="104">
        <v>1050000</v>
      </c>
      <c r="Q4053" s="104"/>
      <c r="R4053" s="104"/>
      <c r="S4053" s="104">
        <v>1050000</v>
      </c>
      <c r="T4053" s="104">
        <v>0</v>
      </c>
      <c r="U4053" s="103" t="s">
        <v>303</v>
      </c>
      <c r="V4053" s="105" t="s">
        <v>4739</v>
      </c>
      <c r="W4053" s="106" t="s">
        <v>539</v>
      </c>
    </row>
    <row r="4054" spans="1:23" s="107" customFormat="1" ht="31.8" customHeight="1">
      <c r="A4054" s="46">
        <f>SUBTOTAL(3,$C$11:C4054)</f>
        <v>4044</v>
      </c>
      <c r="B4054" s="100">
        <v>2</v>
      </c>
      <c r="C4054" s="100" t="s">
        <v>499</v>
      </c>
      <c r="D4054" s="100" t="s">
        <v>2382</v>
      </c>
      <c r="E4054" s="101" t="s">
        <v>645</v>
      </c>
      <c r="F4054" s="102" t="s">
        <v>22</v>
      </c>
      <c r="G4054" s="100">
        <v>11</v>
      </c>
      <c r="H4054" s="103" t="s">
        <v>651</v>
      </c>
      <c r="I4054" s="100">
        <v>20</v>
      </c>
      <c r="J4054" s="100">
        <v>1</v>
      </c>
      <c r="K4054" s="100"/>
      <c r="L4054" s="100"/>
      <c r="M4054" s="100">
        <v>20</v>
      </c>
      <c r="N4054" s="100">
        <v>1</v>
      </c>
      <c r="O4054" s="104">
        <v>1050000</v>
      </c>
      <c r="P4054" s="104">
        <v>1050000</v>
      </c>
      <c r="Q4054" s="104"/>
      <c r="R4054" s="104"/>
      <c r="S4054" s="104">
        <v>1050000</v>
      </c>
      <c r="T4054" s="104">
        <v>0</v>
      </c>
      <c r="U4054" s="103" t="s">
        <v>303</v>
      </c>
      <c r="V4054" s="105" t="s">
        <v>4740</v>
      </c>
      <c r="W4054" s="106" t="s">
        <v>539</v>
      </c>
    </row>
    <row r="4055" spans="1:23" s="107" customFormat="1" ht="31.8" customHeight="1">
      <c r="A4055" s="46">
        <f>SUBTOTAL(3,$C$11:C4055)</f>
        <v>4045</v>
      </c>
      <c r="B4055" s="46">
        <v>1</v>
      </c>
      <c r="C4055" s="46" t="s">
        <v>2</v>
      </c>
      <c r="D4055" s="46" t="s">
        <v>123</v>
      </c>
      <c r="E4055" s="98" t="s">
        <v>548</v>
      </c>
      <c r="F4055" s="99" t="s">
        <v>584</v>
      </c>
      <c r="G4055" s="46">
        <v>11</v>
      </c>
      <c r="H4055" s="78" t="s">
        <v>651</v>
      </c>
      <c r="I4055" s="46">
        <v>20</v>
      </c>
      <c r="J4055" s="46">
        <v>1</v>
      </c>
      <c r="K4055" s="46"/>
      <c r="L4055" s="46"/>
      <c r="M4055" s="46">
        <v>20</v>
      </c>
      <c r="N4055" s="46">
        <v>1</v>
      </c>
      <c r="O4055" s="79">
        <v>1050000</v>
      </c>
      <c r="P4055" s="79">
        <v>1050000</v>
      </c>
      <c r="Q4055" s="79"/>
      <c r="R4055" s="79">
        <v>1050000</v>
      </c>
      <c r="S4055" s="79">
        <v>0</v>
      </c>
      <c r="T4055" s="79">
        <v>0</v>
      </c>
      <c r="U4055" s="78" t="s">
        <v>303</v>
      </c>
      <c r="V4055" s="80" t="s">
        <v>1994</v>
      </c>
      <c r="W4055" s="81" t="s">
        <v>539</v>
      </c>
    </row>
    <row r="4056" spans="1:23" s="107" customFormat="1" ht="31.8" customHeight="1">
      <c r="A4056" s="46">
        <f>SUBTOTAL(3,$C$11:C4056)</f>
        <v>4046</v>
      </c>
      <c r="B4056" s="46">
        <v>1</v>
      </c>
      <c r="C4056" s="46" t="s">
        <v>2</v>
      </c>
      <c r="D4056" s="46" t="s">
        <v>938</v>
      </c>
      <c r="E4056" s="98" t="s">
        <v>548</v>
      </c>
      <c r="F4056" s="99" t="s">
        <v>584</v>
      </c>
      <c r="G4056" s="46">
        <v>11</v>
      </c>
      <c r="H4056" s="78" t="s">
        <v>651</v>
      </c>
      <c r="I4056" s="46">
        <v>20</v>
      </c>
      <c r="J4056" s="46">
        <v>1</v>
      </c>
      <c r="K4056" s="46"/>
      <c r="L4056" s="46"/>
      <c r="M4056" s="46">
        <v>20</v>
      </c>
      <c r="N4056" s="46">
        <v>1</v>
      </c>
      <c r="O4056" s="79">
        <v>1050000</v>
      </c>
      <c r="P4056" s="79">
        <v>1050000</v>
      </c>
      <c r="Q4056" s="79"/>
      <c r="R4056" s="79">
        <v>1050000</v>
      </c>
      <c r="S4056" s="79">
        <v>0</v>
      </c>
      <c r="T4056" s="79">
        <v>0</v>
      </c>
      <c r="U4056" s="78" t="s">
        <v>303</v>
      </c>
      <c r="V4056" s="80" t="s">
        <v>894</v>
      </c>
      <c r="W4056" s="81" t="s">
        <v>539</v>
      </c>
    </row>
    <row r="4057" spans="1:23" s="107" customFormat="1" ht="31.8" customHeight="1">
      <c r="A4057" s="46">
        <f>SUBTOTAL(3,$C$11:C4057)</f>
        <v>4047</v>
      </c>
      <c r="B4057" s="46">
        <v>1</v>
      </c>
      <c r="C4057" s="46" t="s">
        <v>2</v>
      </c>
      <c r="D4057" s="46" t="s">
        <v>126</v>
      </c>
      <c r="E4057" s="98" t="s">
        <v>548</v>
      </c>
      <c r="F4057" s="99" t="s">
        <v>584</v>
      </c>
      <c r="G4057" s="46">
        <v>11</v>
      </c>
      <c r="H4057" s="78" t="s">
        <v>651</v>
      </c>
      <c r="I4057" s="46">
        <v>20</v>
      </c>
      <c r="J4057" s="46">
        <v>1</v>
      </c>
      <c r="K4057" s="46"/>
      <c r="L4057" s="46"/>
      <c r="M4057" s="46">
        <v>20</v>
      </c>
      <c r="N4057" s="46">
        <v>1</v>
      </c>
      <c r="O4057" s="79">
        <v>1050000</v>
      </c>
      <c r="P4057" s="79">
        <v>1050000</v>
      </c>
      <c r="Q4057" s="79"/>
      <c r="R4057" s="79">
        <v>1050000</v>
      </c>
      <c r="S4057" s="79">
        <v>0</v>
      </c>
      <c r="T4057" s="79">
        <v>0</v>
      </c>
      <c r="U4057" s="78" t="s">
        <v>303</v>
      </c>
      <c r="V4057" s="80" t="s">
        <v>1995</v>
      </c>
      <c r="W4057" s="81" t="s">
        <v>539</v>
      </c>
    </row>
    <row r="4058" spans="1:23" s="107" customFormat="1" ht="31.8" customHeight="1">
      <c r="A4058" s="46">
        <f>SUBTOTAL(3,$C$11:C4058)</f>
        <v>4048</v>
      </c>
      <c r="B4058" s="100">
        <v>2</v>
      </c>
      <c r="C4058" s="100" t="s">
        <v>2</v>
      </c>
      <c r="D4058" s="100" t="s">
        <v>2383</v>
      </c>
      <c r="E4058" s="101" t="s">
        <v>548</v>
      </c>
      <c r="F4058" s="102" t="s">
        <v>584</v>
      </c>
      <c r="G4058" s="100">
        <v>11</v>
      </c>
      <c r="H4058" s="103" t="s">
        <v>651</v>
      </c>
      <c r="I4058" s="100">
        <v>20</v>
      </c>
      <c r="J4058" s="100">
        <v>1</v>
      </c>
      <c r="K4058" s="100"/>
      <c r="L4058" s="100"/>
      <c r="M4058" s="100">
        <v>20</v>
      </c>
      <c r="N4058" s="100">
        <v>1</v>
      </c>
      <c r="O4058" s="104">
        <v>1050000</v>
      </c>
      <c r="P4058" s="104">
        <v>1050000</v>
      </c>
      <c r="Q4058" s="104"/>
      <c r="R4058" s="104"/>
      <c r="S4058" s="104">
        <v>1050000</v>
      </c>
      <c r="T4058" s="104">
        <v>0</v>
      </c>
      <c r="U4058" s="103" t="s">
        <v>303</v>
      </c>
      <c r="V4058" s="105" t="s">
        <v>4741</v>
      </c>
      <c r="W4058" s="106" t="s">
        <v>539</v>
      </c>
    </row>
    <row r="4059" spans="1:23" s="107" customFormat="1" ht="31.8" customHeight="1">
      <c r="A4059" s="46">
        <f>SUBTOTAL(3,$C$11:C4059)</f>
        <v>4049</v>
      </c>
      <c r="B4059" s="100">
        <v>2</v>
      </c>
      <c r="C4059" s="100" t="s">
        <v>2</v>
      </c>
      <c r="D4059" s="100" t="s">
        <v>2386</v>
      </c>
      <c r="E4059" s="101" t="s">
        <v>548</v>
      </c>
      <c r="F4059" s="102" t="s">
        <v>584</v>
      </c>
      <c r="G4059" s="100">
        <v>11</v>
      </c>
      <c r="H4059" s="103" t="s">
        <v>651</v>
      </c>
      <c r="I4059" s="100">
        <v>20</v>
      </c>
      <c r="J4059" s="100">
        <v>1</v>
      </c>
      <c r="K4059" s="100"/>
      <c r="L4059" s="100"/>
      <c r="M4059" s="100">
        <v>20</v>
      </c>
      <c r="N4059" s="100">
        <v>1</v>
      </c>
      <c r="O4059" s="104">
        <v>1050000</v>
      </c>
      <c r="P4059" s="104">
        <v>1050000</v>
      </c>
      <c r="Q4059" s="104"/>
      <c r="R4059" s="104"/>
      <c r="S4059" s="104">
        <v>1050000</v>
      </c>
      <c r="T4059" s="104">
        <v>0</v>
      </c>
      <c r="U4059" s="103" t="s">
        <v>303</v>
      </c>
      <c r="V4059" s="105" t="s">
        <v>4742</v>
      </c>
      <c r="W4059" s="106" t="s">
        <v>539</v>
      </c>
    </row>
    <row r="4060" spans="1:23" s="107" customFormat="1" ht="31.8" customHeight="1">
      <c r="A4060" s="46">
        <f>SUBTOTAL(3,$C$11:C4060)</f>
        <v>4050</v>
      </c>
      <c r="B4060" s="100">
        <v>2</v>
      </c>
      <c r="C4060" s="100" t="s">
        <v>2</v>
      </c>
      <c r="D4060" s="100" t="s">
        <v>2386</v>
      </c>
      <c r="E4060" s="101" t="s">
        <v>548</v>
      </c>
      <c r="F4060" s="102" t="s">
        <v>584</v>
      </c>
      <c r="G4060" s="100">
        <v>11</v>
      </c>
      <c r="H4060" s="103" t="s">
        <v>651</v>
      </c>
      <c r="I4060" s="100">
        <v>20</v>
      </c>
      <c r="J4060" s="100">
        <v>1</v>
      </c>
      <c r="K4060" s="100"/>
      <c r="L4060" s="100"/>
      <c r="M4060" s="100">
        <v>20</v>
      </c>
      <c r="N4060" s="100">
        <v>1</v>
      </c>
      <c r="O4060" s="104">
        <v>1050000</v>
      </c>
      <c r="P4060" s="104">
        <v>1050000</v>
      </c>
      <c r="Q4060" s="104"/>
      <c r="R4060" s="104"/>
      <c r="S4060" s="104">
        <v>1050000</v>
      </c>
      <c r="T4060" s="104">
        <v>0</v>
      </c>
      <c r="U4060" s="103" t="s">
        <v>303</v>
      </c>
      <c r="V4060" s="105" t="s">
        <v>2811</v>
      </c>
      <c r="W4060" s="106" t="s">
        <v>539</v>
      </c>
    </row>
    <row r="4061" spans="1:23" s="107" customFormat="1" ht="31.8" customHeight="1">
      <c r="A4061" s="46">
        <f>SUBTOTAL(3,$C$11:C4061)</f>
        <v>4051</v>
      </c>
      <c r="B4061" s="100">
        <v>2</v>
      </c>
      <c r="C4061" s="100" t="s">
        <v>2</v>
      </c>
      <c r="D4061" s="100" t="s">
        <v>2365</v>
      </c>
      <c r="E4061" s="101" t="s">
        <v>548</v>
      </c>
      <c r="F4061" s="102" t="s">
        <v>584</v>
      </c>
      <c r="G4061" s="100">
        <v>11</v>
      </c>
      <c r="H4061" s="103" t="s">
        <v>651</v>
      </c>
      <c r="I4061" s="100">
        <v>20</v>
      </c>
      <c r="J4061" s="100">
        <v>1</v>
      </c>
      <c r="K4061" s="100"/>
      <c r="L4061" s="100"/>
      <c r="M4061" s="100">
        <v>20</v>
      </c>
      <c r="N4061" s="100">
        <v>1</v>
      </c>
      <c r="O4061" s="104">
        <v>1050000</v>
      </c>
      <c r="P4061" s="104">
        <v>1050000</v>
      </c>
      <c r="Q4061" s="104"/>
      <c r="R4061" s="104"/>
      <c r="S4061" s="104">
        <v>1050000</v>
      </c>
      <c r="T4061" s="104">
        <v>0</v>
      </c>
      <c r="U4061" s="103" t="s">
        <v>303</v>
      </c>
      <c r="V4061" s="105" t="s">
        <v>4743</v>
      </c>
      <c r="W4061" s="106" t="s">
        <v>539</v>
      </c>
    </row>
    <row r="4062" spans="1:23" s="107" customFormat="1" ht="31.8" customHeight="1">
      <c r="A4062" s="46">
        <f>SUBTOTAL(3,$C$11:C4062)</f>
        <v>4052</v>
      </c>
      <c r="B4062" s="100">
        <v>2</v>
      </c>
      <c r="C4062" s="100" t="s">
        <v>2</v>
      </c>
      <c r="D4062" s="100" t="s">
        <v>2383</v>
      </c>
      <c r="E4062" s="101" t="s">
        <v>548</v>
      </c>
      <c r="F4062" s="102" t="s">
        <v>584</v>
      </c>
      <c r="G4062" s="100">
        <v>11</v>
      </c>
      <c r="H4062" s="103" t="s">
        <v>651</v>
      </c>
      <c r="I4062" s="100">
        <v>20</v>
      </c>
      <c r="J4062" s="100">
        <v>1</v>
      </c>
      <c r="K4062" s="100"/>
      <c r="L4062" s="100"/>
      <c r="M4062" s="100">
        <v>20</v>
      </c>
      <c r="N4062" s="100">
        <v>1</v>
      </c>
      <c r="O4062" s="104">
        <v>1050000</v>
      </c>
      <c r="P4062" s="104">
        <v>1050000</v>
      </c>
      <c r="Q4062" s="104"/>
      <c r="R4062" s="104"/>
      <c r="S4062" s="104">
        <v>1050000</v>
      </c>
      <c r="T4062" s="104">
        <v>0</v>
      </c>
      <c r="U4062" s="103" t="s">
        <v>303</v>
      </c>
      <c r="V4062" s="105" t="s">
        <v>4744</v>
      </c>
      <c r="W4062" s="106" t="s">
        <v>539</v>
      </c>
    </row>
    <row r="4063" spans="1:23" s="107" customFormat="1" ht="31.8" customHeight="1">
      <c r="A4063" s="46">
        <f>SUBTOTAL(3,$C$11:C4063)</f>
        <v>4053</v>
      </c>
      <c r="B4063" s="100">
        <v>2</v>
      </c>
      <c r="C4063" s="100" t="s">
        <v>2</v>
      </c>
      <c r="D4063" s="100" t="s">
        <v>2357</v>
      </c>
      <c r="E4063" s="101" t="s">
        <v>548</v>
      </c>
      <c r="F4063" s="102" t="s">
        <v>584</v>
      </c>
      <c r="G4063" s="100">
        <v>11</v>
      </c>
      <c r="H4063" s="103" t="s">
        <v>651</v>
      </c>
      <c r="I4063" s="100">
        <v>20</v>
      </c>
      <c r="J4063" s="100">
        <v>1</v>
      </c>
      <c r="K4063" s="100"/>
      <c r="L4063" s="100"/>
      <c r="M4063" s="100">
        <v>20</v>
      </c>
      <c r="N4063" s="100">
        <v>1</v>
      </c>
      <c r="O4063" s="104">
        <v>1050000</v>
      </c>
      <c r="P4063" s="104">
        <v>1050000</v>
      </c>
      <c r="Q4063" s="104"/>
      <c r="R4063" s="104"/>
      <c r="S4063" s="104">
        <v>1050000</v>
      </c>
      <c r="T4063" s="104">
        <v>0</v>
      </c>
      <c r="U4063" s="103" t="s">
        <v>303</v>
      </c>
      <c r="V4063" s="105" t="s">
        <v>4745</v>
      </c>
      <c r="W4063" s="106" t="s">
        <v>539</v>
      </c>
    </row>
    <row r="4064" spans="1:23" s="107" customFormat="1" ht="31.8" customHeight="1">
      <c r="A4064" s="46">
        <f>SUBTOTAL(3,$C$11:C4064)</f>
        <v>4054</v>
      </c>
      <c r="B4064" s="100">
        <v>2</v>
      </c>
      <c r="C4064" s="100" t="s">
        <v>2</v>
      </c>
      <c r="D4064" s="100" t="s">
        <v>2383</v>
      </c>
      <c r="E4064" s="101" t="s">
        <v>548</v>
      </c>
      <c r="F4064" s="102" t="s">
        <v>584</v>
      </c>
      <c r="G4064" s="100">
        <v>11</v>
      </c>
      <c r="H4064" s="103" t="s">
        <v>651</v>
      </c>
      <c r="I4064" s="100">
        <v>20</v>
      </c>
      <c r="J4064" s="100">
        <v>1</v>
      </c>
      <c r="K4064" s="100"/>
      <c r="L4064" s="100"/>
      <c r="M4064" s="100">
        <v>20</v>
      </c>
      <c r="N4064" s="100">
        <v>1</v>
      </c>
      <c r="O4064" s="104">
        <v>1050000</v>
      </c>
      <c r="P4064" s="104">
        <v>1050000</v>
      </c>
      <c r="Q4064" s="104"/>
      <c r="R4064" s="104"/>
      <c r="S4064" s="104">
        <v>1050000</v>
      </c>
      <c r="T4064" s="104">
        <v>0</v>
      </c>
      <c r="U4064" s="103" t="s">
        <v>303</v>
      </c>
      <c r="V4064" s="105" t="s">
        <v>3523</v>
      </c>
      <c r="W4064" s="106" t="s">
        <v>539</v>
      </c>
    </row>
    <row r="4065" spans="1:23" s="107" customFormat="1" ht="31.8" customHeight="1">
      <c r="A4065" s="46">
        <f>SUBTOTAL(3,$C$11:C4065)</f>
        <v>4055</v>
      </c>
      <c r="B4065" s="100">
        <v>2</v>
      </c>
      <c r="C4065" s="100" t="s">
        <v>2</v>
      </c>
      <c r="D4065" s="100" t="s">
        <v>2386</v>
      </c>
      <c r="E4065" s="101" t="s">
        <v>548</v>
      </c>
      <c r="F4065" s="102" t="s">
        <v>584</v>
      </c>
      <c r="G4065" s="100">
        <v>11</v>
      </c>
      <c r="H4065" s="103" t="s">
        <v>651</v>
      </c>
      <c r="I4065" s="100">
        <v>20</v>
      </c>
      <c r="J4065" s="100">
        <v>1</v>
      </c>
      <c r="K4065" s="100"/>
      <c r="L4065" s="100"/>
      <c r="M4065" s="100">
        <v>20</v>
      </c>
      <c r="N4065" s="100">
        <v>1</v>
      </c>
      <c r="O4065" s="104">
        <v>1050000</v>
      </c>
      <c r="P4065" s="104">
        <v>1050000</v>
      </c>
      <c r="Q4065" s="104"/>
      <c r="R4065" s="104"/>
      <c r="S4065" s="104">
        <v>1050000</v>
      </c>
      <c r="T4065" s="104">
        <v>0</v>
      </c>
      <c r="U4065" s="103" t="s">
        <v>303</v>
      </c>
      <c r="V4065" s="105" t="s">
        <v>4746</v>
      </c>
      <c r="W4065" s="106" t="s">
        <v>539</v>
      </c>
    </row>
    <row r="4066" spans="1:23" s="107" customFormat="1" ht="31.8" customHeight="1">
      <c r="A4066" s="46">
        <f>SUBTOTAL(3,$C$11:C4066)</f>
        <v>4056</v>
      </c>
      <c r="B4066" s="100">
        <v>2</v>
      </c>
      <c r="C4066" s="100" t="s">
        <v>2</v>
      </c>
      <c r="D4066" s="100" t="s">
        <v>2354</v>
      </c>
      <c r="E4066" s="101" t="s">
        <v>548</v>
      </c>
      <c r="F4066" s="102" t="s">
        <v>584</v>
      </c>
      <c r="G4066" s="100">
        <v>11</v>
      </c>
      <c r="H4066" s="103" t="s">
        <v>651</v>
      </c>
      <c r="I4066" s="100">
        <v>20</v>
      </c>
      <c r="J4066" s="100">
        <v>1</v>
      </c>
      <c r="K4066" s="100"/>
      <c r="L4066" s="100"/>
      <c r="M4066" s="100">
        <v>20</v>
      </c>
      <c r="N4066" s="100">
        <v>1</v>
      </c>
      <c r="O4066" s="104">
        <v>1050000</v>
      </c>
      <c r="P4066" s="104">
        <v>1050000</v>
      </c>
      <c r="Q4066" s="104"/>
      <c r="R4066" s="104"/>
      <c r="S4066" s="104">
        <v>1050000</v>
      </c>
      <c r="T4066" s="104">
        <v>0</v>
      </c>
      <c r="U4066" s="103" t="s">
        <v>303</v>
      </c>
      <c r="V4066" s="105" t="s">
        <v>4747</v>
      </c>
      <c r="W4066" s="106" t="s">
        <v>539</v>
      </c>
    </row>
    <row r="4067" spans="1:23" s="107" customFormat="1" ht="31.8" customHeight="1">
      <c r="A4067" s="46">
        <f>SUBTOTAL(3,$C$11:C4067)</f>
        <v>4057</v>
      </c>
      <c r="B4067" s="100">
        <v>2</v>
      </c>
      <c r="C4067" s="100" t="s">
        <v>2</v>
      </c>
      <c r="D4067" s="100" t="s">
        <v>2365</v>
      </c>
      <c r="E4067" s="101" t="s">
        <v>548</v>
      </c>
      <c r="F4067" s="102" t="s">
        <v>584</v>
      </c>
      <c r="G4067" s="100">
        <v>11</v>
      </c>
      <c r="H4067" s="103" t="s">
        <v>651</v>
      </c>
      <c r="I4067" s="100">
        <v>20</v>
      </c>
      <c r="J4067" s="100">
        <v>1</v>
      </c>
      <c r="K4067" s="100"/>
      <c r="L4067" s="100"/>
      <c r="M4067" s="100">
        <v>20</v>
      </c>
      <c r="N4067" s="100">
        <v>1</v>
      </c>
      <c r="O4067" s="104">
        <v>1050000</v>
      </c>
      <c r="P4067" s="104">
        <v>1050000</v>
      </c>
      <c r="Q4067" s="104"/>
      <c r="R4067" s="104"/>
      <c r="S4067" s="104">
        <v>1050000</v>
      </c>
      <c r="T4067" s="104">
        <v>0</v>
      </c>
      <c r="U4067" s="103" t="s">
        <v>303</v>
      </c>
      <c r="V4067" s="105" t="s">
        <v>4748</v>
      </c>
      <c r="W4067" s="106" t="s">
        <v>539</v>
      </c>
    </row>
    <row r="4068" spans="1:23" s="107" customFormat="1" ht="31.8" customHeight="1">
      <c r="A4068" s="46">
        <f>SUBTOTAL(3,$C$11:C4068)</f>
        <v>4058</v>
      </c>
      <c r="B4068" s="100">
        <v>2</v>
      </c>
      <c r="C4068" s="100" t="s">
        <v>2</v>
      </c>
      <c r="D4068" s="100" t="s">
        <v>2353</v>
      </c>
      <c r="E4068" s="101" t="s">
        <v>548</v>
      </c>
      <c r="F4068" s="102" t="s">
        <v>584</v>
      </c>
      <c r="G4068" s="100">
        <v>11</v>
      </c>
      <c r="H4068" s="103" t="s">
        <v>651</v>
      </c>
      <c r="I4068" s="100">
        <v>20</v>
      </c>
      <c r="J4068" s="100">
        <v>1</v>
      </c>
      <c r="K4068" s="100"/>
      <c r="L4068" s="100"/>
      <c r="M4068" s="100">
        <v>20</v>
      </c>
      <c r="N4068" s="100">
        <v>1</v>
      </c>
      <c r="O4068" s="104">
        <v>1050000</v>
      </c>
      <c r="P4068" s="104">
        <v>1050000</v>
      </c>
      <c r="Q4068" s="104"/>
      <c r="R4068" s="104"/>
      <c r="S4068" s="104">
        <v>1050000</v>
      </c>
      <c r="T4068" s="104">
        <v>0</v>
      </c>
      <c r="U4068" s="103" t="s">
        <v>303</v>
      </c>
      <c r="V4068" s="105" t="s">
        <v>4749</v>
      </c>
      <c r="W4068" s="106" t="s">
        <v>539</v>
      </c>
    </row>
    <row r="4069" spans="1:23" s="107" customFormat="1" ht="31.8" customHeight="1">
      <c r="A4069" s="46">
        <f>SUBTOTAL(3,$C$11:C4069)</f>
        <v>4059</v>
      </c>
      <c r="B4069" s="100">
        <v>2</v>
      </c>
      <c r="C4069" s="100" t="s">
        <v>2</v>
      </c>
      <c r="D4069" s="100" t="s">
        <v>2386</v>
      </c>
      <c r="E4069" s="101" t="s">
        <v>548</v>
      </c>
      <c r="F4069" s="102" t="s">
        <v>584</v>
      </c>
      <c r="G4069" s="100">
        <v>11</v>
      </c>
      <c r="H4069" s="103" t="s">
        <v>651</v>
      </c>
      <c r="I4069" s="100">
        <v>20</v>
      </c>
      <c r="J4069" s="100">
        <v>1</v>
      </c>
      <c r="K4069" s="100"/>
      <c r="L4069" s="100"/>
      <c r="M4069" s="100">
        <v>20</v>
      </c>
      <c r="N4069" s="100">
        <v>1</v>
      </c>
      <c r="O4069" s="104">
        <v>1050000</v>
      </c>
      <c r="P4069" s="104">
        <v>1050000</v>
      </c>
      <c r="Q4069" s="104"/>
      <c r="R4069" s="104"/>
      <c r="S4069" s="104">
        <v>1050000</v>
      </c>
      <c r="T4069" s="104">
        <v>0</v>
      </c>
      <c r="U4069" s="103" t="s">
        <v>303</v>
      </c>
      <c r="V4069" s="105" t="s">
        <v>4750</v>
      </c>
      <c r="W4069" s="106" t="s">
        <v>539</v>
      </c>
    </row>
    <row r="4070" spans="1:23" s="107" customFormat="1" ht="31.8" customHeight="1">
      <c r="A4070" s="46">
        <f>SUBTOTAL(3,$C$11:C4070)</f>
        <v>4060</v>
      </c>
      <c r="B4070" s="100">
        <v>2</v>
      </c>
      <c r="C4070" s="100" t="s">
        <v>2</v>
      </c>
      <c r="D4070" s="100" t="s">
        <v>2384</v>
      </c>
      <c r="E4070" s="101" t="s">
        <v>548</v>
      </c>
      <c r="F4070" s="102" t="s">
        <v>584</v>
      </c>
      <c r="G4070" s="100">
        <v>11</v>
      </c>
      <c r="H4070" s="103" t="s">
        <v>651</v>
      </c>
      <c r="I4070" s="100">
        <v>20</v>
      </c>
      <c r="J4070" s="100">
        <v>1</v>
      </c>
      <c r="K4070" s="100"/>
      <c r="L4070" s="100"/>
      <c r="M4070" s="100">
        <v>20</v>
      </c>
      <c r="N4070" s="100">
        <v>1</v>
      </c>
      <c r="O4070" s="104">
        <v>1050000</v>
      </c>
      <c r="P4070" s="104">
        <v>1050000</v>
      </c>
      <c r="Q4070" s="104"/>
      <c r="R4070" s="104"/>
      <c r="S4070" s="104">
        <v>1050000</v>
      </c>
      <c r="T4070" s="104">
        <v>0</v>
      </c>
      <c r="U4070" s="103" t="s">
        <v>303</v>
      </c>
      <c r="V4070" s="105" t="s">
        <v>4751</v>
      </c>
      <c r="W4070" s="106" t="s">
        <v>539</v>
      </c>
    </row>
    <row r="4071" spans="1:23" s="107" customFormat="1" ht="31.8" customHeight="1">
      <c r="A4071" s="46">
        <f>SUBTOTAL(3,$C$11:C4071)</f>
        <v>4061</v>
      </c>
      <c r="B4071" s="46">
        <v>1</v>
      </c>
      <c r="C4071" s="46" t="s">
        <v>99</v>
      </c>
      <c r="D4071" s="46" t="s">
        <v>935</v>
      </c>
      <c r="E4071" s="98" t="s">
        <v>145</v>
      </c>
      <c r="F4071" s="99" t="s">
        <v>243</v>
      </c>
      <c r="G4071" s="46">
        <v>11</v>
      </c>
      <c r="H4071" s="78" t="s">
        <v>651</v>
      </c>
      <c r="I4071" s="46">
        <v>20</v>
      </c>
      <c r="J4071" s="46">
        <v>1</v>
      </c>
      <c r="K4071" s="46"/>
      <c r="L4071" s="46"/>
      <c r="M4071" s="46">
        <v>20</v>
      </c>
      <c r="N4071" s="46">
        <v>1</v>
      </c>
      <c r="O4071" s="79">
        <v>1050000</v>
      </c>
      <c r="P4071" s="79">
        <v>1050000</v>
      </c>
      <c r="Q4071" s="79"/>
      <c r="R4071" s="79">
        <v>1050000</v>
      </c>
      <c r="S4071" s="79">
        <v>0</v>
      </c>
      <c r="T4071" s="79">
        <v>0</v>
      </c>
      <c r="U4071" s="78" t="s">
        <v>303</v>
      </c>
      <c r="V4071" s="80" t="s">
        <v>1996</v>
      </c>
      <c r="W4071" s="81" t="s">
        <v>539</v>
      </c>
    </row>
    <row r="4072" spans="1:23" s="107" customFormat="1" ht="31.8" customHeight="1">
      <c r="A4072" s="46">
        <f>SUBTOTAL(3,$C$11:C4072)</f>
        <v>4062</v>
      </c>
      <c r="B4072" s="46">
        <v>1</v>
      </c>
      <c r="C4072" s="46" t="s">
        <v>99</v>
      </c>
      <c r="D4072" s="46" t="s">
        <v>945</v>
      </c>
      <c r="E4072" s="98" t="s">
        <v>145</v>
      </c>
      <c r="F4072" s="99" t="s">
        <v>243</v>
      </c>
      <c r="G4072" s="46">
        <v>11</v>
      </c>
      <c r="H4072" s="78" t="s">
        <v>651</v>
      </c>
      <c r="I4072" s="46">
        <v>20</v>
      </c>
      <c r="J4072" s="46">
        <v>1</v>
      </c>
      <c r="K4072" s="46"/>
      <c r="L4072" s="46"/>
      <c r="M4072" s="46">
        <v>20</v>
      </c>
      <c r="N4072" s="46">
        <v>1</v>
      </c>
      <c r="O4072" s="79">
        <v>1050000</v>
      </c>
      <c r="P4072" s="79">
        <v>1050000</v>
      </c>
      <c r="Q4072" s="79"/>
      <c r="R4072" s="79">
        <v>1050000</v>
      </c>
      <c r="S4072" s="79">
        <v>0</v>
      </c>
      <c r="T4072" s="79">
        <v>0</v>
      </c>
      <c r="U4072" s="78" t="s">
        <v>303</v>
      </c>
      <c r="V4072" s="80" t="s">
        <v>1997</v>
      </c>
      <c r="W4072" s="81" t="s">
        <v>539</v>
      </c>
    </row>
    <row r="4073" spans="1:23" s="107" customFormat="1" ht="31.8" customHeight="1">
      <c r="A4073" s="46">
        <f>SUBTOTAL(3,$C$11:C4073)</f>
        <v>4063</v>
      </c>
      <c r="B4073" s="46">
        <v>1</v>
      </c>
      <c r="C4073" s="46" t="s">
        <v>99</v>
      </c>
      <c r="D4073" s="46" t="s">
        <v>930</v>
      </c>
      <c r="E4073" s="98" t="s">
        <v>145</v>
      </c>
      <c r="F4073" s="99" t="s">
        <v>243</v>
      </c>
      <c r="G4073" s="46">
        <v>11</v>
      </c>
      <c r="H4073" s="78" t="s">
        <v>651</v>
      </c>
      <c r="I4073" s="46">
        <v>20</v>
      </c>
      <c r="J4073" s="46">
        <v>1</v>
      </c>
      <c r="K4073" s="46"/>
      <c r="L4073" s="46"/>
      <c r="M4073" s="46">
        <v>20</v>
      </c>
      <c r="N4073" s="46">
        <v>1</v>
      </c>
      <c r="O4073" s="79">
        <v>1050000</v>
      </c>
      <c r="P4073" s="79">
        <v>1050000</v>
      </c>
      <c r="Q4073" s="79"/>
      <c r="R4073" s="79">
        <v>1050000</v>
      </c>
      <c r="S4073" s="79">
        <v>0</v>
      </c>
      <c r="T4073" s="79">
        <v>0</v>
      </c>
      <c r="U4073" s="78" t="s">
        <v>303</v>
      </c>
      <c r="V4073" s="80" t="s">
        <v>417</v>
      </c>
      <c r="W4073" s="81" t="s">
        <v>539</v>
      </c>
    </row>
    <row r="4074" spans="1:23" s="107" customFormat="1" ht="31.8" customHeight="1">
      <c r="A4074" s="46">
        <f>SUBTOTAL(3,$C$11:C4074)</f>
        <v>4064</v>
      </c>
      <c r="B4074" s="46">
        <v>1</v>
      </c>
      <c r="C4074" s="46" t="s">
        <v>99</v>
      </c>
      <c r="D4074" s="46" t="s">
        <v>120</v>
      </c>
      <c r="E4074" s="98" t="s">
        <v>145</v>
      </c>
      <c r="F4074" s="99" t="s">
        <v>243</v>
      </c>
      <c r="G4074" s="46">
        <v>11</v>
      </c>
      <c r="H4074" s="78" t="s">
        <v>651</v>
      </c>
      <c r="I4074" s="46">
        <v>20</v>
      </c>
      <c r="J4074" s="46">
        <v>1</v>
      </c>
      <c r="K4074" s="46"/>
      <c r="L4074" s="46"/>
      <c r="M4074" s="46">
        <v>20</v>
      </c>
      <c r="N4074" s="46">
        <v>1</v>
      </c>
      <c r="O4074" s="79">
        <v>1050000</v>
      </c>
      <c r="P4074" s="79">
        <v>1050000</v>
      </c>
      <c r="Q4074" s="79"/>
      <c r="R4074" s="79">
        <v>1050000</v>
      </c>
      <c r="S4074" s="79">
        <v>0</v>
      </c>
      <c r="T4074" s="79">
        <v>0</v>
      </c>
      <c r="U4074" s="78" t="s">
        <v>303</v>
      </c>
      <c r="V4074" s="80" t="s">
        <v>1998</v>
      </c>
      <c r="W4074" s="81" t="s">
        <v>539</v>
      </c>
    </row>
    <row r="4075" spans="1:23" s="107" customFormat="1" ht="31.8" customHeight="1">
      <c r="A4075" s="46">
        <f>SUBTOTAL(3,$C$11:C4075)</f>
        <v>4065</v>
      </c>
      <c r="B4075" s="46">
        <v>1</v>
      </c>
      <c r="C4075" s="46" t="s">
        <v>99</v>
      </c>
      <c r="D4075" s="46" t="s">
        <v>935</v>
      </c>
      <c r="E4075" s="98" t="s">
        <v>145</v>
      </c>
      <c r="F4075" s="99" t="s">
        <v>243</v>
      </c>
      <c r="G4075" s="46">
        <v>11</v>
      </c>
      <c r="H4075" s="78" t="s">
        <v>651</v>
      </c>
      <c r="I4075" s="46">
        <v>20</v>
      </c>
      <c r="J4075" s="46">
        <v>1</v>
      </c>
      <c r="K4075" s="46"/>
      <c r="L4075" s="46"/>
      <c r="M4075" s="46">
        <v>20</v>
      </c>
      <c r="N4075" s="46">
        <v>1</v>
      </c>
      <c r="O4075" s="79">
        <v>1050000</v>
      </c>
      <c r="P4075" s="79">
        <v>1050000</v>
      </c>
      <c r="Q4075" s="79"/>
      <c r="R4075" s="79">
        <v>1050000</v>
      </c>
      <c r="S4075" s="79">
        <v>0</v>
      </c>
      <c r="T4075" s="79">
        <v>0</v>
      </c>
      <c r="U4075" s="78" t="s">
        <v>303</v>
      </c>
      <c r="V4075" s="80" t="s">
        <v>1999</v>
      </c>
      <c r="W4075" s="81" t="s">
        <v>539</v>
      </c>
    </row>
    <row r="4076" spans="1:23" s="107" customFormat="1" ht="31.8" customHeight="1">
      <c r="A4076" s="46">
        <f>SUBTOTAL(3,$C$11:C4076)</f>
        <v>4066</v>
      </c>
      <c r="B4076" s="46">
        <v>1</v>
      </c>
      <c r="C4076" s="46" t="s">
        <v>99</v>
      </c>
      <c r="D4076" s="46" t="s">
        <v>934</v>
      </c>
      <c r="E4076" s="98" t="s">
        <v>145</v>
      </c>
      <c r="F4076" s="99" t="s">
        <v>243</v>
      </c>
      <c r="G4076" s="46">
        <v>11</v>
      </c>
      <c r="H4076" s="78" t="s">
        <v>651</v>
      </c>
      <c r="I4076" s="46">
        <v>20</v>
      </c>
      <c r="J4076" s="46">
        <v>1</v>
      </c>
      <c r="K4076" s="46"/>
      <c r="L4076" s="46"/>
      <c r="M4076" s="46">
        <v>20</v>
      </c>
      <c r="N4076" s="46">
        <v>1</v>
      </c>
      <c r="O4076" s="79">
        <v>1050000</v>
      </c>
      <c r="P4076" s="79">
        <v>1050000</v>
      </c>
      <c r="Q4076" s="79"/>
      <c r="R4076" s="79">
        <v>1050000</v>
      </c>
      <c r="S4076" s="79">
        <v>0</v>
      </c>
      <c r="T4076" s="79">
        <v>0</v>
      </c>
      <c r="U4076" s="78" t="s">
        <v>303</v>
      </c>
      <c r="V4076" s="80" t="s">
        <v>2000</v>
      </c>
      <c r="W4076" s="81" t="s">
        <v>539</v>
      </c>
    </row>
    <row r="4077" spans="1:23" s="107" customFormat="1" ht="31.8" customHeight="1">
      <c r="A4077" s="46">
        <f>SUBTOTAL(3,$C$11:C4077)</f>
        <v>4067</v>
      </c>
      <c r="B4077" s="46">
        <v>1</v>
      </c>
      <c r="C4077" s="46" t="s">
        <v>99</v>
      </c>
      <c r="D4077" s="46" t="s">
        <v>939</v>
      </c>
      <c r="E4077" s="98" t="s">
        <v>145</v>
      </c>
      <c r="F4077" s="99" t="s">
        <v>243</v>
      </c>
      <c r="G4077" s="46">
        <v>11</v>
      </c>
      <c r="H4077" s="78" t="s">
        <v>651</v>
      </c>
      <c r="I4077" s="46">
        <v>20</v>
      </c>
      <c r="J4077" s="46">
        <v>1</v>
      </c>
      <c r="K4077" s="46"/>
      <c r="L4077" s="46"/>
      <c r="M4077" s="46">
        <v>20</v>
      </c>
      <c r="N4077" s="46">
        <v>1</v>
      </c>
      <c r="O4077" s="79">
        <v>1050000</v>
      </c>
      <c r="P4077" s="79">
        <v>1050000</v>
      </c>
      <c r="Q4077" s="79"/>
      <c r="R4077" s="79">
        <v>1050000</v>
      </c>
      <c r="S4077" s="79">
        <v>0</v>
      </c>
      <c r="T4077" s="79">
        <v>0</v>
      </c>
      <c r="U4077" s="78" t="s">
        <v>303</v>
      </c>
      <c r="V4077" s="80" t="s">
        <v>2001</v>
      </c>
      <c r="W4077" s="81" t="s">
        <v>539</v>
      </c>
    </row>
    <row r="4078" spans="1:23" s="107" customFormat="1" ht="31.8" customHeight="1">
      <c r="A4078" s="46">
        <f>SUBTOTAL(3,$C$11:C4078)</f>
        <v>4068</v>
      </c>
      <c r="B4078" s="46">
        <v>1</v>
      </c>
      <c r="C4078" s="46" t="s">
        <v>99</v>
      </c>
      <c r="D4078" s="46" t="s">
        <v>1114</v>
      </c>
      <c r="E4078" s="98" t="s">
        <v>145</v>
      </c>
      <c r="F4078" s="99" t="s">
        <v>243</v>
      </c>
      <c r="G4078" s="46">
        <v>11</v>
      </c>
      <c r="H4078" s="78" t="s">
        <v>651</v>
      </c>
      <c r="I4078" s="46">
        <v>20</v>
      </c>
      <c r="J4078" s="46">
        <v>1</v>
      </c>
      <c r="K4078" s="46"/>
      <c r="L4078" s="46"/>
      <c r="M4078" s="46">
        <v>20</v>
      </c>
      <c r="N4078" s="46">
        <v>1</v>
      </c>
      <c r="O4078" s="79">
        <v>1050000</v>
      </c>
      <c r="P4078" s="79">
        <v>1050000</v>
      </c>
      <c r="Q4078" s="79"/>
      <c r="R4078" s="79">
        <v>1050000</v>
      </c>
      <c r="S4078" s="79">
        <v>0</v>
      </c>
      <c r="T4078" s="79">
        <v>0</v>
      </c>
      <c r="U4078" s="78" t="s">
        <v>303</v>
      </c>
      <c r="V4078" s="80" t="s">
        <v>2002</v>
      </c>
      <c r="W4078" s="81" t="s">
        <v>539</v>
      </c>
    </row>
    <row r="4079" spans="1:23" s="107" customFormat="1" ht="31.8" customHeight="1">
      <c r="A4079" s="46">
        <f>SUBTOTAL(3,$C$11:C4079)</f>
        <v>4069</v>
      </c>
      <c r="B4079" s="46">
        <v>1</v>
      </c>
      <c r="C4079" s="46" t="s">
        <v>99</v>
      </c>
      <c r="D4079" s="46" t="s">
        <v>940</v>
      </c>
      <c r="E4079" s="98" t="s">
        <v>145</v>
      </c>
      <c r="F4079" s="99" t="s">
        <v>243</v>
      </c>
      <c r="G4079" s="46">
        <v>11</v>
      </c>
      <c r="H4079" s="78" t="s">
        <v>651</v>
      </c>
      <c r="I4079" s="46">
        <v>20</v>
      </c>
      <c r="J4079" s="46">
        <v>1</v>
      </c>
      <c r="K4079" s="46"/>
      <c r="L4079" s="46"/>
      <c r="M4079" s="46">
        <v>20</v>
      </c>
      <c r="N4079" s="46">
        <v>1</v>
      </c>
      <c r="O4079" s="79">
        <v>1050000</v>
      </c>
      <c r="P4079" s="79">
        <v>1050000</v>
      </c>
      <c r="Q4079" s="79"/>
      <c r="R4079" s="79">
        <v>1050000</v>
      </c>
      <c r="S4079" s="79">
        <v>0</v>
      </c>
      <c r="T4079" s="79">
        <v>0</v>
      </c>
      <c r="U4079" s="78" t="s">
        <v>303</v>
      </c>
      <c r="V4079" s="80" t="s">
        <v>2003</v>
      </c>
      <c r="W4079" s="81" t="s">
        <v>539</v>
      </c>
    </row>
    <row r="4080" spans="1:23" s="107" customFormat="1" ht="31.8" customHeight="1">
      <c r="A4080" s="46">
        <f>SUBTOTAL(3,$C$11:C4080)</f>
        <v>4070</v>
      </c>
      <c r="B4080" s="100">
        <v>2</v>
      </c>
      <c r="C4080" s="100" t="s">
        <v>99</v>
      </c>
      <c r="D4080" s="100" t="s">
        <v>2384</v>
      </c>
      <c r="E4080" s="101" t="s">
        <v>145</v>
      </c>
      <c r="F4080" s="102" t="s">
        <v>243</v>
      </c>
      <c r="G4080" s="100">
        <v>11</v>
      </c>
      <c r="H4080" s="103" t="s">
        <v>651</v>
      </c>
      <c r="I4080" s="100">
        <v>20</v>
      </c>
      <c r="J4080" s="100">
        <v>1</v>
      </c>
      <c r="K4080" s="100"/>
      <c r="L4080" s="100"/>
      <c r="M4080" s="100">
        <v>20</v>
      </c>
      <c r="N4080" s="100">
        <v>1</v>
      </c>
      <c r="O4080" s="104">
        <v>1050000</v>
      </c>
      <c r="P4080" s="104">
        <v>1050000</v>
      </c>
      <c r="Q4080" s="104"/>
      <c r="R4080" s="104"/>
      <c r="S4080" s="104">
        <v>1050000</v>
      </c>
      <c r="T4080" s="104">
        <v>0</v>
      </c>
      <c r="U4080" s="103" t="s">
        <v>303</v>
      </c>
      <c r="V4080" s="105" t="s">
        <v>4752</v>
      </c>
      <c r="W4080" s="106" t="s">
        <v>539</v>
      </c>
    </row>
    <row r="4081" spans="1:23" s="107" customFormat="1" ht="31.8" customHeight="1">
      <c r="A4081" s="46">
        <f>SUBTOTAL(3,$C$11:C4081)</f>
        <v>4071</v>
      </c>
      <c r="B4081" s="100">
        <v>2</v>
      </c>
      <c r="C4081" s="100" t="s">
        <v>99</v>
      </c>
      <c r="D4081" s="100" t="s">
        <v>2382</v>
      </c>
      <c r="E4081" s="101" t="s">
        <v>145</v>
      </c>
      <c r="F4081" s="102" t="s">
        <v>243</v>
      </c>
      <c r="G4081" s="100">
        <v>11</v>
      </c>
      <c r="H4081" s="103" t="s">
        <v>651</v>
      </c>
      <c r="I4081" s="100">
        <v>20</v>
      </c>
      <c r="J4081" s="100">
        <v>1</v>
      </c>
      <c r="K4081" s="100"/>
      <c r="L4081" s="100"/>
      <c r="M4081" s="100">
        <v>20</v>
      </c>
      <c r="N4081" s="100">
        <v>1</v>
      </c>
      <c r="O4081" s="104">
        <v>1050000</v>
      </c>
      <c r="P4081" s="104">
        <v>1050000</v>
      </c>
      <c r="Q4081" s="104"/>
      <c r="R4081" s="104"/>
      <c r="S4081" s="104">
        <v>1050000</v>
      </c>
      <c r="T4081" s="104">
        <v>0</v>
      </c>
      <c r="U4081" s="103" t="s">
        <v>303</v>
      </c>
      <c r="V4081" s="105" t="s">
        <v>4753</v>
      </c>
      <c r="W4081" s="106" t="s">
        <v>539</v>
      </c>
    </row>
    <row r="4082" spans="1:23" s="107" customFormat="1" ht="31.8" customHeight="1">
      <c r="A4082" s="46">
        <f>SUBTOTAL(3,$C$11:C4082)</f>
        <v>4072</v>
      </c>
      <c r="B4082" s="100">
        <v>2</v>
      </c>
      <c r="C4082" s="100" t="s">
        <v>99</v>
      </c>
      <c r="D4082" s="100" t="s">
        <v>2382</v>
      </c>
      <c r="E4082" s="101" t="s">
        <v>145</v>
      </c>
      <c r="F4082" s="102" t="s">
        <v>243</v>
      </c>
      <c r="G4082" s="100">
        <v>11</v>
      </c>
      <c r="H4082" s="103" t="s">
        <v>651</v>
      </c>
      <c r="I4082" s="100">
        <v>20</v>
      </c>
      <c r="J4082" s="100">
        <v>1</v>
      </c>
      <c r="K4082" s="100"/>
      <c r="L4082" s="100"/>
      <c r="M4082" s="100">
        <v>20</v>
      </c>
      <c r="N4082" s="100">
        <v>1</v>
      </c>
      <c r="O4082" s="104">
        <v>1050000</v>
      </c>
      <c r="P4082" s="104">
        <v>1050000</v>
      </c>
      <c r="Q4082" s="104"/>
      <c r="R4082" s="104"/>
      <c r="S4082" s="104">
        <v>1050000</v>
      </c>
      <c r="T4082" s="104">
        <v>0</v>
      </c>
      <c r="U4082" s="103" t="s">
        <v>303</v>
      </c>
      <c r="V4082" s="105" t="s">
        <v>4754</v>
      </c>
      <c r="W4082" s="106" t="s">
        <v>539</v>
      </c>
    </row>
    <row r="4083" spans="1:23" s="107" customFormat="1" ht="31.8" customHeight="1">
      <c r="A4083" s="46">
        <f>SUBTOTAL(3,$C$11:C4083)</f>
        <v>4073</v>
      </c>
      <c r="B4083" s="100">
        <v>2</v>
      </c>
      <c r="C4083" s="100" t="s">
        <v>99</v>
      </c>
      <c r="D4083" s="100" t="s">
        <v>2383</v>
      </c>
      <c r="E4083" s="101" t="s">
        <v>145</v>
      </c>
      <c r="F4083" s="102" t="s">
        <v>243</v>
      </c>
      <c r="G4083" s="100">
        <v>11</v>
      </c>
      <c r="H4083" s="103" t="s">
        <v>651</v>
      </c>
      <c r="I4083" s="100">
        <v>20</v>
      </c>
      <c r="J4083" s="100">
        <v>1</v>
      </c>
      <c r="K4083" s="100"/>
      <c r="L4083" s="100"/>
      <c r="M4083" s="100">
        <v>20</v>
      </c>
      <c r="N4083" s="100">
        <v>1</v>
      </c>
      <c r="O4083" s="104">
        <v>1050000</v>
      </c>
      <c r="P4083" s="104">
        <v>1050000</v>
      </c>
      <c r="Q4083" s="104"/>
      <c r="R4083" s="104"/>
      <c r="S4083" s="104">
        <v>1050000</v>
      </c>
      <c r="T4083" s="104">
        <v>0</v>
      </c>
      <c r="U4083" s="103" t="s">
        <v>303</v>
      </c>
      <c r="V4083" s="105" t="s">
        <v>4755</v>
      </c>
      <c r="W4083" s="106" t="s">
        <v>539</v>
      </c>
    </row>
    <row r="4084" spans="1:23" s="107" customFormat="1" ht="31.8" customHeight="1">
      <c r="A4084" s="46">
        <f>SUBTOTAL(3,$C$11:C4084)</f>
        <v>4074</v>
      </c>
      <c r="B4084" s="100">
        <v>2</v>
      </c>
      <c r="C4084" s="100" t="s">
        <v>99</v>
      </c>
      <c r="D4084" s="100" t="s">
        <v>2382</v>
      </c>
      <c r="E4084" s="101" t="s">
        <v>145</v>
      </c>
      <c r="F4084" s="102" t="s">
        <v>243</v>
      </c>
      <c r="G4084" s="100">
        <v>11</v>
      </c>
      <c r="H4084" s="103" t="s">
        <v>651</v>
      </c>
      <c r="I4084" s="100">
        <v>20</v>
      </c>
      <c r="J4084" s="100">
        <v>1</v>
      </c>
      <c r="K4084" s="100"/>
      <c r="L4084" s="100"/>
      <c r="M4084" s="100">
        <v>20</v>
      </c>
      <c r="N4084" s="100">
        <v>1</v>
      </c>
      <c r="O4084" s="104">
        <v>1050000</v>
      </c>
      <c r="P4084" s="104">
        <v>1050000</v>
      </c>
      <c r="Q4084" s="104"/>
      <c r="R4084" s="104"/>
      <c r="S4084" s="104">
        <v>1050000</v>
      </c>
      <c r="T4084" s="104">
        <v>0</v>
      </c>
      <c r="U4084" s="103" t="s">
        <v>303</v>
      </c>
      <c r="V4084" s="105" t="s">
        <v>4756</v>
      </c>
      <c r="W4084" s="106" t="s">
        <v>539</v>
      </c>
    </row>
    <row r="4085" spans="1:23" s="107" customFormat="1" ht="31.8" customHeight="1">
      <c r="A4085" s="46">
        <f>SUBTOTAL(3,$C$11:C4085)</f>
        <v>4075</v>
      </c>
      <c r="B4085" s="100">
        <v>2</v>
      </c>
      <c r="C4085" s="100" t="s">
        <v>99</v>
      </c>
      <c r="D4085" s="100" t="s">
        <v>2382</v>
      </c>
      <c r="E4085" s="101" t="s">
        <v>145</v>
      </c>
      <c r="F4085" s="102" t="s">
        <v>243</v>
      </c>
      <c r="G4085" s="100">
        <v>11</v>
      </c>
      <c r="H4085" s="103" t="s">
        <v>651</v>
      </c>
      <c r="I4085" s="100">
        <v>20</v>
      </c>
      <c r="J4085" s="100">
        <v>1</v>
      </c>
      <c r="K4085" s="100"/>
      <c r="L4085" s="100"/>
      <c r="M4085" s="100">
        <v>20</v>
      </c>
      <c r="N4085" s="100">
        <v>1</v>
      </c>
      <c r="O4085" s="104">
        <v>1050000</v>
      </c>
      <c r="P4085" s="104">
        <v>1050000</v>
      </c>
      <c r="Q4085" s="104"/>
      <c r="R4085" s="104"/>
      <c r="S4085" s="104">
        <v>1050000</v>
      </c>
      <c r="T4085" s="104">
        <v>0</v>
      </c>
      <c r="U4085" s="103" t="s">
        <v>303</v>
      </c>
      <c r="V4085" s="105" t="s">
        <v>3542</v>
      </c>
      <c r="W4085" s="106" t="s">
        <v>539</v>
      </c>
    </row>
    <row r="4086" spans="1:23" s="107" customFormat="1" ht="31.8" customHeight="1">
      <c r="A4086" s="46">
        <f>SUBTOTAL(3,$C$11:C4086)</f>
        <v>4076</v>
      </c>
      <c r="B4086" s="100">
        <v>2</v>
      </c>
      <c r="C4086" s="100" t="s">
        <v>99</v>
      </c>
      <c r="D4086" s="100" t="s">
        <v>2386</v>
      </c>
      <c r="E4086" s="101" t="s">
        <v>145</v>
      </c>
      <c r="F4086" s="102" t="s">
        <v>243</v>
      </c>
      <c r="G4086" s="100">
        <v>11</v>
      </c>
      <c r="H4086" s="103" t="s">
        <v>651</v>
      </c>
      <c r="I4086" s="100">
        <v>20</v>
      </c>
      <c r="J4086" s="100">
        <v>1</v>
      </c>
      <c r="K4086" s="100"/>
      <c r="L4086" s="100"/>
      <c r="M4086" s="100">
        <v>20</v>
      </c>
      <c r="N4086" s="100">
        <v>1</v>
      </c>
      <c r="O4086" s="104">
        <v>1050000</v>
      </c>
      <c r="P4086" s="104">
        <v>1050000</v>
      </c>
      <c r="Q4086" s="104"/>
      <c r="R4086" s="104"/>
      <c r="S4086" s="104">
        <v>1050000</v>
      </c>
      <c r="T4086" s="104">
        <v>0</v>
      </c>
      <c r="U4086" s="103" t="s">
        <v>303</v>
      </c>
      <c r="V4086" s="105" t="s">
        <v>2813</v>
      </c>
      <c r="W4086" s="106" t="s">
        <v>539</v>
      </c>
    </row>
    <row r="4087" spans="1:23" s="107" customFormat="1" ht="31.8" customHeight="1">
      <c r="A4087" s="46">
        <f>SUBTOTAL(3,$C$11:C4087)</f>
        <v>4077</v>
      </c>
      <c r="B4087" s="100">
        <v>2</v>
      </c>
      <c r="C4087" s="100" t="s">
        <v>99</v>
      </c>
      <c r="D4087" s="100" t="s">
        <v>2382</v>
      </c>
      <c r="E4087" s="101" t="s">
        <v>145</v>
      </c>
      <c r="F4087" s="102" t="s">
        <v>243</v>
      </c>
      <c r="G4087" s="100">
        <v>11</v>
      </c>
      <c r="H4087" s="103" t="s">
        <v>651</v>
      </c>
      <c r="I4087" s="100">
        <v>20</v>
      </c>
      <c r="J4087" s="100">
        <v>1</v>
      </c>
      <c r="K4087" s="100"/>
      <c r="L4087" s="100"/>
      <c r="M4087" s="100">
        <v>20</v>
      </c>
      <c r="N4087" s="100">
        <v>1</v>
      </c>
      <c r="O4087" s="104">
        <v>1050000</v>
      </c>
      <c r="P4087" s="104">
        <v>1050000</v>
      </c>
      <c r="Q4087" s="104"/>
      <c r="R4087" s="104"/>
      <c r="S4087" s="104">
        <v>1050000</v>
      </c>
      <c r="T4087" s="104">
        <v>0</v>
      </c>
      <c r="U4087" s="103" t="s">
        <v>303</v>
      </c>
      <c r="V4087" s="105" t="s">
        <v>4757</v>
      </c>
      <c r="W4087" s="106" t="s">
        <v>539</v>
      </c>
    </row>
    <row r="4088" spans="1:23" s="107" customFormat="1" ht="31.8" customHeight="1">
      <c r="A4088" s="46">
        <f>SUBTOTAL(3,$C$11:C4088)</f>
        <v>4078</v>
      </c>
      <c r="B4088" s="100">
        <v>2</v>
      </c>
      <c r="C4088" s="100" t="s">
        <v>99</v>
      </c>
      <c r="D4088" s="100" t="s">
        <v>2342</v>
      </c>
      <c r="E4088" s="101" t="s">
        <v>145</v>
      </c>
      <c r="F4088" s="102" t="s">
        <v>243</v>
      </c>
      <c r="G4088" s="100">
        <v>11</v>
      </c>
      <c r="H4088" s="103" t="s">
        <v>651</v>
      </c>
      <c r="I4088" s="100">
        <v>20</v>
      </c>
      <c r="J4088" s="100">
        <v>1</v>
      </c>
      <c r="K4088" s="100"/>
      <c r="L4088" s="100"/>
      <c r="M4088" s="100">
        <v>20</v>
      </c>
      <c r="N4088" s="100">
        <v>1</v>
      </c>
      <c r="O4088" s="104">
        <v>1050000</v>
      </c>
      <c r="P4088" s="104">
        <v>1050000</v>
      </c>
      <c r="Q4088" s="104"/>
      <c r="R4088" s="104"/>
      <c r="S4088" s="104">
        <v>1050000</v>
      </c>
      <c r="T4088" s="104">
        <v>0</v>
      </c>
      <c r="U4088" s="103" t="s">
        <v>303</v>
      </c>
      <c r="V4088" s="105" t="s">
        <v>4758</v>
      </c>
      <c r="W4088" s="106" t="s">
        <v>539</v>
      </c>
    </row>
    <row r="4089" spans="1:23" s="107" customFormat="1" ht="31.8" customHeight="1">
      <c r="A4089" s="46">
        <f>SUBTOTAL(3,$C$11:C4089)</f>
        <v>4079</v>
      </c>
      <c r="B4089" s="100">
        <v>2</v>
      </c>
      <c r="C4089" s="100" t="s">
        <v>99</v>
      </c>
      <c r="D4089" s="100" t="s">
        <v>2384</v>
      </c>
      <c r="E4089" s="101" t="s">
        <v>145</v>
      </c>
      <c r="F4089" s="102" t="s">
        <v>243</v>
      </c>
      <c r="G4089" s="100">
        <v>11</v>
      </c>
      <c r="H4089" s="103" t="s">
        <v>651</v>
      </c>
      <c r="I4089" s="100">
        <v>20</v>
      </c>
      <c r="J4089" s="100">
        <v>1</v>
      </c>
      <c r="K4089" s="100"/>
      <c r="L4089" s="100"/>
      <c r="M4089" s="100">
        <v>20</v>
      </c>
      <c r="N4089" s="100">
        <v>1</v>
      </c>
      <c r="O4089" s="104">
        <v>1050000</v>
      </c>
      <c r="P4089" s="104">
        <v>1050000</v>
      </c>
      <c r="Q4089" s="104"/>
      <c r="R4089" s="104"/>
      <c r="S4089" s="104">
        <v>1050000</v>
      </c>
      <c r="T4089" s="104">
        <v>0</v>
      </c>
      <c r="U4089" s="103" t="s">
        <v>303</v>
      </c>
      <c r="V4089" s="105" t="s">
        <v>4759</v>
      </c>
      <c r="W4089" s="106" t="s">
        <v>539</v>
      </c>
    </row>
    <row r="4090" spans="1:23" s="107" customFormat="1" ht="31.8" customHeight="1">
      <c r="A4090" s="46">
        <f>SUBTOTAL(3,$C$11:C4090)</f>
        <v>4080</v>
      </c>
      <c r="B4090" s="100">
        <v>2</v>
      </c>
      <c r="C4090" s="100" t="s">
        <v>99</v>
      </c>
      <c r="D4090" s="100" t="s">
        <v>2382</v>
      </c>
      <c r="E4090" s="101" t="s">
        <v>145</v>
      </c>
      <c r="F4090" s="102" t="s">
        <v>243</v>
      </c>
      <c r="G4090" s="100">
        <v>11</v>
      </c>
      <c r="H4090" s="103" t="s">
        <v>651</v>
      </c>
      <c r="I4090" s="100">
        <v>20</v>
      </c>
      <c r="J4090" s="100">
        <v>1</v>
      </c>
      <c r="K4090" s="100"/>
      <c r="L4090" s="100"/>
      <c r="M4090" s="100">
        <v>20</v>
      </c>
      <c r="N4090" s="100">
        <v>1</v>
      </c>
      <c r="O4090" s="104">
        <v>1050000</v>
      </c>
      <c r="P4090" s="104">
        <v>1050000</v>
      </c>
      <c r="Q4090" s="104"/>
      <c r="R4090" s="104"/>
      <c r="S4090" s="104">
        <v>1050000</v>
      </c>
      <c r="T4090" s="104">
        <v>0</v>
      </c>
      <c r="U4090" s="103" t="s">
        <v>303</v>
      </c>
      <c r="V4090" s="105" t="s">
        <v>4760</v>
      </c>
      <c r="W4090" s="106" t="s">
        <v>539</v>
      </c>
    </row>
    <row r="4091" spans="1:23" s="107" customFormat="1" ht="31.8" customHeight="1">
      <c r="A4091" s="46">
        <f>SUBTOTAL(3,$C$11:C4091)</f>
        <v>4081</v>
      </c>
      <c r="B4091" s="100">
        <v>2</v>
      </c>
      <c r="C4091" s="100" t="s">
        <v>99</v>
      </c>
      <c r="D4091" s="100" t="s">
        <v>2382</v>
      </c>
      <c r="E4091" s="101" t="s">
        <v>145</v>
      </c>
      <c r="F4091" s="102" t="s">
        <v>243</v>
      </c>
      <c r="G4091" s="100">
        <v>11</v>
      </c>
      <c r="H4091" s="103" t="s">
        <v>651</v>
      </c>
      <c r="I4091" s="100">
        <v>20</v>
      </c>
      <c r="J4091" s="100">
        <v>1</v>
      </c>
      <c r="K4091" s="100"/>
      <c r="L4091" s="100"/>
      <c r="M4091" s="100">
        <v>20</v>
      </c>
      <c r="N4091" s="100">
        <v>1</v>
      </c>
      <c r="O4091" s="104">
        <v>1050000</v>
      </c>
      <c r="P4091" s="104">
        <v>1050000</v>
      </c>
      <c r="Q4091" s="104"/>
      <c r="R4091" s="104"/>
      <c r="S4091" s="104">
        <v>1050000</v>
      </c>
      <c r="T4091" s="104">
        <v>0</v>
      </c>
      <c r="U4091" s="103" t="s">
        <v>303</v>
      </c>
      <c r="V4091" s="105" t="s">
        <v>2055</v>
      </c>
      <c r="W4091" s="106" t="s">
        <v>539</v>
      </c>
    </row>
    <row r="4092" spans="1:23" s="107" customFormat="1" ht="31.8" customHeight="1">
      <c r="A4092" s="46">
        <f>SUBTOTAL(3,$C$11:C4092)</f>
        <v>4082</v>
      </c>
      <c r="B4092" s="100">
        <v>2</v>
      </c>
      <c r="C4092" s="100" t="s">
        <v>99</v>
      </c>
      <c r="D4092" s="100" t="s">
        <v>2342</v>
      </c>
      <c r="E4092" s="101" t="s">
        <v>145</v>
      </c>
      <c r="F4092" s="102" t="s">
        <v>243</v>
      </c>
      <c r="G4092" s="100">
        <v>11</v>
      </c>
      <c r="H4092" s="103" t="s">
        <v>651</v>
      </c>
      <c r="I4092" s="100">
        <v>20</v>
      </c>
      <c r="J4092" s="100">
        <v>1</v>
      </c>
      <c r="K4092" s="100"/>
      <c r="L4092" s="100"/>
      <c r="M4092" s="100">
        <v>20</v>
      </c>
      <c r="N4092" s="100">
        <v>1</v>
      </c>
      <c r="O4092" s="104">
        <v>1050000</v>
      </c>
      <c r="P4092" s="104">
        <v>1050000</v>
      </c>
      <c r="Q4092" s="104"/>
      <c r="R4092" s="104"/>
      <c r="S4092" s="104">
        <v>1050000</v>
      </c>
      <c r="T4092" s="104">
        <v>0</v>
      </c>
      <c r="U4092" s="103" t="s">
        <v>303</v>
      </c>
      <c r="V4092" s="105" t="s">
        <v>4761</v>
      </c>
      <c r="W4092" s="106" t="s">
        <v>539</v>
      </c>
    </row>
    <row r="4093" spans="1:23" s="107" customFormat="1" ht="31.8" customHeight="1">
      <c r="A4093" s="46">
        <f>SUBTOTAL(3,$C$11:C4093)</f>
        <v>4083</v>
      </c>
      <c r="B4093" s="100">
        <v>2</v>
      </c>
      <c r="C4093" s="100" t="s">
        <v>99</v>
      </c>
      <c r="D4093" s="100" t="s">
        <v>2355</v>
      </c>
      <c r="E4093" s="101" t="s">
        <v>145</v>
      </c>
      <c r="F4093" s="102" t="s">
        <v>243</v>
      </c>
      <c r="G4093" s="100">
        <v>11</v>
      </c>
      <c r="H4093" s="103" t="s">
        <v>651</v>
      </c>
      <c r="I4093" s="100">
        <v>20</v>
      </c>
      <c r="J4093" s="100">
        <v>1</v>
      </c>
      <c r="K4093" s="100"/>
      <c r="L4093" s="100"/>
      <c r="M4093" s="100">
        <v>20</v>
      </c>
      <c r="N4093" s="100">
        <v>1</v>
      </c>
      <c r="O4093" s="104">
        <v>1050000</v>
      </c>
      <c r="P4093" s="104">
        <v>1050000</v>
      </c>
      <c r="Q4093" s="104"/>
      <c r="R4093" s="104"/>
      <c r="S4093" s="104">
        <v>1050000</v>
      </c>
      <c r="T4093" s="104">
        <v>0</v>
      </c>
      <c r="U4093" s="103" t="s">
        <v>303</v>
      </c>
      <c r="V4093" s="105" t="s">
        <v>4762</v>
      </c>
      <c r="W4093" s="106" t="s">
        <v>539</v>
      </c>
    </row>
    <row r="4094" spans="1:23" s="107" customFormat="1" ht="31.8" customHeight="1">
      <c r="A4094" s="46">
        <f>SUBTOTAL(3,$C$11:C4094)</f>
        <v>4084</v>
      </c>
      <c r="B4094" s="100">
        <v>2</v>
      </c>
      <c r="C4094" s="100" t="s">
        <v>99</v>
      </c>
      <c r="D4094" s="100" t="s">
        <v>2365</v>
      </c>
      <c r="E4094" s="101" t="s">
        <v>145</v>
      </c>
      <c r="F4094" s="102" t="s">
        <v>243</v>
      </c>
      <c r="G4094" s="100">
        <v>11</v>
      </c>
      <c r="H4094" s="103" t="s">
        <v>651</v>
      </c>
      <c r="I4094" s="100">
        <v>20</v>
      </c>
      <c r="J4094" s="100">
        <v>1</v>
      </c>
      <c r="K4094" s="100"/>
      <c r="L4094" s="100"/>
      <c r="M4094" s="100">
        <v>20</v>
      </c>
      <c r="N4094" s="100">
        <v>1</v>
      </c>
      <c r="O4094" s="104">
        <v>1050000</v>
      </c>
      <c r="P4094" s="104">
        <v>1050000</v>
      </c>
      <c r="Q4094" s="104"/>
      <c r="R4094" s="104"/>
      <c r="S4094" s="104">
        <v>1050000</v>
      </c>
      <c r="T4094" s="104">
        <v>0</v>
      </c>
      <c r="U4094" s="103" t="s">
        <v>303</v>
      </c>
      <c r="V4094" s="105" t="s">
        <v>4763</v>
      </c>
      <c r="W4094" s="106" t="s">
        <v>539</v>
      </c>
    </row>
    <row r="4095" spans="1:23" s="107" customFormat="1" ht="31.8" customHeight="1">
      <c r="A4095" s="46">
        <f>SUBTOTAL(3,$C$11:C4095)</f>
        <v>4085</v>
      </c>
      <c r="B4095" s="100">
        <v>2</v>
      </c>
      <c r="C4095" s="100" t="s">
        <v>99</v>
      </c>
      <c r="D4095" s="100" t="s">
        <v>2382</v>
      </c>
      <c r="E4095" s="101" t="s">
        <v>145</v>
      </c>
      <c r="F4095" s="102" t="s">
        <v>243</v>
      </c>
      <c r="G4095" s="100">
        <v>11</v>
      </c>
      <c r="H4095" s="103" t="s">
        <v>651</v>
      </c>
      <c r="I4095" s="100">
        <v>20</v>
      </c>
      <c r="J4095" s="100">
        <v>1</v>
      </c>
      <c r="K4095" s="100"/>
      <c r="L4095" s="100"/>
      <c r="M4095" s="100">
        <v>20</v>
      </c>
      <c r="N4095" s="100">
        <v>1</v>
      </c>
      <c r="O4095" s="104">
        <v>1050000</v>
      </c>
      <c r="P4095" s="104">
        <v>1050000</v>
      </c>
      <c r="Q4095" s="104"/>
      <c r="R4095" s="104"/>
      <c r="S4095" s="104">
        <v>1050000</v>
      </c>
      <c r="T4095" s="104">
        <v>0</v>
      </c>
      <c r="U4095" s="103" t="s">
        <v>303</v>
      </c>
      <c r="V4095" s="105" t="s">
        <v>4764</v>
      </c>
      <c r="W4095" s="106" t="s">
        <v>539</v>
      </c>
    </row>
    <row r="4096" spans="1:23" s="107" customFormat="1" ht="31.8" customHeight="1">
      <c r="A4096" s="46">
        <f>SUBTOTAL(3,$C$11:C4096)</f>
        <v>4086</v>
      </c>
      <c r="B4096" s="100">
        <v>2</v>
      </c>
      <c r="C4096" s="100" t="s">
        <v>99</v>
      </c>
      <c r="D4096" s="100" t="s">
        <v>2384</v>
      </c>
      <c r="E4096" s="101" t="s">
        <v>145</v>
      </c>
      <c r="F4096" s="102" t="s">
        <v>243</v>
      </c>
      <c r="G4096" s="100">
        <v>11</v>
      </c>
      <c r="H4096" s="103" t="s">
        <v>651</v>
      </c>
      <c r="I4096" s="100">
        <v>20</v>
      </c>
      <c r="J4096" s="100">
        <v>1</v>
      </c>
      <c r="K4096" s="100"/>
      <c r="L4096" s="100"/>
      <c r="M4096" s="100">
        <v>20</v>
      </c>
      <c r="N4096" s="100">
        <v>1</v>
      </c>
      <c r="O4096" s="104">
        <v>1050000</v>
      </c>
      <c r="P4096" s="104">
        <v>1050000</v>
      </c>
      <c r="Q4096" s="104"/>
      <c r="R4096" s="104"/>
      <c r="S4096" s="104">
        <v>1050000</v>
      </c>
      <c r="T4096" s="104">
        <v>0</v>
      </c>
      <c r="U4096" s="103" t="s">
        <v>303</v>
      </c>
      <c r="V4096" s="105" t="s">
        <v>1591</v>
      </c>
      <c r="W4096" s="106" t="s">
        <v>539</v>
      </c>
    </row>
    <row r="4097" spans="1:23" s="107" customFormat="1" ht="31.8" customHeight="1">
      <c r="A4097" s="46">
        <f>SUBTOTAL(3,$C$11:C4097)</f>
        <v>4087</v>
      </c>
      <c r="B4097" s="100">
        <v>2</v>
      </c>
      <c r="C4097" s="100" t="s">
        <v>99</v>
      </c>
      <c r="D4097" s="100" t="s">
        <v>2382</v>
      </c>
      <c r="E4097" s="101" t="s">
        <v>145</v>
      </c>
      <c r="F4097" s="102" t="s">
        <v>243</v>
      </c>
      <c r="G4097" s="100">
        <v>11</v>
      </c>
      <c r="H4097" s="103" t="s">
        <v>651</v>
      </c>
      <c r="I4097" s="100">
        <v>20</v>
      </c>
      <c r="J4097" s="100">
        <v>1</v>
      </c>
      <c r="K4097" s="100"/>
      <c r="L4097" s="100"/>
      <c r="M4097" s="100">
        <v>20</v>
      </c>
      <c r="N4097" s="100">
        <v>1</v>
      </c>
      <c r="O4097" s="104">
        <v>1050000</v>
      </c>
      <c r="P4097" s="104">
        <v>1050000</v>
      </c>
      <c r="Q4097" s="104"/>
      <c r="R4097" s="104"/>
      <c r="S4097" s="104">
        <v>1050000</v>
      </c>
      <c r="T4097" s="104">
        <v>0</v>
      </c>
      <c r="U4097" s="103" t="s">
        <v>303</v>
      </c>
      <c r="V4097" s="105" t="s">
        <v>4765</v>
      </c>
      <c r="W4097" s="106" t="s">
        <v>539</v>
      </c>
    </row>
    <row r="4098" spans="1:23" s="107" customFormat="1" ht="31.8" customHeight="1">
      <c r="A4098" s="46">
        <f>SUBTOTAL(3,$C$11:C4098)</f>
        <v>4088</v>
      </c>
      <c r="B4098" s="100">
        <v>2</v>
      </c>
      <c r="C4098" s="100" t="s">
        <v>99</v>
      </c>
      <c r="D4098" s="100" t="s">
        <v>2386</v>
      </c>
      <c r="E4098" s="101" t="s">
        <v>145</v>
      </c>
      <c r="F4098" s="102" t="s">
        <v>243</v>
      </c>
      <c r="G4098" s="100">
        <v>11</v>
      </c>
      <c r="H4098" s="103" t="s">
        <v>651</v>
      </c>
      <c r="I4098" s="100">
        <v>20</v>
      </c>
      <c r="J4098" s="100">
        <v>1</v>
      </c>
      <c r="K4098" s="100"/>
      <c r="L4098" s="100"/>
      <c r="M4098" s="100">
        <v>20</v>
      </c>
      <c r="N4098" s="100">
        <v>1</v>
      </c>
      <c r="O4098" s="104">
        <v>1050000</v>
      </c>
      <c r="P4098" s="104">
        <v>1050000</v>
      </c>
      <c r="Q4098" s="104"/>
      <c r="R4098" s="104"/>
      <c r="S4098" s="104">
        <v>1050000</v>
      </c>
      <c r="T4098" s="104">
        <v>0</v>
      </c>
      <c r="U4098" s="103" t="s">
        <v>303</v>
      </c>
      <c r="V4098" s="105" t="s">
        <v>1818</v>
      </c>
      <c r="W4098" s="106" t="s">
        <v>539</v>
      </c>
    </row>
    <row r="4099" spans="1:23" s="107" customFormat="1" ht="31.8" customHeight="1">
      <c r="A4099" s="46">
        <f>SUBTOTAL(3,$C$11:C4099)</f>
        <v>4089</v>
      </c>
      <c r="B4099" s="100">
        <v>2</v>
      </c>
      <c r="C4099" s="100" t="s">
        <v>99</v>
      </c>
      <c r="D4099" s="100" t="s">
        <v>2383</v>
      </c>
      <c r="E4099" s="101" t="s">
        <v>145</v>
      </c>
      <c r="F4099" s="102" t="s">
        <v>243</v>
      </c>
      <c r="G4099" s="100">
        <v>11</v>
      </c>
      <c r="H4099" s="103" t="s">
        <v>651</v>
      </c>
      <c r="I4099" s="100">
        <v>20</v>
      </c>
      <c r="J4099" s="100">
        <v>1</v>
      </c>
      <c r="K4099" s="100"/>
      <c r="L4099" s="100"/>
      <c r="M4099" s="100">
        <v>20</v>
      </c>
      <c r="N4099" s="100">
        <v>1</v>
      </c>
      <c r="O4099" s="104">
        <v>1050000</v>
      </c>
      <c r="P4099" s="104">
        <v>1050000</v>
      </c>
      <c r="Q4099" s="104"/>
      <c r="R4099" s="104"/>
      <c r="S4099" s="104">
        <v>1050000</v>
      </c>
      <c r="T4099" s="104">
        <v>0</v>
      </c>
      <c r="U4099" s="103" t="s">
        <v>303</v>
      </c>
      <c r="V4099" s="105" t="s">
        <v>1955</v>
      </c>
      <c r="W4099" s="106" t="s">
        <v>539</v>
      </c>
    </row>
    <row r="4100" spans="1:23" s="107" customFormat="1" ht="31.8" customHeight="1">
      <c r="A4100" s="46">
        <f>SUBTOTAL(3,$C$11:C4100)</f>
        <v>4090</v>
      </c>
      <c r="B4100" s="100">
        <v>2</v>
      </c>
      <c r="C4100" s="100" t="s">
        <v>99</v>
      </c>
      <c r="D4100" s="100" t="s">
        <v>2382</v>
      </c>
      <c r="E4100" s="101" t="s">
        <v>145</v>
      </c>
      <c r="F4100" s="102" t="s">
        <v>243</v>
      </c>
      <c r="G4100" s="100">
        <v>11</v>
      </c>
      <c r="H4100" s="103" t="s">
        <v>651</v>
      </c>
      <c r="I4100" s="100">
        <v>20</v>
      </c>
      <c r="J4100" s="100">
        <v>1</v>
      </c>
      <c r="K4100" s="100"/>
      <c r="L4100" s="100"/>
      <c r="M4100" s="100">
        <v>20</v>
      </c>
      <c r="N4100" s="100">
        <v>1</v>
      </c>
      <c r="O4100" s="104">
        <v>1050000</v>
      </c>
      <c r="P4100" s="104">
        <v>1050000</v>
      </c>
      <c r="Q4100" s="104"/>
      <c r="R4100" s="104"/>
      <c r="S4100" s="104">
        <v>1050000</v>
      </c>
      <c r="T4100" s="104">
        <v>0</v>
      </c>
      <c r="U4100" s="103" t="s">
        <v>303</v>
      </c>
      <c r="V4100" s="105" t="s">
        <v>574</v>
      </c>
      <c r="W4100" s="106" t="s">
        <v>539</v>
      </c>
    </row>
    <row r="4101" spans="1:23" s="107" customFormat="1" ht="31.8" customHeight="1">
      <c r="A4101" s="46">
        <f>SUBTOTAL(3,$C$11:C4101)</f>
        <v>4091</v>
      </c>
      <c r="B4101" s="100">
        <v>2</v>
      </c>
      <c r="C4101" s="100" t="s">
        <v>99</v>
      </c>
      <c r="D4101" s="100" t="s">
        <v>2382</v>
      </c>
      <c r="E4101" s="101" t="s">
        <v>145</v>
      </c>
      <c r="F4101" s="102" t="s">
        <v>243</v>
      </c>
      <c r="G4101" s="100">
        <v>11</v>
      </c>
      <c r="H4101" s="103" t="s">
        <v>651</v>
      </c>
      <c r="I4101" s="100">
        <v>20</v>
      </c>
      <c r="J4101" s="100">
        <v>1</v>
      </c>
      <c r="K4101" s="100"/>
      <c r="L4101" s="100"/>
      <c r="M4101" s="100">
        <v>20</v>
      </c>
      <c r="N4101" s="100">
        <v>1</v>
      </c>
      <c r="O4101" s="104">
        <v>1050000</v>
      </c>
      <c r="P4101" s="104">
        <v>1050000</v>
      </c>
      <c r="Q4101" s="104"/>
      <c r="R4101" s="104"/>
      <c r="S4101" s="104">
        <v>1050000</v>
      </c>
      <c r="T4101" s="104">
        <v>0</v>
      </c>
      <c r="U4101" s="103" t="s">
        <v>303</v>
      </c>
      <c r="V4101" s="105" t="s">
        <v>4766</v>
      </c>
      <c r="W4101" s="106" t="s">
        <v>539</v>
      </c>
    </row>
    <row r="4102" spans="1:23" s="107" customFormat="1" ht="31.8" customHeight="1">
      <c r="A4102" s="46">
        <f>SUBTOTAL(3,$C$11:C4102)</f>
        <v>4092</v>
      </c>
      <c r="B4102" s="100">
        <v>2</v>
      </c>
      <c r="C4102" s="100" t="s">
        <v>99</v>
      </c>
      <c r="D4102" s="100" t="s">
        <v>2383</v>
      </c>
      <c r="E4102" s="101" t="s">
        <v>145</v>
      </c>
      <c r="F4102" s="102" t="s">
        <v>243</v>
      </c>
      <c r="G4102" s="100">
        <v>11</v>
      </c>
      <c r="H4102" s="103" t="s">
        <v>651</v>
      </c>
      <c r="I4102" s="100">
        <v>20</v>
      </c>
      <c r="J4102" s="100">
        <v>1</v>
      </c>
      <c r="K4102" s="100"/>
      <c r="L4102" s="100"/>
      <c r="M4102" s="100">
        <v>20</v>
      </c>
      <c r="N4102" s="100">
        <v>1</v>
      </c>
      <c r="O4102" s="104">
        <v>1050000</v>
      </c>
      <c r="P4102" s="104">
        <v>1050000</v>
      </c>
      <c r="Q4102" s="104"/>
      <c r="R4102" s="104"/>
      <c r="S4102" s="104">
        <v>1050000</v>
      </c>
      <c r="T4102" s="104">
        <v>0</v>
      </c>
      <c r="U4102" s="103" t="s">
        <v>303</v>
      </c>
      <c r="V4102" s="105" t="s">
        <v>4767</v>
      </c>
      <c r="W4102" s="106" t="s">
        <v>539</v>
      </c>
    </row>
    <row r="4103" spans="1:23" s="107" customFormat="1" ht="31.8" customHeight="1">
      <c r="A4103" s="46">
        <f>SUBTOTAL(3,$C$11:C4103)</f>
        <v>4093</v>
      </c>
      <c r="B4103" s="100">
        <v>2</v>
      </c>
      <c r="C4103" s="100" t="s">
        <v>99</v>
      </c>
      <c r="D4103" s="100" t="s">
        <v>2386</v>
      </c>
      <c r="E4103" s="101" t="s">
        <v>145</v>
      </c>
      <c r="F4103" s="102" t="s">
        <v>243</v>
      </c>
      <c r="G4103" s="100">
        <v>11</v>
      </c>
      <c r="H4103" s="103" t="s">
        <v>651</v>
      </c>
      <c r="I4103" s="100">
        <v>20</v>
      </c>
      <c r="J4103" s="100">
        <v>1</v>
      </c>
      <c r="K4103" s="100"/>
      <c r="L4103" s="100"/>
      <c r="M4103" s="100">
        <v>20</v>
      </c>
      <c r="N4103" s="100">
        <v>1</v>
      </c>
      <c r="O4103" s="104">
        <v>1050000</v>
      </c>
      <c r="P4103" s="104">
        <v>1050000</v>
      </c>
      <c r="Q4103" s="104"/>
      <c r="R4103" s="104"/>
      <c r="S4103" s="104">
        <v>1050000</v>
      </c>
      <c r="T4103" s="104">
        <v>0</v>
      </c>
      <c r="U4103" s="103" t="s">
        <v>303</v>
      </c>
      <c r="V4103" s="105" t="s">
        <v>464</v>
      </c>
      <c r="W4103" s="106" t="s">
        <v>539</v>
      </c>
    </row>
    <row r="4104" spans="1:23" s="107" customFormat="1" ht="31.8" customHeight="1">
      <c r="A4104" s="46">
        <f>SUBTOTAL(3,$C$11:C4104)</f>
        <v>4094</v>
      </c>
      <c r="B4104" s="100">
        <v>2</v>
      </c>
      <c r="C4104" s="100" t="s">
        <v>99</v>
      </c>
      <c r="D4104" s="100" t="s">
        <v>2382</v>
      </c>
      <c r="E4104" s="101" t="s">
        <v>145</v>
      </c>
      <c r="F4104" s="102" t="s">
        <v>243</v>
      </c>
      <c r="G4104" s="100">
        <v>11</v>
      </c>
      <c r="H4104" s="103" t="s">
        <v>651</v>
      </c>
      <c r="I4104" s="100">
        <v>20</v>
      </c>
      <c r="J4104" s="100">
        <v>1</v>
      </c>
      <c r="K4104" s="100"/>
      <c r="L4104" s="100"/>
      <c r="M4104" s="100">
        <v>20</v>
      </c>
      <c r="N4104" s="100">
        <v>1</v>
      </c>
      <c r="O4104" s="104">
        <v>1050000</v>
      </c>
      <c r="P4104" s="104">
        <v>1050000</v>
      </c>
      <c r="Q4104" s="104"/>
      <c r="R4104" s="104"/>
      <c r="S4104" s="104">
        <v>1050000</v>
      </c>
      <c r="T4104" s="104">
        <v>0</v>
      </c>
      <c r="U4104" s="103" t="s">
        <v>303</v>
      </c>
      <c r="V4104" s="105" t="s">
        <v>4768</v>
      </c>
      <c r="W4104" s="106" t="s">
        <v>539</v>
      </c>
    </row>
    <row r="4105" spans="1:23" s="107" customFormat="1" ht="31.8" customHeight="1">
      <c r="A4105" s="46">
        <f>SUBTOTAL(3,$C$11:C4105)</f>
        <v>4095</v>
      </c>
      <c r="B4105" s="100">
        <v>2</v>
      </c>
      <c r="C4105" s="100" t="s">
        <v>99</v>
      </c>
      <c r="D4105" s="100" t="s">
        <v>2386</v>
      </c>
      <c r="E4105" s="101" t="s">
        <v>145</v>
      </c>
      <c r="F4105" s="102" t="s">
        <v>243</v>
      </c>
      <c r="G4105" s="100">
        <v>11</v>
      </c>
      <c r="H4105" s="103" t="s">
        <v>651</v>
      </c>
      <c r="I4105" s="100">
        <v>20</v>
      </c>
      <c r="J4105" s="100">
        <v>1</v>
      </c>
      <c r="K4105" s="100"/>
      <c r="L4105" s="100"/>
      <c r="M4105" s="100">
        <v>20</v>
      </c>
      <c r="N4105" s="100">
        <v>1</v>
      </c>
      <c r="O4105" s="104">
        <v>1050000</v>
      </c>
      <c r="P4105" s="104">
        <v>1050000</v>
      </c>
      <c r="Q4105" s="104"/>
      <c r="R4105" s="104"/>
      <c r="S4105" s="104">
        <v>1050000</v>
      </c>
      <c r="T4105" s="104">
        <v>0</v>
      </c>
      <c r="U4105" s="103" t="s">
        <v>303</v>
      </c>
      <c r="V4105" s="105" t="s">
        <v>4769</v>
      </c>
      <c r="W4105" s="106" t="s">
        <v>539</v>
      </c>
    </row>
    <row r="4106" spans="1:23" s="107" customFormat="1" ht="31.8" customHeight="1">
      <c r="A4106" s="46">
        <f>SUBTOTAL(3,$C$11:C4106)</f>
        <v>4096</v>
      </c>
      <c r="B4106" s="100">
        <v>2</v>
      </c>
      <c r="C4106" s="100" t="s">
        <v>99</v>
      </c>
      <c r="D4106" s="100" t="s">
        <v>2384</v>
      </c>
      <c r="E4106" s="101" t="s">
        <v>145</v>
      </c>
      <c r="F4106" s="102" t="s">
        <v>243</v>
      </c>
      <c r="G4106" s="100">
        <v>11</v>
      </c>
      <c r="H4106" s="103" t="s">
        <v>651</v>
      </c>
      <c r="I4106" s="100">
        <v>20</v>
      </c>
      <c r="J4106" s="100">
        <v>1</v>
      </c>
      <c r="K4106" s="100"/>
      <c r="L4106" s="100"/>
      <c r="M4106" s="100">
        <v>20</v>
      </c>
      <c r="N4106" s="100">
        <v>1</v>
      </c>
      <c r="O4106" s="104">
        <v>1050000</v>
      </c>
      <c r="P4106" s="104">
        <v>1050000</v>
      </c>
      <c r="Q4106" s="104"/>
      <c r="R4106" s="104"/>
      <c r="S4106" s="104">
        <v>1050000</v>
      </c>
      <c r="T4106" s="104">
        <v>0</v>
      </c>
      <c r="U4106" s="103" t="s">
        <v>303</v>
      </c>
      <c r="V4106" s="105" t="s">
        <v>4770</v>
      </c>
      <c r="W4106" s="106" t="s">
        <v>539</v>
      </c>
    </row>
    <row r="4107" spans="1:23" s="107" customFormat="1" ht="31.8" customHeight="1">
      <c r="A4107" s="46">
        <f>SUBTOTAL(3,$C$11:C4107)</f>
        <v>4097</v>
      </c>
      <c r="B4107" s="100">
        <v>2</v>
      </c>
      <c r="C4107" s="100" t="s">
        <v>99</v>
      </c>
      <c r="D4107" s="100" t="s">
        <v>2382</v>
      </c>
      <c r="E4107" s="101" t="s">
        <v>145</v>
      </c>
      <c r="F4107" s="102" t="s">
        <v>243</v>
      </c>
      <c r="G4107" s="100">
        <v>11</v>
      </c>
      <c r="H4107" s="103" t="s">
        <v>651</v>
      </c>
      <c r="I4107" s="100">
        <v>20</v>
      </c>
      <c r="J4107" s="100">
        <v>1</v>
      </c>
      <c r="K4107" s="100"/>
      <c r="L4107" s="100"/>
      <c r="M4107" s="100">
        <v>20</v>
      </c>
      <c r="N4107" s="100">
        <v>1</v>
      </c>
      <c r="O4107" s="104">
        <v>1050000</v>
      </c>
      <c r="P4107" s="104">
        <v>1050000</v>
      </c>
      <c r="Q4107" s="104"/>
      <c r="R4107" s="104"/>
      <c r="S4107" s="104">
        <v>1050000</v>
      </c>
      <c r="T4107" s="104">
        <v>0</v>
      </c>
      <c r="U4107" s="103" t="s">
        <v>303</v>
      </c>
      <c r="V4107" s="105" t="s">
        <v>4771</v>
      </c>
      <c r="W4107" s="106" t="s">
        <v>539</v>
      </c>
    </row>
    <row r="4108" spans="1:23" s="107" customFormat="1" ht="31.8" customHeight="1">
      <c r="A4108" s="46">
        <f>SUBTOTAL(3,$C$11:C4108)</f>
        <v>4098</v>
      </c>
      <c r="B4108" s="100">
        <v>2</v>
      </c>
      <c r="C4108" s="100" t="s">
        <v>99</v>
      </c>
      <c r="D4108" s="100" t="s">
        <v>2386</v>
      </c>
      <c r="E4108" s="101" t="s">
        <v>145</v>
      </c>
      <c r="F4108" s="102" t="s">
        <v>243</v>
      </c>
      <c r="G4108" s="100">
        <v>11</v>
      </c>
      <c r="H4108" s="103" t="s">
        <v>651</v>
      </c>
      <c r="I4108" s="100">
        <v>20</v>
      </c>
      <c r="J4108" s="100">
        <v>1</v>
      </c>
      <c r="K4108" s="100"/>
      <c r="L4108" s="100"/>
      <c r="M4108" s="100">
        <v>20</v>
      </c>
      <c r="N4108" s="100">
        <v>1</v>
      </c>
      <c r="O4108" s="104">
        <v>1050000</v>
      </c>
      <c r="P4108" s="104">
        <v>1050000</v>
      </c>
      <c r="Q4108" s="104"/>
      <c r="R4108" s="104"/>
      <c r="S4108" s="104">
        <v>1050000</v>
      </c>
      <c r="T4108" s="104">
        <v>0</v>
      </c>
      <c r="U4108" s="103" t="s">
        <v>303</v>
      </c>
      <c r="V4108" s="105" t="s">
        <v>4772</v>
      </c>
      <c r="W4108" s="106" t="s">
        <v>539</v>
      </c>
    </row>
    <row r="4109" spans="1:23" s="107" customFormat="1" ht="31.8" customHeight="1">
      <c r="A4109" s="46">
        <f>SUBTOTAL(3,$C$11:C4109)</f>
        <v>4099</v>
      </c>
      <c r="B4109" s="100">
        <v>2</v>
      </c>
      <c r="C4109" s="100" t="s">
        <v>99</v>
      </c>
      <c r="D4109" s="100" t="s">
        <v>2342</v>
      </c>
      <c r="E4109" s="101" t="s">
        <v>145</v>
      </c>
      <c r="F4109" s="102" t="s">
        <v>243</v>
      </c>
      <c r="G4109" s="100">
        <v>11</v>
      </c>
      <c r="H4109" s="103" t="s">
        <v>651</v>
      </c>
      <c r="I4109" s="100">
        <v>20</v>
      </c>
      <c r="J4109" s="100">
        <v>1</v>
      </c>
      <c r="K4109" s="100"/>
      <c r="L4109" s="100"/>
      <c r="M4109" s="100">
        <v>20</v>
      </c>
      <c r="N4109" s="100">
        <v>1</v>
      </c>
      <c r="O4109" s="104">
        <v>1050000</v>
      </c>
      <c r="P4109" s="104">
        <v>1050000</v>
      </c>
      <c r="Q4109" s="104"/>
      <c r="R4109" s="104"/>
      <c r="S4109" s="104">
        <v>1050000</v>
      </c>
      <c r="T4109" s="104">
        <v>0</v>
      </c>
      <c r="U4109" s="103" t="s">
        <v>303</v>
      </c>
      <c r="V4109" s="105" t="s">
        <v>4773</v>
      </c>
      <c r="W4109" s="106" t="s">
        <v>539</v>
      </c>
    </row>
    <row r="4110" spans="1:23" s="107" customFormat="1" ht="31.8" customHeight="1">
      <c r="A4110" s="46">
        <f>SUBTOTAL(3,$C$11:C4110)</f>
        <v>4100</v>
      </c>
      <c r="B4110" s="100">
        <v>2</v>
      </c>
      <c r="C4110" s="100" t="s">
        <v>99</v>
      </c>
      <c r="D4110" s="100" t="s">
        <v>2357</v>
      </c>
      <c r="E4110" s="101" t="s">
        <v>145</v>
      </c>
      <c r="F4110" s="102" t="s">
        <v>243</v>
      </c>
      <c r="G4110" s="100">
        <v>11</v>
      </c>
      <c r="H4110" s="103" t="s">
        <v>651</v>
      </c>
      <c r="I4110" s="100">
        <v>20</v>
      </c>
      <c r="J4110" s="100">
        <v>1</v>
      </c>
      <c r="K4110" s="100"/>
      <c r="L4110" s="100"/>
      <c r="M4110" s="100">
        <v>20</v>
      </c>
      <c r="N4110" s="100">
        <v>1</v>
      </c>
      <c r="O4110" s="104">
        <v>1050000</v>
      </c>
      <c r="P4110" s="104">
        <v>1050000</v>
      </c>
      <c r="Q4110" s="104"/>
      <c r="R4110" s="104"/>
      <c r="S4110" s="104">
        <v>1050000</v>
      </c>
      <c r="T4110" s="104">
        <v>0</v>
      </c>
      <c r="U4110" s="103" t="s">
        <v>303</v>
      </c>
      <c r="V4110" s="105" t="s">
        <v>4774</v>
      </c>
      <c r="W4110" s="106" t="s">
        <v>539</v>
      </c>
    </row>
    <row r="4111" spans="1:23" s="107" customFormat="1" ht="31.8" customHeight="1">
      <c r="A4111" s="46">
        <f>SUBTOTAL(3,$C$11:C4111)</f>
        <v>4101</v>
      </c>
      <c r="B4111" s="100">
        <v>2</v>
      </c>
      <c r="C4111" s="100" t="s">
        <v>99</v>
      </c>
      <c r="D4111" s="100" t="s">
        <v>2386</v>
      </c>
      <c r="E4111" s="101" t="s">
        <v>145</v>
      </c>
      <c r="F4111" s="102" t="s">
        <v>243</v>
      </c>
      <c r="G4111" s="100">
        <v>11</v>
      </c>
      <c r="H4111" s="103" t="s">
        <v>651</v>
      </c>
      <c r="I4111" s="100">
        <v>20</v>
      </c>
      <c r="J4111" s="100">
        <v>1</v>
      </c>
      <c r="K4111" s="100"/>
      <c r="L4111" s="100"/>
      <c r="M4111" s="100">
        <v>20</v>
      </c>
      <c r="N4111" s="100">
        <v>1</v>
      </c>
      <c r="O4111" s="104">
        <v>1050000</v>
      </c>
      <c r="P4111" s="104">
        <v>1050000</v>
      </c>
      <c r="Q4111" s="104"/>
      <c r="R4111" s="104"/>
      <c r="S4111" s="104">
        <v>1050000</v>
      </c>
      <c r="T4111" s="104">
        <v>0</v>
      </c>
      <c r="U4111" s="103" t="s">
        <v>303</v>
      </c>
      <c r="V4111" s="105" t="s">
        <v>3449</v>
      </c>
      <c r="W4111" s="106" t="s">
        <v>539</v>
      </c>
    </row>
    <row r="4112" spans="1:23" s="107" customFormat="1" ht="31.8" customHeight="1">
      <c r="A4112" s="46">
        <f>SUBTOTAL(3,$C$11:C4112)</f>
        <v>4102</v>
      </c>
      <c r="B4112" s="100">
        <v>2</v>
      </c>
      <c r="C4112" s="100" t="s">
        <v>99</v>
      </c>
      <c r="D4112" s="100" t="s">
        <v>2382</v>
      </c>
      <c r="E4112" s="101" t="s">
        <v>145</v>
      </c>
      <c r="F4112" s="102" t="s">
        <v>243</v>
      </c>
      <c r="G4112" s="100">
        <v>11</v>
      </c>
      <c r="H4112" s="103" t="s">
        <v>651</v>
      </c>
      <c r="I4112" s="100">
        <v>20</v>
      </c>
      <c r="J4112" s="100">
        <v>1</v>
      </c>
      <c r="K4112" s="100"/>
      <c r="L4112" s="100"/>
      <c r="M4112" s="100">
        <v>20</v>
      </c>
      <c r="N4112" s="100">
        <v>1</v>
      </c>
      <c r="O4112" s="104">
        <v>1050000</v>
      </c>
      <c r="P4112" s="104">
        <v>1050000</v>
      </c>
      <c r="Q4112" s="104"/>
      <c r="R4112" s="104"/>
      <c r="S4112" s="104">
        <v>1050000</v>
      </c>
      <c r="T4112" s="104">
        <v>0</v>
      </c>
      <c r="U4112" s="103" t="s">
        <v>303</v>
      </c>
      <c r="V4112" s="105" t="s">
        <v>4775</v>
      </c>
      <c r="W4112" s="106" t="s">
        <v>539</v>
      </c>
    </row>
    <row r="4113" spans="1:23" s="107" customFormat="1" ht="31.8" customHeight="1">
      <c r="A4113" s="46">
        <f>SUBTOTAL(3,$C$11:C4113)</f>
        <v>4103</v>
      </c>
      <c r="B4113" s="100">
        <v>2</v>
      </c>
      <c r="C4113" s="100" t="s">
        <v>99</v>
      </c>
      <c r="D4113" s="100" t="s">
        <v>2384</v>
      </c>
      <c r="E4113" s="101" t="s">
        <v>145</v>
      </c>
      <c r="F4113" s="102" t="s">
        <v>243</v>
      </c>
      <c r="G4113" s="100">
        <v>11</v>
      </c>
      <c r="H4113" s="103" t="s">
        <v>651</v>
      </c>
      <c r="I4113" s="100">
        <v>20</v>
      </c>
      <c r="J4113" s="100">
        <v>1</v>
      </c>
      <c r="K4113" s="100"/>
      <c r="L4113" s="100"/>
      <c r="M4113" s="100">
        <v>20</v>
      </c>
      <c r="N4113" s="100">
        <v>1</v>
      </c>
      <c r="O4113" s="104">
        <v>1050000</v>
      </c>
      <c r="P4113" s="104">
        <v>1050000</v>
      </c>
      <c r="Q4113" s="104"/>
      <c r="R4113" s="104"/>
      <c r="S4113" s="104">
        <v>1050000</v>
      </c>
      <c r="T4113" s="104">
        <v>0</v>
      </c>
      <c r="U4113" s="103" t="s">
        <v>303</v>
      </c>
      <c r="V4113" s="105" t="s">
        <v>4776</v>
      </c>
      <c r="W4113" s="106" t="s">
        <v>539</v>
      </c>
    </row>
    <row r="4114" spans="1:23" s="107" customFormat="1" ht="31.8" customHeight="1">
      <c r="A4114" s="46">
        <f>SUBTOTAL(3,$C$11:C4114)</f>
        <v>4104</v>
      </c>
      <c r="B4114" s="100">
        <v>2</v>
      </c>
      <c r="C4114" s="100" t="s">
        <v>99</v>
      </c>
      <c r="D4114" s="100" t="s">
        <v>2384</v>
      </c>
      <c r="E4114" s="101" t="s">
        <v>145</v>
      </c>
      <c r="F4114" s="102" t="s">
        <v>243</v>
      </c>
      <c r="G4114" s="100">
        <v>11</v>
      </c>
      <c r="H4114" s="103" t="s">
        <v>651</v>
      </c>
      <c r="I4114" s="100">
        <v>20</v>
      </c>
      <c r="J4114" s="100">
        <v>1</v>
      </c>
      <c r="K4114" s="100"/>
      <c r="L4114" s="100"/>
      <c r="M4114" s="100">
        <v>20</v>
      </c>
      <c r="N4114" s="100">
        <v>1</v>
      </c>
      <c r="O4114" s="104">
        <v>1050000</v>
      </c>
      <c r="P4114" s="104">
        <v>1050000</v>
      </c>
      <c r="Q4114" s="104"/>
      <c r="R4114" s="104"/>
      <c r="S4114" s="104">
        <v>1050000</v>
      </c>
      <c r="T4114" s="104">
        <v>0</v>
      </c>
      <c r="U4114" s="103" t="s">
        <v>303</v>
      </c>
      <c r="V4114" s="105" t="s">
        <v>4777</v>
      </c>
      <c r="W4114" s="106" t="s">
        <v>539</v>
      </c>
    </row>
    <row r="4115" spans="1:23" s="107" customFormat="1" ht="31.8" customHeight="1">
      <c r="A4115" s="46">
        <f>SUBTOTAL(3,$C$11:C4115)</f>
        <v>4105</v>
      </c>
      <c r="B4115" s="100">
        <v>2</v>
      </c>
      <c r="C4115" s="100" t="s">
        <v>99</v>
      </c>
      <c r="D4115" s="100" t="s">
        <v>2386</v>
      </c>
      <c r="E4115" s="101" t="s">
        <v>145</v>
      </c>
      <c r="F4115" s="102" t="s">
        <v>243</v>
      </c>
      <c r="G4115" s="100">
        <v>11</v>
      </c>
      <c r="H4115" s="103" t="s">
        <v>651</v>
      </c>
      <c r="I4115" s="100">
        <v>20</v>
      </c>
      <c r="J4115" s="100">
        <v>1</v>
      </c>
      <c r="K4115" s="100"/>
      <c r="L4115" s="100"/>
      <c r="M4115" s="100">
        <v>20</v>
      </c>
      <c r="N4115" s="100">
        <v>1</v>
      </c>
      <c r="O4115" s="104">
        <v>1050000</v>
      </c>
      <c r="P4115" s="104">
        <v>1050000</v>
      </c>
      <c r="Q4115" s="104"/>
      <c r="R4115" s="104"/>
      <c r="S4115" s="104">
        <v>1050000</v>
      </c>
      <c r="T4115" s="104">
        <v>0</v>
      </c>
      <c r="U4115" s="103" t="s">
        <v>303</v>
      </c>
      <c r="V4115" s="105" t="s">
        <v>4778</v>
      </c>
      <c r="W4115" s="106" t="s">
        <v>539</v>
      </c>
    </row>
    <row r="4116" spans="1:23" s="107" customFormat="1" ht="31.8" customHeight="1">
      <c r="A4116" s="46">
        <f>SUBTOTAL(3,$C$11:C4116)</f>
        <v>4106</v>
      </c>
      <c r="B4116" s="100">
        <v>2</v>
      </c>
      <c r="C4116" s="100" t="s">
        <v>99</v>
      </c>
      <c r="D4116" s="100" t="s">
        <v>2386</v>
      </c>
      <c r="E4116" s="101" t="s">
        <v>145</v>
      </c>
      <c r="F4116" s="102" t="s">
        <v>243</v>
      </c>
      <c r="G4116" s="100">
        <v>11</v>
      </c>
      <c r="H4116" s="103" t="s">
        <v>651</v>
      </c>
      <c r="I4116" s="100">
        <v>20</v>
      </c>
      <c r="J4116" s="100">
        <v>1</v>
      </c>
      <c r="K4116" s="100"/>
      <c r="L4116" s="100"/>
      <c r="M4116" s="100">
        <v>20</v>
      </c>
      <c r="N4116" s="100">
        <v>1</v>
      </c>
      <c r="O4116" s="104">
        <v>1050000</v>
      </c>
      <c r="P4116" s="104">
        <v>1050000</v>
      </c>
      <c r="Q4116" s="104"/>
      <c r="R4116" s="104"/>
      <c r="S4116" s="104">
        <v>1050000</v>
      </c>
      <c r="T4116" s="104">
        <v>0</v>
      </c>
      <c r="U4116" s="103" t="s">
        <v>303</v>
      </c>
      <c r="V4116" s="105" t="s">
        <v>4779</v>
      </c>
      <c r="W4116" s="106" t="s">
        <v>539</v>
      </c>
    </row>
    <row r="4117" spans="1:23" s="107" customFormat="1" ht="31.8" customHeight="1">
      <c r="A4117" s="46">
        <f>SUBTOTAL(3,$C$11:C4117)</f>
        <v>4107</v>
      </c>
      <c r="B4117" s="46">
        <v>1</v>
      </c>
      <c r="C4117" s="46" t="s">
        <v>500</v>
      </c>
      <c r="D4117" s="46" t="s">
        <v>940</v>
      </c>
      <c r="E4117" s="98" t="s">
        <v>501</v>
      </c>
      <c r="F4117" s="99" t="s">
        <v>277</v>
      </c>
      <c r="G4117" s="46">
        <v>11</v>
      </c>
      <c r="H4117" s="78" t="s">
        <v>651</v>
      </c>
      <c r="I4117" s="46">
        <v>20</v>
      </c>
      <c r="J4117" s="46">
        <v>1</v>
      </c>
      <c r="K4117" s="46"/>
      <c r="L4117" s="46"/>
      <c r="M4117" s="46">
        <v>20</v>
      </c>
      <c r="N4117" s="46">
        <v>1</v>
      </c>
      <c r="O4117" s="79">
        <v>1050000</v>
      </c>
      <c r="P4117" s="79">
        <v>1050000</v>
      </c>
      <c r="Q4117" s="79"/>
      <c r="R4117" s="79">
        <v>1050000</v>
      </c>
      <c r="S4117" s="79">
        <v>0</v>
      </c>
      <c r="T4117" s="79">
        <v>0</v>
      </c>
      <c r="U4117" s="78" t="s">
        <v>303</v>
      </c>
      <c r="V4117" s="80" t="s">
        <v>2004</v>
      </c>
      <c r="W4117" s="81" t="s">
        <v>539</v>
      </c>
    </row>
    <row r="4118" spans="1:23" s="107" customFormat="1" ht="31.8" customHeight="1">
      <c r="A4118" s="46">
        <f>SUBTOTAL(3,$C$11:C4118)</f>
        <v>4108</v>
      </c>
      <c r="B4118" s="46">
        <v>1</v>
      </c>
      <c r="C4118" s="46" t="s">
        <v>500</v>
      </c>
      <c r="D4118" s="46" t="s">
        <v>940</v>
      </c>
      <c r="E4118" s="98" t="s">
        <v>501</v>
      </c>
      <c r="F4118" s="99" t="s">
        <v>277</v>
      </c>
      <c r="G4118" s="46">
        <v>11</v>
      </c>
      <c r="H4118" s="78" t="s">
        <v>651</v>
      </c>
      <c r="I4118" s="46">
        <v>20</v>
      </c>
      <c r="J4118" s="46">
        <v>1</v>
      </c>
      <c r="K4118" s="46"/>
      <c r="L4118" s="46"/>
      <c r="M4118" s="46">
        <v>20</v>
      </c>
      <c r="N4118" s="46">
        <v>1</v>
      </c>
      <c r="O4118" s="79">
        <v>1050000</v>
      </c>
      <c r="P4118" s="79">
        <v>1050000</v>
      </c>
      <c r="Q4118" s="79"/>
      <c r="R4118" s="79">
        <v>1050000</v>
      </c>
      <c r="S4118" s="79">
        <v>0</v>
      </c>
      <c r="T4118" s="79">
        <v>0</v>
      </c>
      <c r="U4118" s="78" t="s">
        <v>303</v>
      </c>
      <c r="V4118" s="80" t="s">
        <v>2005</v>
      </c>
      <c r="W4118" s="81" t="s">
        <v>539</v>
      </c>
    </row>
    <row r="4119" spans="1:23" s="107" customFormat="1" ht="31.8" customHeight="1">
      <c r="A4119" s="46">
        <f>SUBTOTAL(3,$C$11:C4119)</f>
        <v>4109</v>
      </c>
      <c r="B4119" s="46">
        <v>1</v>
      </c>
      <c r="C4119" s="46" t="s">
        <v>500</v>
      </c>
      <c r="D4119" s="46" t="s">
        <v>541</v>
      </c>
      <c r="E4119" s="98" t="s">
        <v>501</v>
      </c>
      <c r="F4119" s="99" t="s">
        <v>277</v>
      </c>
      <c r="G4119" s="46">
        <v>11</v>
      </c>
      <c r="H4119" s="78" t="s">
        <v>651</v>
      </c>
      <c r="I4119" s="46">
        <v>20</v>
      </c>
      <c r="J4119" s="46">
        <v>1</v>
      </c>
      <c r="K4119" s="46"/>
      <c r="L4119" s="46"/>
      <c r="M4119" s="46">
        <v>20</v>
      </c>
      <c r="N4119" s="46">
        <v>1</v>
      </c>
      <c r="O4119" s="79">
        <v>1050000</v>
      </c>
      <c r="P4119" s="79">
        <v>1050000</v>
      </c>
      <c r="Q4119" s="79"/>
      <c r="R4119" s="79">
        <v>1050000</v>
      </c>
      <c r="S4119" s="79">
        <v>0</v>
      </c>
      <c r="T4119" s="79">
        <v>0</v>
      </c>
      <c r="U4119" s="78" t="s">
        <v>303</v>
      </c>
      <c r="V4119" s="80" t="s">
        <v>2006</v>
      </c>
      <c r="W4119" s="81" t="s">
        <v>539</v>
      </c>
    </row>
    <row r="4120" spans="1:23" s="107" customFormat="1" ht="31.8" customHeight="1">
      <c r="A4120" s="46">
        <f>SUBTOTAL(3,$C$11:C4120)</f>
        <v>4110</v>
      </c>
      <c r="B4120" s="46">
        <v>1</v>
      </c>
      <c r="C4120" s="46" t="s">
        <v>500</v>
      </c>
      <c r="D4120" s="46" t="s">
        <v>119</v>
      </c>
      <c r="E4120" s="98" t="s">
        <v>501</v>
      </c>
      <c r="F4120" s="99" t="s">
        <v>277</v>
      </c>
      <c r="G4120" s="46">
        <v>11</v>
      </c>
      <c r="H4120" s="78" t="s">
        <v>651</v>
      </c>
      <c r="I4120" s="46">
        <v>20</v>
      </c>
      <c r="J4120" s="46">
        <v>1</v>
      </c>
      <c r="K4120" s="46"/>
      <c r="L4120" s="46"/>
      <c r="M4120" s="46">
        <v>20</v>
      </c>
      <c r="N4120" s="46">
        <v>1</v>
      </c>
      <c r="O4120" s="79">
        <v>1050000</v>
      </c>
      <c r="P4120" s="79">
        <v>1050000</v>
      </c>
      <c r="Q4120" s="79"/>
      <c r="R4120" s="79">
        <v>1050000</v>
      </c>
      <c r="S4120" s="79">
        <v>0</v>
      </c>
      <c r="T4120" s="79">
        <v>0</v>
      </c>
      <c r="U4120" s="78" t="s">
        <v>303</v>
      </c>
      <c r="V4120" s="80" t="s">
        <v>1293</v>
      </c>
      <c r="W4120" s="81" t="s">
        <v>539</v>
      </c>
    </row>
    <row r="4121" spans="1:23" s="107" customFormat="1" ht="31.8" customHeight="1">
      <c r="A4121" s="46">
        <f>SUBTOTAL(3,$C$11:C4121)</f>
        <v>4111</v>
      </c>
      <c r="B4121" s="46">
        <v>1</v>
      </c>
      <c r="C4121" s="46" t="s">
        <v>500</v>
      </c>
      <c r="D4121" s="46" t="s">
        <v>541</v>
      </c>
      <c r="E4121" s="98" t="s">
        <v>501</v>
      </c>
      <c r="F4121" s="99" t="s">
        <v>277</v>
      </c>
      <c r="G4121" s="46">
        <v>11</v>
      </c>
      <c r="H4121" s="78" t="s">
        <v>651</v>
      </c>
      <c r="I4121" s="46">
        <v>20</v>
      </c>
      <c r="J4121" s="46">
        <v>1</v>
      </c>
      <c r="K4121" s="46"/>
      <c r="L4121" s="46"/>
      <c r="M4121" s="46">
        <v>20</v>
      </c>
      <c r="N4121" s="46">
        <v>1</v>
      </c>
      <c r="O4121" s="79">
        <v>1050000</v>
      </c>
      <c r="P4121" s="79">
        <v>1050000</v>
      </c>
      <c r="Q4121" s="79"/>
      <c r="R4121" s="79">
        <v>1050000</v>
      </c>
      <c r="S4121" s="79">
        <v>0</v>
      </c>
      <c r="T4121" s="79">
        <v>0</v>
      </c>
      <c r="U4121" s="78" t="s">
        <v>303</v>
      </c>
      <c r="V4121" s="80" t="s">
        <v>428</v>
      </c>
      <c r="W4121" s="81" t="s">
        <v>539</v>
      </c>
    </row>
    <row r="4122" spans="1:23" s="107" customFormat="1" ht="31.8" customHeight="1">
      <c r="A4122" s="46">
        <f>SUBTOTAL(3,$C$11:C4122)</f>
        <v>4112</v>
      </c>
      <c r="B4122" s="46">
        <v>1</v>
      </c>
      <c r="C4122" s="46" t="s">
        <v>500</v>
      </c>
      <c r="D4122" s="46" t="s">
        <v>930</v>
      </c>
      <c r="E4122" s="98" t="s">
        <v>501</v>
      </c>
      <c r="F4122" s="99" t="s">
        <v>277</v>
      </c>
      <c r="G4122" s="46">
        <v>11</v>
      </c>
      <c r="H4122" s="78" t="s">
        <v>651</v>
      </c>
      <c r="I4122" s="46">
        <v>20</v>
      </c>
      <c r="J4122" s="46">
        <v>1</v>
      </c>
      <c r="K4122" s="46"/>
      <c r="L4122" s="46"/>
      <c r="M4122" s="46">
        <v>20</v>
      </c>
      <c r="N4122" s="46">
        <v>1</v>
      </c>
      <c r="O4122" s="79">
        <v>1050000</v>
      </c>
      <c r="P4122" s="79">
        <v>1050000</v>
      </c>
      <c r="Q4122" s="79"/>
      <c r="R4122" s="79">
        <v>1050000</v>
      </c>
      <c r="S4122" s="79">
        <v>0</v>
      </c>
      <c r="T4122" s="79">
        <v>0</v>
      </c>
      <c r="U4122" s="78" t="s">
        <v>303</v>
      </c>
      <c r="V4122" s="80" t="s">
        <v>1174</v>
      </c>
      <c r="W4122" s="81" t="s">
        <v>539</v>
      </c>
    </row>
    <row r="4123" spans="1:23" s="107" customFormat="1" ht="31.8" customHeight="1">
      <c r="A4123" s="46">
        <f>SUBTOTAL(3,$C$11:C4123)</f>
        <v>4113</v>
      </c>
      <c r="B4123" s="46">
        <v>1</v>
      </c>
      <c r="C4123" s="46" t="s">
        <v>500</v>
      </c>
      <c r="D4123" s="46" t="s">
        <v>946</v>
      </c>
      <c r="E4123" s="98" t="s">
        <v>501</v>
      </c>
      <c r="F4123" s="99" t="s">
        <v>277</v>
      </c>
      <c r="G4123" s="46">
        <v>11</v>
      </c>
      <c r="H4123" s="78" t="s">
        <v>651</v>
      </c>
      <c r="I4123" s="46">
        <v>20</v>
      </c>
      <c r="J4123" s="46">
        <v>1</v>
      </c>
      <c r="K4123" s="46"/>
      <c r="L4123" s="46"/>
      <c r="M4123" s="46">
        <v>20</v>
      </c>
      <c r="N4123" s="46">
        <v>1</v>
      </c>
      <c r="O4123" s="79">
        <v>1050000</v>
      </c>
      <c r="P4123" s="79">
        <v>1050000</v>
      </c>
      <c r="Q4123" s="79"/>
      <c r="R4123" s="79">
        <v>1050000</v>
      </c>
      <c r="S4123" s="79">
        <v>0</v>
      </c>
      <c r="T4123" s="79">
        <v>0</v>
      </c>
      <c r="U4123" s="78" t="s">
        <v>303</v>
      </c>
      <c r="V4123" s="80" t="s">
        <v>2007</v>
      </c>
      <c r="W4123" s="81" t="s">
        <v>539</v>
      </c>
    </row>
    <row r="4124" spans="1:23" s="107" customFormat="1" ht="31.8" customHeight="1">
      <c r="A4124" s="46">
        <f>SUBTOTAL(3,$C$11:C4124)</f>
        <v>4114</v>
      </c>
      <c r="B4124" s="46">
        <v>1</v>
      </c>
      <c r="C4124" s="46" t="s">
        <v>500</v>
      </c>
      <c r="D4124" s="46" t="s">
        <v>930</v>
      </c>
      <c r="E4124" s="98" t="s">
        <v>501</v>
      </c>
      <c r="F4124" s="99" t="s">
        <v>277</v>
      </c>
      <c r="G4124" s="46">
        <v>11</v>
      </c>
      <c r="H4124" s="78" t="s">
        <v>651</v>
      </c>
      <c r="I4124" s="46">
        <v>20</v>
      </c>
      <c r="J4124" s="46">
        <v>1</v>
      </c>
      <c r="K4124" s="46"/>
      <c r="L4124" s="46"/>
      <c r="M4124" s="46">
        <v>20</v>
      </c>
      <c r="N4124" s="46">
        <v>1</v>
      </c>
      <c r="O4124" s="79">
        <v>1050000</v>
      </c>
      <c r="P4124" s="79">
        <v>1050000</v>
      </c>
      <c r="Q4124" s="79"/>
      <c r="R4124" s="79">
        <v>1050000</v>
      </c>
      <c r="S4124" s="79">
        <v>0</v>
      </c>
      <c r="T4124" s="79">
        <v>0</v>
      </c>
      <c r="U4124" s="78" t="s">
        <v>303</v>
      </c>
      <c r="V4124" s="80" t="s">
        <v>2008</v>
      </c>
      <c r="W4124" s="81" t="s">
        <v>539</v>
      </c>
    </row>
    <row r="4125" spans="1:23" s="107" customFormat="1" ht="31.8" customHeight="1">
      <c r="A4125" s="46">
        <f>SUBTOTAL(3,$C$11:C4125)</f>
        <v>4115</v>
      </c>
      <c r="B4125" s="46">
        <v>1</v>
      </c>
      <c r="C4125" s="46" t="s">
        <v>500</v>
      </c>
      <c r="D4125" s="46" t="s">
        <v>938</v>
      </c>
      <c r="E4125" s="98" t="s">
        <v>501</v>
      </c>
      <c r="F4125" s="99" t="s">
        <v>277</v>
      </c>
      <c r="G4125" s="46">
        <v>11</v>
      </c>
      <c r="H4125" s="78" t="s">
        <v>651</v>
      </c>
      <c r="I4125" s="46">
        <v>20</v>
      </c>
      <c r="J4125" s="46">
        <v>1</v>
      </c>
      <c r="K4125" s="46"/>
      <c r="L4125" s="46"/>
      <c r="M4125" s="46">
        <v>20</v>
      </c>
      <c r="N4125" s="46">
        <v>1</v>
      </c>
      <c r="O4125" s="79">
        <v>1050000</v>
      </c>
      <c r="P4125" s="79">
        <v>1050000</v>
      </c>
      <c r="Q4125" s="79"/>
      <c r="R4125" s="79">
        <v>1050000</v>
      </c>
      <c r="S4125" s="79">
        <v>0</v>
      </c>
      <c r="T4125" s="79">
        <v>0</v>
      </c>
      <c r="U4125" s="78" t="s">
        <v>303</v>
      </c>
      <c r="V4125" s="80" t="s">
        <v>1155</v>
      </c>
      <c r="W4125" s="81" t="s">
        <v>539</v>
      </c>
    </row>
    <row r="4126" spans="1:23" s="107" customFormat="1" ht="31.8" customHeight="1">
      <c r="A4126" s="46">
        <f>SUBTOTAL(3,$C$11:C4126)</f>
        <v>4116</v>
      </c>
      <c r="B4126" s="100">
        <v>2</v>
      </c>
      <c r="C4126" s="100" t="s">
        <v>500</v>
      </c>
      <c r="D4126" s="100" t="s">
        <v>2383</v>
      </c>
      <c r="E4126" s="101" t="s">
        <v>501</v>
      </c>
      <c r="F4126" s="102" t="s">
        <v>277</v>
      </c>
      <c r="G4126" s="100">
        <v>11</v>
      </c>
      <c r="H4126" s="103" t="s">
        <v>651</v>
      </c>
      <c r="I4126" s="100">
        <v>20</v>
      </c>
      <c r="J4126" s="100">
        <v>1</v>
      </c>
      <c r="K4126" s="100"/>
      <c r="L4126" s="100"/>
      <c r="M4126" s="100">
        <v>20</v>
      </c>
      <c r="N4126" s="100">
        <v>1</v>
      </c>
      <c r="O4126" s="104">
        <v>1050000</v>
      </c>
      <c r="P4126" s="104">
        <v>1050000</v>
      </c>
      <c r="Q4126" s="104"/>
      <c r="R4126" s="104"/>
      <c r="S4126" s="104">
        <v>1050000</v>
      </c>
      <c r="T4126" s="104">
        <v>0</v>
      </c>
      <c r="U4126" s="103" t="s">
        <v>303</v>
      </c>
      <c r="V4126" s="105" t="s">
        <v>4780</v>
      </c>
      <c r="W4126" s="106" t="s">
        <v>539</v>
      </c>
    </row>
    <row r="4127" spans="1:23" s="107" customFormat="1" ht="31.8" customHeight="1">
      <c r="A4127" s="46">
        <f>SUBTOTAL(3,$C$11:C4127)</f>
        <v>4117</v>
      </c>
      <c r="B4127" s="100">
        <v>2</v>
      </c>
      <c r="C4127" s="100" t="s">
        <v>500</v>
      </c>
      <c r="D4127" s="100" t="s">
        <v>2342</v>
      </c>
      <c r="E4127" s="101" t="s">
        <v>501</v>
      </c>
      <c r="F4127" s="102" t="s">
        <v>277</v>
      </c>
      <c r="G4127" s="100">
        <v>11</v>
      </c>
      <c r="H4127" s="103" t="s">
        <v>651</v>
      </c>
      <c r="I4127" s="100">
        <v>20</v>
      </c>
      <c r="J4127" s="100">
        <v>1</v>
      </c>
      <c r="K4127" s="100"/>
      <c r="L4127" s="100"/>
      <c r="M4127" s="100">
        <v>20</v>
      </c>
      <c r="N4127" s="100">
        <v>1</v>
      </c>
      <c r="O4127" s="104">
        <v>1050000</v>
      </c>
      <c r="P4127" s="104">
        <v>1050000</v>
      </c>
      <c r="Q4127" s="104"/>
      <c r="R4127" s="104"/>
      <c r="S4127" s="104">
        <v>1050000</v>
      </c>
      <c r="T4127" s="104">
        <v>0</v>
      </c>
      <c r="U4127" s="103" t="s">
        <v>303</v>
      </c>
      <c r="V4127" s="105" t="s">
        <v>4781</v>
      </c>
      <c r="W4127" s="106" t="s">
        <v>539</v>
      </c>
    </row>
    <row r="4128" spans="1:23" s="107" customFormat="1" ht="31.8" customHeight="1">
      <c r="A4128" s="46">
        <f>SUBTOTAL(3,$C$11:C4128)</f>
        <v>4118</v>
      </c>
      <c r="B4128" s="100">
        <v>2</v>
      </c>
      <c r="C4128" s="100" t="s">
        <v>500</v>
      </c>
      <c r="D4128" s="100" t="s">
        <v>2386</v>
      </c>
      <c r="E4128" s="101" t="s">
        <v>501</v>
      </c>
      <c r="F4128" s="102" t="s">
        <v>277</v>
      </c>
      <c r="G4128" s="100">
        <v>11</v>
      </c>
      <c r="H4128" s="103" t="s">
        <v>651</v>
      </c>
      <c r="I4128" s="100">
        <v>20</v>
      </c>
      <c r="J4128" s="100">
        <v>1</v>
      </c>
      <c r="K4128" s="100"/>
      <c r="L4128" s="100"/>
      <c r="M4128" s="100">
        <v>20</v>
      </c>
      <c r="N4128" s="100">
        <v>1</v>
      </c>
      <c r="O4128" s="104">
        <v>1050000</v>
      </c>
      <c r="P4128" s="104">
        <v>1050000</v>
      </c>
      <c r="Q4128" s="104"/>
      <c r="R4128" s="104"/>
      <c r="S4128" s="104">
        <v>1050000</v>
      </c>
      <c r="T4128" s="104">
        <v>0</v>
      </c>
      <c r="U4128" s="103" t="s">
        <v>303</v>
      </c>
      <c r="V4128" s="105" t="s">
        <v>226</v>
      </c>
      <c r="W4128" s="106" t="s">
        <v>539</v>
      </c>
    </row>
    <row r="4129" spans="1:23" s="107" customFormat="1" ht="31.8" customHeight="1">
      <c r="A4129" s="46">
        <f>SUBTOTAL(3,$C$11:C4129)</f>
        <v>4119</v>
      </c>
      <c r="B4129" s="100">
        <v>2</v>
      </c>
      <c r="C4129" s="100" t="s">
        <v>500</v>
      </c>
      <c r="D4129" s="100" t="s">
        <v>2383</v>
      </c>
      <c r="E4129" s="101" t="s">
        <v>501</v>
      </c>
      <c r="F4129" s="102" t="s">
        <v>277</v>
      </c>
      <c r="G4129" s="100">
        <v>11</v>
      </c>
      <c r="H4129" s="103" t="s">
        <v>651</v>
      </c>
      <c r="I4129" s="100">
        <v>20</v>
      </c>
      <c r="J4129" s="100">
        <v>1</v>
      </c>
      <c r="K4129" s="100"/>
      <c r="L4129" s="100"/>
      <c r="M4129" s="100">
        <v>20</v>
      </c>
      <c r="N4129" s="100">
        <v>1</v>
      </c>
      <c r="O4129" s="104">
        <v>1050000</v>
      </c>
      <c r="P4129" s="104">
        <v>1050000</v>
      </c>
      <c r="Q4129" s="104"/>
      <c r="R4129" s="104"/>
      <c r="S4129" s="104">
        <v>1050000</v>
      </c>
      <c r="T4129" s="104">
        <v>0</v>
      </c>
      <c r="U4129" s="103" t="s">
        <v>303</v>
      </c>
      <c r="V4129" s="105" t="s">
        <v>4782</v>
      </c>
      <c r="W4129" s="106" t="s">
        <v>539</v>
      </c>
    </row>
    <row r="4130" spans="1:23" s="107" customFormat="1" ht="31.8" customHeight="1">
      <c r="A4130" s="46">
        <f>SUBTOTAL(3,$C$11:C4130)</f>
        <v>4120</v>
      </c>
      <c r="B4130" s="100">
        <v>2</v>
      </c>
      <c r="C4130" s="100" t="s">
        <v>500</v>
      </c>
      <c r="D4130" s="100" t="s">
        <v>2386</v>
      </c>
      <c r="E4130" s="101" t="s">
        <v>501</v>
      </c>
      <c r="F4130" s="102" t="s">
        <v>277</v>
      </c>
      <c r="G4130" s="100">
        <v>11</v>
      </c>
      <c r="H4130" s="103" t="s">
        <v>651</v>
      </c>
      <c r="I4130" s="100">
        <v>20</v>
      </c>
      <c r="J4130" s="100">
        <v>1</v>
      </c>
      <c r="K4130" s="100"/>
      <c r="L4130" s="100"/>
      <c r="M4130" s="100">
        <v>20</v>
      </c>
      <c r="N4130" s="100">
        <v>1</v>
      </c>
      <c r="O4130" s="104">
        <v>1050000</v>
      </c>
      <c r="P4130" s="104">
        <v>1050000</v>
      </c>
      <c r="Q4130" s="104"/>
      <c r="R4130" s="104"/>
      <c r="S4130" s="104">
        <v>1050000</v>
      </c>
      <c r="T4130" s="104">
        <v>0</v>
      </c>
      <c r="U4130" s="103" t="s">
        <v>303</v>
      </c>
      <c r="V4130" s="105" t="s">
        <v>4783</v>
      </c>
      <c r="W4130" s="106" t="s">
        <v>539</v>
      </c>
    </row>
    <row r="4131" spans="1:23" s="107" customFormat="1" ht="31.8" customHeight="1">
      <c r="A4131" s="46">
        <f>SUBTOTAL(3,$C$11:C4131)</f>
        <v>4121</v>
      </c>
      <c r="B4131" s="100">
        <v>2</v>
      </c>
      <c r="C4131" s="100" t="s">
        <v>500</v>
      </c>
      <c r="D4131" s="100" t="s">
        <v>2383</v>
      </c>
      <c r="E4131" s="101" t="s">
        <v>501</v>
      </c>
      <c r="F4131" s="102" t="s">
        <v>277</v>
      </c>
      <c r="G4131" s="100">
        <v>11</v>
      </c>
      <c r="H4131" s="103" t="s">
        <v>651</v>
      </c>
      <c r="I4131" s="100">
        <v>20</v>
      </c>
      <c r="J4131" s="100">
        <v>1</v>
      </c>
      <c r="K4131" s="100"/>
      <c r="L4131" s="100"/>
      <c r="M4131" s="100">
        <v>20</v>
      </c>
      <c r="N4131" s="100">
        <v>1</v>
      </c>
      <c r="O4131" s="104">
        <v>1050000</v>
      </c>
      <c r="P4131" s="104">
        <v>1050000</v>
      </c>
      <c r="Q4131" s="104"/>
      <c r="R4131" s="104"/>
      <c r="S4131" s="104">
        <v>1050000</v>
      </c>
      <c r="T4131" s="104">
        <v>0</v>
      </c>
      <c r="U4131" s="103" t="s">
        <v>303</v>
      </c>
      <c r="V4131" s="105" t="s">
        <v>4784</v>
      </c>
      <c r="W4131" s="106" t="s">
        <v>539</v>
      </c>
    </row>
    <row r="4132" spans="1:23" s="107" customFormat="1" ht="31.8" customHeight="1">
      <c r="A4132" s="46">
        <f>SUBTOTAL(3,$C$11:C4132)</f>
        <v>4122</v>
      </c>
      <c r="B4132" s="100">
        <v>2</v>
      </c>
      <c r="C4132" s="100" t="s">
        <v>500</v>
      </c>
      <c r="D4132" s="100" t="s">
        <v>2383</v>
      </c>
      <c r="E4132" s="101" t="s">
        <v>501</v>
      </c>
      <c r="F4132" s="102" t="s">
        <v>277</v>
      </c>
      <c r="G4132" s="100">
        <v>11</v>
      </c>
      <c r="H4132" s="103" t="s">
        <v>651</v>
      </c>
      <c r="I4132" s="100">
        <v>20</v>
      </c>
      <c r="J4132" s="100">
        <v>1</v>
      </c>
      <c r="K4132" s="100"/>
      <c r="L4132" s="100"/>
      <c r="M4132" s="100">
        <v>20</v>
      </c>
      <c r="N4132" s="100">
        <v>1</v>
      </c>
      <c r="O4132" s="104">
        <v>1050000</v>
      </c>
      <c r="P4132" s="104">
        <v>1050000</v>
      </c>
      <c r="Q4132" s="104"/>
      <c r="R4132" s="104"/>
      <c r="S4132" s="104">
        <v>1050000</v>
      </c>
      <c r="T4132" s="104">
        <v>0</v>
      </c>
      <c r="U4132" s="103" t="s">
        <v>303</v>
      </c>
      <c r="V4132" s="105" t="s">
        <v>4785</v>
      </c>
      <c r="W4132" s="106" t="s">
        <v>539</v>
      </c>
    </row>
    <row r="4133" spans="1:23" s="107" customFormat="1" ht="31.8" customHeight="1">
      <c r="A4133" s="46">
        <f>SUBTOTAL(3,$C$11:C4133)</f>
        <v>4123</v>
      </c>
      <c r="B4133" s="100">
        <v>2</v>
      </c>
      <c r="C4133" s="100" t="s">
        <v>500</v>
      </c>
      <c r="D4133" s="100" t="s">
        <v>2342</v>
      </c>
      <c r="E4133" s="101" t="s">
        <v>501</v>
      </c>
      <c r="F4133" s="102" t="s">
        <v>277</v>
      </c>
      <c r="G4133" s="100">
        <v>11</v>
      </c>
      <c r="H4133" s="103" t="s">
        <v>651</v>
      </c>
      <c r="I4133" s="100">
        <v>20</v>
      </c>
      <c r="J4133" s="100">
        <v>1</v>
      </c>
      <c r="K4133" s="100"/>
      <c r="L4133" s="100"/>
      <c r="M4133" s="100">
        <v>20</v>
      </c>
      <c r="N4133" s="100">
        <v>1</v>
      </c>
      <c r="O4133" s="104">
        <v>1050000</v>
      </c>
      <c r="P4133" s="104">
        <v>1050000</v>
      </c>
      <c r="Q4133" s="104"/>
      <c r="R4133" s="104"/>
      <c r="S4133" s="104">
        <v>1050000</v>
      </c>
      <c r="T4133" s="104">
        <v>0</v>
      </c>
      <c r="U4133" s="103" t="s">
        <v>303</v>
      </c>
      <c r="V4133" s="105" t="s">
        <v>4786</v>
      </c>
      <c r="W4133" s="106" t="s">
        <v>539</v>
      </c>
    </row>
    <row r="4134" spans="1:23" s="107" customFormat="1" ht="31.8" customHeight="1">
      <c r="A4134" s="46">
        <f>SUBTOTAL(3,$C$11:C4134)</f>
        <v>4124</v>
      </c>
      <c r="B4134" s="100">
        <v>2</v>
      </c>
      <c r="C4134" s="100" t="s">
        <v>500</v>
      </c>
      <c r="D4134" s="100" t="s">
        <v>2383</v>
      </c>
      <c r="E4134" s="101" t="s">
        <v>501</v>
      </c>
      <c r="F4134" s="102" t="s">
        <v>277</v>
      </c>
      <c r="G4134" s="100">
        <v>11</v>
      </c>
      <c r="H4134" s="103" t="s">
        <v>651</v>
      </c>
      <c r="I4134" s="100">
        <v>20</v>
      </c>
      <c r="J4134" s="100">
        <v>1</v>
      </c>
      <c r="K4134" s="100"/>
      <c r="L4134" s="100"/>
      <c r="M4134" s="100">
        <v>20</v>
      </c>
      <c r="N4134" s="100">
        <v>1</v>
      </c>
      <c r="O4134" s="104">
        <v>1050000</v>
      </c>
      <c r="P4134" s="104">
        <v>1050000</v>
      </c>
      <c r="Q4134" s="104"/>
      <c r="R4134" s="104"/>
      <c r="S4134" s="104">
        <v>1050000</v>
      </c>
      <c r="T4134" s="104">
        <v>0</v>
      </c>
      <c r="U4134" s="103" t="s">
        <v>303</v>
      </c>
      <c r="V4134" s="105" t="s">
        <v>4265</v>
      </c>
      <c r="W4134" s="106" t="s">
        <v>539</v>
      </c>
    </row>
    <row r="4135" spans="1:23" s="107" customFormat="1" ht="31.8" customHeight="1">
      <c r="A4135" s="46">
        <f>SUBTOTAL(3,$C$11:C4135)</f>
        <v>4125</v>
      </c>
      <c r="B4135" s="100">
        <v>2</v>
      </c>
      <c r="C4135" s="100" t="s">
        <v>500</v>
      </c>
      <c r="D4135" s="100" t="s">
        <v>2386</v>
      </c>
      <c r="E4135" s="101" t="s">
        <v>501</v>
      </c>
      <c r="F4135" s="102" t="s">
        <v>277</v>
      </c>
      <c r="G4135" s="100">
        <v>11</v>
      </c>
      <c r="H4135" s="103" t="s">
        <v>651</v>
      </c>
      <c r="I4135" s="100">
        <v>20</v>
      </c>
      <c r="J4135" s="100">
        <v>1</v>
      </c>
      <c r="K4135" s="100"/>
      <c r="L4135" s="100"/>
      <c r="M4135" s="100">
        <v>20</v>
      </c>
      <c r="N4135" s="100">
        <v>1</v>
      </c>
      <c r="O4135" s="104">
        <v>1050000</v>
      </c>
      <c r="P4135" s="104">
        <v>1050000</v>
      </c>
      <c r="Q4135" s="104"/>
      <c r="R4135" s="104"/>
      <c r="S4135" s="104">
        <v>1050000</v>
      </c>
      <c r="T4135" s="104">
        <v>0</v>
      </c>
      <c r="U4135" s="103" t="s">
        <v>303</v>
      </c>
      <c r="V4135" s="105" t="s">
        <v>4201</v>
      </c>
      <c r="W4135" s="106" t="s">
        <v>539</v>
      </c>
    </row>
    <row r="4136" spans="1:23" s="107" customFormat="1" ht="31.8" customHeight="1">
      <c r="A4136" s="46">
        <f>SUBTOTAL(3,$C$11:C4136)</f>
        <v>4126</v>
      </c>
      <c r="B4136" s="100">
        <v>2</v>
      </c>
      <c r="C4136" s="100" t="s">
        <v>500</v>
      </c>
      <c r="D4136" s="100" t="s">
        <v>2386</v>
      </c>
      <c r="E4136" s="101" t="s">
        <v>501</v>
      </c>
      <c r="F4136" s="102" t="s">
        <v>277</v>
      </c>
      <c r="G4136" s="100">
        <v>11</v>
      </c>
      <c r="H4136" s="103" t="s">
        <v>651</v>
      </c>
      <c r="I4136" s="100">
        <v>20</v>
      </c>
      <c r="J4136" s="100">
        <v>1</v>
      </c>
      <c r="K4136" s="100"/>
      <c r="L4136" s="100"/>
      <c r="M4136" s="100">
        <v>20</v>
      </c>
      <c r="N4136" s="100">
        <v>1</v>
      </c>
      <c r="O4136" s="104">
        <v>1050000</v>
      </c>
      <c r="P4136" s="104">
        <v>1050000</v>
      </c>
      <c r="Q4136" s="104"/>
      <c r="R4136" s="104"/>
      <c r="S4136" s="104">
        <v>1050000</v>
      </c>
      <c r="T4136" s="104">
        <v>0</v>
      </c>
      <c r="U4136" s="103" t="s">
        <v>303</v>
      </c>
      <c r="V4136" s="105" t="s">
        <v>4787</v>
      </c>
      <c r="W4136" s="106" t="s">
        <v>539</v>
      </c>
    </row>
    <row r="4137" spans="1:23" s="107" customFormat="1" ht="31.8" customHeight="1">
      <c r="A4137" s="46">
        <f>SUBTOTAL(3,$C$11:C4137)</f>
        <v>4127</v>
      </c>
      <c r="B4137" s="100">
        <v>2</v>
      </c>
      <c r="C4137" s="100" t="s">
        <v>500</v>
      </c>
      <c r="D4137" s="100" t="s">
        <v>2388</v>
      </c>
      <c r="E4137" s="101" t="s">
        <v>501</v>
      </c>
      <c r="F4137" s="102" t="s">
        <v>277</v>
      </c>
      <c r="G4137" s="100">
        <v>11</v>
      </c>
      <c r="H4137" s="103" t="s">
        <v>651</v>
      </c>
      <c r="I4137" s="100">
        <v>20</v>
      </c>
      <c r="J4137" s="100">
        <v>1</v>
      </c>
      <c r="K4137" s="100"/>
      <c r="L4137" s="100"/>
      <c r="M4137" s="100">
        <v>20</v>
      </c>
      <c r="N4137" s="100">
        <v>1</v>
      </c>
      <c r="O4137" s="104">
        <v>1050000</v>
      </c>
      <c r="P4137" s="104">
        <v>1050000</v>
      </c>
      <c r="Q4137" s="104"/>
      <c r="R4137" s="104"/>
      <c r="S4137" s="104">
        <v>1050000</v>
      </c>
      <c r="T4137" s="104">
        <v>0</v>
      </c>
      <c r="U4137" s="103" t="s">
        <v>303</v>
      </c>
      <c r="V4137" s="105" t="s">
        <v>2002</v>
      </c>
      <c r="W4137" s="106" t="s">
        <v>539</v>
      </c>
    </row>
    <row r="4138" spans="1:23" s="107" customFormat="1" ht="31.8" customHeight="1">
      <c r="A4138" s="46">
        <f>SUBTOTAL(3,$C$11:C4138)</f>
        <v>4128</v>
      </c>
      <c r="B4138" s="100">
        <v>2</v>
      </c>
      <c r="C4138" s="100" t="s">
        <v>500</v>
      </c>
      <c r="D4138" s="100" t="s">
        <v>2385</v>
      </c>
      <c r="E4138" s="101" t="s">
        <v>501</v>
      </c>
      <c r="F4138" s="102" t="s">
        <v>277</v>
      </c>
      <c r="G4138" s="100">
        <v>11</v>
      </c>
      <c r="H4138" s="103" t="s">
        <v>651</v>
      </c>
      <c r="I4138" s="100">
        <v>20</v>
      </c>
      <c r="J4138" s="100">
        <v>1</v>
      </c>
      <c r="K4138" s="100"/>
      <c r="L4138" s="100"/>
      <c r="M4138" s="100">
        <v>20</v>
      </c>
      <c r="N4138" s="100">
        <v>1</v>
      </c>
      <c r="O4138" s="104">
        <v>1050000</v>
      </c>
      <c r="P4138" s="104">
        <v>1050000</v>
      </c>
      <c r="Q4138" s="104"/>
      <c r="R4138" s="104"/>
      <c r="S4138" s="104">
        <v>1050000</v>
      </c>
      <c r="T4138" s="104">
        <v>0</v>
      </c>
      <c r="U4138" s="103" t="s">
        <v>303</v>
      </c>
      <c r="V4138" s="105" t="s">
        <v>4574</v>
      </c>
      <c r="W4138" s="106" t="s">
        <v>539</v>
      </c>
    </row>
    <row r="4139" spans="1:23" s="107" customFormat="1" ht="31.8" customHeight="1">
      <c r="A4139" s="46">
        <f>SUBTOTAL(3,$C$11:C4139)</f>
        <v>4129</v>
      </c>
      <c r="B4139" s="100">
        <v>2</v>
      </c>
      <c r="C4139" s="100" t="s">
        <v>500</v>
      </c>
      <c r="D4139" s="100" t="s">
        <v>2384</v>
      </c>
      <c r="E4139" s="101" t="s">
        <v>501</v>
      </c>
      <c r="F4139" s="102" t="s">
        <v>277</v>
      </c>
      <c r="G4139" s="100">
        <v>11</v>
      </c>
      <c r="H4139" s="103" t="s">
        <v>651</v>
      </c>
      <c r="I4139" s="100">
        <v>20</v>
      </c>
      <c r="J4139" s="100">
        <v>1</v>
      </c>
      <c r="K4139" s="100"/>
      <c r="L4139" s="100"/>
      <c r="M4139" s="100">
        <v>20</v>
      </c>
      <c r="N4139" s="100">
        <v>1</v>
      </c>
      <c r="O4139" s="104">
        <v>1050000</v>
      </c>
      <c r="P4139" s="104">
        <v>1050000</v>
      </c>
      <c r="Q4139" s="104"/>
      <c r="R4139" s="104"/>
      <c r="S4139" s="104">
        <v>1050000</v>
      </c>
      <c r="T4139" s="104">
        <v>0</v>
      </c>
      <c r="U4139" s="103" t="s">
        <v>303</v>
      </c>
      <c r="V4139" s="105" t="s">
        <v>1880</v>
      </c>
      <c r="W4139" s="106" t="s">
        <v>539</v>
      </c>
    </row>
    <row r="4140" spans="1:23" s="107" customFormat="1" ht="31.8" customHeight="1">
      <c r="A4140" s="46">
        <f>SUBTOTAL(3,$C$11:C4140)</f>
        <v>4130</v>
      </c>
      <c r="B4140" s="100">
        <v>2</v>
      </c>
      <c r="C4140" s="100" t="s">
        <v>500</v>
      </c>
      <c r="D4140" s="100" t="s">
        <v>2383</v>
      </c>
      <c r="E4140" s="101" t="s">
        <v>501</v>
      </c>
      <c r="F4140" s="102" t="s">
        <v>277</v>
      </c>
      <c r="G4140" s="100">
        <v>11</v>
      </c>
      <c r="H4140" s="103" t="s">
        <v>651</v>
      </c>
      <c r="I4140" s="100">
        <v>20</v>
      </c>
      <c r="J4140" s="100">
        <v>1</v>
      </c>
      <c r="K4140" s="100"/>
      <c r="L4140" s="100"/>
      <c r="M4140" s="100">
        <v>20</v>
      </c>
      <c r="N4140" s="100">
        <v>1</v>
      </c>
      <c r="O4140" s="104">
        <v>1050000</v>
      </c>
      <c r="P4140" s="104">
        <v>1050000</v>
      </c>
      <c r="Q4140" s="104"/>
      <c r="R4140" s="104"/>
      <c r="S4140" s="104">
        <v>1050000</v>
      </c>
      <c r="T4140" s="104">
        <v>0</v>
      </c>
      <c r="U4140" s="103" t="s">
        <v>303</v>
      </c>
      <c r="V4140" s="105" t="s">
        <v>4788</v>
      </c>
      <c r="W4140" s="106" t="s">
        <v>539</v>
      </c>
    </row>
    <row r="4141" spans="1:23" s="107" customFormat="1" ht="31.8" customHeight="1">
      <c r="A4141" s="46">
        <f>SUBTOTAL(3,$C$11:C4141)</f>
        <v>4131</v>
      </c>
      <c r="B4141" s="100">
        <v>2</v>
      </c>
      <c r="C4141" s="100" t="s">
        <v>500</v>
      </c>
      <c r="D4141" s="100" t="s">
        <v>2386</v>
      </c>
      <c r="E4141" s="101" t="s">
        <v>501</v>
      </c>
      <c r="F4141" s="102" t="s">
        <v>277</v>
      </c>
      <c r="G4141" s="100">
        <v>11</v>
      </c>
      <c r="H4141" s="103" t="s">
        <v>651</v>
      </c>
      <c r="I4141" s="100">
        <v>20</v>
      </c>
      <c r="J4141" s="100">
        <v>1</v>
      </c>
      <c r="K4141" s="100"/>
      <c r="L4141" s="100"/>
      <c r="M4141" s="100">
        <v>20</v>
      </c>
      <c r="N4141" s="100">
        <v>1</v>
      </c>
      <c r="O4141" s="104">
        <v>1050000</v>
      </c>
      <c r="P4141" s="104">
        <v>1050000</v>
      </c>
      <c r="Q4141" s="104"/>
      <c r="R4141" s="104"/>
      <c r="S4141" s="104">
        <v>1050000</v>
      </c>
      <c r="T4141" s="104">
        <v>0</v>
      </c>
      <c r="U4141" s="103" t="s">
        <v>303</v>
      </c>
      <c r="V4141" s="105" t="s">
        <v>4789</v>
      </c>
      <c r="W4141" s="106" t="s">
        <v>539</v>
      </c>
    </row>
    <row r="4142" spans="1:23" s="107" customFormat="1" ht="31.8" customHeight="1">
      <c r="A4142" s="46">
        <f>SUBTOTAL(3,$C$11:C4142)</f>
        <v>4132</v>
      </c>
      <c r="B4142" s="100">
        <v>2</v>
      </c>
      <c r="C4142" s="100" t="s">
        <v>500</v>
      </c>
      <c r="D4142" s="100" t="s">
        <v>2383</v>
      </c>
      <c r="E4142" s="101" t="s">
        <v>501</v>
      </c>
      <c r="F4142" s="102" t="s">
        <v>277</v>
      </c>
      <c r="G4142" s="100">
        <v>11</v>
      </c>
      <c r="H4142" s="103" t="s">
        <v>651</v>
      </c>
      <c r="I4142" s="100">
        <v>20</v>
      </c>
      <c r="J4142" s="100">
        <v>1</v>
      </c>
      <c r="K4142" s="100"/>
      <c r="L4142" s="100"/>
      <c r="M4142" s="100">
        <v>20</v>
      </c>
      <c r="N4142" s="100">
        <v>1</v>
      </c>
      <c r="O4142" s="104">
        <v>1050000</v>
      </c>
      <c r="P4142" s="104">
        <v>1050000</v>
      </c>
      <c r="Q4142" s="104"/>
      <c r="R4142" s="104"/>
      <c r="S4142" s="104">
        <v>1050000</v>
      </c>
      <c r="T4142" s="104">
        <v>0</v>
      </c>
      <c r="U4142" s="103" t="s">
        <v>303</v>
      </c>
      <c r="V4142" s="105" t="s">
        <v>3181</v>
      </c>
      <c r="W4142" s="106" t="s">
        <v>539</v>
      </c>
    </row>
    <row r="4143" spans="1:23" s="107" customFormat="1" ht="31.8" customHeight="1">
      <c r="A4143" s="46">
        <f>SUBTOTAL(3,$C$11:C4143)</f>
        <v>4133</v>
      </c>
      <c r="B4143" s="100">
        <v>2</v>
      </c>
      <c r="C4143" s="100" t="s">
        <v>500</v>
      </c>
      <c r="D4143" s="100" t="s">
        <v>2386</v>
      </c>
      <c r="E4143" s="101" t="s">
        <v>501</v>
      </c>
      <c r="F4143" s="102" t="s">
        <v>277</v>
      </c>
      <c r="G4143" s="100">
        <v>11</v>
      </c>
      <c r="H4143" s="103" t="s">
        <v>651</v>
      </c>
      <c r="I4143" s="100">
        <v>20</v>
      </c>
      <c r="J4143" s="100">
        <v>1</v>
      </c>
      <c r="K4143" s="100"/>
      <c r="L4143" s="100"/>
      <c r="M4143" s="100">
        <v>20</v>
      </c>
      <c r="N4143" s="100">
        <v>1</v>
      </c>
      <c r="O4143" s="104">
        <v>1050000</v>
      </c>
      <c r="P4143" s="104">
        <v>1050000</v>
      </c>
      <c r="Q4143" s="104"/>
      <c r="R4143" s="104"/>
      <c r="S4143" s="104">
        <v>1050000</v>
      </c>
      <c r="T4143" s="104">
        <v>0</v>
      </c>
      <c r="U4143" s="103" t="s">
        <v>303</v>
      </c>
      <c r="V4143" s="105" t="s">
        <v>4790</v>
      </c>
      <c r="W4143" s="106" t="s">
        <v>539</v>
      </c>
    </row>
    <row r="4144" spans="1:23" s="107" customFormat="1" ht="31.8" customHeight="1">
      <c r="A4144" s="46">
        <f>SUBTOTAL(3,$C$11:C4144)</f>
        <v>4134</v>
      </c>
      <c r="B4144" s="100">
        <v>2</v>
      </c>
      <c r="C4144" s="100" t="s">
        <v>500</v>
      </c>
      <c r="D4144" s="100" t="s">
        <v>2384</v>
      </c>
      <c r="E4144" s="101" t="s">
        <v>501</v>
      </c>
      <c r="F4144" s="102" t="s">
        <v>277</v>
      </c>
      <c r="G4144" s="100">
        <v>11</v>
      </c>
      <c r="H4144" s="103" t="s">
        <v>651</v>
      </c>
      <c r="I4144" s="100">
        <v>20</v>
      </c>
      <c r="J4144" s="100">
        <v>1</v>
      </c>
      <c r="K4144" s="100"/>
      <c r="L4144" s="100"/>
      <c r="M4144" s="100">
        <v>20</v>
      </c>
      <c r="N4144" s="100">
        <v>1</v>
      </c>
      <c r="O4144" s="104">
        <v>1050000</v>
      </c>
      <c r="P4144" s="104">
        <v>1050000</v>
      </c>
      <c r="Q4144" s="104"/>
      <c r="R4144" s="104"/>
      <c r="S4144" s="104">
        <v>1050000</v>
      </c>
      <c r="T4144" s="104">
        <v>0</v>
      </c>
      <c r="U4144" s="103" t="s">
        <v>303</v>
      </c>
      <c r="V4144" s="105" t="s">
        <v>4791</v>
      </c>
      <c r="W4144" s="106" t="s">
        <v>539</v>
      </c>
    </row>
    <row r="4145" spans="1:23" s="107" customFormat="1" ht="31.8" customHeight="1">
      <c r="A4145" s="46">
        <f>SUBTOTAL(3,$C$11:C4145)</f>
        <v>4135</v>
      </c>
      <c r="B4145" s="100">
        <v>2</v>
      </c>
      <c r="C4145" s="100" t="s">
        <v>500</v>
      </c>
      <c r="D4145" s="100" t="s">
        <v>2383</v>
      </c>
      <c r="E4145" s="101" t="s">
        <v>501</v>
      </c>
      <c r="F4145" s="102" t="s">
        <v>277</v>
      </c>
      <c r="G4145" s="100">
        <v>11</v>
      </c>
      <c r="H4145" s="103" t="s">
        <v>651</v>
      </c>
      <c r="I4145" s="100">
        <v>20</v>
      </c>
      <c r="J4145" s="100">
        <v>1</v>
      </c>
      <c r="K4145" s="100"/>
      <c r="L4145" s="100"/>
      <c r="M4145" s="100">
        <v>20</v>
      </c>
      <c r="N4145" s="100">
        <v>1</v>
      </c>
      <c r="O4145" s="104">
        <v>1050000</v>
      </c>
      <c r="P4145" s="104">
        <v>1050000</v>
      </c>
      <c r="Q4145" s="104"/>
      <c r="R4145" s="104"/>
      <c r="S4145" s="104">
        <v>1050000</v>
      </c>
      <c r="T4145" s="104">
        <v>0</v>
      </c>
      <c r="U4145" s="103" t="s">
        <v>303</v>
      </c>
      <c r="V4145" s="105" t="s">
        <v>4792</v>
      </c>
      <c r="W4145" s="106" t="s">
        <v>539</v>
      </c>
    </row>
    <row r="4146" spans="1:23" s="107" customFormat="1" ht="31.8" customHeight="1">
      <c r="A4146" s="46">
        <f>SUBTOTAL(3,$C$11:C4146)</f>
        <v>4136</v>
      </c>
      <c r="B4146" s="100">
        <v>2</v>
      </c>
      <c r="C4146" s="100" t="s">
        <v>500</v>
      </c>
      <c r="D4146" s="100" t="s">
        <v>2384</v>
      </c>
      <c r="E4146" s="101" t="s">
        <v>501</v>
      </c>
      <c r="F4146" s="102" t="s">
        <v>277</v>
      </c>
      <c r="G4146" s="100">
        <v>11</v>
      </c>
      <c r="H4146" s="103" t="s">
        <v>651</v>
      </c>
      <c r="I4146" s="100">
        <v>20</v>
      </c>
      <c r="J4146" s="100">
        <v>1</v>
      </c>
      <c r="K4146" s="100"/>
      <c r="L4146" s="100"/>
      <c r="M4146" s="100">
        <v>20</v>
      </c>
      <c r="N4146" s="100">
        <v>1</v>
      </c>
      <c r="O4146" s="104">
        <v>1050000</v>
      </c>
      <c r="P4146" s="104">
        <v>1050000</v>
      </c>
      <c r="Q4146" s="104"/>
      <c r="R4146" s="104"/>
      <c r="S4146" s="104">
        <v>1050000</v>
      </c>
      <c r="T4146" s="104">
        <v>0</v>
      </c>
      <c r="U4146" s="103" t="s">
        <v>303</v>
      </c>
      <c r="V4146" s="105" t="s">
        <v>4793</v>
      </c>
      <c r="W4146" s="106" t="s">
        <v>539</v>
      </c>
    </row>
    <row r="4147" spans="1:23" s="107" customFormat="1" ht="31.8" customHeight="1">
      <c r="A4147" s="46">
        <f>SUBTOTAL(3,$C$11:C4147)</f>
        <v>4137</v>
      </c>
      <c r="B4147" s="100">
        <v>2</v>
      </c>
      <c r="C4147" s="100" t="s">
        <v>500</v>
      </c>
      <c r="D4147" s="100" t="s">
        <v>2382</v>
      </c>
      <c r="E4147" s="101" t="s">
        <v>501</v>
      </c>
      <c r="F4147" s="102" t="s">
        <v>277</v>
      </c>
      <c r="G4147" s="100">
        <v>11</v>
      </c>
      <c r="H4147" s="103" t="s">
        <v>651</v>
      </c>
      <c r="I4147" s="100">
        <v>20</v>
      </c>
      <c r="J4147" s="100">
        <v>1</v>
      </c>
      <c r="K4147" s="100"/>
      <c r="L4147" s="100"/>
      <c r="M4147" s="100">
        <v>20</v>
      </c>
      <c r="N4147" s="100">
        <v>1</v>
      </c>
      <c r="O4147" s="104">
        <v>1050000</v>
      </c>
      <c r="P4147" s="104">
        <v>1050000</v>
      </c>
      <c r="Q4147" s="104"/>
      <c r="R4147" s="104"/>
      <c r="S4147" s="104">
        <v>1050000</v>
      </c>
      <c r="T4147" s="104">
        <v>0</v>
      </c>
      <c r="U4147" s="103" t="s">
        <v>303</v>
      </c>
      <c r="V4147" s="105" t="s">
        <v>4241</v>
      </c>
      <c r="W4147" s="106" t="s">
        <v>539</v>
      </c>
    </row>
    <row r="4148" spans="1:23" s="107" customFormat="1" ht="31.8" customHeight="1">
      <c r="A4148" s="46">
        <f>SUBTOTAL(3,$C$11:C4148)</f>
        <v>4138</v>
      </c>
      <c r="B4148" s="100">
        <v>2</v>
      </c>
      <c r="C4148" s="100" t="s">
        <v>500</v>
      </c>
      <c r="D4148" s="100" t="s">
        <v>2383</v>
      </c>
      <c r="E4148" s="101" t="s">
        <v>501</v>
      </c>
      <c r="F4148" s="102" t="s">
        <v>277</v>
      </c>
      <c r="G4148" s="100">
        <v>11</v>
      </c>
      <c r="H4148" s="103" t="s">
        <v>651</v>
      </c>
      <c r="I4148" s="100">
        <v>20</v>
      </c>
      <c r="J4148" s="100">
        <v>1</v>
      </c>
      <c r="K4148" s="100"/>
      <c r="L4148" s="100"/>
      <c r="M4148" s="100">
        <v>20</v>
      </c>
      <c r="N4148" s="100">
        <v>1</v>
      </c>
      <c r="O4148" s="104">
        <v>1050000</v>
      </c>
      <c r="P4148" s="104">
        <v>1050000</v>
      </c>
      <c r="Q4148" s="104"/>
      <c r="R4148" s="104"/>
      <c r="S4148" s="104">
        <v>1050000</v>
      </c>
      <c r="T4148" s="104">
        <v>0</v>
      </c>
      <c r="U4148" s="103" t="s">
        <v>303</v>
      </c>
      <c r="V4148" s="105" t="s">
        <v>184</v>
      </c>
      <c r="W4148" s="106" t="s">
        <v>539</v>
      </c>
    </row>
    <row r="4149" spans="1:23" s="107" customFormat="1" ht="31.8" customHeight="1">
      <c r="A4149" s="46">
        <f>SUBTOTAL(3,$C$11:C4149)</f>
        <v>4139</v>
      </c>
      <c r="B4149" s="100">
        <v>2</v>
      </c>
      <c r="C4149" s="100" t="s">
        <v>500</v>
      </c>
      <c r="D4149" s="100" t="s">
        <v>2386</v>
      </c>
      <c r="E4149" s="101" t="s">
        <v>501</v>
      </c>
      <c r="F4149" s="102" t="s">
        <v>277</v>
      </c>
      <c r="G4149" s="100">
        <v>11</v>
      </c>
      <c r="H4149" s="103" t="s">
        <v>651</v>
      </c>
      <c r="I4149" s="100">
        <v>20</v>
      </c>
      <c r="J4149" s="100">
        <v>1</v>
      </c>
      <c r="K4149" s="100"/>
      <c r="L4149" s="100"/>
      <c r="M4149" s="100">
        <v>20</v>
      </c>
      <c r="N4149" s="100">
        <v>1</v>
      </c>
      <c r="O4149" s="104">
        <v>1050000</v>
      </c>
      <c r="P4149" s="104">
        <v>1050000</v>
      </c>
      <c r="Q4149" s="104"/>
      <c r="R4149" s="104"/>
      <c r="S4149" s="104">
        <v>1050000</v>
      </c>
      <c r="T4149" s="104">
        <v>0</v>
      </c>
      <c r="U4149" s="103" t="s">
        <v>303</v>
      </c>
      <c r="V4149" s="105" t="s">
        <v>4794</v>
      </c>
      <c r="W4149" s="106" t="s">
        <v>539</v>
      </c>
    </row>
    <row r="4150" spans="1:23" s="107" customFormat="1" ht="31.8" customHeight="1">
      <c r="A4150" s="46">
        <f>SUBTOTAL(3,$C$11:C4150)</f>
        <v>4140</v>
      </c>
      <c r="B4150" s="100">
        <v>2</v>
      </c>
      <c r="C4150" s="100" t="s">
        <v>500</v>
      </c>
      <c r="D4150" s="100" t="s">
        <v>2384</v>
      </c>
      <c r="E4150" s="101" t="s">
        <v>501</v>
      </c>
      <c r="F4150" s="102" t="s">
        <v>277</v>
      </c>
      <c r="G4150" s="100">
        <v>11</v>
      </c>
      <c r="H4150" s="103" t="s">
        <v>651</v>
      </c>
      <c r="I4150" s="100">
        <v>20</v>
      </c>
      <c r="J4150" s="100">
        <v>1</v>
      </c>
      <c r="K4150" s="100"/>
      <c r="L4150" s="100"/>
      <c r="M4150" s="100">
        <v>20</v>
      </c>
      <c r="N4150" s="100">
        <v>1</v>
      </c>
      <c r="O4150" s="104">
        <v>1050000</v>
      </c>
      <c r="P4150" s="104">
        <v>1050000</v>
      </c>
      <c r="Q4150" s="104"/>
      <c r="R4150" s="104"/>
      <c r="S4150" s="104">
        <v>1050000</v>
      </c>
      <c r="T4150" s="104">
        <v>0</v>
      </c>
      <c r="U4150" s="103" t="s">
        <v>303</v>
      </c>
      <c r="V4150" s="105" t="s">
        <v>870</v>
      </c>
      <c r="W4150" s="106" t="s">
        <v>539</v>
      </c>
    </row>
    <row r="4151" spans="1:23" s="107" customFormat="1" ht="31.8" customHeight="1">
      <c r="A4151" s="46">
        <f>SUBTOTAL(3,$C$11:C4151)</f>
        <v>4141</v>
      </c>
      <c r="B4151" s="100">
        <v>2</v>
      </c>
      <c r="C4151" s="100" t="s">
        <v>500</v>
      </c>
      <c r="D4151" s="100" t="s">
        <v>2383</v>
      </c>
      <c r="E4151" s="101" t="s">
        <v>501</v>
      </c>
      <c r="F4151" s="102" t="s">
        <v>277</v>
      </c>
      <c r="G4151" s="100">
        <v>11</v>
      </c>
      <c r="H4151" s="103" t="s">
        <v>651</v>
      </c>
      <c r="I4151" s="100">
        <v>20</v>
      </c>
      <c r="J4151" s="100">
        <v>1</v>
      </c>
      <c r="K4151" s="100"/>
      <c r="L4151" s="100"/>
      <c r="M4151" s="100">
        <v>20</v>
      </c>
      <c r="N4151" s="100">
        <v>1</v>
      </c>
      <c r="O4151" s="104">
        <v>1050000</v>
      </c>
      <c r="P4151" s="104">
        <v>1050000</v>
      </c>
      <c r="Q4151" s="104"/>
      <c r="R4151" s="104"/>
      <c r="S4151" s="104">
        <v>1050000</v>
      </c>
      <c r="T4151" s="104">
        <v>0</v>
      </c>
      <c r="U4151" s="103" t="s">
        <v>303</v>
      </c>
      <c r="V4151" s="105" t="s">
        <v>4568</v>
      </c>
      <c r="W4151" s="106" t="s">
        <v>539</v>
      </c>
    </row>
    <row r="4152" spans="1:23" s="107" customFormat="1" ht="31.8" customHeight="1">
      <c r="A4152" s="46">
        <f>SUBTOTAL(3,$C$11:C4152)</f>
        <v>4142</v>
      </c>
      <c r="B4152" s="100">
        <v>2</v>
      </c>
      <c r="C4152" s="100" t="s">
        <v>500</v>
      </c>
      <c r="D4152" s="100" t="s">
        <v>2378</v>
      </c>
      <c r="E4152" s="101" t="s">
        <v>501</v>
      </c>
      <c r="F4152" s="102" t="s">
        <v>277</v>
      </c>
      <c r="G4152" s="100">
        <v>11</v>
      </c>
      <c r="H4152" s="103" t="s">
        <v>651</v>
      </c>
      <c r="I4152" s="100">
        <v>20</v>
      </c>
      <c r="J4152" s="100">
        <v>1</v>
      </c>
      <c r="K4152" s="100"/>
      <c r="L4152" s="100"/>
      <c r="M4152" s="100">
        <v>20</v>
      </c>
      <c r="N4152" s="100">
        <v>1</v>
      </c>
      <c r="O4152" s="104">
        <v>1050000</v>
      </c>
      <c r="P4152" s="104">
        <v>1050000</v>
      </c>
      <c r="Q4152" s="104"/>
      <c r="R4152" s="104"/>
      <c r="S4152" s="104">
        <v>1050000</v>
      </c>
      <c r="T4152" s="104">
        <v>0</v>
      </c>
      <c r="U4152" s="103" t="s">
        <v>303</v>
      </c>
      <c r="V4152" s="105" t="s">
        <v>4430</v>
      </c>
      <c r="W4152" s="106" t="s">
        <v>539</v>
      </c>
    </row>
    <row r="4153" spans="1:23" s="107" customFormat="1" ht="31.8" customHeight="1">
      <c r="A4153" s="46">
        <f>SUBTOTAL(3,$C$11:C4153)</f>
        <v>4143</v>
      </c>
      <c r="B4153" s="100">
        <v>2</v>
      </c>
      <c r="C4153" s="100" t="s">
        <v>500</v>
      </c>
      <c r="D4153" s="100" t="s">
        <v>2386</v>
      </c>
      <c r="E4153" s="101" t="s">
        <v>501</v>
      </c>
      <c r="F4153" s="102" t="s">
        <v>277</v>
      </c>
      <c r="G4153" s="100">
        <v>11</v>
      </c>
      <c r="H4153" s="103" t="s">
        <v>651</v>
      </c>
      <c r="I4153" s="100">
        <v>20</v>
      </c>
      <c r="J4153" s="100">
        <v>1</v>
      </c>
      <c r="K4153" s="100"/>
      <c r="L4153" s="100"/>
      <c r="M4153" s="100">
        <v>20</v>
      </c>
      <c r="N4153" s="100">
        <v>1</v>
      </c>
      <c r="O4153" s="104">
        <v>1050000</v>
      </c>
      <c r="P4153" s="104">
        <v>1050000</v>
      </c>
      <c r="Q4153" s="104"/>
      <c r="R4153" s="104"/>
      <c r="S4153" s="104">
        <v>1050000</v>
      </c>
      <c r="T4153" s="104">
        <v>0</v>
      </c>
      <c r="U4153" s="103" t="s">
        <v>303</v>
      </c>
      <c r="V4153" s="105" t="s">
        <v>4795</v>
      </c>
      <c r="W4153" s="106" t="s">
        <v>539</v>
      </c>
    </row>
    <row r="4154" spans="1:23" s="107" customFormat="1" ht="31.8" customHeight="1">
      <c r="A4154" s="46">
        <f>SUBTOTAL(3,$C$11:C4154)</f>
        <v>4144</v>
      </c>
      <c r="B4154" s="100">
        <v>2</v>
      </c>
      <c r="C4154" s="100" t="s">
        <v>500</v>
      </c>
      <c r="D4154" s="100" t="s">
        <v>2384</v>
      </c>
      <c r="E4154" s="101" t="s">
        <v>501</v>
      </c>
      <c r="F4154" s="102" t="s">
        <v>277</v>
      </c>
      <c r="G4154" s="100">
        <v>11</v>
      </c>
      <c r="H4154" s="103" t="s">
        <v>651</v>
      </c>
      <c r="I4154" s="100">
        <v>20</v>
      </c>
      <c r="J4154" s="100">
        <v>1</v>
      </c>
      <c r="K4154" s="100"/>
      <c r="L4154" s="100"/>
      <c r="M4154" s="100">
        <v>20</v>
      </c>
      <c r="N4154" s="100">
        <v>1</v>
      </c>
      <c r="O4154" s="104">
        <v>1050000</v>
      </c>
      <c r="P4154" s="104">
        <v>1050000</v>
      </c>
      <c r="Q4154" s="104"/>
      <c r="R4154" s="104"/>
      <c r="S4154" s="104">
        <v>1050000</v>
      </c>
      <c r="T4154" s="104">
        <v>0</v>
      </c>
      <c r="U4154" s="103" t="s">
        <v>303</v>
      </c>
      <c r="V4154" s="105" t="s">
        <v>4130</v>
      </c>
      <c r="W4154" s="106" t="s">
        <v>539</v>
      </c>
    </row>
    <row r="4155" spans="1:23" s="107" customFormat="1" ht="31.8" customHeight="1">
      <c r="A4155" s="46">
        <f>SUBTOTAL(3,$C$11:C4155)</f>
        <v>4145</v>
      </c>
      <c r="B4155" s="100">
        <v>2</v>
      </c>
      <c r="C4155" s="100" t="s">
        <v>500</v>
      </c>
      <c r="D4155" s="100" t="s">
        <v>2342</v>
      </c>
      <c r="E4155" s="101" t="s">
        <v>501</v>
      </c>
      <c r="F4155" s="102" t="s">
        <v>277</v>
      </c>
      <c r="G4155" s="100">
        <v>11</v>
      </c>
      <c r="H4155" s="103" t="s">
        <v>651</v>
      </c>
      <c r="I4155" s="100">
        <v>20</v>
      </c>
      <c r="J4155" s="100">
        <v>1</v>
      </c>
      <c r="K4155" s="100"/>
      <c r="L4155" s="100"/>
      <c r="M4155" s="100">
        <v>20</v>
      </c>
      <c r="N4155" s="100">
        <v>1</v>
      </c>
      <c r="O4155" s="104">
        <v>1050000</v>
      </c>
      <c r="P4155" s="104">
        <v>1050000</v>
      </c>
      <c r="Q4155" s="104"/>
      <c r="R4155" s="104"/>
      <c r="S4155" s="104">
        <v>1050000</v>
      </c>
      <c r="T4155" s="104">
        <v>0</v>
      </c>
      <c r="U4155" s="103" t="s">
        <v>303</v>
      </c>
      <c r="V4155" s="105" t="s">
        <v>4796</v>
      </c>
      <c r="W4155" s="106" t="s">
        <v>539</v>
      </c>
    </row>
    <row r="4156" spans="1:23" s="107" customFormat="1" ht="31.8" customHeight="1">
      <c r="A4156" s="46">
        <f>SUBTOTAL(3,$C$11:C4156)</f>
        <v>4146</v>
      </c>
      <c r="B4156" s="100">
        <v>2</v>
      </c>
      <c r="C4156" s="100" t="s">
        <v>500</v>
      </c>
      <c r="D4156" s="100" t="s">
        <v>2383</v>
      </c>
      <c r="E4156" s="101" t="s">
        <v>501</v>
      </c>
      <c r="F4156" s="102" t="s">
        <v>277</v>
      </c>
      <c r="G4156" s="100">
        <v>11</v>
      </c>
      <c r="H4156" s="103" t="s">
        <v>651</v>
      </c>
      <c r="I4156" s="100">
        <v>20</v>
      </c>
      <c r="J4156" s="100">
        <v>1</v>
      </c>
      <c r="K4156" s="100"/>
      <c r="L4156" s="100"/>
      <c r="M4156" s="100">
        <v>20</v>
      </c>
      <c r="N4156" s="100">
        <v>1</v>
      </c>
      <c r="O4156" s="104">
        <v>1050000</v>
      </c>
      <c r="P4156" s="104">
        <v>1050000</v>
      </c>
      <c r="Q4156" s="104"/>
      <c r="R4156" s="104"/>
      <c r="S4156" s="104">
        <v>1050000</v>
      </c>
      <c r="T4156" s="104">
        <v>0</v>
      </c>
      <c r="U4156" s="103" t="s">
        <v>303</v>
      </c>
      <c r="V4156" s="105" t="s">
        <v>4797</v>
      </c>
      <c r="W4156" s="106" t="s">
        <v>539</v>
      </c>
    </row>
    <row r="4157" spans="1:23" s="107" customFormat="1" ht="31.8" customHeight="1">
      <c r="A4157" s="46">
        <f>SUBTOTAL(3,$C$11:C4157)</f>
        <v>4147</v>
      </c>
      <c r="B4157" s="100">
        <v>2</v>
      </c>
      <c r="C4157" s="100" t="s">
        <v>500</v>
      </c>
      <c r="D4157" s="100" t="s">
        <v>2383</v>
      </c>
      <c r="E4157" s="101" t="s">
        <v>501</v>
      </c>
      <c r="F4157" s="102" t="s">
        <v>277</v>
      </c>
      <c r="G4157" s="100">
        <v>11</v>
      </c>
      <c r="H4157" s="103" t="s">
        <v>651</v>
      </c>
      <c r="I4157" s="100">
        <v>20</v>
      </c>
      <c r="J4157" s="100">
        <v>1</v>
      </c>
      <c r="K4157" s="100"/>
      <c r="L4157" s="100"/>
      <c r="M4157" s="100">
        <v>20</v>
      </c>
      <c r="N4157" s="100">
        <v>1</v>
      </c>
      <c r="O4157" s="104">
        <v>1050000</v>
      </c>
      <c r="P4157" s="104">
        <v>1050000</v>
      </c>
      <c r="Q4157" s="104"/>
      <c r="R4157" s="104"/>
      <c r="S4157" s="104">
        <v>1050000</v>
      </c>
      <c r="T4157" s="104">
        <v>0</v>
      </c>
      <c r="U4157" s="103" t="s">
        <v>303</v>
      </c>
      <c r="V4157" s="105" t="s">
        <v>3131</v>
      </c>
      <c r="W4157" s="106" t="s">
        <v>539</v>
      </c>
    </row>
    <row r="4158" spans="1:23" s="107" customFormat="1" ht="31.8" customHeight="1">
      <c r="A4158" s="46">
        <f>SUBTOTAL(3,$C$11:C4158)</f>
        <v>4148</v>
      </c>
      <c r="B4158" s="100">
        <v>2</v>
      </c>
      <c r="C4158" s="100" t="s">
        <v>500</v>
      </c>
      <c r="D4158" s="100" t="s">
        <v>2383</v>
      </c>
      <c r="E4158" s="101" t="s">
        <v>501</v>
      </c>
      <c r="F4158" s="102" t="s">
        <v>277</v>
      </c>
      <c r="G4158" s="100">
        <v>11</v>
      </c>
      <c r="H4158" s="103" t="s">
        <v>651</v>
      </c>
      <c r="I4158" s="100">
        <v>20</v>
      </c>
      <c r="J4158" s="100">
        <v>1</v>
      </c>
      <c r="K4158" s="100"/>
      <c r="L4158" s="100"/>
      <c r="M4158" s="100">
        <v>20</v>
      </c>
      <c r="N4158" s="100">
        <v>1</v>
      </c>
      <c r="O4158" s="104">
        <v>1050000</v>
      </c>
      <c r="P4158" s="104">
        <v>1050000</v>
      </c>
      <c r="Q4158" s="104"/>
      <c r="R4158" s="104"/>
      <c r="S4158" s="104">
        <v>1050000</v>
      </c>
      <c r="T4158" s="104">
        <v>0</v>
      </c>
      <c r="U4158" s="103" t="s">
        <v>303</v>
      </c>
      <c r="V4158" s="105" t="s">
        <v>4798</v>
      </c>
      <c r="W4158" s="106" t="s">
        <v>539</v>
      </c>
    </row>
    <row r="4159" spans="1:23" s="107" customFormat="1" ht="31.8" customHeight="1">
      <c r="A4159" s="46">
        <f>SUBTOTAL(3,$C$11:C4159)</f>
        <v>4149</v>
      </c>
      <c r="B4159" s="100">
        <v>2</v>
      </c>
      <c r="C4159" s="100" t="s">
        <v>500</v>
      </c>
      <c r="D4159" s="100" t="s">
        <v>2356</v>
      </c>
      <c r="E4159" s="101" t="s">
        <v>501</v>
      </c>
      <c r="F4159" s="102" t="s">
        <v>277</v>
      </c>
      <c r="G4159" s="100">
        <v>11</v>
      </c>
      <c r="H4159" s="103" t="s">
        <v>651</v>
      </c>
      <c r="I4159" s="100">
        <v>20</v>
      </c>
      <c r="J4159" s="100">
        <v>1</v>
      </c>
      <c r="K4159" s="100"/>
      <c r="L4159" s="100"/>
      <c r="M4159" s="100">
        <v>20</v>
      </c>
      <c r="N4159" s="100">
        <v>1</v>
      </c>
      <c r="O4159" s="104">
        <v>1050000</v>
      </c>
      <c r="P4159" s="104">
        <v>1050000</v>
      </c>
      <c r="Q4159" s="104"/>
      <c r="R4159" s="104"/>
      <c r="S4159" s="104">
        <v>1050000</v>
      </c>
      <c r="T4159" s="104">
        <v>0</v>
      </c>
      <c r="U4159" s="103" t="s">
        <v>303</v>
      </c>
      <c r="V4159" s="105" t="s">
        <v>4799</v>
      </c>
      <c r="W4159" s="106" t="s">
        <v>539</v>
      </c>
    </row>
    <row r="4160" spans="1:23" s="107" customFormat="1" ht="31.8" customHeight="1">
      <c r="A4160" s="46">
        <f>SUBTOTAL(3,$C$11:C4160)</f>
        <v>4150</v>
      </c>
      <c r="B4160" s="100">
        <v>2</v>
      </c>
      <c r="C4160" s="100" t="s">
        <v>500</v>
      </c>
      <c r="D4160" s="100" t="s">
        <v>2384</v>
      </c>
      <c r="E4160" s="101" t="s">
        <v>501</v>
      </c>
      <c r="F4160" s="102" t="s">
        <v>277</v>
      </c>
      <c r="G4160" s="100">
        <v>11</v>
      </c>
      <c r="H4160" s="103" t="s">
        <v>651</v>
      </c>
      <c r="I4160" s="100">
        <v>20</v>
      </c>
      <c r="J4160" s="100">
        <v>1</v>
      </c>
      <c r="K4160" s="100"/>
      <c r="L4160" s="100"/>
      <c r="M4160" s="100">
        <v>20</v>
      </c>
      <c r="N4160" s="100">
        <v>1</v>
      </c>
      <c r="O4160" s="104">
        <v>1050000</v>
      </c>
      <c r="P4160" s="104">
        <v>1050000</v>
      </c>
      <c r="Q4160" s="104"/>
      <c r="R4160" s="104"/>
      <c r="S4160" s="104">
        <v>1050000</v>
      </c>
      <c r="T4160" s="104">
        <v>0</v>
      </c>
      <c r="U4160" s="103" t="s">
        <v>303</v>
      </c>
      <c r="V4160" s="105" t="s">
        <v>4800</v>
      </c>
      <c r="W4160" s="106" t="s">
        <v>539</v>
      </c>
    </row>
    <row r="4161" spans="1:23" s="107" customFormat="1" ht="31.8" customHeight="1">
      <c r="A4161" s="46">
        <f>SUBTOTAL(3,$C$11:C4161)</f>
        <v>4151</v>
      </c>
      <c r="B4161" s="100">
        <v>2</v>
      </c>
      <c r="C4161" s="100" t="s">
        <v>500</v>
      </c>
      <c r="D4161" s="100" t="s">
        <v>2383</v>
      </c>
      <c r="E4161" s="101" t="s">
        <v>501</v>
      </c>
      <c r="F4161" s="102" t="s">
        <v>277</v>
      </c>
      <c r="G4161" s="100">
        <v>11</v>
      </c>
      <c r="H4161" s="103" t="s">
        <v>651</v>
      </c>
      <c r="I4161" s="100">
        <v>20</v>
      </c>
      <c r="J4161" s="100">
        <v>1</v>
      </c>
      <c r="K4161" s="100"/>
      <c r="L4161" s="100"/>
      <c r="M4161" s="100">
        <v>20</v>
      </c>
      <c r="N4161" s="100">
        <v>1</v>
      </c>
      <c r="O4161" s="104">
        <v>1050000</v>
      </c>
      <c r="P4161" s="104">
        <v>1050000</v>
      </c>
      <c r="Q4161" s="104"/>
      <c r="R4161" s="104"/>
      <c r="S4161" s="104">
        <v>1050000</v>
      </c>
      <c r="T4161" s="104">
        <v>0</v>
      </c>
      <c r="U4161" s="103" t="s">
        <v>303</v>
      </c>
      <c r="V4161" s="105" t="s">
        <v>505</v>
      </c>
      <c r="W4161" s="106" t="s">
        <v>539</v>
      </c>
    </row>
    <row r="4162" spans="1:23" s="107" customFormat="1" ht="31.8" customHeight="1">
      <c r="A4162" s="46">
        <f>SUBTOTAL(3,$C$11:C4162)</f>
        <v>4152</v>
      </c>
      <c r="B4162" s="46">
        <v>1</v>
      </c>
      <c r="C4162" s="46" t="s">
        <v>249</v>
      </c>
      <c r="D4162" s="46" t="s">
        <v>930</v>
      </c>
      <c r="E4162" s="98" t="s">
        <v>250</v>
      </c>
      <c r="F4162" s="99" t="s">
        <v>385</v>
      </c>
      <c r="G4162" s="46">
        <v>11</v>
      </c>
      <c r="H4162" s="78" t="s">
        <v>651</v>
      </c>
      <c r="I4162" s="46">
        <v>20</v>
      </c>
      <c r="J4162" s="46">
        <v>1</v>
      </c>
      <c r="K4162" s="46"/>
      <c r="L4162" s="46"/>
      <c r="M4162" s="46">
        <v>20</v>
      </c>
      <c r="N4162" s="46">
        <v>1</v>
      </c>
      <c r="O4162" s="79">
        <v>1050000</v>
      </c>
      <c r="P4162" s="79">
        <v>1050000</v>
      </c>
      <c r="Q4162" s="79"/>
      <c r="R4162" s="79">
        <v>1050000</v>
      </c>
      <c r="S4162" s="79">
        <v>0</v>
      </c>
      <c r="T4162" s="79">
        <v>0</v>
      </c>
      <c r="U4162" s="78" t="s">
        <v>303</v>
      </c>
      <c r="V4162" s="80" t="s">
        <v>2009</v>
      </c>
      <c r="W4162" s="81" t="s">
        <v>539</v>
      </c>
    </row>
    <row r="4163" spans="1:23" s="107" customFormat="1" ht="31.8" customHeight="1">
      <c r="A4163" s="46">
        <f>SUBTOTAL(3,$C$11:C4163)</f>
        <v>4153</v>
      </c>
      <c r="B4163" s="46">
        <v>1</v>
      </c>
      <c r="C4163" s="46" t="s">
        <v>249</v>
      </c>
      <c r="D4163" s="46" t="s">
        <v>936</v>
      </c>
      <c r="E4163" s="98" t="s">
        <v>250</v>
      </c>
      <c r="F4163" s="99" t="s">
        <v>385</v>
      </c>
      <c r="G4163" s="46">
        <v>11</v>
      </c>
      <c r="H4163" s="78" t="s">
        <v>651</v>
      </c>
      <c r="I4163" s="46">
        <v>20</v>
      </c>
      <c r="J4163" s="46">
        <v>1</v>
      </c>
      <c r="K4163" s="46"/>
      <c r="L4163" s="46"/>
      <c r="M4163" s="46">
        <v>20</v>
      </c>
      <c r="N4163" s="46">
        <v>1</v>
      </c>
      <c r="O4163" s="79">
        <v>1050000</v>
      </c>
      <c r="P4163" s="79">
        <v>1050000</v>
      </c>
      <c r="Q4163" s="79"/>
      <c r="R4163" s="79">
        <v>1050000</v>
      </c>
      <c r="S4163" s="79">
        <v>0</v>
      </c>
      <c r="T4163" s="79">
        <v>0</v>
      </c>
      <c r="U4163" s="78" t="s">
        <v>303</v>
      </c>
      <c r="V4163" s="80" t="s">
        <v>1610</v>
      </c>
      <c r="W4163" s="81" t="s">
        <v>539</v>
      </c>
    </row>
    <row r="4164" spans="1:23" s="107" customFormat="1" ht="31.8" customHeight="1">
      <c r="A4164" s="46">
        <f>SUBTOTAL(3,$C$11:C4164)</f>
        <v>4154</v>
      </c>
      <c r="B4164" s="46">
        <v>1</v>
      </c>
      <c r="C4164" s="46" t="s">
        <v>249</v>
      </c>
      <c r="D4164" s="46" t="s">
        <v>930</v>
      </c>
      <c r="E4164" s="98" t="s">
        <v>250</v>
      </c>
      <c r="F4164" s="99" t="s">
        <v>385</v>
      </c>
      <c r="G4164" s="46">
        <v>11</v>
      </c>
      <c r="H4164" s="78" t="s">
        <v>651</v>
      </c>
      <c r="I4164" s="46">
        <v>20</v>
      </c>
      <c r="J4164" s="46">
        <v>1</v>
      </c>
      <c r="K4164" s="46"/>
      <c r="L4164" s="46"/>
      <c r="M4164" s="46">
        <v>20</v>
      </c>
      <c r="N4164" s="46">
        <v>1</v>
      </c>
      <c r="O4164" s="79">
        <v>1050000</v>
      </c>
      <c r="P4164" s="79">
        <v>1050000</v>
      </c>
      <c r="Q4164" s="79"/>
      <c r="R4164" s="79">
        <v>1050000</v>
      </c>
      <c r="S4164" s="79">
        <v>0</v>
      </c>
      <c r="T4164" s="79">
        <v>0</v>
      </c>
      <c r="U4164" s="78" t="s">
        <v>303</v>
      </c>
      <c r="V4164" s="80" t="s">
        <v>1250</v>
      </c>
      <c r="W4164" s="81" t="s">
        <v>539</v>
      </c>
    </row>
    <row r="4165" spans="1:23" s="107" customFormat="1" ht="31.8" customHeight="1">
      <c r="A4165" s="46">
        <f>SUBTOTAL(3,$C$11:C4165)</f>
        <v>4155</v>
      </c>
      <c r="B4165" s="46">
        <v>1</v>
      </c>
      <c r="C4165" s="46" t="s">
        <v>249</v>
      </c>
      <c r="D4165" s="46" t="s">
        <v>946</v>
      </c>
      <c r="E4165" s="98" t="s">
        <v>250</v>
      </c>
      <c r="F4165" s="99" t="s">
        <v>385</v>
      </c>
      <c r="G4165" s="46">
        <v>11</v>
      </c>
      <c r="H4165" s="78" t="s">
        <v>651</v>
      </c>
      <c r="I4165" s="46">
        <v>20</v>
      </c>
      <c r="J4165" s="46">
        <v>1</v>
      </c>
      <c r="K4165" s="46"/>
      <c r="L4165" s="46"/>
      <c r="M4165" s="46">
        <v>20</v>
      </c>
      <c r="N4165" s="46">
        <v>1</v>
      </c>
      <c r="O4165" s="79">
        <v>1050000</v>
      </c>
      <c r="P4165" s="79">
        <v>1050000</v>
      </c>
      <c r="Q4165" s="79"/>
      <c r="R4165" s="79">
        <v>1050000</v>
      </c>
      <c r="S4165" s="79">
        <v>0</v>
      </c>
      <c r="T4165" s="79">
        <v>0</v>
      </c>
      <c r="U4165" s="78" t="s">
        <v>303</v>
      </c>
      <c r="V4165" s="80" t="s">
        <v>1175</v>
      </c>
      <c r="W4165" s="81" t="s">
        <v>539</v>
      </c>
    </row>
    <row r="4166" spans="1:23" s="107" customFormat="1" ht="31.8" customHeight="1">
      <c r="A4166" s="46">
        <f>SUBTOTAL(3,$C$11:C4166)</f>
        <v>4156</v>
      </c>
      <c r="B4166" s="46">
        <v>1</v>
      </c>
      <c r="C4166" s="46" t="s">
        <v>249</v>
      </c>
      <c r="D4166" s="46" t="s">
        <v>935</v>
      </c>
      <c r="E4166" s="98" t="s">
        <v>250</v>
      </c>
      <c r="F4166" s="99" t="s">
        <v>385</v>
      </c>
      <c r="G4166" s="46">
        <v>11</v>
      </c>
      <c r="H4166" s="78" t="s">
        <v>651</v>
      </c>
      <c r="I4166" s="46">
        <v>20</v>
      </c>
      <c r="J4166" s="46">
        <v>1</v>
      </c>
      <c r="K4166" s="46"/>
      <c r="L4166" s="46"/>
      <c r="M4166" s="46">
        <v>20</v>
      </c>
      <c r="N4166" s="46">
        <v>1</v>
      </c>
      <c r="O4166" s="79">
        <v>1050000</v>
      </c>
      <c r="P4166" s="79">
        <v>1050000</v>
      </c>
      <c r="Q4166" s="79"/>
      <c r="R4166" s="79">
        <v>1050000</v>
      </c>
      <c r="S4166" s="79">
        <v>0</v>
      </c>
      <c r="T4166" s="79">
        <v>0</v>
      </c>
      <c r="U4166" s="78" t="s">
        <v>303</v>
      </c>
      <c r="V4166" s="80" t="s">
        <v>2010</v>
      </c>
      <c r="W4166" s="81" t="s">
        <v>539</v>
      </c>
    </row>
    <row r="4167" spans="1:23" s="107" customFormat="1" ht="31.8" customHeight="1">
      <c r="A4167" s="46">
        <f>SUBTOTAL(3,$C$11:C4167)</f>
        <v>4157</v>
      </c>
      <c r="B4167" s="100">
        <v>2</v>
      </c>
      <c r="C4167" s="100" t="s">
        <v>249</v>
      </c>
      <c r="D4167" s="100" t="s">
        <v>2384</v>
      </c>
      <c r="E4167" s="101" t="s">
        <v>250</v>
      </c>
      <c r="F4167" s="102" t="s">
        <v>385</v>
      </c>
      <c r="G4167" s="100">
        <v>11</v>
      </c>
      <c r="H4167" s="103" t="s">
        <v>651</v>
      </c>
      <c r="I4167" s="100">
        <v>20</v>
      </c>
      <c r="J4167" s="100">
        <v>1</v>
      </c>
      <c r="K4167" s="100"/>
      <c r="L4167" s="100"/>
      <c r="M4167" s="100">
        <v>20</v>
      </c>
      <c r="N4167" s="100">
        <v>1</v>
      </c>
      <c r="O4167" s="104">
        <v>1050000</v>
      </c>
      <c r="P4167" s="104">
        <v>1050000</v>
      </c>
      <c r="Q4167" s="104"/>
      <c r="R4167" s="104"/>
      <c r="S4167" s="104">
        <v>1050000</v>
      </c>
      <c r="T4167" s="104">
        <v>0</v>
      </c>
      <c r="U4167" s="103" t="s">
        <v>303</v>
      </c>
      <c r="V4167" s="105" t="s">
        <v>4801</v>
      </c>
      <c r="W4167" s="106" t="s">
        <v>539</v>
      </c>
    </row>
    <row r="4168" spans="1:23" s="107" customFormat="1" ht="31.8" customHeight="1">
      <c r="A4168" s="46">
        <f>SUBTOTAL(3,$C$11:C4168)</f>
        <v>4158</v>
      </c>
      <c r="B4168" s="100">
        <v>2</v>
      </c>
      <c r="C4168" s="100" t="s">
        <v>249</v>
      </c>
      <c r="D4168" s="100" t="s">
        <v>2384</v>
      </c>
      <c r="E4168" s="101" t="s">
        <v>250</v>
      </c>
      <c r="F4168" s="102" t="s">
        <v>385</v>
      </c>
      <c r="G4168" s="100">
        <v>11</v>
      </c>
      <c r="H4168" s="103" t="s">
        <v>651</v>
      </c>
      <c r="I4168" s="100">
        <v>20</v>
      </c>
      <c r="J4168" s="100">
        <v>1</v>
      </c>
      <c r="K4168" s="100"/>
      <c r="L4168" s="100"/>
      <c r="M4168" s="100">
        <v>20</v>
      </c>
      <c r="N4168" s="100">
        <v>1</v>
      </c>
      <c r="O4168" s="104">
        <v>1050000</v>
      </c>
      <c r="P4168" s="104">
        <v>1050000</v>
      </c>
      <c r="Q4168" s="104"/>
      <c r="R4168" s="104"/>
      <c r="S4168" s="104">
        <v>1050000</v>
      </c>
      <c r="T4168" s="104">
        <v>0</v>
      </c>
      <c r="U4168" s="103" t="s">
        <v>303</v>
      </c>
      <c r="V4168" s="105" t="s">
        <v>4802</v>
      </c>
      <c r="W4168" s="106" t="s">
        <v>539</v>
      </c>
    </row>
    <row r="4169" spans="1:23" s="107" customFormat="1" ht="31.8" customHeight="1">
      <c r="A4169" s="46">
        <f>SUBTOTAL(3,$C$11:C4169)</f>
        <v>4159</v>
      </c>
      <c r="B4169" s="100">
        <v>2</v>
      </c>
      <c r="C4169" s="100" t="s">
        <v>249</v>
      </c>
      <c r="D4169" s="100" t="s">
        <v>2386</v>
      </c>
      <c r="E4169" s="101" t="s">
        <v>250</v>
      </c>
      <c r="F4169" s="102" t="s">
        <v>385</v>
      </c>
      <c r="G4169" s="100">
        <v>11</v>
      </c>
      <c r="H4169" s="103" t="s">
        <v>651</v>
      </c>
      <c r="I4169" s="100">
        <v>20</v>
      </c>
      <c r="J4169" s="100">
        <v>1</v>
      </c>
      <c r="K4169" s="100"/>
      <c r="L4169" s="100"/>
      <c r="M4169" s="100">
        <v>20</v>
      </c>
      <c r="N4169" s="100">
        <v>1</v>
      </c>
      <c r="O4169" s="104">
        <v>1050000</v>
      </c>
      <c r="P4169" s="104">
        <v>1050000</v>
      </c>
      <c r="Q4169" s="104"/>
      <c r="R4169" s="104"/>
      <c r="S4169" s="104">
        <v>1050000</v>
      </c>
      <c r="T4169" s="104">
        <v>0</v>
      </c>
      <c r="U4169" s="103" t="s">
        <v>303</v>
      </c>
      <c r="V4169" s="105" t="s">
        <v>4279</v>
      </c>
      <c r="W4169" s="106" t="s">
        <v>539</v>
      </c>
    </row>
    <row r="4170" spans="1:23" s="107" customFormat="1" ht="31.8" customHeight="1">
      <c r="A4170" s="46">
        <f>SUBTOTAL(3,$C$11:C4170)</f>
        <v>4160</v>
      </c>
      <c r="B4170" s="100">
        <v>2</v>
      </c>
      <c r="C4170" s="100" t="s">
        <v>249</v>
      </c>
      <c r="D4170" s="100" t="s">
        <v>2383</v>
      </c>
      <c r="E4170" s="101" t="s">
        <v>250</v>
      </c>
      <c r="F4170" s="102" t="s">
        <v>385</v>
      </c>
      <c r="G4170" s="100">
        <v>11</v>
      </c>
      <c r="H4170" s="103" t="s">
        <v>651</v>
      </c>
      <c r="I4170" s="100">
        <v>20</v>
      </c>
      <c r="J4170" s="100">
        <v>1</v>
      </c>
      <c r="K4170" s="100"/>
      <c r="L4170" s="100"/>
      <c r="M4170" s="100">
        <v>20</v>
      </c>
      <c r="N4170" s="100">
        <v>1</v>
      </c>
      <c r="O4170" s="104">
        <v>1050000</v>
      </c>
      <c r="P4170" s="104">
        <v>1050000</v>
      </c>
      <c r="Q4170" s="104"/>
      <c r="R4170" s="104"/>
      <c r="S4170" s="104">
        <v>1050000</v>
      </c>
      <c r="T4170" s="104">
        <v>0</v>
      </c>
      <c r="U4170" s="103" t="s">
        <v>303</v>
      </c>
      <c r="V4170" s="105" t="s">
        <v>4803</v>
      </c>
      <c r="W4170" s="106" t="s">
        <v>539</v>
      </c>
    </row>
    <row r="4171" spans="1:23" s="107" customFormat="1" ht="31.8" customHeight="1">
      <c r="A4171" s="46">
        <f>SUBTOTAL(3,$C$11:C4171)</f>
        <v>4161</v>
      </c>
      <c r="B4171" s="100">
        <v>2</v>
      </c>
      <c r="C4171" s="100" t="s">
        <v>249</v>
      </c>
      <c r="D4171" s="100" t="s">
        <v>2384</v>
      </c>
      <c r="E4171" s="101" t="s">
        <v>250</v>
      </c>
      <c r="F4171" s="102" t="s">
        <v>385</v>
      </c>
      <c r="G4171" s="100">
        <v>11</v>
      </c>
      <c r="H4171" s="103" t="s">
        <v>651</v>
      </c>
      <c r="I4171" s="100">
        <v>20</v>
      </c>
      <c r="J4171" s="100">
        <v>1</v>
      </c>
      <c r="K4171" s="100"/>
      <c r="L4171" s="100"/>
      <c r="M4171" s="100">
        <v>20</v>
      </c>
      <c r="N4171" s="100">
        <v>1</v>
      </c>
      <c r="O4171" s="104">
        <v>1050000</v>
      </c>
      <c r="P4171" s="104">
        <v>1050000</v>
      </c>
      <c r="Q4171" s="104"/>
      <c r="R4171" s="104"/>
      <c r="S4171" s="104">
        <v>1050000</v>
      </c>
      <c r="T4171" s="104">
        <v>0</v>
      </c>
      <c r="U4171" s="103" t="s">
        <v>303</v>
      </c>
      <c r="V4171" s="105" t="s">
        <v>4804</v>
      </c>
      <c r="W4171" s="106" t="s">
        <v>539</v>
      </c>
    </row>
    <row r="4172" spans="1:23" s="107" customFormat="1" ht="31.8" customHeight="1">
      <c r="A4172" s="46">
        <f>SUBTOTAL(3,$C$11:C4172)</f>
        <v>4162</v>
      </c>
      <c r="B4172" s="100">
        <v>2</v>
      </c>
      <c r="C4172" s="100" t="s">
        <v>249</v>
      </c>
      <c r="D4172" s="100" t="s">
        <v>2384</v>
      </c>
      <c r="E4172" s="101" t="s">
        <v>250</v>
      </c>
      <c r="F4172" s="102" t="s">
        <v>385</v>
      </c>
      <c r="G4172" s="100">
        <v>11</v>
      </c>
      <c r="H4172" s="103" t="s">
        <v>651</v>
      </c>
      <c r="I4172" s="100">
        <v>20</v>
      </c>
      <c r="J4172" s="100">
        <v>1</v>
      </c>
      <c r="K4172" s="100"/>
      <c r="L4172" s="100"/>
      <c r="M4172" s="100">
        <v>20</v>
      </c>
      <c r="N4172" s="100">
        <v>1</v>
      </c>
      <c r="O4172" s="104">
        <v>1050000</v>
      </c>
      <c r="P4172" s="104">
        <v>1050000</v>
      </c>
      <c r="Q4172" s="104"/>
      <c r="R4172" s="104"/>
      <c r="S4172" s="104">
        <v>1050000</v>
      </c>
      <c r="T4172" s="104">
        <v>0</v>
      </c>
      <c r="U4172" s="103" t="s">
        <v>303</v>
      </c>
      <c r="V4172" s="105" t="s">
        <v>4805</v>
      </c>
      <c r="W4172" s="106" t="s">
        <v>539</v>
      </c>
    </row>
    <row r="4173" spans="1:23" s="107" customFormat="1" ht="31.8" customHeight="1">
      <c r="A4173" s="46">
        <f>SUBTOTAL(3,$C$11:C4173)</f>
        <v>4163</v>
      </c>
      <c r="B4173" s="100">
        <v>2</v>
      </c>
      <c r="C4173" s="100" t="s">
        <v>249</v>
      </c>
      <c r="D4173" s="100" t="s">
        <v>2384</v>
      </c>
      <c r="E4173" s="101" t="s">
        <v>250</v>
      </c>
      <c r="F4173" s="102" t="s">
        <v>385</v>
      </c>
      <c r="G4173" s="100">
        <v>11</v>
      </c>
      <c r="H4173" s="103" t="s">
        <v>651</v>
      </c>
      <c r="I4173" s="100">
        <v>20</v>
      </c>
      <c r="J4173" s="100">
        <v>1</v>
      </c>
      <c r="K4173" s="100"/>
      <c r="L4173" s="100"/>
      <c r="M4173" s="100">
        <v>20</v>
      </c>
      <c r="N4173" s="100">
        <v>1</v>
      </c>
      <c r="O4173" s="104">
        <v>1050000</v>
      </c>
      <c r="P4173" s="104">
        <v>1050000</v>
      </c>
      <c r="Q4173" s="104"/>
      <c r="R4173" s="104"/>
      <c r="S4173" s="104">
        <v>1050000</v>
      </c>
      <c r="T4173" s="104">
        <v>0</v>
      </c>
      <c r="U4173" s="103" t="s">
        <v>303</v>
      </c>
      <c r="V4173" s="105" t="s">
        <v>2813</v>
      </c>
      <c r="W4173" s="106" t="s">
        <v>539</v>
      </c>
    </row>
    <row r="4174" spans="1:23" s="107" customFormat="1" ht="31.8" customHeight="1">
      <c r="A4174" s="46">
        <f>SUBTOTAL(3,$C$11:C4174)</f>
        <v>4164</v>
      </c>
      <c r="B4174" s="100">
        <v>2</v>
      </c>
      <c r="C4174" s="100" t="s">
        <v>249</v>
      </c>
      <c r="D4174" s="100" t="s">
        <v>2383</v>
      </c>
      <c r="E4174" s="101" t="s">
        <v>250</v>
      </c>
      <c r="F4174" s="102" t="s">
        <v>385</v>
      </c>
      <c r="G4174" s="100">
        <v>11</v>
      </c>
      <c r="H4174" s="103" t="s">
        <v>651</v>
      </c>
      <c r="I4174" s="100">
        <v>20</v>
      </c>
      <c r="J4174" s="100">
        <v>1</v>
      </c>
      <c r="K4174" s="100"/>
      <c r="L4174" s="100"/>
      <c r="M4174" s="100">
        <v>20</v>
      </c>
      <c r="N4174" s="100">
        <v>1</v>
      </c>
      <c r="O4174" s="104">
        <v>1050000</v>
      </c>
      <c r="P4174" s="104">
        <v>1050000</v>
      </c>
      <c r="Q4174" s="104"/>
      <c r="R4174" s="104"/>
      <c r="S4174" s="104">
        <v>1050000</v>
      </c>
      <c r="T4174" s="104">
        <v>0</v>
      </c>
      <c r="U4174" s="103" t="s">
        <v>303</v>
      </c>
      <c r="V4174" s="105" t="s">
        <v>4806</v>
      </c>
      <c r="W4174" s="106" t="s">
        <v>539</v>
      </c>
    </row>
    <row r="4175" spans="1:23" s="107" customFormat="1" ht="31.8" customHeight="1">
      <c r="A4175" s="46">
        <f>SUBTOTAL(3,$C$11:C4175)</f>
        <v>4165</v>
      </c>
      <c r="B4175" s="100">
        <v>2</v>
      </c>
      <c r="C4175" s="100" t="s">
        <v>249</v>
      </c>
      <c r="D4175" s="100" t="s">
        <v>2384</v>
      </c>
      <c r="E4175" s="101" t="s">
        <v>250</v>
      </c>
      <c r="F4175" s="102" t="s">
        <v>385</v>
      </c>
      <c r="G4175" s="100">
        <v>11</v>
      </c>
      <c r="H4175" s="103" t="s">
        <v>651</v>
      </c>
      <c r="I4175" s="100">
        <v>20</v>
      </c>
      <c r="J4175" s="100">
        <v>1</v>
      </c>
      <c r="K4175" s="100"/>
      <c r="L4175" s="100"/>
      <c r="M4175" s="100">
        <v>20</v>
      </c>
      <c r="N4175" s="100">
        <v>1</v>
      </c>
      <c r="O4175" s="104">
        <v>1050000</v>
      </c>
      <c r="P4175" s="104">
        <v>1050000</v>
      </c>
      <c r="Q4175" s="104"/>
      <c r="R4175" s="104"/>
      <c r="S4175" s="104">
        <v>1050000</v>
      </c>
      <c r="T4175" s="104">
        <v>0</v>
      </c>
      <c r="U4175" s="103" t="s">
        <v>303</v>
      </c>
      <c r="V4175" s="105" t="s">
        <v>4807</v>
      </c>
      <c r="W4175" s="106" t="s">
        <v>539</v>
      </c>
    </row>
    <row r="4176" spans="1:23" s="107" customFormat="1" ht="31.8" customHeight="1">
      <c r="A4176" s="46">
        <f>SUBTOTAL(3,$C$11:C4176)</f>
        <v>4166</v>
      </c>
      <c r="B4176" s="100">
        <v>2</v>
      </c>
      <c r="C4176" s="100" t="s">
        <v>249</v>
      </c>
      <c r="D4176" s="100" t="s">
        <v>2383</v>
      </c>
      <c r="E4176" s="101" t="s">
        <v>250</v>
      </c>
      <c r="F4176" s="102" t="s">
        <v>385</v>
      </c>
      <c r="G4176" s="100">
        <v>11</v>
      </c>
      <c r="H4176" s="103" t="s">
        <v>651</v>
      </c>
      <c r="I4176" s="100">
        <v>20</v>
      </c>
      <c r="J4176" s="100">
        <v>1</v>
      </c>
      <c r="K4176" s="100"/>
      <c r="L4176" s="100"/>
      <c r="M4176" s="100">
        <v>20</v>
      </c>
      <c r="N4176" s="100">
        <v>1</v>
      </c>
      <c r="O4176" s="104">
        <v>1050000</v>
      </c>
      <c r="P4176" s="104">
        <v>1050000</v>
      </c>
      <c r="Q4176" s="104"/>
      <c r="R4176" s="104"/>
      <c r="S4176" s="104">
        <v>1050000</v>
      </c>
      <c r="T4176" s="104">
        <v>0</v>
      </c>
      <c r="U4176" s="103" t="s">
        <v>303</v>
      </c>
      <c r="V4176" s="105" t="s">
        <v>4808</v>
      </c>
      <c r="W4176" s="106" t="s">
        <v>539</v>
      </c>
    </row>
    <row r="4177" spans="1:23" s="107" customFormat="1" ht="31.8" customHeight="1">
      <c r="A4177" s="46">
        <f>SUBTOTAL(3,$C$11:C4177)</f>
        <v>4167</v>
      </c>
      <c r="B4177" s="100">
        <v>2</v>
      </c>
      <c r="C4177" s="100" t="s">
        <v>249</v>
      </c>
      <c r="D4177" s="100" t="s">
        <v>2382</v>
      </c>
      <c r="E4177" s="101" t="s">
        <v>250</v>
      </c>
      <c r="F4177" s="102" t="s">
        <v>385</v>
      </c>
      <c r="G4177" s="100">
        <v>11</v>
      </c>
      <c r="H4177" s="103" t="s">
        <v>651</v>
      </c>
      <c r="I4177" s="100">
        <v>20</v>
      </c>
      <c r="J4177" s="100">
        <v>1</v>
      </c>
      <c r="K4177" s="100"/>
      <c r="L4177" s="100"/>
      <c r="M4177" s="100">
        <v>20</v>
      </c>
      <c r="N4177" s="100">
        <v>1</v>
      </c>
      <c r="O4177" s="104">
        <v>1050000</v>
      </c>
      <c r="P4177" s="104">
        <v>1050000</v>
      </c>
      <c r="Q4177" s="104"/>
      <c r="R4177" s="104"/>
      <c r="S4177" s="104">
        <v>1050000</v>
      </c>
      <c r="T4177" s="104">
        <v>0</v>
      </c>
      <c r="U4177" s="103" t="s">
        <v>303</v>
      </c>
      <c r="V4177" s="105" t="s">
        <v>887</v>
      </c>
      <c r="W4177" s="106" t="s">
        <v>539</v>
      </c>
    </row>
    <row r="4178" spans="1:23" s="107" customFormat="1" ht="31.8" customHeight="1">
      <c r="A4178" s="46">
        <f>SUBTOTAL(3,$C$11:C4178)</f>
        <v>4168</v>
      </c>
      <c r="B4178" s="100">
        <v>2</v>
      </c>
      <c r="C4178" s="100" t="s">
        <v>249</v>
      </c>
      <c r="D4178" s="100" t="s">
        <v>2382</v>
      </c>
      <c r="E4178" s="101" t="s">
        <v>250</v>
      </c>
      <c r="F4178" s="102" t="s">
        <v>385</v>
      </c>
      <c r="G4178" s="100">
        <v>11</v>
      </c>
      <c r="H4178" s="103" t="s">
        <v>651</v>
      </c>
      <c r="I4178" s="100">
        <v>20</v>
      </c>
      <c r="J4178" s="100">
        <v>1</v>
      </c>
      <c r="K4178" s="100"/>
      <c r="L4178" s="100"/>
      <c r="M4178" s="100">
        <v>20</v>
      </c>
      <c r="N4178" s="100">
        <v>1</v>
      </c>
      <c r="O4178" s="104">
        <v>1050000</v>
      </c>
      <c r="P4178" s="104">
        <v>1050000</v>
      </c>
      <c r="Q4178" s="104"/>
      <c r="R4178" s="104"/>
      <c r="S4178" s="104">
        <v>1050000</v>
      </c>
      <c r="T4178" s="104">
        <v>0</v>
      </c>
      <c r="U4178" s="103" t="s">
        <v>303</v>
      </c>
      <c r="V4178" s="105" t="s">
        <v>4809</v>
      </c>
      <c r="W4178" s="106" t="s">
        <v>539</v>
      </c>
    </row>
    <row r="4179" spans="1:23" s="107" customFormat="1" ht="31.8" customHeight="1">
      <c r="A4179" s="46">
        <f>SUBTOTAL(3,$C$11:C4179)</f>
        <v>4169</v>
      </c>
      <c r="B4179" s="100">
        <v>2</v>
      </c>
      <c r="C4179" s="100" t="s">
        <v>249</v>
      </c>
      <c r="D4179" s="100" t="s">
        <v>2383</v>
      </c>
      <c r="E4179" s="101" t="s">
        <v>250</v>
      </c>
      <c r="F4179" s="102" t="s">
        <v>385</v>
      </c>
      <c r="G4179" s="100">
        <v>11</v>
      </c>
      <c r="H4179" s="103" t="s">
        <v>651</v>
      </c>
      <c r="I4179" s="100">
        <v>20</v>
      </c>
      <c r="J4179" s="100">
        <v>1</v>
      </c>
      <c r="K4179" s="100"/>
      <c r="L4179" s="100"/>
      <c r="M4179" s="100">
        <v>20</v>
      </c>
      <c r="N4179" s="100">
        <v>1</v>
      </c>
      <c r="O4179" s="104">
        <v>1050000</v>
      </c>
      <c r="P4179" s="104">
        <v>1050000</v>
      </c>
      <c r="Q4179" s="104"/>
      <c r="R4179" s="104"/>
      <c r="S4179" s="104">
        <v>1050000</v>
      </c>
      <c r="T4179" s="104">
        <v>0</v>
      </c>
      <c r="U4179" s="103" t="s">
        <v>303</v>
      </c>
      <c r="V4179" s="105" t="s">
        <v>4810</v>
      </c>
      <c r="W4179" s="106" t="s">
        <v>539</v>
      </c>
    </row>
    <row r="4180" spans="1:23" s="107" customFormat="1" ht="31.8" customHeight="1">
      <c r="A4180" s="46">
        <f>SUBTOTAL(3,$C$11:C4180)</f>
        <v>4170</v>
      </c>
      <c r="B4180" s="100">
        <v>2</v>
      </c>
      <c r="C4180" s="100" t="s">
        <v>249</v>
      </c>
      <c r="D4180" s="100" t="s">
        <v>2382</v>
      </c>
      <c r="E4180" s="101" t="s">
        <v>250</v>
      </c>
      <c r="F4180" s="102" t="s">
        <v>385</v>
      </c>
      <c r="G4180" s="100">
        <v>11</v>
      </c>
      <c r="H4180" s="103" t="s">
        <v>651</v>
      </c>
      <c r="I4180" s="100">
        <v>20</v>
      </c>
      <c r="J4180" s="100">
        <v>1</v>
      </c>
      <c r="K4180" s="100"/>
      <c r="L4180" s="100"/>
      <c r="M4180" s="100">
        <v>20</v>
      </c>
      <c r="N4180" s="100">
        <v>1</v>
      </c>
      <c r="O4180" s="104">
        <v>1050000</v>
      </c>
      <c r="P4180" s="104">
        <v>1050000</v>
      </c>
      <c r="Q4180" s="104"/>
      <c r="R4180" s="104"/>
      <c r="S4180" s="104">
        <v>1050000</v>
      </c>
      <c r="T4180" s="104">
        <v>0</v>
      </c>
      <c r="U4180" s="103" t="s">
        <v>303</v>
      </c>
      <c r="V4180" s="105" t="s">
        <v>2850</v>
      </c>
      <c r="W4180" s="106" t="s">
        <v>539</v>
      </c>
    </row>
    <row r="4181" spans="1:23" s="107" customFormat="1" ht="31.8" customHeight="1">
      <c r="A4181" s="46">
        <f>SUBTOTAL(3,$C$11:C4181)</f>
        <v>4171</v>
      </c>
      <c r="B4181" s="100">
        <v>2</v>
      </c>
      <c r="C4181" s="100" t="s">
        <v>249</v>
      </c>
      <c r="D4181" s="100" t="s">
        <v>2384</v>
      </c>
      <c r="E4181" s="101" t="s">
        <v>250</v>
      </c>
      <c r="F4181" s="102" t="s">
        <v>385</v>
      </c>
      <c r="G4181" s="100">
        <v>11</v>
      </c>
      <c r="H4181" s="103" t="s">
        <v>651</v>
      </c>
      <c r="I4181" s="100">
        <v>20</v>
      </c>
      <c r="J4181" s="100">
        <v>1</v>
      </c>
      <c r="K4181" s="100"/>
      <c r="L4181" s="100"/>
      <c r="M4181" s="100">
        <v>20</v>
      </c>
      <c r="N4181" s="100">
        <v>1</v>
      </c>
      <c r="O4181" s="104">
        <v>1050000</v>
      </c>
      <c r="P4181" s="104">
        <v>1050000</v>
      </c>
      <c r="Q4181" s="104"/>
      <c r="R4181" s="104"/>
      <c r="S4181" s="104">
        <v>1050000</v>
      </c>
      <c r="T4181" s="104">
        <v>0</v>
      </c>
      <c r="U4181" s="103" t="s">
        <v>303</v>
      </c>
      <c r="V4181" s="105" t="s">
        <v>4811</v>
      </c>
      <c r="W4181" s="106" t="s">
        <v>539</v>
      </c>
    </row>
    <row r="4182" spans="1:23" s="107" customFormat="1" ht="31.8" customHeight="1">
      <c r="A4182" s="46">
        <f>SUBTOTAL(3,$C$11:C4182)</f>
        <v>4172</v>
      </c>
      <c r="B4182" s="100">
        <v>2</v>
      </c>
      <c r="C4182" s="100" t="s">
        <v>249</v>
      </c>
      <c r="D4182" s="100" t="s">
        <v>2383</v>
      </c>
      <c r="E4182" s="101" t="s">
        <v>250</v>
      </c>
      <c r="F4182" s="102" t="s">
        <v>385</v>
      </c>
      <c r="G4182" s="100">
        <v>11</v>
      </c>
      <c r="H4182" s="103" t="s">
        <v>651</v>
      </c>
      <c r="I4182" s="100">
        <v>20</v>
      </c>
      <c r="J4182" s="100">
        <v>1</v>
      </c>
      <c r="K4182" s="100"/>
      <c r="L4182" s="100"/>
      <c r="M4182" s="100">
        <v>20</v>
      </c>
      <c r="N4182" s="100">
        <v>1</v>
      </c>
      <c r="O4182" s="104">
        <v>1050000</v>
      </c>
      <c r="P4182" s="104">
        <v>1050000</v>
      </c>
      <c r="Q4182" s="104"/>
      <c r="R4182" s="104"/>
      <c r="S4182" s="104">
        <v>1050000</v>
      </c>
      <c r="T4182" s="104">
        <v>0</v>
      </c>
      <c r="U4182" s="103" t="s">
        <v>303</v>
      </c>
      <c r="V4182" s="105" t="s">
        <v>188</v>
      </c>
      <c r="W4182" s="106" t="s">
        <v>539</v>
      </c>
    </row>
    <row r="4183" spans="1:23" s="107" customFormat="1" ht="31.8" customHeight="1">
      <c r="A4183" s="46">
        <f>SUBTOTAL(3,$C$11:C4183)</f>
        <v>4173</v>
      </c>
      <c r="B4183" s="100">
        <v>2</v>
      </c>
      <c r="C4183" s="100" t="s">
        <v>249</v>
      </c>
      <c r="D4183" s="100" t="s">
        <v>2383</v>
      </c>
      <c r="E4183" s="101" t="s">
        <v>250</v>
      </c>
      <c r="F4183" s="102" t="s">
        <v>385</v>
      </c>
      <c r="G4183" s="100">
        <v>11</v>
      </c>
      <c r="H4183" s="103" t="s">
        <v>651</v>
      </c>
      <c r="I4183" s="100">
        <v>20</v>
      </c>
      <c r="J4183" s="100">
        <v>1</v>
      </c>
      <c r="K4183" s="100"/>
      <c r="L4183" s="100"/>
      <c r="M4183" s="100">
        <v>20</v>
      </c>
      <c r="N4183" s="100">
        <v>1</v>
      </c>
      <c r="O4183" s="104">
        <v>1050000</v>
      </c>
      <c r="P4183" s="104">
        <v>1050000</v>
      </c>
      <c r="Q4183" s="104"/>
      <c r="R4183" s="104"/>
      <c r="S4183" s="104">
        <v>1050000</v>
      </c>
      <c r="T4183" s="104">
        <v>0</v>
      </c>
      <c r="U4183" s="103" t="s">
        <v>303</v>
      </c>
      <c r="V4183" s="105" t="s">
        <v>4812</v>
      </c>
      <c r="W4183" s="106" t="s">
        <v>539</v>
      </c>
    </row>
    <row r="4184" spans="1:23" s="107" customFormat="1" ht="31.8" customHeight="1">
      <c r="A4184" s="46">
        <f>SUBTOTAL(3,$C$11:C4184)</f>
        <v>4174</v>
      </c>
      <c r="B4184" s="100">
        <v>2</v>
      </c>
      <c r="C4184" s="100" t="s">
        <v>249</v>
      </c>
      <c r="D4184" s="100" t="s">
        <v>2384</v>
      </c>
      <c r="E4184" s="101" t="s">
        <v>250</v>
      </c>
      <c r="F4184" s="102" t="s">
        <v>385</v>
      </c>
      <c r="G4184" s="100">
        <v>11</v>
      </c>
      <c r="H4184" s="103" t="s">
        <v>651</v>
      </c>
      <c r="I4184" s="100">
        <v>20</v>
      </c>
      <c r="J4184" s="100">
        <v>1</v>
      </c>
      <c r="K4184" s="100"/>
      <c r="L4184" s="100"/>
      <c r="M4184" s="100">
        <v>20</v>
      </c>
      <c r="N4184" s="100">
        <v>1</v>
      </c>
      <c r="O4184" s="104">
        <v>1050000</v>
      </c>
      <c r="P4184" s="104">
        <v>1050000</v>
      </c>
      <c r="Q4184" s="104"/>
      <c r="R4184" s="104"/>
      <c r="S4184" s="104">
        <v>1050000</v>
      </c>
      <c r="T4184" s="104">
        <v>0</v>
      </c>
      <c r="U4184" s="103" t="s">
        <v>303</v>
      </c>
      <c r="V4184" s="105" t="s">
        <v>4813</v>
      </c>
      <c r="W4184" s="106" t="s">
        <v>539</v>
      </c>
    </row>
    <row r="4185" spans="1:23" s="107" customFormat="1" ht="31.8" customHeight="1">
      <c r="A4185" s="46">
        <f>SUBTOTAL(3,$C$11:C4185)</f>
        <v>4175</v>
      </c>
      <c r="B4185" s="100">
        <v>2</v>
      </c>
      <c r="C4185" s="100" t="s">
        <v>249</v>
      </c>
      <c r="D4185" s="100" t="s">
        <v>2383</v>
      </c>
      <c r="E4185" s="101" t="s">
        <v>250</v>
      </c>
      <c r="F4185" s="102" t="s">
        <v>385</v>
      </c>
      <c r="G4185" s="100">
        <v>11</v>
      </c>
      <c r="H4185" s="103" t="s">
        <v>651</v>
      </c>
      <c r="I4185" s="100">
        <v>20</v>
      </c>
      <c r="J4185" s="100">
        <v>1</v>
      </c>
      <c r="K4185" s="100"/>
      <c r="L4185" s="100"/>
      <c r="M4185" s="100">
        <v>20</v>
      </c>
      <c r="N4185" s="100">
        <v>1</v>
      </c>
      <c r="O4185" s="104">
        <v>1050000</v>
      </c>
      <c r="P4185" s="104">
        <v>1050000</v>
      </c>
      <c r="Q4185" s="104"/>
      <c r="R4185" s="104"/>
      <c r="S4185" s="104">
        <v>1050000</v>
      </c>
      <c r="T4185" s="104">
        <v>0</v>
      </c>
      <c r="U4185" s="103" t="s">
        <v>303</v>
      </c>
      <c r="V4185" s="105" t="s">
        <v>4814</v>
      </c>
      <c r="W4185" s="106" t="s">
        <v>539</v>
      </c>
    </row>
    <row r="4186" spans="1:23" s="107" customFormat="1" ht="31.8" customHeight="1">
      <c r="A4186" s="46">
        <f>SUBTOTAL(3,$C$11:C4186)</f>
        <v>4176</v>
      </c>
      <c r="B4186" s="100">
        <v>2</v>
      </c>
      <c r="C4186" s="100" t="s">
        <v>249</v>
      </c>
      <c r="D4186" s="100" t="s">
        <v>2384</v>
      </c>
      <c r="E4186" s="101" t="s">
        <v>250</v>
      </c>
      <c r="F4186" s="102" t="s">
        <v>385</v>
      </c>
      <c r="G4186" s="100">
        <v>11</v>
      </c>
      <c r="H4186" s="103" t="s">
        <v>651</v>
      </c>
      <c r="I4186" s="100">
        <v>20</v>
      </c>
      <c r="J4186" s="100">
        <v>1</v>
      </c>
      <c r="K4186" s="100"/>
      <c r="L4186" s="100"/>
      <c r="M4186" s="100">
        <v>20</v>
      </c>
      <c r="N4186" s="100">
        <v>1</v>
      </c>
      <c r="O4186" s="104">
        <v>1050000</v>
      </c>
      <c r="P4186" s="104">
        <v>1050000</v>
      </c>
      <c r="Q4186" s="104"/>
      <c r="R4186" s="104"/>
      <c r="S4186" s="104">
        <v>1050000</v>
      </c>
      <c r="T4186" s="104">
        <v>0</v>
      </c>
      <c r="U4186" s="103" t="s">
        <v>303</v>
      </c>
      <c r="V4186" s="105" t="s">
        <v>4815</v>
      </c>
      <c r="W4186" s="106" t="s">
        <v>539</v>
      </c>
    </row>
    <row r="4187" spans="1:23" s="107" customFormat="1" ht="31.8" customHeight="1">
      <c r="A4187" s="46">
        <f>SUBTOTAL(3,$C$11:C4187)</f>
        <v>4177</v>
      </c>
      <c r="B4187" s="100">
        <v>2</v>
      </c>
      <c r="C4187" s="100" t="s">
        <v>2207</v>
      </c>
      <c r="D4187" s="100" t="s">
        <v>2386</v>
      </c>
      <c r="E4187" s="101" t="s">
        <v>2481</v>
      </c>
      <c r="F4187" s="102" t="s">
        <v>355</v>
      </c>
      <c r="G4187" s="100">
        <v>11</v>
      </c>
      <c r="H4187" s="103" t="s">
        <v>651</v>
      </c>
      <c r="I4187" s="100">
        <v>6</v>
      </c>
      <c r="J4187" s="100">
        <v>1</v>
      </c>
      <c r="K4187" s="100"/>
      <c r="L4187" s="100"/>
      <c r="M4187" s="100">
        <v>6</v>
      </c>
      <c r="N4187" s="100">
        <v>1</v>
      </c>
      <c r="O4187" s="104">
        <v>400000</v>
      </c>
      <c r="P4187" s="104">
        <v>400000</v>
      </c>
      <c r="Q4187" s="104"/>
      <c r="R4187" s="104"/>
      <c r="S4187" s="104">
        <v>400000</v>
      </c>
      <c r="T4187" s="104">
        <v>0</v>
      </c>
      <c r="U4187" s="103" t="s">
        <v>629</v>
      </c>
      <c r="V4187" s="105" t="s">
        <v>4663</v>
      </c>
      <c r="W4187" s="106" t="s">
        <v>539</v>
      </c>
    </row>
    <row r="4188" spans="1:23" s="107" customFormat="1" ht="31.8" customHeight="1">
      <c r="A4188" s="46">
        <f>SUBTOTAL(3,$C$11:C4188)</f>
        <v>4178</v>
      </c>
      <c r="B4188" s="100">
        <v>2</v>
      </c>
      <c r="C4188" s="100" t="s">
        <v>2207</v>
      </c>
      <c r="D4188" s="100" t="s">
        <v>2384</v>
      </c>
      <c r="E4188" s="101" t="s">
        <v>2481</v>
      </c>
      <c r="F4188" s="102" t="s">
        <v>355</v>
      </c>
      <c r="G4188" s="100">
        <v>11</v>
      </c>
      <c r="H4188" s="103" t="s">
        <v>651</v>
      </c>
      <c r="I4188" s="100">
        <v>6</v>
      </c>
      <c r="J4188" s="100">
        <v>1</v>
      </c>
      <c r="K4188" s="100"/>
      <c r="L4188" s="100"/>
      <c r="M4188" s="100">
        <v>6</v>
      </c>
      <c r="N4188" s="100">
        <v>1</v>
      </c>
      <c r="O4188" s="104">
        <v>400000</v>
      </c>
      <c r="P4188" s="104">
        <v>400000</v>
      </c>
      <c r="Q4188" s="104"/>
      <c r="R4188" s="104"/>
      <c r="S4188" s="104">
        <v>400000</v>
      </c>
      <c r="T4188" s="104">
        <v>0</v>
      </c>
      <c r="U4188" s="103" t="s">
        <v>629</v>
      </c>
      <c r="V4188" s="105" t="s">
        <v>4661</v>
      </c>
      <c r="W4188" s="106" t="s">
        <v>539</v>
      </c>
    </row>
    <row r="4189" spans="1:23" s="107" customFormat="1" ht="31.8" customHeight="1">
      <c r="A4189" s="46">
        <f>SUBTOTAL(3,$C$11:C4189)</f>
        <v>4179</v>
      </c>
      <c r="B4189" s="100">
        <v>2</v>
      </c>
      <c r="C4189" s="100" t="s">
        <v>2207</v>
      </c>
      <c r="D4189" s="100" t="s">
        <v>2384</v>
      </c>
      <c r="E4189" s="101" t="s">
        <v>2481</v>
      </c>
      <c r="F4189" s="102" t="s">
        <v>355</v>
      </c>
      <c r="G4189" s="100">
        <v>11</v>
      </c>
      <c r="H4189" s="103" t="s">
        <v>651</v>
      </c>
      <c r="I4189" s="100">
        <v>6</v>
      </c>
      <c r="J4189" s="100">
        <v>1</v>
      </c>
      <c r="K4189" s="100"/>
      <c r="L4189" s="100"/>
      <c r="M4189" s="100">
        <v>6</v>
      </c>
      <c r="N4189" s="100">
        <v>1</v>
      </c>
      <c r="O4189" s="104">
        <v>400000</v>
      </c>
      <c r="P4189" s="104">
        <v>400000</v>
      </c>
      <c r="Q4189" s="104"/>
      <c r="R4189" s="104"/>
      <c r="S4189" s="104">
        <v>400000</v>
      </c>
      <c r="T4189" s="104">
        <v>0</v>
      </c>
      <c r="U4189" s="103" t="s">
        <v>629</v>
      </c>
      <c r="V4189" s="105" t="s">
        <v>3106</v>
      </c>
      <c r="W4189" s="106" t="s">
        <v>539</v>
      </c>
    </row>
    <row r="4190" spans="1:23" s="107" customFormat="1" ht="31.8" customHeight="1">
      <c r="A4190" s="46">
        <f>SUBTOTAL(3,$C$11:C4190)</f>
        <v>4180</v>
      </c>
      <c r="B4190" s="100">
        <v>2</v>
      </c>
      <c r="C4190" s="100" t="s">
        <v>2207</v>
      </c>
      <c r="D4190" s="100" t="s">
        <v>2384</v>
      </c>
      <c r="E4190" s="101" t="s">
        <v>2481</v>
      </c>
      <c r="F4190" s="102" t="s">
        <v>355</v>
      </c>
      <c r="G4190" s="100">
        <v>11</v>
      </c>
      <c r="H4190" s="103" t="s">
        <v>651</v>
      </c>
      <c r="I4190" s="100">
        <v>6</v>
      </c>
      <c r="J4190" s="100">
        <v>1</v>
      </c>
      <c r="K4190" s="100"/>
      <c r="L4190" s="100"/>
      <c r="M4190" s="100">
        <v>6</v>
      </c>
      <c r="N4190" s="100">
        <v>1</v>
      </c>
      <c r="O4190" s="104">
        <v>400000</v>
      </c>
      <c r="P4190" s="104">
        <v>400000</v>
      </c>
      <c r="Q4190" s="104"/>
      <c r="R4190" s="104"/>
      <c r="S4190" s="104">
        <v>400000</v>
      </c>
      <c r="T4190" s="104">
        <v>0</v>
      </c>
      <c r="U4190" s="103" t="s">
        <v>629</v>
      </c>
      <c r="V4190" s="105" t="s">
        <v>4664</v>
      </c>
      <c r="W4190" s="106" t="s">
        <v>539</v>
      </c>
    </row>
    <row r="4191" spans="1:23" s="107" customFormat="1" ht="31.8" customHeight="1">
      <c r="A4191" s="46">
        <f>SUBTOTAL(3,$C$11:C4191)</f>
        <v>4181</v>
      </c>
      <c r="B4191" s="100">
        <v>2</v>
      </c>
      <c r="C4191" s="100" t="s">
        <v>2207</v>
      </c>
      <c r="D4191" s="100" t="s">
        <v>2384</v>
      </c>
      <c r="E4191" s="101" t="s">
        <v>2481</v>
      </c>
      <c r="F4191" s="102" t="s">
        <v>355</v>
      </c>
      <c r="G4191" s="100">
        <v>11</v>
      </c>
      <c r="H4191" s="103" t="s">
        <v>651</v>
      </c>
      <c r="I4191" s="100">
        <v>6</v>
      </c>
      <c r="J4191" s="100">
        <v>1</v>
      </c>
      <c r="K4191" s="100"/>
      <c r="L4191" s="100"/>
      <c r="M4191" s="100">
        <v>6</v>
      </c>
      <c r="N4191" s="100">
        <v>1</v>
      </c>
      <c r="O4191" s="104">
        <v>400000</v>
      </c>
      <c r="P4191" s="104">
        <v>400000</v>
      </c>
      <c r="Q4191" s="104"/>
      <c r="R4191" s="104"/>
      <c r="S4191" s="104">
        <v>400000</v>
      </c>
      <c r="T4191" s="104">
        <v>0</v>
      </c>
      <c r="U4191" s="103" t="s">
        <v>629</v>
      </c>
      <c r="V4191" s="105" t="s">
        <v>4662</v>
      </c>
      <c r="W4191" s="106" t="s">
        <v>539</v>
      </c>
    </row>
    <row r="4192" spans="1:23" s="107" customFormat="1" ht="31.8" customHeight="1">
      <c r="A4192" s="46">
        <f>SUBTOTAL(3,$C$11:C4192)</f>
        <v>4182</v>
      </c>
      <c r="B4192" s="100">
        <v>2</v>
      </c>
      <c r="C4192" s="100" t="s">
        <v>2207</v>
      </c>
      <c r="D4192" s="100" t="s">
        <v>2382</v>
      </c>
      <c r="E4192" s="101" t="s">
        <v>2481</v>
      </c>
      <c r="F4192" s="102" t="s">
        <v>355</v>
      </c>
      <c r="G4192" s="100">
        <v>11</v>
      </c>
      <c r="H4192" s="103" t="s">
        <v>651</v>
      </c>
      <c r="I4192" s="100">
        <v>6</v>
      </c>
      <c r="J4192" s="100">
        <v>1</v>
      </c>
      <c r="K4192" s="100"/>
      <c r="L4192" s="100"/>
      <c r="M4192" s="100">
        <v>6</v>
      </c>
      <c r="N4192" s="100">
        <v>1</v>
      </c>
      <c r="O4192" s="104">
        <v>400000</v>
      </c>
      <c r="P4192" s="104">
        <v>400000</v>
      </c>
      <c r="Q4192" s="104"/>
      <c r="R4192" s="104"/>
      <c r="S4192" s="104">
        <v>400000</v>
      </c>
      <c r="T4192" s="104">
        <v>0</v>
      </c>
      <c r="U4192" s="103" t="s">
        <v>629</v>
      </c>
      <c r="V4192" s="105" t="s">
        <v>2559</v>
      </c>
      <c r="W4192" s="106" t="s">
        <v>539</v>
      </c>
    </row>
    <row r="4193" spans="1:23" s="107" customFormat="1" ht="31.8" customHeight="1">
      <c r="A4193" s="46">
        <f>SUBTOTAL(3,$C$11:C4193)</f>
        <v>4183</v>
      </c>
      <c r="B4193" s="46">
        <v>1</v>
      </c>
      <c r="C4193" s="46" t="s">
        <v>284</v>
      </c>
      <c r="D4193" s="46" t="s">
        <v>935</v>
      </c>
      <c r="E4193" s="98" t="s">
        <v>377</v>
      </c>
      <c r="F4193" s="99" t="s">
        <v>693</v>
      </c>
      <c r="G4193" s="46">
        <v>11</v>
      </c>
      <c r="H4193" s="78" t="s">
        <v>654</v>
      </c>
      <c r="I4193" s="46">
        <v>20</v>
      </c>
      <c r="J4193" s="46">
        <v>1</v>
      </c>
      <c r="K4193" s="46"/>
      <c r="L4193" s="46"/>
      <c r="M4193" s="46">
        <v>20</v>
      </c>
      <c r="N4193" s="46">
        <v>1</v>
      </c>
      <c r="O4193" s="79">
        <v>1050000</v>
      </c>
      <c r="P4193" s="79">
        <v>1050000</v>
      </c>
      <c r="Q4193" s="79"/>
      <c r="R4193" s="79">
        <v>1050000</v>
      </c>
      <c r="S4193" s="79">
        <v>0</v>
      </c>
      <c r="T4193" s="79">
        <v>0</v>
      </c>
      <c r="U4193" s="78" t="s">
        <v>303</v>
      </c>
      <c r="V4193" s="80" t="s">
        <v>1297</v>
      </c>
      <c r="W4193" s="81" t="s">
        <v>539</v>
      </c>
    </row>
    <row r="4194" spans="1:23" s="107" customFormat="1" ht="31.8" customHeight="1">
      <c r="A4194" s="46">
        <f>SUBTOTAL(3,$C$11:C4194)</f>
        <v>4184</v>
      </c>
      <c r="B4194" s="46">
        <v>1</v>
      </c>
      <c r="C4194" s="46" t="s">
        <v>284</v>
      </c>
      <c r="D4194" s="46" t="s">
        <v>934</v>
      </c>
      <c r="E4194" s="98" t="s">
        <v>377</v>
      </c>
      <c r="F4194" s="99" t="s">
        <v>693</v>
      </c>
      <c r="G4194" s="46">
        <v>11</v>
      </c>
      <c r="H4194" s="78" t="s">
        <v>654</v>
      </c>
      <c r="I4194" s="46">
        <v>20</v>
      </c>
      <c r="J4194" s="46">
        <v>1</v>
      </c>
      <c r="K4194" s="46"/>
      <c r="L4194" s="46"/>
      <c r="M4194" s="46">
        <v>20</v>
      </c>
      <c r="N4194" s="46">
        <v>1</v>
      </c>
      <c r="O4194" s="79">
        <v>1050000</v>
      </c>
      <c r="P4194" s="79">
        <v>1050000</v>
      </c>
      <c r="Q4194" s="79"/>
      <c r="R4194" s="79">
        <v>1050000</v>
      </c>
      <c r="S4194" s="79">
        <v>0</v>
      </c>
      <c r="T4194" s="79">
        <v>0</v>
      </c>
      <c r="U4194" s="78" t="s">
        <v>303</v>
      </c>
      <c r="V4194" s="80" t="s">
        <v>2011</v>
      </c>
      <c r="W4194" s="81" t="s">
        <v>539</v>
      </c>
    </row>
    <row r="4195" spans="1:23" s="107" customFormat="1" ht="31.8" customHeight="1">
      <c r="A4195" s="46">
        <f>SUBTOTAL(3,$C$11:C4195)</f>
        <v>4185</v>
      </c>
      <c r="B4195" s="46">
        <v>1</v>
      </c>
      <c r="C4195" s="46" t="s">
        <v>284</v>
      </c>
      <c r="D4195" s="46" t="s">
        <v>935</v>
      </c>
      <c r="E4195" s="98" t="s">
        <v>377</v>
      </c>
      <c r="F4195" s="99" t="s">
        <v>693</v>
      </c>
      <c r="G4195" s="46">
        <v>11</v>
      </c>
      <c r="H4195" s="78" t="s">
        <v>654</v>
      </c>
      <c r="I4195" s="46">
        <v>20</v>
      </c>
      <c r="J4195" s="46">
        <v>1</v>
      </c>
      <c r="K4195" s="46"/>
      <c r="L4195" s="46"/>
      <c r="M4195" s="46">
        <v>20</v>
      </c>
      <c r="N4195" s="46">
        <v>1</v>
      </c>
      <c r="O4195" s="79">
        <v>1050000</v>
      </c>
      <c r="P4195" s="79">
        <v>1050000</v>
      </c>
      <c r="Q4195" s="79"/>
      <c r="R4195" s="79">
        <v>1050000</v>
      </c>
      <c r="S4195" s="79">
        <v>0</v>
      </c>
      <c r="T4195" s="79">
        <v>0</v>
      </c>
      <c r="U4195" s="78" t="s">
        <v>303</v>
      </c>
      <c r="V4195" s="80" t="s">
        <v>2012</v>
      </c>
      <c r="W4195" s="81" t="s">
        <v>539</v>
      </c>
    </row>
    <row r="4196" spans="1:23" s="107" customFormat="1" ht="31.8" customHeight="1">
      <c r="A4196" s="46">
        <f>SUBTOTAL(3,$C$11:C4196)</f>
        <v>4186</v>
      </c>
      <c r="B4196" s="46">
        <v>1</v>
      </c>
      <c r="C4196" s="46" t="s">
        <v>284</v>
      </c>
      <c r="D4196" s="46" t="s">
        <v>939</v>
      </c>
      <c r="E4196" s="98" t="s">
        <v>377</v>
      </c>
      <c r="F4196" s="99" t="s">
        <v>693</v>
      </c>
      <c r="G4196" s="46">
        <v>11</v>
      </c>
      <c r="H4196" s="78" t="s">
        <v>654</v>
      </c>
      <c r="I4196" s="46">
        <v>20</v>
      </c>
      <c r="J4196" s="46">
        <v>1</v>
      </c>
      <c r="K4196" s="46"/>
      <c r="L4196" s="46"/>
      <c r="M4196" s="46">
        <v>20</v>
      </c>
      <c r="N4196" s="46">
        <v>1</v>
      </c>
      <c r="O4196" s="79">
        <v>1050000</v>
      </c>
      <c r="P4196" s="79">
        <v>1050000</v>
      </c>
      <c r="Q4196" s="79"/>
      <c r="R4196" s="79">
        <v>1050000</v>
      </c>
      <c r="S4196" s="79">
        <v>0</v>
      </c>
      <c r="T4196" s="79">
        <v>0</v>
      </c>
      <c r="U4196" s="78" t="s">
        <v>303</v>
      </c>
      <c r="V4196" s="80" t="s">
        <v>901</v>
      </c>
      <c r="W4196" s="81" t="s">
        <v>539</v>
      </c>
    </row>
    <row r="4197" spans="1:23" s="107" customFormat="1" ht="31.8" customHeight="1">
      <c r="A4197" s="46">
        <f>SUBTOTAL(3,$C$11:C4197)</f>
        <v>4187</v>
      </c>
      <c r="B4197" s="46">
        <v>1</v>
      </c>
      <c r="C4197" s="46" t="s">
        <v>284</v>
      </c>
      <c r="D4197" s="46" t="s">
        <v>541</v>
      </c>
      <c r="E4197" s="98" t="s">
        <v>377</v>
      </c>
      <c r="F4197" s="99" t="s">
        <v>693</v>
      </c>
      <c r="G4197" s="46">
        <v>11</v>
      </c>
      <c r="H4197" s="78" t="s">
        <v>654</v>
      </c>
      <c r="I4197" s="46">
        <v>20</v>
      </c>
      <c r="J4197" s="46">
        <v>1</v>
      </c>
      <c r="K4197" s="46"/>
      <c r="L4197" s="46"/>
      <c r="M4197" s="46">
        <v>20</v>
      </c>
      <c r="N4197" s="46">
        <v>1</v>
      </c>
      <c r="O4197" s="79">
        <v>1050000</v>
      </c>
      <c r="P4197" s="79">
        <v>1050000</v>
      </c>
      <c r="Q4197" s="79"/>
      <c r="R4197" s="79">
        <v>1050000</v>
      </c>
      <c r="S4197" s="79">
        <v>0</v>
      </c>
      <c r="T4197" s="79">
        <v>0</v>
      </c>
      <c r="U4197" s="78" t="s">
        <v>303</v>
      </c>
      <c r="V4197" s="80" t="s">
        <v>2013</v>
      </c>
      <c r="W4197" s="81" t="s">
        <v>539</v>
      </c>
    </row>
    <row r="4198" spans="1:23" s="107" customFormat="1" ht="31.8" customHeight="1">
      <c r="A4198" s="46">
        <f>SUBTOTAL(3,$C$11:C4198)</f>
        <v>4188</v>
      </c>
      <c r="B4198" s="46">
        <v>1</v>
      </c>
      <c r="C4198" s="46" t="s">
        <v>284</v>
      </c>
      <c r="D4198" s="46" t="s">
        <v>541</v>
      </c>
      <c r="E4198" s="98" t="s">
        <v>377</v>
      </c>
      <c r="F4198" s="99" t="s">
        <v>693</v>
      </c>
      <c r="G4198" s="46">
        <v>11</v>
      </c>
      <c r="H4198" s="78" t="s">
        <v>654</v>
      </c>
      <c r="I4198" s="46">
        <v>20</v>
      </c>
      <c r="J4198" s="46">
        <v>1</v>
      </c>
      <c r="K4198" s="46"/>
      <c r="L4198" s="46"/>
      <c r="M4198" s="46">
        <v>20</v>
      </c>
      <c r="N4198" s="46">
        <v>1</v>
      </c>
      <c r="O4198" s="79">
        <v>1050000</v>
      </c>
      <c r="P4198" s="79">
        <v>1050000</v>
      </c>
      <c r="Q4198" s="79"/>
      <c r="R4198" s="79">
        <v>1050000</v>
      </c>
      <c r="S4198" s="79">
        <v>0</v>
      </c>
      <c r="T4198" s="79">
        <v>0</v>
      </c>
      <c r="U4198" s="78" t="s">
        <v>303</v>
      </c>
      <c r="V4198" s="80" t="s">
        <v>2014</v>
      </c>
      <c r="W4198" s="81" t="s">
        <v>539</v>
      </c>
    </row>
    <row r="4199" spans="1:23" s="107" customFormat="1" ht="31.8" customHeight="1">
      <c r="A4199" s="46">
        <f>SUBTOTAL(3,$C$11:C4199)</f>
        <v>4189</v>
      </c>
      <c r="B4199" s="100">
        <v>2</v>
      </c>
      <c r="C4199" s="100" t="s">
        <v>284</v>
      </c>
      <c r="D4199" s="100" t="s">
        <v>2356</v>
      </c>
      <c r="E4199" s="101" t="s">
        <v>377</v>
      </c>
      <c r="F4199" s="102" t="s">
        <v>693</v>
      </c>
      <c r="G4199" s="100">
        <v>11</v>
      </c>
      <c r="H4199" s="103" t="s">
        <v>654</v>
      </c>
      <c r="I4199" s="100">
        <v>20</v>
      </c>
      <c r="J4199" s="100">
        <v>1</v>
      </c>
      <c r="K4199" s="100"/>
      <c r="L4199" s="100"/>
      <c r="M4199" s="100">
        <v>20</v>
      </c>
      <c r="N4199" s="100">
        <v>1</v>
      </c>
      <c r="O4199" s="104">
        <v>1050000</v>
      </c>
      <c r="P4199" s="104">
        <v>1050000</v>
      </c>
      <c r="Q4199" s="104"/>
      <c r="R4199" s="104"/>
      <c r="S4199" s="104">
        <v>1050000</v>
      </c>
      <c r="T4199" s="104">
        <v>0</v>
      </c>
      <c r="U4199" s="103" t="s">
        <v>303</v>
      </c>
      <c r="V4199" s="105" t="s">
        <v>187</v>
      </c>
      <c r="W4199" s="106" t="s">
        <v>539</v>
      </c>
    </row>
    <row r="4200" spans="1:23" s="107" customFormat="1" ht="31.8" customHeight="1">
      <c r="A4200" s="46">
        <f>SUBTOTAL(3,$C$11:C4200)</f>
        <v>4190</v>
      </c>
      <c r="B4200" s="100">
        <v>2</v>
      </c>
      <c r="C4200" s="100" t="s">
        <v>284</v>
      </c>
      <c r="D4200" s="100" t="s">
        <v>2355</v>
      </c>
      <c r="E4200" s="101" t="s">
        <v>377</v>
      </c>
      <c r="F4200" s="102" t="s">
        <v>693</v>
      </c>
      <c r="G4200" s="100">
        <v>11</v>
      </c>
      <c r="H4200" s="103" t="s">
        <v>654</v>
      </c>
      <c r="I4200" s="100">
        <v>20</v>
      </c>
      <c r="J4200" s="100">
        <v>1</v>
      </c>
      <c r="K4200" s="100"/>
      <c r="L4200" s="100"/>
      <c r="M4200" s="100">
        <v>20</v>
      </c>
      <c r="N4200" s="100">
        <v>1</v>
      </c>
      <c r="O4200" s="104">
        <v>1050000</v>
      </c>
      <c r="P4200" s="104">
        <v>1050000</v>
      </c>
      <c r="Q4200" s="104"/>
      <c r="R4200" s="104"/>
      <c r="S4200" s="104">
        <v>1050000</v>
      </c>
      <c r="T4200" s="104">
        <v>0</v>
      </c>
      <c r="U4200" s="103" t="s">
        <v>303</v>
      </c>
      <c r="V4200" s="105" t="s">
        <v>4816</v>
      </c>
      <c r="W4200" s="106" t="s">
        <v>539</v>
      </c>
    </row>
    <row r="4201" spans="1:23" s="107" customFormat="1" ht="31.8" customHeight="1">
      <c r="A4201" s="46">
        <f>SUBTOTAL(3,$C$11:C4201)</f>
        <v>4191</v>
      </c>
      <c r="B4201" s="100">
        <v>2</v>
      </c>
      <c r="C4201" s="100" t="s">
        <v>284</v>
      </c>
      <c r="D4201" s="100" t="s">
        <v>2357</v>
      </c>
      <c r="E4201" s="101" t="s">
        <v>377</v>
      </c>
      <c r="F4201" s="102" t="s">
        <v>693</v>
      </c>
      <c r="G4201" s="100">
        <v>11</v>
      </c>
      <c r="H4201" s="103" t="s">
        <v>654</v>
      </c>
      <c r="I4201" s="100">
        <v>20</v>
      </c>
      <c r="J4201" s="100">
        <v>1</v>
      </c>
      <c r="K4201" s="100"/>
      <c r="L4201" s="100"/>
      <c r="M4201" s="100">
        <v>20</v>
      </c>
      <c r="N4201" s="100">
        <v>1</v>
      </c>
      <c r="O4201" s="104">
        <v>1050000</v>
      </c>
      <c r="P4201" s="104">
        <v>1050000</v>
      </c>
      <c r="Q4201" s="104"/>
      <c r="R4201" s="104"/>
      <c r="S4201" s="104">
        <v>1050000</v>
      </c>
      <c r="T4201" s="104">
        <v>0</v>
      </c>
      <c r="U4201" s="103" t="s">
        <v>303</v>
      </c>
      <c r="V4201" s="105" t="s">
        <v>4817</v>
      </c>
      <c r="W4201" s="106" t="s">
        <v>539</v>
      </c>
    </row>
    <row r="4202" spans="1:23" s="107" customFormat="1" ht="31.8" customHeight="1">
      <c r="A4202" s="46">
        <f>SUBTOTAL(3,$C$11:C4202)</f>
        <v>4192</v>
      </c>
      <c r="B4202" s="100">
        <v>2</v>
      </c>
      <c r="C4202" s="100" t="s">
        <v>284</v>
      </c>
      <c r="D4202" s="100" t="s">
        <v>2356</v>
      </c>
      <c r="E4202" s="101" t="s">
        <v>377</v>
      </c>
      <c r="F4202" s="102" t="s">
        <v>693</v>
      </c>
      <c r="G4202" s="100">
        <v>11</v>
      </c>
      <c r="H4202" s="103" t="s">
        <v>654</v>
      </c>
      <c r="I4202" s="100">
        <v>20</v>
      </c>
      <c r="J4202" s="100">
        <v>1</v>
      </c>
      <c r="K4202" s="100"/>
      <c r="L4202" s="100"/>
      <c r="M4202" s="100">
        <v>20</v>
      </c>
      <c r="N4202" s="100">
        <v>1</v>
      </c>
      <c r="O4202" s="104">
        <v>1050000</v>
      </c>
      <c r="P4202" s="104">
        <v>1050000</v>
      </c>
      <c r="Q4202" s="104"/>
      <c r="R4202" s="104"/>
      <c r="S4202" s="104">
        <v>1050000</v>
      </c>
      <c r="T4202" s="104">
        <v>0</v>
      </c>
      <c r="U4202" s="103" t="s">
        <v>303</v>
      </c>
      <c r="V4202" s="105" t="s">
        <v>173</v>
      </c>
      <c r="W4202" s="106" t="s">
        <v>539</v>
      </c>
    </row>
    <row r="4203" spans="1:23" s="107" customFormat="1" ht="31.8" customHeight="1">
      <c r="A4203" s="46">
        <f>SUBTOTAL(3,$C$11:C4203)</f>
        <v>4193</v>
      </c>
      <c r="B4203" s="100">
        <v>2</v>
      </c>
      <c r="C4203" s="100" t="s">
        <v>284</v>
      </c>
      <c r="D4203" s="100" t="s">
        <v>2358</v>
      </c>
      <c r="E4203" s="101" t="s">
        <v>377</v>
      </c>
      <c r="F4203" s="102" t="s">
        <v>693</v>
      </c>
      <c r="G4203" s="100">
        <v>11</v>
      </c>
      <c r="H4203" s="103" t="s">
        <v>654</v>
      </c>
      <c r="I4203" s="100">
        <v>20</v>
      </c>
      <c r="J4203" s="100">
        <v>1</v>
      </c>
      <c r="K4203" s="100"/>
      <c r="L4203" s="100"/>
      <c r="M4203" s="100">
        <v>20</v>
      </c>
      <c r="N4203" s="100">
        <v>1</v>
      </c>
      <c r="O4203" s="104">
        <v>1050000</v>
      </c>
      <c r="P4203" s="104">
        <v>1050000</v>
      </c>
      <c r="Q4203" s="104"/>
      <c r="R4203" s="104"/>
      <c r="S4203" s="104">
        <v>1050000</v>
      </c>
      <c r="T4203" s="104">
        <v>0</v>
      </c>
      <c r="U4203" s="103" t="s">
        <v>303</v>
      </c>
      <c r="V4203" s="105" t="s">
        <v>4818</v>
      </c>
      <c r="W4203" s="106" t="s">
        <v>539</v>
      </c>
    </row>
    <row r="4204" spans="1:23" s="107" customFormat="1" ht="31.8" customHeight="1">
      <c r="A4204" s="46">
        <f>SUBTOTAL(3,$C$11:C4204)</f>
        <v>4194</v>
      </c>
      <c r="B4204" s="100">
        <v>2</v>
      </c>
      <c r="C4204" s="100" t="s">
        <v>284</v>
      </c>
      <c r="D4204" s="100" t="s">
        <v>2355</v>
      </c>
      <c r="E4204" s="101" t="s">
        <v>377</v>
      </c>
      <c r="F4204" s="102" t="s">
        <v>693</v>
      </c>
      <c r="G4204" s="100">
        <v>11</v>
      </c>
      <c r="H4204" s="103" t="s">
        <v>654</v>
      </c>
      <c r="I4204" s="100">
        <v>20</v>
      </c>
      <c r="J4204" s="100">
        <v>1</v>
      </c>
      <c r="K4204" s="100"/>
      <c r="L4204" s="100"/>
      <c r="M4204" s="100">
        <v>20</v>
      </c>
      <c r="N4204" s="100">
        <v>1</v>
      </c>
      <c r="O4204" s="104">
        <v>1050000</v>
      </c>
      <c r="P4204" s="104">
        <v>1050000</v>
      </c>
      <c r="Q4204" s="104"/>
      <c r="R4204" s="104"/>
      <c r="S4204" s="104">
        <v>1050000</v>
      </c>
      <c r="T4204" s="104">
        <v>0</v>
      </c>
      <c r="U4204" s="103" t="s">
        <v>303</v>
      </c>
      <c r="V4204" s="105" t="s">
        <v>4819</v>
      </c>
      <c r="W4204" s="106" t="s">
        <v>539</v>
      </c>
    </row>
    <row r="4205" spans="1:23" s="107" customFormat="1" ht="31.8" customHeight="1">
      <c r="A4205" s="46">
        <f>SUBTOTAL(3,$C$11:C4205)</f>
        <v>4195</v>
      </c>
      <c r="B4205" s="100">
        <v>2</v>
      </c>
      <c r="C4205" s="100" t="s">
        <v>284</v>
      </c>
      <c r="D4205" s="100" t="s">
        <v>2362</v>
      </c>
      <c r="E4205" s="101" t="s">
        <v>377</v>
      </c>
      <c r="F4205" s="102" t="s">
        <v>693</v>
      </c>
      <c r="G4205" s="100">
        <v>11</v>
      </c>
      <c r="H4205" s="103" t="s">
        <v>654</v>
      </c>
      <c r="I4205" s="100">
        <v>20</v>
      </c>
      <c r="J4205" s="100">
        <v>1</v>
      </c>
      <c r="K4205" s="100"/>
      <c r="L4205" s="100"/>
      <c r="M4205" s="100">
        <v>20</v>
      </c>
      <c r="N4205" s="100">
        <v>1</v>
      </c>
      <c r="O4205" s="104">
        <v>1050000</v>
      </c>
      <c r="P4205" s="104">
        <v>1050000</v>
      </c>
      <c r="Q4205" s="104"/>
      <c r="R4205" s="104"/>
      <c r="S4205" s="104">
        <v>1050000</v>
      </c>
      <c r="T4205" s="104">
        <v>0</v>
      </c>
      <c r="U4205" s="103" t="s">
        <v>303</v>
      </c>
      <c r="V4205" s="105" t="s">
        <v>4820</v>
      </c>
      <c r="W4205" s="106" t="s">
        <v>539</v>
      </c>
    </row>
    <row r="4206" spans="1:23" s="107" customFormat="1" ht="31.8" customHeight="1">
      <c r="A4206" s="46">
        <f>SUBTOTAL(3,$C$11:C4206)</f>
        <v>4196</v>
      </c>
      <c r="B4206" s="100">
        <v>2</v>
      </c>
      <c r="C4206" s="100" t="s">
        <v>284</v>
      </c>
      <c r="D4206" s="100" t="s">
        <v>2356</v>
      </c>
      <c r="E4206" s="101" t="s">
        <v>377</v>
      </c>
      <c r="F4206" s="102" t="s">
        <v>693</v>
      </c>
      <c r="G4206" s="100">
        <v>11</v>
      </c>
      <c r="H4206" s="103" t="s">
        <v>654</v>
      </c>
      <c r="I4206" s="100">
        <v>20</v>
      </c>
      <c r="J4206" s="100">
        <v>1</v>
      </c>
      <c r="K4206" s="100"/>
      <c r="L4206" s="100"/>
      <c r="M4206" s="100">
        <v>20</v>
      </c>
      <c r="N4206" s="100">
        <v>1</v>
      </c>
      <c r="O4206" s="104">
        <v>1050000</v>
      </c>
      <c r="P4206" s="104">
        <v>1050000</v>
      </c>
      <c r="Q4206" s="104"/>
      <c r="R4206" s="104"/>
      <c r="S4206" s="104">
        <v>1050000</v>
      </c>
      <c r="T4206" s="104">
        <v>0</v>
      </c>
      <c r="U4206" s="103" t="s">
        <v>303</v>
      </c>
      <c r="V4206" s="105" t="s">
        <v>4821</v>
      </c>
      <c r="W4206" s="106" t="s">
        <v>539</v>
      </c>
    </row>
    <row r="4207" spans="1:23" s="107" customFormat="1" ht="31.8" customHeight="1">
      <c r="A4207" s="46">
        <f>SUBTOTAL(3,$C$11:C4207)</f>
        <v>4197</v>
      </c>
      <c r="B4207" s="100">
        <v>2</v>
      </c>
      <c r="C4207" s="100" t="s">
        <v>284</v>
      </c>
      <c r="D4207" s="100" t="s">
        <v>2357</v>
      </c>
      <c r="E4207" s="101" t="s">
        <v>377</v>
      </c>
      <c r="F4207" s="102" t="s">
        <v>693</v>
      </c>
      <c r="G4207" s="100">
        <v>11</v>
      </c>
      <c r="H4207" s="103" t="s">
        <v>654</v>
      </c>
      <c r="I4207" s="100">
        <v>20</v>
      </c>
      <c r="J4207" s="100">
        <v>1</v>
      </c>
      <c r="K4207" s="100"/>
      <c r="L4207" s="100"/>
      <c r="M4207" s="100">
        <v>20</v>
      </c>
      <c r="N4207" s="100">
        <v>1</v>
      </c>
      <c r="O4207" s="104">
        <v>1050000</v>
      </c>
      <c r="P4207" s="104">
        <v>1050000</v>
      </c>
      <c r="Q4207" s="104"/>
      <c r="R4207" s="104"/>
      <c r="S4207" s="104">
        <v>1050000</v>
      </c>
      <c r="T4207" s="104">
        <v>0</v>
      </c>
      <c r="U4207" s="103" t="s">
        <v>303</v>
      </c>
      <c r="V4207" s="105" t="s">
        <v>4822</v>
      </c>
      <c r="W4207" s="106" t="s">
        <v>539</v>
      </c>
    </row>
    <row r="4208" spans="1:23" s="107" customFormat="1" ht="31.8" customHeight="1">
      <c r="A4208" s="46">
        <f>SUBTOTAL(3,$C$11:C4208)</f>
        <v>4198</v>
      </c>
      <c r="B4208" s="100">
        <v>2</v>
      </c>
      <c r="C4208" s="100" t="s">
        <v>284</v>
      </c>
      <c r="D4208" s="100" t="s">
        <v>2356</v>
      </c>
      <c r="E4208" s="101" t="s">
        <v>377</v>
      </c>
      <c r="F4208" s="102" t="s">
        <v>693</v>
      </c>
      <c r="G4208" s="100">
        <v>11</v>
      </c>
      <c r="H4208" s="103" t="s">
        <v>654</v>
      </c>
      <c r="I4208" s="100">
        <v>20</v>
      </c>
      <c r="J4208" s="100">
        <v>1</v>
      </c>
      <c r="K4208" s="100"/>
      <c r="L4208" s="100"/>
      <c r="M4208" s="100">
        <v>20</v>
      </c>
      <c r="N4208" s="100">
        <v>1</v>
      </c>
      <c r="O4208" s="104">
        <v>1050000</v>
      </c>
      <c r="P4208" s="104">
        <v>1050000</v>
      </c>
      <c r="Q4208" s="104"/>
      <c r="R4208" s="104"/>
      <c r="S4208" s="104">
        <v>1050000</v>
      </c>
      <c r="T4208" s="104">
        <v>0</v>
      </c>
      <c r="U4208" s="103" t="s">
        <v>303</v>
      </c>
      <c r="V4208" s="105" t="s">
        <v>4823</v>
      </c>
      <c r="W4208" s="106" t="s">
        <v>539</v>
      </c>
    </row>
    <row r="4209" spans="1:23" s="107" customFormat="1" ht="31.8" customHeight="1">
      <c r="A4209" s="46">
        <f>SUBTOTAL(3,$C$11:C4209)</f>
        <v>4199</v>
      </c>
      <c r="B4209" s="100">
        <v>2</v>
      </c>
      <c r="C4209" s="100" t="s">
        <v>284</v>
      </c>
      <c r="D4209" s="100" t="s">
        <v>2357</v>
      </c>
      <c r="E4209" s="101" t="s">
        <v>377</v>
      </c>
      <c r="F4209" s="102" t="s">
        <v>693</v>
      </c>
      <c r="G4209" s="100">
        <v>11</v>
      </c>
      <c r="H4209" s="103" t="s">
        <v>654</v>
      </c>
      <c r="I4209" s="100">
        <v>20</v>
      </c>
      <c r="J4209" s="100">
        <v>1</v>
      </c>
      <c r="K4209" s="100"/>
      <c r="L4209" s="100"/>
      <c r="M4209" s="100">
        <v>20</v>
      </c>
      <c r="N4209" s="100">
        <v>1</v>
      </c>
      <c r="O4209" s="104">
        <v>1050000</v>
      </c>
      <c r="P4209" s="104">
        <v>1050000</v>
      </c>
      <c r="Q4209" s="104"/>
      <c r="R4209" s="104"/>
      <c r="S4209" s="104">
        <v>1050000</v>
      </c>
      <c r="T4209" s="104">
        <v>0</v>
      </c>
      <c r="U4209" s="103" t="s">
        <v>303</v>
      </c>
      <c r="V4209" s="105" t="s">
        <v>4824</v>
      </c>
      <c r="W4209" s="106" t="s">
        <v>539</v>
      </c>
    </row>
    <row r="4210" spans="1:23" s="107" customFormat="1" ht="31.8" customHeight="1">
      <c r="A4210" s="46">
        <f>SUBTOTAL(3,$C$11:C4210)</f>
        <v>4200</v>
      </c>
      <c r="B4210" s="100">
        <v>2</v>
      </c>
      <c r="C4210" s="100" t="s">
        <v>284</v>
      </c>
      <c r="D4210" s="100" t="s">
        <v>2355</v>
      </c>
      <c r="E4210" s="101" t="s">
        <v>377</v>
      </c>
      <c r="F4210" s="102" t="s">
        <v>693</v>
      </c>
      <c r="G4210" s="100">
        <v>11</v>
      </c>
      <c r="H4210" s="103" t="s">
        <v>654</v>
      </c>
      <c r="I4210" s="100">
        <v>20</v>
      </c>
      <c r="J4210" s="100">
        <v>1</v>
      </c>
      <c r="K4210" s="100"/>
      <c r="L4210" s="100"/>
      <c r="M4210" s="100">
        <v>20</v>
      </c>
      <c r="N4210" s="100">
        <v>1</v>
      </c>
      <c r="O4210" s="104">
        <v>1050000</v>
      </c>
      <c r="P4210" s="104">
        <v>1050000</v>
      </c>
      <c r="Q4210" s="104"/>
      <c r="R4210" s="104"/>
      <c r="S4210" s="104">
        <v>1050000</v>
      </c>
      <c r="T4210" s="104">
        <v>0</v>
      </c>
      <c r="U4210" s="103" t="s">
        <v>303</v>
      </c>
      <c r="V4210" s="105" t="s">
        <v>4790</v>
      </c>
      <c r="W4210" s="106" t="s">
        <v>539</v>
      </c>
    </row>
    <row r="4211" spans="1:23" s="107" customFormat="1" ht="31.8" customHeight="1">
      <c r="A4211" s="46">
        <f>SUBTOTAL(3,$C$11:C4211)</f>
        <v>4201</v>
      </c>
      <c r="B4211" s="100">
        <v>2</v>
      </c>
      <c r="C4211" s="100" t="s">
        <v>284</v>
      </c>
      <c r="D4211" s="100" t="s">
        <v>2356</v>
      </c>
      <c r="E4211" s="101" t="s">
        <v>377</v>
      </c>
      <c r="F4211" s="102" t="s">
        <v>693</v>
      </c>
      <c r="G4211" s="100">
        <v>11</v>
      </c>
      <c r="H4211" s="103" t="s">
        <v>654</v>
      </c>
      <c r="I4211" s="100">
        <v>20</v>
      </c>
      <c r="J4211" s="100">
        <v>1</v>
      </c>
      <c r="K4211" s="100"/>
      <c r="L4211" s="100"/>
      <c r="M4211" s="100">
        <v>20</v>
      </c>
      <c r="N4211" s="100">
        <v>1</v>
      </c>
      <c r="O4211" s="104">
        <v>1050000</v>
      </c>
      <c r="P4211" s="104">
        <v>1050000</v>
      </c>
      <c r="Q4211" s="104"/>
      <c r="R4211" s="104"/>
      <c r="S4211" s="104">
        <v>1050000</v>
      </c>
      <c r="T4211" s="104">
        <v>0</v>
      </c>
      <c r="U4211" s="103" t="s">
        <v>303</v>
      </c>
      <c r="V4211" s="105" t="s">
        <v>4825</v>
      </c>
      <c r="W4211" s="106" t="s">
        <v>539</v>
      </c>
    </row>
    <row r="4212" spans="1:23" s="107" customFormat="1" ht="31.8" customHeight="1">
      <c r="A4212" s="46">
        <f>SUBTOTAL(3,$C$11:C4212)</f>
        <v>4202</v>
      </c>
      <c r="B4212" s="100">
        <v>2</v>
      </c>
      <c r="C4212" s="100" t="s">
        <v>284</v>
      </c>
      <c r="D4212" s="100" t="s">
        <v>2355</v>
      </c>
      <c r="E4212" s="101" t="s">
        <v>377</v>
      </c>
      <c r="F4212" s="102" t="s">
        <v>693</v>
      </c>
      <c r="G4212" s="100">
        <v>11</v>
      </c>
      <c r="H4212" s="103" t="s">
        <v>654</v>
      </c>
      <c r="I4212" s="100">
        <v>20</v>
      </c>
      <c r="J4212" s="100">
        <v>1</v>
      </c>
      <c r="K4212" s="100"/>
      <c r="L4212" s="100"/>
      <c r="M4212" s="100">
        <v>20</v>
      </c>
      <c r="N4212" s="100">
        <v>1</v>
      </c>
      <c r="O4212" s="104">
        <v>1050000</v>
      </c>
      <c r="P4212" s="104">
        <v>1050000</v>
      </c>
      <c r="Q4212" s="104"/>
      <c r="R4212" s="104"/>
      <c r="S4212" s="104">
        <v>1050000</v>
      </c>
      <c r="T4212" s="104">
        <v>0</v>
      </c>
      <c r="U4212" s="103" t="s">
        <v>303</v>
      </c>
      <c r="V4212" s="105" t="s">
        <v>4826</v>
      </c>
      <c r="W4212" s="106" t="s">
        <v>539</v>
      </c>
    </row>
    <row r="4213" spans="1:23" s="107" customFormat="1" ht="31.8" customHeight="1">
      <c r="A4213" s="46">
        <f>SUBTOTAL(3,$C$11:C4213)</f>
        <v>4203</v>
      </c>
      <c r="B4213" s="100">
        <v>2</v>
      </c>
      <c r="C4213" s="100" t="s">
        <v>284</v>
      </c>
      <c r="D4213" s="100" t="s">
        <v>2358</v>
      </c>
      <c r="E4213" s="101" t="s">
        <v>377</v>
      </c>
      <c r="F4213" s="102" t="s">
        <v>693</v>
      </c>
      <c r="G4213" s="100">
        <v>11</v>
      </c>
      <c r="H4213" s="103" t="s">
        <v>654</v>
      </c>
      <c r="I4213" s="100">
        <v>20</v>
      </c>
      <c r="J4213" s="100">
        <v>1</v>
      </c>
      <c r="K4213" s="100"/>
      <c r="L4213" s="100"/>
      <c r="M4213" s="100">
        <v>20</v>
      </c>
      <c r="N4213" s="100">
        <v>1</v>
      </c>
      <c r="O4213" s="104">
        <v>1050000</v>
      </c>
      <c r="P4213" s="104">
        <v>1050000</v>
      </c>
      <c r="Q4213" s="104"/>
      <c r="R4213" s="104"/>
      <c r="S4213" s="104">
        <v>1050000</v>
      </c>
      <c r="T4213" s="104">
        <v>0</v>
      </c>
      <c r="U4213" s="103" t="s">
        <v>303</v>
      </c>
      <c r="V4213" s="105" t="s">
        <v>342</v>
      </c>
      <c r="W4213" s="106" t="s">
        <v>539</v>
      </c>
    </row>
    <row r="4214" spans="1:23" s="107" customFormat="1" ht="31.8" customHeight="1">
      <c r="A4214" s="46">
        <f>SUBTOTAL(3,$C$11:C4214)</f>
        <v>4204</v>
      </c>
      <c r="B4214" s="100">
        <v>2</v>
      </c>
      <c r="C4214" s="100" t="s">
        <v>284</v>
      </c>
      <c r="D4214" s="100" t="s">
        <v>2358</v>
      </c>
      <c r="E4214" s="101" t="s">
        <v>377</v>
      </c>
      <c r="F4214" s="102" t="s">
        <v>693</v>
      </c>
      <c r="G4214" s="100">
        <v>11</v>
      </c>
      <c r="H4214" s="103" t="s">
        <v>654</v>
      </c>
      <c r="I4214" s="100">
        <v>20</v>
      </c>
      <c r="J4214" s="100">
        <v>1</v>
      </c>
      <c r="K4214" s="100"/>
      <c r="L4214" s="100"/>
      <c r="M4214" s="100">
        <v>20</v>
      </c>
      <c r="N4214" s="100">
        <v>1</v>
      </c>
      <c r="O4214" s="104">
        <v>1050000</v>
      </c>
      <c r="P4214" s="104">
        <v>1050000</v>
      </c>
      <c r="Q4214" s="104"/>
      <c r="R4214" s="104"/>
      <c r="S4214" s="104">
        <v>1050000</v>
      </c>
      <c r="T4214" s="104">
        <v>0</v>
      </c>
      <c r="U4214" s="103" t="s">
        <v>303</v>
      </c>
      <c r="V4214" s="105" t="s">
        <v>4157</v>
      </c>
      <c r="W4214" s="106" t="s">
        <v>539</v>
      </c>
    </row>
    <row r="4215" spans="1:23" s="107" customFormat="1" ht="31.8" customHeight="1">
      <c r="A4215" s="46">
        <f>SUBTOTAL(3,$C$11:C4215)</f>
        <v>4205</v>
      </c>
      <c r="B4215" s="100">
        <v>2</v>
      </c>
      <c r="C4215" s="100" t="s">
        <v>284</v>
      </c>
      <c r="D4215" s="100" t="s">
        <v>2365</v>
      </c>
      <c r="E4215" s="101" t="s">
        <v>377</v>
      </c>
      <c r="F4215" s="102" t="s">
        <v>693</v>
      </c>
      <c r="G4215" s="100">
        <v>11</v>
      </c>
      <c r="H4215" s="103" t="s">
        <v>654</v>
      </c>
      <c r="I4215" s="100">
        <v>20</v>
      </c>
      <c r="J4215" s="100">
        <v>1</v>
      </c>
      <c r="K4215" s="100"/>
      <c r="L4215" s="100"/>
      <c r="M4215" s="100">
        <v>20</v>
      </c>
      <c r="N4215" s="100">
        <v>1</v>
      </c>
      <c r="O4215" s="104">
        <v>1050000</v>
      </c>
      <c r="P4215" s="104">
        <v>1050000</v>
      </c>
      <c r="Q4215" s="104"/>
      <c r="R4215" s="104"/>
      <c r="S4215" s="104">
        <v>1050000</v>
      </c>
      <c r="T4215" s="104">
        <v>0</v>
      </c>
      <c r="U4215" s="103" t="s">
        <v>303</v>
      </c>
      <c r="V4215" s="105" t="s">
        <v>4508</v>
      </c>
      <c r="W4215" s="106" t="s">
        <v>539</v>
      </c>
    </row>
    <row r="4216" spans="1:23" s="107" customFormat="1" ht="31.8" customHeight="1">
      <c r="A4216" s="46">
        <f>SUBTOTAL(3,$C$11:C4216)</f>
        <v>4206</v>
      </c>
      <c r="B4216" s="100">
        <v>2</v>
      </c>
      <c r="C4216" s="100" t="s">
        <v>284</v>
      </c>
      <c r="D4216" s="100" t="s">
        <v>2365</v>
      </c>
      <c r="E4216" s="101" t="s">
        <v>377</v>
      </c>
      <c r="F4216" s="102" t="s">
        <v>693</v>
      </c>
      <c r="G4216" s="100">
        <v>11</v>
      </c>
      <c r="H4216" s="103" t="s">
        <v>654</v>
      </c>
      <c r="I4216" s="100">
        <v>20</v>
      </c>
      <c r="J4216" s="100">
        <v>1</v>
      </c>
      <c r="K4216" s="100"/>
      <c r="L4216" s="100"/>
      <c r="M4216" s="100">
        <v>20</v>
      </c>
      <c r="N4216" s="100">
        <v>1</v>
      </c>
      <c r="O4216" s="104">
        <v>1050000</v>
      </c>
      <c r="P4216" s="104">
        <v>1050000</v>
      </c>
      <c r="Q4216" s="104"/>
      <c r="R4216" s="104"/>
      <c r="S4216" s="104">
        <v>1050000</v>
      </c>
      <c r="T4216" s="104">
        <v>0</v>
      </c>
      <c r="U4216" s="103" t="s">
        <v>303</v>
      </c>
      <c r="V4216" s="105" t="s">
        <v>4827</v>
      </c>
      <c r="W4216" s="106" t="s">
        <v>539</v>
      </c>
    </row>
    <row r="4217" spans="1:23" s="107" customFormat="1" ht="31.8" customHeight="1">
      <c r="A4217" s="46">
        <f>SUBTOTAL(3,$C$11:C4217)</f>
        <v>4207</v>
      </c>
      <c r="B4217" s="100">
        <v>2</v>
      </c>
      <c r="C4217" s="100" t="s">
        <v>284</v>
      </c>
      <c r="D4217" s="100" t="s">
        <v>2356</v>
      </c>
      <c r="E4217" s="101" t="s">
        <v>377</v>
      </c>
      <c r="F4217" s="102" t="s">
        <v>693</v>
      </c>
      <c r="G4217" s="100">
        <v>11</v>
      </c>
      <c r="H4217" s="103" t="s">
        <v>654</v>
      </c>
      <c r="I4217" s="100">
        <v>20</v>
      </c>
      <c r="J4217" s="100">
        <v>1</v>
      </c>
      <c r="K4217" s="100"/>
      <c r="L4217" s="100"/>
      <c r="M4217" s="100">
        <v>20</v>
      </c>
      <c r="N4217" s="100">
        <v>1</v>
      </c>
      <c r="O4217" s="104">
        <v>1050000</v>
      </c>
      <c r="P4217" s="104">
        <v>1050000</v>
      </c>
      <c r="Q4217" s="104"/>
      <c r="R4217" s="104"/>
      <c r="S4217" s="104">
        <v>1050000</v>
      </c>
      <c r="T4217" s="104">
        <v>0</v>
      </c>
      <c r="U4217" s="103" t="s">
        <v>303</v>
      </c>
      <c r="V4217" s="105" t="s">
        <v>4828</v>
      </c>
      <c r="W4217" s="106" t="s">
        <v>539</v>
      </c>
    </row>
    <row r="4218" spans="1:23" s="107" customFormat="1" ht="31.8" customHeight="1">
      <c r="A4218" s="46">
        <f>SUBTOTAL(3,$C$11:C4218)</f>
        <v>4208</v>
      </c>
      <c r="B4218" s="100">
        <v>2</v>
      </c>
      <c r="C4218" s="100" t="s">
        <v>284</v>
      </c>
      <c r="D4218" s="100" t="s">
        <v>2365</v>
      </c>
      <c r="E4218" s="101" t="s">
        <v>377</v>
      </c>
      <c r="F4218" s="102" t="s">
        <v>693</v>
      </c>
      <c r="G4218" s="100">
        <v>11</v>
      </c>
      <c r="H4218" s="103" t="s">
        <v>654</v>
      </c>
      <c r="I4218" s="100">
        <v>20</v>
      </c>
      <c r="J4218" s="100">
        <v>1</v>
      </c>
      <c r="K4218" s="100"/>
      <c r="L4218" s="100"/>
      <c r="M4218" s="100">
        <v>20</v>
      </c>
      <c r="N4218" s="100">
        <v>1</v>
      </c>
      <c r="O4218" s="104">
        <v>1050000</v>
      </c>
      <c r="P4218" s="104">
        <v>1050000</v>
      </c>
      <c r="Q4218" s="104"/>
      <c r="R4218" s="104"/>
      <c r="S4218" s="104">
        <v>1050000</v>
      </c>
      <c r="T4218" s="104">
        <v>0</v>
      </c>
      <c r="U4218" s="103" t="s">
        <v>303</v>
      </c>
      <c r="V4218" s="105" t="s">
        <v>4829</v>
      </c>
      <c r="W4218" s="106" t="s">
        <v>539</v>
      </c>
    </row>
    <row r="4219" spans="1:23" s="107" customFormat="1" ht="31.8" customHeight="1">
      <c r="A4219" s="46">
        <f>SUBTOTAL(3,$C$11:C4219)</f>
        <v>4209</v>
      </c>
      <c r="B4219" s="100">
        <v>2</v>
      </c>
      <c r="C4219" s="100" t="s">
        <v>284</v>
      </c>
      <c r="D4219" s="100" t="s">
        <v>2365</v>
      </c>
      <c r="E4219" s="101" t="s">
        <v>377</v>
      </c>
      <c r="F4219" s="102" t="s">
        <v>693</v>
      </c>
      <c r="G4219" s="100">
        <v>11</v>
      </c>
      <c r="H4219" s="103" t="s">
        <v>654</v>
      </c>
      <c r="I4219" s="100">
        <v>20</v>
      </c>
      <c r="J4219" s="100">
        <v>1</v>
      </c>
      <c r="K4219" s="100"/>
      <c r="L4219" s="100"/>
      <c r="M4219" s="100">
        <v>20</v>
      </c>
      <c r="N4219" s="100">
        <v>1</v>
      </c>
      <c r="O4219" s="104">
        <v>1050000</v>
      </c>
      <c r="P4219" s="104">
        <v>1050000</v>
      </c>
      <c r="Q4219" s="104"/>
      <c r="R4219" s="104"/>
      <c r="S4219" s="104">
        <v>1050000</v>
      </c>
      <c r="T4219" s="104">
        <v>0</v>
      </c>
      <c r="U4219" s="103" t="s">
        <v>303</v>
      </c>
      <c r="V4219" s="105" t="s">
        <v>4830</v>
      </c>
      <c r="W4219" s="106" t="s">
        <v>539</v>
      </c>
    </row>
    <row r="4220" spans="1:23" s="107" customFormat="1" ht="31.8" customHeight="1">
      <c r="A4220" s="46">
        <f>SUBTOTAL(3,$C$11:C4220)</f>
        <v>4210</v>
      </c>
      <c r="B4220" s="100">
        <v>2</v>
      </c>
      <c r="C4220" s="100" t="s">
        <v>284</v>
      </c>
      <c r="D4220" s="100" t="s">
        <v>2356</v>
      </c>
      <c r="E4220" s="101" t="s">
        <v>377</v>
      </c>
      <c r="F4220" s="102" t="s">
        <v>693</v>
      </c>
      <c r="G4220" s="100">
        <v>11</v>
      </c>
      <c r="H4220" s="103" t="s">
        <v>654</v>
      </c>
      <c r="I4220" s="100">
        <v>20</v>
      </c>
      <c r="J4220" s="100">
        <v>1</v>
      </c>
      <c r="K4220" s="100"/>
      <c r="L4220" s="100"/>
      <c r="M4220" s="100">
        <v>20</v>
      </c>
      <c r="N4220" s="100">
        <v>1</v>
      </c>
      <c r="O4220" s="104">
        <v>1050000</v>
      </c>
      <c r="P4220" s="104">
        <v>1050000</v>
      </c>
      <c r="Q4220" s="104"/>
      <c r="R4220" s="104"/>
      <c r="S4220" s="104">
        <v>1050000</v>
      </c>
      <c r="T4220" s="104">
        <v>0</v>
      </c>
      <c r="U4220" s="103" t="s">
        <v>303</v>
      </c>
      <c r="V4220" s="105" t="s">
        <v>4831</v>
      </c>
      <c r="W4220" s="106" t="s">
        <v>539</v>
      </c>
    </row>
    <row r="4221" spans="1:23" s="107" customFormat="1" ht="31.8" customHeight="1">
      <c r="A4221" s="46">
        <f>SUBTOTAL(3,$C$11:C4221)</f>
        <v>4211</v>
      </c>
      <c r="B4221" s="100">
        <v>2</v>
      </c>
      <c r="C4221" s="100" t="s">
        <v>284</v>
      </c>
      <c r="D4221" s="100" t="s">
        <v>2362</v>
      </c>
      <c r="E4221" s="101" t="s">
        <v>377</v>
      </c>
      <c r="F4221" s="102" t="s">
        <v>693</v>
      </c>
      <c r="G4221" s="100">
        <v>11</v>
      </c>
      <c r="H4221" s="103" t="s">
        <v>654</v>
      </c>
      <c r="I4221" s="100">
        <v>20</v>
      </c>
      <c r="J4221" s="100">
        <v>1</v>
      </c>
      <c r="K4221" s="100"/>
      <c r="L4221" s="100"/>
      <c r="M4221" s="100">
        <v>20</v>
      </c>
      <c r="N4221" s="100">
        <v>1</v>
      </c>
      <c r="O4221" s="104">
        <v>1050000</v>
      </c>
      <c r="P4221" s="104">
        <v>1050000</v>
      </c>
      <c r="Q4221" s="104"/>
      <c r="R4221" s="104"/>
      <c r="S4221" s="104">
        <v>1050000</v>
      </c>
      <c r="T4221" s="104">
        <v>0</v>
      </c>
      <c r="U4221" s="103" t="s">
        <v>303</v>
      </c>
      <c r="V4221" s="105" t="s">
        <v>4832</v>
      </c>
      <c r="W4221" s="106" t="s">
        <v>539</v>
      </c>
    </row>
    <row r="4222" spans="1:23" s="107" customFormat="1" ht="31.8" customHeight="1">
      <c r="A4222" s="46">
        <f>SUBTOTAL(3,$C$11:C4222)</f>
        <v>4212</v>
      </c>
      <c r="B4222" s="100">
        <v>2</v>
      </c>
      <c r="C4222" s="100" t="s">
        <v>284</v>
      </c>
      <c r="D4222" s="100" t="s">
        <v>2342</v>
      </c>
      <c r="E4222" s="101" t="s">
        <v>377</v>
      </c>
      <c r="F4222" s="102" t="s">
        <v>693</v>
      </c>
      <c r="G4222" s="100">
        <v>11</v>
      </c>
      <c r="H4222" s="103" t="s">
        <v>654</v>
      </c>
      <c r="I4222" s="100">
        <v>20</v>
      </c>
      <c r="J4222" s="100">
        <v>1</v>
      </c>
      <c r="K4222" s="100"/>
      <c r="L4222" s="100"/>
      <c r="M4222" s="100">
        <v>20</v>
      </c>
      <c r="N4222" s="100">
        <v>1</v>
      </c>
      <c r="O4222" s="104">
        <v>1050000</v>
      </c>
      <c r="P4222" s="104">
        <v>1050000</v>
      </c>
      <c r="Q4222" s="104"/>
      <c r="R4222" s="104"/>
      <c r="S4222" s="104">
        <v>1050000</v>
      </c>
      <c r="T4222" s="104">
        <v>0</v>
      </c>
      <c r="U4222" s="103" t="s">
        <v>303</v>
      </c>
      <c r="V4222" s="105" t="s">
        <v>3629</v>
      </c>
      <c r="W4222" s="106" t="s">
        <v>539</v>
      </c>
    </row>
    <row r="4223" spans="1:23" s="107" customFormat="1" ht="31.8" customHeight="1">
      <c r="A4223" s="46">
        <f>SUBTOTAL(3,$C$11:C4223)</f>
        <v>4213</v>
      </c>
      <c r="B4223" s="100">
        <v>2</v>
      </c>
      <c r="C4223" s="100" t="s">
        <v>284</v>
      </c>
      <c r="D4223" s="100" t="s">
        <v>2355</v>
      </c>
      <c r="E4223" s="101" t="s">
        <v>377</v>
      </c>
      <c r="F4223" s="102" t="s">
        <v>693</v>
      </c>
      <c r="G4223" s="100">
        <v>11</v>
      </c>
      <c r="H4223" s="103" t="s">
        <v>654</v>
      </c>
      <c r="I4223" s="100">
        <v>20</v>
      </c>
      <c r="J4223" s="100">
        <v>1</v>
      </c>
      <c r="K4223" s="100"/>
      <c r="L4223" s="100"/>
      <c r="M4223" s="100">
        <v>20</v>
      </c>
      <c r="N4223" s="100">
        <v>1</v>
      </c>
      <c r="O4223" s="104">
        <v>1050000</v>
      </c>
      <c r="P4223" s="104">
        <v>1050000</v>
      </c>
      <c r="Q4223" s="104"/>
      <c r="R4223" s="104"/>
      <c r="S4223" s="104">
        <v>1050000</v>
      </c>
      <c r="T4223" s="104">
        <v>0</v>
      </c>
      <c r="U4223" s="103" t="s">
        <v>303</v>
      </c>
      <c r="V4223" s="105" t="s">
        <v>1249</v>
      </c>
      <c r="W4223" s="106" t="s">
        <v>539</v>
      </c>
    </row>
    <row r="4224" spans="1:23" s="107" customFormat="1" ht="31.8" customHeight="1">
      <c r="A4224" s="46">
        <f>SUBTOTAL(3,$C$11:C4224)</f>
        <v>4214</v>
      </c>
      <c r="B4224" s="100">
        <v>2</v>
      </c>
      <c r="C4224" s="100" t="s">
        <v>284</v>
      </c>
      <c r="D4224" s="100" t="s">
        <v>2355</v>
      </c>
      <c r="E4224" s="101" t="s">
        <v>377</v>
      </c>
      <c r="F4224" s="102" t="s">
        <v>693</v>
      </c>
      <c r="G4224" s="100">
        <v>11</v>
      </c>
      <c r="H4224" s="103" t="s">
        <v>654</v>
      </c>
      <c r="I4224" s="100">
        <v>20</v>
      </c>
      <c r="J4224" s="100">
        <v>1</v>
      </c>
      <c r="K4224" s="100"/>
      <c r="L4224" s="100"/>
      <c r="M4224" s="100">
        <v>20</v>
      </c>
      <c r="N4224" s="100">
        <v>1</v>
      </c>
      <c r="O4224" s="104">
        <v>1050000</v>
      </c>
      <c r="P4224" s="104">
        <v>1050000</v>
      </c>
      <c r="Q4224" s="104"/>
      <c r="R4224" s="104"/>
      <c r="S4224" s="104">
        <v>1050000</v>
      </c>
      <c r="T4224" s="104">
        <v>0</v>
      </c>
      <c r="U4224" s="103" t="s">
        <v>303</v>
      </c>
      <c r="V4224" s="105" t="s">
        <v>1880</v>
      </c>
      <c r="W4224" s="106" t="s">
        <v>539</v>
      </c>
    </row>
    <row r="4225" spans="1:23" s="107" customFormat="1" ht="31.8" customHeight="1">
      <c r="A4225" s="46">
        <f>SUBTOTAL(3,$C$11:C4225)</f>
        <v>4215</v>
      </c>
      <c r="B4225" s="100">
        <v>2</v>
      </c>
      <c r="C4225" s="100" t="s">
        <v>284</v>
      </c>
      <c r="D4225" s="100" t="s">
        <v>2355</v>
      </c>
      <c r="E4225" s="101" t="s">
        <v>377</v>
      </c>
      <c r="F4225" s="102" t="s">
        <v>693</v>
      </c>
      <c r="G4225" s="100">
        <v>11</v>
      </c>
      <c r="H4225" s="103" t="s">
        <v>654</v>
      </c>
      <c r="I4225" s="100">
        <v>20</v>
      </c>
      <c r="J4225" s="100">
        <v>1</v>
      </c>
      <c r="K4225" s="100"/>
      <c r="L4225" s="100"/>
      <c r="M4225" s="100">
        <v>20</v>
      </c>
      <c r="N4225" s="100">
        <v>1</v>
      </c>
      <c r="O4225" s="104">
        <v>1050000</v>
      </c>
      <c r="P4225" s="104">
        <v>1050000</v>
      </c>
      <c r="Q4225" s="104"/>
      <c r="R4225" s="104"/>
      <c r="S4225" s="104">
        <v>1050000</v>
      </c>
      <c r="T4225" s="104">
        <v>0</v>
      </c>
      <c r="U4225" s="103" t="s">
        <v>303</v>
      </c>
      <c r="V4225" s="105" t="s">
        <v>4833</v>
      </c>
      <c r="W4225" s="106" t="s">
        <v>539</v>
      </c>
    </row>
    <row r="4226" spans="1:23" s="107" customFormat="1" ht="31.8" customHeight="1">
      <c r="A4226" s="46">
        <f>SUBTOTAL(3,$C$11:C4226)</f>
        <v>4216</v>
      </c>
      <c r="B4226" s="100">
        <v>2</v>
      </c>
      <c r="C4226" s="100" t="s">
        <v>284</v>
      </c>
      <c r="D4226" s="100" t="s">
        <v>2365</v>
      </c>
      <c r="E4226" s="101" t="s">
        <v>377</v>
      </c>
      <c r="F4226" s="102" t="s">
        <v>693</v>
      </c>
      <c r="G4226" s="100">
        <v>11</v>
      </c>
      <c r="H4226" s="103" t="s">
        <v>654</v>
      </c>
      <c r="I4226" s="100">
        <v>20</v>
      </c>
      <c r="J4226" s="100">
        <v>1</v>
      </c>
      <c r="K4226" s="100"/>
      <c r="L4226" s="100"/>
      <c r="M4226" s="100">
        <v>20</v>
      </c>
      <c r="N4226" s="100">
        <v>1</v>
      </c>
      <c r="O4226" s="104">
        <v>1050000</v>
      </c>
      <c r="P4226" s="104">
        <v>1050000</v>
      </c>
      <c r="Q4226" s="104"/>
      <c r="R4226" s="104"/>
      <c r="S4226" s="104">
        <v>1050000</v>
      </c>
      <c r="T4226" s="104">
        <v>0</v>
      </c>
      <c r="U4226" s="103" t="s">
        <v>303</v>
      </c>
      <c r="V4226" s="105" t="s">
        <v>4834</v>
      </c>
      <c r="W4226" s="106" t="s">
        <v>539</v>
      </c>
    </row>
    <row r="4227" spans="1:23" s="107" customFormat="1" ht="31.8" customHeight="1">
      <c r="A4227" s="46">
        <f>SUBTOTAL(3,$C$11:C4227)</f>
        <v>4217</v>
      </c>
      <c r="B4227" s="100">
        <v>2</v>
      </c>
      <c r="C4227" s="100" t="s">
        <v>284</v>
      </c>
      <c r="D4227" s="100" t="s">
        <v>2357</v>
      </c>
      <c r="E4227" s="101" t="s">
        <v>377</v>
      </c>
      <c r="F4227" s="102" t="s">
        <v>693</v>
      </c>
      <c r="G4227" s="100">
        <v>11</v>
      </c>
      <c r="H4227" s="103" t="s">
        <v>654</v>
      </c>
      <c r="I4227" s="100">
        <v>20</v>
      </c>
      <c r="J4227" s="100">
        <v>1</v>
      </c>
      <c r="K4227" s="100"/>
      <c r="L4227" s="100"/>
      <c r="M4227" s="100">
        <v>20</v>
      </c>
      <c r="N4227" s="100">
        <v>1</v>
      </c>
      <c r="O4227" s="104">
        <v>1050000</v>
      </c>
      <c r="P4227" s="104">
        <v>1050000</v>
      </c>
      <c r="Q4227" s="104"/>
      <c r="R4227" s="104"/>
      <c r="S4227" s="104">
        <v>1050000</v>
      </c>
      <c r="T4227" s="104">
        <v>0</v>
      </c>
      <c r="U4227" s="103" t="s">
        <v>303</v>
      </c>
      <c r="V4227" s="105" t="s">
        <v>4835</v>
      </c>
      <c r="W4227" s="106" t="s">
        <v>539</v>
      </c>
    </row>
    <row r="4228" spans="1:23" s="107" customFormat="1" ht="31.8" customHeight="1">
      <c r="A4228" s="46">
        <f>SUBTOTAL(3,$C$11:C4228)</f>
        <v>4218</v>
      </c>
      <c r="B4228" s="100">
        <v>2</v>
      </c>
      <c r="C4228" s="100" t="s">
        <v>284</v>
      </c>
      <c r="D4228" s="100" t="s">
        <v>2356</v>
      </c>
      <c r="E4228" s="101" t="s">
        <v>377</v>
      </c>
      <c r="F4228" s="102" t="s">
        <v>693</v>
      </c>
      <c r="G4228" s="100">
        <v>11</v>
      </c>
      <c r="H4228" s="103" t="s">
        <v>654</v>
      </c>
      <c r="I4228" s="100">
        <v>20</v>
      </c>
      <c r="J4228" s="100">
        <v>1</v>
      </c>
      <c r="K4228" s="100"/>
      <c r="L4228" s="100"/>
      <c r="M4228" s="100">
        <v>20</v>
      </c>
      <c r="N4228" s="100">
        <v>1</v>
      </c>
      <c r="O4228" s="104">
        <v>1050000</v>
      </c>
      <c r="P4228" s="104">
        <v>1050000</v>
      </c>
      <c r="Q4228" s="104"/>
      <c r="R4228" s="104"/>
      <c r="S4228" s="104">
        <v>1050000</v>
      </c>
      <c r="T4228" s="104">
        <v>0</v>
      </c>
      <c r="U4228" s="103" t="s">
        <v>303</v>
      </c>
      <c r="V4228" s="105" t="s">
        <v>4836</v>
      </c>
      <c r="W4228" s="106" t="s">
        <v>539</v>
      </c>
    </row>
    <row r="4229" spans="1:23" s="107" customFormat="1" ht="31.8" customHeight="1">
      <c r="A4229" s="46">
        <f>SUBTOTAL(3,$C$11:C4229)</f>
        <v>4219</v>
      </c>
      <c r="B4229" s="100">
        <v>2</v>
      </c>
      <c r="C4229" s="100" t="s">
        <v>284</v>
      </c>
      <c r="D4229" s="100" t="s">
        <v>2389</v>
      </c>
      <c r="E4229" s="101" t="s">
        <v>377</v>
      </c>
      <c r="F4229" s="102" t="s">
        <v>693</v>
      </c>
      <c r="G4229" s="100">
        <v>11</v>
      </c>
      <c r="H4229" s="103" t="s">
        <v>654</v>
      </c>
      <c r="I4229" s="100">
        <v>40</v>
      </c>
      <c r="J4229" s="100">
        <v>1</v>
      </c>
      <c r="K4229" s="100"/>
      <c r="L4229" s="100"/>
      <c r="M4229" s="100">
        <v>40</v>
      </c>
      <c r="N4229" s="100">
        <v>1</v>
      </c>
      <c r="O4229" s="104">
        <v>2100000</v>
      </c>
      <c r="P4229" s="104">
        <v>2100000</v>
      </c>
      <c r="Q4229" s="104"/>
      <c r="R4229" s="104"/>
      <c r="S4229" s="104">
        <v>2100000</v>
      </c>
      <c r="T4229" s="104">
        <v>0</v>
      </c>
      <c r="U4229" s="103" t="s">
        <v>304</v>
      </c>
      <c r="V4229" s="105" t="s">
        <v>4837</v>
      </c>
      <c r="W4229" s="106" t="s">
        <v>539</v>
      </c>
    </row>
    <row r="4230" spans="1:23" s="107" customFormat="1" ht="31.8" customHeight="1">
      <c r="A4230" s="46">
        <f>SUBTOTAL(3,$C$11:C4230)</f>
        <v>4220</v>
      </c>
      <c r="B4230" s="46">
        <v>1</v>
      </c>
      <c r="C4230" s="46" t="s">
        <v>502</v>
      </c>
      <c r="D4230" s="46" t="s">
        <v>541</v>
      </c>
      <c r="E4230" s="98" t="s">
        <v>739</v>
      </c>
      <c r="F4230" s="99" t="s">
        <v>636</v>
      </c>
      <c r="G4230" s="46">
        <v>11</v>
      </c>
      <c r="H4230" s="78" t="s">
        <v>654</v>
      </c>
      <c r="I4230" s="46">
        <v>20</v>
      </c>
      <c r="J4230" s="46">
        <v>1</v>
      </c>
      <c r="K4230" s="46"/>
      <c r="L4230" s="46"/>
      <c r="M4230" s="46">
        <v>20</v>
      </c>
      <c r="N4230" s="46">
        <v>1</v>
      </c>
      <c r="O4230" s="79">
        <v>1000000</v>
      </c>
      <c r="P4230" s="79">
        <v>1000000</v>
      </c>
      <c r="Q4230" s="79"/>
      <c r="R4230" s="79">
        <v>1000000</v>
      </c>
      <c r="S4230" s="79">
        <v>0</v>
      </c>
      <c r="T4230" s="79">
        <v>0</v>
      </c>
      <c r="U4230" s="78" t="s">
        <v>305</v>
      </c>
      <c r="V4230" s="80" t="s">
        <v>1220</v>
      </c>
      <c r="W4230" s="81" t="s">
        <v>539</v>
      </c>
    </row>
    <row r="4231" spans="1:23" s="107" customFormat="1" ht="31.8" customHeight="1">
      <c r="A4231" s="46">
        <f>SUBTOTAL(3,$C$11:C4231)</f>
        <v>4221</v>
      </c>
      <c r="B4231" s="46">
        <v>1</v>
      </c>
      <c r="C4231" s="46" t="s">
        <v>502</v>
      </c>
      <c r="D4231" s="46" t="s">
        <v>938</v>
      </c>
      <c r="E4231" s="98" t="s">
        <v>739</v>
      </c>
      <c r="F4231" s="99" t="s">
        <v>636</v>
      </c>
      <c r="G4231" s="46">
        <v>11</v>
      </c>
      <c r="H4231" s="78" t="s">
        <v>654</v>
      </c>
      <c r="I4231" s="46">
        <v>10</v>
      </c>
      <c r="J4231" s="46">
        <v>1</v>
      </c>
      <c r="K4231" s="46"/>
      <c r="L4231" s="46"/>
      <c r="M4231" s="46">
        <v>10</v>
      </c>
      <c r="N4231" s="46">
        <v>1</v>
      </c>
      <c r="O4231" s="79">
        <v>500000</v>
      </c>
      <c r="P4231" s="79">
        <v>500000</v>
      </c>
      <c r="Q4231" s="79"/>
      <c r="R4231" s="79">
        <v>500000</v>
      </c>
      <c r="S4231" s="79">
        <v>0</v>
      </c>
      <c r="T4231" s="79">
        <v>0</v>
      </c>
      <c r="U4231" s="78" t="s">
        <v>311</v>
      </c>
      <c r="V4231" s="80" t="s">
        <v>153</v>
      </c>
      <c r="W4231" s="81" t="s">
        <v>539</v>
      </c>
    </row>
    <row r="4232" spans="1:23" s="107" customFormat="1" ht="31.8" customHeight="1">
      <c r="A4232" s="46">
        <f>SUBTOTAL(3,$C$11:C4232)</f>
        <v>4222</v>
      </c>
      <c r="B4232" s="46">
        <v>1</v>
      </c>
      <c r="C4232" s="46" t="s">
        <v>502</v>
      </c>
      <c r="D4232" s="46" t="s">
        <v>541</v>
      </c>
      <c r="E4232" s="98" t="s">
        <v>739</v>
      </c>
      <c r="F4232" s="99" t="s">
        <v>636</v>
      </c>
      <c r="G4232" s="46">
        <v>11</v>
      </c>
      <c r="H4232" s="78" t="s">
        <v>654</v>
      </c>
      <c r="I4232" s="46">
        <v>10</v>
      </c>
      <c r="J4232" s="46">
        <v>1</v>
      </c>
      <c r="K4232" s="46"/>
      <c r="L4232" s="46"/>
      <c r="M4232" s="46">
        <v>10</v>
      </c>
      <c r="N4232" s="46">
        <v>1</v>
      </c>
      <c r="O4232" s="79">
        <v>500000</v>
      </c>
      <c r="P4232" s="79">
        <v>500000</v>
      </c>
      <c r="Q4232" s="79"/>
      <c r="R4232" s="79">
        <v>500000</v>
      </c>
      <c r="S4232" s="79">
        <v>0</v>
      </c>
      <c r="T4232" s="79">
        <v>0</v>
      </c>
      <c r="U4232" s="78" t="s">
        <v>311</v>
      </c>
      <c r="V4232" s="80" t="s">
        <v>179</v>
      </c>
      <c r="W4232" s="81" t="s">
        <v>539</v>
      </c>
    </row>
    <row r="4233" spans="1:23" s="107" customFormat="1" ht="31.8" customHeight="1">
      <c r="A4233" s="46">
        <f>SUBTOTAL(3,$C$11:C4233)</f>
        <v>4223</v>
      </c>
      <c r="B4233" s="46">
        <v>1</v>
      </c>
      <c r="C4233" s="46" t="s">
        <v>502</v>
      </c>
      <c r="D4233" s="46" t="s">
        <v>541</v>
      </c>
      <c r="E4233" s="98" t="s">
        <v>739</v>
      </c>
      <c r="F4233" s="99" t="s">
        <v>636</v>
      </c>
      <c r="G4233" s="46">
        <v>11</v>
      </c>
      <c r="H4233" s="78" t="s">
        <v>654</v>
      </c>
      <c r="I4233" s="46">
        <v>20</v>
      </c>
      <c r="J4233" s="46">
        <v>1</v>
      </c>
      <c r="K4233" s="46"/>
      <c r="L4233" s="46"/>
      <c r="M4233" s="46">
        <v>20</v>
      </c>
      <c r="N4233" s="46">
        <v>1</v>
      </c>
      <c r="O4233" s="79">
        <v>1050000</v>
      </c>
      <c r="P4233" s="79">
        <v>1050000</v>
      </c>
      <c r="Q4233" s="79"/>
      <c r="R4233" s="79">
        <v>1050000</v>
      </c>
      <c r="S4233" s="79">
        <v>0</v>
      </c>
      <c r="T4233" s="79">
        <v>0</v>
      </c>
      <c r="U4233" s="78" t="s">
        <v>303</v>
      </c>
      <c r="V4233" s="80" t="s">
        <v>2015</v>
      </c>
      <c r="W4233" s="81" t="s">
        <v>539</v>
      </c>
    </row>
    <row r="4234" spans="1:23" s="107" customFormat="1" ht="31.8" customHeight="1">
      <c r="A4234" s="46">
        <f>SUBTOTAL(3,$C$11:C4234)</f>
        <v>4224</v>
      </c>
      <c r="B4234" s="46">
        <v>1</v>
      </c>
      <c r="C4234" s="46" t="s">
        <v>502</v>
      </c>
      <c r="D4234" s="46" t="s">
        <v>541</v>
      </c>
      <c r="E4234" s="98" t="s">
        <v>739</v>
      </c>
      <c r="F4234" s="99" t="s">
        <v>636</v>
      </c>
      <c r="G4234" s="46">
        <v>11</v>
      </c>
      <c r="H4234" s="78" t="s">
        <v>654</v>
      </c>
      <c r="I4234" s="46">
        <v>20</v>
      </c>
      <c r="J4234" s="46">
        <v>1</v>
      </c>
      <c r="K4234" s="46"/>
      <c r="L4234" s="46"/>
      <c r="M4234" s="46">
        <v>20</v>
      </c>
      <c r="N4234" s="46">
        <v>1</v>
      </c>
      <c r="O4234" s="79">
        <v>1050000</v>
      </c>
      <c r="P4234" s="79">
        <v>1050000</v>
      </c>
      <c r="Q4234" s="79"/>
      <c r="R4234" s="79">
        <v>1050000</v>
      </c>
      <c r="S4234" s="79">
        <v>0</v>
      </c>
      <c r="T4234" s="79">
        <v>0</v>
      </c>
      <c r="U4234" s="78" t="s">
        <v>303</v>
      </c>
      <c r="V4234" s="80" t="s">
        <v>2015</v>
      </c>
      <c r="W4234" s="81" t="s">
        <v>539</v>
      </c>
    </row>
    <row r="4235" spans="1:23" s="107" customFormat="1" ht="31.8" customHeight="1">
      <c r="A4235" s="46">
        <f>SUBTOTAL(3,$C$11:C4235)</f>
        <v>4225</v>
      </c>
      <c r="B4235" s="46">
        <v>1</v>
      </c>
      <c r="C4235" s="46" t="s">
        <v>502</v>
      </c>
      <c r="D4235" s="46" t="s">
        <v>946</v>
      </c>
      <c r="E4235" s="98" t="s">
        <v>739</v>
      </c>
      <c r="F4235" s="99" t="s">
        <v>636</v>
      </c>
      <c r="G4235" s="46">
        <v>11</v>
      </c>
      <c r="H4235" s="78" t="s">
        <v>654</v>
      </c>
      <c r="I4235" s="46">
        <v>20</v>
      </c>
      <c r="J4235" s="46">
        <v>1</v>
      </c>
      <c r="K4235" s="46"/>
      <c r="L4235" s="46"/>
      <c r="M4235" s="46">
        <v>20</v>
      </c>
      <c r="N4235" s="46">
        <v>1</v>
      </c>
      <c r="O4235" s="79">
        <v>1050000</v>
      </c>
      <c r="P4235" s="79">
        <v>1050000</v>
      </c>
      <c r="Q4235" s="79"/>
      <c r="R4235" s="79">
        <v>1050000</v>
      </c>
      <c r="S4235" s="79">
        <v>0</v>
      </c>
      <c r="T4235" s="79">
        <v>0</v>
      </c>
      <c r="U4235" s="78" t="s">
        <v>303</v>
      </c>
      <c r="V4235" s="80" t="s">
        <v>2016</v>
      </c>
      <c r="W4235" s="81" t="s">
        <v>539</v>
      </c>
    </row>
    <row r="4236" spans="1:23" s="107" customFormat="1" ht="31.8" customHeight="1">
      <c r="A4236" s="46">
        <f>SUBTOTAL(3,$C$11:C4236)</f>
        <v>4226</v>
      </c>
      <c r="B4236" s="46">
        <v>1</v>
      </c>
      <c r="C4236" s="46" t="s">
        <v>502</v>
      </c>
      <c r="D4236" s="46" t="s">
        <v>946</v>
      </c>
      <c r="E4236" s="98" t="s">
        <v>739</v>
      </c>
      <c r="F4236" s="99" t="s">
        <v>636</v>
      </c>
      <c r="G4236" s="46">
        <v>11</v>
      </c>
      <c r="H4236" s="78" t="s">
        <v>654</v>
      </c>
      <c r="I4236" s="46">
        <v>20</v>
      </c>
      <c r="J4236" s="46">
        <v>1</v>
      </c>
      <c r="K4236" s="46"/>
      <c r="L4236" s="46"/>
      <c r="M4236" s="46">
        <v>20</v>
      </c>
      <c r="N4236" s="46">
        <v>1</v>
      </c>
      <c r="O4236" s="79">
        <v>1050000</v>
      </c>
      <c r="P4236" s="79">
        <v>1050000</v>
      </c>
      <c r="Q4236" s="79"/>
      <c r="R4236" s="79">
        <v>1050000</v>
      </c>
      <c r="S4236" s="79">
        <v>0</v>
      </c>
      <c r="T4236" s="79">
        <v>0</v>
      </c>
      <c r="U4236" s="78" t="s">
        <v>303</v>
      </c>
      <c r="V4236" s="80" t="s">
        <v>1234</v>
      </c>
      <c r="W4236" s="81" t="s">
        <v>539</v>
      </c>
    </row>
    <row r="4237" spans="1:23" s="107" customFormat="1" ht="31.8" customHeight="1">
      <c r="A4237" s="46">
        <f>SUBTOTAL(3,$C$11:C4237)</f>
        <v>4227</v>
      </c>
      <c r="B4237" s="46">
        <v>1</v>
      </c>
      <c r="C4237" s="46" t="s">
        <v>502</v>
      </c>
      <c r="D4237" s="46" t="s">
        <v>946</v>
      </c>
      <c r="E4237" s="98" t="s">
        <v>739</v>
      </c>
      <c r="F4237" s="99" t="s">
        <v>636</v>
      </c>
      <c r="G4237" s="46">
        <v>11</v>
      </c>
      <c r="H4237" s="78" t="s">
        <v>654</v>
      </c>
      <c r="I4237" s="46">
        <v>20</v>
      </c>
      <c r="J4237" s="46">
        <v>1</v>
      </c>
      <c r="K4237" s="46"/>
      <c r="L4237" s="46"/>
      <c r="M4237" s="46">
        <v>20</v>
      </c>
      <c r="N4237" s="46">
        <v>1</v>
      </c>
      <c r="O4237" s="79">
        <v>1050000</v>
      </c>
      <c r="P4237" s="79">
        <v>1050000</v>
      </c>
      <c r="Q4237" s="79"/>
      <c r="R4237" s="79">
        <v>1050000</v>
      </c>
      <c r="S4237" s="79">
        <v>0</v>
      </c>
      <c r="T4237" s="79">
        <v>0</v>
      </c>
      <c r="U4237" s="78" t="s">
        <v>303</v>
      </c>
      <c r="V4237" s="80" t="s">
        <v>894</v>
      </c>
      <c r="W4237" s="81" t="s">
        <v>539</v>
      </c>
    </row>
    <row r="4238" spans="1:23" s="107" customFormat="1" ht="31.8" customHeight="1">
      <c r="A4238" s="46">
        <f>SUBTOTAL(3,$C$11:C4238)</f>
        <v>4228</v>
      </c>
      <c r="B4238" s="46">
        <v>1</v>
      </c>
      <c r="C4238" s="46" t="s">
        <v>502</v>
      </c>
      <c r="D4238" s="46" t="s">
        <v>844</v>
      </c>
      <c r="E4238" s="98" t="s">
        <v>739</v>
      </c>
      <c r="F4238" s="99" t="s">
        <v>636</v>
      </c>
      <c r="G4238" s="46">
        <v>11</v>
      </c>
      <c r="H4238" s="78" t="s">
        <v>654</v>
      </c>
      <c r="I4238" s="46">
        <v>20</v>
      </c>
      <c r="J4238" s="46">
        <v>1</v>
      </c>
      <c r="K4238" s="46"/>
      <c r="L4238" s="46"/>
      <c r="M4238" s="46">
        <v>20</v>
      </c>
      <c r="N4238" s="46">
        <v>1</v>
      </c>
      <c r="O4238" s="79">
        <v>1050000</v>
      </c>
      <c r="P4238" s="79">
        <v>1050000</v>
      </c>
      <c r="Q4238" s="79"/>
      <c r="R4238" s="79">
        <v>1050000</v>
      </c>
      <c r="S4238" s="79">
        <v>0</v>
      </c>
      <c r="T4238" s="79">
        <v>0</v>
      </c>
      <c r="U4238" s="78" t="s">
        <v>303</v>
      </c>
      <c r="V4238" s="80" t="s">
        <v>2017</v>
      </c>
      <c r="W4238" s="81" t="s">
        <v>539</v>
      </c>
    </row>
    <row r="4239" spans="1:23" s="107" customFormat="1" ht="31.8" customHeight="1">
      <c r="A4239" s="46">
        <f>SUBTOTAL(3,$C$11:C4239)</f>
        <v>4229</v>
      </c>
      <c r="B4239" s="46">
        <v>1</v>
      </c>
      <c r="C4239" s="46" t="s">
        <v>502</v>
      </c>
      <c r="D4239" s="46" t="s">
        <v>932</v>
      </c>
      <c r="E4239" s="98" t="s">
        <v>739</v>
      </c>
      <c r="F4239" s="99" t="s">
        <v>636</v>
      </c>
      <c r="G4239" s="46">
        <v>11</v>
      </c>
      <c r="H4239" s="78" t="s">
        <v>654</v>
      </c>
      <c r="I4239" s="46">
        <v>20</v>
      </c>
      <c r="J4239" s="46">
        <v>1</v>
      </c>
      <c r="K4239" s="46"/>
      <c r="L4239" s="46"/>
      <c r="M4239" s="46">
        <v>20</v>
      </c>
      <c r="N4239" s="46">
        <v>1</v>
      </c>
      <c r="O4239" s="79">
        <v>1050000</v>
      </c>
      <c r="P4239" s="79">
        <v>1050000</v>
      </c>
      <c r="Q4239" s="79"/>
      <c r="R4239" s="79">
        <v>1050000</v>
      </c>
      <c r="S4239" s="79">
        <v>0</v>
      </c>
      <c r="T4239" s="79">
        <v>0</v>
      </c>
      <c r="U4239" s="78" t="s">
        <v>303</v>
      </c>
      <c r="V4239" s="80" t="s">
        <v>2018</v>
      </c>
      <c r="W4239" s="81" t="s">
        <v>539</v>
      </c>
    </row>
    <row r="4240" spans="1:23" s="107" customFormat="1" ht="31.8" customHeight="1">
      <c r="A4240" s="46">
        <f>SUBTOTAL(3,$C$11:C4240)</f>
        <v>4230</v>
      </c>
      <c r="B4240" s="100">
        <v>2</v>
      </c>
      <c r="C4240" s="100" t="s">
        <v>502</v>
      </c>
      <c r="D4240" s="100" t="s">
        <v>541</v>
      </c>
      <c r="E4240" s="101" t="s">
        <v>739</v>
      </c>
      <c r="F4240" s="102" t="s">
        <v>636</v>
      </c>
      <c r="G4240" s="100">
        <v>11</v>
      </c>
      <c r="H4240" s="103" t="s">
        <v>654</v>
      </c>
      <c r="I4240" s="100">
        <v>20</v>
      </c>
      <c r="J4240" s="100">
        <v>1</v>
      </c>
      <c r="K4240" s="100"/>
      <c r="L4240" s="100"/>
      <c r="M4240" s="100">
        <v>20</v>
      </c>
      <c r="N4240" s="100">
        <v>1</v>
      </c>
      <c r="O4240" s="104">
        <v>1000000</v>
      </c>
      <c r="P4240" s="104">
        <v>1000000</v>
      </c>
      <c r="Q4240" s="104"/>
      <c r="R4240" s="104"/>
      <c r="S4240" s="104">
        <v>1000000</v>
      </c>
      <c r="T4240" s="104">
        <v>0</v>
      </c>
      <c r="U4240" s="103" t="s">
        <v>305</v>
      </c>
      <c r="V4240" s="105" t="s">
        <v>4130</v>
      </c>
      <c r="W4240" s="106" t="s">
        <v>539</v>
      </c>
    </row>
    <row r="4241" spans="1:23" s="107" customFormat="1" ht="31.8" customHeight="1">
      <c r="A4241" s="46">
        <f>SUBTOTAL(3,$C$11:C4241)</f>
        <v>4231</v>
      </c>
      <c r="B4241" s="100">
        <v>2</v>
      </c>
      <c r="C4241" s="100" t="s">
        <v>502</v>
      </c>
      <c r="D4241" s="100" t="s">
        <v>541</v>
      </c>
      <c r="E4241" s="101" t="s">
        <v>739</v>
      </c>
      <c r="F4241" s="102" t="s">
        <v>636</v>
      </c>
      <c r="G4241" s="100">
        <v>11</v>
      </c>
      <c r="H4241" s="103" t="s">
        <v>654</v>
      </c>
      <c r="I4241" s="100">
        <v>20</v>
      </c>
      <c r="J4241" s="100">
        <v>1</v>
      </c>
      <c r="K4241" s="100"/>
      <c r="L4241" s="100"/>
      <c r="M4241" s="100">
        <v>20</v>
      </c>
      <c r="N4241" s="100">
        <v>1</v>
      </c>
      <c r="O4241" s="104">
        <v>1000000</v>
      </c>
      <c r="P4241" s="104">
        <v>1000000</v>
      </c>
      <c r="Q4241" s="104"/>
      <c r="R4241" s="104"/>
      <c r="S4241" s="104">
        <v>1000000</v>
      </c>
      <c r="T4241" s="104">
        <v>0</v>
      </c>
      <c r="U4241" s="103" t="s">
        <v>305</v>
      </c>
      <c r="V4241" s="105" t="s">
        <v>1220</v>
      </c>
      <c r="W4241" s="106" t="s">
        <v>539</v>
      </c>
    </row>
    <row r="4242" spans="1:23" s="107" customFormat="1" ht="31.8" customHeight="1">
      <c r="A4242" s="46">
        <f>SUBTOTAL(3,$C$11:C4242)</f>
        <v>4232</v>
      </c>
      <c r="B4242" s="100">
        <v>2</v>
      </c>
      <c r="C4242" s="100" t="s">
        <v>502</v>
      </c>
      <c r="D4242" s="100" t="s">
        <v>541</v>
      </c>
      <c r="E4242" s="101" t="s">
        <v>739</v>
      </c>
      <c r="F4242" s="102" t="s">
        <v>636</v>
      </c>
      <c r="G4242" s="100">
        <v>11</v>
      </c>
      <c r="H4242" s="103" t="s">
        <v>654</v>
      </c>
      <c r="I4242" s="100">
        <v>10</v>
      </c>
      <c r="J4242" s="100">
        <v>1</v>
      </c>
      <c r="K4242" s="100"/>
      <c r="L4242" s="100"/>
      <c r="M4242" s="100">
        <v>10</v>
      </c>
      <c r="N4242" s="100">
        <v>1</v>
      </c>
      <c r="O4242" s="104">
        <v>500000</v>
      </c>
      <c r="P4242" s="104">
        <v>500000</v>
      </c>
      <c r="Q4242" s="104"/>
      <c r="R4242" s="104"/>
      <c r="S4242" s="104">
        <v>500000</v>
      </c>
      <c r="T4242" s="104">
        <v>0</v>
      </c>
      <c r="U4242" s="103" t="s">
        <v>311</v>
      </c>
      <c r="V4242" s="105" t="s">
        <v>153</v>
      </c>
      <c r="W4242" s="106" t="s">
        <v>539</v>
      </c>
    </row>
    <row r="4243" spans="1:23" s="107" customFormat="1" ht="31.8" customHeight="1">
      <c r="A4243" s="46">
        <f>SUBTOTAL(3,$C$11:C4243)</f>
        <v>4233</v>
      </c>
      <c r="B4243" s="100">
        <v>2</v>
      </c>
      <c r="C4243" s="100" t="s">
        <v>502</v>
      </c>
      <c r="D4243" s="100" t="s">
        <v>541</v>
      </c>
      <c r="E4243" s="101" t="s">
        <v>739</v>
      </c>
      <c r="F4243" s="102" t="s">
        <v>636</v>
      </c>
      <c r="G4243" s="100">
        <v>11</v>
      </c>
      <c r="H4243" s="103" t="s">
        <v>654</v>
      </c>
      <c r="I4243" s="100">
        <v>10</v>
      </c>
      <c r="J4243" s="100">
        <v>1</v>
      </c>
      <c r="K4243" s="100"/>
      <c r="L4243" s="100"/>
      <c r="M4243" s="100">
        <v>10</v>
      </c>
      <c r="N4243" s="100">
        <v>1</v>
      </c>
      <c r="O4243" s="104">
        <v>500000</v>
      </c>
      <c r="P4243" s="104">
        <v>500000</v>
      </c>
      <c r="Q4243" s="104"/>
      <c r="R4243" s="104"/>
      <c r="S4243" s="104">
        <v>500000</v>
      </c>
      <c r="T4243" s="104">
        <v>0</v>
      </c>
      <c r="U4243" s="103" t="s">
        <v>311</v>
      </c>
      <c r="V4243" s="105" t="s">
        <v>179</v>
      </c>
      <c r="W4243" s="106" t="s">
        <v>539</v>
      </c>
    </row>
    <row r="4244" spans="1:23" s="107" customFormat="1" ht="31.8" customHeight="1">
      <c r="A4244" s="46">
        <f>SUBTOTAL(3,$C$11:C4244)</f>
        <v>4234</v>
      </c>
      <c r="B4244" s="100">
        <v>2</v>
      </c>
      <c r="C4244" s="100" t="s">
        <v>502</v>
      </c>
      <c r="D4244" s="100" t="s">
        <v>2354</v>
      </c>
      <c r="E4244" s="101" t="s">
        <v>739</v>
      </c>
      <c r="F4244" s="102" t="s">
        <v>636</v>
      </c>
      <c r="G4244" s="100">
        <v>11</v>
      </c>
      <c r="H4244" s="103" t="s">
        <v>654</v>
      </c>
      <c r="I4244" s="100">
        <v>20</v>
      </c>
      <c r="J4244" s="100">
        <v>1</v>
      </c>
      <c r="K4244" s="100"/>
      <c r="L4244" s="100"/>
      <c r="M4244" s="100">
        <v>20</v>
      </c>
      <c r="N4244" s="100">
        <v>1</v>
      </c>
      <c r="O4244" s="104">
        <v>1050000</v>
      </c>
      <c r="P4244" s="104">
        <v>1050000</v>
      </c>
      <c r="Q4244" s="104"/>
      <c r="R4244" s="104"/>
      <c r="S4244" s="104">
        <v>1050000</v>
      </c>
      <c r="T4244" s="104">
        <v>0</v>
      </c>
      <c r="U4244" s="103" t="s">
        <v>303</v>
      </c>
      <c r="V4244" s="105" t="s">
        <v>4838</v>
      </c>
      <c r="W4244" s="106" t="s">
        <v>539</v>
      </c>
    </row>
    <row r="4245" spans="1:23" s="107" customFormat="1" ht="31.8" customHeight="1">
      <c r="A4245" s="46">
        <f>SUBTOTAL(3,$C$11:C4245)</f>
        <v>4235</v>
      </c>
      <c r="B4245" s="100">
        <v>2</v>
      </c>
      <c r="C4245" s="100" t="s">
        <v>502</v>
      </c>
      <c r="D4245" s="100" t="s">
        <v>2355</v>
      </c>
      <c r="E4245" s="101" t="s">
        <v>739</v>
      </c>
      <c r="F4245" s="102" t="s">
        <v>636</v>
      </c>
      <c r="G4245" s="100">
        <v>11</v>
      </c>
      <c r="H4245" s="103" t="s">
        <v>654</v>
      </c>
      <c r="I4245" s="100">
        <v>20</v>
      </c>
      <c r="J4245" s="100">
        <v>1</v>
      </c>
      <c r="K4245" s="100"/>
      <c r="L4245" s="100"/>
      <c r="M4245" s="100">
        <v>20</v>
      </c>
      <c r="N4245" s="100">
        <v>1</v>
      </c>
      <c r="O4245" s="104">
        <v>1050000</v>
      </c>
      <c r="P4245" s="104">
        <v>1050000</v>
      </c>
      <c r="Q4245" s="104"/>
      <c r="R4245" s="104"/>
      <c r="S4245" s="104">
        <v>1050000</v>
      </c>
      <c r="T4245" s="104">
        <v>0</v>
      </c>
      <c r="U4245" s="103" t="s">
        <v>303</v>
      </c>
      <c r="V4245" s="105" t="s">
        <v>3673</v>
      </c>
      <c r="W4245" s="106" t="s">
        <v>539</v>
      </c>
    </row>
    <row r="4246" spans="1:23" s="107" customFormat="1" ht="31.8" customHeight="1">
      <c r="A4246" s="46">
        <f>SUBTOTAL(3,$C$11:C4246)</f>
        <v>4236</v>
      </c>
      <c r="B4246" s="100">
        <v>2</v>
      </c>
      <c r="C4246" s="100" t="s">
        <v>502</v>
      </c>
      <c r="D4246" s="100" t="s">
        <v>2354</v>
      </c>
      <c r="E4246" s="101" t="s">
        <v>739</v>
      </c>
      <c r="F4246" s="102" t="s">
        <v>636</v>
      </c>
      <c r="G4246" s="100">
        <v>11</v>
      </c>
      <c r="H4246" s="103" t="s">
        <v>654</v>
      </c>
      <c r="I4246" s="100">
        <v>20</v>
      </c>
      <c r="J4246" s="100">
        <v>1</v>
      </c>
      <c r="K4246" s="100"/>
      <c r="L4246" s="100"/>
      <c r="M4246" s="100">
        <v>20</v>
      </c>
      <c r="N4246" s="100">
        <v>1</v>
      </c>
      <c r="O4246" s="104">
        <v>1050000</v>
      </c>
      <c r="P4246" s="104">
        <v>1050000</v>
      </c>
      <c r="Q4246" s="104"/>
      <c r="R4246" s="104"/>
      <c r="S4246" s="104">
        <v>1050000</v>
      </c>
      <c r="T4246" s="104">
        <v>0</v>
      </c>
      <c r="U4246" s="103" t="s">
        <v>303</v>
      </c>
      <c r="V4246" s="105" t="s">
        <v>4839</v>
      </c>
      <c r="W4246" s="106" t="s">
        <v>539</v>
      </c>
    </row>
    <row r="4247" spans="1:23" s="107" customFormat="1" ht="31.8" customHeight="1">
      <c r="A4247" s="46">
        <f>SUBTOTAL(3,$C$11:C4247)</f>
        <v>4237</v>
      </c>
      <c r="B4247" s="100">
        <v>2</v>
      </c>
      <c r="C4247" s="100" t="s">
        <v>502</v>
      </c>
      <c r="D4247" s="100" t="s">
        <v>2342</v>
      </c>
      <c r="E4247" s="101" t="s">
        <v>739</v>
      </c>
      <c r="F4247" s="102" t="s">
        <v>636</v>
      </c>
      <c r="G4247" s="100">
        <v>11</v>
      </c>
      <c r="H4247" s="103" t="s">
        <v>654</v>
      </c>
      <c r="I4247" s="100">
        <v>20</v>
      </c>
      <c r="J4247" s="100">
        <v>1</v>
      </c>
      <c r="K4247" s="100"/>
      <c r="L4247" s="100"/>
      <c r="M4247" s="100">
        <v>20</v>
      </c>
      <c r="N4247" s="100">
        <v>1</v>
      </c>
      <c r="O4247" s="104">
        <v>1050000</v>
      </c>
      <c r="P4247" s="104">
        <v>1050000</v>
      </c>
      <c r="Q4247" s="104"/>
      <c r="R4247" s="104"/>
      <c r="S4247" s="104">
        <v>1050000</v>
      </c>
      <c r="T4247" s="104">
        <v>0</v>
      </c>
      <c r="U4247" s="103" t="s">
        <v>303</v>
      </c>
      <c r="V4247" s="105" t="s">
        <v>3131</v>
      </c>
      <c r="W4247" s="106" t="s">
        <v>539</v>
      </c>
    </row>
    <row r="4248" spans="1:23" s="107" customFormat="1" ht="31.8" customHeight="1">
      <c r="A4248" s="46">
        <f>SUBTOTAL(3,$C$11:C4248)</f>
        <v>4238</v>
      </c>
      <c r="B4248" s="100">
        <v>2</v>
      </c>
      <c r="C4248" s="100" t="s">
        <v>502</v>
      </c>
      <c r="D4248" s="100" t="s">
        <v>2342</v>
      </c>
      <c r="E4248" s="101" t="s">
        <v>739</v>
      </c>
      <c r="F4248" s="102" t="s">
        <v>636</v>
      </c>
      <c r="G4248" s="100">
        <v>11</v>
      </c>
      <c r="H4248" s="103" t="s">
        <v>654</v>
      </c>
      <c r="I4248" s="100">
        <v>20</v>
      </c>
      <c r="J4248" s="100">
        <v>1</v>
      </c>
      <c r="K4248" s="100"/>
      <c r="L4248" s="100"/>
      <c r="M4248" s="100">
        <v>20</v>
      </c>
      <c r="N4248" s="100">
        <v>1</v>
      </c>
      <c r="O4248" s="104">
        <v>1050000</v>
      </c>
      <c r="P4248" s="104">
        <v>1050000</v>
      </c>
      <c r="Q4248" s="104"/>
      <c r="R4248" s="104"/>
      <c r="S4248" s="104">
        <v>1050000</v>
      </c>
      <c r="T4248" s="104">
        <v>0</v>
      </c>
      <c r="U4248" s="103" t="s">
        <v>303</v>
      </c>
      <c r="V4248" s="105" t="s">
        <v>4840</v>
      </c>
      <c r="W4248" s="106" t="s">
        <v>539</v>
      </c>
    </row>
    <row r="4249" spans="1:23" s="107" customFormat="1" ht="31.8" customHeight="1">
      <c r="A4249" s="46">
        <f>SUBTOTAL(3,$C$11:C4249)</f>
        <v>4239</v>
      </c>
      <c r="B4249" s="100">
        <v>2</v>
      </c>
      <c r="C4249" s="100" t="s">
        <v>502</v>
      </c>
      <c r="D4249" s="100" t="s">
        <v>2342</v>
      </c>
      <c r="E4249" s="101" t="s">
        <v>739</v>
      </c>
      <c r="F4249" s="102" t="s">
        <v>636</v>
      </c>
      <c r="G4249" s="100">
        <v>11</v>
      </c>
      <c r="H4249" s="103" t="s">
        <v>654</v>
      </c>
      <c r="I4249" s="100">
        <v>20</v>
      </c>
      <c r="J4249" s="100">
        <v>1</v>
      </c>
      <c r="K4249" s="100"/>
      <c r="L4249" s="100"/>
      <c r="M4249" s="100">
        <v>20</v>
      </c>
      <c r="N4249" s="100">
        <v>1</v>
      </c>
      <c r="O4249" s="104">
        <v>1050000</v>
      </c>
      <c r="P4249" s="104">
        <v>1050000</v>
      </c>
      <c r="Q4249" s="104"/>
      <c r="R4249" s="104"/>
      <c r="S4249" s="104">
        <v>1050000</v>
      </c>
      <c r="T4249" s="104">
        <v>0</v>
      </c>
      <c r="U4249" s="103" t="s">
        <v>303</v>
      </c>
      <c r="V4249" s="105" t="s">
        <v>1301</v>
      </c>
      <c r="W4249" s="106" t="s">
        <v>539</v>
      </c>
    </row>
    <row r="4250" spans="1:23" s="107" customFormat="1" ht="31.8" customHeight="1">
      <c r="A4250" s="46">
        <f>SUBTOTAL(3,$C$11:C4250)</f>
        <v>4240</v>
      </c>
      <c r="B4250" s="100">
        <v>2</v>
      </c>
      <c r="C4250" s="100" t="s">
        <v>502</v>
      </c>
      <c r="D4250" s="100" t="s">
        <v>2356</v>
      </c>
      <c r="E4250" s="101" t="s">
        <v>739</v>
      </c>
      <c r="F4250" s="102" t="s">
        <v>636</v>
      </c>
      <c r="G4250" s="100">
        <v>11</v>
      </c>
      <c r="H4250" s="103" t="s">
        <v>654</v>
      </c>
      <c r="I4250" s="100">
        <v>20</v>
      </c>
      <c r="J4250" s="100">
        <v>1</v>
      </c>
      <c r="K4250" s="100"/>
      <c r="L4250" s="100"/>
      <c r="M4250" s="100">
        <v>20</v>
      </c>
      <c r="N4250" s="100">
        <v>1</v>
      </c>
      <c r="O4250" s="104">
        <v>1050000</v>
      </c>
      <c r="P4250" s="104">
        <v>1050000</v>
      </c>
      <c r="Q4250" s="104"/>
      <c r="R4250" s="104"/>
      <c r="S4250" s="104">
        <v>1050000</v>
      </c>
      <c r="T4250" s="104">
        <v>0</v>
      </c>
      <c r="U4250" s="103" t="s">
        <v>303</v>
      </c>
      <c r="V4250" s="105" t="s">
        <v>4841</v>
      </c>
      <c r="W4250" s="106" t="s">
        <v>539</v>
      </c>
    </row>
    <row r="4251" spans="1:23" s="107" customFormat="1" ht="31.8" customHeight="1">
      <c r="A4251" s="46">
        <f>SUBTOTAL(3,$C$11:C4251)</f>
        <v>4241</v>
      </c>
      <c r="B4251" s="100">
        <v>2</v>
      </c>
      <c r="C4251" s="100" t="s">
        <v>502</v>
      </c>
      <c r="D4251" s="100" t="s">
        <v>2356</v>
      </c>
      <c r="E4251" s="101" t="s">
        <v>739</v>
      </c>
      <c r="F4251" s="102" t="s">
        <v>636</v>
      </c>
      <c r="G4251" s="100">
        <v>11</v>
      </c>
      <c r="H4251" s="103" t="s">
        <v>654</v>
      </c>
      <c r="I4251" s="100">
        <v>20</v>
      </c>
      <c r="J4251" s="100">
        <v>1</v>
      </c>
      <c r="K4251" s="100"/>
      <c r="L4251" s="100"/>
      <c r="M4251" s="100">
        <v>20</v>
      </c>
      <c r="N4251" s="100">
        <v>1</v>
      </c>
      <c r="O4251" s="104">
        <v>1050000</v>
      </c>
      <c r="P4251" s="104">
        <v>1050000</v>
      </c>
      <c r="Q4251" s="104"/>
      <c r="R4251" s="104"/>
      <c r="S4251" s="104">
        <v>1050000</v>
      </c>
      <c r="T4251" s="104">
        <v>0</v>
      </c>
      <c r="U4251" s="103" t="s">
        <v>303</v>
      </c>
      <c r="V4251" s="105" t="s">
        <v>1013</v>
      </c>
      <c r="W4251" s="106" t="s">
        <v>539</v>
      </c>
    </row>
    <row r="4252" spans="1:23" s="107" customFormat="1" ht="31.8" customHeight="1">
      <c r="A4252" s="46">
        <f>SUBTOTAL(3,$C$11:C4252)</f>
        <v>4242</v>
      </c>
      <c r="B4252" s="100">
        <v>2</v>
      </c>
      <c r="C4252" s="100" t="s">
        <v>502</v>
      </c>
      <c r="D4252" s="100" t="s">
        <v>2354</v>
      </c>
      <c r="E4252" s="101" t="s">
        <v>739</v>
      </c>
      <c r="F4252" s="102" t="s">
        <v>636</v>
      </c>
      <c r="G4252" s="100">
        <v>11</v>
      </c>
      <c r="H4252" s="103" t="s">
        <v>654</v>
      </c>
      <c r="I4252" s="100">
        <v>20</v>
      </c>
      <c r="J4252" s="100">
        <v>1</v>
      </c>
      <c r="K4252" s="100"/>
      <c r="L4252" s="100"/>
      <c r="M4252" s="100">
        <v>20</v>
      </c>
      <c r="N4252" s="100">
        <v>1</v>
      </c>
      <c r="O4252" s="104">
        <v>1050000</v>
      </c>
      <c r="P4252" s="104">
        <v>1050000</v>
      </c>
      <c r="Q4252" s="104"/>
      <c r="R4252" s="104"/>
      <c r="S4252" s="104">
        <v>1050000</v>
      </c>
      <c r="T4252" s="104">
        <v>0</v>
      </c>
      <c r="U4252" s="103" t="s">
        <v>303</v>
      </c>
      <c r="V4252" s="105" t="s">
        <v>4842</v>
      </c>
      <c r="W4252" s="106" t="s">
        <v>539</v>
      </c>
    </row>
    <row r="4253" spans="1:23" s="107" customFormat="1" ht="31.8" customHeight="1">
      <c r="A4253" s="46">
        <f>SUBTOTAL(3,$C$11:C4253)</f>
        <v>4243</v>
      </c>
      <c r="B4253" s="100">
        <v>2</v>
      </c>
      <c r="C4253" s="100" t="s">
        <v>502</v>
      </c>
      <c r="D4253" s="100" t="s">
        <v>2354</v>
      </c>
      <c r="E4253" s="101" t="s">
        <v>739</v>
      </c>
      <c r="F4253" s="102" t="s">
        <v>636</v>
      </c>
      <c r="G4253" s="100">
        <v>11</v>
      </c>
      <c r="H4253" s="103" t="s">
        <v>654</v>
      </c>
      <c r="I4253" s="100">
        <v>20</v>
      </c>
      <c r="J4253" s="100">
        <v>1</v>
      </c>
      <c r="K4253" s="100"/>
      <c r="L4253" s="100"/>
      <c r="M4253" s="100">
        <v>20</v>
      </c>
      <c r="N4253" s="100">
        <v>1</v>
      </c>
      <c r="O4253" s="104">
        <v>1050000</v>
      </c>
      <c r="P4253" s="104">
        <v>1050000</v>
      </c>
      <c r="Q4253" s="104"/>
      <c r="R4253" s="104"/>
      <c r="S4253" s="104">
        <v>1050000</v>
      </c>
      <c r="T4253" s="104">
        <v>0</v>
      </c>
      <c r="U4253" s="103" t="s">
        <v>303</v>
      </c>
      <c r="V4253" s="105" t="s">
        <v>4843</v>
      </c>
      <c r="W4253" s="106" t="s">
        <v>539</v>
      </c>
    </row>
    <row r="4254" spans="1:23" s="107" customFormat="1" ht="31.8" customHeight="1">
      <c r="A4254" s="46">
        <f>SUBTOTAL(3,$C$11:C4254)</f>
        <v>4244</v>
      </c>
      <c r="B4254" s="100">
        <v>2</v>
      </c>
      <c r="C4254" s="100" t="s">
        <v>502</v>
      </c>
      <c r="D4254" s="100" t="s">
        <v>2356</v>
      </c>
      <c r="E4254" s="101" t="s">
        <v>739</v>
      </c>
      <c r="F4254" s="102" t="s">
        <v>636</v>
      </c>
      <c r="G4254" s="100">
        <v>11</v>
      </c>
      <c r="H4254" s="103" t="s">
        <v>654</v>
      </c>
      <c r="I4254" s="100">
        <v>20</v>
      </c>
      <c r="J4254" s="100">
        <v>1</v>
      </c>
      <c r="K4254" s="100"/>
      <c r="L4254" s="100"/>
      <c r="M4254" s="100">
        <v>20</v>
      </c>
      <c r="N4254" s="100">
        <v>1</v>
      </c>
      <c r="O4254" s="104">
        <v>1050000</v>
      </c>
      <c r="P4254" s="104">
        <v>1050000</v>
      </c>
      <c r="Q4254" s="104"/>
      <c r="R4254" s="104"/>
      <c r="S4254" s="104">
        <v>1050000</v>
      </c>
      <c r="T4254" s="104">
        <v>0</v>
      </c>
      <c r="U4254" s="103" t="s">
        <v>303</v>
      </c>
      <c r="V4254" s="105" t="s">
        <v>4844</v>
      </c>
      <c r="W4254" s="106" t="s">
        <v>539</v>
      </c>
    </row>
    <row r="4255" spans="1:23" s="107" customFormat="1" ht="31.8" customHeight="1">
      <c r="A4255" s="46">
        <f>SUBTOTAL(3,$C$11:C4255)</f>
        <v>4245</v>
      </c>
      <c r="B4255" s="100">
        <v>2</v>
      </c>
      <c r="C4255" s="100" t="s">
        <v>502</v>
      </c>
      <c r="D4255" s="100" t="s">
        <v>2357</v>
      </c>
      <c r="E4255" s="101" t="s">
        <v>739</v>
      </c>
      <c r="F4255" s="102" t="s">
        <v>636</v>
      </c>
      <c r="G4255" s="100">
        <v>11</v>
      </c>
      <c r="H4255" s="103" t="s">
        <v>654</v>
      </c>
      <c r="I4255" s="100">
        <v>20</v>
      </c>
      <c r="J4255" s="100">
        <v>1</v>
      </c>
      <c r="K4255" s="100"/>
      <c r="L4255" s="100"/>
      <c r="M4255" s="100">
        <v>20</v>
      </c>
      <c r="N4255" s="100">
        <v>1</v>
      </c>
      <c r="O4255" s="104">
        <v>1050000</v>
      </c>
      <c r="P4255" s="104">
        <v>1050000</v>
      </c>
      <c r="Q4255" s="104"/>
      <c r="R4255" s="104"/>
      <c r="S4255" s="104">
        <v>1050000</v>
      </c>
      <c r="T4255" s="104">
        <v>0</v>
      </c>
      <c r="U4255" s="103" t="s">
        <v>303</v>
      </c>
      <c r="V4255" s="105" t="s">
        <v>3452</v>
      </c>
      <c r="W4255" s="106" t="s">
        <v>539</v>
      </c>
    </row>
    <row r="4256" spans="1:23" s="107" customFormat="1" ht="31.8" customHeight="1">
      <c r="A4256" s="46">
        <f>SUBTOTAL(3,$C$11:C4256)</f>
        <v>4246</v>
      </c>
      <c r="B4256" s="100">
        <v>2</v>
      </c>
      <c r="C4256" s="100" t="s">
        <v>502</v>
      </c>
      <c r="D4256" s="100" t="s">
        <v>2356</v>
      </c>
      <c r="E4256" s="101" t="s">
        <v>739</v>
      </c>
      <c r="F4256" s="102" t="s">
        <v>636</v>
      </c>
      <c r="G4256" s="100">
        <v>11</v>
      </c>
      <c r="H4256" s="103" t="s">
        <v>654</v>
      </c>
      <c r="I4256" s="100">
        <v>20</v>
      </c>
      <c r="J4256" s="100">
        <v>1</v>
      </c>
      <c r="K4256" s="100"/>
      <c r="L4256" s="100"/>
      <c r="M4256" s="100">
        <v>20</v>
      </c>
      <c r="N4256" s="100">
        <v>1</v>
      </c>
      <c r="O4256" s="104">
        <v>1050000</v>
      </c>
      <c r="P4256" s="104">
        <v>1050000</v>
      </c>
      <c r="Q4256" s="104"/>
      <c r="R4256" s="104"/>
      <c r="S4256" s="104">
        <v>1050000</v>
      </c>
      <c r="T4256" s="104">
        <v>0</v>
      </c>
      <c r="U4256" s="103" t="s">
        <v>303</v>
      </c>
      <c r="V4256" s="105" t="s">
        <v>2969</v>
      </c>
      <c r="W4256" s="106" t="s">
        <v>539</v>
      </c>
    </row>
    <row r="4257" spans="1:23" s="107" customFormat="1" ht="31.8" customHeight="1">
      <c r="A4257" s="46">
        <f>SUBTOTAL(3,$C$11:C4257)</f>
        <v>4247</v>
      </c>
      <c r="B4257" s="100">
        <v>2</v>
      </c>
      <c r="C4257" s="100" t="s">
        <v>502</v>
      </c>
      <c r="D4257" s="100" t="s">
        <v>2356</v>
      </c>
      <c r="E4257" s="101" t="s">
        <v>739</v>
      </c>
      <c r="F4257" s="102" t="s">
        <v>636</v>
      </c>
      <c r="G4257" s="100">
        <v>11</v>
      </c>
      <c r="H4257" s="103" t="s">
        <v>654</v>
      </c>
      <c r="I4257" s="100">
        <v>20</v>
      </c>
      <c r="J4257" s="100">
        <v>1</v>
      </c>
      <c r="K4257" s="100"/>
      <c r="L4257" s="100"/>
      <c r="M4257" s="100">
        <v>20</v>
      </c>
      <c r="N4257" s="100">
        <v>1</v>
      </c>
      <c r="O4257" s="104">
        <v>1050000</v>
      </c>
      <c r="P4257" s="104">
        <v>1050000</v>
      </c>
      <c r="Q4257" s="104"/>
      <c r="R4257" s="104"/>
      <c r="S4257" s="104">
        <v>1050000</v>
      </c>
      <c r="T4257" s="104">
        <v>0</v>
      </c>
      <c r="U4257" s="103" t="s">
        <v>303</v>
      </c>
      <c r="V4257" s="105" t="s">
        <v>4845</v>
      </c>
      <c r="W4257" s="106" t="s">
        <v>539</v>
      </c>
    </row>
    <row r="4258" spans="1:23" s="107" customFormat="1" ht="31.8" customHeight="1">
      <c r="A4258" s="46">
        <f>SUBTOTAL(3,$C$11:C4258)</f>
        <v>4248</v>
      </c>
      <c r="B4258" s="100">
        <v>2</v>
      </c>
      <c r="C4258" s="100" t="s">
        <v>502</v>
      </c>
      <c r="D4258" s="100" t="s">
        <v>2354</v>
      </c>
      <c r="E4258" s="101" t="s">
        <v>739</v>
      </c>
      <c r="F4258" s="102" t="s">
        <v>636</v>
      </c>
      <c r="G4258" s="100">
        <v>11</v>
      </c>
      <c r="H4258" s="103" t="s">
        <v>654</v>
      </c>
      <c r="I4258" s="100">
        <v>20</v>
      </c>
      <c r="J4258" s="100">
        <v>1</v>
      </c>
      <c r="K4258" s="100"/>
      <c r="L4258" s="100"/>
      <c r="M4258" s="100">
        <v>20</v>
      </c>
      <c r="N4258" s="100">
        <v>1</v>
      </c>
      <c r="O4258" s="104">
        <v>1050000</v>
      </c>
      <c r="P4258" s="104">
        <v>1050000</v>
      </c>
      <c r="Q4258" s="104"/>
      <c r="R4258" s="104"/>
      <c r="S4258" s="104">
        <v>1050000</v>
      </c>
      <c r="T4258" s="104">
        <v>0</v>
      </c>
      <c r="U4258" s="103" t="s">
        <v>303</v>
      </c>
      <c r="V4258" s="105" t="s">
        <v>4846</v>
      </c>
      <c r="W4258" s="106" t="s">
        <v>539</v>
      </c>
    </row>
    <row r="4259" spans="1:23" s="107" customFormat="1" ht="31.8" customHeight="1">
      <c r="A4259" s="46">
        <f>SUBTOTAL(3,$C$11:C4259)</f>
        <v>4249</v>
      </c>
      <c r="B4259" s="100">
        <v>2</v>
      </c>
      <c r="C4259" s="100" t="s">
        <v>502</v>
      </c>
      <c r="D4259" s="100" t="s">
        <v>2377</v>
      </c>
      <c r="E4259" s="101" t="s">
        <v>739</v>
      </c>
      <c r="F4259" s="102" t="s">
        <v>636</v>
      </c>
      <c r="G4259" s="100">
        <v>11</v>
      </c>
      <c r="H4259" s="103" t="s">
        <v>654</v>
      </c>
      <c r="I4259" s="100">
        <v>20</v>
      </c>
      <c r="J4259" s="100">
        <v>1</v>
      </c>
      <c r="K4259" s="100"/>
      <c r="L4259" s="100"/>
      <c r="M4259" s="100">
        <v>20</v>
      </c>
      <c r="N4259" s="100">
        <v>1</v>
      </c>
      <c r="O4259" s="104">
        <v>1050000</v>
      </c>
      <c r="P4259" s="104">
        <v>1050000</v>
      </c>
      <c r="Q4259" s="104"/>
      <c r="R4259" s="104"/>
      <c r="S4259" s="104">
        <v>1050000</v>
      </c>
      <c r="T4259" s="104">
        <v>0</v>
      </c>
      <c r="U4259" s="103" t="s">
        <v>303</v>
      </c>
      <c r="V4259" s="105" t="s">
        <v>4847</v>
      </c>
      <c r="W4259" s="106" t="s">
        <v>539</v>
      </c>
    </row>
    <row r="4260" spans="1:23" s="107" customFormat="1" ht="31.8" customHeight="1">
      <c r="A4260" s="46">
        <f>SUBTOTAL(3,$C$11:C4260)</f>
        <v>4250</v>
      </c>
      <c r="B4260" s="100">
        <v>2</v>
      </c>
      <c r="C4260" s="100" t="s">
        <v>502</v>
      </c>
      <c r="D4260" s="100" t="s">
        <v>2362</v>
      </c>
      <c r="E4260" s="101" t="s">
        <v>739</v>
      </c>
      <c r="F4260" s="102" t="s">
        <v>636</v>
      </c>
      <c r="G4260" s="100">
        <v>11</v>
      </c>
      <c r="H4260" s="103" t="s">
        <v>654</v>
      </c>
      <c r="I4260" s="100">
        <v>20</v>
      </c>
      <c r="J4260" s="100">
        <v>1</v>
      </c>
      <c r="K4260" s="100"/>
      <c r="L4260" s="100"/>
      <c r="M4260" s="100">
        <v>20</v>
      </c>
      <c r="N4260" s="100">
        <v>1</v>
      </c>
      <c r="O4260" s="104">
        <v>1050000</v>
      </c>
      <c r="P4260" s="104">
        <v>1050000</v>
      </c>
      <c r="Q4260" s="104"/>
      <c r="R4260" s="104"/>
      <c r="S4260" s="104">
        <v>1050000</v>
      </c>
      <c r="T4260" s="104">
        <v>0</v>
      </c>
      <c r="U4260" s="103" t="s">
        <v>303</v>
      </c>
      <c r="V4260" s="105" t="s">
        <v>1509</v>
      </c>
      <c r="W4260" s="106" t="s">
        <v>539</v>
      </c>
    </row>
    <row r="4261" spans="1:23" s="107" customFormat="1" ht="31.8" customHeight="1">
      <c r="A4261" s="46">
        <f>SUBTOTAL(3,$C$11:C4261)</f>
        <v>4251</v>
      </c>
      <c r="B4261" s="100">
        <v>2</v>
      </c>
      <c r="C4261" s="100" t="s">
        <v>502</v>
      </c>
      <c r="D4261" s="100" t="s">
        <v>2358</v>
      </c>
      <c r="E4261" s="101" t="s">
        <v>739</v>
      </c>
      <c r="F4261" s="102" t="s">
        <v>636</v>
      </c>
      <c r="G4261" s="100">
        <v>11</v>
      </c>
      <c r="H4261" s="103" t="s">
        <v>654</v>
      </c>
      <c r="I4261" s="100">
        <v>20</v>
      </c>
      <c r="J4261" s="100">
        <v>1</v>
      </c>
      <c r="K4261" s="100"/>
      <c r="L4261" s="100"/>
      <c r="M4261" s="100">
        <v>20</v>
      </c>
      <c r="N4261" s="100">
        <v>1</v>
      </c>
      <c r="O4261" s="104">
        <v>1050000</v>
      </c>
      <c r="P4261" s="104">
        <v>1050000</v>
      </c>
      <c r="Q4261" s="104"/>
      <c r="R4261" s="104"/>
      <c r="S4261" s="104">
        <v>1050000</v>
      </c>
      <c r="T4261" s="104">
        <v>0</v>
      </c>
      <c r="U4261" s="103" t="s">
        <v>303</v>
      </c>
      <c r="V4261" s="105" t="s">
        <v>4848</v>
      </c>
      <c r="W4261" s="106" t="s">
        <v>539</v>
      </c>
    </row>
    <row r="4262" spans="1:23" s="107" customFormat="1" ht="31.8" customHeight="1">
      <c r="A4262" s="46">
        <f>SUBTOTAL(3,$C$11:C4262)</f>
        <v>4252</v>
      </c>
      <c r="B4262" s="100">
        <v>2</v>
      </c>
      <c r="C4262" s="100" t="s">
        <v>502</v>
      </c>
      <c r="D4262" s="100" t="s">
        <v>2356</v>
      </c>
      <c r="E4262" s="101" t="s">
        <v>739</v>
      </c>
      <c r="F4262" s="102" t="s">
        <v>636</v>
      </c>
      <c r="G4262" s="100">
        <v>11</v>
      </c>
      <c r="H4262" s="103" t="s">
        <v>654</v>
      </c>
      <c r="I4262" s="100">
        <v>20</v>
      </c>
      <c r="J4262" s="100">
        <v>1</v>
      </c>
      <c r="K4262" s="100"/>
      <c r="L4262" s="100"/>
      <c r="M4262" s="100">
        <v>20</v>
      </c>
      <c r="N4262" s="100">
        <v>1</v>
      </c>
      <c r="O4262" s="104">
        <v>1050000</v>
      </c>
      <c r="P4262" s="104">
        <v>1050000</v>
      </c>
      <c r="Q4262" s="104"/>
      <c r="R4262" s="104"/>
      <c r="S4262" s="104">
        <v>1050000</v>
      </c>
      <c r="T4262" s="104">
        <v>0</v>
      </c>
      <c r="U4262" s="103" t="s">
        <v>303</v>
      </c>
      <c r="V4262" s="105" t="s">
        <v>4849</v>
      </c>
      <c r="W4262" s="106" t="s">
        <v>539</v>
      </c>
    </row>
    <row r="4263" spans="1:23" s="107" customFormat="1" ht="31.8" customHeight="1">
      <c r="A4263" s="46">
        <f>SUBTOTAL(3,$C$11:C4263)</f>
        <v>4253</v>
      </c>
      <c r="B4263" s="100">
        <v>2</v>
      </c>
      <c r="C4263" s="100" t="s">
        <v>502</v>
      </c>
      <c r="D4263" s="100" t="s">
        <v>2378</v>
      </c>
      <c r="E4263" s="101" t="s">
        <v>739</v>
      </c>
      <c r="F4263" s="102" t="s">
        <v>636</v>
      </c>
      <c r="G4263" s="100">
        <v>11</v>
      </c>
      <c r="H4263" s="103" t="s">
        <v>654</v>
      </c>
      <c r="I4263" s="100">
        <v>20</v>
      </c>
      <c r="J4263" s="100">
        <v>1</v>
      </c>
      <c r="K4263" s="100"/>
      <c r="L4263" s="100"/>
      <c r="M4263" s="100">
        <v>20</v>
      </c>
      <c r="N4263" s="100">
        <v>1</v>
      </c>
      <c r="O4263" s="104">
        <v>1050000</v>
      </c>
      <c r="P4263" s="104">
        <v>1050000</v>
      </c>
      <c r="Q4263" s="104"/>
      <c r="R4263" s="104"/>
      <c r="S4263" s="104">
        <v>1050000</v>
      </c>
      <c r="T4263" s="104">
        <v>0</v>
      </c>
      <c r="U4263" s="103" t="s">
        <v>303</v>
      </c>
      <c r="V4263" s="105" t="s">
        <v>4850</v>
      </c>
      <c r="W4263" s="106" t="s">
        <v>539</v>
      </c>
    </row>
    <row r="4264" spans="1:23" s="107" customFormat="1" ht="31.8" customHeight="1">
      <c r="A4264" s="46">
        <f>SUBTOTAL(3,$C$11:C4264)</f>
        <v>4254</v>
      </c>
      <c r="B4264" s="100">
        <v>2</v>
      </c>
      <c r="C4264" s="100" t="s">
        <v>502</v>
      </c>
      <c r="D4264" s="100" t="s">
        <v>2356</v>
      </c>
      <c r="E4264" s="101" t="s">
        <v>739</v>
      </c>
      <c r="F4264" s="102" t="s">
        <v>636</v>
      </c>
      <c r="G4264" s="100">
        <v>11</v>
      </c>
      <c r="H4264" s="103" t="s">
        <v>654</v>
      </c>
      <c r="I4264" s="100">
        <v>20</v>
      </c>
      <c r="J4264" s="100">
        <v>1</v>
      </c>
      <c r="K4264" s="100"/>
      <c r="L4264" s="100"/>
      <c r="M4264" s="100">
        <v>20</v>
      </c>
      <c r="N4264" s="100">
        <v>1</v>
      </c>
      <c r="O4264" s="104">
        <v>1050000</v>
      </c>
      <c r="P4264" s="104">
        <v>1050000</v>
      </c>
      <c r="Q4264" s="104"/>
      <c r="R4264" s="104"/>
      <c r="S4264" s="104">
        <v>1050000</v>
      </c>
      <c r="T4264" s="104">
        <v>0</v>
      </c>
      <c r="U4264" s="103" t="s">
        <v>303</v>
      </c>
      <c r="V4264" s="105" t="s">
        <v>2687</v>
      </c>
      <c r="W4264" s="106" t="s">
        <v>539</v>
      </c>
    </row>
    <row r="4265" spans="1:23" s="107" customFormat="1" ht="31.8" customHeight="1">
      <c r="A4265" s="46">
        <f>SUBTOTAL(3,$C$11:C4265)</f>
        <v>4255</v>
      </c>
      <c r="B4265" s="100">
        <v>2</v>
      </c>
      <c r="C4265" s="100" t="s">
        <v>502</v>
      </c>
      <c r="D4265" s="100" t="s">
        <v>2353</v>
      </c>
      <c r="E4265" s="101" t="s">
        <v>739</v>
      </c>
      <c r="F4265" s="102" t="s">
        <v>636</v>
      </c>
      <c r="G4265" s="100">
        <v>11</v>
      </c>
      <c r="H4265" s="103" t="s">
        <v>654</v>
      </c>
      <c r="I4265" s="100">
        <v>20</v>
      </c>
      <c r="J4265" s="100">
        <v>1</v>
      </c>
      <c r="K4265" s="100"/>
      <c r="L4265" s="100"/>
      <c r="M4265" s="100">
        <v>20</v>
      </c>
      <c r="N4265" s="100">
        <v>1</v>
      </c>
      <c r="O4265" s="104">
        <v>1050000</v>
      </c>
      <c r="P4265" s="104">
        <v>1050000</v>
      </c>
      <c r="Q4265" s="104"/>
      <c r="R4265" s="104"/>
      <c r="S4265" s="104">
        <v>1050000</v>
      </c>
      <c r="T4265" s="104">
        <v>0</v>
      </c>
      <c r="U4265" s="103" t="s">
        <v>303</v>
      </c>
      <c r="V4265" s="105" t="s">
        <v>4851</v>
      </c>
      <c r="W4265" s="106" t="s">
        <v>539</v>
      </c>
    </row>
    <row r="4266" spans="1:23" s="107" customFormat="1" ht="31.8" customHeight="1">
      <c r="A4266" s="46">
        <f>SUBTOTAL(3,$C$11:C4266)</f>
        <v>4256</v>
      </c>
      <c r="B4266" s="100">
        <v>2</v>
      </c>
      <c r="C4266" s="100" t="s">
        <v>502</v>
      </c>
      <c r="D4266" s="100" t="s">
        <v>2342</v>
      </c>
      <c r="E4266" s="101" t="s">
        <v>739</v>
      </c>
      <c r="F4266" s="102" t="s">
        <v>636</v>
      </c>
      <c r="G4266" s="100">
        <v>11</v>
      </c>
      <c r="H4266" s="103" t="s">
        <v>654</v>
      </c>
      <c r="I4266" s="100">
        <v>20</v>
      </c>
      <c r="J4266" s="100">
        <v>1</v>
      </c>
      <c r="K4266" s="100"/>
      <c r="L4266" s="100"/>
      <c r="M4266" s="100">
        <v>20</v>
      </c>
      <c r="N4266" s="100">
        <v>1</v>
      </c>
      <c r="O4266" s="104">
        <v>1050000</v>
      </c>
      <c r="P4266" s="104">
        <v>1050000</v>
      </c>
      <c r="Q4266" s="104"/>
      <c r="R4266" s="104"/>
      <c r="S4266" s="104">
        <v>1050000</v>
      </c>
      <c r="T4266" s="104">
        <v>0</v>
      </c>
      <c r="U4266" s="103" t="s">
        <v>303</v>
      </c>
      <c r="V4266" s="105" t="s">
        <v>4852</v>
      </c>
      <c r="W4266" s="106" t="s">
        <v>539</v>
      </c>
    </row>
    <row r="4267" spans="1:23" s="107" customFormat="1" ht="31.8" customHeight="1">
      <c r="A4267" s="46">
        <f>SUBTOTAL(3,$C$11:C4267)</f>
        <v>4257</v>
      </c>
      <c r="B4267" s="100">
        <v>2</v>
      </c>
      <c r="C4267" s="100" t="s">
        <v>502</v>
      </c>
      <c r="D4267" s="100" t="s">
        <v>2354</v>
      </c>
      <c r="E4267" s="101" t="s">
        <v>739</v>
      </c>
      <c r="F4267" s="102" t="s">
        <v>636</v>
      </c>
      <c r="G4267" s="100">
        <v>11</v>
      </c>
      <c r="H4267" s="103" t="s">
        <v>654</v>
      </c>
      <c r="I4267" s="100">
        <v>20</v>
      </c>
      <c r="J4267" s="100">
        <v>1</v>
      </c>
      <c r="K4267" s="100"/>
      <c r="L4267" s="100"/>
      <c r="M4267" s="100">
        <v>20</v>
      </c>
      <c r="N4267" s="100">
        <v>1</v>
      </c>
      <c r="O4267" s="104">
        <v>1050000</v>
      </c>
      <c r="P4267" s="104">
        <v>1050000</v>
      </c>
      <c r="Q4267" s="104"/>
      <c r="R4267" s="104"/>
      <c r="S4267" s="104">
        <v>1050000</v>
      </c>
      <c r="T4267" s="104">
        <v>0</v>
      </c>
      <c r="U4267" s="103" t="s">
        <v>303</v>
      </c>
      <c r="V4267" s="105" t="s">
        <v>4853</v>
      </c>
      <c r="W4267" s="106" t="s">
        <v>539</v>
      </c>
    </row>
    <row r="4268" spans="1:23" s="107" customFormat="1" ht="31.8" customHeight="1">
      <c r="A4268" s="46">
        <f>SUBTOTAL(3,$C$11:C4268)</f>
        <v>4258</v>
      </c>
      <c r="B4268" s="100">
        <v>2</v>
      </c>
      <c r="C4268" s="100" t="s">
        <v>502</v>
      </c>
      <c r="D4268" s="100" t="s">
        <v>2378</v>
      </c>
      <c r="E4268" s="101" t="s">
        <v>739</v>
      </c>
      <c r="F4268" s="102" t="s">
        <v>636</v>
      </c>
      <c r="G4268" s="100">
        <v>11</v>
      </c>
      <c r="H4268" s="103" t="s">
        <v>654</v>
      </c>
      <c r="I4268" s="100">
        <v>20</v>
      </c>
      <c r="J4268" s="100">
        <v>1</v>
      </c>
      <c r="K4268" s="100"/>
      <c r="L4268" s="100"/>
      <c r="M4268" s="100">
        <v>20</v>
      </c>
      <c r="N4268" s="100">
        <v>1</v>
      </c>
      <c r="O4268" s="104">
        <v>1050000</v>
      </c>
      <c r="P4268" s="104">
        <v>1050000</v>
      </c>
      <c r="Q4268" s="104"/>
      <c r="R4268" s="104"/>
      <c r="S4268" s="104">
        <v>1050000</v>
      </c>
      <c r="T4268" s="104">
        <v>0</v>
      </c>
      <c r="U4268" s="103" t="s">
        <v>303</v>
      </c>
      <c r="V4268" s="105" t="s">
        <v>503</v>
      </c>
      <c r="W4268" s="106" t="s">
        <v>539</v>
      </c>
    </row>
    <row r="4269" spans="1:23" s="107" customFormat="1" ht="31.8" customHeight="1">
      <c r="A4269" s="46">
        <f>SUBTOTAL(3,$C$11:C4269)</f>
        <v>4259</v>
      </c>
      <c r="B4269" s="100">
        <v>2</v>
      </c>
      <c r="C4269" s="100" t="s">
        <v>502</v>
      </c>
      <c r="D4269" s="100" t="s">
        <v>2342</v>
      </c>
      <c r="E4269" s="101" t="s">
        <v>739</v>
      </c>
      <c r="F4269" s="102" t="s">
        <v>636</v>
      </c>
      <c r="G4269" s="100">
        <v>11</v>
      </c>
      <c r="H4269" s="103" t="s">
        <v>654</v>
      </c>
      <c r="I4269" s="100">
        <v>20</v>
      </c>
      <c r="J4269" s="100">
        <v>1</v>
      </c>
      <c r="K4269" s="100"/>
      <c r="L4269" s="100"/>
      <c r="M4269" s="100">
        <v>20</v>
      </c>
      <c r="N4269" s="100">
        <v>1</v>
      </c>
      <c r="O4269" s="104">
        <v>1050000</v>
      </c>
      <c r="P4269" s="104">
        <v>1050000</v>
      </c>
      <c r="Q4269" s="104"/>
      <c r="R4269" s="104"/>
      <c r="S4269" s="104">
        <v>1050000</v>
      </c>
      <c r="T4269" s="104">
        <v>0</v>
      </c>
      <c r="U4269" s="103" t="s">
        <v>303</v>
      </c>
      <c r="V4269" s="105" t="s">
        <v>3635</v>
      </c>
      <c r="W4269" s="106" t="s">
        <v>539</v>
      </c>
    </row>
    <row r="4270" spans="1:23" s="107" customFormat="1" ht="31.8" customHeight="1">
      <c r="A4270" s="46">
        <f>SUBTOTAL(3,$C$11:C4270)</f>
        <v>4260</v>
      </c>
      <c r="B4270" s="100">
        <v>2</v>
      </c>
      <c r="C4270" s="100" t="s">
        <v>502</v>
      </c>
      <c r="D4270" s="100" t="s">
        <v>2355</v>
      </c>
      <c r="E4270" s="101" t="s">
        <v>739</v>
      </c>
      <c r="F4270" s="102" t="s">
        <v>636</v>
      </c>
      <c r="G4270" s="100">
        <v>11</v>
      </c>
      <c r="H4270" s="103" t="s">
        <v>654</v>
      </c>
      <c r="I4270" s="100">
        <v>20</v>
      </c>
      <c r="J4270" s="100">
        <v>1</v>
      </c>
      <c r="K4270" s="100"/>
      <c r="L4270" s="100"/>
      <c r="M4270" s="100">
        <v>20</v>
      </c>
      <c r="N4270" s="100">
        <v>1</v>
      </c>
      <c r="O4270" s="104">
        <v>1050000</v>
      </c>
      <c r="P4270" s="104">
        <v>1050000</v>
      </c>
      <c r="Q4270" s="104"/>
      <c r="R4270" s="104"/>
      <c r="S4270" s="104">
        <v>1050000</v>
      </c>
      <c r="T4270" s="104">
        <v>0</v>
      </c>
      <c r="U4270" s="103" t="s">
        <v>303</v>
      </c>
      <c r="V4270" s="105" t="s">
        <v>4854</v>
      </c>
      <c r="W4270" s="106" t="s">
        <v>539</v>
      </c>
    </row>
    <row r="4271" spans="1:23" s="107" customFormat="1" ht="31.8" customHeight="1">
      <c r="A4271" s="46">
        <f>SUBTOTAL(3,$C$11:C4271)</f>
        <v>4261</v>
      </c>
      <c r="B4271" s="100">
        <v>2</v>
      </c>
      <c r="C4271" s="100" t="s">
        <v>502</v>
      </c>
      <c r="D4271" s="100" t="s">
        <v>2355</v>
      </c>
      <c r="E4271" s="101" t="s">
        <v>739</v>
      </c>
      <c r="F4271" s="102" t="s">
        <v>636</v>
      </c>
      <c r="G4271" s="100">
        <v>11</v>
      </c>
      <c r="H4271" s="103" t="s">
        <v>654</v>
      </c>
      <c r="I4271" s="100">
        <v>20</v>
      </c>
      <c r="J4271" s="100">
        <v>1</v>
      </c>
      <c r="K4271" s="100"/>
      <c r="L4271" s="100"/>
      <c r="M4271" s="100">
        <v>20</v>
      </c>
      <c r="N4271" s="100">
        <v>1</v>
      </c>
      <c r="O4271" s="104">
        <v>1050000</v>
      </c>
      <c r="P4271" s="104">
        <v>1050000</v>
      </c>
      <c r="Q4271" s="104"/>
      <c r="R4271" s="104"/>
      <c r="S4271" s="104">
        <v>1050000</v>
      </c>
      <c r="T4271" s="104">
        <v>0</v>
      </c>
      <c r="U4271" s="103" t="s">
        <v>303</v>
      </c>
      <c r="V4271" s="105" t="s">
        <v>4855</v>
      </c>
      <c r="W4271" s="106" t="s">
        <v>539</v>
      </c>
    </row>
    <row r="4272" spans="1:23" s="107" customFormat="1" ht="31.8" customHeight="1">
      <c r="A4272" s="46">
        <f>SUBTOTAL(3,$C$11:C4272)</f>
        <v>4262</v>
      </c>
      <c r="B4272" s="100">
        <v>2</v>
      </c>
      <c r="C4272" s="100" t="s">
        <v>502</v>
      </c>
      <c r="D4272" s="100" t="s">
        <v>2355</v>
      </c>
      <c r="E4272" s="101" t="s">
        <v>739</v>
      </c>
      <c r="F4272" s="102" t="s">
        <v>636</v>
      </c>
      <c r="G4272" s="100">
        <v>11</v>
      </c>
      <c r="H4272" s="103" t="s">
        <v>654</v>
      </c>
      <c r="I4272" s="100">
        <v>20</v>
      </c>
      <c r="J4272" s="100">
        <v>1</v>
      </c>
      <c r="K4272" s="100"/>
      <c r="L4272" s="100"/>
      <c r="M4272" s="100">
        <v>20</v>
      </c>
      <c r="N4272" s="100">
        <v>1</v>
      </c>
      <c r="O4272" s="104">
        <v>1050000</v>
      </c>
      <c r="P4272" s="104">
        <v>1050000</v>
      </c>
      <c r="Q4272" s="104"/>
      <c r="R4272" s="104"/>
      <c r="S4272" s="104">
        <v>1050000</v>
      </c>
      <c r="T4272" s="104">
        <v>0</v>
      </c>
      <c r="U4272" s="103" t="s">
        <v>303</v>
      </c>
      <c r="V4272" s="105" t="s">
        <v>4856</v>
      </c>
      <c r="W4272" s="106" t="s">
        <v>539</v>
      </c>
    </row>
    <row r="4273" spans="1:23" s="107" customFormat="1" ht="31.8" customHeight="1">
      <c r="A4273" s="46">
        <f>SUBTOTAL(3,$C$11:C4273)</f>
        <v>4263</v>
      </c>
      <c r="B4273" s="100">
        <v>2</v>
      </c>
      <c r="C4273" s="100" t="s">
        <v>502</v>
      </c>
      <c r="D4273" s="100" t="s">
        <v>2354</v>
      </c>
      <c r="E4273" s="101" t="s">
        <v>739</v>
      </c>
      <c r="F4273" s="102" t="s">
        <v>636</v>
      </c>
      <c r="G4273" s="100">
        <v>11</v>
      </c>
      <c r="H4273" s="103" t="s">
        <v>654</v>
      </c>
      <c r="I4273" s="100">
        <v>20</v>
      </c>
      <c r="J4273" s="100">
        <v>1</v>
      </c>
      <c r="K4273" s="100"/>
      <c r="L4273" s="100"/>
      <c r="M4273" s="100">
        <v>20</v>
      </c>
      <c r="N4273" s="100">
        <v>1</v>
      </c>
      <c r="O4273" s="104">
        <v>1050000</v>
      </c>
      <c r="P4273" s="104">
        <v>1050000</v>
      </c>
      <c r="Q4273" s="104"/>
      <c r="R4273" s="104"/>
      <c r="S4273" s="104">
        <v>1050000</v>
      </c>
      <c r="T4273" s="104">
        <v>0</v>
      </c>
      <c r="U4273" s="103" t="s">
        <v>303</v>
      </c>
      <c r="V4273" s="105" t="s">
        <v>1248</v>
      </c>
      <c r="W4273" s="106" t="s">
        <v>539</v>
      </c>
    </row>
    <row r="4274" spans="1:23" s="107" customFormat="1" ht="31.8" customHeight="1">
      <c r="A4274" s="46">
        <f>SUBTOTAL(3,$C$11:C4274)</f>
        <v>4264</v>
      </c>
      <c r="B4274" s="100">
        <v>2</v>
      </c>
      <c r="C4274" s="100" t="s">
        <v>502</v>
      </c>
      <c r="D4274" s="100" t="s">
        <v>2358</v>
      </c>
      <c r="E4274" s="101" t="s">
        <v>739</v>
      </c>
      <c r="F4274" s="102" t="s">
        <v>636</v>
      </c>
      <c r="G4274" s="100">
        <v>11</v>
      </c>
      <c r="H4274" s="103" t="s">
        <v>654</v>
      </c>
      <c r="I4274" s="100">
        <v>20</v>
      </c>
      <c r="J4274" s="100">
        <v>1</v>
      </c>
      <c r="K4274" s="100"/>
      <c r="L4274" s="100"/>
      <c r="M4274" s="100">
        <v>20</v>
      </c>
      <c r="N4274" s="100">
        <v>1</v>
      </c>
      <c r="O4274" s="104">
        <v>1050000</v>
      </c>
      <c r="P4274" s="104">
        <v>1050000</v>
      </c>
      <c r="Q4274" s="104"/>
      <c r="R4274" s="104"/>
      <c r="S4274" s="104">
        <v>1050000</v>
      </c>
      <c r="T4274" s="104">
        <v>0</v>
      </c>
      <c r="U4274" s="103" t="s">
        <v>303</v>
      </c>
      <c r="V4274" s="105" t="s">
        <v>3989</v>
      </c>
      <c r="W4274" s="106" t="s">
        <v>539</v>
      </c>
    </row>
    <row r="4275" spans="1:23" s="107" customFormat="1" ht="31.8" customHeight="1">
      <c r="A4275" s="46">
        <f>SUBTOTAL(3,$C$11:C4275)</f>
        <v>4265</v>
      </c>
      <c r="B4275" s="100">
        <v>2</v>
      </c>
      <c r="C4275" s="100" t="s">
        <v>502</v>
      </c>
      <c r="D4275" s="100" t="s">
        <v>2342</v>
      </c>
      <c r="E4275" s="101" t="s">
        <v>739</v>
      </c>
      <c r="F4275" s="102" t="s">
        <v>636</v>
      </c>
      <c r="G4275" s="100">
        <v>11</v>
      </c>
      <c r="H4275" s="103" t="s">
        <v>654</v>
      </c>
      <c r="I4275" s="100">
        <v>20</v>
      </c>
      <c r="J4275" s="100">
        <v>1</v>
      </c>
      <c r="K4275" s="100"/>
      <c r="L4275" s="100"/>
      <c r="M4275" s="100">
        <v>20</v>
      </c>
      <c r="N4275" s="100">
        <v>1</v>
      </c>
      <c r="O4275" s="104">
        <v>1050000</v>
      </c>
      <c r="P4275" s="104">
        <v>1050000</v>
      </c>
      <c r="Q4275" s="104"/>
      <c r="R4275" s="104"/>
      <c r="S4275" s="104">
        <v>1050000</v>
      </c>
      <c r="T4275" s="104">
        <v>0</v>
      </c>
      <c r="U4275" s="103" t="s">
        <v>303</v>
      </c>
      <c r="V4275" s="105" t="s">
        <v>4857</v>
      </c>
      <c r="W4275" s="106" t="s">
        <v>539</v>
      </c>
    </row>
    <row r="4276" spans="1:23" s="107" customFormat="1" ht="31.8" customHeight="1">
      <c r="A4276" s="46">
        <f>SUBTOTAL(3,$C$11:C4276)</f>
        <v>4266</v>
      </c>
      <c r="B4276" s="100">
        <v>2</v>
      </c>
      <c r="C4276" s="100" t="s">
        <v>502</v>
      </c>
      <c r="D4276" s="100" t="s">
        <v>2355</v>
      </c>
      <c r="E4276" s="101" t="s">
        <v>739</v>
      </c>
      <c r="F4276" s="102" t="s">
        <v>636</v>
      </c>
      <c r="G4276" s="100">
        <v>11</v>
      </c>
      <c r="H4276" s="103" t="s">
        <v>654</v>
      </c>
      <c r="I4276" s="100">
        <v>20</v>
      </c>
      <c r="J4276" s="100">
        <v>1</v>
      </c>
      <c r="K4276" s="100"/>
      <c r="L4276" s="100"/>
      <c r="M4276" s="100">
        <v>20</v>
      </c>
      <c r="N4276" s="100">
        <v>1</v>
      </c>
      <c r="O4276" s="104">
        <v>1050000</v>
      </c>
      <c r="P4276" s="104">
        <v>1050000</v>
      </c>
      <c r="Q4276" s="104"/>
      <c r="R4276" s="104"/>
      <c r="S4276" s="104">
        <v>1050000</v>
      </c>
      <c r="T4276" s="104">
        <v>0</v>
      </c>
      <c r="U4276" s="103" t="s">
        <v>303</v>
      </c>
      <c r="V4276" s="105" t="s">
        <v>4858</v>
      </c>
      <c r="W4276" s="106" t="s">
        <v>539</v>
      </c>
    </row>
    <row r="4277" spans="1:23" s="107" customFormat="1" ht="31.8" customHeight="1">
      <c r="A4277" s="46">
        <f>SUBTOTAL(3,$C$11:C4277)</f>
        <v>4267</v>
      </c>
      <c r="B4277" s="100">
        <v>2</v>
      </c>
      <c r="C4277" s="100" t="s">
        <v>502</v>
      </c>
      <c r="D4277" s="100" t="s">
        <v>2355</v>
      </c>
      <c r="E4277" s="101" t="s">
        <v>739</v>
      </c>
      <c r="F4277" s="102" t="s">
        <v>636</v>
      </c>
      <c r="G4277" s="100">
        <v>11</v>
      </c>
      <c r="H4277" s="103" t="s">
        <v>654</v>
      </c>
      <c r="I4277" s="100">
        <v>20</v>
      </c>
      <c r="J4277" s="100">
        <v>1</v>
      </c>
      <c r="K4277" s="100"/>
      <c r="L4277" s="100"/>
      <c r="M4277" s="100">
        <v>20</v>
      </c>
      <c r="N4277" s="100">
        <v>1</v>
      </c>
      <c r="O4277" s="104">
        <v>1050000</v>
      </c>
      <c r="P4277" s="104">
        <v>1050000</v>
      </c>
      <c r="Q4277" s="104"/>
      <c r="R4277" s="104"/>
      <c r="S4277" s="104">
        <v>1050000</v>
      </c>
      <c r="T4277" s="104">
        <v>0</v>
      </c>
      <c r="U4277" s="103" t="s">
        <v>303</v>
      </c>
      <c r="V4277" s="105" t="s">
        <v>4859</v>
      </c>
      <c r="W4277" s="106" t="s">
        <v>539</v>
      </c>
    </row>
    <row r="4278" spans="1:23" s="107" customFormat="1" ht="31.8" customHeight="1">
      <c r="A4278" s="46">
        <f>SUBTOTAL(3,$C$11:C4278)</f>
        <v>4268</v>
      </c>
      <c r="B4278" s="100">
        <v>2</v>
      </c>
      <c r="C4278" s="100" t="s">
        <v>502</v>
      </c>
      <c r="D4278" s="100" t="s">
        <v>2357</v>
      </c>
      <c r="E4278" s="101" t="s">
        <v>739</v>
      </c>
      <c r="F4278" s="102" t="s">
        <v>636</v>
      </c>
      <c r="G4278" s="100">
        <v>11</v>
      </c>
      <c r="H4278" s="103" t="s">
        <v>654</v>
      </c>
      <c r="I4278" s="100">
        <v>20</v>
      </c>
      <c r="J4278" s="100">
        <v>1</v>
      </c>
      <c r="K4278" s="100"/>
      <c r="L4278" s="100"/>
      <c r="M4278" s="100">
        <v>20</v>
      </c>
      <c r="N4278" s="100">
        <v>1</v>
      </c>
      <c r="O4278" s="104">
        <v>1050000</v>
      </c>
      <c r="P4278" s="104">
        <v>1050000</v>
      </c>
      <c r="Q4278" s="104"/>
      <c r="R4278" s="104"/>
      <c r="S4278" s="104">
        <v>1050000</v>
      </c>
      <c r="T4278" s="104">
        <v>0</v>
      </c>
      <c r="U4278" s="103" t="s">
        <v>303</v>
      </c>
      <c r="V4278" s="105" t="s">
        <v>4860</v>
      </c>
      <c r="W4278" s="106" t="s">
        <v>539</v>
      </c>
    </row>
    <row r="4279" spans="1:23" s="107" customFormat="1" ht="31.8" customHeight="1">
      <c r="A4279" s="46">
        <f>SUBTOTAL(3,$C$11:C4279)</f>
        <v>4269</v>
      </c>
      <c r="B4279" s="46">
        <v>1</v>
      </c>
      <c r="C4279" s="46" t="s">
        <v>240</v>
      </c>
      <c r="D4279" s="46" t="s">
        <v>541</v>
      </c>
      <c r="E4279" s="98" t="s">
        <v>241</v>
      </c>
      <c r="F4279" s="99" t="s">
        <v>378</v>
      </c>
      <c r="G4279" s="46">
        <v>11</v>
      </c>
      <c r="H4279" s="78" t="s">
        <v>654</v>
      </c>
      <c r="I4279" s="46">
        <v>20</v>
      </c>
      <c r="J4279" s="46">
        <v>1</v>
      </c>
      <c r="K4279" s="46"/>
      <c r="L4279" s="46"/>
      <c r="M4279" s="46">
        <v>20</v>
      </c>
      <c r="N4279" s="46">
        <v>1</v>
      </c>
      <c r="O4279" s="79">
        <v>1050000</v>
      </c>
      <c r="P4279" s="79">
        <v>1050000</v>
      </c>
      <c r="Q4279" s="79"/>
      <c r="R4279" s="79">
        <v>1050000</v>
      </c>
      <c r="S4279" s="79">
        <v>0</v>
      </c>
      <c r="T4279" s="79">
        <v>0</v>
      </c>
      <c r="U4279" s="78" t="s">
        <v>303</v>
      </c>
      <c r="V4279" s="80" t="s">
        <v>2019</v>
      </c>
      <c r="W4279" s="81" t="s">
        <v>539</v>
      </c>
    </row>
    <row r="4280" spans="1:23" s="107" customFormat="1" ht="31.8" customHeight="1">
      <c r="A4280" s="46">
        <f>SUBTOTAL(3,$C$11:C4280)</f>
        <v>4270</v>
      </c>
      <c r="B4280" s="46">
        <v>1</v>
      </c>
      <c r="C4280" s="46" t="s">
        <v>240</v>
      </c>
      <c r="D4280" s="46" t="s">
        <v>541</v>
      </c>
      <c r="E4280" s="98" t="s">
        <v>241</v>
      </c>
      <c r="F4280" s="99" t="s">
        <v>378</v>
      </c>
      <c r="G4280" s="46">
        <v>11</v>
      </c>
      <c r="H4280" s="78" t="s">
        <v>654</v>
      </c>
      <c r="I4280" s="46">
        <v>20</v>
      </c>
      <c r="J4280" s="46">
        <v>1</v>
      </c>
      <c r="K4280" s="46"/>
      <c r="L4280" s="46"/>
      <c r="M4280" s="46">
        <v>20</v>
      </c>
      <c r="N4280" s="46">
        <v>1</v>
      </c>
      <c r="O4280" s="79">
        <v>1050000</v>
      </c>
      <c r="P4280" s="79">
        <v>1050000</v>
      </c>
      <c r="Q4280" s="79"/>
      <c r="R4280" s="79">
        <v>1050000</v>
      </c>
      <c r="S4280" s="79">
        <v>0</v>
      </c>
      <c r="T4280" s="79">
        <v>0</v>
      </c>
      <c r="U4280" s="78" t="s">
        <v>303</v>
      </c>
      <c r="V4280" s="80" t="s">
        <v>2020</v>
      </c>
      <c r="W4280" s="81" t="s">
        <v>539</v>
      </c>
    </row>
    <row r="4281" spans="1:23" s="107" customFormat="1" ht="31.8" customHeight="1">
      <c r="A4281" s="46">
        <f>SUBTOTAL(3,$C$11:C4281)</f>
        <v>4271</v>
      </c>
      <c r="B4281" s="46">
        <v>1</v>
      </c>
      <c r="C4281" s="46" t="s">
        <v>240</v>
      </c>
      <c r="D4281" s="46" t="s">
        <v>945</v>
      </c>
      <c r="E4281" s="98" t="s">
        <v>241</v>
      </c>
      <c r="F4281" s="99" t="s">
        <v>378</v>
      </c>
      <c r="G4281" s="46">
        <v>11</v>
      </c>
      <c r="H4281" s="78" t="s">
        <v>654</v>
      </c>
      <c r="I4281" s="46">
        <v>20</v>
      </c>
      <c r="J4281" s="46">
        <v>1</v>
      </c>
      <c r="K4281" s="46"/>
      <c r="L4281" s="46"/>
      <c r="M4281" s="46">
        <v>20</v>
      </c>
      <c r="N4281" s="46">
        <v>1</v>
      </c>
      <c r="O4281" s="79">
        <v>1050000</v>
      </c>
      <c r="P4281" s="79">
        <v>1050000</v>
      </c>
      <c r="Q4281" s="79"/>
      <c r="R4281" s="79">
        <v>1050000</v>
      </c>
      <c r="S4281" s="79">
        <v>0</v>
      </c>
      <c r="T4281" s="79">
        <v>0</v>
      </c>
      <c r="U4281" s="78" t="s">
        <v>303</v>
      </c>
      <c r="V4281" s="80" t="s">
        <v>2021</v>
      </c>
      <c r="W4281" s="81" t="s">
        <v>539</v>
      </c>
    </row>
    <row r="4282" spans="1:23" s="107" customFormat="1" ht="31.8" customHeight="1">
      <c r="A4282" s="46">
        <f>SUBTOTAL(3,$C$11:C4282)</f>
        <v>4272</v>
      </c>
      <c r="B4282" s="46">
        <v>1</v>
      </c>
      <c r="C4282" s="46" t="s">
        <v>240</v>
      </c>
      <c r="D4282" s="46" t="s">
        <v>934</v>
      </c>
      <c r="E4282" s="98" t="s">
        <v>241</v>
      </c>
      <c r="F4282" s="99" t="s">
        <v>378</v>
      </c>
      <c r="G4282" s="46">
        <v>11</v>
      </c>
      <c r="H4282" s="78" t="s">
        <v>654</v>
      </c>
      <c r="I4282" s="46">
        <v>20</v>
      </c>
      <c r="J4282" s="46">
        <v>1</v>
      </c>
      <c r="K4282" s="46"/>
      <c r="L4282" s="46"/>
      <c r="M4282" s="46">
        <v>20</v>
      </c>
      <c r="N4282" s="46">
        <v>1</v>
      </c>
      <c r="O4282" s="79">
        <v>1050000</v>
      </c>
      <c r="P4282" s="79">
        <v>1050000</v>
      </c>
      <c r="Q4282" s="79"/>
      <c r="R4282" s="79">
        <v>1050000</v>
      </c>
      <c r="S4282" s="79">
        <v>0</v>
      </c>
      <c r="T4282" s="79">
        <v>0</v>
      </c>
      <c r="U4282" s="78" t="s">
        <v>303</v>
      </c>
      <c r="V4282" s="80" t="s">
        <v>2022</v>
      </c>
      <c r="W4282" s="81" t="s">
        <v>539</v>
      </c>
    </row>
    <row r="4283" spans="1:23" s="107" customFormat="1" ht="31.8" customHeight="1">
      <c r="A4283" s="46">
        <f>SUBTOTAL(3,$C$11:C4283)</f>
        <v>4273</v>
      </c>
      <c r="B4283" s="46">
        <v>1</v>
      </c>
      <c r="C4283" s="46" t="s">
        <v>240</v>
      </c>
      <c r="D4283" s="46" t="s">
        <v>930</v>
      </c>
      <c r="E4283" s="98" t="s">
        <v>241</v>
      </c>
      <c r="F4283" s="99" t="s">
        <v>378</v>
      </c>
      <c r="G4283" s="46">
        <v>11</v>
      </c>
      <c r="H4283" s="78" t="s">
        <v>654</v>
      </c>
      <c r="I4283" s="46">
        <v>20</v>
      </c>
      <c r="J4283" s="46">
        <v>1</v>
      </c>
      <c r="K4283" s="46"/>
      <c r="L4283" s="46"/>
      <c r="M4283" s="46">
        <v>20</v>
      </c>
      <c r="N4283" s="46">
        <v>1</v>
      </c>
      <c r="O4283" s="79">
        <v>1050000</v>
      </c>
      <c r="P4283" s="79">
        <v>1050000</v>
      </c>
      <c r="Q4283" s="79"/>
      <c r="R4283" s="79">
        <v>1050000</v>
      </c>
      <c r="S4283" s="79">
        <v>0</v>
      </c>
      <c r="T4283" s="79">
        <v>0</v>
      </c>
      <c r="U4283" s="78" t="s">
        <v>303</v>
      </c>
      <c r="V4283" s="80" t="s">
        <v>2023</v>
      </c>
      <c r="W4283" s="81" t="s">
        <v>539</v>
      </c>
    </row>
    <row r="4284" spans="1:23" s="107" customFormat="1" ht="31.8" customHeight="1">
      <c r="A4284" s="46">
        <f>SUBTOTAL(3,$C$11:C4284)</f>
        <v>4274</v>
      </c>
      <c r="B4284" s="46">
        <v>1</v>
      </c>
      <c r="C4284" s="46" t="s">
        <v>240</v>
      </c>
      <c r="D4284" s="46" t="s">
        <v>932</v>
      </c>
      <c r="E4284" s="98" t="s">
        <v>241</v>
      </c>
      <c r="F4284" s="99" t="s">
        <v>378</v>
      </c>
      <c r="G4284" s="46">
        <v>11</v>
      </c>
      <c r="H4284" s="78" t="s">
        <v>654</v>
      </c>
      <c r="I4284" s="46">
        <v>20</v>
      </c>
      <c r="J4284" s="46">
        <v>1</v>
      </c>
      <c r="K4284" s="46"/>
      <c r="L4284" s="46"/>
      <c r="M4284" s="46">
        <v>20</v>
      </c>
      <c r="N4284" s="46">
        <v>1</v>
      </c>
      <c r="O4284" s="79">
        <v>1050000</v>
      </c>
      <c r="P4284" s="79">
        <v>1050000</v>
      </c>
      <c r="Q4284" s="79"/>
      <c r="R4284" s="79">
        <v>1050000</v>
      </c>
      <c r="S4284" s="79">
        <v>0</v>
      </c>
      <c r="T4284" s="79">
        <v>0</v>
      </c>
      <c r="U4284" s="78" t="s">
        <v>303</v>
      </c>
      <c r="V4284" s="80" t="s">
        <v>2024</v>
      </c>
      <c r="W4284" s="81" t="s">
        <v>539</v>
      </c>
    </row>
    <row r="4285" spans="1:23" s="107" customFormat="1" ht="31.8" customHeight="1">
      <c r="A4285" s="46">
        <f>SUBTOTAL(3,$C$11:C4285)</f>
        <v>4275</v>
      </c>
      <c r="B4285" s="46">
        <v>1</v>
      </c>
      <c r="C4285" s="46" t="s">
        <v>240</v>
      </c>
      <c r="D4285" s="46" t="s">
        <v>932</v>
      </c>
      <c r="E4285" s="98" t="s">
        <v>241</v>
      </c>
      <c r="F4285" s="99" t="s">
        <v>378</v>
      </c>
      <c r="G4285" s="46">
        <v>11</v>
      </c>
      <c r="H4285" s="78" t="s">
        <v>654</v>
      </c>
      <c r="I4285" s="46">
        <v>20</v>
      </c>
      <c r="J4285" s="46">
        <v>1</v>
      </c>
      <c r="K4285" s="46"/>
      <c r="L4285" s="46"/>
      <c r="M4285" s="46">
        <v>20</v>
      </c>
      <c r="N4285" s="46">
        <v>1</v>
      </c>
      <c r="O4285" s="79">
        <v>1050000</v>
      </c>
      <c r="P4285" s="79">
        <v>1050000</v>
      </c>
      <c r="Q4285" s="79"/>
      <c r="R4285" s="79">
        <v>1050000</v>
      </c>
      <c r="S4285" s="79">
        <v>0</v>
      </c>
      <c r="T4285" s="79">
        <v>0</v>
      </c>
      <c r="U4285" s="78" t="s">
        <v>303</v>
      </c>
      <c r="V4285" s="80" t="s">
        <v>1226</v>
      </c>
      <c r="W4285" s="81" t="s">
        <v>539</v>
      </c>
    </row>
    <row r="4286" spans="1:23" s="107" customFormat="1" ht="31.8" customHeight="1">
      <c r="A4286" s="46">
        <f>SUBTOTAL(3,$C$11:C4286)</f>
        <v>4276</v>
      </c>
      <c r="B4286" s="100">
        <v>2</v>
      </c>
      <c r="C4286" s="100" t="s">
        <v>240</v>
      </c>
      <c r="D4286" s="100" t="s">
        <v>2356</v>
      </c>
      <c r="E4286" s="101" t="s">
        <v>241</v>
      </c>
      <c r="F4286" s="102" t="s">
        <v>378</v>
      </c>
      <c r="G4286" s="100">
        <v>11</v>
      </c>
      <c r="H4286" s="103" t="s">
        <v>654</v>
      </c>
      <c r="I4286" s="100">
        <v>20</v>
      </c>
      <c r="J4286" s="100">
        <v>1</v>
      </c>
      <c r="K4286" s="100"/>
      <c r="L4286" s="100"/>
      <c r="M4286" s="100">
        <v>20</v>
      </c>
      <c r="N4286" s="100">
        <v>1</v>
      </c>
      <c r="O4286" s="104">
        <v>1050000</v>
      </c>
      <c r="P4286" s="104">
        <v>1050000</v>
      </c>
      <c r="Q4286" s="104"/>
      <c r="R4286" s="104"/>
      <c r="S4286" s="104">
        <v>1050000</v>
      </c>
      <c r="T4286" s="104">
        <v>0</v>
      </c>
      <c r="U4286" s="103" t="s">
        <v>303</v>
      </c>
      <c r="V4286" s="105" t="s">
        <v>3858</v>
      </c>
      <c r="W4286" s="106" t="s">
        <v>539</v>
      </c>
    </row>
    <row r="4287" spans="1:23" s="107" customFormat="1" ht="31.8" customHeight="1">
      <c r="A4287" s="46">
        <f>SUBTOTAL(3,$C$11:C4287)</f>
        <v>4277</v>
      </c>
      <c r="B4287" s="100">
        <v>2</v>
      </c>
      <c r="C4287" s="100" t="s">
        <v>240</v>
      </c>
      <c r="D4287" s="100" t="s">
        <v>2354</v>
      </c>
      <c r="E4287" s="101" t="s">
        <v>241</v>
      </c>
      <c r="F4287" s="102" t="s">
        <v>378</v>
      </c>
      <c r="G4287" s="100">
        <v>11</v>
      </c>
      <c r="H4287" s="103" t="s">
        <v>654</v>
      </c>
      <c r="I4287" s="100">
        <v>20</v>
      </c>
      <c r="J4287" s="100">
        <v>1</v>
      </c>
      <c r="K4287" s="100"/>
      <c r="L4287" s="100"/>
      <c r="M4287" s="100">
        <v>20</v>
      </c>
      <c r="N4287" s="100">
        <v>1</v>
      </c>
      <c r="O4287" s="104">
        <v>1050000</v>
      </c>
      <c r="P4287" s="104">
        <v>1050000</v>
      </c>
      <c r="Q4287" s="104"/>
      <c r="R4287" s="104"/>
      <c r="S4287" s="104">
        <v>1050000</v>
      </c>
      <c r="T4287" s="104">
        <v>0</v>
      </c>
      <c r="U4287" s="103" t="s">
        <v>303</v>
      </c>
      <c r="V4287" s="105" t="s">
        <v>4861</v>
      </c>
      <c r="W4287" s="106" t="s">
        <v>539</v>
      </c>
    </row>
    <row r="4288" spans="1:23" s="107" customFormat="1" ht="31.8" customHeight="1">
      <c r="A4288" s="46">
        <f>SUBTOTAL(3,$C$11:C4288)</f>
        <v>4278</v>
      </c>
      <c r="B4288" s="100">
        <v>2</v>
      </c>
      <c r="C4288" s="100" t="s">
        <v>240</v>
      </c>
      <c r="D4288" s="100" t="s">
        <v>2357</v>
      </c>
      <c r="E4288" s="101" t="s">
        <v>241</v>
      </c>
      <c r="F4288" s="102" t="s">
        <v>378</v>
      </c>
      <c r="G4288" s="100">
        <v>11</v>
      </c>
      <c r="H4288" s="103" t="s">
        <v>654</v>
      </c>
      <c r="I4288" s="100">
        <v>20</v>
      </c>
      <c r="J4288" s="100">
        <v>1</v>
      </c>
      <c r="K4288" s="100"/>
      <c r="L4288" s="100"/>
      <c r="M4288" s="100">
        <v>20</v>
      </c>
      <c r="N4288" s="100">
        <v>1</v>
      </c>
      <c r="O4288" s="104">
        <v>1050000</v>
      </c>
      <c r="P4288" s="104">
        <v>1050000</v>
      </c>
      <c r="Q4288" s="104"/>
      <c r="R4288" s="104"/>
      <c r="S4288" s="104">
        <v>1050000</v>
      </c>
      <c r="T4288" s="104">
        <v>0</v>
      </c>
      <c r="U4288" s="103" t="s">
        <v>303</v>
      </c>
      <c r="V4288" s="105" t="s">
        <v>4862</v>
      </c>
      <c r="W4288" s="106" t="s">
        <v>539</v>
      </c>
    </row>
    <row r="4289" spans="1:23" s="107" customFormat="1" ht="31.8" customHeight="1">
      <c r="A4289" s="46">
        <f>SUBTOTAL(3,$C$11:C4289)</f>
        <v>4279</v>
      </c>
      <c r="B4289" s="100">
        <v>2</v>
      </c>
      <c r="C4289" s="100" t="s">
        <v>240</v>
      </c>
      <c r="D4289" s="100" t="s">
        <v>2356</v>
      </c>
      <c r="E4289" s="101" t="s">
        <v>241</v>
      </c>
      <c r="F4289" s="102" t="s">
        <v>378</v>
      </c>
      <c r="G4289" s="100">
        <v>11</v>
      </c>
      <c r="H4289" s="103" t="s">
        <v>654</v>
      </c>
      <c r="I4289" s="100">
        <v>20</v>
      </c>
      <c r="J4289" s="100">
        <v>1</v>
      </c>
      <c r="K4289" s="100"/>
      <c r="L4289" s="100"/>
      <c r="M4289" s="100">
        <v>20</v>
      </c>
      <c r="N4289" s="100">
        <v>1</v>
      </c>
      <c r="O4289" s="104">
        <v>1050000</v>
      </c>
      <c r="P4289" s="104">
        <v>1050000</v>
      </c>
      <c r="Q4289" s="104"/>
      <c r="R4289" s="104"/>
      <c r="S4289" s="104">
        <v>1050000</v>
      </c>
      <c r="T4289" s="104">
        <v>0</v>
      </c>
      <c r="U4289" s="103" t="s">
        <v>303</v>
      </c>
      <c r="V4289" s="105" t="s">
        <v>4863</v>
      </c>
      <c r="W4289" s="106" t="s">
        <v>539</v>
      </c>
    </row>
    <row r="4290" spans="1:23" s="107" customFormat="1" ht="31.8" customHeight="1">
      <c r="A4290" s="46">
        <f>SUBTOTAL(3,$C$11:C4290)</f>
        <v>4280</v>
      </c>
      <c r="B4290" s="100">
        <v>2</v>
      </c>
      <c r="C4290" s="100" t="s">
        <v>240</v>
      </c>
      <c r="D4290" s="100" t="s">
        <v>2354</v>
      </c>
      <c r="E4290" s="101" t="s">
        <v>241</v>
      </c>
      <c r="F4290" s="102" t="s">
        <v>378</v>
      </c>
      <c r="G4290" s="100">
        <v>11</v>
      </c>
      <c r="H4290" s="103" t="s">
        <v>654</v>
      </c>
      <c r="I4290" s="100">
        <v>20</v>
      </c>
      <c r="J4290" s="100">
        <v>1</v>
      </c>
      <c r="K4290" s="100"/>
      <c r="L4290" s="100"/>
      <c r="M4290" s="100">
        <v>20</v>
      </c>
      <c r="N4290" s="100">
        <v>1</v>
      </c>
      <c r="O4290" s="104">
        <v>1050000</v>
      </c>
      <c r="P4290" s="104">
        <v>1050000</v>
      </c>
      <c r="Q4290" s="104"/>
      <c r="R4290" s="104"/>
      <c r="S4290" s="104">
        <v>1050000</v>
      </c>
      <c r="T4290" s="104">
        <v>0</v>
      </c>
      <c r="U4290" s="103" t="s">
        <v>303</v>
      </c>
      <c r="V4290" s="105" t="s">
        <v>4864</v>
      </c>
      <c r="W4290" s="106" t="s">
        <v>539</v>
      </c>
    </row>
    <row r="4291" spans="1:23" s="107" customFormat="1" ht="31.8" customHeight="1">
      <c r="A4291" s="46">
        <f>SUBTOTAL(3,$C$11:C4291)</f>
        <v>4281</v>
      </c>
      <c r="B4291" s="100">
        <v>2</v>
      </c>
      <c r="C4291" s="100" t="s">
        <v>240</v>
      </c>
      <c r="D4291" s="100" t="s">
        <v>2357</v>
      </c>
      <c r="E4291" s="101" t="s">
        <v>241</v>
      </c>
      <c r="F4291" s="102" t="s">
        <v>378</v>
      </c>
      <c r="G4291" s="100">
        <v>11</v>
      </c>
      <c r="H4291" s="103" t="s">
        <v>654</v>
      </c>
      <c r="I4291" s="100">
        <v>20</v>
      </c>
      <c r="J4291" s="100">
        <v>1</v>
      </c>
      <c r="K4291" s="100"/>
      <c r="L4291" s="100"/>
      <c r="M4291" s="100">
        <v>20</v>
      </c>
      <c r="N4291" s="100">
        <v>1</v>
      </c>
      <c r="O4291" s="104">
        <v>1050000</v>
      </c>
      <c r="P4291" s="104">
        <v>1050000</v>
      </c>
      <c r="Q4291" s="104"/>
      <c r="R4291" s="104"/>
      <c r="S4291" s="104">
        <v>1050000</v>
      </c>
      <c r="T4291" s="104">
        <v>0</v>
      </c>
      <c r="U4291" s="103" t="s">
        <v>303</v>
      </c>
      <c r="V4291" s="105" t="s">
        <v>4865</v>
      </c>
      <c r="W4291" s="106" t="s">
        <v>539</v>
      </c>
    </row>
    <row r="4292" spans="1:23" s="107" customFormat="1" ht="31.8" customHeight="1">
      <c r="A4292" s="46">
        <f>SUBTOTAL(3,$C$11:C4292)</f>
        <v>4282</v>
      </c>
      <c r="B4292" s="100">
        <v>2</v>
      </c>
      <c r="C4292" s="100" t="s">
        <v>240</v>
      </c>
      <c r="D4292" s="100" t="s">
        <v>2358</v>
      </c>
      <c r="E4292" s="101" t="s">
        <v>241</v>
      </c>
      <c r="F4292" s="102" t="s">
        <v>378</v>
      </c>
      <c r="G4292" s="100">
        <v>11</v>
      </c>
      <c r="H4292" s="103" t="s">
        <v>654</v>
      </c>
      <c r="I4292" s="100">
        <v>20</v>
      </c>
      <c r="J4292" s="100">
        <v>1</v>
      </c>
      <c r="K4292" s="100"/>
      <c r="L4292" s="100"/>
      <c r="M4292" s="100">
        <v>20</v>
      </c>
      <c r="N4292" s="100">
        <v>1</v>
      </c>
      <c r="O4292" s="104">
        <v>1050000</v>
      </c>
      <c r="P4292" s="104">
        <v>1050000</v>
      </c>
      <c r="Q4292" s="104"/>
      <c r="R4292" s="104"/>
      <c r="S4292" s="104">
        <v>1050000</v>
      </c>
      <c r="T4292" s="104">
        <v>0</v>
      </c>
      <c r="U4292" s="103" t="s">
        <v>303</v>
      </c>
      <c r="V4292" s="105" t="s">
        <v>4153</v>
      </c>
      <c r="W4292" s="106" t="s">
        <v>539</v>
      </c>
    </row>
    <row r="4293" spans="1:23" s="107" customFormat="1" ht="31.8" customHeight="1">
      <c r="A4293" s="46">
        <f>SUBTOTAL(3,$C$11:C4293)</f>
        <v>4283</v>
      </c>
      <c r="B4293" s="100">
        <v>2</v>
      </c>
      <c r="C4293" s="100" t="s">
        <v>240</v>
      </c>
      <c r="D4293" s="100" t="s">
        <v>2390</v>
      </c>
      <c r="E4293" s="101" t="s">
        <v>241</v>
      </c>
      <c r="F4293" s="102" t="s">
        <v>378</v>
      </c>
      <c r="G4293" s="100">
        <v>11</v>
      </c>
      <c r="H4293" s="103" t="s">
        <v>654</v>
      </c>
      <c r="I4293" s="100">
        <v>20</v>
      </c>
      <c r="J4293" s="100">
        <v>1</v>
      </c>
      <c r="K4293" s="100"/>
      <c r="L4293" s="100"/>
      <c r="M4293" s="100">
        <v>20</v>
      </c>
      <c r="N4293" s="100">
        <v>1</v>
      </c>
      <c r="O4293" s="104">
        <v>1050000</v>
      </c>
      <c r="P4293" s="104">
        <v>1050000</v>
      </c>
      <c r="Q4293" s="104"/>
      <c r="R4293" s="104"/>
      <c r="S4293" s="104">
        <v>1050000</v>
      </c>
      <c r="T4293" s="104">
        <v>0</v>
      </c>
      <c r="U4293" s="103" t="s">
        <v>303</v>
      </c>
      <c r="V4293" s="105" t="s">
        <v>4866</v>
      </c>
      <c r="W4293" s="106" t="s">
        <v>539</v>
      </c>
    </row>
    <row r="4294" spans="1:23" s="107" customFormat="1" ht="31.8" customHeight="1">
      <c r="A4294" s="46">
        <f>SUBTOTAL(3,$C$11:C4294)</f>
        <v>4284</v>
      </c>
      <c r="B4294" s="100">
        <v>2</v>
      </c>
      <c r="C4294" s="100" t="s">
        <v>240</v>
      </c>
      <c r="D4294" s="100" t="s">
        <v>2365</v>
      </c>
      <c r="E4294" s="101" t="s">
        <v>241</v>
      </c>
      <c r="F4294" s="102" t="s">
        <v>378</v>
      </c>
      <c r="G4294" s="100">
        <v>11</v>
      </c>
      <c r="H4294" s="103" t="s">
        <v>654</v>
      </c>
      <c r="I4294" s="100">
        <v>20</v>
      </c>
      <c r="J4294" s="100">
        <v>1</v>
      </c>
      <c r="K4294" s="100"/>
      <c r="L4294" s="100"/>
      <c r="M4294" s="100">
        <v>20</v>
      </c>
      <c r="N4294" s="100">
        <v>1</v>
      </c>
      <c r="O4294" s="104">
        <v>1050000</v>
      </c>
      <c r="P4294" s="104">
        <v>1050000</v>
      </c>
      <c r="Q4294" s="104"/>
      <c r="R4294" s="104"/>
      <c r="S4294" s="104">
        <v>1050000</v>
      </c>
      <c r="T4294" s="104">
        <v>0</v>
      </c>
      <c r="U4294" s="103" t="s">
        <v>303</v>
      </c>
      <c r="V4294" s="105" t="s">
        <v>4867</v>
      </c>
      <c r="W4294" s="106" t="s">
        <v>539</v>
      </c>
    </row>
    <row r="4295" spans="1:23" s="107" customFormat="1" ht="31.8" customHeight="1">
      <c r="A4295" s="46">
        <f>SUBTOTAL(3,$C$11:C4295)</f>
        <v>4285</v>
      </c>
      <c r="B4295" s="100">
        <v>2</v>
      </c>
      <c r="C4295" s="100" t="s">
        <v>240</v>
      </c>
      <c r="D4295" s="100" t="s">
        <v>2365</v>
      </c>
      <c r="E4295" s="101" t="s">
        <v>241</v>
      </c>
      <c r="F4295" s="102" t="s">
        <v>378</v>
      </c>
      <c r="G4295" s="100">
        <v>11</v>
      </c>
      <c r="H4295" s="103" t="s">
        <v>654</v>
      </c>
      <c r="I4295" s="100">
        <v>20</v>
      </c>
      <c r="J4295" s="100">
        <v>1</v>
      </c>
      <c r="K4295" s="100"/>
      <c r="L4295" s="100"/>
      <c r="M4295" s="100">
        <v>20</v>
      </c>
      <c r="N4295" s="100">
        <v>1</v>
      </c>
      <c r="O4295" s="104">
        <v>1050000</v>
      </c>
      <c r="P4295" s="104">
        <v>1050000</v>
      </c>
      <c r="Q4295" s="104"/>
      <c r="R4295" s="104"/>
      <c r="S4295" s="104">
        <v>1050000</v>
      </c>
      <c r="T4295" s="104">
        <v>0</v>
      </c>
      <c r="U4295" s="103" t="s">
        <v>303</v>
      </c>
      <c r="V4295" s="105" t="s">
        <v>3427</v>
      </c>
      <c r="W4295" s="106" t="s">
        <v>539</v>
      </c>
    </row>
    <row r="4296" spans="1:23" s="107" customFormat="1" ht="31.8" customHeight="1">
      <c r="A4296" s="46">
        <f>SUBTOTAL(3,$C$11:C4296)</f>
        <v>4286</v>
      </c>
      <c r="B4296" s="100">
        <v>2</v>
      </c>
      <c r="C4296" s="100" t="s">
        <v>240</v>
      </c>
      <c r="D4296" s="100" t="s">
        <v>2355</v>
      </c>
      <c r="E4296" s="101" t="s">
        <v>241</v>
      </c>
      <c r="F4296" s="102" t="s">
        <v>378</v>
      </c>
      <c r="G4296" s="100">
        <v>11</v>
      </c>
      <c r="H4296" s="103" t="s">
        <v>654</v>
      </c>
      <c r="I4296" s="100">
        <v>20</v>
      </c>
      <c r="J4296" s="100">
        <v>1</v>
      </c>
      <c r="K4296" s="100"/>
      <c r="L4296" s="100"/>
      <c r="M4296" s="100">
        <v>20</v>
      </c>
      <c r="N4296" s="100">
        <v>1</v>
      </c>
      <c r="O4296" s="104">
        <v>1050000</v>
      </c>
      <c r="P4296" s="104">
        <v>1050000</v>
      </c>
      <c r="Q4296" s="104"/>
      <c r="R4296" s="104"/>
      <c r="S4296" s="104">
        <v>1050000</v>
      </c>
      <c r="T4296" s="104">
        <v>0</v>
      </c>
      <c r="U4296" s="103" t="s">
        <v>303</v>
      </c>
      <c r="V4296" s="105" t="s">
        <v>4868</v>
      </c>
      <c r="W4296" s="106" t="s">
        <v>539</v>
      </c>
    </row>
    <row r="4297" spans="1:23" s="107" customFormat="1" ht="31.8" customHeight="1">
      <c r="A4297" s="46">
        <f>SUBTOTAL(3,$C$11:C4297)</f>
        <v>4287</v>
      </c>
      <c r="B4297" s="100">
        <v>2</v>
      </c>
      <c r="C4297" s="100" t="s">
        <v>240</v>
      </c>
      <c r="D4297" s="100" t="s">
        <v>2357</v>
      </c>
      <c r="E4297" s="101" t="s">
        <v>241</v>
      </c>
      <c r="F4297" s="102" t="s">
        <v>378</v>
      </c>
      <c r="G4297" s="100">
        <v>11</v>
      </c>
      <c r="H4297" s="103" t="s">
        <v>654</v>
      </c>
      <c r="I4297" s="100">
        <v>20</v>
      </c>
      <c r="J4297" s="100">
        <v>1</v>
      </c>
      <c r="K4297" s="100"/>
      <c r="L4297" s="100"/>
      <c r="M4297" s="100">
        <v>20</v>
      </c>
      <c r="N4297" s="100">
        <v>1</v>
      </c>
      <c r="O4297" s="104">
        <v>1050000</v>
      </c>
      <c r="P4297" s="104">
        <v>1050000</v>
      </c>
      <c r="Q4297" s="104"/>
      <c r="R4297" s="104"/>
      <c r="S4297" s="104">
        <v>1050000</v>
      </c>
      <c r="T4297" s="104">
        <v>0</v>
      </c>
      <c r="U4297" s="103" t="s">
        <v>303</v>
      </c>
      <c r="V4297" s="105" t="s">
        <v>4869</v>
      </c>
      <c r="W4297" s="106" t="s">
        <v>539</v>
      </c>
    </row>
    <row r="4298" spans="1:23" s="107" customFormat="1" ht="31.8" customHeight="1">
      <c r="A4298" s="46">
        <f>SUBTOTAL(3,$C$11:C4298)</f>
        <v>4288</v>
      </c>
      <c r="B4298" s="100">
        <v>2</v>
      </c>
      <c r="C4298" s="100" t="s">
        <v>240</v>
      </c>
      <c r="D4298" s="100" t="s">
        <v>2365</v>
      </c>
      <c r="E4298" s="101" t="s">
        <v>241</v>
      </c>
      <c r="F4298" s="102" t="s">
        <v>378</v>
      </c>
      <c r="G4298" s="100">
        <v>11</v>
      </c>
      <c r="H4298" s="103" t="s">
        <v>654</v>
      </c>
      <c r="I4298" s="100">
        <v>20</v>
      </c>
      <c r="J4298" s="100">
        <v>1</v>
      </c>
      <c r="K4298" s="100"/>
      <c r="L4298" s="100"/>
      <c r="M4298" s="100">
        <v>20</v>
      </c>
      <c r="N4298" s="100">
        <v>1</v>
      </c>
      <c r="O4298" s="104">
        <v>1050000</v>
      </c>
      <c r="P4298" s="104">
        <v>1050000</v>
      </c>
      <c r="Q4298" s="104"/>
      <c r="R4298" s="104"/>
      <c r="S4298" s="104">
        <v>1050000</v>
      </c>
      <c r="T4298" s="104">
        <v>0</v>
      </c>
      <c r="U4298" s="103" t="s">
        <v>303</v>
      </c>
      <c r="V4298" s="105" t="s">
        <v>1256</v>
      </c>
      <c r="W4298" s="106" t="s">
        <v>539</v>
      </c>
    </row>
    <row r="4299" spans="1:23" s="107" customFormat="1" ht="31.8" customHeight="1">
      <c r="A4299" s="46">
        <f>SUBTOTAL(3,$C$11:C4299)</f>
        <v>4289</v>
      </c>
      <c r="B4299" s="100">
        <v>2</v>
      </c>
      <c r="C4299" s="100" t="s">
        <v>240</v>
      </c>
      <c r="D4299" s="100" t="s">
        <v>2354</v>
      </c>
      <c r="E4299" s="101" t="s">
        <v>241</v>
      </c>
      <c r="F4299" s="102" t="s">
        <v>378</v>
      </c>
      <c r="G4299" s="100">
        <v>11</v>
      </c>
      <c r="H4299" s="103" t="s">
        <v>654</v>
      </c>
      <c r="I4299" s="100">
        <v>20</v>
      </c>
      <c r="J4299" s="100">
        <v>1</v>
      </c>
      <c r="K4299" s="100"/>
      <c r="L4299" s="100"/>
      <c r="M4299" s="100">
        <v>20</v>
      </c>
      <c r="N4299" s="100">
        <v>1</v>
      </c>
      <c r="O4299" s="104">
        <v>1050000</v>
      </c>
      <c r="P4299" s="104">
        <v>1050000</v>
      </c>
      <c r="Q4299" s="104"/>
      <c r="R4299" s="104"/>
      <c r="S4299" s="104">
        <v>1050000</v>
      </c>
      <c r="T4299" s="104">
        <v>0</v>
      </c>
      <c r="U4299" s="103" t="s">
        <v>303</v>
      </c>
      <c r="V4299" s="105" t="s">
        <v>4870</v>
      </c>
      <c r="W4299" s="106" t="s">
        <v>539</v>
      </c>
    </row>
    <row r="4300" spans="1:23" s="107" customFormat="1" ht="31.8" customHeight="1">
      <c r="A4300" s="46">
        <f>SUBTOTAL(3,$C$11:C4300)</f>
        <v>4290</v>
      </c>
      <c r="B4300" s="100">
        <v>2</v>
      </c>
      <c r="C4300" s="100" t="s">
        <v>240</v>
      </c>
      <c r="D4300" s="100" t="s">
        <v>2356</v>
      </c>
      <c r="E4300" s="101" t="s">
        <v>241</v>
      </c>
      <c r="F4300" s="102" t="s">
        <v>378</v>
      </c>
      <c r="G4300" s="100">
        <v>11</v>
      </c>
      <c r="H4300" s="103" t="s">
        <v>654</v>
      </c>
      <c r="I4300" s="100">
        <v>20</v>
      </c>
      <c r="J4300" s="100">
        <v>1</v>
      </c>
      <c r="K4300" s="100"/>
      <c r="L4300" s="100"/>
      <c r="M4300" s="100">
        <v>20</v>
      </c>
      <c r="N4300" s="100">
        <v>1</v>
      </c>
      <c r="O4300" s="104">
        <v>1050000</v>
      </c>
      <c r="P4300" s="104">
        <v>1050000</v>
      </c>
      <c r="Q4300" s="104"/>
      <c r="R4300" s="104"/>
      <c r="S4300" s="104">
        <v>1050000</v>
      </c>
      <c r="T4300" s="104">
        <v>0</v>
      </c>
      <c r="U4300" s="103" t="s">
        <v>303</v>
      </c>
      <c r="V4300" s="105" t="s">
        <v>1966</v>
      </c>
      <c r="W4300" s="106" t="s">
        <v>539</v>
      </c>
    </row>
    <row r="4301" spans="1:23" s="107" customFormat="1" ht="31.8" customHeight="1">
      <c r="A4301" s="46">
        <f>SUBTOTAL(3,$C$11:C4301)</f>
        <v>4291</v>
      </c>
      <c r="B4301" s="100">
        <v>2</v>
      </c>
      <c r="C4301" s="100" t="s">
        <v>240</v>
      </c>
      <c r="D4301" s="100" t="s">
        <v>2365</v>
      </c>
      <c r="E4301" s="101" t="s">
        <v>241</v>
      </c>
      <c r="F4301" s="102" t="s">
        <v>378</v>
      </c>
      <c r="G4301" s="100">
        <v>11</v>
      </c>
      <c r="H4301" s="103" t="s">
        <v>654</v>
      </c>
      <c r="I4301" s="100">
        <v>20</v>
      </c>
      <c r="J4301" s="100">
        <v>1</v>
      </c>
      <c r="K4301" s="100"/>
      <c r="L4301" s="100"/>
      <c r="M4301" s="100">
        <v>20</v>
      </c>
      <c r="N4301" s="100">
        <v>1</v>
      </c>
      <c r="O4301" s="104">
        <v>1050000</v>
      </c>
      <c r="P4301" s="104">
        <v>1050000</v>
      </c>
      <c r="Q4301" s="104"/>
      <c r="R4301" s="104"/>
      <c r="S4301" s="104">
        <v>1050000</v>
      </c>
      <c r="T4301" s="104">
        <v>0</v>
      </c>
      <c r="U4301" s="103" t="s">
        <v>303</v>
      </c>
      <c r="V4301" s="105" t="s">
        <v>4871</v>
      </c>
      <c r="W4301" s="106" t="s">
        <v>539</v>
      </c>
    </row>
    <row r="4302" spans="1:23" s="107" customFormat="1" ht="31.8" customHeight="1">
      <c r="A4302" s="46">
        <f>SUBTOTAL(3,$C$11:C4302)</f>
        <v>4292</v>
      </c>
      <c r="B4302" s="100">
        <v>2</v>
      </c>
      <c r="C4302" s="100" t="s">
        <v>240</v>
      </c>
      <c r="D4302" s="100" t="s">
        <v>2358</v>
      </c>
      <c r="E4302" s="101" t="s">
        <v>241</v>
      </c>
      <c r="F4302" s="102" t="s">
        <v>378</v>
      </c>
      <c r="G4302" s="100">
        <v>11</v>
      </c>
      <c r="H4302" s="103" t="s">
        <v>654</v>
      </c>
      <c r="I4302" s="100">
        <v>20</v>
      </c>
      <c r="J4302" s="100">
        <v>1</v>
      </c>
      <c r="K4302" s="100"/>
      <c r="L4302" s="100"/>
      <c r="M4302" s="100">
        <v>20</v>
      </c>
      <c r="N4302" s="100">
        <v>1</v>
      </c>
      <c r="O4302" s="104">
        <v>1050000</v>
      </c>
      <c r="P4302" s="104">
        <v>1050000</v>
      </c>
      <c r="Q4302" s="104"/>
      <c r="R4302" s="104"/>
      <c r="S4302" s="104">
        <v>1050000</v>
      </c>
      <c r="T4302" s="104">
        <v>0</v>
      </c>
      <c r="U4302" s="103" t="s">
        <v>303</v>
      </c>
      <c r="V4302" s="105" t="s">
        <v>4872</v>
      </c>
      <c r="W4302" s="106" t="s">
        <v>539</v>
      </c>
    </row>
    <row r="4303" spans="1:23" s="107" customFormat="1" ht="31.8" customHeight="1">
      <c r="A4303" s="46">
        <f>SUBTOTAL(3,$C$11:C4303)</f>
        <v>4293</v>
      </c>
      <c r="B4303" s="100">
        <v>2</v>
      </c>
      <c r="C4303" s="100" t="s">
        <v>240</v>
      </c>
      <c r="D4303" s="100" t="s">
        <v>2377</v>
      </c>
      <c r="E4303" s="101" t="s">
        <v>241</v>
      </c>
      <c r="F4303" s="102" t="s">
        <v>378</v>
      </c>
      <c r="G4303" s="100">
        <v>11</v>
      </c>
      <c r="H4303" s="103" t="s">
        <v>654</v>
      </c>
      <c r="I4303" s="100">
        <v>20</v>
      </c>
      <c r="J4303" s="100">
        <v>1</v>
      </c>
      <c r="K4303" s="100"/>
      <c r="L4303" s="100"/>
      <c r="M4303" s="100">
        <v>20</v>
      </c>
      <c r="N4303" s="100">
        <v>1</v>
      </c>
      <c r="O4303" s="104">
        <v>1050000</v>
      </c>
      <c r="P4303" s="104">
        <v>1050000</v>
      </c>
      <c r="Q4303" s="104"/>
      <c r="R4303" s="104"/>
      <c r="S4303" s="104">
        <v>1050000</v>
      </c>
      <c r="T4303" s="104">
        <v>0</v>
      </c>
      <c r="U4303" s="103" t="s">
        <v>303</v>
      </c>
      <c r="V4303" s="105" t="s">
        <v>4873</v>
      </c>
      <c r="W4303" s="106" t="s">
        <v>539</v>
      </c>
    </row>
    <row r="4304" spans="1:23" s="107" customFormat="1" ht="31.8" customHeight="1">
      <c r="A4304" s="46">
        <f>SUBTOTAL(3,$C$11:C4304)</f>
        <v>4294</v>
      </c>
      <c r="B4304" s="100">
        <v>2</v>
      </c>
      <c r="C4304" s="100" t="s">
        <v>240</v>
      </c>
      <c r="D4304" s="100" t="s">
        <v>2357</v>
      </c>
      <c r="E4304" s="101" t="s">
        <v>241</v>
      </c>
      <c r="F4304" s="102" t="s">
        <v>378</v>
      </c>
      <c r="G4304" s="100">
        <v>11</v>
      </c>
      <c r="H4304" s="103" t="s">
        <v>654</v>
      </c>
      <c r="I4304" s="100">
        <v>20</v>
      </c>
      <c r="J4304" s="100">
        <v>1</v>
      </c>
      <c r="K4304" s="100"/>
      <c r="L4304" s="100"/>
      <c r="M4304" s="100">
        <v>20</v>
      </c>
      <c r="N4304" s="100">
        <v>1</v>
      </c>
      <c r="O4304" s="104">
        <v>1050000</v>
      </c>
      <c r="P4304" s="104">
        <v>1050000</v>
      </c>
      <c r="Q4304" s="104"/>
      <c r="R4304" s="104"/>
      <c r="S4304" s="104">
        <v>1050000</v>
      </c>
      <c r="T4304" s="104">
        <v>0</v>
      </c>
      <c r="U4304" s="103" t="s">
        <v>303</v>
      </c>
      <c r="V4304" s="105" t="s">
        <v>4874</v>
      </c>
      <c r="W4304" s="106" t="s">
        <v>539</v>
      </c>
    </row>
    <row r="4305" spans="1:23" s="107" customFormat="1" ht="31.8" customHeight="1">
      <c r="A4305" s="46">
        <f>SUBTOTAL(3,$C$11:C4305)</f>
        <v>4295</v>
      </c>
      <c r="B4305" s="100">
        <v>2</v>
      </c>
      <c r="C4305" s="100" t="s">
        <v>240</v>
      </c>
      <c r="D4305" s="100" t="s">
        <v>2342</v>
      </c>
      <c r="E4305" s="101" t="s">
        <v>241</v>
      </c>
      <c r="F4305" s="102" t="s">
        <v>378</v>
      </c>
      <c r="G4305" s="100">
        <v>11</v>
      </c>
      <c r="H4305" s="103" t="s">
        <v>654</v>
      </c>
      <c r="I4305" s="100">
        <v>20</v>
      </c>
      <c r="J4305" s="100">
        <v>1</v>
      </c>
      <c r="K4305" s="100"/>
      <c r="L4305" s="100"/>
      <c r="M4305" s="100">
        <v>20</v>
      </c>
      <c r="N4305" s="100">
        <v>1</v>
      </c>
      <c r="O4305" s="104">
        <v>1050000</v>
      </c>
      <c r="P4305" s="104">
        <v>1050000</v>
      </c>
      <c r="Q4305" s="104"/>
      <c r="R4305" s="104"/>
      <c r="S4305" s="104">
        <v>1050000</v>
      </c>
      <c r="T4305" s="104">
        <v>0</v>
      </c>
      <c r="U4305" s="103" t="s">
        <v>303</v>
      </c>
      <c r="V4305" s="105" t="s">
        <v>4875</v>
      </c>
      <c r="W4305" s="106" t="s">
        <v>539</v>
      </c>
    </row>
    <row r="4306" spans="1:23" s="107" customFormat="1" ht="31.8" customHeight="1">
      <c r="A4306" s="46">
        <f>SUBTOTAL(3,$C$11:C4306)</f>
        <v>4296</v>
      </c>
      <c r="B4306" s="100">
        <v>2</v>
      </c>
      <c r="C4306" s="100" t="s">
        <v>240</v>
      </c>
      <c r="D4306" s="100" t="s">
        <v>2358</v>
      </c>
      <c r="E4306" s="101" t="s">
        <v>241</v>
      </c>
      <c r="F4306" s="102" t="s">
        <v>378</v>
      </c>
      <c r="G4306" s="100">
        <v>11</v>
      </c>
      <c r="H4306" s="103" t="s">
        <v>654</v>
      </c>
      <c r="I4306" s="100">
        <v>20</v>
      </c>
      <c r="J4306" s="100">
        <v>1</v>
      </c>
      <c r="K4306" s="100"/>
      <c r="L4306" s="100"/>
      <c r="M4306" s="100">
        <v>20</v>
      </c>
      <c r="N4306" s="100">
        <v>1</v>
      </c>
      <c r="O4306" s="104">
        <v>1050000</v>
      </c>
      <c r="P4306" s="104">
        <v>1050000</v>
      </c>
      <c r="Q4306" s="104"/>
      <c r="R4306" s="104"/>
      <c r="S4306" s="104">
        <v>1050000</v>
      </c>
      <c r="T4306" s="104">
        <v>0</v>
      </c>
      <c r="U4306" s="103" t="s">
        <v>303</v>
      </c>
      <c r="V4306" s="105" t="s">
        <v>4876</v>
      </c>
      <c r="W4306" s="106" t="s">
        <v>539</v>
      </c>
    </row>
    <row r="4307" spans="1:23" s="107" customFormat="1" ht="31.8" customHeight="1">
      <c r="A4307" s="46">
        <f>SUBTOTAL(3,$C$11:C4307)</f>
        <v>4297</v>
      </c>
      <c r="B4307" s="100">
        <v>2</v>
      </c>
      <c r="C4307" s="100" t="s">
        <v>240</v>
      </c>
      <c r="D4307" s="100" t="s">
        <v>2356</v>
      </c>
      <c r="E4307" s="101" t="s">
        <v>241</v>
      </c>
      <c r="F4307" s="102" t="s">
        <v>378</v>
      </c>
      <c r="G4307" s="100">
        <v>11</v>
      </c>
      <c r="H4307" s="103" t="s">
        <v>654</v>
      </c>
      <c r="I4307" s="100">
        <v>20</v>
      </c>
      <c r="J4307" s="100">
        <v>1</v>
      </c>
      <c r="K4307" s="100"/>
      <c r="L4307" s="100"/>
      <c r="M4307" s="100">
        <v>20</v>
      </c>
      <c r="N4307" s="100">
        <v>1</v>
      </c>
      <c r="O4307" s="104">
        <v>1050000</v>
      </c>
      <c r="P4307" s="104">
        <v>1050000</v>
      </c>
      <c r="Q4307" s="104"/>
      <c r="R4307" s="104"/>
      <c r="S4307" s="104">
        <v>1050000</v>
      </c>
      <c r="T4307" s="104">
        <v>0</v>
      </c>
      <c r="U4307" s="103" t="s">
        <v>303</v>
      </c>
      <c r="V4307" s="105" t="s">
        <v>2768</v>
      </c>
      <c r="W4307" s="106" t="s">
        <v>539</v>
      </c>
    </row>
    <row r="4308" spans="1:23" s="107" customFormat="1" ht="31.8" customHeight="1">
      <c r="A4308" s="46">
        <f>SUBTOTAL(3,$C$11:C4308)</f>
        <v>4298</v>
      </c>
      <c r="B4308" s="100">
        <v>2</v>
      </c>
      <c r="C4308" s="100" t="s">
        <v>240</v>
      </c>
      <c r="D4308" s="100" t="s">
        <v>2365</v>
      </c>
      <c r="E4308" s="101" t="s">
        <v>241</v>
      </c>
      <c r="F4308" s="102" t="s">
        <v>378</v>
      </c>
      <c r="G4308" s="100">
        <v>11</v>
      </c>
      <c r="H4308" s="103" t="s">
        <v>654</v>
      </c>
      <c r="I4308" s="100">
        <v>20</v>
      </c>
      <c r="J4308" s="100">
        <v>1</v>
      </c>
      <c r="K4308" s="100"/>
      <c r="L4308" s="100"/>
      <c r="M4308" s="100">
        <v>20</v>
      </c>
      <c r="N4308" s="100">
        <v>1</v>
      </c>
      <c r="O4308" s="104">
        <v>1050000</v>
      </c>
      <c r="P4308" s="104">
        <v>1050000</v>
      </c>
      <c r="Q4308" s="104"/>
      <c r="R4308" s="104"/>
      <c r="S4308" s="104">
        <v>1050000</v>
      </c>
      <c r="T4308" s="104">
        <v>0</v>
      </c>
      <c r="U4308" s="103" t="s">
        <v>303</v>
      </c>
      <c r="V4308" s="105" t="s">
        <v>4877</v>
      </c>
      <c r="W4308" s="106" t="s">
        <v>539</v>
      </c>
    </row>
    <row r="4309" spans="1:23" s="107" customFormat="1" ht="31.8" customHeight="1">
      <c r="A4309" s="46">
        <f>SUBTOTAL(3,$C$11:C4309)</f>
        <v>4299</v>
      </c>
      <c r="B4309" s="100">
        <v>2</v>
      </c>
      <c r="C4309" s="100" t="s">
        <v>240</v>
      </c>
      <c r="D4309" s="100" t="s">
        <v>2355</v>
      </c>
      <c r="E4309" s="101" t="s">
        <v>241</v>
      </c>
      <c r="F4309" s="102" t="s">
        <v>378</v>
      </c>
      <c r="G4309" s="100">
        <v>11</v>
      </c>
      <c r="H4309" s="103" t="s">
        <v>654</v>
      </c>
      <c r="I4309" s="100">
        <v>20</v>
      </c>
      <c r="J4309" s="100">
        <v>1</v>
      </c>
      <c r="K4309" s="100"/>
      <c r="L4309" s="100"/>
      <c r="M4309" s="100">
        <v>20</v>
      </c>
      <c r="N4309" s="100">
        <v>1</v>
      </c>
      <c r="O4309" s="104">
        <v>1050000</v>
      </c>
      <c r="P4309" s="104">
        <v>1050000</v>
      </c>
      <c r="Q4309" s="104"/>
      <c r="R4309" s="104"/>
      <c r="S4309" s="104">
        <v>1050000</v>
      </c>
      <c r="T4309" s="104">
        <v>0</v>
      </c>
      <c r="U4309" s="103" t="s">
        <v>303</v>
      </c>
      <c r="V4309" s="105" t="s">
        <v>4878</v>
      </c>
      <c r="W4309" s="106" t="s">
        <v>539</v>
      </c>
    </row>
    <row r="4310" spans="1:23" s="107" customFormat="1" ht="31.8" customHeight="1">
      <c r="A4310" s="46">
        <f>SUBTOTAL(3,$C$11:C4310)</f>
        <v>4300</v>
      </c>
      <c r="B4310" s="100">
        <v>2</v>
      </c>
      <c r="C4310" s="100" t="s">
        <v>240</v>
      </c>
      <c r="D4310" s="100" t="s">
        <v>2356</v>
      </c>
      <c r="E4310" s="101" t="s">
        <v>241</v>
      </c>
      <c r="F4310" s="102" t="s">
        <v>378</v>
      </c>
      <c r="G4310" s="100">
        <v>11</v>
      </c>
      <c r="H4310" s="103" t="s">
        <v>654</v>
      </c>
      <c r="I4310" s="100">
        <v>20</v>
      </c>
      <c r="J4310" s="100">
        <v>1</v>
      </c>
      <c r="K4310" s="100"/>
      <c r="L4310" s="100"/>
      <c r="M4310" s="100">
        <v>20</v>
      </c>
      <c r="N4310" s="100">
        <v>1</v>
      </c>
      <c r="O4310" s="104">
        <v>1050000</v>
      </c>
      <c r="P4310" s="104">
        <v>1050000</v>
      </c>
      <c r="Q4310" s="104"/>
      <c r="R4310" s="104"/>
      <c r="S4310" s="104">
        <v>1050000</v>
      </c>
      <c r="T4310" s="104">
        <v>0</v>
      </c>
      <c r="U4310" s="103" t="s">
        <v>303</v>
      </c>
      <c r="V4310" s="105" t="s">
        <v>4295</v>
      </c>
      <c r="W4310" s="106" t="s">
        <v>539</v>
      </c>
    </row>
    <row r="4311" spans="1:23" s="107" customFormat="1" ht="31.8" customHeight="1">
      <c r="A4311" s="46">
        <f>SUBTOTAL(3,$C$11:C4311)</f>
        <v>4301</v>
      </c>
      <c r="B4311" s="100">
        <v>2</v>
      </c>
      <c r="C4311" s="100" t="s">
        <v>240</v>
      </c>
      <c r="D4311" s="100" t="s">
        <v>2365</v>
      </c>
      <c r="E4311" s="101" t="s">
        <v>241</v>
      </c>
      <c r="F4311" s="102" t="s">
        <v>378</v>
      </c>
      <c r="G4311" s="100">
        <v>11</v>
      </c>
      <c r="H4311" s="103" t="s">
        <v>654</v>
      </c>
      <c r="I4311" s="100">
        <v>20</v>
      </c>
      <c r="J4311" s="100">
        <v>1</v>
      </c>
      <c r="K4311" s="100"/>
      <c r="L4311" s="100"/>
      <c r="M4311" s="100">
        <v>20</v>
      </c>
      <c r="N4311" s="100">
        <v>1</v>
      </c>
      <c r="O4311" s="104">
        <v>1050000</v>
      </c>
      <c r="P4311" s="104">
        <v>1050000</v>
      </c>
      <c r="Q4311" s="104"/>
      <c r="R4311" s="104"/>
      <c r="S4311" s="104">
        <v>1050000</v>
      </c>
      <c r="T4311" s="104">
        <v>0</v>
      </c>
      <c r="U4311" s="103" t="s">
        <v>303</v>
      </c>
      <c r="V4311" s="105" t="s">
        <v>3508</v>
      </c>
      <c r="W4311" s="106" t="s">
        <v>539</v>
      </c>
    </row>
    <row r="4312" spans="1:23" s="107" customFormat="1" ht="31.8" customHeight="1">
      <c r="A4312" s="46">
        <f>SUBTOTAL(3,$C$11:C4312)</f>
        <v>4302</v>
      </c>
      <c r="B4312" s="100">
        <v>2</v>
      </c>
      <c r="C4312" s="100" t="s">
        <v>240</v>
      </c>
      <c r="D4312" s="100" t="s">
        <v>2357</v>
      </c>
      <c r="E4312" s="101" t="s">
        <v>241</v>
      </c>
      <c r="F4312" s="102" t="s">
        <v>378</v>
      </c>
      <c r="G4312" s="100">
        <v>11</v>
      </c>
      <c r="H4312" s="103" t="s">
        <v>654</v>
      </c>
      <c r="I4312" s="100">
        <v>20</v>
      </c>
      <c r="J4312" s="100">
        <v>1</v>
      </c>
      <c r="K4312" s="100"/>
      <c r="L4312" s="100"/>
      <c r="M4312" s="100">
        <v>20</v>
      </c>
      <c r="N4312" s="100">
        <v>1</v>
      </c>
      <c r="O4312" s="104">
        <v>1050000</v>
      </c>
      <c r="P4312" s="104">
        <v>1050000</v>
      </c>
      <c r="Q4312" s="104"/>
      <c r="R4312" s="104"/>
      <c r="S4312" s="104">
        <v>1050000</v>
      </c>
      <c r="T4312" s="104">
        <v>0</v>
      </c>
      <c r="U4312" s="103" t="s">
        <v>303</v>
      </c>
      <c r="V4312" s="105" t="s">
        <v>4879</v>
      </c>
      <c r="W4312" s="106" t="s">
        <v>539</v>
      </c>
    </row>
    <row r="4313" spans="1:23" s="107" customFormat="1" ht="31.8" customHeight="1">
      <c r="A4313" s="46">
        <f>SUBTOTAL(3,$C$11:C4313)</f>
        <v>4303</v>
      </c>
      <c r="B4313" s="100">
        <v>2</v>
      </c>
      <c r="C4313" s="100" t="s">
        <v>240</v>
      </c>
      <c r="D4313" s="100" t="s">
        <v>2365</v>
      </c>
      <c r="E4313" s="101" t="s">
        <v>241</v>
      </c>
      <c r="F4313" s="102" t="s">
        <v>378</v>
      </c>
      <c r="G4313" s="100">
        <v>11</v>
      </c>
      <c r="H4313" s="103" t="s">
        <v>654</v>
      </c>
      <c r="I4313" s="100">
        <v>20</v>
      </c>
      <c r="J4313" s="100">
        <v>1</v>
      </c>
      <c r="K4313" s="100"/>
      <c r="L4313" s="100"/>
      <c r="M4313" s="100">
        <v>20</v>
      </c>
      <c r="N4313" s="100">
        <v>1</v>
      </c>
      <c r="O4313" s="104">
        <v>1050000</v>
      </c>
      <c r="P4313" s="104">
        <v>1050000</v>
      </c>
      <c r="Q4313" s="104"/>
      <c r="R4313" s="104"/>
      <c r="S4313" s="104">
        <v>1050000</v>
      </c>
      <c r="T4313" s="104">
        <v>0</v>
      </c>
      <c r="U4313" s="103" t="s">
        <v>303</v>
      </c>
      <c r="V4313" s="105" t="s">
        <v>4880</v>
      </c>
      <c r="W4313" s="106" t="s">
        <v>539</v>
      </c>
    </row>
    <row r="4314" spans="1:23" s="107" customFormat="1" ht="31.8" customHeight="1">
      <c r="A4314" s="46">
        <f>SUBTOTAL(3,$C$11:C4314)</f>
        <v>4304</v>
      </c>
      <c r="B4314" s="100">
        <v>2</v>
      </c>
      <c r="C4314" s="100" t="s">
        <v>240</v>
      </c>
      <c r="D4314" s="100" t="s">
        <v>2378</v>
      </c>
      <c r="E4314" s="101" t="s">
        <v>241</v>
      </c>
      <c r="F4314" s="102" t="s">
        <v>378</v>
      </c>
      <c r="G4314" s="100">
        <v>11</v>
      </c>
      <c r="H4314" s="103" t="s">
        <v>654</v>
      </c>
      <c r="I4314" s="100">
        <v>20</v>
      </c>
      <c r="J4314" s="100">
        <v>1</v>
      </c>
      <c r="K4314" s="100"/>
      <c r="L4314" s="100"/>
      <c r="M4314" s="100">
        <v>20</v>
      </c>
      <c r="N4314" s="100">
        <v>1</v>
      </c>
      <c r="O4314" s="104">
        <v>1050000</v>
      </c>
      <c r="P4314" s="104">
        <v>1050000</v>
      </c>
      <c r="Q4314" s="104"/>
      <c r="R4314" s="104"/>
      <c r="S4314" s="104">
        <v>1050000</v>
      </c>
      <c r="T4314" s="104">
        <v>0</v>
      </c>
      <c r="U4314" s="103" t="s">
        <v>303</v>
      </c>
      <c r="V4314" s="105" t="s">
        <v>2680</v>
      </c>
      <c r="W4314" s="106" t="s">
        <v>539</v>
      </c>
    </row>
    <row r="4315" spans="1:23" s="107" customFormat="1" ht="31.8" customHeight="1">
      <c r="A4315" s="46">
        <f>SUBTOTAL(3,$C$11:C4315)</f>
        <v>4305</v>
      </c>
      <c r="B4315" s="100">
        <v>2</v>
      </c>
      <c r="C4315" s="100" t="s">
        <v>240</v>
      </c>
      <c r="D4315" s="100" t="s">
        <v>2358</v>
      </c>
      <c r="E4315" s="101" t="s">
        <v>241</v>
      </c>
      <c r="F4315" s="102" t="s">
        <v>378</v>
      </c>
      <c r="G4315" s="100">
        <v>11</v>
      </c>
      <c r="H4315" s="103" t="s">
        <v>654</v>
      </c>
      <c r="I4315" s="100">
        <v>20</v>
      </c>
      <c r="J4315" s="100">
        <v>1</v>
      </c>
      <c r="K4315" s="100"/>
      <c r="L4315" s="100"/>
      <c r="M4315" s="100">
        <v>20</v>
      </c>
      <c r="N4315" s="100">
        <v>1</v>
      </c>
      <c r="O4315" s="104">
        <v>1050000</v>
      </c>
      <c r="P4315" s="104">
        <v>1050000</v>
      </c>
      <c r="Q4315" s="104"/>
      <c r="R4315" s="104"/>
      <c r="S4315" s="104">
        <v>1050000</v>
      </c>
      <c r="T4315" s="104">
        <v>0</v>
      </c>
      <c r="U4315" s="103" t="s">
        <v>303</v>
      </c>
      <c r="V4315" s="105" t="s">
        <v>4881</v>
      </c>
      <c r="W4315" s="106" t="s">
        <v>539</v>
      </c>
    </row>
    <row r="4316" spans="1:23" s="107" customFormat="1" ht="31.8" customHeight="1">
      <c r="A4316" s="46">
        <f>SUBTOTAL(3,$C$11:C4316)</f>
        <v>4306</v>
      </c>
      <c r="B4316" s="100">
        <v>2</v>
      </c>
      <c r="C4316" s="100" t="s">
        <v>240</v>
      </c>
      <c r="D4316" s="100" t="s">
        <v>2365</v>
      </c>
      <c r="E4316" s="101" t="s">
        <v>241</v>
      </c>
      <c r="F4316" s="102" t="s">
        <v>378</v>
      </c>
      <c r="G4316" s="100">
        <v>11</v>
      </c>
      <c r="H4316" s="103" t="s">
        <v>654</v>
      </c>
      <c r="I4316" s="100">
        <v>20</v>
      </c>
      <c r="J4316" s="100">
        <v>1</v>
      </c>
      <c r="K4316" s="100"/>
      <c r="L4316" s="100"/>
      <c r="M4316" s="100">
        <v>20</v>
      </c>
      <c r="N4316" s="100">
        <v>1</v>
      </c>
      <c r="O4316" s="104">
        <v>1050000</v>
      </c>
      <c r="P4316" s="104">
        <v>1050000</v>
      </c>
      <c r="Q4316" s="104"/>
      <c r="R4316" s="104"/>
      <c r="S4316" s="104">
        <v>1050000</v>
      </c>
      <c r="T4316" s="104">
        <v>0</v>
      </c>
      <c r="U4316" s="103" t="s">
        <v>303</v>
      </c>
      <c r="V4316" s="105" t="s">
        <v>4882</v>
      </c>
      <c r="W4316" s="106" t="s">
        <v>539</v>
      </c>
    </row>
    <row r="4317" spans="1:23" s="107" customFormat="1" ht="31.8" customHeight="1">
      <c r="A4317" s="46">
        <f>SUBTOTAL(3,$C$11:C4317)</f>
        <v>4307</v>
      </c>
      <c r="B4317" s="100">
        <v>2</v>
      </c>
      <c r="C4317" s="100" t="s">
        <v>240</v>
      </c>
      <c r="D4317" s="100" t="s">
        <v>2354</v>
      </c>
      <c r="E4317" s="101" t="s">
        <v>241</v>
      </c>
      <c r="F4317" s="102" t="s">
        <v>378</v>
      </c>
      <c r="G4317" s="100">
        <v>11</v>
      </c>
      <c r="H4317" s="103" t="s">
        <v>654</v>
      </c>
      <c r="I4317" s="100">
        <v>20</v>
      </c>
      <c r="J4317" s="100">
        <v>1</v>
      </c>
      <c r="K4317" s="100"/>
      <c r="L4317" s="100"/>
      <c r="M4317" s="100">
        <v>20</v>
      </c>
      <c r="N4317" s="100">
        <v>1</v>
      </c>
      <c r="O4317" s="104">
        <v>1050000</v>
      </c>
      <c r="P4317" s="104">
        <v>1050000</v>
      </c>
      <c r="Q4317" s="104"/>
      <c r="R4317" s="104"/>
      <c r="S4317" s="104">
        <v>1050000</v>
      </c>
      <c r="T4317" s="104">
        <v>0</v>
      </c>
      <c r="U4317" s="103" t="s">
        <v>303</v>
      </c>
      <c r="V4317" s="105" t="s">
        <v>4883</v>
      </c>
      <c r="W4317" s="106" t="s">
        <v>539</v>
      </c>
    </row>
    <row r="4318" spans="1:23" s="107" customFormat="1" ht="31.8" customHeight="1">
      <c r="A4318" s="46">
        <f>SUBTOTAL(3,$C$11:C4318)</f>
        <v>4308</v>
      </c>
      <c r="B4318" s="100">
        <v>2</v>
      </c>
      <c r="C4318" s="100" t="s">
        <v>240</v>
      </c>
      <c r="D4318" s="100" t="s">
        <v>2365</v>
      </c>
      <c r="E4318" s="101" t="s">
        <v>241</v>
      </c>
      <c r="F4318" s="102" t="s">
        <v>378</v>
      </c>
      <c r="G4318" s="100">
        <v>11</v>
      </c>
      <c r="H4318" s="103" t="s">
        <v>654</v>
      </c>
      <c r="I4318" s="100">
        <v>20</v>
      </c>
      <c r="J4318" s="100">
        <v>1</v>
      </c>
      <c r="K4318" s="100"/>
      <c r="L4318" s="100"/>
      <c r="M4318" s="100">
        <v>20</v>
      </c>
      <c r="N4318" s="100">
        <v>1</v>
      </c>
      <c r="O4318" s="104">
        <v>1050000</v>
      </c>
      <c r="P4318" s="104">
        <v>1050000</v>
      </c>
      <c r="Q4318" s="104"/>
      <c r="R4318" s="104"/>
      <c r="S4318" s="104">
        <v>1050000</v>
      </c>
      <c r="T4318" s="104">
        <v>0</v>
      </c>
      <c r="U4318" s="103" t="s">
        <v>303</v>
      </c>
      <c r="V4318" s="105" t="s">
        <v>887</v>
      </c>
      <c r="W4318" s="106" t="s">
        <v>539</v>
      </c>
    </row>
    <row r="4319" spans="1:23" s="107" customFormat="1" ht="31.8" customHeight="1">
      <c r="A4319" s="46">
        <f>SUBTOTAL(3,$C$11:C4319)</f>
        <v>4309</v>
      </c>
      <c r="B4319" s="100">
        <v>2</v>
      </c>
      <c r="C4319" s="100" t="s">
        <v>240</v>
      </c>
      <c r="D4319" s="100" t="s">
        <v>2356</v>
      </c>
      <c r="E4319" s="101" t="s">
        <v>241</v>
      </c>
      <c r="F4319" s="102" t="s">
        <v>378</v>
      </c>
      <c r="G4319" s="100">
        <v>11</v>
      </c>
      <c r="H4319" s="103" t="s">
        <v>654</v>
      </c>
      <c r="I4319" s="100">
        <v>20</v>
      </c>
      <c r="J4319" s="100">
        <v>1</v>
      </c>
      <c r="K4319" s="100"/>
      <c r="L4319" s="100"/>
      <c r="M4319" s="100">
        <v>20</v>
      </c>
      <c r="N4319" s="100">
        <v>1</v>
      </c>
      <c r="O4319" s="104">
        <v>1050000</v>
      </c>
      <c r="P4319" s="104">
        <v>1050000</v>
      </c>
      <c r="Q4319" s="104"/>
      <c r="R4319" s="104"/>
      <c r="S4319" s="104">
        <v>1050000</v>
      </c>
      <c r="T4319" s="104">
        <v>0</v>
      </c>
      <c r="U4319" s="103" t="s">
        <v>303</v>
      </c>
      <c r="V4319" s="105" t="s">
        <v>574</v>
      </c>
      <c r="W4319" s="106" t="s">
        <v>539</v>
      </c>
    </row>
    <row r="4320" spans="1:23" s="107" customFormat="1" ht="31.8" customHeight="1">
      <c r="A4320" s="46">
        <f>SUBTOTAL(3,$C$11:C4320)</f>
        <v>4310</v>
      </c>
      <c r="B4320" s="100">
        <v>2</v>
      </c>
      <c r="C4320" s="100" t="s">
        <v>240</v>
      </c>
      <c r="D4320" s="100" t="s">
        <v>2365</v>
      </c>
      <c r="E4320" s="101" t="s">
        <v>241</v>
      </c>
      <c r="F4320" s="102" t="s">
        <v>378</v>
      </c>
      <c r="G4320" s="100">
        <v>11</v>
      </c>
      <c r="H4320" s="103" t="s">
        <v>654</v>
      </c>
      <c r="I4320" s="100">
        <v>20</v>
      </c>
      <c r="J4320" s="100">
        <v>1</v>
      </c>
      <c r="K4320" s="100"/>
      <c r="L4320" s="100"/>
      <c r="M4320" s="100">
        <v>20</v>
      </c>
      <c r="N4320" s="100">
        <v>1</v>
      </c>
      <c r="O4320" s="104">
        <v>1050000</v>
      </c>
      <c r="P4320" s="104">
        <v>1050000</v>
      </c>
      <c r="Q4320" s="104"/>
      <c r="R4320" s="104"/>
      <c r="S4320" s="104">
        <v>1050000</v>
      </c>
      <c r="T4320" s="104">
        <v>0</v>
      </c>
      <c r="U4320" s="103" t="s">
        <v>303</v>
      </c>
      <c r="V4320" s="105" t="s">
        <v>1280</v>
      </c>
      <c r="W4320" s="106" t="s">
        <v>539</v>
      </c>
    </row>
    <row r="4321" spans="1:23" s="107" customFormat="1" ht="31.8" customHeight="1">
      <c r="A4321" s="46">
        <f>SUBTOTAL(3,$C$11:C4321)</f>
        <v>4311</v>
      </c>
      <c r="B4321" s="46">
        <v>1</v>
      </c>
      <c r="C4321" s="46" t="s">
        <v>285</v>
      </c>
      <c r="D4321" s="46" t="s">
        <v>932</v>
      </c>
      <c r="E4321" s="98" t="s">
        <v>379</v>
      </c>
      <c r="F4321" s="99" t="s">
        <v>380</v>
      </c>
      <c r="G4321" s="46">
        <v>11</v>
      </c>
      <c r="H4321" s="78" t="s">
        <v>654</v>
      </c>
      <c r="I4321" s="46">
        <v>40</v>
      </c>
      <c r="J4321" s="46">
        <v>1</v>
      </c>
      <c r="K4321" s="46"/>
      <c r="L4321" s="46"/>
      <c r="M4321" s="46">
        <v>40</v>
      </c>
      <c r="N4321" s="46">
        <v>1</v>
      </c>
      <c r="O4321" s="79">
        <v>2000000</v>
      </c>
      <c r="P4321" s="79">
        <v>2000000</v>
      </c>
      <c r="Q4321" s="79"/>
      <c r="R4321" s="79">
        <v>2000000</v>
      </c>
      <c r="S4321" s="79">
        <v>0</v>
      </c>
      <c r="T4321" s="79">
        <v>0</v>
      </c>
      <c r="U4321" s="78" t="s">
        <v>302</v>
      </c>
      <c r="V4321" s="80" t="s">
        <v>156</v>
      </c>
      <c r="W4321" s="81" t="s">
        <v>539</v>
      </c>
    </row>
    <row r="4322" spans="1:23" s="107" customFormat="1" ht="31.8" customHeight="1">
      <c r="A4322" s="46">
        <f>SUBTOTAL(3,$C$11:C4322)</f>
        <v>4312</v>
      </c>
      <c r="B4322" s="46">
        <v>1</v>
      </c>
      <c r="C4322" s="46" t="s">
        <v>285</v>
      </c>
      <c r="D4322" s="46" t="s">
        <v>941</v>
      </c>
      <c r="E4322" s="98" t="s">
        <v>379</v>
      </c>
      <c r="F4322" s="99" t="s">
        <v>380</v>
      </c>
      <c r="G4322" s="46">
        <v>11</v>
      </c>
      <c r="H4322" s="78" t="s">
        <v>654</v>
      </c>
      <c r="I4322" s="46">
        <v>20</v>
      </c>
      <c r="J4322" s="46">
        <v>1</v>
      </c>
      <c r="K4322" s="46"/>
      <c r="L4322" s="46"/>
      <c r="M4322" s="46">
        <v>20</v>
      </c>
      <c r="N4322" s="46">
        <v>1</v>
      </c>
      <c r="O4322" s="79">
        <v>1000000</v>
      </c>
      <c r="P4322" s="79">
        <v>1000000</v>
      </c>
      <c r="Q4322" s="79"/>
      <c r="R4322" s="79">
        <v>1000000</v>
      </c>
      <c r="S4322" s="79">
        <v>0</v>
      </c>
      <c r="T4322" s="79">
        <v>0</v>
      </c>
      <c r="U4322" s="78" t="s">
        <v>305</v>
      </c>
      <c r="V4322" s="80" t="s">
        <v>1285</v>
      </c>
      <c r="W4322" s="81" t="s">
        <v>539</v>
      </c>
    </row>
    <row r="4323" spans="1:23" s="107" customFormat="1" ht="31.8" customHeight="1">
      <c r="A4323" s="46">
        <f>SUBTOTAL(3,$C$11:C4323)</f>
        <v>4313</v>
      </c>
      <c r="B4323" s="46">
        <v>1</v>
      </c>
      <c r="C4323" s="46" t="s">
        <v>285</v>
      </c>
      <c r="D4323" s="46" t="s">
        <v>1113</v>
      </c>
      <c r="E4323" s="98" t="s">
        <v>379</v>
      </c>
      <c r="F4323" s="99" t="s">
        <v>380</v>
      </c>
      <c r="G4323" s="46">
        <v>11</v>
      </c>
      <c r="H4323" s="78" t="s">
        <v>654</v>
      </c>
      <c r="I4323" s="46">
        <v>10</v>
      </c>
      <c r="J4323" s="46">
        <v>1</v>
      </c>
      <c r="K4323" s="46"/>
      <c r="L4323" s="46"/>
      <c r="M4323" s="46">
        <v>10</v>
      </c>
      <c r="N4323" s="46">
        <v>1</v>
      </c>
      <c r="O4323" s="79">
        <v>500000</v>
      </c>
      <c r="P4323" s="79">
        <v>500000</v>
      </c>
      <c r="Q4323" s="79"/>
      <c r="R4323" s="79">
        <v>500000</v>
      </c>
      <c r="S4323" s="79">
        <v>0</v>
      </c>
      <c r="T4323" s="79">
        <v>0</v>
      </c>
      <c r="U4323" s="78" t="s">
        <v>311</v>
      </c>
      <c r="V4323" s="80" t="s">
        <v>902</v>
      </c>
      <c r="W4323" s="81" t="s">
        <v>539</v>
      </c>
    </row>
    <row r="4324" spans="1:23" s="107" customFormat="1" ht="31.8" customHeight="1">
      <c r="A4324" s="46">
        <f>SUBTOTAL(3,$C$11:C4324)</f>
        <v>4314</v>
      </c>
      <c r="B4324" s="46">
        <v>1</v>
      </c>
      <c r="C4324" s="46" t="s">
        <v>285</v>
      </c>
      <c r="D4324" s="46" t="s">
        <v>930</v>
      </c>
      <c r="E4324" s="98" t="s">
        <v>379</v>
      </c>
      <c r="F4324" s="99" t="s">
        <v>380</v>
      </c>
      <c r="G4324" s="46">
        <v>11</v>
      </c>
      <c r="H4324" s="78" t="s">
        <v>654</v>
      </c>
      <c r="I4324" s="46">
        <v>10</v>
      </c>
      <c r="J4324" s="46">
        <v>1</v>
      </c>
      <c r="K4324" s="46"/>
      <c r="L4324" s="46"/>
      <c r="M4324" s="46">
        <v>10</v>
      </c>
      <c r="N4324" s="46">
        <v>1</v>
      </c>
      <c r="O4324" s="79">
        <v>500000</v>
      </c>
      <c r="P4324" s="79">
        <v>500000</v>
      </c>
      <c r="Q4324" s="79"/>
      <c r="R4324" s="79">
        <v>500000</v>
      </c>
      <c r="S4324" s="79">
        <v>0</v>
      </c>
      <c r="T4324" s="79">
        <v>0</v>
      </c>
      <c r="U4324" s="78" t="s">
        <v>311</v>
      </c>
      <c r="V4324" s="80" t="s">
        <v>974</v>
      </c>
      <c r="W4324" s="81" t="s">
        <v>539</v>
      </c>
    </row>
    <row r="4325" spans="1:23" s="107" customFormat="1" ht="31.8" customHeight="1">
      <c r="A4325" s="46">
        <f>SUBTOTAL(3,$C$11:C4325)</f>
        <v>4315</v>
      </c>
      <c r="B4325" s="46">
        <v>1</v>
      </c>
      <c r="C4325" s="46" t="s">
        <v>285</v>
      </c>
      <c r="D4325" s="46" t="s">
        <v>934</v>
      </c>
      <c r="E4325" s="98" t="s">
        <v>379</v>
      </c>
      <c r="F4325" s="99" t="s">
        <v>380</v>
      </c>
      <c r="G4325" s="46">
        <v>11</v>
      </c>
      <c r="H4325" s="78" t="s">
        <v>654</v>
      </c>
      <c r="I4325" s="46">
        <v>10</v>
      </c>
      <c r="J4325" s="46">
        <v>1</v>
      </c>
      <c r="K4325" s="46"/>
      <c r="L4325" s="46"/>
      <c r="M4325" s="46">
        <v>10</v>
      </c>
      <c r="N4325" s="46">
        <v>1</v>
      </c>
      <c r="O4325" s="79">
        <v>500000</v>
      </c>
      <c r="P4325" s="79">
        <v>500000</v>
      </c>
      <c r="Q4325" s="79"/>
      <c r="R4325" s="79">
        <v>500000</v>
      </c>
      <c r="S4325" s="79">
        <v>0</v>
      </c>
      <c r="T4325" s="79">
        <v>0</v>
      </c>
      <c r="U4325" s="78" t="s">
        <v>311</v>
      </c>
      <c r="V4325" s="80" t="s">
        <v>1220</v>
      </c>
      <c r="W4325" s="81" t="s">
        <v>539</v>
      </c>
    </row>
    <row r="4326" spans="1:23" s="107" customFormat="1" ht="31.8" customHeight="1">
      <c r="A4326" s="46">
        <f>SUBTOTAL(3,$C$11:C4326)</f>
        <v>4316</v>
      </c>
      <c r="B4326" s="46">
        <v>1</v>
      </c>
      <c r="C4326" s="46" t="s">
        <v>285</v>
      </c>
      <c r="D4326" s="46" t="s">
        <v>945</v>
      </c>
      <c r="E4326" s="98" t="s">
        <v>379</v>
      </c>
      <c r="F4326" s="99" t="s">
        <v>380</v>
      </c>
      <c r="G4326" s="46">
        <v>11</v>
      </c>
      <c r="H4326" s="78" t="s">
        <v>654</v>
      </c>
      <c r="I4326" s="46">
        <v>20</v>
      </c>
      <c r="J4326" s="46">
        <v>1</v>
      </c>
      <c r="K4326" s="46"/>
      <c r="L4326" s="46"/>
      <c r="M4326" s="46">
        <v>20</v>
      </c>
      <c r="N4326" s="46">
        <v>1</v>
      </c>
      <c r="O4326" s="79">
        <v>1050000</v>
      </c>
      <c r="P4326" s="79">
        <v>1050000</v>
      </c>
      <c r="Q4326" s="79"/>
      <c r="R4326" s="79">
        <v>1050000</v>
      </c>
      <c r="S4326" s="79">
        <v>0</v>
      </c>
      <c r="T4326" s="79">
        <v>0</v>
      </c>
      <c r="U4326" s="78" t="s">
        <v>303</v>
      </c>
      <c r="V4326" s="80" t="s">
        <v>2025</v>
      </c>
      <c r="W4326" s="81" t="s">
        <v>539</v>
      </c>
    </row>
    <row r="4327" spans="1:23" s="107" customFormat="1" ht="31.8" customHeight="1">
      <c r="A4327" s="46">
        <f>SUBTOTAL(3,$C$11:C4327)</f>
        <v>4317</v>
      </c>
      <c r="B4327" s="46">
        <v>1</v>
      </c>
      <c r="C4327" s="46" t="s">
        <v>285</v>
      </c>
      <c r="D4327" s="46" t="s">
        <v>934</v>
      </c>
      <c r="E4327" s="98" t="s">
        <v>379</v>
      </c>
      <c r="F4327" s="99" t="s">
        <v>380</v>
      </c>
      <c r="G4327" s="46">
        <v>11</v>
      </c>
      <c r="H4327" s="78" t="s">
        <v>654</v>
      </c>
      <c r="I4327" s="46">
        <v>20</v>
      </c>
      <c r="J4327" s="46">
        <v>1</v>
      </c>
      <c r="K4327" s="46"/>
      <c r="L4327" s="46"/>
      <c r="M4327" s="46">
        <v>20</v>
      </c>
      <c r="N4327" s="46">
        <v>1</v>
      </c>
      <c r="O4327" s="79">
        <v>1050000</v>
      </c>
      <c r="P4327" s="79">
        <v>1050000</v>
      </c>
      <c r="Q4327" s="79"/>
      <c r="R4327" s="79">
        <v>1050000</v>
      </c>
      <c r="S4327" s="79">
        <v>0</v>
      </c>
      <c r="T4327" s="79">
        <v>0</v>
      </c>
      <c r="U4327" s="78" t="s">
        <v>303</v>
      </c>
      <c r="V4327" s="80" t="s">
        <v>2026</v>
      </c>
      <c r="W4327" s="81" t="s">
        <v>539</v>
      </c>
    </row>
    <row r="4328" spans="1:23" s="107" customFormat="1" ht="31.8" customHeight="1">
      <c r="A4328" s="46">
        <f>SUBTOTAL(3,$C$11:C4328)</f>
        <v>4318</v>
      </c>
      <c r="B4328" s="100">
        <v>2</v>
      </c>
      <c r="C4328" s="100" t="s">
        <v>285</v>
      </c>
      <c r="D4328" s="100" t="s">
        <v>541</v>
      </c>
      <c r="E4328" s="101" t="s">
        <v>379</v>
      </c>
      <c r="F4328" s="102" t="s">
        <v>380</v>
      </c>
      <c r="G4328" s="100">
        <v>11</v>
      </c>
      <c r="H4328" s="103" t="s">
        <v>654</v>
      </c>
      <c r="I4328" s="100">
        <v>20</v>
      </c>
      <c r="J4328" s="100">
        <v>1</v>
      </c>
      <c r="K4328" s="100"/>
      <c r="L4328" s="100"/>
      <c r="M4328" s="100">
        <v>20</v>
      </c>
      <c r="N4328" s="100">
        <v>1</v>
      </c>
      <c r="O4328" s="104">
        <v>1000000</v>
      </c>
      <c r="P4328" s="104">
        <v>1000000</v>
      </c>
      <c r="Q4328" s="104"/>
      <c r="R4328" s="104"/>
      <c r="S4328" s="104">
        <v>1000000</v>
      </c>
      <c r="T4328" s="104">
        <v>0</v>
      </c>
      <c r="U4328" s="103" t="s">
        <v>305</v>
      </c>
      <c r="V4328" s="105" t="s">
        <v>3338</v>
      </c>
      <c r="W4328" s="106" t="s">
        <v>539</v>
      </c>
    </row>
    <row r="4329" spans="1:23" s="107" customFormat="1" ht="31.8" customHeight="1">
      <c r="A4329" s="46">
        <f>SUBTOTAL(3,$C$11:C4329)</f>
        <v>4319</v>
      </c>
      <c r="B4329" s="100">
        <v>2</v>
      </c>
      <c r="C4329" s="100" t="s">
        <v>285</v>
      </c>
      <c r="D4329" s="100" t="s">
        <v>541</v>
      </c>
      <c r="E4329" s="101" t="s">
        <v>379</v>
      </c>
      <c r="F4329" s="102" t="s">
        <v>380</v>
      </c>
      <c r="G4329" s="100">
        <v>11</v>
      </c>
      <c r="H4329" s="103" t="s">
        <v>654</v>
      </c>
      <c r="I4329" s="100">
        <v>20</v>
      </c>
      <c r="J4329" s="100">
        <v>1</v>
      </c>
      <c r="K4329" s="100"/>
      <c r="L4329" s="100"/>
      <c r="M4329" s="100">
        <v>20</v>
      </c>
      <c r="N4329" s="100">
        <v>1</v>
      </c>
      <c r="O4329" s="104">
        <v>1000000</v>
      </c>
      <c r="P4329" s="104">
        <v>1000000</v>
      </c>
      <c r="Q4329" s="104"/>
      <c r="R4329" s="104"/>
      <c r="S4329" s="104">
        <v>1000000</v>
      </c>
      <c r="T4329" s="104">
        <v>0</v>
      </c>
      <c r="U4329" s="103" t="s">
        <v>305</v>
      </c>
      <c r="V4329" s="105" t="s">
        <v>1285</v>
      </c>
      <c r="W4329" s="106" t="s">
        <v>539</v>
      </c>
    </row>
    <row r="4330" spans="1:23" s="107" customFormat="1" ht="31.8" customHeight="1">
      <c r="A4330" s="46">
        <f>SUBTOTAL(3,$C$11:C4330)</f>
        <v>4320</v>
      </c>
      <c r="B4330" s="100">
        <v>2</v>
      </c>
      <c r="C4330" s="100" t="s">
        <v>285</v>
      </c>
      <c r="D4330" s="100" t="s">
        <v>541</v>
      </c>
      <c r="E4330" s="101" t="s">
        <v>379</v>
      </c>
      <c r="F4330" s="102" t="s">
        <v>380</v>
      </c>
      <c r="G4330" s="100">
        <v>11</v>
      </c>
      <c r="H4330" s="103" t="s">
        <v>654</v>
      </c>
      <c r="I4330" s="100">
        <v>10</v>
      </c>
      <c r="J4330" s="100">
        <v>1</v>
      </c>
      <c r="K4330" s="100"/>
      <c r="L4330" s="100"/>
      <c r="M4330" s="100">
        <v>10</v>
      </c>
      <c r="N4330" s="100">
        <v>1</v>
      </c>
      <c r="O4330" s="104">
        <v>500000</v>
      </c>
      <c r="P4330" s="104">
        <v>500000</v>
      </c>
      <c r="Q4330" s="104"/>
      <c r="R4330" s="104"/>
      <c r="S4330" s="104">
        <v>500000</v>
      </c>
      <c r="T4330" s="104">
        <v>0</v>
      </c>
      <c r="U4330" s="103" t="s">
        <v>311</v>
      </c>
      <c r="V4330" s="105" t="s">
        <v>1220</v>
      </c>
      <c r="W4330" s="106" t="s">
        <v>539</v>
      </c>
    </row>
    <row r="4331" spans="1:23" s="107" customFormat="1" ht="31.8" customHeight="1">
      <c r="A4331" s="46">
        <f>SUBTOTAL(3,$C$11:C4331)</f>
        <v>4321</v>
      </c>
      <c r="B4331" s="100">
        <v>2</v>
      </c>
      <c r="C4331" s="100" t="s">
        <v>285</v>
      </c>
      <c r="D4331" s="100" t="s">
        <v>541</v>
      </c>
      <c r="E4331" s="101" t="s">
        <v>379</v>
      </c>
      <c r="F4331" s="102" t="s">
        <v>380</v>
      </c>
      <c r="G4331" s="100">
        <v>11</v>
      </c>
      <c r="H4331" s="103" t="s">
        <v>654</v>
      </c>
      <c r="I4331" s="100">
        <v>10</v>
      </c>
      <c r="J4331" s="100">
        <v>1</v>
      </c>
      <c r="K4331" s="100"/>
      <c r="L4331" s="100"/>
      <c r="M4331" s="100">
        <v>10</v>
      </c>
      <c r="N4331" s="100">
        <v>1</v>
      </c>
      <c r="O4331" s="104">
        <v>500000</v>
      </c>
      <c r="P4331" s="104">
        <v>500000</v>
      </c>
      <c r="Q4331" s="104"/>
      <c r="R4331" s="104"/>
      <c r="S4331" s="104">
        <v>500000</v>
      </c>
      <c r="T4331" s="104">
        <v>0</v>
      </c>
      <c r="U4331" s="103" t="s">
        <v>311</v>
      </c>
      <c r="V4331" s="105" t="s">
        <v>902</v>
      </c>
      <c r="W4331" s="106" t="s">
        <v>539</v>
      </c>
    </row>
    <row r="4332" spans="1:23" s="107" customFormat="1" ht="31.8" customHeight="1">
      <c r="A4332" s="46">
        <f>SUBTOTAL(3,$C$11:C4332)</f>
        <v>4322</v>
      </c>
      <c r="B4332" s="100">
        <v>2</v>
      </c>
      <c r="C4332" s="100" t="s">
        <v>285</v>
      </c>
      <c r="D4332" s="100" t="s">
        <v>541</v>
      </c>
      <c r="E4332" s="101" t="s">
        <v>379</v>
      </c>
      <c r="F4332" s="102" t="s">
        <v>380</v>
      </c>
      <c r="G4332" s="100">
        <v>11</v>
      </c>
      <c r="H4332" s="103" t="s">
        <v>654</v>
      </c>
      <c r="I4332" s="100">
        <v>10</v>
      </c>
      <c r="J4332" s="100">
        <v>1</v>
      </c>
      <c r="K4332" s="100"/>
      <c r="L4332" s="100"/>
      <c r="M4332" s="100">
        <v>10</v>
      </c>
      <c r="N4332" s="100">
        <v>1</v>
      </c>
      <c r="O4332" s="104">
        <v>500000</v>
      </c>
      <c r="P4332" s="104">
        <v>500000</v>
      </c>
      <c r="Q4332" s="104"/>
      <c r="R4332" s="104"/>
      <c r="S4332" s="104">
        <v>500000</v>
      </c>
      <c r="T4332" s="104">
        <v>0</v>
      </c>
      <c r="U4332" s="103" t="s">
        <v>311</v>
      </c>
      <c r="V4332" s="105" t="s">
        <v>974</v>
      </c>
      <c r="W4332" s="106" t="s">
        <v>539</v>
      </c>
    </row>
    <row r="4333" spans="1:23" s="107" customFormat="1" ht="31.8" customHeight="1">
      <c r="A4333" s="46">
        <f>SUBTOTAL(3,$C$11:C4333)</f>
        <v>4323</v>
      </c>
      <c r="B4333" s="100">
        <v>2</v>
      </c>
      <c r="C4333" s="100" t="s">
        <v>285</v>
      </c>
      <c r="D4333" s="100" t="s">
        <v>2390</v>
      </c>
      <c r="E4333" s="101" t="s">
        <v>379</v>
      </c>
      <c r="F4333" s="102" t="s">
        <v>380</v>
      </c>
      <c r="G4333" s="100">
        <v>11</v>
      </c>
      <c r="H4333" s="103" t="s">
        <v>654</v>
      </c>
      <c r="I4333" s="100">
        <v>20</v>
      </c>
      <c r="J4333" s="100">
        <v>1</v>
      </c>
      <c r="K4333" s="100"/>
      <c r="L4333" s="100"/>
      <c r="M4333" s="100">
        <v>20</v>
      </c>
      <c r="N4333" s="100">
        <v>1</v>
      </c>
      <c r="O4333" s="104">
        <v>1050000</v>
      </c>
      <c r="P4333" s="104">
        <v>1050000</v>
      </c>
      <c r="Q4333" s="104"/>
      <c r="R4333" s="104"/>
      <c r="S4333" s="104">
        <v>1050000</v>
      </c>
      <c r="T4333" s="104">
        <v>0</v>
      </c>
      <c r="U4333" s="103" t="s">
        <v>303</v>
      </c>
      <c r="V4333" s="105" t="s">
        <v>4296</v>
      </c>
      <c r="W4333" s="106" t="s">
        <v>539</v>
      </c>
    </row>
    <row r="4334" spans="1:23" s="107" customFormat="1" ht="31.8" customHeight="1">
      <c r="A4334" s="46">
        <f>SUBTOTAL(3,$C$11:C4334)</f>
        <v>4324</v>
      </c>
      <c r="B4334" s="100">
        <v>2</v>
      </c>
      <c r="C4334" s="100" t="s">
        <v>285</v>
      </c>
      <c r="D4334" s="100" t="s">
        <v>2358</v>
      </c>
      <c r="E4334" s="101" t="s">
        <v>379</v>
      </c>
      <c r="F4334" s="102" t="s">
        <v>380</v>
      </c>
      <c r="G4334" s="100">
        <v>11</v>
      </c>
      <c r="H4334" s="103" t="s">
        <v>654</v>
      </c>
      <c r="I4334" s="100">
        <v>20</v>
      </c>
      <c r="J4334" s="100">
        <v>1</v>
      </c>
      <c r="K4334" s="100"/>
      <c r="L4334" s="100"/>
      <c r="M4334" s="100">
        <v>20</v>
      </c>
      <c r="N4334" s="100">
        <v>1</v>
      </c>
      <c r="O4334" s="104">
        <v>1050000</v>
      </c>
      <c r="P4334" s="104">
        <v>1050000</v>
      </c>
      <c r="Q4334" s="104"/>
      <c r="R4334" s="104"/>
      <c r="S4334" s="104">
        <v>1050000</v>
      </c>
      <c r="T4334" s="104">
        <v>0</v>
      </c>
      <c r="U4334" s="103" t="s">
        <v>303</v>
      </c>
      <c r="V4334" s="105" t="s">
        <v>4884</v>
      </c>
      <c r="W4334" s="106" t="s">
        <v>539</v>
      </c>
    </row>
    <row r="4335" spans="1:23" s="107" customFormat="1" ht="31.8" customHeight="1">
      <c r="A4335" s="46">
        <f>SUBTOTAL(3,$C$11:C4335)</f>
        <v>4325</v>
      </c>
      <c r="B4335" s="100">
        <v>2</v>
      </c>
      <c r="C4335" s="100" t="s">
        <v>285</v>
      </c>
      <c r="D4335" s="100" t="s">
        <v>2354</v>
      </c>
      <c r="E4335" s="101" t="s">
        <v>379</v>
      </c>
      <c r="F4335" s="102" t="s">
        <v>380</v>
      </c>
      <c r="G4335" s="100">
        <v>11</v>
      </c>
      <c r="H4335" s="103" t="s">
        <v>654</v>
      </c>
      <c r="I4335" s="100">
        <v>20</v>
      </c>
      <c r="J4335" s="100">
        <v>1</v>
      </c>
      <c r="K4335" s="100"/>
      <c r="L4335" s="100"/>
      <c r="M4335" s="100">
        <v>20</v>
      </c>
      <c r="N4335" s="100">
        <v>1</v>
      </c>
      <c r="O4335" s="104">
        <v>1050000</v>
      </c>
      <c r="P4335" s="104">
        <v>1050000</v>
      </c>
      <c r="Q4335" s="104"/>
      <c r="R4335" s="104"/>
      <c r="S4335" s="104">
        <v>1050000</v>
      </c>
      <c r="T4335" s="104">
        <v>0</v>
      </c>
      <c r="U4335" s="103" t="s">
        <v>303</v>
      </c>
      <c r="V4335" s="105" t="s">
        <v>3673</v>
      </c>
      <c r="W4335" s="106" t="s">
        <v>539</v>
      </c>
    </row>
    <row r="4336" spans="1:23" s="107" customFormat="1" ht="31.8" customHeight="1">
      <c r="A4336" s="46">
        <f>SUBTOTAL(3,$C$11:C4336)</f>
        <v>4326</v>
      </c>
      <c r="B4336" s="100">
        <v>2</v>
      </c>
      <c r="C4336" s="100" t="s">
        <v>285</v>
      </c>
      <c r="D4336" s="100" t="s">
        <v>2354</v>
      </c>
      <c r="E4336" s="101" t="s">
        <v>379</v>
      </c>
      <c r="F4336" s="102" t="s">
        <v>380</v>
      </c>
      <c r="G4336" s="100">
        <v>11</v>
      </c>
      <c r="H4336" s="103" t="s">
        <v>654</v>
      </c>
      <c r="I4336" s="100">
        <v>20</v>
      </c>
      <c r="J4336" s="100">
        <v>1</v>
      </c>
      <c r="K4336" s="100"/>
      <c r="L4336" s="100"/>
      <c r="M4336" s="100">
        <v>20</v>
      </c>
      <c r="N4336" s="100">
        <v>1</v>
      </c>
      <c r="O4336" s="104">
        <v>1050000</v>
      </c>
      <c r="P4336" s="104">
        <v>1050000</v>
      </c>
      <c r="Q4336" s="104"/>
      <c r="R4336" s="104"/>
      <c r="S4336" s="104">
        <v>1050000</v>
      </c>
      <c r="T4336" s="104">
        <v>0</v>
      </c>
      <c r="U4336" s="103" t="s">
        <v>303</v>
      </c>
      <c r="V4336" s="105" t="s">
        <v>4885</v>
      </c>
      <c r="W4336" s="106" t="s">
        <v>539</v>
      </c>
    </row>
    <row r="4337" spans="1:23" s="107" customFormat="1" ht="31.8" customHeight="1">
      <c r="A4337" s="46">
        <f>SUBTOTAL(3,$C$11:C4337)</f>
        <v>4327</v>
      </c>
      <c r="B4337" s="100">
        <v>2</v>
      </c>
      <c r="C4337" s="100" t="s">
        <v>285</v>
      </c>
      <c r="D4337" s="100" t="s">
        <v>2354</v>
      </c>
      <c r="E4337" s="101" t="s">
        <v>379</v>
      </c>
      <c r="F4337" s="102" t="s">
        <v>380</v>
      </c>
      <c r="G4337" s="100">
        <v>11</v>
      </c>
      <c r="H4337" s="103" t="s">
        <v>654</v>
      </c>
      <c r="I4337" s="100">
        <v>20</v>
      </c>
      <c r="J4337" s="100">
        <v>1</v>
      </c>
      <c r="K4337" s="100"/>
      <c r="L4337" s="100"/>
      <c r="M4337" s="100">
        <v>20</v>
      </c>
      <c r="N4337" s="100">
        <v>1</v>
      </c>
      <c r="O4337" s="104">
        <v>1050000</v>
      </c>
      <c r="P4337" s="104">
        <v>1050000</v>
      </c>
      <c r="Q4337" s="104"/>
      <c r="R4337" s="104"/>
      <c r="S4337" s="104">
        <v>1050000</v>
      </c>
      <c r="T4337" s="104">
        <v>0</v>
      </c>
      <c r="U4337" s="103" t="s">
        <v>303</v>
      </c>
      <c r="V4337" s="105" t="s">
        <v>3377</v>
      </c>
      <c r="W4337" s="106" t="s">
        <v>539</v>
      </c>
    </row>
    <row r="4338" spans="1:23" s="107" customFormat="1" ht="31.8" customHeight="1">
      <c r="A4338" s="46">
        <f>SUBTOTAL(3,$C$11:C4338)</f>
        <v>4328</v>
      </c>
      <c r="B4338" s="100">
        <v>2</v>
      </c>
      <c r="C4338" s="100" t="s">
        <v>285</v>
      </c>
      <c r="D4338" s="100" t="s">
        <v>2356</v>
      </c>
      <c r="E4338" s="101" t="s">
        <v>379</v>
      </c>
      <c r="F4338" s="102" t="s">
        <v>380</v>
      </c>
      <c r="G4338" s="100">
        <v>11</v>
      </c>
      <c r="H4338" s="103" t="s">
        <v>654</v>
      </c>
      <c r="I4338" s="100">
        <v>20</v>
      </c>
      <c r="J4338" s="100">
        <v>1</v>
      </c>
      <c r="K4338" s="100"/>
      <c r="L4338" s="100"/>
      <c r="M4338" s="100">
        <v>20</v>
      </c>
      <c r="N4338" s="100">
        <v>1</v>
      </c>
      <c r="O4338" s="104">
        <v>1050000</v>
      </c>
      <c r="P4338" s="104">
        <v>1050000</v>
      </c>
      <c r="Q4338" s="104"/>
      <c r="R4338" s="104"/>
      <c r="S4338" s="104">
        <v>1050000</v>
      </c>
      <c r="T4338" s="104">
        <v>0</v>
      </c>
      <c r="U4338" s="103" t="s">
        <v>303</v>
      </c>
      <c r="V4338" s="105" t="s">
        <v>182</v>
      </c>
      <c r="W4338" s="106" t="s">
        <v>539</v>
      </c>
    </row>
    <row r="4339" spans="1:23" s="107" customFormat="1" ht="31.8" customHeight="1">
      <c r="A4339" s="46">
        <f>SUBTOTAL(3,$C$11:C4339)</f>
        <v>4329</v>
      </c>
      <c r="B4339" s="100">
        <v>2</v>
      </c>
      <c r="C4339" s="100" t="s">
        <v>285</v>
      </c>
      <c r="D4339" s="100" t="s">
        <v>2356</v>
      </c>
      <c r="E4339" s="101" t="s">
        <v>379</v>
      </c>
      <c r="F4339" s="102" t="s">
        <v>380</v>
      </c>
      <c r="G4339" s="100">
        <v>11</v>
      </c>
      <c r="H4339" s="103" t="s">
        <v>654</v>
      </c>
      <c r="I4339" s="100">
        <v>20</v>
      </c>
      <c r="J4339" s="100">
        <v>1</v>
      </c>
      <c r="K4339" s="100"/>
      <c r="L4339" s="100"/>
      <c r="M4339" s="100">
        <v>20</v>
      </c>
      <c r="N4339" s="100">
        <v>1</v>
      </c>
      <c r="O4339" s="104">
        <v>1050000</v>
      </c>
      <c r="P4339" s="104">
        <v>1050000</v>
      </c>
      <c r="Q4339" s="104"/>
      <c r="R4339" s="104"/>
      <c r="S4339" s="104">
        <v>1050000</v>
      </c>
      <c r="T4339" s="104">
        <v>0</v>
      </c>
      <c r="U4339" s="103" t="s">
        <v>303</v>
      </c>
      <c r="V4339" s="105" t="s">
        <v>4886</v>
      </c>
      <c r="W4339" s="106" t="s">
        <v>539</v>
      </c>
    </row>
    <row r="4340" spans="1:23" s="107" customFormat="1" ht="31.8" customHeight="1">
      <c r="A4340" s="46">
        <f>SUBTOTAL(3,$C$11:C4340)</f>
        <v>4330</v>
      </c>
      <c r="B4340" s="100">
        <v>2</v>
      </c>
      <c r="C4340" s="100" t="s">
        <v>285</v>
      </c>
      <c r="D4340" s="100" t="s">
        <v>2354</v>
      </c>
      <c r="E4340" s="101" t="s">
        <v>379</v>
      </c>
      <c r="F4340" s="102" t="s">
        <v>380</v>
      </c>
      <c r="G4340" s="100">
        <v>11</v>
      </c>
      <c r="H4340" s="103" t="s">
        <v>654</v>
      </c>
      <c r="I4340" s="100">
        <v>20</v>
      </c>
      <c r="J4340" s="100">
        <v>1</v>
      </c>
      <c r="K4340" s="100"/>
      <c r="L4340" s="100"/>
      <c r="M4340" s="100">
        <v>20</v>
      </c>
      <c r="N4340" s="100">
        <v>1</v>
      </c>
      <c r="O4340" s="104">
        <v>1050000</v>
      </c>
      <c r="P4340" s="104">
        <v>1050000</v>
      </c>
      <c r="Q4340" s="104"/>
      <c r="R4340" s="104"/>
      <c r="S4340" s="104">
        <v>1050000</v>
      </c>
      <c r="T4340" s="104">
        <v>0</v>
      </c>
      <c r="U4340" s="103" t="s">
        <v>303</v>
      </c>
      <c r="V4340" s="105" t="s">
        <v>1242</v>
      </c>
      <c r="W4340" s="106" t="s">
        <v>539</v>
      </c>
    </row>
    <row r="4341" spans="1:23" s="107" customFormat="1" ht="31.8" customHeight="1">
      <c r="A4341" s="46">
        <f>SUBTOTAL(3,$C$11:C4341)</f>
        <v>4331</v>
      </c>
      <c r="B4341" s="100">
        <v>2</v>
      </c>
      <c r="C4341" s="100" t="s">
        <v>285</v>
      </c>
      <c r="D4341" s="100" t="s">
        <v>2354</v>
      </c>
      <c r="E4341" s="101" t="s">
        <v>379</v>
      </c>
      <c r="F4341" s="102" t="s">
        <v>380</v>
      </c>
      <c r="G4341" s="100">
        <v>11</v>
      </c>
      <c r="H4341" s="103" t="s">
        <v>654</v>
      </c>
      <c r="I4341" s="100">
        <v>20</v>
      </c>
      <c r="J4341" s="100">
        <v>1</v>
      </c>
      <c r="K4341" s="100"/>
      <c r="L4341" s="100"/>
      <c r="M4341" s="100">
        <v>20</v>
      </c>
      <c r="N4341" s="100">
        <v>1</v>
      </c>
      <c r="O4341" s="104">
        <v>1050000</v>
      </c>
      <c r="P4341" s="104">
        <v>1050000</v>
      </c>
      <c r="Q4341" s="104"/>
      <c r="R4341" s="104"/>
      <c r="S4341" s="104">
        <v>1050000</v>
      </c>
      <c r="T4341" s="104">
        <v>0</v>
      </c>
      <c r="U4341" s="103" t="s">
        <v>303</v>
      </c>
      <c r="V4341" s="105" t="s">
        <v>4887</v>
      </c>
      <c r="W4341" s="106" t="s">
        <v>539</v>
      </c>
    </row>
    <row r="4342" spans="1:23" s="107" customFormat="1" ht="31.8" customHeight="1">
      <c r="A4342" s="46">
        <f>SUBTOTAL(3,$C$11:C4342)</f>
        <v>4332</v>
      </c>
      <c r="B4342" s="100">
        <v>2</v>
      </c>
      <c r="C4342" s="100" t="s">
        <v>285</v>
      </c>
      <c r="D4342" s="100" t="s">
        <v>2354</v>
      </c>
      <c r="E4342" s="101" t="s">
        <v>379</v>
      </c>
      <c r="F4342" s="102" t="s">
        <v>380</v>
      </c>
      <c r="G4342" s="100">
        <v>11</v>
      </c>
      <c r="H4342" s="103" t="s">
        <v>654</v>
      </c>
      <c r="I4342" s="100">
        <v>20</v>
      </c>
      <c r="J4342" s="100">
        <v>1</v>
      </c>
      <c r="K4342" s="100"/>
      <c r="L4342" s="100"/>
      <c r="M4342" s="100">
        <v>20</v>
      </c>
      <c r="N4342" s="100">
        <v>1</v>
      </c>
      <c r="O4342" s="104">
        <v>1050000</v>
      </c>
      <c r="P4342" s="104">
        <v>1050000</v>
      </c>
      <c r="Q4342" s="104"/>
      <c r="R4342" s="104"/>
      <c r="S4342" s="104">
        <v>1050000</v>
      </c>
      <c r="T4342" s="104">
        <v>0</v>
      </c>
      <c r="U4342" s="103" t="s">
        <v>303</v>
      </c>
      <c r="V4342" s="105" t="s">
        <v>4888</v>
      </c>
      <c r="W4342" s="106" t="s">
        <v>539</v>
      </c>
    </row>
    <row r="4343" spans="1:23" s="107" customFormat="1" ht="31.8" customHeight="1">
      <c r="A4343" s="46">
        <f>SUBTOTAL(3,$C$11:C4343)</f>
        <v>4333</v>
      </c>
      <c r="B4343" s="46">
        <v>1</v>
      </c>
      <c r="C4343" s="46" t="s">
        <v>242</v>
      </c>
      <c r="D4343" s="46" t="s">
        <v>940</v>
      </c>
      <c r="E4343" s="98" t="s">
        <v>382</v>
      </c>
      <c r="F4343" s="99" t="s">
        <v>644</v>
      </c>
      <c r="G4343" s="46">
        <v>11</v>
      </c>
      <c r="H4343" s="78" t="s">
        <v>654</v>
      </c>
      <c r="I4343" s="46">
        <v>20</v>
      </c>
      <c r="J4343" s="46">
        <v>1</v>
      </c>
      <c r="K4343" s="46"/>
      <c r="L4343" s="46"/>
      <c r="M4343" s="46">
        <v>20</v>
      </c>
      <c r="N4343" s="46">
        <v>1</v>
      </c>
      <c r="O4343" s="79">
        <v>1050000</v>
      </c>
      <c r="P4343" s="79">
        <v>1050000</v>
      </c>
      <c r="Q4343" s="79"/>
      <c r="R4343" s="79">
        <v>1050000</v>
      </c>
      <c r="S4343" s="79">
        <v>0</v>
      </c>
      <c r="T4343" s="79">
        <v>0</v>
      </c>
      <c r="U4343" s="78" t="s">
        <v>303</v>
      </c>
      <c r="V4343" s="80" t="s">
        <v>2027</v>
      </c>
      <c r="W4343" s="81" t="s">
        <v>539</v>
      </c>
    </row>
    <row r="4344" spans="1:23" s="107" customFormat="1" ht="31.8" customHeight="1">
      <c r="A4344" s="46">
        <f>SUBTOTAL(3,$C$11:C4344)</f>
        <v>4334</v>
      </c>
      <c r="B4344" s="46">
        <v>1</v>
      </c>
      <c r="C4344" s="46" t="s">
        <v>242</v>
      </c>
      <c r="D4344" s="46" t="s">
        <v>940</v>
      </c>
      <c r="E4344" s="98" t="s">
        <v>382</v>
      </c>
      <c r="F4344" s="99" t="s">
        <v>644</v>
      </c>
      <c r="G4344" s="46">
        <v>11</v>
      </c>
      <c r="H4344" s="78" t="s">
        <v>654</v>
      </c>
      <c r="I4344" s="46">
        <v>20</v>
      </c>
      <c r="J4344" s="46">
        <v>1</v>
      </c>
      <c r="K4344" s="46"/>
      <c r="L4344" s="46"/>
      <c r="M4344" s="46">
        <v>20</v>
      </c>
      <c r="N4344" s="46">
        <v>1</v>
      </c>
      <c r="O4344" s="79">
        <v>1050000</v>
      </c>
      <c r="P4344" s="79">
        <v>1050000</v>
      </c>
      <c r="Q4344" s="79"/>
      <c r="R4344" s="79">
        <v>1050000</v>
      </c>
      <c r="S4344" s="79">
        <v>0</v>
      </c>
      <c r="T4344" s="79">
        <v>0</v>
      </c>
      <c r="U4344" s="78" t="s">
        <v>303</v>
      </c>
      <c r="V4344" s="80" t="s">
        <v>2028</v>
      </c>
      <c r="W4344" s="81" t="s">
        <v>539</v>
      </c>
    </row>
    <row r="4345" spans="1:23" s="107" customFormat="1" ht="31.8" customHeight="1">
      <c r="A4345" s="46">
        <f>SUBTOTAL(3,$C$11:C4345)</f>
        <v>4335</v>
      </c>
      <c r="B4345" s="46">
        <v>1</v>
      </c>
      <c r="C4345" s="46" t="s">
        <v>242</v>
      </c>
      <c r="D4345" s="46" t="s">
        <v>940</v>
      </c>
      <c r="E4345" s="98" t="s">
        <v>382</v>
      </c>
      <c r="F4345" s="99" t="s">
        <v>644</v>
      </c>
      <c r="G4345" s="46">
        <v>11</v>
      </c>
      <c r="H4345" s="78" t="s">
        <v>654</v>
      </c>
      <c r="I4345" s="46">
        <v>20</v>
      </c>
      <c r="J4345" s="46">
        <v>1</v>
      </c>
      <c r="K4345" s="46"/>
      <c r="L4345" s="46"/>
      <c r="M4345" s="46">
        <v>20</v>
      </c>
      <c r="N4345" s="46">
        <v>1</v>
      </c>
      <c r="O4345" s="79">
        <v>1050000</v>
      </c>
      <c r="P4345" s="79">
        <v>1050000</v>
      </c>
      <c r="Q4345" s="79"/>
      <c r="R4345" s="79">
        <v>1050000</v>
      </c>
      <c r="S4345" s="79">
        <v>0</v>
      </c>
      <c r="T4345" s="79">
        <v>0</v>
      </c>
      <c r="U4345" s="78" t="s">
        <v>303</v>
      </c>
      <c r="V4345" s="80" t="s">
        <v>2029</v>
      </c>
      <c r="W4345" s="81" t="s">
        <v>539</v>
      </c>
    </row>
    <row r="4346" spans="1:23" s="107" customFormat="1" ht="31.8" customHeight="1">
      <c r="A4346" s="46">
        <f>SUBTOTAL(3,$C$11:C4346)</f>
        <v>4336</v>
      </c>
      <c r="B4346" s="46">
        <v>1</v>
      </c>
      <c r="C4346" s="46" t="s">
        <v>242</v>
      </c>
      <c r="D4346" s="46" t="s">
        <v>68</v>
      </c>
      <c r="E4346" s="98" t="s">
        <v>382</v>
      </c>
      <c r="F4346" s="99" t="s">
        <v>644</v>
      </c>
      <c r="G4346" s="46">
        <v>11</v>
      </c>
      <c r="H4346" s="78" t="s">
        <v>654</v>
      </c>
      <c r="I4346" s="46">
        <v>20</v>
      </c>
      <c r="J4346" s="46">
        <v>1</v>
      </c>
      <c r="K4346" s="46"/>
      <c r="L4346" s="46"/>
      <c r="M4346" s="46">
        <v>20</v>
      </c>
      <c r="N4346" s="46">
        <v>1</v>
      </c>
      <c r="O4346" s="79">
        <v>1050000</v>
      </c>
      <c r="P4346" s="79">
        <v>1050000</v>
      </c>
      <c r="Q4346" s="79"/>
      <c r="R4346" s="79">
        <v>1050000</v>
      </c>
      <c r="S4346" s="79">
        <v>0</v>
      </c>
      <c r="T4346" s="79">
        <v>0</v>
      </c>
      <c r="U4346" s="78" t="s">
        <v>303</v>
      </c>
      <c r="V4346" s="80" t="s">
        <v>2030</v>
      </c>
      <c r="W4346" s="81" t="s">
        <v>539</v>
      </c>
    </row>
    <row r="4347" spans="1:23" s="107" customFormat="1" ht="31.8" customHeight="1">
      <c r="A4347" s="46">
        <f>SUBTOTAL(3,$C$11:C4347)</f>
        <v>4337</v>
      </c>
      <c r="B4347" s="46">
        <v>1</v>
      </c>
      <c r="C4347" s="46" t="s">
        <v>242</v>
      </c>
      <c r="D4347" s="46" t="s">
        <v>931</v>
      </c>
      <c r="E4347" s="98" t="s">
        <v>382</v>
      </c>
      <c r="F4347" s="99" t="s">
        <v>644</v>
      </c>
      <c r="G4347" s="46">
        <v>11</v>
      </c>
      <c r="H4347" s="78" t="s">
        <v>654</v>
      </c>
      <c r="I4347" s="46">
        <v>20</v>
      </c>
      <c r="J4347" s="46">
        <v>1</v>
      </c>
      <c r="K4347" s="46"/>
      <c r="L4347" s="46"/>
      <c r="M4347" s="46">
        <v>20</v>
      </c>
      <c r="N4347" s="46">
        <v>1</v>
      </c>
      <c r="O4347" s="79">
        <v>1050000</v>
      </c>
      <c r="P4347" s="79">
        <v>1050000</v>
      </c>
      <c r="Q4347" s="79"/>
      <c r="R4347" s="79">
        <v>1050000</v>
      </c>
      <c r="S4347" s="79">
        <v>0</v>
      </c>
      <c r="T4347" s="79">
        <v>0</v>
      </c>
      <c r="U4347" s="78" t="s">
        <v>303</v>
      </c>
      <c r="V4347" s="80" t="s">
        <v>2031</v>
      </c>
      <c r="W4347" s="81" t="s">
        <v>539</v>
      </c>
    </row>
    <row r="4348" spans="1:23" s="107" customFormat="1" ht="31.8" customHeight="1">
      <c r="A4348" s="46">
        <f>SUBTOTAL(3,$C$11:C4348)</f>
        <v>4338</v>
      </c>
      <c r="B4348" s="46">
        <v>1</v>
      </c>
      <c r="C4348" s="46" t="s">
        <v>242</v>
      </c>
      <c r="D4348" s="46" t="s">
        <v>945</v>
      </c>
      <c r="E4348" s="98" t="s">
        <v>382</v>
      </c>
      <c r="F4348" s="99" t="s">
        <v>644</v>
      </c>
      <c r="G4348" s="46">
        <v>11</v>
      </c>
      <c r="H4348" s="78" t="s">
        <v>654</v>
      </c>
      <c r="I4348" s="46">
        <v>20</v>
      </c>
      <c r="J4348" s="46">
        <v>1</v>
      </c>
      <c r="K4348" s="46"/>
      <c r="L4348" s="46"/>
      <c r="M4348" s="46">
        <v>20</v>
      </c>
      <c r="N4348" s="46">
        <v>1</v>
      </c>
      <c r="O4348" s="79">
        <v>1050000</v>
      </c>
      <c r="P4348" s="79">
        <v>1050000</v>
      </c>
      <c r="Q4348" s="79"/>
      <c r="R4348" s="79">
        <v>1050000</v>
      </c>
      <c r="S4348" s="79">
        <v>0</v>
      </c>
      <c r="T4348" s="79">
        <v>0</v>
      </c>
      <c r="U4348" s="78" t="s">
        <v>303</v>
      </c>
      <c r="V4348" s="80" t="s">
        <v>189</v>
      </c>
      <c r="W4348" s="81" t="s">
        <v>539</v>
      </c>
    </row>
    <row r="4349" spans="1:23" s="107" customFormat="1" ht="31.8" customHeight="1">
      <c r="A4349" s="46">
        <f>SUBTOTAL(3,$C$11:C4349)</f>
        <v>4339</v>
      </c>
      <c r="B4349" s="46">
        <v>1</v>
      </c>
      <c r="C4349" s="46" t="s">
        <v>242</v>
      </c>
      <c r="D4349" s="46" t="s">
        <v>1115</v>
      </c>
      <c r="E4349" s="98" t="s">
        <v>382</v>
      </c>
      <c r="F4349" s="99" t="s">
        <v>644</v>
      </c>
      <c r="G4349" s="46">
        <v>11</v>
      </c>
      <c r="H4349" s="78" t="s">
        <v>654</v>
      </c>
      <c r="I4349" s="46">
        <v>20</v>
      </c>
      <c r="J4349" s="46">
        <v>1</v>
      </c>
      <c r="K4349" s="46"/>
      <c r="L4349" s="46"/>
      <c r="M4349" s="46">
        <v>20</v>
      </c>
      <c r="N4349" s="46">
        <v>1</v>
      </c>
      <c r="O4349" s="79">
        <v>1050000</v>
      </c>
      <c r="P4349" s="79">
        <v>1050000</v>
      </c>
      <c r="Q4349" s="79"/>
      <c r="R4349" s="79">
        <v>1050000</v>
      </c>
      <c r="S4349" s="79">
        <v>0</v>
      </c>
      <c r="T4349" s="79">
        <v>0</v>
      </c>
      <c r="U4349" s="78" t="s">
        <v>303</v>
      </c>
      <c r="V4349" s="80" t="s">
        <v>1248</v>
      </c>
      <c r="W4349" s="81" t="s">
        <v>539</v>
      </c>
    </row>
    <row r="4350" spans="1:23" s="107" customFormat="1" ht="31.8" customHeight="1">
      <c r="A4350" s="46">
        <f>SUBTOTAL(3,$C$11:C4350)</f>
        <v>4340</v>
      </c>
      <c r="B4350" s="100">
        <v>2</v>
      </c>
      <c r="C4350" s="100" t="s">
        <v>242</v>
      </c>
      <c r="D4350" s="100" t="s">
        <v>2358</v>
      </c>
      <c r="E4350" s="101" t="s">
        <v>382</v>
      </c>
      <c r="F4350" s="102" t="s">
        <v>644</v>
      </c>
      <c r="G4350" s="100">
        <v>11</v>
      </c>
      <c r="H4350" s="103" t="s">
        <v>654</v>
      </c>
      <c r="I4350" s="100">
        <v>20</v>
      </c>
      <c r="J4350" s="100">
        <v>1</v>
      </c>
      <c r="K4350" s="100"/>
      <c r="L4350" s="100"/>
      <c r="M4350" s="100">
        <v>20</v>
      </c>
      <c r="N4350" s="100">
        <v>1</v>
      </c>
      <c r="O4350" s="104">
        <v>1050000</v>
      </c>
      <c r="P4350" s="104">
        <v>1050000</v>
      </c>
      <c r="Q4350" s="104"/>
      <c r="R4350" s="104"/>
      <c r="S4350" s="104">
        <v>1050000</v>
      </c>
      <c r="T4350" s="104">
        <v>0</v>
      </c>
      <c r="U4350" s="103" t="s">
        <v>303</v>
      </c>
      <c r="V4350" s="105" t="s">
        <v>4889</v>
      </c>
      <c r="W4350" s="106" t="s">
        <v>539</v>
      </c>
    </row>
    <row r="4351" spans="1:23" s="107" customFormat="1" ht="31.8" customHeight="1">
      <c r="A4351" s="46">
        <f>SUBTOTAL(3,$C$11:C4351)</f>
        <v>4341</v>
      </c>
      <c r="B4351" s="100">
        <v>2</v>
      </c>
      <c r="C4351" s="100" t="s">
        <v>242</v>
      </c>
      <c r="D4351" s="100" t="s">
        <v>2358</v>
      </c>
      <c r="E4351" s="101" t="s">
        <v>382</v>
      </c>
      <c r="F4351" s="102" t="s">
        <v>644</v>
      </c>
      <c r="G4351" s="100">
        <v>11</v>
      </c>
      <c r="H4351" s="103" t="s">
        <v>654</v>
      </c>
      <c r="I4351" s="100">
        <v>20</v>
      </c>
      <c r="J4351" s="100">
        <v>1</v>
      </c>
      <c r="K4351" s="100"/>
      <c r="L4351" s="100"/>
      <c r="M4351" s="100">
        <v>20</v>
      </c>
      <c r="N4351" s="100">
        <v>1</v>
      </c>
      <c r="O4351" s="104">
        <v>1050000</v>
      </c>
      <c r="P4351" s="104">
        <v>1050000</v>
      </c>
      <c r="Q4351" s="104"/>
      <c r="R4351" s="104"/>
      <c r="S4351" s="104">
        <v>1050000</v>
      </c>
      <c r="T4351" s="104">
        <v>0</v>
      </c>
      <c r="U4351" s="103" t="s">
        <v>303</v>
      </c>
      <c r="V4351" s="105" t="s">
        <v>2855</v>
      </c>
      <c r="W4351" s="106" t="s">
        <v>539</v>
      </c>
    </row>
    <row r="4352" spans="1:23" s="107" customFormat="1" ht="31.8" customHeight="1">
      <c r="A4352" s="46">
        <f>SUBTOTAL(3,$C$11:C4352)</f>
        <v>4342</v>
      </c>
      <c r="B4352" s="100">
        <v>2</v>
      </c>
      <c r="C4352" s="100" t="s">
        <v>242</v>
      </c>
      <c r="D4352" s="100" t="s">
        <v>2353</v>
      </c>
      <c r="E4352" s="101" t="s">
        <v>382</v>
      </c>
      <c r="F4352" s="102" t="s">
        <v>644</v>
      </c>
      <c r="G4352" s="100">
        <v>11</v>
      </c>
      <c r="H4352" s="103" t="s">
        <v>654</v>
      </c>
      <c r="I4352" s="100">
        <v>20</v>
      </c>
      <c r="J4352" s="100">
        <v>1</v>
      </c>
      <c r="K4352" s="100"/>
      <c r="L4352" s="100"/>
      <c r="M4352" s="100">
        <v>20</v>
      </c>
      <c r="N4352" s="100">
        <v>1</v>
      </c>
      <c r="O4352" s="104">
        <v>1050000</v>
      </c>
      <c r="P4352" s="104">
        <v>1050000</v>
      </c>
      <c r="Q4352" s="104"/>
      <c r="R4352" s="104"/>
      <c r="S4352" s="104">
        <v>1050000</v>
      </c>
      <c r="T4352" s="104">
        <v>0</v>
      </c>
      <c r="U4352" s="103" t="s">
        <v>303</v>
      </c>
      <c r="V4352" s="105" t="s">
        <v>4890</v>
      </c>
      <c r="W4352" s="106" t="s">
        <v>539</v>
      </c>
    </row>
    <row r="4353" spans="1:23" s="107" customFormat="1" ht="31.8" customHeight="1">
      <c r="A4353" s="46">
        <f>SUBTOTAL(3,$C$11:C4353)</f>
        <v>4343</v>
      </c>
      <c r="B4353" s="100">
        <v>2</v>
      </c>
      <c r="C4353" s="100" t="s">
        <v>242</v>
      </c>
      <c r="D4353" s="100" t="s">
        <v>2358</v>
      </c>
      <c r="E4353" s="101" t="s">
        <v>382</v>
      </c>
      <c r="F4353" s="102" t="s">
        <v>644</v>
      </c>
      <c r="G4353" s="100">
        <v>11</v>
      </c>
      <c r="H4353" s="103" t="s">
        <v>654</v>
      </c>
      <c r="I4353" s="100">
        <v>20</v>
      </c>
      <c r="J4353" s="100">
        <v>1</v>
      </c>
      <c r="K4353" s="100"/>
      <c r="L4353" s="100"/>
      <c r="M4353" s="100">
        <v>20</v>
      </c>
      <c r="N4353" s="100">
        <v>1</v>
      </c>
      <c r="O4353" s="104">
        <v>1050000</v>
      </c>
      <c r="P4353" s="104">
        <v>1050000</v>
      </c>
      <c r="Q4353" s="104"/>
      <c r="R4353" s="104"/>
      <c r="S4353" s="104">
        <v>1050000</v>
      </c>
      <c r="T4353" s="104">
        <v>0</v>
      </c>
      <c r="U4353" s="103" t="s">
        <v>303</v>
      </c>
      <c r="V4353" s="105" t="s">
        <v>4891</v>
      </c>
      <c r="W4353" s="106" t="s">
        <v>539</v>
      </c>
    </row>
    <row r="4354" spans="1:23" s="107" customFormat="1" ht="31.8" customHeight="1">
      <c r="A4354" s="46">
        <f>SUBTOTAL(3,$C$11:C4354)</f>
        <v>4344</v>
      </c>
      <c r="B4354" s="100">
        <v>2</v>
      </c>
      <c r="C4354" s="100" t="s">
        <v>242</v>
      </c>
      <c r="D4354" s="100" t="s">
        <v>2354</v>
      </c>
      <c r="E4354" s="101" t="s">
        <v>382</v>
      </c>
      <c r="F4354" s="102" t="s">
        <v>644</v>
      </c>
      <c r="G4354" s="100">
        <v>11</v>
      </c>
      <c r="H4354" s="103" t="s">
        <v>654</v>
      </c>
      <c r="I4354" s="100">
        <v>20</v>
      </c>
      <c r="J4354" s="100">
        <v>1</v>
      </c>
      <c r="K4354" s="100"/>
      <c r="L4354" s="100"/>
      <c r="M4354" s="100">
        <v>20</v>
      </c>
      <c r="N4354" s="100">
        <v>1</v>
      </c>
      <c r="O4354" s="104">
        <v>1050000</v>
      </c>
      <c r="P4354" s="104">
        <v>1050000</v>
      </c>
      <c r="Q4354" s="104"/>
      <c r="R4354" s="104"/>
      <c r="S4354" s="104">
        <v>1050000</v>
      </c>
      <c r="T4354" s="104">
        <v>0</v>
      </c>
      <c r="U4354" s="103" t="s">
        <v>303</v>
      </c>
      <c r="V4354" s="105" t="s">
        <v>4286</v>
      </c>
      <c r="W4354" s="106" t="s">
        <v>539</v>
      </c>
    </row>
    <row r="4355" spans="1:23" s="107" customFormat="1" ht="31.8" customHeight="1">
      <c r="A4355" s="46">
        <f>SUBTOTAL(3,$C$11:C4355)</f>
        <v>4345</v>
      </c>
      <c r="B4355" s="100">
        <v>2</v>
      </c>
      <c r="C4355" s="100" t="s">
        <v>242</v>
      </c>
      <c r="D4355" s="100" t="s">
        <v>2354</v>
      </c>
      <c r="E4355" s="101" t="s">
        <v>382</v>
      </c>
      <c r="F4355" s="102" t="s">
        <v>644</v>
      </c>
      <c r="G4355" s="100">
        <v>11</v>
      </c>
      <c r="H4355" s="103" t="s">
        <v>654</v>
      </c>
      <c r="I4355" s="100">
        <v>20</v>
      </c>
      <c r="J4355" s="100">
        <v>1</v>
      </c>
      <c r="K4355" s="100"/>
      <c r="L4355" s="100"/>
      <c r="M4355" s="100">
        <v>20</v>
      </c>
      <c r="N4355" s="100">
        <v>1</v>
      </c>
      <c r="O4355" s="104">
        <v>1050000</v>
      </c>
      <c r="P4355" s="104">
        <v>1050000</v>
      </c>
      <c r="Q4355" s="104"/>
      <c r="R4355" s="104"/>
      <c r="S4355" s="104">
        <v>1050000</v>
      </c>
      <c r="T4355" s="104">
        <v>0</v>
      </c>
      <c r="U4355" s="103" t="s">
        <v>303</v>
      </c>
      <c r="V4355" s="105" t="s">
        <v>1157</v>
      </c>
      <c r="W4355" s="106" t="s">
        <v>539</v>
      </c>
    </row>
    <row r="4356" spans="1:23" s="107" customFormat="1" ht="31.8" customHeight="1">
      <c r="A4356" s="46">
        <f>SUBTOTAL(3,$C$11:C4356)</f>
        <v>4346</v>
      </c>
      <c r="B4356" s="100">
        <v>2</v>
      </c>
      <c r="C4356" s="100" t="s">
        <v>242</v>
      </c>
      <c r="D4356" s="100" t="s">
        <v>2353</v>
      </c>
      <c r="E4356" s="101" t="s">
        <v>382</v>
      </c>
      <c r="F4356" s="102" t="s">
        <v>644</v>
      </c>
      <c r="G4356" s="100">
        <v>11</v>
      </c>
      <c r="H4356" s="103" t="s">
        <v>654</v>
      </c>
      <c r="I4356" s="100">
        <v>20</v>
      </c>
      <c r="J4356" s="100">
        <v>1</v>
      </c>
      <c r="K4356" s="100"/>
      <c r="L4356" s="100"/>
      <c r="M4356" s="100">
        <v>20</v>
      </c>
      <c r="N4356" s="100">
        <v>1</v>
      </c>
      <c r="O4356" s="104">
        <v>1050000</v>
      </c>
      <c r="P4356" s="104">
        <v>1050000</v>
      </c>
      <c r="Q4356" s="104"/>
      <c r="R4356" s="104"/>
      <c r="S4356" s="104">
        <v>1050000</v>
      </c>
      <c r="T4356" s="104">
        <v>0</v>
      </c>
      <c r="U4356" s="103" t="s">
        <v>303</v>
      </c>
      <c r="V4356" s="105" t="s">
        <v>4892</v>
      </c>
      <c r="W4356" s="106" t="s">
        <v>539</v>
      </c>
    </row>
    <row r="4357" spans="1:23" s="107" customFormat="1" ht="31.8" customHeight="1">
      <c r="A4357" s="46">
        <f>SUBTOTAL(3,$C$11:C4357)</f>
        <v>4347</v>
      </c>
      <c r="B4357" s="100">
        <v>2</v>
      </c>
      <c r="C4357" s="100" t="s">
        <v>242</v>
      </c>
      <c r="D4357" s="100" t="s">
        <v>2358</v>
      </c>
      <c r="E4357" s="101" t="s">
        <v>382</v>
      </c>
      <c r="F4357" s="102" t="s">
        <v>644</v>
      </c>
      <c r="G4357" s="100">
        <v>11</v>
      </c>
      <c r="H4357" s="103" t="s">
        <v>654</v>
      </c>
      <c r="I4357" s="100">
        <v>20</v>
      </c>
      <c r="J4357" s="100">
        <v>1</v>
      </c>
      <c r="K4357" s="100"/>
      <c r="L4357" s="100"/>
      <c r="M4357" s="100">
        <v>20</v>
      </c>
      <c r="N4357" s="100">
        <v>1</v>
      </c>
      <c r="O4357" s="104">
        <v>1050000</v>
      </c>
      <c r="P4357" s="104">
        <v>1050000</v>
      </c>
      <c r="Q4357" s="104"/>
      <c r="R4357" s="104"/>
      <c r="S4357" s="104">
        <v>1050000</v>
      </c>
      <c r="T4357" s="104">
        <v>0</v>
      </c>
      <c r="U4357" s="103" t="s">
        <v>303</v>
      </c>
      <c r="V4357" s="105" t="s">
        <v>4893</v>
      </c>
      <c r="W4357" s="106" t="s">
        <v>539</v>
      </c>
    </row>
    <row r="4358" spans="1:23" s="107" customFormat="1" ht="31.8" customHeight="1">
      <c r="A4358" s="46">
        <f>SUBTOTAL(3,$C$11:C4358)</f>
        <v>4348</v>
      </c>
      <c r="B4358" s="100">
        <v>2</v>
      </c>
      <c r="C4358" s="100" t="s">
        <v>242</v>
      </c>
      <c r="D4358" s="100" t="s">
        <v>2358</v>
      </c>
      <c r="E4358" s="101" t="s">
        <v>382</v>
      </c>
      <c r="F4358" s="102" t="s">
        <v>644</v>
      </c>
      <c r="G4358" s="100">
        <v>11</v>
      </c>
      <c r="H4358" s="103" t="s">
        <v>654</v>
      </c>
      <c r="I4358" s="100">
        <v>20</v>
      </c>
      <c r="J4358" s="100">
        <v>1</v>
      </c>
      <c r="K4358" s="100"/>
      <c r="L4358" s="100"/>
      <c r="M4358" s="100">
        <v>20</v>
      </c>
      <c r="N4358" s="100">
        <v>1</v>
      </c>
      <c r="O4358" s="104">
        <v>1050000</v>
      </c>
      <c r="P4358" s="104">
        <v>1050000</v>
      </c>
      <c r="Q4358" s="104"/>
      <c r="R4358" s="104"/>
      <c r="S4358" s="104">
        <v>1050000</v>
      </c>
      <c r="T4358" s="104">
        <v>0</v>
      </c>
      <c r="U4358" s="103" t="s">
        <v>303</v>
      </c>
      <c r="V4358" s="105" t="s">
        <v>4894</v>
      </c>
      <c r="W4358" s="106" t="s">
        <v>539</v>
      </c>
    </row>
    <row r="4359" spans="1:23" s="107" customFormat="1" ht="31.8" customHeight="1">
      <c r="A4359" s="46">
        <f>SUBTOTAL(3,$C$11:C4359)</f>
        <v>4349</v>
      </c>
      <c r="B4359" s="100">
        <v>2</v>
      </c>
      <c r="C4359" s="100" t="s">
        <v>242</v>
      </c>
      <c r="D4359" s="100" t="s">
        <v>2355</v>
      </c>
      <c r="E4359" s="101" t="s">
        <v>382</v>
      </c>
      <c r="F4359" s="102" t="s">
        <v>644</v>
      </c>
      <c r="G4359" s="100">
        <v>11</v>
      </c>
      <c r="H4359" s="103" t="s">
        <v>654</v>
      </c>
      <c r="I4359" s="100">
        <v>20</v>
      </c>
      <c r="J4359" s="100">
        <v>1</v>
      </c>
      <c r="K4359" s="100"/>
      <c r="L4359" s="100"/>
      <c r="M4359" s="100">
        <v>20</v>
      </c>
      <c r="N4359" s="100">
        <v>1</v>
      </c>
      <c r="O4359" s="104">
        <v>1050000</v>
      </c>
      <c r="P4359" s="104">
        <v>1050000</v>
      </c>
      <c r="Q4359" s="104"/>
      <c r="R4359" s="104"/>
      <c r="S4359" s="104">
        <v>1050000</v>
      </c>
      <c r="T4359" s="104">
        <v>0</v>
      </c>
      <c r="U4359" s="103" t="s">
        <v>303</v>
      </c>
      <c r="V4359" s="105" t="s">
        <v>4895</v>
      </c>
      <c r="W4359" s="106" t="s">
        <v>539</v>
      </c>
    </row>
    <row r="4360" spans="1:23" s="107" customFormat="1" ht="31.8" customHeight="1">
      <c r="A4360" s="46">
        <f>SUBTOTAL(3,$C$11:C4360)</f>
        <v>4350</v>
      </c>
      <c r="B4360" s="100">
        <v>2</v>
      </c>
      <c r="C4360" s="100" t="s">
        <v>242</v>
      </c>
      <c r="D4360" s="100" t="s">
        <v>2354</v>
      </c>
      <c r="E4360" s="101" t="s">
        <v>382</v>
      </c>
      <c r="F4360" s="102" t="s">
        <v>644</v>
      </c>
      <c r="G4360" s="100">
        <v>11</v>
      </c>
      <c r="H4360" s="103" t="s">
        <v>654</v>
      </c>
      <c r="I4360" s="100">
        <v>20</v>
      </c>
      <c r="J4360" s="100">
        <v>1</v>
      </c>
      <c r="K4360" s="100"/>
      <c r="L4360" s="100"/>
      <c r="M4360" s="100">
        <v>20</v>
      </c>
      <c r="N4360" s="100">
        <v>1</v>
      </c>
      <c r="O4360" s="104">
        <v>1050000</v>
      </c>
      <c r="P4360" s="104">
        <v>1050000</v>
      </c>
      <c r="Q4360" s="104"/>
      <c r="R4360" s="104"/>
      <c r="S4360" s="104">
        <v>1050000</v>
      </c>
      <c r="T4360" s="104">
        <v>0</v>
      </c>
      <c r="U4360" s="103" t="s">
        <v>303</v>
      </c>
      <c r="V4360" s="105" t="s">
        <v>4896</v>
      </c>
      <c r="W4360" s="106" t="s">
        <v>539</v>
      </c>
    </row>
    <row r="4361" spans="1:23" s="107" customFormat="1" ht="31.8" customHeight="1">
      <c r="A4361" s="46">
        <f>SUBTOTAL(3,$C$11:C4361)</f>
        <v>4351</v>
      </c>
      <c r="B4361" s="100">
        <v>2</v>
      </c>
      <c r="C4361" s="100" t="s">
        <v>242</v>
      </c>
      <c r="D4361" s="100" t="s">
        <v>2357</v>
      </c>
      <c r="E4361" s="101" t="s">
        <v>382</v>
      </c>
      <c r="F4361" s="102" t="s">
        <v>644</v>
      </c>
      <c r="G4361" s="100">
        <v>11</v>
      </c>
      <c r="H4361" s="103" t="s">
        <v>654</v>
      </c>
      <c r="I4361" s="100">
        <v>20</v>
      </c>
      <c r="J4361" s="100">
        <v>1</v>
      </c>
      <c r="K4361" s="100"/>
      <c r="L4361" s="100"/>
      <c r="M4361" s="100">
        <v>20</v>
      </c>
      <c r="N4361" s="100">
        <v>1</v>
      </c>
      <c r="O4361" s="104">
        <v>1050000</v>
      </c>
      <c r="P4361" s="104">
        <v>1050000</v>
      </c>
      <c r="Q4361" s="104"/>
      <c r="R4361" s="104"/>
      <c r="S4361" s="104">
        <v>1050000</v>
      </c>
      <c r="T4361" s="104">
        <v>0</v>
      </c>
      <c r="U4361" s="103" t="s">
        <v>303</v>
      </c>
      <c r="V4361" s="105" t="s">
        <v>4897</v>
      </c>
      <c r="W4361" s="106" t="s">
        <v>539</v>
      </c>
    </row>
    <row r="4362" spans="1:23" s="107" customFormat="1" ht="31.8" customHeight="1">
      <c r="A4362" s="46">
        <f>SUBTOTAL(3,$C$11:C4362)</f>
        <v>4352</v>
      </c>
      <c r="B4362" s="100">
        <v>2</v>
      </c>
      <c r="C4362" s="100" t="s">
        <v>242</v>
      </c>
      <c r="D4362" s="100" t="s">
        <v>2354</v>
      </c>
      <c r="E4362" s="101" t="s">
        <v>382</v>
      </c>
      <c r="F4362" s="102" t="s">
        <v>644</v>
      </c>
      <c r="G4362" s="100">
        <v>11</v>
      </c>
      <c r="H4362" s="103" t="s">
        <v>654</v>
      </c>
      <c r="I4362" s="100">
        <v>20</v>
      </c>
      <c r="J4362" s="100">
        <v>1</v>
      </c>
      <c r="K4362" s="100"/>
      <c r="L4362" s="100"/>
      <c r="M4362" s="100">
        <v>20</v>
      </c>
      <c r="N4362" s="100">
        <v>1</v>
      </c>
      <c r="O4362" s="104">
        <v>1050000</v>
      </c>
      <c r="P4362" s="104">
        <v>1050000</v>
      </c>
      <c r="Q4362" s="104"/>
      <c r="R4362" s="104"/>
      <c r="S4362" s="104">
        <v>1050000</v>
      </c>
      <c r="T4362" s="104">
        <v>0</v>
      </c>
      <c r="U4362" s="103" t="s">
        <v>303</v>
      </c>
      <c r="V4362" s="105" t="s">
        <v>4898</v>
      </c>
      <c r="W4362" s="106" t="s">
        <v>539</v>
      </c>
    </row>
    <row r="4363" spans="1:23" s="107" customFormat="1" ht="31.8" customHeight="1">
      <c r="A4363" s="46">
        <f>SUBTOTAL(3,$C$11:C4363)</f>
        <v>4353</v>
      </c>
      <c r="B4363" s="100">
        <v>2</v>
      </c>
      <c r="C4363" s="100" t="s">
        <v>242</v>
      </c>
      <c r="D4363" s="100" t="s">
        <v>2365</v>
      </c>
      <c r="E4363" s="101" t="s">
        <v>382</v>
      </c>
      <c r="F4363" s="102" t="s">
        <v>644</v>
      </c>
      <c r="G4363" s="100">
        <v>11</v>
      </c>
      <c r="H4363" s="103" t="s">
        <v>654</v>
      </c>
      <c r="I4363" s="100">
        <v>20</v>
      </c>
      <c r="J4363" s="100">
        <v>1</v>
      </c>
      <c r="K4363" s="100"/>
      <c r="L4363" s="100"/>
      <c r="M4363" s="100">
        <v>20</v>
      </c>
      <c r="N4363" s="100">
        <v>1</v>
      </c>
      <c r="O4363" s="104">
        <v>1050000</v>
      </c>
      <c r="P4363" s="104">
        <v>1050000</v>
      </c>
      <c r="Q4363" s="104"/>
      <c r="R4363" s="104"/>
      <c r="S4363" s="104">
        <v>1050000</v>
      </c>
      <c r="T4363" s="104">
        <v>0</v>
      </c>
      <c r="U4363" s="103" t="s">
        <v>303</v>
      </c>
      <c r="V4363" s="105" t="s">
        <v>4899</v>
      </c>
      <c r="W4363" s="106" t="s">
        <v>539</v>
      </c>
    </row>
    <row r="4364" spans="1:23" s="107" customFormat="1" ht="31.8" customHeight="1">
      <c r="A4364" s="46">
        <f>SUBTOTAL(3,$C$11:C4364)</f>
        <v>4354</v>
      </c>
      <c r="B4364" s="100">
        <v>2</v>
      </c>
      <c r="C4364" s="100" t="s">
        <v>242</v>
      </c>
      <c r="D4364" s="100" t="s">
        <v>2354</v>
      </c>
      <c r="E4364" s="101" t="s">
        <v>382</v>
      </c>
      <c r="F4364" s="102" t="s">
        <v>644</v>
      </c>
      <c r="G4364" s="100">
        <v>11</v>
      </c>
      <c r="H4364" s="103" t="s">
        <v>654</v>
      </c>
      <c r="I4364" s="100">
        <v>20</v>
      </c>
      <c r="J4364" s="100">
        <v>1</v>
      </c>
      <c r="K4364" s="100"/>
      <c r="L4364" s="100"/>
      <c r="M4364" s="100">
        <v>20</v>
      </c>
      <c r="N4364" s="100">
        <v>1</v>
      </c>
      <c r="O4364" s="104">
        <v>1050000</v>
      </c>
      <c r="P4364" s="104">
        <v>1050000</v>
      </c>
      <c r="Q4364" s="104"/>
      <c r="R4364" s="104"/>
      <c r="S4364" s="104">
        <v>1050000</v>
      </c>
      <c r="T4364" s="104">
        <v>0</v>
      </c>
      <c r="U4364" s="103" t="s">
        <v>303</v>
      </c>
      <c r="V4364" s="105" t="s">
        <v>1286</v>
      </c>
      <c r="W4364" s="106" t="s">
        <v>539</v>
      </c>
    </row>
    <row r="4365" spans="1:23" s="107" customFormat="1" ht="31.8" customHeight="1">
      <c r="A4365" s="46">
        <f>SUBTOTAL(3,$C$11:C4365)</f>
        <v>4355</v>
      </c>
      <c r="B4365" s="100">
        <v>2</v>
      </c>
      <c r="C4365" s="100" t="s">
        <v>242</v>
      </c>
      <c r="D4365" s="100" t="s">
        <v>2353</v>
      </c>
      <c r="E4365" s="101" t="s">
        <v>382</v>
      </c>
      <c r="F4365" s="102" t="s">
        <v>644</v>
      </c>
      <c r="G4365" s="100">
        <v>11</v>
      </c>
      <c r="H4365" s="103" t="s">
        <v>654</v>
      </c>
      <c r="I4365" s="100">
        <v>20</v>
      </c>
      <c r="J4365" s="100">
        <v>1</v>
      </c>
      <c r="K4365" s="100"/>
      <c r="L4365" s="100"/>
      <c r="M4365" s="100">
        <v>20</v>
      </c>
      <c r="N4365" s="100">
        <v>1</v>
      </c>
      <c r="O4365" s="104">
        <v>1050000</v>
      </c>
      <c r="P4365" s="104">
        <v>1050000</v>
      </c>
      <c r="Q4365" s="104"/>
      <c r="R4365" s="104"/>
      <c r="S4365" s="104">
        <v>1050000</v>
      </c>
      <c r="T4365" s="104">
        <v>0</v>
      </c>
      <c r="U4365" s="103" t="s">
        <v>303</v>
      </c>
      <c r="V4365" s="105" t="s">
        <v>734</v>
      </c>
      <c r="W4365" s="106" t="s">
        <v>539</v>
      </c>
    </row>
    <row r="4366" spans="1:23" s="107" customFormat="1" ht="31.8" customHeight="1">
      <c r="A4366" s="46">
        <f>SUBTOTAL(3,$C$11:C4366)</f>
        <v>4356</v>
      </c>
      <c r="B4366" s="100">
        <v>2</v>
      </c>
      <c r="C4366" s="100" t="s">
        <v>242</v>
      </c>
      <c r="D4366" s="100" t="s">
        <v>2342</v>
      </c>
      <c r="E4366" s="101" t="s">
        <v>382</v>
      </c>
      <c r="F4366" s="102" t="s">
        <v>644</v>
      </c>
      <c r="G4366" s="100">
        <v>11</v>
      </c>
      <c r="H4366" s="103" t="s">
        <v>654</v>
      </c>
      <c r="I4366" s="100">
        <v>20</v>
      </c>
      <c r="J4366" s="100">
        <v>1</v>
      </c>
      <c r="K4366" s="100"/>
      <c r="L4366" s="100"/>
      <c r="M4366" s="100">
        <v>20</v>
      </c>
      <c r="N4366" s="100">
        <v>1</v>
      </c>
      <c r="O4366" s="104">
        <v>1050000</v>
      </c>
      <c r="P4366" s="104">
        <v>1050000</v>
      </c>
      <c r="Q4366" s="104"/>
      <c r="R4366" s="104"/>
      <c r="S4366" s="104">
        <v>1050000</v>
      </c>
      <c r="T4366" s="104">
        <v>0</v>
      </c>
      <c r="U4366" s="103" t="s">
        <v>303</v>
      </c>
      <c r="V4366" s="105" t="s">
        <v>4900</v>
      </c>
      <c r="W4366" s="106" t="s">
        <v>539</v>
      </c>
    </row>
    <row r="4367" spans="1:23" s="107" customFormat="1" ht="31.8" customHeight="1">
      <c r="A4367" s="46">
        <f>SUBTOTAL(3,$C$11:C4367)</f>
        <v>4357</v>
      </c>
      <c r="B4367" s="100">
        <v>2</v>
      </c>
      <c r="C4367" s="100" t="s">
        <v>242</v>
      </c>
      <c r="D4367" s="100" t="s">
        <v>2355</v>
      </c>
      <c r="E4367" s="101" t="s">
        <v>382</v>
      </c>
      <c r="F4367" s="102" t="s">
        <v>644</v>
      </c>
      <c r="G4367" s="100">
        <v>11</v>
      </c>
      <c r="H4367" s="103" t="s">
        <v>654</v>
      </c>
      <c r="I4367" s="100">
        <v>20</v>
      </c>
      <c r="J4367" s="100">
        <v>1</v>
      </c>
      <c r="K4367" s="100"/>
      <c r="L4367" s="100"/>
      <c r="M4367" s="100">
        <v>20</v>
      </c>
      <c r="N4367" s="100">
        <v>1</v>
      </c>
      <c r="O4367" s="104">
        <v>1050000</v>
      </c>
      <c r="P4367" s="104">
        <v>1050000</v>
      </c>
      <c r="Q4367" s="104"/>
      <c r="R4367" s="104"/>
      <c r="S4367" s="104">
        <v>1050000</v>
      </c>
      <c r="T4367" s="104">
        <v>0</v>
      </c>
      <c r="U4367" s="103" t="s">
        <v>303</v>
      </c>
      <c r="V4367" s="105" t="s">
        <v>4901</v>
      </c>
      <c r="W4367" s="106" t="s">
        <v>539</v>
      </c>
    </row>
    <row r="4368" spans="1:23" s="107" customFormat="1" ht="31.8" customHeight="1">
      <c r="A4368" s="46">
        <f>SUBTOTAL(3,$C$11:C4368)</f>
        <v>4358</v>
      </c>
      <c r="B4368" s="100">
        <v>2</v>
      </c>
      <c r="C4368" s="100" t="s">
        <v>242</v>
      </c>
      <c r="D4368" s="100" t="s">
        <v>2342</v>
      </c>
      <c r="E4368" s="101" t="s">
        <v>382</v>
      </c>
      <c r="F4368" s="102" t="s">
        <v>644</v>
      </c>
      <c r="G4368" s="100">
        <v>11</v>
      </c>
      <c r="H4368" s="103" t="s">
        <v>654</v>
      </c>
      <c r="I4368" s="100">
        <v>20</v>
      </c>
      <c r="J4368" s="100">
        <v>1</v>
      </c>
      <c r="K4368" s="100"/>
      <c r="L4368" s="100"/>
      <c r="M4368" s="100">
        <v>20</v>
      </c>
      <c r="N4368" s="100">
        <v>1</v>
      </c>
      <c r="O4368" s="104">
        <v>1050000</v>
      </c>
      <c r="P4368" s="104">
        <v>1050000</v>
      </c>
      <c r="Q4368" s="104"/>
      <c r="R4368" s="104"/>
      <c r="S4368" s="104">
        <v>1050000</v>
      </c>
      <c r="T4368" s="104">
        <v>0</v>
      </c>
      <c r="U4368" s="103" t="s">
        <v>303</v>
      </c>
      <c r="V4368" s="105" t="s">
        <v>525</v>
      </c>
      <c r="W4368" s="106" t="s">
        <v>539</v>
      </c>
    </row>
    <row r="4369" spans="1:23" s="107" customFormat="1" ht="31.8" customHeight="1">
      <c r="A4369" s="46">
        <f>SUBTOTAL(3,$C$11:C4369)</f>
        <v>4359</v>
      </c>
      <c r="B4369" s="100">
        <v>2</v>
      </c>
      <c r="C4369" s="100" t="s">
        <v>242</v>
      </c>
      <c r="D4369" s="100" t="s">
        <v>2362</v>
      </c>
      <c r="E4369" s="101" t="s">
        <v>382</v>
      </c>
      <c r="F4369" s="102" t="s">
        <v>644</v>
      </c>
      <c r="G4369" s="100">
        <v>11</v>
      </c>
      <c r="H4369" s="103" t="s">
        <v>654</v>
      </c>
      <c r="I4369" s="100">
        <v>20</v>
      </c>
      <c r="J4369" s="100">
        <v>1</v>
      </c>
      <c r="K4369" s="100"/>
      <c r="L4369" s="100"/>
      <c r="M4369" s="100">
        <v>20</v>
      </c>
      <c r="N4369" s="100">
        <v>1</v>
      </c>
      <c r="O4369" s="104">
        <v>1050000</v>
      </c>
      <c r="P4369" s="104">
        <v>1050000</v>
      </c>
      <c r="Q4369" s="104"/>
      <c r="R4369" s="104"/>
      <c r="S4369" s="104">
        <v>1050000</v>
      </c>
      <c r="T4369" s="104">
        <v>0</v>
      </c>
      <c r="U4369" s="103" t="s">
        <v>303</v>
      </c>
      <c r="V4369" s="105" t="s">
        <v>4902</v>
      </c>
      <c r="W4369" s="106" t="s">
        <v>539</v>
      </c>
    </row>
    <row r="4370" spans="1:23" s="107" customFormat="1" ht="31.8" customHeight="1">
      <c r="A4370" s="46">
        <f>SUBTOTAL(3,$C$11:C4370)</f>
        <v>4360</v>
      </c>
      <c r="B4370" s="100">
        <v>2</v>
      </c>
      <c r="C4370" s="100" t="s">
        <v>242</v>
      </c>
      <c r="D4370" s="100" t="s">
        <v>2353</v>
      </c>
      <c r="E4370" s="101" t="s">
        <v>382</v>
      </c>
      <c r="F4370" s="102" t="s">
        <v>644</v>
      </c>
      <c r="G4370" s="100">
        <v>11</v>
      </c>
      <c r="H4370" s="103" t="s">
        <v>654</v>
      </c>
      <c r="I4370" s="100">
        <v>20</v>
      </c>
      <c r="J4370" s="100">
        <v>1</v>
      </c>
      <c r="K4370" s="100"/>
      <c r="L4370" s="100"/>
      <c r="M4370" s="100">
        <v>20</v>
      </c>
      <c r="N4370" s="100">
        <v>1</v>
      </c>
      <c r="O4370" s="104">
        <v>1050000</v>
      </c>
      <c r="P4370" s="104">
        <v>1050000</v>
      </c>
      <c r="Q4370" s="104"/>
      <c r="R4370" s="104"/>
      <c r="S4370" s="104">
        <v>1050000</v>
      </c>
      <c r="T4370" s="104">
        <v>0</v>
      </c>
      <c r="U4370" s="103" t="s">
        <v>303</v>
      </c>
      <c r="V4370" s="105" t="s">
        <v>1966</v>
      </c>
      <c r="W4370" s="106" t="s">
        <v>539</v>
      </c>
    </row>
    <row r="4371" spans="1:23" s="107" customFormat="1" ht="31.8" customHeight="1">
      <c r="A4371" s="46">
        <f>SUBTOTAL(3,$C$11:C4371)</f>
        <v>4361</v>
      </c>
      <c r="B4371" s="100">
        <v>2</v>
      </c>
      <c r="C4371" s="100" t="s">
        <v>242</v>
      </c>
      <c r="D4371" s="100" t="s">
        <v>2358</v>
      </c>
      <c r="E4371" s="101" t="s">
        <v>382</v>
      </c>
      <c r="F4371" s="102" t="s">
        <v>644</v>
      </c>
      <c r="G4371" s="100">
        <v>11</v>
      </c>
      <c r="H4371" s="103" t="s">
        <v>654</v>
      </c>
      <c r="I4371" s="100">
        <v>20</v>
      </c>
      <c r="J4371" s="100">
        <v>1</v>
      </c>
      <c r="K4371" s="100"/>
      <c r="L4371" s="100"/>
      <c r="M4371" s="100">
        <v>20</v>
      </c>
      <c r="N4371" s="100">
        <v>1</v>
      </c>
      <c r="O4371" s="104">
        <v>1050000</v>
      </c>
      <c r="P4371" s="104">
        <v>1050000</v>
      </c>
      <c r="Q4371" s="104"/>
      <c r="R4371" s="104"/>
      <c r="S4371" s="104">
        <v>1050000</v>
      </c>
      <c r="T4371" s="104">
        <v>0</v>
      </c>
      <c r="U4371" s="103" t="s">
        <v>303</v>
      </c>
      <c r="V4371" s="105" t="s">
        <v>867</v>
      </c>
      <c r="W4371" s="106" t="s">
        <v>539</v>
      </c>
    </row>
    <row r="4372" spans="1:23" s="107" customFormat="1" ht="31.8" customHeight="1">
      <c r="A4372" s="46">
        <f>SUBTOTAL(3,$C$11:C4372)</f>
        <v>4362</v>
      </c>
      <c r="B4372" s="100">
        <v>2</v>
      </c>
      <c r="C4372" s="100" t="s">
        <v>242</v>
      </c>
      <c r="D4372" s="100" t="s">
        <v>2353</v>
      </c>
      <c r="E4372" s="101" t="s">
        <v>382</v>
      </c>
      <c r="F4372" s="102" t="s">
        <v>644</v>
      </c>
      <c r="G4372" s="100">
        <v>11</v>
      </c>
      <c r="H4372" s="103" t="s">
        <v>654</v>
      </c>
      <c r="I4372" s="100">
        <v>20</v>
      </c>
      <c r="J4372" s="100">
        <v>1</v>
      </c>
      <c r="K4372" s="100"/>
      <c r="L4372" s="100"/>
      <c r="M4372" s="100">
        <v>20</v>
      </c>
      <c r="N4372" s="100">
        <v>1</v>
      </c>
      <c r="O4372" s="104">
        <v>1050000</v>
      </c>
      <c r="P4372" s="104">
        <v>1050000</v>
      </c>
      <c r="Q4372" s="104"/>
      <c r="R4372" s="104"/>
      <c r="S4372" s="104">
        <v>1050000</v>
      </c>
      <c r="T4372" s="104">
        <v>0</v>
      </c>
      <c r="U4372" s="103" t="s">
        <v>303</v>
      </c>
      <c r="V4372" s="105" t="s">
        <v>1210</v>
      </c>
      <c r="W4372" s="106" t="s">
        <v>539</v>
      </c>
    </row>
    <row r="4373" spans="1:23" s="107" customFormat="1" ht="31.8" customHeight="1">
      <c r="A4373" s="46">
        <f>SUBTOTAL(3,$C$11:C4373)</f>
        <v>4363</v>
      </c>
      <c r="B4373" s="100">
        <v>2</v>
      </c>
      <c r="C4373" s="100" t="s">
        <v>242</v>
      </c>
      <c r="D4373" s="100" t="s">
        <v>2358</v>
      </c>
      <c r="E4373" s="101" t="s">
        <v>382</v>
      </c>
      <c r="F4373" s="102" t="s">
        <v>644</v>
      </c>
      <c r="G4373" s="100">
        <v>11</v>
      </c>
      <c r="H4373" s="103" t="s">
        <v>654</v>
      </c>
      <c r="I4373" s="100">
        <v>20</v>
      </c>
      <c r="J4373" s="100">
        <v>1</v>
      </c>
      <c r="K4373" s="100"/>
      <c r="L4373" s="100"/>
      <c r="M4373" s="100">
        <v>20</v>
      </c>
      <c r="N4373" s="100">
        <v>1</v>
      </c>
      <c r="O4373" s="104">
        <v>1050000</v>
      </c>
      <c r="P4373" s="104">
        <v>1050000</v>
      </c>
      <c r="Q4373" s="104"/>
      <c r="R4373" s="104"/>
      <c r="S4373" s="104">
        <v>1050000</v>
      </c>
      <c r="T4373" s="104">
        <v>0</v>
      </c>
      <c r="U4373" s="103" t="s">
        <v>303</v>
      </c>
      <c r="V4373" s="105" t="s">
        <v>4355</v>
      </c>
      <c r="W4373" s="106" t="s">
        <v>539</v>
      </c>
    </row>
    <row r="4374" spans="1:23" s="107" customFormat="1" ht="31.8" customHeight="1">
      <c r="A4374" s="46">
        <f>SUBTOTAL(3,$C$11:C4374)</f>
        <v>4364</v>
      </c>
      <c r="B4374" s="100">
        <v>2</v>
      </c>
      <c r="C4374" s="100" t="s">
        <v>242</v>
      </c>
      <c r="D4374" s="100" t="s">
        <v>2354</v>
      </c>
      <c r="E4374" s="101" t="s">
        <v>382</v>
      </c>
      <c r="F4374" s="102" t="s">
        <v>644</v>
      </c>
      <c r="G4374" s="100">
        <v>11</v>
      </c>
      <c r="H4374" s="103" t="s">
        <v>654</v>
      </c>
      <c r="I4374" s="100">
        <v>20</v>
      </c>
      <c r="J4374" s="100">
        <v>1</v>
      </c>
      <c r="K4374" s="100"/>
      <c r="L4374" s="100"/>
      <c r="M4374" s="100">
        <v>20</v>
      </c>
      <c r="N4374" s="100">
        <v>1</v>
      </c>
      <c r="O4374" s="104">
        <v>1050000</v>
      </c>
      <c r="P4374" s="104">
        <v>1050000</v>
      </c>
      <c r="Q4374" s="104"/>
      <c r="R4374" s="104"/>
      <c r="S4374" s="104">
        <v>1050000</v>
      </c>
      <c r="T4374" s="104">
        <v>0</v>
      </c>
      <c r="U4374" s="103" t="s">
        <v>303</v>
      </c>
      <c r="V4374" s="105" t="s">
        <v>4903</v>
      </c>
      <c r="W4374" s="106" t="s">
        <v>539</v>
      </c>
    </row>
    <row r="4375" spans="1:23" s="107" customFormat="1" ht="31.8" customHeight="1">
      <c r="A4375" s="46">
        <f>SUBTOTAL(3,$C$11:C4375)</f>
        <v>4365</v>
      </c>
      <c r="B4375" s="100">
        <v>2</v>
      </c>
      <c r="C4375" s="100" t="s">
        <v>242</v>
      </c>
      <c r="D4375" s="100" t="s">
        <v>2342</v>
      </c>
      <c r="E4375" s="101" t="s">
        <v>382</v>
      </c>
      <c r="F4375" s="102" t="s">
        <v>644</v>
      </c>
      <c r="G4375" s="100">
        <v>11</v>
      </c>
      <c r="H4375" s="103" t="s">
        <v>654</v>
      </c>
      <c r="I4375" s="100">
        <v>20</v>
      </c>
      <c r="J4375" s="100">
        <v>1</v>
      </c>
      <c r="K4375" s="100"/>
      <c r="L4375" s="100"/>
      <c r="M4375" s="100">
        <v>20</v>
      </c>
      <c r="N4375" s="100">
        <v>1</v>
      </c>
      <c r="O4375" s="104">
        <v>1050000</v>
      </c>
      <c r="P4375" s="104">
        <v>1050000</v>
      </c>
      <c r="Q4375" s="104"/>
      <c r="R4375" s="104"/>
      <c r="S4375" s="104">
        <v>1050000</v>
      </c>
      <c r="T4375" s="104">
        <v>0</v>
      </c>
      <c r="U4375" s="103" t="s">
        <v>303</v>
      </c>
      <c r="V4375" s="105" t="s">
        <v>4904</v>
      </c>
      <c r="W4375" s="106" t="s">
        <v>539</v>
      </c>
    </row>
    <row r="4376" spans="1:23" s="107" customFormat="1" ht="31.8" customHeight="1">
      <c r="A4376" s="46">
        <f>SUBTOTAL(3,$C$11:C4376)</f>
        <v>4366</v>
      </c>
      <c r="B4376" s="100">
        <v>2</v>
      </c>
      <c r="C4376" s="100" t="s">
        <v>242</v>
      </c>
      <c r="D4376" s="100" t="s">
        <v>2355</v>
      </c>
      <c r="E4376" s="101" t="s">
        <v>382</v>
      </c>
      <c r="F4376" s="102" t="s">
        <v>644</v>
      </c>
      <c r="G4376" s="100">
        <v>11</v>
      </c>
      <c r="H4376" s="103" t="s">
        <v>654</v>
      </c>
      <c r="I4376" s="100">
        <v>20</v>
      </c>
      <c r="J4376" s="100">
        <v>1</v>
      </c>
      <c r="K4376" s="100"/>
      <c r="L4376" s="100"/>
      <c r="M4376" s="100">
        <v>20</v>
      </c>
      <c r="N4376" s="100">
        <v>1</v>
      </c>
      <c r="O4376" s="104">
        <v>1050000</v>
      </c>
      <c r="P4376" s="104">
        <v>1050000</v>
      </c>
      <c r="Q4376" s="104"/>
      <c r="R4376" s="104"/>
      <c r="S4376" s="104">
        <v>1050000</v>
      </c>
      <c r="T4376" s="104">
        <v>0</v>
      </c>
      <c r="U4376" s="103" t="s">
        <v>303</v>
      </c>
      <c r="V4376" s="105" t="s">
        <v>4905</v>
      </c>
      <c r="W4376" s="106" t="s">
        <v>539</v>
      </c>
    </row>
    <row r="4377" spans="1:23" s="107" customFormat="1" ht="31.8" customHeight="1">
      <c r="A4377" s="46">
        <f>SUBTOTAL(3,$C$11:C4377)</f>
        <v>4367</v>
      </c>
      <c r="B4377" s="100">
        <v>2</v>
      </c>
      <c r="C4377" s="100" t="s">
        <v>242</v>
      </c>
      <c r="D4377" s="100" t="s">
        <v>2342</v>
      </c>
      <c r="E4377" s="101" t="s">
        <v>382</v>
      </c>
      <c r="F4377" s="102" t="s">
        <v>644</v>
      </c>
      <c r="G4377" s="100">
        <v>11</v>
      </c>
      <c r="H4377" s="103" t="s">
        <v>654</v>
      </c>
      <c r="I4377" s="100">
        <v>20</v>
      </c>
      <c r="J4377" s="100">
        <v>1</v>
      </c>
      <c r="K4377" s="100"/>
      <c r="L4377" s="100"/>
      <c r="M4377" s="100">
        <v>20</v>
      </c>
      <c r="N4377" s="100">
        <v>1</v>
      </c>
      <c r="O4377" s="104">
        <v>1050000</v>
      </c>
      <c r="P4377" s="104">
        <v>1050000</v>
      </c>
      <c r="Q4377" s="104"/>
      <c r="R4377" s="104"/>
      <c r="S4377" s="104">
        <v>1050000</v>
      </c>
      <c r="T4377" s="104">
        <v>0</v>
      </c>
      <c r="U4377" s="103" t="s">
        <v>303</v>
      </c>
      <c r="V4377" s="105" t="s">
        <v>4906</v>
      </c>
      <c r="W4377" s="106" t="s">
        <v>539</v>
      </c>
    </row>
    <row r="4378" spans="1:23" s="107" customFormat="1" ht="31.8" customHeight="1">
      <c r="A4378" s="46">
        <f>SUBTOTAL(3,$C$11:C4378)</f>
        <v>4368</v>
      </c>
      <c r="B4378" s="100">
        <v>2</v>
      </c>
      <c r="C4378" s="100" t="s">
        <v>242</v>
      </c>
      <c r="D4378" s="100" t="s">
        <v>2355</v>
      </c>
      <c r="E4378" s="101" t="s">
        <v>382</v>
      </c>
      <c r="F4378" s="102" t="s">
        <v>644</v>
      </c>
      <c r="G4378" s="100">
        <v>11</v>
      </c>
      <c r="H4378" s="103" t="s">
        <v>654</v>
      </c>
      <c r="I4378" s="100">
        <v>20</v>
      </c>
      <c r="J4378" s="100">
        <v>1</v>
      </c>
      <c r="K4378" s="100"/>
      <c r="L4378" s="100"/>
      <c r="M4378" s="100">
        <v>20</v>
      </c>
      <c r="N4378" s="100">
        <v>1</v>
      </c>
      <c r="O4378" s="104">
        <v>1050000</v>
      </c>
      <c r="P4378" s="104">
        <v>1050000</v>
      </c>
      <c r="Q4378" s="104"/>
      <c r="R4378" s="104"/>
      <c r="S4378" s="104">
        <v>1050000</v>
      </c>
      <c r="T4378" s="104">
        <v>0</v>
      </c>
      <c r="U4378" s="103" t="s">
        <v>303</v>
      </c>
      <c r="V4378" s="105" t="s">
        <v>4907</v>
      </c>
      <c r="W4378" s="106" t="s">
        <v>539</v>
      </c>
    </row>
    <row r="4379" spans="1:23" s="107" customFormat="1" ht="31.8" customHeight="1">
      <c r="A4379" s="46">
        <f>SUBTOTAL(3,$C$11:C4379)</f>
        <v>4369</v>
      </c>
      <c r="B4379" s="100">
        <v>2</v>
      </c>
      <c r="C4379" s="100" t="s">
        <v>242</v>
      </c>
      <c r="D4379" s="100" t="s">
        <v>2357</v>
      </c>
      <c r="E4379" s="101" t="s">
        <v>382</v>
      </c>
      <c r="F4379" s="102" t="s">
        <v>644</v>
      </c>
      <c r="G4379" s="100">
        <v>11</v>
      </c>
      <c r="H4379" s="103" t="s">
        <v>654</v>
      </c>
      <c r="I4379" s="100">
        <v>20</v>
      </c>
      <c r="J4379" s="100">
        <v>1</v>
      </c>
      <c r="K4379" s="100"/>
      <c r="L4379" s="100"/>
      <c r="M4379" s="100">
        <v>20</v>
      </c>
      <c r="N4379" s="100">
        <v>1</v>
      </c>
      <c r="O4379" s="104">
        <v>1050000</v>
      </c>
      <c r="P4379" s="104">
        <v>1050000</v>
      </c>
      <c r="Q4379" s="104"/>
      <c r="R4379" s="104"/>
      <c r="S4379" s="104">
        <v>1050000</v>
      </c>
      <c r="T4379" s="104">
        <v>0</v>
      </c>
      <c r="U4379" s="103" t="s">
        <v>303</v>
      </c>
      <c r="V4379" s="105" t="s">
        <v>4908</v>
      </c>
      <c r="W4379" s="106" t="s">
        <v>539</v>
      </c>
    </row>
    <row r="4380" spans="1:23" s="107" customFormat="1" ht="31.8" customHeight="1">
      <c r="A4380" s="46">
        <f>SUBTOTAL(3,$C$11:C4380)</f>
        <v>4370</v>
      </c>
      <c r="B4380" s="100">
        <v>2</v>
      </c>
      <c r="C4380" s="100" t="s">
        <v>242</v>
      </c>
      <c r="D4380" s="100" t="s">
        <v>2353</v>
      </c>
      <c r="E4380" s="101" t="s">
        <v>382</v>
      </c>
      <c r="F4380" s="102" t="s">
        <v>644</v>
      </c>
      <c r="G4380" s="100">
        <v>11</v>
      </c>
      <c r="H4380" s="103" t="s">
        <v>654</v>
      </c>
      <c r="I4380" s="100">
        <v>20</v>
      </c>
      <c r="J4380" s="100">
        <v>1</v>
      </c>
      <c r="K4380" s="100"/>
      <c r="L4380" s="100"/>
      <c r="M4380" s="100">
        <v>20</v>
      </c>
      <c r="N4380" s="100">
        <v>1</v>
      </c>
      <c r="O4380" s="104">
        <v>1050000</v>
      </c>
      <c r="P4380" s="104">
        <v>1050000</v>
      </c>
      <c r="Q4380" s="104"/>
      <c r="R4380" s="104"/>
      <c r="S4380" s="104">
        <v>1050000</v>
      </c>
      <c r="T4380" s="104">
        <v>0</v>
      </c>
      <c r="U4380" s="103" t="s">
        <v>303</v>
      </c>
      <c r="V4380" s="105" t="s">
        <v>4909</v>
      </c>
      <c r="W4380" s="106" t="s">
        <v>539</v>
      </c>
    </row>
    <row r="4381" spans="1:23" s="107" customFormat="1" ht="31.8" customHeight="1">
      <c r="A4381" s="46">
        <f>SUBTOTAL(3,$C$11:C4381)</f>
        <v>4371</v>
      </c>
      <c r="B4381" s="100">
        <v>2</v>
      </c>
      <c r="C4381" s="100" t="s">
        <v>242</v>
      </c>
      <c r="D4381" s="100" t="s">
        <v>2378</v>
      </c>
      <c r="E4381" s="101" t="s">
        <v>382</v>
      </c>
      <c r="F4381" s="102" t="s">
        <v>644</v>
      </c>
      <c r="G4381" s="100">
        <v>11</v>
      </c>
      <c r="H4381" s="103" t="s">
        <v>654</v>
      </c>
      <c r="I4381" s="100">
        <v>20</v>
      </c>
      <c r="J4381" s="100">
        <v>1</v>
      </c>
      <c r="K4381" s="100"/>
      <c r="L4381" s="100"/>
      <c r="M4381" s="100">
        <v>20</v>
      </c>
      <c r="N4381" s="100">
        <v>1</v>
      </c>
      <c r="O4381" s="104">
        <v>1050000</v>
      </c>
      <c r="P4381" s="104">
        <v>1050000</v>
      </c>
      <c r="Q4381" s="104"/>
      <c r="R4381" s="104"/>
      <c r="S4381" s="104">
        <v>1050000</v>
      </c>
      <c r="T4381" s="104">
        <v>0</v>
      </c>
      <c r="U4381" s="103" t="s">
        <v>303</v>
      </c>
      <c r="V4381" s="105" t="s">
        <v>4910</v>
      </c>
      <c r="W4381" s="106" t="s">
        <v>539</v>
      </c>
    </row>
    <row r="4382" spans="1:23" s="107" customFormat="1" ht="31.8" customHeight="1">
      <c r="A4382" s="46">
        <f>SUBTOTAL(3,$C$11:C4382)</f>
        <v>4372</v>
      </c>
      <c r="B4382" s="100">
        <v>2</v>
      </c>
      <c r="C4382" s="100" t="s">
        <v>242</v>
      </c>
      <c r="D4382" s="100" t="s">
        <v>2222</v>
      </c>
      <c r="E4382" s="101" t="s">
        <v>382</v>
      </c>
      <c r="F4382" s="102" t="s">
        <v>644</v>
      </c>
      <c r="G4382" s="100">
        <v>11</v>
      </c>
      <c r="H4382" s="103" t="s">
        <v>654</v>
      </c>
      <c r="I4382" s="100">
        <v>20</v>
      </c>
      <c r="J4382" s="100">
        <v>1</v>
      </c>
      <c r="K4382" s="100"/>
      <c r="L4382" s="100"/>
      <c r="M4382" s="100">
        <v>20</v>
      </c>
      <c r="N4382" s="100">
        <v>1</v>
      </c>
      <c r="O4382" s="104">
        <v>1050000</v>
      </c>
      <c r="P4382" s="104">
        <v>1050000</v>
      </c>
      <c r="Q4382" s="104"/>
      <c r="R4382" s="104"/>
      <c r="S4382" s="104">
        <v>1050000</v>
      </c>
      <c r="T4382" s="104">
        <v>0</v>
      </c>
      <c r="U4382" s="103" t="s">
        <v>303</v>
      </c>
      <c r="V4382" s="105" t="s">
        <v>4911</v>
      </c>
      <c r="W4382" s="106" t="s">
        <v>539</v>
      </c>
    </row>
    <row r="4383" spans="1:23" s="107" customFormat="1" ht="31.8" customHeight="1">
      <c r="A4383" s="46">
        <f>SUBTOTAL(3,$C$11:C4383)</f>
        <v>4373</v>
      </c>
      <c r="B4383" s="100">
        <v>2</v>
      </c>
      <c r="C4383" s="100" t="s">
        <v>242</v>
      </c>
      <c r="D4383" s="100" t="s">
        <v>2379</v>
      </c>
      <c r="E4383" s="101" t="s">
        <v>382</v>
      </c>
      <c r="F4383" s="102" t="s">
        <v>644</v>
      </c>
      <c r="G4383" s="100">
        <v>11</v>
      </c>
      <c r="H4383" s="103" t="s">
        <v>654</v>
      </c>
      <c r="I4383" s="100">
        <v>20</v>
      </c>
      <c r="J4383" s="100">
        <v>1</v>
      </c>
      <c r="K4383" s="100"/>
      <c r="L4383" s="100"/>
      <c r="M4383" s="100">
        <v>20</v>
      </c>
      <c r="N4383" s="100">
        <v>1</v>
      </c>
      <c r="O4383" s="104">
        <v>1050000</v>
      </c>
      <c r="P4383" s="104">
        <v>1050000</v>
      </c>
      <c r="Q4383" s="104"/>
      <c r="R4383" s="104"/>
      <c r="S4383" s="104">
        <v>1050000</v>
      </c>
      <c r="T4383" s="104">
        <v>0</v>
      </c>
      <c r="U4383" s="103" t="s">
        <v>303</v>
      </c>
      <c r="V4383" s="105" t="s">
        <v>4912</v>
      </c>
      <c r="W4383" s="106" t="s">
        <v>539</v>
      </c>
    </row>
    <row r="4384" spans="1:23" s="107" customFormat="1" ht="31.8" customHeight="1">
      <c r="A4384" s="46">
        <f>SUBTOTAL(3,$C$11:C4384)</f>
        <v>4374</v>
      </c>
      <c r="B4384" s="100">
        <v>2</v>
      </c>
      <c r="C4384" s="100" t="s">
        <v>242</v>
      </c>
      <c r="D4384" s="100" t="s">
        <v>2353</v>
      </c>
      <c r="E4384" s="101" t="s">
        <v>382</v>
      </c>
      <c r="F4384" s="102" t="s">
        <v>644</v>
      </c>
      <c r="G4384" s="100">
        <v>11</v>
      </c>
      <c r="H4384" s="103" t="s">
        <v>654</v>
      </c>
      <c r="I4384" s="100">
        <v>20</v>
      </c>
      <c r="J4384" s="100">
        <v>1</v>
      </c>
      <c r="K4384" s="100"/>
      <c r="L4384" s="100"/>
      <c r="M4384" s="100">
        <v>20</v>
      </c>
      <c r="N4384" s="100">
        <v>1</v>
      </c>
      <c r="O4384" s="104">
        <v>1050000</v>
      </c>
      <c r="P4384" s="104">
        <v>1050000</v>
      </c>
      <c r="Q4384" s="104"/>
      <c r="R4384" s="104"/>
      <c r="S4384" s="104">
        <v>1050000</v>
      </c>
      <c r="T4384" s="104">
        <v>0</v>
      </c>
      <c r="U4384" s="103" t="s">
        <v>303</v>
      </c>
      <c r="V4384" s="105" t="s">
        <v>4913</v>
      </c>
      <c r="W4384" s="106" t="s">
        <v>539</v>
      </c>
    </row>
    <row r="4385" spans="1:23" s="107" customFormat="1" ht="31.8" customHeight="1">
      <c r="A4385" s="46">
        <f>SUBTOTAL(3,$C$11:C4385)</f>
        <v>4375</v>
      </c>
      <c r="B4385" s="46">
        <v>1</v>
      </c>
      <c r="C4385" s="46" t="s">
        <v>286</v>
      </c>
      <c r="D4385" s="46" t="s">
        <v>946</v>
      </c>
      <c r="E4385" s="98" t="s">
        <v>633</v>
      </c>
      <c r="F4385" s="99" t="s">
        <v>383</v>
      </c>
      <c r="G4385" s="46">
        <v>11</v>
      </c>
      <c r="H4385" s="78" t="s">
        <v>654</v>
      </c>
      <c r="I4385" s="46">
        <v>20</v>
      </c>
      <c r="J4385" s="46">
        <v>1</v>
      </c>
      <c r="K4385" s="46"/>
      <c r="L4385" s="46"/>
      <c r="M4385" s="46">
        <v>20</v>
      </c>
      <c r="N4385" s="46">
        <v>1</v>
      </c>
      <c r="O4385" s="79">
        <v>1050000</v>
      </c>
      <c r="P4385" s="79">
        <v>1050000</v>
      </c>
      <c r="Q4385" s="79"/>
      <c r="R4385" s="79">
        <v>1050000</v>
      </c>
      <c r="S4385" s="79">
        <v>0</v>
      </c>
      <c r="T4385" s="79">
        <v>0</v>
      </c>
      <c r="U4385" s="78" t="s">
        <v>303</v>
      </c>
      <c r="V4385" s="80" t="s">
        <v>2032</v>
      </c>
      <c r="W4385" s="81" t="s">
        <v>539</v>
      </c>
    </row>
    <row r="4386" spans="1:23" s="107" customFormat="1" ht="31.8" customHeight="1">
      <c r="A4386" s="46">
        <f>SUBTOTAL(3,$C$11:C4386)</f>
        <v>4376</v>
      </c>
      <c r="B4386" s="46">
        <v>1</v>
      </c>
      <c r="C4386" s="46" t="s">
        <v>286</v>
      </c>
      <c r="D4386" s="46" t="s">
        <v>935</v>
      </c>
      <c r="E4386" s="98" t="s">
        <v>633</v>
      </c>
      <c r="F4386" s="99" t="s">
        <v>383</v>
      </c>
      <c r="G4386" s="46">
        <v>11</v>
      </c>
      <c r="H4386" s="78" t="s">
        <v>654</v>
      </c>
      <c r="I4386" s="46">
        <v>20</v>
      </c>
      <c r="J4386" s="46">
        <v>1</v>
      </c>
      <c r="K4386" s="46"/>
      <c r="L4386" s="46"/>
      <c r="M4386" s="46">
        <v>20</v>
      </c>
      <c r="N4386" s="46">
        <v>1</v>
      </c>
      <c r="O4386" s="79">
        <v>1050000</v>
      </c>
      <c r="P4386" s="79">
        <v>1050000</v>
      </c>
      <c r="Q4386" s="79"/>
      <c r="R4386" s="79">
        <v>1050000</v>
      </c>
      <c r="S4386" s="79">
        <v>0</v>
      </c>
      <c r="T4386" s="79">
        <v>0</v>
      </c>
      <c r="U4386" s="78" t="s">
        <v>303</v>
      </c>
      <c r="V4386" s="80" t="s">
        <v>635</v>
      </c>
      <c r="W4386" s="81" t="s">
        <v>539</v>
      </c>
    </row>
    <row r="4387" spans="1:23" s="107" customFormat="1" ht="31.8" customHeight="1">
      <c r="A4387" s="46">
        <f>SUBTOTAL(3,$C$11:C4387)</f>
        <v>4377</v>
      </c>
      <c r="B4387" s="46">
        <v>1</v>
      </c>
      <c r="C4387" s="46" t="s">
        <v>286</v>
      </c>
      <c r="D4387" s="46" t="s">
        <v>935</v>
      </c>
      <c r="E4387" s="98" t="s">
        <v>633</v>
      </c>
      <c r="F4387" s="99" t="s">
        <v>383</v>
      </c>
      <c r="G4387" s="46">
        <v>11</v>
      </c>
      <c r="H4387" s="78" t="s">
        <v>654</v>
      </c>
      <c r="I4387" s="46">
        <v>20</v>
      </c>
      <c r="J4387" s="46">
        <v>1</v>
      </c>
      <c r="K4387" s="46"/>
      <c r="L4387" s="46"/>
      <c r="M4387" s="46">
        <v>20</v>
      </c>
      <c r="N4387" s="46">
        <v>1</v>
      </c>
      <c r="O4387" s="79">
        <v>1050000</v>
      </c>
      <c r="P4387" s="79">
        <v>1050000</v>
      </c>
      <c r="Q4387" s="79"/>
      <c r="R4387" s="79">
        <v>1050000</v>
      </c>
      <c r="S4387" s="79">
        <v>0</v>
      </c>
      <c r="T4387" s="79">
        <v>0</v>
      </c>
      <c r="U4387" s="78" t="s">
        <v>303</v>
      </c>
      <c r="V4387" s="80" t="s">
        <v>2033</v>
      </c>
      <c r="W4387" s="81" t="s">
        <v>539</v>
      </c>
    </row>
    <row r="4388" spans="1:23" s="107" customFormat="1" ht="31.8" customHeight="1">
      <c r="A4388" s="46">
        <f>SUBTOTAL(3,$C$11:C4388)</f>
        <v>4378</v>
      </c>
      <c r="B4388" s="46">
        <v>1</v>
      </c>
      <c r="C4388" s="46" t="s">
        <v>286</v>
      </c>
      <c r="D4388" s="46" t="s">
        <v>121</v>
      </c>
      <c r="E4388" s="98" t="s">
        <v>633</v>
      </c>
      <c r="F4388" s="99" t="s">
        <v>383</v>
      </c>
      <c r="G4388" s="46">
        <v>11</v>
      </c>
      <c r="H4388" s="78" t="s">
        <v>654</v>
      </c>
      <c r="I4388" s="46">
        <v>20</v>
      </c>
      <c r="J4388" s="46">
        <v>1</v>
      </c>
      <c r="K4388" s="46"/>
      <c r="L4388" s="46"/>
      <c r="M4388" s="46">
        <v>20</v>
      </c>
      <c r="N4388" s="46">
        <v>1</v>
      </c>
      <c r="O4388" s="79">
        <v>1050000</v>
      </c>
      <c r="P4388" s="79">
        <v>1050000</v>
      </c>
      <c r="Q4388" s="79"/>
      <c r="R4388" s="79">
        <v>1050000</v>
      </c>
      <c r="S4388" s="79">
        <v>0</v>
      </c>
      <c r="T4388" s="79">
        <v>0</v>
      </c>
      <c r="U4388" s="78" t="s">
        <v>303</v>
      </c>
      <c r="V4388" s="80" t="s">
        <v>1307</v>
      </c>
      <c r="W4388" s="81" t="s">
        <v>539</v>
      </c>
    </row>
    <row r="4389" spans="1:23" s="107" customFormat="1" ht="31.8" customHeight="1">
      <c r="A4389" s="46">
        <f>SUBTOTAL(3,$C$11:C4389)</f>
        <v>4379</v>
      </c>
      <c r="B4389" s="46">
        <v>1</v>
      </c>
      <c r="C4389" s="46" t="s">
        <v>286</v>
      </c>
      <c r="D4389" s="46" t="s">
        <v>930</v>
      </c>
      <c r="E4389" s="98" t="s">
        <v>633</v>
      </c>
      <c r="F4389" s="99" t="s">
        <v>383</v>
      </c>
      <c r="G4389" s="46">
        <v>11</v>
      </c>
      <c r="H4389" s="78" t="s">
        <v>654</v>
      </c>
      <c r="I4389" s="46">
        <v>20</v>
      </c>
      <c r="J4389" s="46">
        <v>1</v>
      </c>
      <c r="K4389" s="46"/>
      <c r="L4389" s="46"/>
      <c r="M4389" s="46">
        <v>20</v>
      </c>
      <c r="N4389" s="46">
        <v>1</v>
      </c>
      <c r="O4389" s="79">
        <v>1050000</v>
      </c>
      <c r="P4389" s="79">
        <v>1050000</v>
      </c>
      <c r="Q4389" s="79"/>
      <c r="R4389" s="79">
        <v>1050000</v>
      </c>
      <c r="S4389" s="79">
        <v>0</v>
      </c>
      <c r="T4389" s="79">
        <v>0</v>
      </c>
      <c r="U4389" s="78" t="s">
        <v>303</v>
      </c>
      <c r="V4389" s="80" t="s">
        <v>1164</v>
      </c>
      <c r="W4389" s="81" t="s">
        <v>539</v>
      </c>
    </row>
    <row r="4390" spans="1:23" s="107" customFormat="1" ht="31.8" customHeight="1">
      <c r="A4390" s="46">
        <f>SUBTOTAL(3,$C$11:C4390)</f>
        <v>4380</v>
      </c>
      <c r="B4390" s="46">
        <v>1</v>
      </c>
      <c r="C4390" s="46" t="s">
        <v>286</v>
      </c>
      <c r="D4390" s="46" t="s">
        <v>930</v>
      </c>
      <c r="E4390" s="98" t="s">
        <v>633</v>
      </c>
      <c r="F4390" s="99" t="s">
        <v>383</v>
      </c>
      <c r="G4390" s="46">
        <v>11</v>
      </c>
      <c r="H4390" s="78" t="s">
        <v>654</v>
      </c>
      <c r="I4390" s="46">
        <v>20</v>
      </c>
      <c r="J4390" s="46">
        <v>1</v>
      </c>
      <c r="K4390" s="46"/>
      <c r="L4390" s="46"/>
      <c r="M4390" s="46">
        <v>20</v>
      </c>
      <c r="N4390" s="46">
        <v>1</v>
      </c>
      <c r="O4390" s="79">
        <v>1050000</v>
      </c>
      <c r="P4390" s="79">
        <v>1050000</v>
      </c>
      <c r="Q4390" s="79"/>
      <c r="R4390" s="79">
        <v>1050000</v>
      </c>
      <c r="S4390" s="79">
        <v>0</v>
      </c>
      <c r="T4390" s="79">
        <v>0</v>
      </c>
      <c r="U4390" s="78" t="s">
        <v>303</v>
      </c>
      <c r="V4390" s="80" t="s">
        <v>2034</v>
      </c>
      <c r="W4390" s="81" t="s">
        <v>539</v>
      </c>
    </row>
    <row r="4391" spans="1:23" s="107" customFormat="1" ht="31.8" customHeight="1">
      <c r="A4391" s="46">
        <f>SUBTOTAL(3,$C$11:C4391)</f>
        <v>4381</v>
      </c>
      <c r="B4391" s="100">
        <v>2</v>
      </c>
      <c r="C4391" s="100" t="s">
        <v>286</v>
      </c>
      <c r="D4391" s="100" t="s">
        <v>2357</v>
      </c>
      <c r="E4391" s="101" t="s">
        <v>633</v>
      </c>
      <c r="F4391" s="102" t="s">
        <v>383</v>
      </c>
      <c r="G4391" s="100">
        <v>11</v>
      </c>
      <c r="H4391" s="103" t="s">
        <v>654</v>
      </c>
      <c r="I4391" s="100">
        <v>20</v>
      </c>
      <c r="J4391" s="100">
        <v>1</v>
      </c>
      <c r="K4391" s="100"/>
      <c r="L4391" s="100"/>
      <c r="M4391" s="100">
        <v>20</v>
      </c>
      <c r="N4391" s="100">
        <v>1</v>
      </c>
      <c r="O4391" s="104">
        <v>1050000</v>
      </c>
      <c r="P4391" s="104">
        <v>1050000</v>
      </c>
      <c r="Q4391" s="104"/>
      <c r="R4391" s="104"/>
      <c r="S4391" s="104">
        <v>1050000</v>
      </c>
      <c r="T4391" s="104">
        <v>0</v>
      </c>
      <c r="U4391" s="103" t="s">
        <v>303</v>
      </c>
      <c r="V4391" s="105" t="s">
        <v>4914</v>
      </c>
      <c r="W4391" s="106" t="s">
        <v>539</v>
      </c>
    </row>
    <row r="4392" spans="1:23" s="107" customFormat="1" ht="31.8" customHeight="1">
      <c r="A4392" s="46">
        <f>SUBTOTAL(3,$C$11:C4392)</f>
        <v>4382</v>
      </c>
      <c r="B4392" s="100">
        <v>2</v>
      </c>
      <c r="C4392" s="100" t="s">
        <v>286</v>
      </c>
      <c r="D4392" s="100" t="s">
        <v>2355</v>
      </c>
      <c r="E4392" s="101" t="s">
        <v>633</v>
      </c>
      <c r="F4392" s="102" t="s">
        <v>383</v>
      </c>
      <c r="G4392" s="100">
        <v>11</v>
      </c>
      <c r="H4392" s="103" t="s">
        <v>654</v>
      </c>
      <c r="I4392" s="100">
        <v>20</v>
      </c>
      <c r="J4392" s="100">
        <v>1</v>
      </c>
      <c r="K4392" s="100"/>
      <c r="L4392" s="100"/>
      <c r="M4392" s="100">
        <v>20</v>
      </c>
      <c r="N4392" s="100">
        <v>1</v>
      </c>
      <c r="O4392" s="104">
        <v>1050000</v>
      </c>
      <c r="P4392" s="104">
        <v>1050000</v>
      </c>
      <c r="Q4392" s="104"/>
      <c r="R4392" s="104"/>
      <c r="S4392" s="104">
        <v>1050000</v>
      </c>
      <c r="T4392" s="104">
        <v>0</v>
      </c>
      <c r="U4392" s="103" t="s">
        <v>303</v>
      </c>
      <c r="V4392" s="105" t="s">
        <v>4915</v>
      </c>
      <c r="W4392" s="106" t="s">
        <v>539</v>
      </c>
    </row>
    <row r="4393" spans="1:23" s="107" customFormat="1" ht="31.8" customHeight="1">
      <c r="A4393" s="46">
        <f>SUBTOTAL(3,$C$11:C4393)</f>
        <v>4383</v>
      </c>
      <c r="B4393" s="100">
        <v>2</v>
      </c>
      <c r="C4393" s="100" t="s">
        <v>286</v>
      </c>
      <c r="D4393" s="100" t="s">
        <v>2357</v>
      </c>
      <c r="E4393" s="101" t="s">
        <v>633</v>
      </c>
      <c r="F4393" s="102" t="s">
        <v>383</v>
      </c>
      <c r="G4393" s="100">
        <v>11</v>
      </c>
      <c r="H4393" s="103" t="s">
        <v>654</v>
      </c>
      <c r="I4393" s="100">
        <v>20</v>
      </c>
      <c r="J4393" s="100">
        <v>1</v>
      </c>
      <c r="K4393" s="100"/>
      <c r="L4393" s="100"/>
      <c r="M4393" s="100">
        <v>20</v>
      </c>
      <c r="N4393" s="100">
        <v>1</v>
      </c>
      <c r="O4393" s="104">
        <v>1050000</v>
      </c>
      <c r="P4393" s="104">
        <v>1050000</v>
      </c>
      <c r="Q4393" s="104"/>
      <c r="R4393" s="104"/>
      <c r="S4393" s="104">
        <v>1050000</v>
      </c>
      <c r="T4393" s="104">
        <v>0</v>
      </c>
      <c r="U4393" s="103" t="s">
        <v>303</v>
      </c>
      <c r="V4393" s="105" t="s">
        <v>4916</v>
      </c>
      <c r="W4393" s="106" t="s">
        <v>539</v>
      </c>
    </row>
    <row r="4394" spans="1:23" s="107" customFormat="1" ht="31.8" customHeight="1">
      <c r="A4394" s="46">
        <f>SUBTOTAL(3,$C$11:C4394)</f>
        <v>4384</v>
      </c>
      <c r="B4394" s="100">
        <v>2</v>
      </c>
      <c r="C4394" s="100" t="s">
        <v>286</v>
      </c>
      <c r="D4394" s="100" t="s">
        <v>2354</v>
      </c>
      <c r="E4394" s="101" t="s">
        <v>633</v>
      </c>
      <c r="F4394" s="102" t="s">
        <v>383</v>
      </c>
      <c r="G4394" s="100">
        <v>11</v>
      </c>
      <c r="H4394" s="103" t="s">
        <v>654</v>
      </c>
      <c r="I4394" s="100">
        <v>20</v>
      </c>
      <c r="J4394" s="100">
        <v>1</v>
      </c>
      <c r="K4394" s="100"/>
      <c r="L4394" s="100"/>
      <c r="M4394" s="100">
        <v>20</v>
      </c>
      <c r="N4394" s="100">
        <v>1</v>
      </c>
      <c r="O4394" s="104">
        <v>1050000</v>
      </c>
      <c r="P4394" s="104">
        <v>1050000</v>
      </c>
      <c r="Q4394" s="104"/>
      <c r="R4394" s="104"/>
      <c r="S4394" s="104">
        <v>1050000</v>
      </c>
      <c r="T4394" s="104">
        <v>0</v>
      </c>
      <c r="U4394" s="103" t="s">
        <v>303</v>
      </c>
      <c r="V4394" s="105" t="s">
        <v>4917</v>
      </c>
      <c r="W4394" s="106" t="s">
        <v>539</v>
      </c>
    </row>
    <row r="4395" spans="1:23" s="107" customFormat="1" ht="31.8" customHeight="1">
      <c r="A4395" s="46">
        <f>SUBTOTAL(3,$C$11:C4395)</f>
        <v>4385</v>
      </c>
      <c r="B4395" s="100">
        <v>2</v>
      </c>
      <c r="C4395" s="100" t="s">
        <v>286</v>
      </c>
      <c r="D4395" s="100" t="s">
        <v>2358</v>
      </c>
      <c r="E4395" s="101" t="s">
        <v>633</v>
      </c>
      <c r="F4395" s="102" t="s">
        <v>383</v>
      </c>
      <c r="G4395" s="100">
        <v>11</v>
      </c>
      <c r="H4395" s="103" t="s">
        <v>654</v>
      </c>
      <c r="I4395" s="100">
        <v>20</v>
      </c>
      <c r="J4395" s="100">
        <v>1</v>
      </c>
      <c r="K4395" s="100"/>
      <c r="L4395" s="100"/>
      <c r="M4395" s="100">
        <v>20</v>
      </c>
      <c r="N4395" s="100">
        <v>1</v>
      </c>
      <c r="O4395" s="104">
        <v>1050000</v>
      </c>
      <c r="P4395" s="104">
        <v>1050000</v>
      </c>
      <c r="Q4395" s="104"/>
      <c r="R4395" s="104"/>
      <c r="S4395" s="104">
        <v>1050000</v>
      </c>
      <c r="T4395" s="104">
        <v>0</v>
      </c>
      <c r="U4395" s="103" t="s">
        <v>303</v>
      </c>
      <c r="V4395" s="105" t="s">
        <v>4918</v>
      </c>
      <c r="W4395" s="106" t="s">
        <v>539</v>
      </c>
    </row>
    <row r="4396" spans="1:23" s="107" customFormat="1" ht="31.8" customHeight="1">
      <c r="A4396" s="46">
        <f>SUBTOTAL(3,$C$11:C4396)</f>
        <v>4386</v>
      </c>
      <c r="B4396" s="100">
        <v>2</v>
      </c>
      <c r="C4396" s="100" t="s">
        <v>286</v>
      </c>
      <c r="D4396" s="100" t="s">
        <v>2391</v>
      </c>
      <c r="E4396" s="101" t="s">
        <v>633</v>
      </c>
      <c r="F4396" s="102" t="s">
        <v>383</v>
      </c>
      <c r="G4396" s="100">
        <v>11</v>
      </c>
      <c r="H4396" s="103" t="s">
        <v>654</v>
      </c>
      <c r="I4396" s="100">
        <v>20</v>
      </c>
      <c r="J4396" s="100">
        <v>1</v>
      </c>
      <c r="K4396" s="100"/>
      <c r="L4396" s="100"/>
      <c r="M4396" s="100">
        <v>20</v>
      </c>
      <c r="N4396" s="100">
        <v>1</v>
      </c>
      <c r="O4396" s="104">
        <v>1050000</v>
      </c>
      <c r="P4396" s="104">
        <v>1050000</v>
      </c>
      <c r="Q4396" s="104"/>
      <c r="R4396" s="104"/>
      <c r="S4396" s="104">
        <v>1050000</v>
      </c>
      <c r="T4396" s="104">
        <v>0</v>
      </c>
      <c r="U4396" s="103" t="s">
        <v>303</v>
      </c>
      <c r="V4396" s="105" t="s">
        <v>4919</v>
      </c>
      <c r="W4396" s="106" t="s">
        <v>539</v>
      </c>
    </row>
    <row r="4397" spans="1:23" s="107" customFormat="1" ht="31.8" customHeight="1">
      <c r="A4397" s="46">
        <f>SUBTOTAL(3,$C$11:C4397)</f>
        <v>4387</v>
      </c>
      <c r="B4397" s="100">
        <v>2</v>
      </c>
      <c r="C4397" s="100" t="s">
        <v>286</v>
      </c>
      <c r="D4397" s="100" t="s">
        <v>2355</v>
      </c>
      <c r="E4397" s="101" t="s">
        <v>633</v>
      </c>
      <c r="F4397" s="102" t="s">
        <v>383</v>
      </c>
      <c r="G4397" s="100">
        <v>11</v>
      </c>
      <c r="H4397" s="103" t="s">
        <v>654</v>
      </c>
      <c r="I4397" s="100">
        <v>20</v>
      </c>
      <c r="J4397" s="100">
        <v>1</v>
      </c>
      <c r="K4397" s="100"/>
      <c r="L4397" s="100"/>
      <c r="M4397" s="100">
        <v>20</v>
      </c>
      <c r="N4397" s="100">
        <v>1</v>
      </c>
      <c r="O4397" s="104">
        <v>1050000</v>
      </c>
      <c r="P4397" s="104">
        <v>1050000</v>
      </c>
      <c r="Q4397" s="104"/>
      <c r="R4397" s="104"/>
      <c r="S4397" s="104">
        <v>1050000</v>
      </c>
      <c r="T4397" s="104">
        <v>0</v>
      </c>
      <c r="U4397" s="103" t="s">
        <v>303</v>
      </c>
      <c r="V4397" s="105" t="s">
        <v>4920</v>
      </c>
      <c r="W4397" s="106" t="s">
        <v>539</v>
      </c>
    </row>
    <row r="4398" spans="1:23" s="107" customFormat="1" ht="31.8" customHeight="1">
      <c r="A4398" s="46">
        <f>SUBTOTAL(3,$C$11:C4398)</f>
        <v>4388</v>
      </c>
      <c r="B4398" s="100">
        <v>2</v>
      </c>
      <c r="C4398" s="100" t="s">
        <v>286</v>
      </c>
      <c r="D4398" s="100" t="s">
        <v>2356</v>
      </c>
      <c r="E4398" s="101" t="s">
        <v>633</v>
      </c>
      <c r="F4398" s="102" t="s">
        <v>383</v>
      </c>
      <c r="G4398" s="100">
        <v>11</v>
      </c>
      <c r="H4398" s="103" t="s">
        <v>654</v>
      </c>
      <c r="I4398" s="100">
        <v>20</v>
      </c>
      <c r="J4398" s="100">
        <v>1</v>
      </c>
      <c r="K4398" s="100"/>
      <c r="L4398" s="100"/>
      <c r="M4398" s="100">
        <v>20</v>
      </c>
      <c r="N4398" s="100">
        <v>1</v>
      </c>
      <c r="O4398" s="104">
        <v>1050000</v>
      </c>
      <c r="P4398" s="104">
        <v>1050000</v>
      </c>
      <c r="Q4398" s="104"/>
      <c r="R4398" s="104"/>
      <c r="S4398" s="104">
        <v>1050000</v>
      </c>
      <c r="T4398" s="104">
        <v>0</v>
      </c>
      <c r="U4398" s="103" t="s">
        <v>303</v>
      </c>
      <c r="V4398" s="105" t="s">
        <v>4921</v>
      </c>
      <c r="W4398" s="106" t="s">
        <v>539</v>
      </c>
    </row>
    <row r="4399" spans="1:23" s="107" customFormat="1" ht="31.8" customHeight="1">
      <c r="A4399" s="46">
        <f>SUBTOTAL(3,$C$11:C4399)</f>
        <v>4389</v>
      </c>
      <c r="B4399" s="100">
        <v>2</v>
      </c>
      <c r="C4399" s="100" t="s">
        <v>286</v>
      </c>
      <c r="D4399" s="100" t="s">
        <v>2356</v>
      </c>
      <c r="E4399" s="101" t="s">
        <v>633</v>
      </c>
      <c r="F4399" s="102" t="s">
        <v>383</v>
      </c>
      <c r="G4399" s="100">
        <v>11</v>
      </c>
      <c r="H4399" s="103" t="s">
        <v>654</v>
      </c>
      <c r="I4399" s="100">
        <v>20</v>
      </c>
      <c r="J4399" s="100">
        <v>1</v>
      </c>
      <c r="K4399" s="100"/>
      <c r="L4399" s="100"/>
      <c r="M4399" s="100">
        <v>20</v>
      </c>
      <c r="N4399" s="100">
        <v>1</v>
      </c>
      <c r="O4399" s="104">
        <v>1050000</v>
      </c>
      <c r="P4399" s="104">
        <v>1050000</v>
      </c>
      <c r="Q4399" s="104"/>
      <c r="R4399" s="104"/>
      <c r="S4399" s="104">
        <v>1050000</v>
      </c>
      <c r="T4399" s="104">
        <v>0</v>
      </c>
      <c r="U4399" s="103" t="s">
        <v>303</v>
      </c>
      <c r="V4399" s="105" t="s">
        <v>4922</v>
      </c>
      <c r="W4399" s="106" t="s">
        <v>539</v>
      </c>
    </row>
    <row r="4400" spans="1:23" s="107" customFormat="1" ht="31.8" customHeight="1">
      <c r="A4400" s="46">
        <f>SUBTOTAL(3,$C$11:C4400)</f>
        <v>4390</v>
      </c>
      <c r="B4400" s="100">
        <v>2</v>
      </c>
      <c r="C4400" s="100" t="s">
        <v>286</v>
      </c>
      <c r="D4400" s="100" t="s">
        <v>2356</v>
      </c>
      <c r="E4400" s="101" t="s">
        <v>633</v>
      </c>
      <c r="F4400" s="102" t="s">
        <v>383</v>
      </c>
      <c r="G4400" s="100">
        <v>11</v>
      </c>
      <c r="H4400" s="103" t="s">
        <v>654</v>
      </c>
      <c r="I4400" s="100">
        <v>20</v>
      </c>
      <c r="J4400" s="100">
        <v>1</v>
      </c>
      <c r="K4400" s="100"/>
      <c r="L4400" s="100"/>
      <c r="M4400" s="100">
        <v>20</v>
      </c>
      <c r="N4400" s="100">
        <v>1</v>
      </c>
      <c r="O4400" s="104">
        <v>1050000</v>
      </c>
      <c r="P4400" s="104">
        <v>1050000</v>
      </c>
      <c r="Q4400" s="104"/>
      <c r="R4400" s="104"/>
      <c r="S4400" s="104">
        <v>1050000</v>
      </c>
      <c r="T4400" s="104">
        <v>0</v>
      </c>
      <c r="U4400" s="103" t="s">
        <v>303</v>
      </c>
      <c r="V4400" s="105" t="s">
        <v>4923</v>
      </c>
      <c r="W4400" s="106" t="s">
        <v>539</v>
      </c>
    </row>
    <row r="4401" spans="1:23" s="107" customFormat="1" ht="31.8" customHeight="1">
      <c r="A4401" s="46">
        <f>SUBTOTAL(3,$C$11:C4401)</f>
        <v>4391</v>
      </c>
      <c r="B4401" s="100">
        <v>2</v>
      </c>
      <c r="C4401" s="100" t="s">
        <v>286</v>
      </c>
      <c r="D4401" s="100" t="s">
        <v>2358</v>
      </c>
      <c r="E4401" s="101" t="s">
        <v>633</v>
      </c>
      <c r="F4401" s="102" t="s">
        <v>383</v>
      </c>
      <c r="G4401" s="100">
        <v>11</v>
      </c>
      <c r="H4401" s="103" t="s">
        <v>654</v>
      </c>
      <c r="I4401" s="100">
        <v>20</v>
      </c>
      <c r="J4401" s="100">
        <v>1</v>
      </c>
      <c r="K4401" s="100"/>
      <c r="L4401" s="100"/>
      <c r="M4401" s="100">
        <v>20</v>
      </c>
      <c r="N4401" s="100">
        <v>1</v>
      </c>
      <c r="O4401" s="104">
        <v>1050000</v>
      </c>
      <c r="P4401" s="104">
        <v>1050000</v>
      </c>
      <c r="Q4401" s="104"/>
      <c r="R4401" s="104"/>
      <c r="S4401" s="104">
        <v>1050000</v>
      </c>
      <c r="T4401" s="104">
        <v>0</v>
      </c>
      <c r="U4401" s="103" t="s">
        <v>303</v>
      </c>
      <c r="V4401" s="105" t="s">
        <v>4924</v>
      </c>
      <c r="W4401" s="106" t="s">
        <v>539</v>
      </c>
    </row>
    <row r="4402" spans="1:23" s="107" customFormat="1" ht="31.8" customHeight="1">
      <c r="A4402" s="46">
        <f>SUBTOTAL(3,$C$11:C4402)</f>
        <v>4392</v>
      </c>
      <c r="B4402" s="100">
        <v>2</v>
      </c>
      <c r="C4402" s="100" t="s">
        <v>286</v>
      </c>
      <c r="D4402" s="100" t="s">
        <v>2353</v>
      </c>
      <c r="E4402" s="101" t="s">
        <v>633</v>
      </c>
      <c r="F4402" s="102" t="s">
        <v>383</v>
      </c>
      <c r="G4402" s="100">
        <v>11</v>
      </c>
      <c r="H4402" s="103" t="s">
        <v>654</v>
      </c>
      <c r="I4402" s="100">
        <v>20</v>
      </c>
      <c r="J4402" s="100">
        <v>1</v>
      </c>
      <c r="K4402" s="100"/>
      <c r="L4402" s="100"/>
      <c r="M4402" s="100">
        <v>20</v>
      </c>
      <c r="N4402" s="100">
        <v>1</v>
      </c>
      <c r="O4402" s="104">
        <v>1050000</v>
      </c>
      <c r="P4402" s="104">
        <v>1050000</v>
      </c>
      <c r="Q4402" s="104"/>
      <c r="R4402" s="104"/>
      <c r="S4402" s="104">
        <v>1050000</v>
      </c>
      <c r="T4402" s="104">
        <v>0</v>
      </c>
      <c r="U4402" s="103" t="s">
        <v>303</v>
      </c>
      <c r="V4402" s="105" t="s">
        <v>4356</v>
      </c>
      <c r="W4402" s="106" t="s">
        <v>539</v>
      </c>
    </row>
    <row r="4403" spans="1:23" s="107" customFormat="1" ht="31.8" customHeight="1">
      <c r="A4403" s="46">
        <f>SUBTOTAL(3,$C$11:C4403)</f>
        <v>4393</v>
      </c>
      <c r="B4403" s="100">
        <v>2</v>
      </c>
      <c r="C4403" s="100" t="s">
        <v>286</v>
      </c>
      <c r="D4403" s="100" t="s">
        <v>2356</v>
      </c>
      <c r="E4403" s="101" t="s">
        <v>633</v>
      </c>
      <c r="F4403" s="102" t="s">
        <v>383</v>
      </c>
      <c r="G4403" s="100">
        <v>11</v>
      </c>
      <c r="H4403" s="103" t="s">
        <v>654</v>
      </c>
      <c r="I4403" s="100">
        <v>20</v>
      </c>
      <c r="J4403" s="100">
        <v>1</v>
      </c>
      <c r="K4403" s="100"/>
      <c r="L4403" s="100"/>
      <c r="M4403" s="100">
        <v>20</v>
      </c>
      <c r="N4403" s="100">
        <v>1</v>
      </c>
      <c r="O4403" s="104">
        <v>1050000</v>
      </c>
      <c r="P4403" s="104">
        <v>1050000</v>
      </c>
      <c r="Q4403" s="104"/>
      <c r="R4403" s="104"/>
      <c r="S4403" s="104">
        <v>1050000</v>
      </c>
      <c r="T4403" s="104">
        <v>0</v>
      </c>
      <c r="U4403" s="103" t="s">
        <v>303</v>
      </c>
      <c r="V4403" s="105" t="s">
        <v>1276</v>
      </c>
      <c r="W4403" s="106" t="s">
        <v>539</v>
      </c>
    </row>
    <row r="4404" spans="1:23" s="107" customFormat="1" ht="31.8" customHeight="1">
      <c r="A4404" s="46">
        <f>SUBTOTAL(3,$C$11:C4404)</f>
        <v>4394</v>
      </c>
      <c r="B4404" s="100">
        <v>2</v>
      </c>
      <c r="C4404" s="100" t="s">
        <v>286</v>
      </c>
      <c r="D4404" s="100" t="s">
        <v>2358</v>
      </c>
      <c r="E4404" s="101" t="s">
        <v>633</v>
      </c>
      <c r="F4404" s="102" t="s">
        <v>383</v>
      </c>
      <c r="G4404" s="100">
        <v>11</v>
      </c>
      <c r="H4404" s="103" t="s">
        <v>654</v>
      </c>
      <c r="I4404" s="100">
        <v>20</v>
      </c>
      <c r="J4404" s="100">
        <v>1</v>
      </c>
      <c r="K4404" s="100"/>
      <c r="L4404" s="100"/>
      <c r="M4404" s="100">
        <v>20</v>
      </c>
      <c r="N4404" s="100">
        <v>1</v>
      </c>
      <c r="O4404" s="104">
        <v>1050000</v>
      </c>
      <c r="P4404" s="104">
        <v>1050000</v>
      </c>
      <c r="Q4404" s="104"/>
      <c r="R4404" s="104"/>
      <c r="S4404" s="104">
        <v>1050000</v>
      </c>
      <c r="T4404" s="104">
        <v>0</v>
      </c>
      <c r="U4404" s="103" t="s">
        <v>303</v>
      </c>
      <c r="V4404" s="105" t="s">
        <v>4925</v>
      </c>
      <c r="W4404" s="106" t="s">
        <v>539</v>
      </c>
    </row>
    <row r="4405" spans="1:23" s="107" customFormat="1" ht="31.8" customHeight="1">
      <c r="A4405" s="46">
        <f>SUBTOTAL(3,$C$11:C4405)</f>
        <v>4395</v>
      </c>
      <c r="B4405" s="100">
        <v>2</v>
      </c>
      <c r="C4405" s="100" t="s">
        <v>286</v>
      </c>
      <c r="D4405" s="100" t="s">
        <v>2354</v>
      </c>
      <c r="E4405" s="101" t="s">
        <v>633</v>
      </c>
      <c r="F4405" s="102" t="s">
        <v>383</v>
      </c>
      <c r="G4405" s="100">
        <v>11</v>
      </c>
      <c r="H4405" s="103" t="s">
        <v>654</v>
      </c>
      <c r="I4405" s="100">
        <v>20</v>
      </c>
      <c r="J4405" s="100">
        <v>1</v>
      </c>
      <c r="K4405" s="100"/>
      <c r="L4405" s="100"/>
      <c r="M4405" s="100">
        <v>20</v>
      </c>
      <c r="N4405" s="100">
        <v>1</v>
      </c>
      <c r="O4405" s="104">
        <v>1050000</v>
      </c>
      <c r="P4405" s="104">
        <v>1050000</v>
      </c>
      <c r="Q4405" s="104"/>
      <c r="R4405" s="104"/>
      <c r="S4405" s="104">
        <v>1050000</v>
      </c>
      <c r="T4405" s="104">
        <v>0</v>
      </c>
      <c r="U4405" s="103" t="s">
        <v>303</v>
      </c>
      <c r="V4405" s="105" t="s">
        <v>4926</v>
      </c>
      <c r="W4405" s="106" t="s">
        <v>539</v>
      </c>
    </row>
    <row r="4406" spans="1:23" s="107" customFormat="1" ht="31.8" customHeight="1">
      <c r="A4406" s="46">
        <f>SUBTOTAL(3,$C$11:C4406)</f>
        <v>4396</v>
      </c>
      <c r="B4406" s="100">
        <v>2</v>
      </c>
      <c r="C4406" s="100" t="s">
        <v>286</v>
      </c>
      <c r="D4406" s="100" t="s">
        <v>2365</v>
      </c>
      <c r="E4406" s="101" t="s">
        <v>633</v>
      </c>
      <c r="F4406" s="102" t="s">
        <v>383</v>
      </c>
      <c r="G4406" s="100">
        <v>11</v>
      </c>
      <c r="H4406" s="103" t="s">
        <v>654</v>
      </c>
      <c r="I4406" s="100">
        <v>20</v>
      </c>
      <c r="J4406" s="100">
        <v>1</v>
      </c>
      <c r="K4406" s="100"/>
      <c r="L4406" s="100"/>
      <c r="M4406" s="100">
        <v>20</v>
      </c>
      <c r="N4406" s="100">
        <v>1</v>
      </c>
      <c r="O4406" s="104">
        <v>1050000</v>
      </c>
      <c r="P4406" s="104">
        <v>1050000</v>
      </c>
      <c r="Q4406" s="104"/>
      <c r="R4406" s="104"/>
      <c r="S4406" s="104">
        <v>1050000</v>
      </c>
      <c r="T4406" s="104">
        <v>0</v>
      </c>
      <c r="U4406" s="103" t="s">
        <v>303</v>
      </c>
      <c r="V4406" s="105" t="s">
        <v>4927</v>
      </c>
      <c r="W4406" s="106" t="s">
        <v>539</v>
      </c>
    </row>
    <row r="4407" spans="1:23" s="107" customFormat="1" ht="31.8" customHeight="1">
      <c r="A4407" s="46">
        <f>SUBTOTAL(3,$C$11:C4407)</f>
        <v>4397</v>
      </c>
      <c r="B4407" s="100">
        <v>2</v>
      </c>
      <c r="C4407" s="100" t="s">
        <v>286</v>
      </c>
      <c r="D4407" s="100" t="s">
        <v>2357</v>
      </c>
      <c r="E4407" s="101" t="s">
        <v>633</v>
      </c>
      <c r="F4407" s="102" t="s">
        <v>383</v>
      </c>
      <c r="G4407" s="100">
        <v>11</v>
      </c>
      <c r="H4407" s="103" t="s">
        <v>654</v>
      </c>
      <c r="I4407" s="100">
        <v>20</v>
      </c>
      <c r="J4407" s="100">
        <v>1</v>
      </c>
      <c r="K4407" s="100"/>
      <c r="L4407" s="100"/>
      <c r="M4407" s="100">
        <v>20</v>
      </c>
      <c r="N4407" s="100">
        <v>1</v>
      </c>
      <c r="O4407" s="104">
        <v>1050000</v>
      </c>
      <c r="P4407" s="104">
        <v>1050000</v>
      </c>
      <c r="Q4407" s="104"/>
      <c r="R4407" s="104"/>
      <c r="S4407" s="104">
        <v>1050000</v>
      </c>
      <c r="T4407" s="104">
        <v>0</v>
      </c>
      <c r="U4407" s="103" t="s">
        <v>303</v>
      </c>
      <c r="V4407" s="105" t="s">
        <v>3635</v>
      </c>
      <c r="W4407" s="106" t="s">
        <v>539</v>
      </c>
    </row>
    <row r="4408" spans="1:23" s="107" customFormat="1" ht="31.8" customHeight="1">
      <c r="A4408" s="46">
        <f>SUBTOTAL(3,$C$11:C4408)</f>
        <v>4398</v>
      </c>
      <c r="B4408" s="100">
        <v>2</v>
      </c>
      <c r="C4408" s="100" t="s">
        <v>286</v>
      </c>
      <c r="D4408" s="100" t="s">
        <v>2357</v>
      </c>
      <c r="E4408" s="101" t="s">
        <v>633</v>
      </c>
      <c r="F4408" s="102" t="s">
        <v>383</v>
      </c>
      <c r="G4408" s="100">
        <v>11</v>
      </c>
      <c r="H4408" s="103" t="s">
        <v>654</v>
      </c>
      <c r="I4408" s="100">
        <v>20</v>
      </c>
      <c r="J4408" s="100">
        <v>1</v>
      </c>
      <c r="K4408" s="100"/>
      <c r="L4408" s="100"/>
      <c r="M4408" s="100">
        <v>20</v>
      </c>
      <c r="N4408" s="100">
        <v>1</v>
      </c>
      <c r="O4408" s="104">
        <v>1050000</v>
      </c>
      <c r="P4408" s="104">
        <v>1050000</v>
      </c>
      <c r="Q4408" s="104"/>
      <c r="R4408" s="104"/>
      <c r="S4408" s="104">
        <v>1050000</v>
      </c>
      <c r="T4408" s="104">
        <v>0</v>
      </c>
      <c r="U4408" s="103" t="s">
        <v>303</v>
      </c>
      <c r="V4408" s="105" t="s">
        <v>1188</v>
      </c>
      <c r="W4408" s="106" t="s">
        <v>539</v>
      </c>
    </row>
    <row r="4409" spans="1:23" s="107" customFormat="1" ht="31.8" customHeight="1">
      <c r="A4409" s="46">
        <f>SUBTOTAL(3,$C$11:C4409)</f>
        <v>4399</v>
      </c>
      <c r="B4409" s="100">
        <v>2</v>
      </c>
      <c r="C4409" s="100" t="s">
        <v>286</v>
      </c>
      <c r="D4409" s="100" t="s">
        <v>2354</v>
      </c>
      <c r="E4409" s="101" t="s">
        <v>633</v>
      </c>
      <c r="F4409" s="102" t="s">
        <v>383</v>
      </c>
      <c r="G4409" s="100">
        <v>11</v>
      </c>
      <c r="H4409" s="103" t="s">
        <v>654</v>
      </c>
      <c r="I4409" s="100">
        <v>20</v>
      </c>
      <c r="J4409" s="100">
        <v>1</v>
      </c>
      <c r="K4409" s="100"/>
      <c r="L4409" s="100"/>
      <c r="M4409" s="100">
        <v>20</v>
      </c>
      <c r="N4409" s="100">
        <v>1</v>
      </c>
      <c r="O4409" s="104">
        <v>1050000</v>
      </c>
      <c r="P4409" s="104">
        <v>1050000</v>
      </c>
      <c r="Q4409" s="104"/>
      <c r="R4409" s="104"/>
      <c r="S4409" s="104">
        <v>1050000</v>
      </c>
      <c r="T4409" s="104">
        <v>0</v>
      </c>
      <c r="U4409" s="103" t="s">
        <v>303</v>
      </c>
      <c r="V4409" s="105" t="s">
        <v>4928</v>
      </c>
      <c r="W4409" s="106" t="s">
        <v>539</v>
      </c>
    </row>
    <row r="4410" spans="1:23" s="107" customFormat="1" ht="31.8" customHeight="1">
      <c r="A4410" s="46">
        <f>SUBTOTAL(3,$C$11:C4410)</f>
        <v>4400</v>
      </c>
      <c r="B4410" s="100">
        <v>2</v>
      </c>
      <c r="C4410" s="100" t="s">
        <v>286</v>
      </c>
      <c r="D4410" s="100" t="s">
        <v>2365</v>
      </c>
      <c r="E4410" s="101" t="s">
        <v>633</v>
      </c>
      <c r="F4410" s="102" t="s">
        <v>383</v>
      </c>
      <c r="G4410" s="100">
        <v>11</v>
      </c>
      <c r="H4410" s="103" t="s">
        <v>654</v>
      </c>
      <c r="I4410" s="100">
        <v>20</v>
      </c>
      <c r="J4410" s="100">
        <v>1</v>
      </c>
      <c r="K4410" s="100"/>
      <c r="L4410" s="100"/>
      <c r="M4410" s="100">
        <v>20</v>
      </c>
      <c r="N4410" s="100">
        <v>1</v>
      </c>
      <c r="O4410" s="104">
        <v>1050000</v>
      </c>
      <c r="P4410" s="104">
        <v>1050000</v>
      </c>
      <c r="Q4410" s="104"/>
      <c r="R4410" s="104"/>
      <c r="S4410" s="104">
        <v>1050000</v>
      </c>
      <c r="T4410" s="104">
        <v>0</v>
      </c>
      <c r="U4410" s="103" t="s">
        <v>303</v>
      </c>
      <c r="V4410" s="105" t="s">
        <v>4929</v>
      </c>
      <c r="W4410" s="106" t="s">
        <v>539</v>
      </c>
    </row>
    <row r="4411" spans="1:23" s="107" customFormat="1" ht="31.8" customHeight="1">
      <c r="A4411" s="46">
        <f>SUBTOTAL(3,$C$11:C4411)</f>
        <v>4401</v>
      </c>
      <c r="B4411" s="100">
        <v>2</v>
      </c>
      <c r="C4411" s="100" t="s">
        <v>286</v>
      </c>
      <c r="D4411" s="100" t="s">
        <v>2357</v>
      </c>
      <c r="E4411" s="101" t="s">
        <v>633</v>
      </c>
      <c r="F4411" s="102" t="s">
        <v>383</v>
      </c>
      <c r="G4411" s="100">
        <v>11</v>
      </c>
      <c r="H4411" s="103" t="s">
        <v>654</v>
      </c>
      <c r="I4411" s="100">
        <v>20</v>
      </c>
      <c r="J4411" s="100">
        <v>1</v>
      </c>
      <c r="K4411" s="100"/>
      <c r="L4411" s="100"/>
      <c r="M4411" s="100">
        <v>20</v>
      </c>
      <c r="N4411" s="100">
        <v>1</v>
      </c>
      <c r="O4411" s="104">
        <v>1050000</v>
      </c>
      <c r="P4411" s="104">
        <v>1050000</v>
      </c>
      <c r="Q4411" s="104"/>
      <c r="R4411" s="104"/>
      <c r="S4411" s="104">
        <v>1050000</v>
      </c>
      <c r="T4411" s="104">
        <v>0</v>
      </c>
      <c r="U4411" s="103" t="s">
        <v>303</v>
      </c>
      <c r="V4411" s="105" t="s">
        <v>4930</v>
      </c>
      <c r="W4411" s="106" t="s">
        <v>539</v>
      </c>
    </row>
    <row r="4412" spans="1:23" s="107" customFormat="1" ht="31.8" customHeight="1">
      <c r="A4412" s="46">
        <f>SUBTOTAL(3,$C$11:C4412)</f>
        <v>4402</v>
      </c>
      <c r="B4412" s="100">
        <v>2</v>
      </c>
      <c r="C4412" s="100" t="s">
        <v>286</v>
      </c>
      <c r="D4412" s="100" t="s">
        <v>2358</v>
      </c>
      <c r="E4412" s="101" t="s">
        <v>633</v>
      </c>
      <c r="F4412" s="102" t="s">
        <v>383</v>
      </c>
      <c r="G4412" s="100">
        <v>11</v>
      </c>
      <c r="H4412" s="103" t="s">
        <v>654</v>
      </c>
      <c r="I4412" s="100">
        <v>20</v>
      </c>
      <c r="J4412" s="100">
        <v>1</v>
      </c>
      <c r="K4412" s="100"/>
      <c r="L4412" s="100"/>
      <c r="M4412" s="100">
        <v>20</v>
      </c>
      <c r="N4412" s="100">
        <v>1</v>
      </c>
      <c r="O4412" s="104">
        <v>1050000</v>
      </c>
      <c r="P4412" s="104">
        <v>1050000</v>
      </c>
      <c r="Q4412" s="104"/>
      <c r="R4412" s="104"/>
      <c r="S4412" s="104">
        <v>1050000</v>
      </c>
      <c r="T4412" s="104">
        <v>0</v>
      </c>
      <c r="U4412" s="103" t="s">
        <v>303</v>
      </c>
      <c r="V4412" s="105" t="s">
        <v>2687</v>
      </c>
      <c r="W4412" s="106" t="s">
        <v>539</v>
      </c>
    </row>
    <row r="4413" spans="1:23" s="107" customFormat="1" ht="31.8" customHeight="1">
      <c r="A4413" s="46">
        <f>SUBTOTAL(3,$C$11:C4413)</f>
        <v>4403</v>
      </c>
      <c r="B4413" s="100">
        <v>2</v>
      </c>
      <c r="C4413" s="100" t="s">
        <v>286</v>
      </c>
      <c r="D4413" s="100" t="s">
        <v>2355</v>
      </c>
      <c r="E4413" s="101" t="s">
        <v>633</v>
      </c>
      <c r="F4413" s="102" t="s">
        <v>383</v>
      </c>
      <c r="G4413" s="100">
        <v>11</v>
      </c>
      <c r="H4413" s="103" t="s">
        <v>654</v>
      </c>
      <c r="I4413" s="100">
        <v>20</v>
      </c>
      <c r="J4413" s="100">
        <v>1</v>
      </c>
      <c r="K4413" s="100"/>
      <c r="L4413" s="100"/>
      <c r="M4413" s="100">
        <v>20</v>
      </c>
      <c r="N4413" s="100">
        <v>1</v>
      </c>
      <c r="O4413" s="104">
        <v>1050000</v>
      </c>
      <c r="P4413" s="104">
        <v>1050000</v>
      </c>
      <c r="Q4413" s="104"/>
      <c r="R4413" s="104"/>
      <c r="S4413" s="104">
        <v>1050000</v>
      </c>
      <c r="T4413" s="104">
        <v>0</v>
      </c>
      <c r="U4413" s="103" t="s">
        <v>303</v>
      </c>
      <c r="V4413" s="105" t="s">
        <v>337</v>
      </c>
      <c r="W4413" s="106" t="s">
        <v>539</v>
      </c>
    </row>
    <row r="4414" spans="1:23" s="107" customFormat="1" ht="31.8" customHeight="1">
      <c r="A4414" s="46">
        <f>SUBTOTAL(3,$C$11:C4414)</f>
        <v>4404</v>
      </c>
      <c r="B4414" s="100">
        <v>2</v>
      </c>
      <c r="C4414" s="100" t="s">
        <v>286</v>
      </c>
      <c r="D4414" s="100" t="s">
        <v>2355</v>
      </c>
      <c r="E4414" s="101" t="s">
        <v>633</v>
      </c>
      <c r="F4414" s="102" t="s">
        <v>383</v>
      </c>
      <c r="G4414" s="100">
        <v>11</v>
      </c>
      <c r="H4414" s="103" t="s">
        <v>654</v>
      </c>
      <c r="I4414" s="100">
        <v>20</v>
      </c>
      <c r="J4414" s="100">
        <v>1</v>
      </c>
      <c r="K4414" s="100"/>
      <c r="L4414" s="100"/>
      <c r="M4414" s="100">
        <v>20</v>
      </c>
      <c r="N4414" s="100">
        <v>1</v>
      </c>
      <c r="O4414" s="104">
        <v>1050000</v>
      </c>
      <c r="P4414" s="104">
        <v>1050000</v>
      </c>
      <c r="Q4414" s="104"/>
      <c r="R4414" s="104"/>
      <c r="S4414" s="104">
        <v>1050000</v>
      </c>
      <c r="T4414" s="104">
        <v>0</v>
      </c>
      <c r="U4414" s="103" t="s">
        <v>303</v>
      </c>
      <c r="V4414" s="105" t="s">
        <v>4931</v>
      </c>
      <c r="W4414" s="106" t="s">
        <v>539</v>
      </c>
    </row>
    <row r="4415" spans="1:23" s="107" customFormat="1" ht="31.8" customHeight="1">
      <c r="A4415" s="46">
        <f>SUBTOTAL(3,$C$11:C4415)</f>
        <v>4405</v>
      </c>
      <c r="B4415" s="100">
        <v>2</v>
      </c>
      <c r="C4415" s="100" t="s">
        <v>286</v>
      </c>
      <c r="D4415" s="100" t="s">
        <v>2355</v>
      </c>
      <c r="E4415" s="101" t="s">
        <v>633</v>
      </c>
      <c r="F4415" s="102" t="s">
        <v>383</v>
      </c>
      <c r="G4415" s="100">
        <v>11</v>
      </c>
      <c r="H4415" s="103" t="s">
        <v>654</v>
      </c>
      <c r="I4415" s="100">
        <v>20</v>
      </c>
      <c r="J4415" s="100">
        <v>1</v>
      </c>
      <c r="K4415" s="100"/>
      <c r="L4415" s="100"/>
      <c r="M4415" s="100">
        <v>20</v>
      </c>
      <c r="N4415" s="100">
        <v>1</v>
      </c>
      <c r="O4415" s="104">
        <v>1050000</v>
      </c>
      <c r="P4415" s="104">
        <v>1050000</v>
      </c>
      <c r="Q4415" s="104"/>
      <c r="R4415" s="104"/>
      <c r="S4415" s="104">
        <v>1050000</v>
      </c>
      <c r="T4415" s="104">
        <v>0</v>
      </c>
      <c r="U4415" s="103" t="s">
        <v>303</v>
      </c>
      <c r="V4415" s="105" t="s">
        <v>4932</v>
      </c>
      <c r="W4415" s="106" t="s">
        <v>539</v>
      </c>
    </row>
    <row r="4416" spans="1:23" s="107" customFormat="1" ht="31.8" customHeight="1">
      <c r="A4416" s="46">
        <f>SUBTOTAL(3,$C$11:C4416)</f>
        <v>4406</v>
      </c>
      <c r="B4416" s="100">
        <v>2</v>
      </c>
      <c r="C4416" s="100" t="s">
        <v>286</v>
      </c>
      <c r="D4416" s="100" t="s">
        <v>2362</v>
      </c>
      <c r="E4416" s="101" t="s">
        <v>633</v>
      </c>
      <c r="F4416" s="102" t="s">
        <v>383</v>
      </c>
      <c r="G4416" s="100">
        <v>11</v>
      </c>
      <c r="H4416" s="103" t="s">
        <v>654</v>
      </c>
      <c r="I4416" s="100">
        <v>20</v>
      </c>
      <c r="J4416" s="100">
        <v>1</v>
      </c>
      <c r="K4416" s="100"/>
      <c r="L4416" s="100"/>
      <c r="M4416" s="100">
        <v>20</v>
      </c>
      <c r="N4416" s="100">
        <v>1</v>
      </c>
      <c r="O4416" s="104">
        <v>1050000</v>
      </c>
      <c r="P4416" s="104">
        <v>1050000</v>
      </c>
      <c r="Q4416" s="104"/>
      <c r="R4416" s="104"/>
      <c r="S4416" s="104">
        <v>1050000</v>
      </c>
      <c r="T4416" s="104">
        <v>0</v>
      </c>
      <c r="U4416" s="103" t="s">
        <v>303</v>
      </c>
      <c r="V4416" s="105" t="s">
        <v>4933</v>
      </c>
      <c r="W4416" s="106" t="s">
        <v>539</v>
      </c>
    </row>
    <row r="4417" spans="1:23" s="107" customFormat="1" ht="31.8" customHeight="1">
      <c r="A4417" s="46">
        <f>SUBTOTAL(3,$C$11:C4417)</f>
        <v>4407</v>
      </c>
      <c r="B4417" s="100">
        <v>2</v>
      </c>
      <c r="C4417" s="100" t="s">
        <v>286</v>
      </c>
      <c r="D4417" s="100" t="s">
        <v>2353</v>
      </c>
      <c r="E4417" s="101" t="s">
        <v>633</v>
      </c>
      <c r="F4417" s="102" t="s">
        <v>383</v>
      </c>
      <c r="G4417" s="100">
        <v>11</v>
      </c>
      <c r="H4417" s="103" t="s">
        <v>654</v>
      </c>
      <c r="I4417" s="100">
        <v>20</v>
      </c>
      <c r="J4417" s="100">
        <v>1</v>
      </c>
      <c r="K4417" s="100"/>
      <c r="L4417" s="100"/>
      <c r="M4417" s="100">
        <v>20</v>
      </c>
      <c r="N4417" s="100">
        <v>1</v>
      </c>
      <c r="O4417" s="104">
        <v>1050000</v>
      </c>
      <c r="P4417" s="104">
        <v>1050000</v>
      </c>
      <c r="Q4417" s="104"/>
      <c r="R4417" s="104"/>
      <c r="S4417" s="104">
        <v>1050000</v>
      </c>
      <c r="T4417" s="104">
        <v>0</v>
      </c>
      <c r="U4417" s="103" t="s">
        <v>303</v>
      </c>
      <c r="V4417" s="105" t="s">
        <v>4934</v>
      </c>
      <c r="W4417" s="106" t="s">
        <v>539</v>
      </c>
    </row>
    <row r="4418" spans="1:23" s="107" customFormat="1" ht="31.8" customHeight="1">
      <c r="A4418" s="46">
        <f>SUBTOTAL(3,$C$11:C4418)</f>
        <v>4408</v>
      </c>
      <c r="B4418" s="100">
        <v>2</v>
      </c>
      <c r="C4418" s="100" t="s">
        <v>286</v>
      </c>
      <c r="D4418" s="100" t="s">
        <v>2354</v>
      </c>
      <c r="E4418" s="101" t="s">
        <v>633</v>
      </c>
      <c r="F4418" s="102" t="s">
        <v>383</v>
      </c>
      <c r="G4418" s="100">
        <v>11</v>
      </c>
      <c r="H4418" s="103" t="s">
        <v>654</v>
      </c>
      <c r="I4418" s="100">
        <v>20</v>
      </c>
      <c r="J4418" s="100">
        <v>1</v>
      </c>
      <c r="K4418" s="100"/>
      <c r="L4418" s="100"/>
      <c r="M4418" s="100">
        <v>20</v>
      </c>
      <c r="N4418" s="100">
        <v>1</v>
      </c>
      <c r="O4418" s="104">
        <v>1050000</v>
      </c>
      <c r="P4418" s="104">
        <v>1050000</v>
      </c>
      <c r="Q4418" s="104"/>
      <c r="R4418" s="104"/>
      <c r="S4418" s="104">
        <v>1050000</v>
      </c>
      <c r="T4418" s="104">
        <v>0</v>
      </c>
      <c r="U4418" s="103" t="s">
        <v>303</v>
      </c>
      <c r="V4418" s="105" t="s">
        <v>4935</v>
      </c>
      <c r="W4418" s="106" t="s">
        <v>539</v>
      </c>
    </row>
    <row r="4419" spans="1:23" s="107" customFormat="1" ht="31.8" customHeight="1">
      <c r="A4419" s="46">
        <f>SUBTOTAL(3,$C$11:C4419)</f>
        <v>4409</v>
      </c>
      <c r="B4419" s="100">
        <v>2</v>
      </c>
      <c r="C4419" s="100" t="s">
        <v>286</v>
      </c>
      <c r="D4419" s="100" t="s">
        <v>2365</v>
      </c>
      <c r="E4419" s="101" t="s">
        <v>633</v>
      </c>
      <c r="F4419" s="102" t="s">
        <v>383</v>
      </c>
      <c r="G4419" s="100">
        <v>11</v>
      </c>
      <c r="H4419" s="103" t="s">
        <v>654</v>
      </c>
      <c r="I4419" s="100">
        <v>20</v>
      </c>
      <c r="J4419" s="100">
        <v>1</v>
      </c>
      <c r="K4419" s="100"/>
      <c r="L4419" s="100"/>
      <c r="M4419" s="100">
        <v>20</v>
      </c>
      <c r="N4419" s="100">
        <v>1</v>
      </c>
      <c r="O4419" s="104">
        <v>1050000</v>
      </c>
      <c r="P4419" s="104">
        <v>1050000</v>
      </c>
      <c r="Q4419" s="104"/>
      <c r="R4419" s="104"/>
      <c r="S4419" s="104">
        <v>1050000</v>
      </c>
      <c r="T4419" s="104">
        <v>0</v>
      </c>
      <c r="U4419" s="103" t="s">
        <v>303</v>
      </c>
      <c r="V4419" s="105" t="s">
        <v>4936</v>
      </c>
      <c r="W4419" s="106" t="s">
        <v>539</v>
      </c>
    </row>
    <row r="4420" spans="1:23" s="107" customFormat="1" ht="31.8" customHeight="1">
      <c r="A4420" s="46">
        <f>SUBTOTAL(3,$C$11:C4420)</f>
        <v>4410</v>
      </c>
      <c r="B4420" s="100">
        <v>2</v>
      </c>
      <c r="C4420" s="100" t="s">
        <v>286</v>
      </c>
      <c r="D4420" s="100" t="s">
        <v>2354</v>
      </c>
      <c r="E4420" s="101" t="s">
        <v>633</v>
      </c>
      <c r="F4420" s="102" t="s">
        <v>383</v>
      </c>
      <c r="G4420" s="100">
        <v>11</v>
      </c>
      <c r="H4420" s="103" t="s">
        <v>654</v>
      </c>
      <c r="I4420" s="100">
        <v>20</v>
      </c>
      <c r="J4420" s="100">
        <v>1</v>
      </c>
      <c r="K4420" s="100"/>
      <c r="L4420" s="100"/>
      <c r="M4420" s="100">
        <v>20</v>
      </c>
      <c r="N4420" s="100">
        <v>1</v>
      </c>
      <c r="O4420" s="104">
        <v>1050000</v>
      </c>
      <c r="P4420" s="104">
        <v>1050000</v>
      </c>
      <c r="Q4420" s="104"/>
      <c r="R4420" s="104"/>
      <c r="S4420" s="104">
        <v>1050000</v>
      </c>
      <c r="T4420" s="104">
        <v>0</v>
      </c>
      <c r="U4420" s="103" t="s">
        <v>303</v>
      </c>
      <c r="V4420" s="105" t="s">
        <v>4937</v>
      </c>
      <c r="W4420" s="106" t="s">
        <v>539</v>
      </c>
    </row>
    <row r="4421" spans="1:23" s="107" customFormat="1" ht="31.8" customHeight="1">
      <c r="A4421" s="46">
        <f>SUBTOTAL(3,$C$11:C4421)</f>
        <v>4411</v>
      </c>
      <c r="B4421" s="100">
        <v>2</v>
      </c>
      <c r="C4421" s="100" t="s">
        <v>286</v>
      </c>
      <c r="D4421" s="100" t="s">
        <v>2354</v>
      </c>
      <c r="E4421" s="101" t="s">
        <v>633</v>
      </c>
      <c r="F4421" s="102" t="s">
        <v>383</v>
      </c>
      <c r="G4421" s="100">
        <v>11</v>
      </c>
      <c r="H4421" s="103" t="s">
        <v>654</v>
      </c>
      <c r="I4421" s="100">
        <v>20</v>
      </c>
      <c r="J4421" s="100">
        <v>1</v>
      </c>
      <c r="K4421" s="100"/>
      <c r="L4421" s="100"/>
      <c r="M4421" s="100">
        <v>20</v>
      </c>
      <c r="N4421" s="100">
        <v>1</v>
      </c>
      <c r="O4421" s="104">
        <v>1050000</v>
      </c>
      <c r="P4421" s="104">
        <v>1050000</v>
      </c>
      <c r="Q4421" s="104"/>
      <c r="R4421" s="104"/>
      <c r="S4421" s="104">
        <v>1050000</v>
      </c>
      <c r="T4421" s="104">
        <v>0</v>
      </c>
      <c r="U4421" s="103" t="s">
        <v>303</v>
      </c>
      <c r="V4421" s="105" t="s">
        <v>4938</v>
      </c>
      <c r="W4421" s="106" t="s">
        <v>539</v>
      </c>
    </row>
    <row r="4422" spans="1:23" s="107" customFormat="1" ht="31.8" customHeight="1">
      <c r="A4422" s="46">
        <f>SUBTOTAL(3,$C$11:C4422)</f>
        <v>4412</v>
      </c>
      <c r="B4422" s="100">
        <v>2</v>
      </c>
      <c r="C4422" s="100" t="s">
        <v>286</v>
      </c>
      <c r="D4422" s="100" t="s">
        <v>2365</v>
      </c>
      <c r="E4422" s="101" t="s">
        <v>633</v>
      </c>
      <c r="F4422" s="102" t="s">
        <v>383</v>
      </c>
      <c r="G4422" s="100">
        <v>11</v>
      </c>
      <c r="H4422" s="103" t="s">
        <v>654</v>
      </c>
      <c r="I4422" s="100">
        <v>20</v>
      </c>
      <c r="J4422" s="100">
        <v>1</v>
      </c>
      <c r="K4422" s="100"/>
      <c r="L4422" s="100"/>
      <c r="M4422" s="100">
        <v>20</v>
      </c>
      <c r="N4422" s="100">
        <v>1</v>
      </c>
      <c r="O4422" s="104">
        <v>1050000</v>
      </c>
      <c r="P4422" s="104">
        <v>1050000</v>
      </c>
      <c r="Q4422" s="104"/>
      <c r="R4422" s="104"/>
      <c r="S4422" s="104">
        <v>1050000</v>
      </c>
      <c r="T4422" s="104">
        <v>0</v>
      </c>
      <c r="U4422" s="103" t="s">
        <v>303</v>
      </c>
      <c r="V4422" s="105" t="s">
        <v>4939</v>
      </c>
      <c r="W4422" s="106" t="s">
        <v>539</v>
      </c>
    </row>
    <row r="4423" spans="1:23" s="107" customFormat="1" ht="31.8" customHeight="1">
      <c r="A4423" s="46">
        <f>SUBTOTAL(3,$C$11:C4423)</f>
        <v>4413</v>
      </c>
      <c r="B4423" s="100">
        <v>2</v>
      </c>
      <c r="C4423" s="100" t="s">
        <v>286</v>
      </c>
      <c r="D4423" s="100" t="s">
        <v>2365</v>
      </c>
      <c r="E4423" s="101" t="s">
        <v>633</v>
      </c>
      <c r="F4423" s="102" t="s">
        <v>383</v>
      </c>
      <c r="G4423" s="100">
        <v>11</v>
      </c>
      <c r="H4423" s="103" t="s">
        <v>654</v>
      </c>
      <c r="I4423" s="100">
        <v>20</v>
      </c>
      <c r="J4423" s="100">
        <v>1</v>
      </c>
      <c r="K4423" s="100"/>
      <c r="L4423" s="100"/>
      <c r="M4423" s="100">
        <v>20</v>
      </c>
      <c r="N4423" s="100">
        <v>1</v>
      </c>
      <c r="O4423" s="104">
        <v>1050000</v>
      </c>
      <c r="P4423" s="104">
        <v>1050000</v>
      </c>
      <c r="Q4423" s="104"/>
      <c r="R4423" s="104"/>
      <c r="S4423" s="104">
        <v>1050000</v>
      </c>
      <c r="T4423" s="104">
        <v>0</v>
      </c>
      <c r="U4423" s="103" t="s">
        <v>303</v>
      </c>
      <c r="V4423" s="105" t="s">
        <v>4940</v>
      </c>
      <c r="W4423" s="106" t="s">
        <v>539</v>
      </c>
    </row>
    <row r="4424" spans="1:23" s="107" customFormat="1" ht="31.8" customHeight="1">
      <c r="A4424" s="46">
        <f>SUBTOTAL(3,$C$11:C4424)</f>
        <v>4414</v>
      </c>
      <c r="B4424" s="100">
        <v>2</v>
      </c>
      <c r="C4424" s="100" t="s">
        <v>286</v>
      </c>
      <c r="D4424" s="100" t="s">
        <v>2354</v>
      </c>
      <c r="E4424" s="101" t="s">
        <v>633</v>
      </c>
      <c r="F4424" s="102" t="s">
        <v>383</v>
      </c>
      <c r="G4424" s="100">
        <v>11</v>
      </c>
      <c r="H4424" s="103" t="s">
        <v>654</v>
      </c>
      <c r="I4424" s="100">
        <v>20</v>
      </c>
      <c r="J4424" s="100">
        <v>1</v>
      </c>
      <c r="K4424" s="100"/>
      <c r="L4424" s="100"/>
      <c r="M4424" s="100">
        <v>20</v>
      </c>
      <c r="N4424" s="100">
        <v>1</v>
      </c>
      <c r="O4424" s="104">
        <v>1050000</v>
      </c>
      <c r="P4424" s="104">
        <v>1050000</v>
      </c>
      <c r="Q4424" s="104"/>
      <c r="R4424" s="104"/>
      <c r="S4424" s="104">
        <v>1050000</v>
      </c>
      <c r="T4424" s="104">
        <v>0</v>
      </c>
      <c r="U4424" s="103" t="s">
        <v>303</v>
      </c>
      <c r="V4424" s="105" t="s">
        <v>4941</v>
      </c>
      <c r="W4424" s="106" t="s">
        <v>539</v>
      </c>
    </row>
    <row r="4425" spans="1:23" s="107" customFormat="1" ht="31.8" customHeight="1">
      <c r="A4425" s="46">
        <f>SUBTOTAL(3,$C$11:C4425)</f>
        <v>4415</v>
      </c>
      <c r="B4425" s="100">
        <v>2</v>
      </c>
      <c r="C4425" s="100" t="s">
        <v>286</v>
      </c>
      <c r="D4425" s="100" t="s">
        <v>2356</v>
      </c>
      <c r="E4425" s="101" t="s">
        <v>633</v>
      </c>
      <c r="F4425" s="102" t="s">
        <v>383</v>
      </c>
      <c r="G4425" s="100">
        <v>11</v>
      </c>
      <c r="H4425" s="103" t="s">
        <v>654</v>
      </c>
      <c r="I4425" s="100">
        <v>20</v>
      </c>
      <c r="J4425" s="100">
        <v>1</v>
      </c>
      <c r="K4425" s="100"/>
      <c r="L4425" s="100"/>
      <c r="M4425" s="100">
        <v>20</v>
      </c>
      <c r="N4425" s="100">
        <v>1</v>
      </c>
      <c r="O4425" s="104">
        <v>1050000</v>
      </c>
      <c r="P4425" s="104">
        <v>1050000</v>
      </c>
      <c r="Q4425" s="104"/>
      <c r="R4425" s="104"/>
      <c r="S4425" s="104">
        <v>1050000</v>
      </c>
      <c r="T4425" s="104">
        <v>0</v>
      </c>
      <c r="U4425" s="103" t="s">
        <v>303</v>
      </c>
      <c r="V4425" s="105" t="s">
        <v>4942</v>
      </c>
      <c r="W4425" s="106" t="s">
        <v>539</v>
      </c>
    </row>
    <row r="4426" spans="1:23" s="107" customFormat="1" ht="31.8" customHeight="1">
      <c r="A4426" s="46">
        <f>SUBTOTAL(3,$C$11:C4426)</f>
        <v>4416</v>
      </c>
      <c r="B4426" s="100">
        <v>2</v>
      </c>
      <c r="C4426" s="100" t="s">
        <v>286</v>
      </c>
      <c r="D4426" s="100" t="s">
        <v>2349</v>
      </c>
      <c r="E4426" s="101" t="s">
        <v>633</v>
      </c>
      <c r="F4426" s="102" t="s">
        <v>383</v>
      </c>
      <c r="G4426" s="100">
        <v>11</v>
      </c>
      <c r="H4426" s="103" t="s">
        <v>654</v>
      </c>
      <c r="I4426" s="100">
        <v>40</v>
      </c>
      <c r="J4426" s="100">
        <v>1</v>
      </c>
      <c r="K4426" s="100"/>
      <c r="L4426" s="100"/>
      <c r="M4426" s="100">
        <v>40</v>
      </c>
      <c r="N4426" s="100">
        <v>1</v>
      </c>
      <c r="O4426" s="104">
        <v>2100000</v>
      </c>
      <c r="P4426" s="104">
        <v>2100000</v>
      </c>
      <c r="Q4426" s="104"/>
      <c r="R4426" s="104"/>
      <c r="S4426" s="104">
        <v>2100000</v>
      </c>
      <c r="T4426" s="104">
        <v>0</v>
      </c>
      <c r="U4426" s="103" t="s">
        <v>304</v>
      </c>
      <c r="V4426" s="105" t="s">
        <v>4943</v>
      </c>
      <c r="W4426" s="106" t="s">
        <v>539</v>
      </c>
    </row>
    <row r="4427" spans="1:23" s="107" customFormat="1" ht="31.8" customHeight="1">
      <c r="A4427" s="46">
        <f>SUBTOTAL(3,$C$11:C4427)</f>
        <v>4417</v>
      </c>
      <c r="B4427" s="46">
        <v>1</v>
      </c>
      <c r="C4427" s="46" t="s">
        <v>63</v>
      </c>
      <c r="D4427" s="46" t="s">
        <v>935</v>
      </c>
      <c r="E4427" s="98" t="s">
        <v>637</v>
      </c>
      <c r="F4427" s="99" t="s">
        <v>243</v>
      </c>
      <c r="G4427" s="46">
        <v>11</v>
      </c>
      <c r="H4427" s="78" t="s">
        <v>654</v>
      </c>
      <c r="I4427" s="46">
        <v>20</v>
      </c>
      <c r="J4427" s="46">
        <v>1</v>
      </c>
      <c r="K4427" s="46"/>
      <c r="L4427" s="46"/>
      <c r="M4427" s="46">
        <v>20</v>
      </c>
      <c r="N4427" s="46">
        <v>1</v>
      </c>
      <c r="O4427" s="79">
        <v>1050000</v>
      </c>
      <c r="P4427" s="79">
        <v>1050000</v>
      </c>
      <c r="Q4427" s="79"/>
      <c r="R4427" s="79">
        <v>1050000</v>
      </c>
      <c r="S4427" s="79">
        <v>0</v>
      </c>
      <c r="T4427" s="79">
        <v>0</v>
      </c>
      <c r="U4427" s="78" t="s">
        <v>303</v>
      </c>
      <c r="V4427" s="80" t="s">
        <v>903</v>
      </c>
      <c r="W4427" s="81" t="s">
        <v>539</v>
      </c>
    </row>
    <row r="4428" spans="1:23" s="107" customFormat="1" ht="31.8" customHeight="1">
      <c r="A4428" s="46">
        <f>SUBTOTAL(3,$C$11:C4428)</f>
        <v>4418</v>
      </c>
      <c r="B4428" s="46">
        <v>1</v>
      </c>
      <c r="C4428" s="46" t="s">
        <v>63</v>
      </c>
      <c r="D4428" s="46" t="s">
        <v>938</v>
      </c>
      <c r="E4428" s="98" t="s">
        <v>637</v>
      </c>
      <c r="F4428" s="99" t="s">
        <v>243</v>
      </c>
      <c r="G4428" s="46">
        <v>11</v>
      </c>
      <c r="H4428" s="78" t="s">
        <v>654</v>
      </c>
      <c r="I4428" s="46">
        <v>20</v>
      </c>
      <c r="J4428" s="46">
        <v>1</v>
      </c>
      <c r="K4428" s="46"/>
      <c r="L4428" s="46"/>
      <c r="M4428" s="46">
        <v>20</v>
      </c>
      <c r="N4428" s="46">
        <v>1</v>
      </c>
      <c r="O4428" s="79">
        <v>1050000</v>
      </c>
      <c r="P4428" s="79">
        <v>1050000</v>
      </c>
      <c r="Q4428" s="79"/>
      <c r="R4428" s="79">
        <v>1050000</v>
      </c>
      <c r="S4428" s="79">
        <v>0</v>
      </c>
      <c r="T4428" s="79">
        <v>0</v>
      </c>
      <c r="U4428" s="78" t="s">
        <v>303</v>
      </c>
      <c r="V4428" s="80" t="s">
        <v>2035</v>
      </c>
      <c r="W4428" s="81" t="s">
        <v>539</v>
      </c>
    </row>
    <row r="4429" spans="1:23" s="107" customFormat="1" ht="31.8" customHeight="1">
      <c r="A4429" s="46">
        <f>SUBTOTAL(3,$C$11:C4429)</f>
        <v>4419</v>
      </c>
      <c r="B4429" s="46">
        <v>1</v>
      </c>
      <c r="C4429" s="46" t="s">
        <v>63</v>
      </c>
      <c r="D4429" s="46" t="s">
        <v>930</v>
      </c>
      <c r="E4429" s="98" t="s">
        <v>637</v>
      </c>
      <c r="F4429" s="99" t="s">
        <v>243</v>
      </c>
      <c r="G4429" s="46">
        <v>11</v>
      </c>
      <c r="H4429" s="78" t="s">
        <v>654</v>
      </c>
      <c r="I4429" s="46">
        <v>20</v>
      </c>
      <c r="J4429" s="46">
        <v>1</v>
      </c>
      <c r="K4429" s="46"/>
      <c r="L4429" s="46"/>
      <c r="M4429" s="46">
        <v>20</v>
      </c>
      <c r="N4429" s="46">
        <v>1</v>
      </c>
      <c r="O4429" s="79">
        <v>1050000</v>
      </c>
      <c r="P4429" s="79">
        <v>1050000</v>
      </c>
      <c r="Q4429" s="79"/>
      <c r="R4429" s="79">
        <v>1050000</v>
      </c>
      <c r="S4429" s="79">
        <v>0</v>
      </c>
      <c r="T4429" s="79">
        <v>0</v>
      </c>
      <c r="U4429" s="78" t="s">
        <v>303</v>
      </c>
      <c r="V4429" s="80" t="s">
        <v>2036</v>
      </c>
      <c r="W4429" s="81" t="s">
        <v>539</v>
      </c>
    </row>
    <row r="4430" spans="1:23" s="107" customFormat="1" ht="31.8" customHeight="1">
      <c r="A4430" s="46">
        <f>SUBTOTAL(3,$C$11:C4430)</f>
        <v>4420</v>
      </c>
      <c r="B4430" s="46">
        <v>1</v>
      </c>
      <c r="C4430" s="46" t="s">
        <v>63</v>
      </c>
      <c r="D4430" s="46" t="s">
        <v>934</v>
      </c>
      <c r="E4430" s="98" t="s">
        <v>637</v>
      </c>
      <c r="F4430" s="99" t="s">
        <v>243</v>
      </c>
      <c r="G4430" s="46">
        <v>11</v>
      </c>
      <c r="H4430" s="78" t="s">
        <v>654</v>
      </c>
      <c r="I4430" s="46">
        <v>20</v>
      </c>
      <c r="J4430" s="46">
        <v>1</v>
      </c>
      <c r="K4430" s="46"/>
      <c r="L4430" s="46"/>
      <c r="M4430" s="46">
        <v>20</v>
      </c>
      <c r="N4430" s="46">
        <v>1</v>
      </c>
      <c r="O4430" s="79">
        <v>1050000</v>
      </c>
      <c r="P4430" s="79">
        <v>1050000</v>
      </c>
      <c r="Q4430" s="79"/>
      <c r="R4430" s="79">
        <v>1050000</v>
      </c>
      <c r="S4430" s="79">
        <v>0</v>
      </c>
      <c r="T4430" s="79">
        <v>0</v>
      </c>
      <c r="U4430" s="78" t="s">
        <v>303</v>
      </c>
      <c r="V4430" s="80" t="s">
        <v>1189</v>
      </c>
      <c r="W4430" s="81" t="s">
        <v>539</v>
      </c>
    </row>
    <row r="4431" spans="1:23" s="107" customFormat="1" ht="31.8" customHeight="1">
      <c r="A4431" s="46">
        <f>SUBTOTAL(3,$C$11:C4431)</f>
        <v>4421</v>
      </c>
      <c r="B4431" s="46">
        <v>1</v>
      </c>
      <c r="C4431" s="46" t="s">
        <v>63</v>
      </c>
      <c r="D4431" s="46" t="s">
        <v>934</v>
      </c>
      <c r="E4431" s="98" t="s">
        <v>637</v>
      </c>
      <c r="F4431" s="99" t="s">
        <v>243</v>
      </c>
      <c r="G4431" s="46">
        <v>11</v>
      </c>
      <c r="H4431" s="78" t="s">
        <v>654</v>
      </c>
      <c r="I4431" s="46">
        <v>20</v>
      </c>
      <c r="J4431" s="46">
        <v>1</v>
      </c>
      <c r="K4431" s="46"/>
      <c r="L4431" s="46"/>
      <c r="M4431" s="46">
        <v>20</v>
      </c>
      <c r="N4431" s="46">
        <v>1</v>
      </c>
      <c r="O4431" s="79">
        <v>1050000</v>
      </c>
      <c r="P4431" s="79">
        <v>1050000</v>
      </c>
      <c r="Q4431" s="79"/>
      <c r="R4431" s="79">
        <v>1050000</v>
      </c>
      <c r="S4431" s="79">
        <v>0</v>
      </c>
      <c r="T4431" s="79">
        <v>0</v>
      </c>
      <c r="U4431" s="78" t="s">
        <v>303</v>
      </c>
      <c r="V4431" s="80" t="s">
        <v>2037</v>
      </c>
      <c r="W4431" s="81" t="s">
        <v>539</v>
      </c>
    </row>
    <row r="4432" spans="1:23" s="107" customFormat="1" ht="31.8" customHeight="1">
      <c r="A4432" s="46">
        <f>SUBTOTAL(3,$C$11:C4432)</f>
        <v>4422</v>
      </c>
      <c r="B4432" s="46">
        <v>1</v>
      </c>
      <c r="C4432" s="46" t="s">
        <v>63</v>
      </c>
      <c r="D4432" s="46" t="s">
        <v>930</v>
      </c>
      <c r="E4432" s="98" t="s">
        <v>637</v>
      </c>
      <c r="F4432" s="99" t="s">
        <v>243</v>
      </c>
      <c r="G4432" s="46">
        <v>11</v>
      </c>
      <c r="H4432" s="78" t="s">
        <v>654</v>
      </c>
      <c r="I4432" s="46">
        <v>20</v>
      </c>
      <c r="J4432" s="46">
        <v>1</v>
      </c>
      <c r="K4432" s="46"/>
      <c r="L4432" s="46"/>
      <c r="M4432" s="46">
        <v>20</v>
      </c>
      <c r="N4432" s="46">
        <v>1</v>
      </c>
      <c r="O4432" s="79">
        <v>1050000</v>
      </c>
      <c r="P4432" s="79">
        <v>1050000</v>
      </c>
      <c r="Q4432" s="79"/>
      <c r="R4432" s="79">
        <v>1050000</v>
      </c>
      <c r="S4432" s="79">
        <v>0</v>
      </c>
      <c r="T4432" s="79">
        <v>0</v>
      </c>
      <c r="U4432" s="78" t="s">
        <v>303</v>
      </c>
      <c r="V4432" s="80" t="s">
        <v>2038</v>
      </c>
      <c r="W4432" s="81" t="s">
        <v>539</v>
      </c>
    </row>
    <row r="4433" spans="1:23" s="107" customFormat="1" ht="31.8" customHeight="1">
      <c r="A4433" s="46">
        <f>SUBTOTAL(3,$C$11:C4433)</f>
        <v>4423</v>
      </c>
      <c r="B4433" s="46">
        <v>1</v>
      </c>
      <c r="C4433" s="46" t="s">
        <v>63</v>
      </c>
      <c r="D4433" s="46" t="s">
        <v>930</v>
      </c>
      <c r="E4433" s="98" t="s">
        <v>637</v>
      </c>
      <c r="F4433" s="99" t="s">
        <v>243</v>
      </c>
      <c r="G4433" s="46">
        <v>11</v>
      </c>
      <c r="H4433" s="78" t="s">
        <v>654</v>
      </c>
      <c r="I4433" s="46">
        <v>20</v>
      </c>
      <c r="J4433" s="46">
        <v>1</v>
      </c>
      <c r="K4433" s="46"/>
      <c r="L4433" s="46"/>
      <c r="M4433" s="46">
        <v>20</v>
      </c>
      <c r="N4433" s="46">
        <v>1</v>
      </c>
      <c r="O4433" s="79">
        <v>1050000</v>
      </c>
      <c r="P4433" s="79">
        <v>1050000</v>
      </c>
      <c r="Q4433" s="79"/>
      <c r="R4433" s="79">
        <v>1050000</v>
      </c>
      <c r="S4433" s="79">
        <v>0</v>
      </c>
      <c r="T4433" s="79">
        <v>0</v>
      </c>
      <c r="U4433" s="78" t="s">
        <v>303</v>
      </c>
      <c r="V4433" s="80" t="s">
        <v>2039</v>
      </c>
      <c r="W4433" s="81" t="s">
        <v>539</v>
      </c>
    </row>
    <row r="4434" spans="1:23" s="107" customFormat="1" ht="31.8" customHeight="1">
      <c r="A4434" s="46">
        <f>SUBTOTAL(3,$C$11:C4434)</f>
        <v>4424</v>
      </c>
      <c r="B4434" s="46">
        <v>1</v>
      </c>
      <c r="C4434" s="46" t="s">
        <v>63</v>
      </c>
      <c r="D4434" s="46" t="s">
        <v>934</v>
      </c>
      <c r="E4434" s="98" t="s">
        <v>637</v>
      </c>
      <c r="F4434" s="99" t="s">
        <v>243</v>
      </c>
      <c r="G4434" s="46">
        <v>11</v>
      </c>
      <c r="H4434" s="78" t="s">
        <v>654</v>
      </c>
      <c r="I4434" s="46">
        <v>20</v>
      </c>
      <c r="J4434" s="46">
        <v>1</v>
      </c>
      <c r="K4434" s="46"/>
      <c r="L4434" s="46"/>
      <c r="M4434" s="46">
        <v>20</v>
      </c>
      <c r="N4434" s="46">
        <v>1</v>
      </c>
      <c r="O4434" s="79">
        <v>1050000</v>
      </c>
      <c r="P4434" s="79">
        <v>1050000</v>
      </c>
      <c r="Q4434" s="79"/>
      <c r="R4434" s="79">
        <v>1050000</v>
      </c>
      <c r="S4434" s="79">
        <v>0</v>
      </c>
      <c r="T4434" s="79">
        <v>0</v>
      </c>
      <c r="U4434" s="78" t="s">
        <v>303</v>
      </c>
      <c r="V4434" s="80" t="s">
        <v>2040</v>
      </c>
      <c r="W4434" s="81" t="s">
        <v>539</v>
      </c>
    </row>
    <row r="4435" spans="1:23" s="107" customFormat="1" ht="31.8" customHeight="1">
      <c r="A4435" s="46">
        <f>SUBTOTAL(3,$C$11:C4435)</f>
        <v>4425</v>
      </c>
      <c r="B4435" s="100">
        <v>2</v>
      </c>
      <c r="C4435" s="100" t="s">
        <v>63</v>
      </c>
      <c r="D4435" s="100" t="s">
        <v>2356</v>
      </c>
      <c r="E4435" s="101" t="s">
        <v>637</v>
      </c>
      <c r="F4435" s="102" t="s">
        <v>243</v>
      </c>
      <c r="G4435" s="100">
        <v>11</v>
      </c>
      <c r="H4435" s="103" t="s">
        <v>654</v>
      </c>
      <c r="I4435" s="100">
        <v>20</v>
      </c>
      <c r="J4435" s="100">
        <v>1</v>
      </c>
      <c r="K4435" s="100"/>
      <c r="L4435" s="100"/>
      <c r="M4435" s="100">
        <v>20</v>
      </c>
      <c r="N4435" s="100">
        <v>1</v>
      </c>
      <c r="O4435" s="104">
        <v>1050000</v>
      </c>
      <c r="P4435" s="104">
        <v>1050000</v>
      </c>
      <c r="Q4435" s="104"/>
      <c r="R4435" s="104"/>
      <c r="S4435" s="104">
        <v>1050000</v>
      </c>
      <c r="T4435" s="104">
        <v>0</v>
      </c>
      <c r="U4435" s="103" t="s">
        <v>303</v>
      </c>
      <c r="V4435" s="105" t="s">
        <v>4944</v>
      </c>
      <c r="W4435" s="106" t="s">
        <v>539</v>
      </c>
    </row>
    <row r="4436" spans="1:23" s="107" customFormat="1" ht="31.8" customHeight="1">
      <c r="A4436" s="46">
        <f>SUBTOTAL(3,$C$11:C4436)</f>
        <v>4426</v>
      </c>
      <c r="B4436" s="100">
        <v>2</v>
      </c>
      <c r="C4436" s="100" t="s">
        <v>63</v>
      </c>
      <c r="D4436" s="100" t="s">
        <v>2378</v>
      </c>
      <c r="E4436" s="101" t="s">
        <v>637</v>
      </c>
      <c r="F4436" s="102" t="s">
        <v>243</v>
      </c>
      <c r="G4436" s="100">
        <v>11</v>
      </c>
      <c r="H4436" s="103" t="s">
        <v>654</v>
      </c>
      <c r="I4436" s="100">
        <v>20</v>
      </c>
      <c r="J4436" s="100">
        <v>1</v>
      </c>
      <c r="K4436" s="100"/>
      <c r="L4436" s="100"/>
      <c r="M4436" s="100">
        <v>20</v>
      </c>
      <c r="N4436" s="100">
        <v>1</v>
      </c>
      <c r="O4436" s="104">
        <v>1050000</v>
      </c>
      <c r="P4436" s="104">
        <v>1050000</v>
      </c>
      <c r="Q4436" s="104"/>
      <c r="R4436" s="104"/>
      <c r="S4436" s="104">
        <v>1050000</v>
      </c>
      <c r="T4436" s="104">
        <v>0</v>
      </c>
      <c r="U4436" s="103" t="s">
        <v>303</v>
      </c>
      <c r="V4436" s="105" t="s">
        <v>4945</v>
      </c>
      <c r="W4436" s="106" t="s">
        <v>539</v>
      </c>
    </row>
    <row r="4437" spans="1:23" s="107" customFormat="1" ht="31.8" customHeight="1">
      <c r="A4437" s="46">
        <f>SUBTOTAL(3,$C$11:C4437)</f>
        <v>4427</v>
      </c>
      <c r="B4437" s="100">
        <v>2</v>
      </c>
      <c r="C4437" s="100" t="s">
        <v>63</v>
      </c>
      <c r="D4437" s="100" t="s">
        <v>2358</v>
      </c>
      <c r="E4437" s="101" t="s">
        <v>637</v>
      </c>
      <c r="F4437" s="102" t="s">
        <v>243</v>
      </c>
      <c r="G4437" s="100">
        <v>11</v>
      </c>
      <c r="H4437" s="103" t="s">
        <v>654</v>
      </c>
      <c r="I4437" s="100">
        <v>20</v>
      </c>
      <c r="J4437" s="100">
        <v>1</v>
      </c>
      <c r="K4437" s="100"/>
      <c r="L4437" s="100"/>
      <c r="M4437" s="100">
        <v>20</v>
      </c>
      <c r="N4437" s="100">
        <v>1</v>
      </c>
      <c r="O4437" s="104">
        <v>1050000</v>
      </c>
      <c r="P4437" s="104">
        <v>1050000</v>
      </c>
      <c r="Q4437" s="104"/>
      <c r="R4437" s="104"/>
      <c r="S4437" s="104">
        <v>1050000</v>
      </c>
      <c r="T4437" s="104">
        <v>0</v>
      </c>
      <c r="U4437" s="103" t="s">
        <v>303</v>
      </c>
      <c r="V4437" s="105" t="s">
        <v>4946</v>
      </c>
      <c r="W4437" s="106" t="s">
        <v>539</v>
      </c>
    </row>
    <row r="4438" spans="1:23" s="107" customFormat="1" ht="31.8" customHeight="1">
      <c r="A4438" s="46">
        <f>SUBTOTAL(3,$C$11:C4438)</f>
        <v>4428</v>
      </c>
      <c r="B4438" s="100">
        <v>2</v>
      </c>
      <c r="C4438" s="100" t="s">
        <v>63</v>
      </c>
      <c r="D4438" s="100" t="s">
        <v>2358</v>
      </c>
      <c r="E4438" s="101" t="s">
        <v>637</v>
      </c>
      <c r="F4438" s="102" t="s">
        <v>243</v>
      </c>
      <c r="G4438" s="100">
        <v>11</v>
      </c>
      <c r="H4438" s="103" t="s">
        <v>654</v>
      </c>
      <c r="I4438" s="100">
        <v>20</v>
      </c>
      <c r="J4438" s="100">
        <v>1</v>
      </c>
      <c r="K4438" s="100"/>
      <c r="L4438" s="100"/>
      <c r="M4438" s="100">
        <v>20</v>
      </c>
      <c r="N4438" s="100">
        <v>1</v>
      </c>
      <c r="O4438" s="104">
        <v>1050000</v>
      </c>
      <c r="P4438" s="104">
        <v>1050000</v>
      </c>
      <c r="Q4438" s="104"/>
      <c r="R4438" s="104"/>
      <c r="S4438" s="104">
        <v>1050000</v>
      </c>
      <c r="T4438" s="104">
        <v>0</v>
      </c>
      <c r="U4438" s="103" t="s">
        <v>303</v>
      </c>
      <c r="V4438" s="105" t="s">
        <v>4947</v>
      </c>
      <c r="W4438" s="106" t="s">
        <v>539</v>
      </c>
    </row>
    <row r="4439" spans="1:23" s="107" customFormat="1" ht="31.8" customHeight="1">
      <c r="A4439" s="46">
        <f>SUBTOTAL(3,$C$11:C4439)</f>
        <v>4429</v>
      </c>
      <c r="B4439" s="100">
        <v>2</v>
      </c>
      <c r="C4439" s="100" t="s">
        <v>63</v>
      </c>
      <c r="D4439" s="100" t="s">
        <v>2354</v>
      </c>
      <c r="E4439" s="101" t="s">
        <v>637</v>
      </c>
      <c r="F4439" s="102" t="s">
        <v>243</v>
      </c>
      <c r="G4439" s="100">
        <v>11</v>
      </c>
      <c r="H4439" s="103" t="s">
        <v>654</v>
      </c>
      <c r="I4439" s="100">
        <v>20</v>
      </c>
      <c r="J4439" s="100">
        <v>1</v>
      </c>
      <c r="K4439" s="100"/>
      <c r="L4439" s="100"/>
      <c r="M4439" s="100">
        <v>20</v>
      </c>
      <c r="N4439" s="100">
        <v>1</v>
      </c>
      <c r="O4439" s="104">
        <v>1050000</v>
      </c>
      <c r="P4439" s="104">
        <v>1050000</v>
      </c>
      <c r="Q4439" s="104"/>
      <c r="R4439" s="104"/>
      <c r="S4439" s="104">
        <v>1050000</v>
      </c>
      <c r="T4439" s="104">
        <v>0</v>
      </c>
      <c r="U4439" s="103" t="s">
        <v>303</v>
      </c>
      <c r="V4439" s="105" t="s">
        <v>4948</v>
      </c>
      <c r="W4439" s="106" t="s">
        <v>539</v>
      </c>
    </row>
    <row r="4440" spans="1:23" s="107" customFormat="1" ht="31.8" customHeight="1">
      <c r="A4440" s="46">
        <f>SUBTOTAL(3,$C$11:C4440)</f>
        <v>4430</v>
      </c>
      <c r="B4440" s="100">
        <v>2</v>
      </c>
      <c r="C4440" s="100" t="s">
        <v>63</v>
      </c>
      <c r="D4440" s="100" t="s">
        <v>2378</v>
      </c>
      <c r="E4440" s="101" t="s">
        <v>637</v>
      </c>
      <c r="F4440" s="102" t="s">
        <v>243</v>
      </c>
      <c r="G4440" s="100">
        <v>11</v>
      </c>
      <c r="H4440" s="103" t="s">
        <v>654</v>
      </c>
      <c r="I4440" s="100">
        <v>20</v>
      </c>
      <c r="J4440" s="100">
        <v>1</v>
      </c>
      <c r="K4440" s="100"/>
      <c r="L4440" s="100"/>
      <c r="M4440" s="100">
        <v>20</v>
      </c>
      <c r="N4440" s="100">
        <v>1</v>
      </c>
      <c r="O4440" s="104">
        <v>1050000</v>
      </c>
      <c r="P4440" s="104">
        <v>1050000</v>
      </c>
      <c r="Q4440" s="104"/>
      <c r="R4440" s="104"/>
      <c r="S4440" s="104">
        <v>1050000</v>
      </c>
      <c r="T4440" s="104">
        <v>0</v>
      </c>
      <c r="U4440" s="103" t="s">
        <v>303</v>
      </c>
      <c r="V4440" s="105" t="s">
        <v>1222</v>
      </c>
      <c r="W4440" s="106" t="s">
        <v>539</v>
      </c>
    </row>
    <row r="4441" spans="1:23" s="107" customFormat="1" ht="31.8" customHeight="1">
      <c r="A4441" s="46">
        <f>SUBTOTAL(3,$C$11:C4441)</f>
        <v>4431</v>
      </c>
      <c r="B4441" s="100">
        <v>2</v>
      </c>
      <c r="C4441" s="100" t="s">
        <v>63</v>
      </c>
      <c r="D4441" s="100" t="s">
        <v>2354</v>
      </c>
      <c r="E4441" s="101" t="s">
        <v>637</v>
      </c>
      <c r="F4441" s="102" t="s">
        <v>243</v>
      </c>
      <c r="G4441" s="100">
        <v>11</v>
      </c>
      <c r="H4441" s="103" t="s">
        <v>654</v>
      </c>
      <c r="I4441" s="100">
        <v>20</v>
      </c>
      <c r="J4441" s="100">
        <v>1</v>
      </c>
      <c r="K4441" s="100"/>
      <c r="L4441" s="100"/>
      <c r="M4441" s="100">
        <v>20</v>
      </c>
      <c r="N4441" s="100">
        <v>1</v>
      </c>
      <c r="O4441" s="104">
        <v>1050000</v>
      </c>
      <c r="P4441" s="104">
        <v>1050000</v>
      </c>
      <c r="Q4441" s="104"/>
      <c r="R4441" s="104"/>
      <c r="S4441" s="104">
        <v>1050000</v>
      </c>
      <c r="T4441" s="104">
        <v>0</v>
      </c>
      <c r="U4441" s="103" t="s">
        <v>303</v>
      </c>
      <c r="V4441" s="105" t="s">
        <v>4949</v>
      </c>
      <c r="W4441" s="106" t="s">
        <v>539</v>
      </c>
    </row>
    <row r="4442" spans="1:23" s="107" customFormat="1" ht="31.8" customHeight="1">
      <c r="A4442" s="46">
        <f>SUBTOTAL(3,$C$11:C4442)</f>
        <v>4432</v>
      </c>
      <c r="B4442" s="100">
        <v>2</v>
      </c>
      <c r="C4442" s="100" t="s">
        <v>63</v>
      </c>
      <c r="D4442" s="100" t="s">
        <v>2358</v>
      </c>
      <c r="E4442" s="101" t="s">
        <v>637</v>
      </c>
      <c r="F4442" s="102" t="s">
        <v>243</v>
      </c>
      <c r="G4442" s="100">
        <v>11</v>
      </c>
      <c r="H4442" s="103" t="s">
        <v>654</v>
      </c>
      <c r="I4442" s="100">
        <v>20</v>
      </c>
      <c r="J4442" s="100">
        <v>1</v>
      </c>
      <c r="K4442" s="100"/>
      <c r="L4442" s="100"/>
      <c r="M4442" s="100">
        <v>20</v>
      </c>
      <c r="N4442" s="100">
        <v>1</v>
      </c>
      <c r="O4442" s="104">
        <v>1050000</v>
      </c>
      <c r="P4442" s="104">
        <v>1050000</v>
      </c>
      <c r="Q4442" s="104"/>
      <c r="R4442" s="104"/>
      <c r="S4442" s="104">
        <v>1050000</v>
      </c>
      <c r="T4442" s="104">
        <v>0</v>
      </c>
      <c r="U4442" s="103" t="s">
        <v>303</v>
      </c>
      <c r="V4442" s="105" t="s">
        <v>4950</v>
      </c>
      <c r="W4442" s="106" t="s">
        <v>539</v>
      </c>
    </row>
    <row r="4443" spans="1:23" s="107" customFormat="1" ht="31.8" customHeight="1">
      <c r="A4443" s="46">
        <f>SUBTOTAL(3,$C$11:C4443)</f>
        <v>4433</v>
      </c>
      <c r="B4443" s="100">
        <v>2</v>
      </c>
      <c r="C4443" s="100" t="s">
        <v>63</v>
      </c>
      <c r="D4443" s="100" t="s">
        <v>2357</v>
      </c>
      <c r="E4443" s="101" t="s">
        <v>637</v>
      </c>
      <c r="F4443" s="102" t="s">
        <v>243</v>
      </c>
      <c r="G4443" s="100">
        <v>11</v>
      </c>
      <c r="H4443" s="103" t="s">
        <v>654</v>
      </c>
      <c r="I4443" s="100">
        <v>20</v>
      </c>
      <c r="J4443" s="100">
        <v>1</v>
      </c>
      <c r="K4443" s="100"/>
      <c r="L4443" s="100"/>
      <c r="M4443" s="100">
        <v>20</v>
      </c>
      <c r="N4443" s="100">
        <v>1</v>
      </c>
      <c r="O4443" s="104">
        <v>1050000</v>
      </c>
      <c r="P4443" s="104">
        <v>1050000</v>
      </c>
      <c r="Q4443" s="104"/>
      <c r="R4443" s="104"/>
      <c r="S4443" s="104">
        <v>1050000</v>
      </c>
      <c r="T4443" s="104">
        <v>0</v>
      </c>
      <c r="U4443" s="103" t="s">
        <v>303</v>
      </c>
      <c r="V4443" s="105" t="s">
        <v>874</v>
      </c>
      <c r="W4443" s="106" t="s">
        <v>539</v>
      </c>
    </row>
    <row r="4444" spans="1:23" s="107" customFormat="1" ht="31.8" customHeight="1">
      <c r="A4444" s="46">
        <f>SUBTOTAL(3,$C$11:C4444)</f>
        <v>4434</v>
      </c>
      <c r="B4444" s="100">
        <v>2</v>
      </c>
      <c r="C4444" s="100" t="s">
        <v>63</v>
      </c>
      <c r="D4444" s="100" t="s">
        <v>2357</v>
      </c>
      <c r="E4444" s="101" t="s">
        <v>637</v>
      </c>
      <c r="F4444" s="102" t="s">
        <v>243</v>
      </c>
      <c r="G4444" s="100">
        <v>11</v>
      </c>
      <c r="H4444" s="103" t="s">
        <v>654</v>
      </c>
      <c r="I4444" s="100">
        <v>20</v>
      </c>
      <c r="J4444" s="100">
        <v>1</v>
      </c>
      <c r="K4444" s="100"/>
      <c r="L4444" s="100"/>
      <c r="M4444" s="100">
        <v>20</v>
      </c>
      <c r="N4444" s="100">
        <v>1</v>
      </c>
      <c r="O4444" s="104">
        <v>1050000</v>
      </c>
      <c r="P4444" s="104">
        <v>1050000</v>
      </c>
      <c r="Q4444" s="104"/>
      <c r="R4444" s="104"/>
      <c r="S4444" s="104">
        <v>1050000</v>
      </c>
      <c r="T4444" s="104">
        <v>0</v>
      </c>
      <c r="U4444" s="103" t="s">
        <v>303</v>
      </c>
      <c r="V4444" s="105" t="s">
        <v>4951</v>
      </c>
      <c r="W4444" s="106" t="s">
        <v>539</v>
      </c>
    </row>
    <row r="4445" spans="1:23" s="107" customFormat="1" ht="31.8" customHeight="1">
      <c r="A4445" s="46">
        <f>SUBTOTAL(3,$C$11:C4445)</f>
        <v>4435</v>
      </c>
      <c r="B4445" s="100">
        <v>2</v>
      </c>
      <c r="C4445" s="100" t="s">
        <v>63</v>
      </c>
      <c r="D4445" s="100" t="s">
        <v>2358</v>
      </c>
      <c r="E4445" s="101" t="s">
        <v>637</v>
      </c>
      <c r="F4445" s="102" t="s">
        <v>243</v>
      </c>
      <c r="G4445" s="100">
        <v>11</v>
      </c>
      <c r="H4445" s="103" t="s">
        <v>654</v>
      </c>
      <c r="I4445" s="100">
        <v>20</v>
      </c>
      <c r="J4445" s="100">
        <v>1</v>
      </c>
      <c r="K4445" s="100"/>
      <c r="L4445" s="100"/>
      <c r="M4445" s="100">
        <v>20</v>
      </c>
      <c r="N4445" s="100">
        <v>1</v>
      </c>
      <c r="O4445" s="104">
        <v>1050000</v>
      </c>
      <c r="P4445" s="104">
        <v>1050000</v>
      </c>
      <c r="Q4445" s="104"/>
      <c r="R4445" s="104"/>
      <c r="S4445" s="104">
        <v>1050000</v>
      </c>
      <c r="T4445" s="104">
        <v>0</v>
      </c>
      <c r="U4445" s="103" t="s">
        <v>303</v>
      </c>
      <c r="V4445" s="105" t="s">
        <v>4952</v>
      </c>
      <c r="W4445" s="106" t="s">
        <v>539</v>
      </c>
    </row>
    <row r="4446" spans="1:23" s="107" customFormat="1" ht="31.8" customHeight="1">
      <c r="A4446" s="46">
        <f>SUBTOTAL(3,$C$11:C4446)</f>
        <v>4436</v>
      </c>
      <c r="B4446" s="100">
        <v>2</v>
      </c>
      <c r="C4446" s="100" t="s">
        <v>63</v>
      </c>
      <c r="D4446" s="100" t="s">
        <v>2358</v>
      </c>
      <c r="E4446" s="101" t="s">
        <v>637</v>
      </c>
      <c r="F4446" s="102" t="s">
        <v>243</v>
      </c>
      <c r="G4446" s="100">
        <v>11</v>
      </c>
      <c r="H4446" s="103" t="s">
        <v>654</v>
      </c>
      <c r="I4446" s="100">
        <v>20</v>
      </c>
      <c r="J4446" s="100">
        <v>1</v>
      </c>
      <c r="K4446" s="100"/>
      <c r="L4446" s="100"/>
      <c r="M4446" s="100">
        <v>20</v>
      </c>
      <c r="N4446" s="100">
        <v>1</v>
      </c>
      <c r="O4446" s="104">
        <v>1050000</v>
      </c>
      <c r="P4446" s="104">
        <v>1050000</v>
      </c>
      <c r="Q4446" s="104"/>
      <c r="R4446" s="104"/>
      <c r="S4446" s="104">
        <v>1050000</v>
      </c>
      <c r="T4446" s="104">
        <v>0</v>
      </c>
      <c r="U4446" s="103" t="s">
        <v>303</v>
      </c>
      <c r="V4446" s="105" t="s">
        <v>4953</v>
      </c>
      <c r="W4446" s="106" t="s">
        <v>539</v>
      </c>
    </row>
    <row r="4447" spans="1:23" s="107" customFormat="1" ht="31.8" customHeight="1">
      <c r="A4447" s="46">
        <f>SUBTOTAL(3,$C$11:C4447)</f>
        <v>4437</v>
      </c>
      <c r="B4447" s="100">
        <v>2</v>
      </c>
      <c r="C4447" s="100" t="s">
        <v>63</v>
      </c>
      <c r="D4447" s="100" t="s">
        <v>2354</v>
      </c>
      <c r="E4447" s="101" t="s">
        <v>637</v>
      </c>
      <c r="F4447" s="102" t="s">
        <v>243</v>
      </c>
      <c r="G4447" s="100">
        <v>11</v>
      </c>
      <c r="H4447" s="103" t="s">
        <v>654</v>
      </c>
      <c r="I4447" s="100">
        <v>20</v>
      </c>
      <c r="J4447" s="100">
        <v>1</v>
      </c>
      <c r="K4447" s="100"/>
      <c r="L4447" s="100"/>
      <c r="M4447" s="100">
        <v>20</v>
      </c>
      <c r="N4447" s="100">
        <v>1</v>
      </c>
      <c r="O4447" s="104">
        <v>1050000</v>
      </c>
      <c r="P4447" s="104">
        <v>1050000</v>
      </c>
      <c r="Q4447" s="104"/>
      <c r="R4447" s="104"/>
      <c r="S4447" s="104">
        <v>1050000</v>
      </c>
      <c r="T4447" s="104">
        <v>0</v>
      </c>
      <c r="U4447" s="103" t="s">
        <v>303</v>
      </c>
      <c r="V4447" s="105" t="s">
        <v>4954</v>
      </c>
      <c r="W4447" s="106" t="s">
        <v>539</v>
      </c>
    </row>
    <row r="4448" spans="1:23" s="107" customFormat="1" ht="31.8" customHeight="1">
      <c r="A4448" s="46">
        <f>SUBTOTAL(3,$C$11:C4448)</f>
        <v>4438</v>
      </c>
      <c r="B4448" s="100">
        <v>2</v>
      </c>
      <c r="C4448" s="100" t="s">
        <v>63</v>
      </c>
      <c r="D4448" s="100" t="s">
        <v>2356</v>
      </c>
      <c r="E4448" s="101" t="s">
        <v>637</v>
      </c>
      <c r="F4448" s="102" t="s">
        <v>243</v>
      </c>
      <c r="G4448" s="100">
        <v>11</v>
      </c>
      <c r="H4448" s="103" t="s">
        <v>654</v>
      </c>
      <c r="I4448" s="100">
        <v>20</v>
      </c>
      <c r="J4448" s="100">
        <v>1</v>
      </c>
      <c r="K4448" s="100"/>
      <c r="L4448" s="100"/>
      <c r="M4448" s="100">
        <v>20</v>
      </c>
      <c r="N4448" s="100">
        <v>1</v>
      </c>
      <c r="O4448" s="104">
        <v>1050000</v>
      </c>
      <c r="P4448" s="104">
        <v>1050000</v>
      </c>
      <c r="Q4448" s="104"/>
      <c r="R4448" s="104"/>
      <c r="S4448" s="104">
        <v>1050000</v>
      </c>
      <c r="T4448" s="104">
        <v>0</v>
      </c>
      <c r="U4448" s="103" t="s">
        <v>303</v>
      </c>
      <c r="V4448" s="105" t="s">
        <v>4955</v>
      </c>
      <c r="W4448" s="106" t="s">
        <v>539</v>
      </c>
    </row>
    <row r="4449" spans="1:23" s="107" customFormat="1" ht="31.8" customHeight="1">
      <c r="A4449" s="46">
        <f>SUBTOTAL(3,$C$11:C4449)</f>
        <v>4439</v>
      </c>
      <c r="B4449" s="100">
        <v>2</v>
      </c>
      <c r="C4449" s="100" t="s">
        <v>63</v>
      </c>
      <c r="D4449" s="100" t="s">
        <v>2357</v>
      </c>
      <c r="E4449" s="101" t="s">
        <v>637</v>
      </c>
      <c r="F4449" s="102" t="s">
        <v>243</v>
      </c>
      <c r="G4449" s="100">
        <v>11</v>
      </c>
      <c r="H4449" s="103" t="s">
        <v>654</v>
      </c>
      <c r="I4449" s="100">
        <v>20</v>
      </c>
      <c r="J4449" s="100">
        <v>1</v>
      </c>
      <c r="K4449" s="100"/>
      <c r="L4449" s="100"/>
      <c r="M4449" s="100">
        <v>20</v>
      </c>
      <c r="N4449" s="100">
        <v>1</v>
      </c>
      <c r="O4449" s="104">
        <v>1050000</v>
      </c>
      <c r="P4449" s="104">
        <v>1050000</v>
      </c>
      <c r="Q4449" s="104"/>
      <c r="R4449" s="104"/>
      <c r="S4449" s="104">
        <v>1050000</v>
      </c>
      <c r="T4449" s="104">
        <v>0</v>
      </c>
      <c r="U4449" s="103" t="s">
        <v>303</v>
      </c>
      <c r="V4449" s="105" t="s">
        <v>4956</v>
      </c>
      <c r="W4449" s="106" t="s">
        <v>539</v>
      </c>
    </row>
    <row r="4450" spans="1:23" s="107" customFormat="1" ht="31.8" customHeight="1">
      <c r="A4450" s="46">
        <f>SUBTOTAL(3,$C$11:C4450)</f>
        <v>4440</v>
      </c>
      <c r="B4450" s="100">
        <v>2</v>
      </c>
      <c r="C4450" s="100" t="s">
        <v>63</v>
      </c>
      <c r="D4450" s="100" t="s">
        <v>2388</v>
      </c>
      <c r="E4450" s="101" t="s">
        <v>637</v>
      </c>
      <c r="F4450" s="102" t="s">
        <v>243</v>
      </c>
      <c r="G4450" s="100">
        <v>11</v>
      </c>
      <c r="H4450" s="103" t="s">
        <v>654</v>
      </c>
      <c r="I4450" s="100">
        <v>20</v>
      </c>
      <c r="J4450" s="100">
        <v>1</v>
      </c>
      <c r="K4450" s="100"/>
      <c r="L4450" s="100"/>
      <c r="M4450" s="100">
        <v>20</v>
      </c>
      <c r="N4450" s="100">
        <v>1</v>
      </c>
      <c r="O4450" s="104">
        <v>1050000</v>
      </c>
      <c r="P4450" s="104">
        <v>1050000</v>
      </c>
      <c r="Q4450" s="104"/>
      <c r="R4450" s="104"/>
      <c r="S4450" s="104">
        <v>1050000</v>
      </c>
      <c r="T4450" s="104">
        <v>0</v>
      </c>
      <c r="U4450" s="103" t="s">
        <v>303</v>
      </c>
      <c r="V4450" s="105" t="s">
        <v>4957</v>
      </c>
      <c r="W4450" s="106" t="s">
        <v>539</v>
      </c>
    </row>
    <row r="4451" spans="1:23" s="107" customFormat="1" ht="31.8" customHeight="1">
      <c r="A4451" s="46">
        <f>SUBTOTAL(3,$C$11:C4451)</f>
        <v>4441</v>
      </c>
      <c r="B4451" s="100">
        <v>2</v>
      </c>
      <c r="C4451" s="100" t="s">
        <v>63</v>
      </c>
      <c r="D4451" s="100" t="s">
        <v>2357</v>
      </c>
      <c r="E4451" s="101" t="s">
        <v>637</v>
      </c>
      <c r="F4451" s="102" t="s">
        <v>243</v>
      </c>
      <c r="G4451" s="100">
        <v>11</v>
      </c>
      <c r="H4451" s="103" t="s">
        <v>654</v>
      </c>
      <c r="I4451" s="100">
        <v>20</v>
      </c>
      <c r="J4451" s="100">
        <v>1</v>
      </c>
      <c r="K4451" s="100"/>
      <c r="L4451" s="100"/>
      <c r="M4451" s="100">
        <v>20</v>
      </c>
      <c r="N4451" s="100">
        <v>1</v>
      </c>
      <c r="O4451" s="104">
        <v>1050000</v>
      </c>
      <c r="P4451" s="104">
        <v>1050000</v>
      </c>
      <c r="Q4451" s="104"/>
      <c r="R4451" s="104"/>
      <c r="S4451" s="104">
        <v>1050000</v>
      </c>
      <c r="T4451" s="104">
        <v>0</v>
      </c>
      <c r="U4451" s="103" t="s">
        <v>303</v>
      </c>
      <c r="V4451" s="105" t="s">
        <v>4958</v>
      </c>
      <c r="W4451" s="106" t="s">
        <v>539</v>
      </c>
    </row>
    <row r="4452" spans="1:23" s="107" customFormat="1" ht="31.8" customHeight="1">
      <c r="A4452" s="46">
        <f>SUBTOTAL(3,$C$11:C4452)</f>
        <v>4442</v>
      </c>
      <c r="B4452" s="100">
        <v>2</v>
      </c>
      <c r="C4452" s="100" t="s">
        <v>63</v>
      </c>
      <c r="D4452" s="100" t="s">
        <v>2353</v>
      </c>
      <c r="E4452" s="101" t="s">
        <v>637</v>
      </c>
      <c r="F4452" s="102" t="s">
        <v>243</v>
      </c>
      <c r="G4452" s="100">
        <v>11</v>
      </c>
      <c r="H4452" s="103" t="s">
        <v>654</v>
      </c>
      <c r="I4452" s="100">
        <v>20</v>
      </c>
      <c r="J4452" s="100">
        <v>1</v>
      </c>
      <c r="K4452" s="100"/>
      <c r="L4452" s="100"/>
      <c r="M4452" s="100">
        <v>20</v>
      </c>
      <c r="N4452" s="100">
        <v>1</v>
      </c>
      <c r="O4452" s="104">
        <v>1050000</v>
      </c>
      <c r="P4452" s="104">
        <v>1050000</v>
      </c>
      <c r="Q4452" s="104"/>
      <c r="R4452" s="104"/>
      <c r="S4452" s="104">
        <v>1050000</v>
      </c>
      <c r="T4452" s="104">
        <v>0</v>
      </c>
      <c r="U4452" s="103" t="s">
        <v>303</v>
      </c>
      <c r="V4452" s="105" t="s">
        <v>4959</v>
      </c>
      <c r="W4452" s="106" t="s">
        <v>539</v>
      </c>
    </row>
    <row r="4453" spans="1:23" s="107" customFormat="1" ht="31.8" customHeight="1">
      <c r="A4453" s="46">
        <f>SUBTOTAL(3,$C$11:C4453)</f>
        <v>4443</v>
      </c>
      <c r="B4453" s="100">
        <v>2</v>
      </c>
      <c r="C4453" s="100" t="s">
        <v>63</v>
      </c>
      <c r="D4453" s="100" t="s">
        <v>2357</v>
      </c>
      <c r="E4453" s="101" t="s">
        <v>637</v>
      </c>
      <c r="F4453" s="102" t="s">
        <v>243</v>
      </c>
      <c r="G4453" s="100">
        <v>11</v>
      </c>
      <c r="H4453" s="103" t="s">
        <v>654</v>
      </c>
      <c r="I4453" s="100">
        <v>20</v>
      </c>
      <c r="J4453" s="100">
        <v>1</v>
      </c>
      <c r="K4453" s="100"/>
      <c r="L4453" s="100"/>
      <c r="M4453" s="100">
        <v>20</v>
      </c>
      <c r="N4453" s="100">
        <v>1</v>
      </c>
      <c r="O4453" s="104">
        <v>1050000</v>
      </c>
      <c r="P4453" s="104">
        <v>1050000</v>
      </c>
      <c r="Q4453" s="104"/>
      <c r="R4453" s="104"/>
      <c r="S4453" s="104">
        <v>1050000</v>
      </c>
      <c r="T4453" s="104">
        <v>0</v>
      </c>
      <c r="U4453" s="103" t="s">
        <v>303</v>
      </c>
      <c r="V4453" s="105" t="s">
        <v>4960</v>
      </c>
      <c r="W4453" s="106" t="s">
        <v>539</v>
      </c>
    </row>
    <row r="4454" spans="1:23" s="107" customFormat="1" ht="31.8" customHeight="1">
      <c r="A4454" s="46">
        <f>SUBTOTAL(3,$C$11:C4454)</f>
        <v>4444</v>
      </c>
      <c r="B4454" s="100">
        <v>2</v>
      </c>
      <c r="C4454" s="100" t="s">
        <v>63</v>
      </c>
      <c r="D4454" s="100" t="s">
        <v>2357</v>
      </c>
      <c r="E4454" s="101" t="s">
        <v>637</v>
      </c>
      <c r="F4454" s="102" t="s">
        <v>243</v>
      </c>
      <c r="G4454" s="100">
        <v>11</v>
      </c>
      <c r="H4454" s="103" t="s">
        <v>654</v>
      </c>
      <c r="I4454" s="100">
        <v>20</v>
      </c>
      <c r="J4454" s="100">
        <v>1</v>
      </c>
      <c r="K4454" s="100"/>
      <c r="L4454" s="100"/>
      <c r="M4454" s="100">
        <v>20</v>
      </c>
      <c r="N4454" s="100">
        <v>1</v>
      </c>
      <c r="O4454" s="104">
        <v>1050000</v>
      </c>
      <c r="P4454" s="104">
        <v>1050000</v>
      </c>
      <c r="Q4454" s="104"/>
      <c r="R4454" s="104"/>
      <c r="S4454" s="104">
        <v>1050000</v>
      </c>
      <c r="T4454" s="104">
        <v>0</v>
      </c>
      <c r="U4454" s="103" t="s">
        <v>303</v>
      </c>
      <c r="V4454" s="105" t="s">
        <v>4961</v>
      </c>
      <c r="W4454" s="106" t="s">
        <v>539</v>
      </c>
    </row>
    <row r="4455" spans="1:23" s="107" customFormat="1" ht="31.8" customHeight="1">
      <c r="A4455" s="46">
        <f>SUBTOTAL(3,$C$11:C4455)</f>
        <v>4445</v>
      </c>
      <c r="B4455" s="100">
        <v>2</v>
      </c>
      <c r="C4455" s="100" t="s">
        <v>63</v>
      </c>
      <c r="D4455" s="100" t="s">
        <v>2365</v>
      </c>
      <c r="E4455" s="101" t="s">
        <v>637</v>
      </c>
      <c r="F4455" s="102" t="s">
        <v>243</v>
      </c>
      <c r="G4455" s="100">
        <v>11</v>
      </c>
      <c r="H4455" s="103" t="s">
        <v>654</v>
      </c>
      <c r="I4455" s="100">
        <v>20</v>
      </c>
      <c r="J4455" s="100">
        <v>1</v>
      </c>
      <c r="K4455" s="100"/>
      <c r="L4455" s="100"/>
      <c r="M4455" s="100">
        <v>20</v>
      </c>
      <c r="N4455" s="100">
        <v>1</v>
      </c>
      <c r="O4455" s="104">
        <v>1050000</v>
      </c>
      <c r="P4455" s="104">
        <v>1050000</v>
      </c>
      <c r="Q4455" s="104"/>
      <c r="R4455" s="104"/>
      <c r="S4455" s="104">
        <v>1050000</v>
      </c>
      <c r="T4455" s="104">
        <v>0</v>
      </c>
      <c r="U4455" s="103" t="s">
        <v>303</v>
      </c>
      <c r="V4455" s="105" t="s">
        <v>872</v>
      </c>
      <c r="W4455" s="106" t="s">
        <v>539</v>
      </c>
    </row>
    <row r="4456" spans="1:23" s="107" customFormat="1" ht="31.8" customHeight="1">
      <c r="A4456" s="46">
        <f>SUBTOTAL(3,$C$11:C4456)</f>
        <v>4446</v>
      </c>
      <c r="B4456" s="100">
        <v>2</v>
      </c>
      <c r="C4456" s="100" t="s">
        <v>63</v>
      </c>
      <c r="D4456" s="100" t="s">
        <v>2342</v>
      </c>
      <c r="E4456" s="101" t="s">
        <v>637</v>
      </c>
      <c r="F4456" s="102" t="s">
        <v>243</v>
      </c>
      <c r="G4456" s="100">
        <v>11</v>
      </c>
      <c r="H4456" s="103" t="s">
        <v>654</v>
      </c>
      <c r="I4456" s="100">
        <v>20</v>
      </c>
      <c r="J4456" s="100">
        <v>1</v>
      </c>
      <c r="K4456" s="100"/>
      <c r="L4456" s="100"/>
      <c r="M4456" s="100">
        <v>20</v>
      </c>
      <c r="N4456" s="100">
        <v>1</v>
      </c>
      <c r="O4456" s="104">
        <v>1050000</v>
      </c>
      <c r="P4456" s="104">
        <v>1050000</v>
      </c>
      <c r="Q4456" s="104"/>
      <c r="R4456" s="104"/>
      <c r="S4456" s="104">
        <v>1050000</v>
      </c>
      <c r="T4456" s="104">
        <v>0</v>
      </c>
      <c r="U4456" s="103" t="s">
        <v>303</v>
      </c>
      <c r="V4456" s="105" t="s">
        <v>4962</v>
      </c>
      <c r="W4456" s="106" t="s">
        <v>539</v>
      </c>
    </row>
    <row r="4457" spans="1:23" s="107" customFormat="1" ht="31.8" customHeight="1">
      <c r="A4457" s="46">
        <f>SUBTOTAL(3,$C$11:C4457)</f>
        <v>4447</v>
      </c>
      <c r="B4457" s="100">
        <v>2</v>
      </c>
      <c r="C4457" s="100" t="s">
        <v>63</v>
      </c>
      <c r="D4457" s="100" t="s">
        <v>2357</v>
      </c>
      <c r="E4457" s="101" t="s">
        <v>637</v>
      </c>
      <c r="F4457" s="102" t="s">
        <v>243</v>
      </c>
      <c r="G4457" s="100">
        <v>11</v>
      </c>
      <c r="H4457" s="103" t="s">
        <v>654</v>
      </c>
      <c r="I4457" s="100">
        <v>20</v>
      </c>
      <c r="J4457" s="100">
        <v>1</v>
      </c>
      <c r="K4457" s="100"/>
      <c r="L4457" s="100"/>
      <c r="M4457" s="100">
        <v>20</v>
      </c>
      <c r="N4457" s="100">
        <v>1</v>
      </c>
      <c r="O4457" s="104">
        <v>1050000</v>
      </c>
      <c r="P4457" s="104">
        <v>1050000</v>
      </c>
      <c r="Q4457" s="104"/>
      <c r="R4457" s="104"/>
      <c r="S4457" s="104">
        <v>1050000</v>
      </c>
      <c r="T4457" s="104">
        <v>0</v>
      </c>
      <c r="U4457" s="103" t="s">
        <v>303</v>
      </c>
      <c r="V4457" s="105" t="s">
        <v>4963</v>
      </c>
      <c r="W4457" s="106" t="s">
        <v>539</v>
      </c>
    </row>
    <row r="4458" spans="1:23" s="107" customFormat="1" ht="31.8" customHeight="1">
      <c r="A4458" s="46">
        <f>SUBTOTAL(3,$C$11:C4458)</f>
        <v>4448</v>
      </c>
      <c r="B4458" s="100">
        <v>2</v>
      </c>
      <c r="C4458" s="100" t="s">
        <v>63</v>
      </c>
      <c r="D4458" s="100" t="s">
        <v>2354</v>
      </c>
      <c r="E4458" s="101" t="s">
        <v>637</v>
      </c>
      <c r="F4458" s="102" t="s">
        <v>243</v>
      </c>
      <c r="G4458" s="100">
        <v>11</v>
      </c>
      <c r="H4458" s="103" t="s">
        <v>654</v>
      </c>
      <c r="I4458" s="100">
        <v>20</v>
      </c>
      <c r="J4458" s="100">
        <v>1</v>
      </c>
      <c r="K4458" s="100"/>
      <c r="L4458" s="100"/>
      <c r="M4458" s="100">
        <v>20</v>
      </c>
      <c r="N4458" s="100">
        <v>1</v>
      </c>
      <c r="O4458" s="104">
        <v>1050000</v>
      </c>
      <c r="P4458" s="104">
        <v>1050000</v>
      </c>
      <c r="Q4458" s="104"/>
      <c r="R4458" s="104"/>
      <c r="S4458" s="104">
        <v>1050000</v>
      </c>
      <c r="T4458" s="104">
        <v>0</v>
      </c>
      <c r="U4458" s="103" t="s">
        <v>303</v>
      </c>
      <c r="V4458" s="105" t="s">
        <v>4964</v>
      </c>
      <c r="W4458" s="106" t="s">
        <v>539</v>
      </c>
    </row>
    <row r="4459" spans="1:23" s="107" customFormat="1" ht="31.8" customHeight="1">
      <c r="A4459" s="46">
        <f>SUBTOTAL(3,$C$11:C4459)</f>
        <v>4449</v>
      </c>
      <c r="B4459" s="100">
        <v>2</v>
      </c>
      <c r="C4459" s="100" t="s">
        <v>63</v>
      </c>
      <c r="D4459" s="100" t="s">
        <v>2354</v>
      </c>
      <c r="E4459" s="101" t="s">
        <v>637</v>
      </c>
      <c r="F4459" s="102" t="s">
        <v>243</v>
      </c>
      <c r="G4459" s="100">
        <v>11</v>
      </c>
      <c r="H4459" s="103" t="s">
        <v>654</v>
      </c>
      <c r="I4459" s="100">
        <v>20</v>
      </c>
      <c r="J4459" s="100">
        <v>1</v>
      </c>
      <c r="K4459" s="100"/>
      <c r="L4459" s="100"/>
      <c r="M4459" s="100">
        <v>20</v>
      </c>
      <c r="N4459" s="100">
        <v>1</v>
      </c>
      <c r="O4459" s="104">
        <v>1050000</v>
      </c>
      <c r="P4459" s="104">
        <v>1050000</v>
      </c>
      <c r="Q4459" s="104"/>
      <c r="R4459" s="104"/>
      <c r="S4459" s="104">
        <v>1050000</v>
      </c>
      <c r="T4459" s="104">
        <v>0</v>
      </c>
      <c r="U4459" s="103" t="s">
        <v>303</v>
      </c>
      <c r="V4459" s="105" t="s">
        <v>4965</v>
      </c>
      <c r="W4459" s="106" t="s">
        <v>539</v>
      </c>
    </row>
    <row r="4460" spans="1:23" s="107" customFormat="1" ht="31.8" customHeight="1">
      <c r="A4460" s="46">
        <f>SUBTOTAL(3,$C$11:C4460)</f>
        <v>4450</v>
      </c>
      <c r="B4460" s="100">
        <v>2</v>
      </c>
      <c r="C4460" s="100" t="s">
        <v>63</v>
      </c>
      <c r="D4460" s="100" t="s">
        <v>2355</v>
      </c>
      <c r="E4460" s="101" t="s">
        <v>637</v>
      </c>
      <c r="F4460" s="102" t="s">
        <v>243</v>
      </c>
      <c r="G4460" s="100">
        <v>11</v>
      </c>
      <c r="H4460" s="103" t="s">
        <v>654</v>
      </c>
      <c r="I4460" s="100">
        <v>20</v>
      </c>
      <c r="J4460" s="100">
        <v>1</v>
      </c>
      <c r="K4460" s="100"/>
      <c r="L4460" s="100"/>
      <c r="M4460" s="100">
        <v>20</v>
      </c>
      <c r="N4460" s="100">
        <v>1</v>
      </c>
      <c r="O4460" s="104">
        <v>1050000</v>
      </c>
      <c r="P4460" s="104">
        <v>1050000</v>
      </c>
      <c r="Q4460" s="104"/>
      <c r="R4460" s="104"/>
      <c r="S4460" s="104">
        <v>1050000</v>
      </c>
      <c r="T4460" s="104">
        <v>0</v>
      </c>
      <c r="U4460" s="103" t="s">
        <v>303</v>
      </c>
      <c r="V4460" s="105" t="s">
        <v>574</v>
      </c>
      <c r="W4460" s="106" t="s">
        <v>539</v>
      </c>
    </row>
    <row r="4461" spans="1:23" s="107" customFormat="1" ht="31.8" customHeight="1">
      <c r="A4461" s="46">
        <f>SUBTOTAL(3,$C$11:C4461)</f>
        <v>4451</v>
      </c>
      <c r="B4461" s="100">
        <v>2</v>
      </c>
      <c r="C4461" s="100" t="s">
        <v>63</v>
      </c>
      <c r="D4461" s="100" t="s">
        <v>2357</v>
      </c>
      <c r="E4461" s="101" t="s">
        <v>637</v>
      </c>
      <c r="F4461" s="102" t="s">
        <v>243</v>
      </c>
      <c r="G4461" s="100">
        <v>11</v>
      </c>
      <c r="H4461" s="103" t="s">
        <v>654</v>
      </c>
      <c r="I4461" s="100">
        <v>20</v>
      </c>
      <c r="J4461" s="100">
        <v>1</v>
      </c>
      <c r="K4461" s="100"/>
      <c r="L4461" s="100"/>
      <c r="M4461" s="100">
        <v>20</v>
      </c>
      <c r="N4461" s="100">
        <v>1</v>
      </c>
      <c r="O4461" s="104">
        <v>1050000</v>
      </c>
      <c r="P4461" s="104">
        <v>1050000</v>
      </c>
      <c r="Q4461" s="104"/>
      <c r="R4461" s="104"/>
      <c r="S4461" s="104">
        <v>1050000</v>
      </c>
      <c r="T4461" s="104">
        <v>0</v>
      </c>
      <c r="U4461" s="103" t="s">
        <v>303</v>
      </c>
      <c r="V4461" s="105" t="s">
        <v>4966</v>
      </c>
      <c r="W4461" s="106" t="s">
        <v>539</v>
      </c>
    </row>
    <row r="4462" spans="1:23" s="107" customFormat="1" ht="31.8" customHeight="1">
      <c r="A4462" s="46">
        <f>SUBTOTAL(3,$C$11:C4462)</f>
        <v>4452</v>
      </c>
      <c r="B4462" s="100">
        <v>2</v>
      </c>
      <c r="C4462" s="100" t="s">
        <v>63</v>
      </c>
      <c r="D4462" s="100" t="s">
        <v>2342</v>
      </c>
      <c r="E4462" s="101" t="s">
        <v>637</v>
      </c>
      <c r="F4462" s="102" t="s">
        <v>243</v>
      </c>
      <c r="G4462" s="100">
        <v>11</v>
      </c>
      <c r="H4462" s="103" t="s">
        <v>654</v>
      </c>
      <c r="I4462" s="100">
        <v>20</v>
      </c>
      <c r="J4462" s="100">
        <v>1</v>
      </c>
      <c r="K4462" s="100"/>
      <c r="L4462" s="100"/>
      <c r="M4462" s="100">
        <v>20</v>
      </c>
      <c r="N4462" s="100">
        <v>1</v>
      </c>
      <c r="O4462" s="104">
        <v>1050000</v>
      </c>
      <c r="P4462" s="104">
        <v>1050000</v>
      </c>
      <c r="Q4462" s="104"/>
      <c r="R4462" s="104"/>
      <c r="S4462" s="104">
        <v>1050000</v>
      </c>
      <c r="T4462" s="104">
        <v>0</v>
      </c>
      <c r="U4462" s="103" t="s">
        <v>303</v>
      </c>
      <c r="V4462" s="105" t="s">
        <v>4967</v>
      </c>
      <c r="W4462" s="106" t="s">
        <v>539</v>
      </c>
    </row>
    <row r="4463" spans="1:23" s="107" customFormat="1" ht="31.8" customHeight="1">
      <c r="A4463" s="46">
        <f>SUBTOTAL(3,$C$11:C4463)</f>
        <v>4453</v>
      </c>
      <c r="B4463" s="100">
        <v>2</v>
      </c>
      <c r="C4463" s="100" t="s">
        <v>63</v>
      </c>
      <c r="D4463" s="100" t="s">
        <v>2357</v>
      </c>
      <c r="E4463" s="101" t="s">
        <v>637</v>
      </c>
      <c r="F4463" s="102" t="s">
        <v>243</v>
      </c>
      <c r="G4463" s="100">
        <v>11</v>
      </c>
      <c r="H4463" s="103" t="s">
        <v>654</v>
      </c>
      <c r="I4463" s="100">
        <v>20</v>
      </c>
      <c r="J4463" s="100">
        <v>1</v>
      </c>
      <c r="K4463" s="100"/>
      <c r="L4463" s="100"/>
      <c r="M4463" s="100">
        <v>20</v>
      </c>
      <c r="N4463" s="100">
        <v>1</v>
      </c>
      <c r="O4463" s="104">
        <v>1050000</v>
      </c>
      <c r="P4463" s="104">
        <v>1050000</v>
      </c>
      <c r="Q4463" s="104"/>
      <c r="R4463" s="104"/>
      <c r="S4463" s="104">
        <v>1050000</v>
      </c>
      <c r="T4463" s="104">
        <v>0</v>
      </c>
      <c r="U4463" s="103" t="s">
        <v>303</v>
      </c>
      <c r="V4463" s="105" t="s">
        <v>4968</v>
      </c>
      <c r="W4463" s="106" t="s">
        <v>539</v>
      </c>
    </row>
    <row r="4464" spans="1:23" s="107" customFormat="1" ht="31.8" customHeight="1">
      <c r="A4464" s="46">
        <f>SUBTOTAL(3,$C$11:C4464)</f>
        <v>4454</v>
      </c>
      <c r="B4464" s="100">
        <v>2</v>
      </c>
      <c r="C4464" s="100" t="s">
        <v>63</v>
      </c>
      <c r="D4464" s="100" t="s">
        <v>2353</v>
      </c>
      <c r="E4464" s="101" t="s">
        <v>637</v>
      </c>
      <c r="F4464" s="102" t="s">
        <v>243</v>
      </c>
      <c r="G4464" s="100">
        <v>11</v>
      </c>
      <c r="H4464" s="103" t="s">
        <v>654</v>
      </c>
      <c r="I4464" s="100">
        <v>20</v>
      </c>
      <c r="J4464" s="100">
        <v>1</v>
      </c>
      <c r="K4464" s="100"/>
      <c r="L4464" s="100"/>
      <c r="M4464" s="100">
        <v>20</v>
      </c>
      <c r="N4464" s="100">
        <v>1</v>
      </c>
      <c r="O4464" s="104">
        <v>1050000</v>
      </c>
      <c r="P4464" s="104">
        <v>1050000</v>
      </c>
      <c r="Q4464" s="104"/>
      <c r="R4464" s="104"/>
      <c r="S4464" s="104">
        <v>1050000</v>
      </c>
      <c r="T4464" s="104">
        <v>0</v>
      </c>
      <c r="U4464" s="103" t="s">
        <v>303</v>
      </c>
      <c r="V4464" s="105" t="s">
        <v>4969</v>
      </c>
      <c r="W4464" s="106" t="s">
        <v>539</v>
      </c>
    </row>
    <row r="4465" spans="1:23" s="107" customFormat="1" ht="31.8" customHeight="1">
      <c r="A4465" s="46">
        <f>SUBTOTAL(3,$C$11:C4465)</f>
        <v>4455</v>
      </c>
      <c r="B4465" s="100">
        <v>2</v>
      </c>
      <c r="C4465" s="100" t="s">
        <v>63</v>
      </c>
      <c r="D4465" s="100" t="s">
        <v>2356</v>
      </c>
      <c r="E4465" s="101" t="s">
        <v>637</v>
      </c>
      <c r="F4465" s="102" t="s">
        <v>243</v>
      </c>
      <c r="G4465" s="100">
        <v>11</v>
      </c>
      <c r="H4465" s="103" t="s">
        <v>654</v>
      </c>
      <c r="I4465" s="100">
        <v>20</v>
      </c>
      <c r="J4465" s="100">
        <v>1</v>
      </c>
      <c r="K4465" s="100"/>
      <c r="L4465" s="100"/>
      <c r="M4465" s="100">
        <v>20</v>
      </c>
      <c r="N4465" s="100">
        <v>1</v>
      </c>
      <c r="O4465" s="104">
        <v>1050000</v>
      </c>
      <c r="P4465" s="104">
        <v>1050000</v>
      </c>
      <c r="Q4465" s="104"/>
      <c r="R4465" s="104"/>
      <c r="S4465" s="104">
        <v>1050000</v>
      </c>
      <c r="T4465" s="104">
        <v>0</v>
      </c>
      <c r="U4465" s="103" t="s">
        <v>303</v>
      </c>
      <c r="V4465" s="105" t="s">
        <v>4970</v>
      </c>
      <c r="W4465" s="106" t="s">
        <v>539</v>
      </c>
    </row>
    <row r="4466" spans="1:23" s="107" customFormat="1" ht="31.8" customHeight="1">
      <c r="A4466" s="46">
        <f>SUBTOTAL(3,$C$11:C4466)</f>
        <v>4456</v>
      </c>
      <c r="B4466" s="100">
        <v>2</v>
      </c>
      <c r="C4466" s="100" t="s">
        <v>63</v>
      </c>
      <c r="D4466" s="100" t="s">
        <v>2353</v>
      </c>
      <c r="E4466" s="101" t="s">
        <v>637</v>
      </c>
      <c r="F4466" s="102" t="s">
        <v>243</v>
      </c>
      <c r="G4466" s="100">
        <v>11</v>
      </c>
      <c r="H4466" s="103" t="s">
        <v>654</v>
      </c>
      <c r="I4466" s="100">
        <v>20</v>
      </c>
      <c r="J4466" s="100">
        <v>1</v>
      </c>
      <c r="K4466" s="100"/>
      <c r="L4466" s="100"/>
      <c r="M4466" s="100">
        <v>20</v>
      </c>
      <c r="N4466" s="100">
        <v>1</v>
      </c>
      <c r="O4466" s="104">
        <v>1050000</v>
      </c>
      <c r="P4466" s="104">
        <v>1050000</v>
      </c>
      <c r="Q4466" s="104"/>
      <c r="R4466" s="104"/>
      <c r="S4466" s="104">
        <v>1050000</v>
      </c>
      <c r="T4466" s="104">
        <v>0</v>
      </c>
      <c r="U4466" s="103" t="s">
        <v>303</v>
      </c>
      <c r="V4466" s="105" t="s">
        <v>4971</v>
      </c>
      <c r="W4466" s="106" t="s">
        <v>539</v>
      </c>
    </row>
    <row r="4467" spans="1:23" s="107" customFormat="1" ht="31.8" customHeight="1">
      <c r="A4467" s="46">
        <f>SUBTOTAL(3,$C$11:C4467)</f>
        <v>4457</v>
      </c>
      <c r="B4467" s="100">
        <v>2</v>
      </c>
      <c r="C4467" s="100" t="s">
        <v>63</v>
      </c>
      <c r="D4467" s="100" t="s">
        <v>2357</v>
      </c>
      <c r="E4467" s="101" t="s">
        <v>637</v>
      </c>
      <c r="F4467" s="102" t="s">
        <v>243</v>
      </c>
      <c r="G4467" s="100">
        <v>11</v>
      </c>
      <c r="H4467" s="103" t="s">
        <v>654</v>
      </c>
      <c r="I4467" s="100">
        <v>20</v>
      </c>
      <c r="J4467" s="100">
        <v>1</v>
      </c>
      <c r="K4467" s="100"/>
      <c r="L4467" s="100"/>
      <c r="M4467" s="100">
        <v>20</v>
      </c>
      <c r="N4467" s="100">
        <v>1</v>
      </c>
      <c r="O4467" s="104">
        <v>1050000</v>
      </c>
      <c r="P4467" s="104">
        <v>1050000</v>
      </c>
      <c r="Q4467" s="104"/>
      <c r="R4467" s="104"/>
      <c r="S4467" s="104">
        <v>1050000</v>
      </c>
      <c r="T4467" s="104">
        <v>0</v>
      </c>
      <c r="U4467" s="103" t="s">
        <v>303</v>
      </c>
      <c r="V4467" s="105" t="s">
        <v>4972</v>
      </c>
      <c r="W4467" s="106" t="s">
        <v>539</v>
      </c>
    </row>
    <row r="4468" spans="1:23" s="107" customFormat="1" ht="31.8" customHeight="1">
      <c r="A4468" s="46">
        <f>SUBTOTAL(3,$C$11:C4468)</f>
        <v>4458</v>
      </c>
      <c r="B4468" s="100">
        <v>2</v>
      </c>
      <c r="C4468" s="100" t="s">
        <v>63</v>
      </c>
      <c r="D4468" s="100" t="s">
        <v>2353</v>
      </c>
      <c r="E4468" s="101" t="s">
        <v>637</v>
      </c>
      <c r="F4468" s="102" t="s">
        <v>243</v>
      </c>
      <c r="G4468" s="100">
        <v>11</v>
      </c>
      <c r="H4468" s="103" t="s">
        <v>654</v>
      </c>
      <c r="I4468" s="100">
        <v>30</v>
      </c>
      <c r="J4468" s="100">
        <v>1</v>
      </c>
      <c r="K4468" s="100"/>
      <c r="L4468" s="100"/>
      <c r="M4468" s="100">
        <v>30</v>
      </c>
      <c r="N4468" s="100">
        <v>1</v>
      </c>
      <c r="O4468" s="104">
        <v>1575000</v>
      </c>
      <c r="P4468" s="104">
        <v>1575000</v>
      </c>
      <c r="Q4468" s="104"/>
      <c r="R4468" s="104"/>
      <c r="S4468" s="104">
        <v>1575000</v>
      </c>
      <c r="T4468" s="104">
        <v>0</v>
      </c>
      <c r="U4468" s="103" t="s">
        <v>865</v>
      </c>
      <c r="V4468" s="105" t="s">
        <v>4973</v>
      </c>
      <c r="W4468" s="106" t="s">
        <v>539</v>
      </c>
    </row>
    <row r="4469" spans="1:23" s="107" customFormat="1" ht="31.8" customHeight="1">
      <c r="A4469" s="46">
        <f>SUBTOTAL(3,$C$11:C4469)</f>
        <v>4459</v>
      </c>
      <c r="B4469" s="100">
        <v>2</v>
      </c>
      <c r="C4469" s="100" t="s">
        <v>63</v>
      </c>
      <c r="D4469" s="100" t="s">
        <v>2265</v>
      </c>
      <c r="E4469" s="101" t="s">
        <v>637</v>
      </c>
      <c r="F4469" s="102" t="s">
        <v>243</v>
      </c>
      <c r="G4469" s="100">
        <v>11</v>
      </c>
      <c r="H4469" s="103" t="s">
        <v>654</v>
      </c>
      <c r="I4469" s="100">
        <v>40</v>
      </c>
      <c r="J4469" s="100">
        <v>1</v>
      </c>
      <c r="K4469" s="100"/>
      <c r="L4469" s="100"/>
      <c r="M4469" s="100">
        <v>40</v>
      </c>
      <c r="N4469" s="100">
        <v>1</v>
      </c>
      <c r="O4469" s="104">
        <v>2000000</v>
      </c>
      <c r="P4469" s="104">
        <v>2000000</v>
      </c>
      <c r="Q4469" s="104"/>
      <c r="R4469" s="104"/>
      <c r="S4469" s="104">
        <v>2000000</v>
      </c>
      <c r="T4469" s="104">
        <v>0</v>
      </c>
      <c r="U4469" s="103" t="s">
        <v>302</v>
      </c>
      <c r="V4469" s="105" t="s">
        <v>4974</v>
      </c>
      <c r="W4469" s="106" t="s">
        <v>539</v>
      </c>
    </row>
    <row r="4470" spans="1:23" s="107" customFormat="1" ht="31.8" customHeight="1">
      <c r="A4470" s="46">
        <f>SUBTOTAL(3,$C$11:C4470)</f>
        <v>4460</v>
      </c>
      <c r="B4470" s="100">
        <v>2</v>
      </c>
      <c r="C4470" s="100" t="s">
        <v>63</v>
      </c>
      <c r="D4470" s="100" t="s">
        <v>2265</v>
      </c>
      <c r="E4470" s="101" t="s">
        <v>637</v>
      </c>
      <c r="F4470" s="102" t="s">
        <v>243</v>
      </c>
      <c r="G4470" s="100">
        <v>11</v>
      </c>
      <c r="H4470" s="103" t="s">
        <v>654</v>
      </c>
      <c r="I4470" s="100">
        <v>40</v>
      </c>
      <c r="J4470" s="100">
        <v>1</v>
      </c>
      <c r="K4470" s="100"/>
      <c r="L4470" s="100"/>
      <c r="M4470" s="100">
        <v>40</v>
      </c>
      <c r="N4470" s="100">
        <v>1</v>
      </c>
      <c r="O4470" s="104">
        <v>2000000</v>
      </c>
      <c r="P4470" s="104">
        <v>2000000</v>
      </c>
      <c r="Q4470" s="104"/>
      <c r="R4470" s="104"/>
      <c r="S4470" s="104">
        <v>2000000</v>
      </c>
      <c r="T4470" s="104">
        <v>0</v>
      </c>
      <c r="U4470" s="103" t="s">
        <v>302</v>
      </c>
      <c r="V4470" s="105" t="s">
        <v>4975</v>
      </c>
      <c r="W4470" s="106" t="s">
        <v>539</v>
      </c>
    </row>
    <row r="4471" spans="1:23" s="107" customFormat="1" ht="31.8" customHeight="1">
      <c r="A4471" s="46">
        <f>SUBTOTAL(3,$C$11:C4471)</f>
        <v>4461</v>
      </c>
      <c r="B4471" s="46">
        <v>1</v>
      </c>
      <c r="C4471" s="46" t="s">
        <v>211</v>
      </c>
      <c r="D4471" s="46" t="s">
        <v>124</v>
      </c>
      <c r="E4471" s="98" t="s">
        <v>578</v>
      </c>
      <c r="F4471" s="99" t="s">
        <v>204</v>
      </c>
      <c r="G4471" s="46">
        <v>11</v>
      </c>
      <c r="H4471" s="78" t="s">
        <v>654</v>
      </c>
      <c r="I4471" s="46">
        <v>28</v>
      </c>
      <c r="J4471" s="46">
        <v>1</v>
      </c>
      <c r="K4471" s="46"/>
      <c r="L4471" s="46"/>
      <c r="M4471" s="46">
        <v>28</v>
      </c>
      <c r="N4471" s="46">
        <v>1</v>
      </c>
      <c r="O4471" s="79">
        <v>1400000</v>
      </c>
      <c r="P4471" s="79">
        <v>1400000</v>
      </c>
      <c r="Q4471" s="79"/>
      <c r="R4471" s="79">
        <v>1400000</v>
      </c>
      <c r="S4471" s="79">
        <v>0</v>
      </c>
      <c r="T4471" s="79">
        <v>0</v>
      </c>
      <c r="U4471" s="78" t="s">
        <v>306</v>
      </c>
      <c r="V4471" s="80" t="s">
        <v>1423</v>
      </c>
      <c r="W4471" s="81" t="s">
        <v>539</v>
      </c>
    </row>
    <row r="4472" spans="1:23" s="107" customFormat="1" ht="31.8" customHeight="1">
      <c r="A4472" s="46">
        <f>SUBTOTAL(3,$C$11:C4472)</f>
        <v>4462</v>
      </c>
      <c r="B4472" s="46">
        <v>1</v>
      </c>
      <c r="C4472" s="46" t="s">
        <v>211</v>
      </c>
      <c r="D4472" s="46" t="s">
        <v>120</v>
      </c>
      <c r="E4472" s="98" t="s">
        <v>578</v>
      </c>
      <c r="F4472" s="99" t="s">
        <v>204</v>
      </c>
      <c r="G4472" s="46">
        <v>11</v>
      </c>
      <c r="H4472" s="78" t="s">
        <v>654</v>
      </c>
      <c r="I4472" s="46">
        <v>20</v>
      </c>
      <c r="J4472" s="46">
        <v>1</v>
      </c>
      <c r="K4472" s="46"/>
      <c r="L4472" s="46"/>
      <c r="M4472" s="46">
        <v>20</v>
      </c>
      <c r="N4472" s="46">
        <v>1</v>
      </c>
      <c r="O4472" s="79">
        <v>1050000</v>
      </c>
      <c r="P4472" s="79">
        <v>1050000</v>
      </c>
      <c r="Q4472" s="79"/>
      <c r="R4472" s="79">
        <v>1050000</v>
      </c>
      <c r="S4472" s="79">
        <v>0</v>
      </c>
      <c r="T4472" s="79">
        <v>0</v>
      </c>
      <c r="U4472" s="78" t="s">
        <v>303</v>
      </c>
      <c r="V4472" s="80" t="s">
        <v>2041</v>
      </c>
      <c r="W4472" s="81" t="s">
        <v>539</v>
      </c>
    </row>
    <row r="4473" spans="1:23" s="107" customFormat="1" ht="31.8" customHeight="1">
      <c r="A4473" s="46">
        <f>SUBTOTAL(3,$C$11:C4473)</f>
        <v>4463</v>
      </c>
      <c r="B4473" s="46">
        <v>1</v>
      </c>
      <c r="C4473" s="46" t="s">
        <v>211</v>
      </c>
      <c r="D4473" s="46" t="s">
        <v>930</v>
      </c>
      <c r="E4473" s="98" t="s">
        <v>578</v>
      </c>
      <c r="F4473" s="99" t="s">
        <v>204</v>
      </c>
      <c r="G4473" s="46">
        <v>11</v>
      </c>
      <c r="H4473" s="78" t="s">
        <v>654</v>
      </c>
      <c r="I4473" s="46">
        <v>20</v>
      </c>
      <c r="J4473" s="46">
        <v>1</v>
      </c>
      <c r="K4473" s="46"/>
      <c r="L4473" s="46"/>
      <c r="M4473" s="46">
        <v>20</v>
      </c>
      <c r="N4473" s="46">
        <v>1</v>
      </c>
      <c r="O4473" s="79">
        <v>1050000</v>
      </c>
      <c r="P4473" s="79">
        <v>1050000</v>
      </c>
      <c r="Q4473" s="79"/>
      <c r="R4473" s="79">
        <v>1050000</v>
      </c>
      <c r="S4473" s="79">
        <v>0</v>
      </c>
      <c r="T4473" s="79">
        <v>0</v>
      </c>
      <c r="U4473" s="78" t="s">
        <v>303</v>
      </c>
      <c r="V4473" s="80" t="s">
        <v>2042</v>
      </c>
      <c r="W4473" s="81" t="s">
        <v>539</v>
      </c>
    </row>
    <row r="4474" spans="1:23" s="107" customFormat="1" ht="31.8" customHeight="1">
      <c r="A4474" s="46">
        <f>SUBTOTAL(3,$C$11:C4474)</f>
        <v>4464</v>
      </c>
      <c r="B4474" s="46">
        <v>1</v>
      </c>
      <c r="C4474" s="46" t="s">
        <v>211</v>
      </c>
      <c r="D4474" s="46" t="s">
        <v>934</v>
      </c>
      <c r="E4474" s="98" t="s">
        <v>578</v>
      </c>
      <c r="F4474" s="99" t="s">
        <v>204</v>
      </c>
      <c r="G4474" s="46">
        <v>11</v>
      </c>
      <c r="H4474" s="78" t="s">
        <v>654</v>
      </c>
      <c r="I4474" s="46">
        <v>20</v>
      </c>
      <c r="J4474" s="46">
        <v>1</v>
      </c>
      <c r="K4474" s="46"/>
      <c r="L4474" s="46"/>
      <c r="M4474" s="46">
        <v>20</v>
      </c>
      <c r="N4474" s="46">
        <v>1</v>
      </c>
      <c r="O4474" s="79">
        <v>1050000</v>
      </c>
      <c r="P4474" s="79">
        <v>1050000</v>
      </c>
      <c r="Q4474" s="79"/>
      <c r="R4474" s="79">
        <v>1050000</v>
      </c>
      <c r="S4474" s="79">
        <v>0</v>
      </c>
      <c r="T4474" s="79">
        <v>0</v>
      </c>
      <c r="U4474" s="78" t="s">
        <v>303</v>
      </c>
      <c r="V4474" s="80" t="s">
        <v>1311</v>
      </c>
      <c r="W4474" s="81" t="s">
        <v>539</v>
      </c>
    </row>
    <row r="4475" spans="1:23" s="107" customFormat="1" ht="31.8" customHeight="1">
      <c r="A4475" s="46">
        <f>SUBTOTAL(3,$C$11:C4475)</f>
        <v>4465</v>
      </c>
      <c r="B4475" s="46">
        <v>1</v>
      </c>
      <c r="C4475" s="46" t="s">
        <v>211</v>
      </c>
      <c r="D4475" s="46" t="s">
        <v>934</v>
      </c>
      <c r="E4475" s="98" t="s">
        <v>578</v>
      </c>
      <c r="F4475" s="99" t="s">
        <v>204</v>
      </c>
      <c r="G4475" s="46">
        <v>11</v>
      </c>
      <c r="H4475" s="78" t="s">
        <v>654</v>
      </c>
      <c r="I4475" s="46">
        <v>20</v>
      </c>
      <c r="J4475" s="46">
        <v>1</v>
      </c>
      <c r="K4475" s="46"/>
      <c r="L4475" s="46"/>
      <c r="M4475" s="46">
        <v>20</v>
      </c>
      <c r="N4475" s="46">
        <v>1</v>
      </c>
      <c r="O4475" s="79">
        <v>1050000</v>
      </c>
      <c r="P4475" s="79">
        <v>1050000</v>
      </c>
      <c r="Q4475" s="79"/>
      <c r="R4475" s="79">
        <v>1050000</v>
      </c>
      <c r="S4475" s="79">
        <v>0</v>
      </c>
      <c r="T4475" s="79">
        <v>0</v>
      </c>
      <c r="U4475" s="78" t="s">
        <v>303</v>
      </c>
      <c r="V4475" s="80" t="s">
        <v>2043</v>
      </c>
      <c r="W4475" s="81" t="s">
        <v>539</v>
      </c>
    </row>
    <row r="4476" spans="1:23" s="107" customFormat="1" ht="31.8" customHeight="1">
      <c r="A4476" s="46">
        <f>SUBTOTAL(3,$C$11:C4476)</f>
        <v>4466</v>
      </c>
      <c r="B4476" s="46">
        <v>1</v>
      </c>
      <c r="C4476" s="46" t="s">
        <v>211</v>
      </c>
      <c r="D4476" s="46" t="s">
        <v>934</v>
      </c>
      <c r="E4476" s="98" t="s">
        <v>578</v>
      </c>
      <c r="F4476" s="99" t="s">
        <v>204</v>
      </c>
      <c r="G4476" s="46">
        <v>11</v>
      </c>
      <c r="H4476" s="78" t="s">
        <v>654</v>
      </c>
      <c r="I4476" s="46">
        <v>20</v>
      </c>
      <c r="J4476" s="46">
        <v>1</v>
      </c>
      <c r="K4476" s="46"/>
      <c r="L4476" s="46"/>
      <c r="M4476" s="46">
        <v>20</v>
      </c>
      <c r="N4476" s="46">
        <v>1</v>
      </c>
      <c r="O4476" s="79">
        <v>1050000</v>
      </c>
      <c r="P4476" s="79">
        <v>1050000</v>
      </c>
      <c r="Q4476" s="79"/>
      <c r="R4476" s="79">
        <v>1050000</v>
      </c>
      <c r="S4476" s="79">
        <v>0</v>
      </c>
      <c r="T4476" s="79">
        <v>0</v>
      </c>
      <c r="U4476" s="78" t="s">
        <v>303</v>
      </c>
      <c r="V4476" s="80" t="s">
        <v>2044</v>
      </c>
      <c r="W4476" s="81" t="s">
        <v>539</v>
      </c>
    </row>
    <row r="4477" spans="1:23" s="107" customFormat="1" ht="31.8" customHeight="1">
      <c r="A4477" s="46">
        <f>SUBTOTAL(3,$C$11:C4477)</f>
        <v>4467</v>
      </c>
      <c r="B4477" s="46">
        <v>1</v>
      </c>
      <c r="C4477" s="46" t="s">
        <v>211</v>
      </c>
      <c r="D4477" s="46" t="s">
        <v>938</v>
      </c>
      <c r="E4477" s="98" t="s">
        <v>578</v>
      </c>
      <c r="F4477" s="99" t="s">
        <v>204</v>
      </c>
      <c r="G4477" s="46">
        <v>11</v>
      </c>
      <c r="H4477" s="78" t="s">
        <v>654</v>
      </c>
      <c r="I4477" s="46">
        <v>20</v>
      </c>
      <c r="J4477" s="46">
        <v>1</v>
      </c>
      <c r="K4477" s="46"/>
      <c r="L4477" s="46"/>
      <c r="M4477" s="46">
        <v>20</v>
      </c>
      <c r="N4477" s="46">
        <v>1</v>
      </c>
      <c r="O4477" s="79">
        <v>1050000</v>
      </c>
      <c r="P4477" s="79">
        <v>1050000</v>
      </c>
      <c r="Q4477" s="79"/>
      <c r="R4477" s="79">
        <v>1050000</v>
      </c>
      <c r="S4477" s="79">
        <v>0</v>
      </c>
      <c r="T4477" s="79">
        <v>0</v>
      </c>
      <c r="U4477" s="78" t="s">
        <v>303</v>
      </c>
      <c r="V4477" s="80" t="s">
        <v>2045</v>
      </c>
      <c r="W4477" s="81" t="s">
        <v>539</v>
      </c>
    </row>
    <row r="4478" spans="1:23" s="107" customFormat="1" ht="31.8" customHeight="1">
      <c r="A4478" s="46">
        <f>SUBTOTAL(3,$C$11:C4478)</f>
        <v>4468</v>
      </c>
      <c r="B4478" s="100">
        <v>2</v>
      </c>
      <c r="C4478" s="100" t="s">
        <v>211</v>
      </c>
      <c r="D4478" s="100" t="s">
        <v>2354</v>
      </c>
      <c r="E4478" s="101" t="s">
        <v>578</v>
      </c>
      <c r="F4478" s="102" t="s">
        <v>204</v>
      </c>
      <c r="G4478" s="100">
        <v>11</v>
      </c>
      <c r="H4478" s="103" t="s">
        <v>654</v>
      </c>
      <c r="I4478" s="100">
        <v>20</v>
      </c>
      <c r="J4478" s="100">
        <v>1</v>
      </c>
      <c r="K4478" s="100"/>
      <c r="L4478" s="100"/>
      <c r="M4478" s="100">
        <v>20</v>
      </c>
      <c r="N4478" s="100">
        <v>1</v>
      </c>
      <c r="O4478" s="104">
        <v>1050000</v>
      </c>
      <c r="P4478" s="104">
        <v>1050000</v>
      </c>
      <c r="Q4478" s="104"/>
      <c r="R4478" s="104"/>
      <c r="S4478" s="104">
        <v>1050000</v>
      </c>
      <c r="T4478" s="104">
        <v>0</v>
      </c>
      <c r="U4478" s="103" t="s">
        <v>303</v>
      </c>
      <c r="V4478" s="105" t="s">
        <v>4976</v>
      </c>
      <c r="W4478" s="106" t="s">
        <v>539</v>
      </c>
    </row>
    <row r="4479" spans="1:23" s="107" customFormat="1" ht="31.8" customHeight="1">
      <c r="A4479" s="46">
        <f>SUBTOTAL(3,$C$11:C4479)</f>
        <v>4469</v>
      </c>
      <c r="B4479" s="100">
        <v>2</v>
      </c>
      <c r="C4479" s="100" t="s">
        <v>211</v>
      </c>
      <c r="D4479" s="100" t="s">
        <v>2355</v>
      </c>
      <c r="E4479" s="101" t="s">
        <v>578</v>
      </c>
      <c r="F4479" s="102" t="s">
        <v>204</v>
      </c>
      <c r="G4479" s="100">
        <v>11</v>
      </c>
      <c r="H4479" s="103" t="s">
        <v>654</v>
      </c>
      <c r="I4479" s="100">
        <v>20</v>
      </c>
      <c r="J4479" s="100">
        <v>1</v>
      </c>
      <c r="K4479" s="100"/>
      <c r="L4479" s="100"/>
      <c r="M4479" s="100">
        <v>20</v>
      </c>
      <c r="N4479" s="100">
        <v>1</v>
      </c>
      <c r="O4479" s="104">
        <v>1050000</v>
      </c>
      <c r="P4479" s="104">
        <v>1050000</v>
      </c>
      <c r="Q4479" s="104"/>
      <c r="R4479" s="104"/>
      <c r="S4479" s="104">
        <v>1050000</v>
      </c>
      <c r="T4479" s="104">
        <v>0</v>
      </c>
      <c r="U4479" s="103" t="s">
        <v>303</v>
      </c>
      <c r="V4479" s="105" t="s">
        <v>1864</v>
      </c>
      <c r="W4479" s="106" t="s">
        <v>539</v>
      </c>
    </row>
    <row r="4480" spans="1:23" s="107" customFormat="1" ht="31.8" customHeight="1">
      <c r="A4480" s="46">
        <f>SUBTOTAL(3,$C$11:C4480)</f>
        <v>4470</v>
      </c>
      <c r="B4480" s="100">
        <v>2</v>
      </c>
      <c r="C4480" s="100" t="s">
        <v>211</v>
      </c>
      <c r="D4480" s="100" t="s">
        <v>2365</v>
      </c>
      <c r="E4480" s="101" t="s">
        <v>578</v>
      </c>
      <c r="F4480" s="102" t="s">
        <v>204</v>
      </c>
      <c r="G4480" s="100">
        <v>11</v>
      </c>
      <c r="H4480" s="103" t="s">
        <v>654</v>
      </c>
      <c r="I4480" s="100">
        <v>20</v>
      </c>
      <c r="J4480" s="100">
        <v>1</v>
      </c>
      <c r="K4480" s="100"/>
      <c r="L4480" s="100"/>
      <c r="M4480" s="100">
        <v>20</v>
      </c>
      <c r="N4480" s="100">
        <v>1</v>
      </c>
      <c r="O4480" s="104">
        <v>1050000</v>
      </c>
      <c r="P4480" s="104">
        <v>1050000</v>
      </c>
      <c r="Q4480" s="104"/>
      <c r="R4480" s="104"/>
      <c r="S4480" s="104">
        <v>1050000</v>
      </c>
      <c r="T4480" s="104">
        <v>0</v>
      </c>
      <c r="U4480" s="103" t="s">
        <v>303</v>
      </c>
      <c r="V4480" s="105" t="s">
        <v>4977</v>
      </c>
      <c r="W4480" s="106" t="s">
        <v>539</v>
      </c>
    </row>
    <row r="4481" spans="1:23" s="107" customFormat="1" ht="31.8" customHeight="1">
      <c r="A4481" s="46">
        <f>SUBTOTAL(3,$C$11:C4481)</f>
        <v>4471</v>
      </c>
      <c r="B4481" s="100">
        <v>2</v>
      </c>
      <c r="C4481" s="100" t="s">
        <v>211</v>
      </c>
      <c r="D4481" s="100" t="s">
        <v>2342</v>
      </c>
      <c r="E4481" s="101" t="s">
        <v>578</v>
      </c>
      <c r="F4481" s="102" t="s">
        <v>204</v>
      </c>
      <c r="G4481" s="100">
        <v>11</v>
      </c>
      <c r="H4481" s="103" t="s">
        <v>654</v>
      </c>
      <c r="I4481" s="100">
        <v>20</v>
      </c>
      <c r="J4481" s="100">
        <v>1</v>
      </c>
      <c r="K4481" s="100"/>
      <c r="L4481" s="100"/>
      <c r="M4481" s="100">
        <v>20</v>
      </c>
      <c r="N4481" s="100">
        <v>1</v>
      </c>
      <c r="O4481" s="104">
        <v>1050000</v>
      </c>
      <c r="P4481" s="104">
        <v>1050000</v>
      </c>
      <c r="Q4481" s="104"/>
      <c r="R4481" s="104"/>
      <c r="S4481" s="104">
        <v>1050000</v>
      </c>
      <c r="T4481" s="104">
        <v>0</v>
      </c>
      <c r="U4481" s="103" t="s">
        <v>303</v>
      </c>
      <c r="V4481" s="105" t="s">
        <v>4978</v>
      </c>
      <c r="W4481" s="106" t="s">
        <v>539</v>
      </c>
    </row>
    <row r="4482" spans="1:23" s="107" customFormat="1" ht="31.8" customHeight="1">
      <c r="A4482" s="46">
        <f>SUBTOTAL(3,$C$11:C4482)</f>
        <v>4472</v>
      </c>
      <c r="B4482" s="100">
        <v>2</v>
      </c>
      <c r="C4482" s="100" t="s">
        <v>211</v>
      </c>
      <c r="D4482" s="100" t="s">
        <v>2365</v>
      </c>
      <c r="E4482" s="101" t="s">
        <v>578</v>
      </c>
      <c r="F4482" s="102" t="s">
        <v>204</v>
      </c>
      <c r="G4482" s="100">
        <v>11</v>
      </c>
      <c r="H4482" s="103" t="s">
        <v>654</v>
      </c>
      <c r="I4482" s="100">
        <v>20</v>
      </c>
      <c r="J4482" s="100">
        <v>1</v>
      </c>
      <c r="K4482" s="100"/>
      <c r="L4482" s="100"/>
      <c r="M4482" s="100">
        <v>20</v>
      </c>
      <c r="N4482" s="100">
        <v>1</v>
      </c>
      <c r="O4482" s="104">
        <v>1050000</v>
      </c>
      <c r="P4482" s="104">
        <v>1050000</v>
      </c>
      <c r="Q4482" s="104"/>
      <c r="R4482" s="104"/>
      <c r="S4482" s="104">
        <v>1050000</v>
      </c>
      <c r="T4482" s="104">
        <v>0</v>
      </c>
      <c r="U4482" s="103" t="s">
        <v>303</v>
      </c>
      <c r="V4482" s="105" t="s">
        <v>4979</v>
      </c>
      <c r="W4482" s="106" t="s">
        <v>539</v>
      </c>
    </row>
    <row r="4483" spans="1:23" s="107" customFormat="1" ht="31.8" customHeight="1">
      <c r="A4483" s="46">
        <f>SUBTOTAL(3,$C$11:C4483)</f>
        <v>4473</v>
      </c>
      <c r="B4483" s="100">
        <v>2</v>
      </c>
      <c r="C4483" s="100" t="s">
        <v>211</v>
      </c>
      <c r="D4483" s="100" t="s">
        <v>2365</v>
      </c>
      <c r="E4483" s="101" t="s">
        <v>578</v>
      </c>
      <c r="F4483" s="102" t="s">
        <v>204</v>
      </c>
      <c r="G4483" s="100">
        <v>11</v>
      </c>
      <c r="H4483" s="103" t="s">
        <v>654</v>
      </c>
      <c r="I4483" s="100">
        <v>20</v>
      </c>
      <c r="J4483" s="100">
        <v>1</v>
      </c>
      <c r="K4483" s="100"/>
      <c r="L4483" s="100"/>
      <c r="M4483" s="100">
        <v>20</v>
      </c>
      <c r="N4483" s="100">
        <v>1</v>
      </c>
      <c r="O4483" s="104">
        <v>1050000</v>
      </c>
      <c r="P4483" s="104">
        <v>1050000</v>
      </c>
      <c r="Q4483" s="104"/>
      <c r="R4483" s="104"/>
      <c r="S4483" s="104">
        <v>1050000</v>
      </c>
      <c r="T4483" s="104">
        <v>0</v>
      </c>
      <c r="U4483" s="103" t="s">
        <v>303</v>
      </c>
      <c r="V4483" s="105" t="s">
        <v>4980</v>
      </c>
      <c r="W4483" s="106" t="s">
        <v>539</v>
      </c>
    </row>
    <row r="4484" spans="1:23" s="107" customFormat="1" ht="31.8" customHeight="1">
      <c r="A4484" s="46">
        <f>SUBTOTAL(3,$C$11:C4484)</f>
        <v>4474</v>
      </c>
      <c r="B4484" s="100">
        <v>2</v>
      </c>
      <c r="C4484" s="100" t="s">
        <v>211</v>
      </c>
      <c r="D4484" s="100" t="s">
        <v>2378</v>
      </c>
      <c r="E4484" s="101" t="s">
        <v>578</v>
      </c>
      <c r="F4484" s="102" t="s">
        <v>204</v>
      </c>
      <c r="G4484" s="100">
        <v>11</v>
      </c>
      <c r="H4484" s="103" t="s">
        <v>654</v>
      </c>
      <c r="I4484" s="100">
        <v>20</v>
      </c>
      <c r="J4484" s="100">
        <v>1</v>
      </c>
      <c r="K4484" s="100"/>
      <c r="L4484" s="100"/>
      <c r="M4484" s="100">
        <v>20</v>
      </c>
      <c r="N4484" s="100">
        <v>1</v>
      </c>
      <c r="O4484" s="104">
        <v>1050000</v>
      </c>
      <c r="P4484" s="104">
        <v>1050000</v>
      </c>
      <c r="Q4484" s="104"/>
      <c r="R4484" s="104"/>
      <c r="S4484" s="104">
        <v>1050000</v>
      </c>
      <c r="T4484" s="104">
        <v>0</v>
      </c>
      <c r="U4484" s="103" t="s">
        <v>303</v>
      </c>
      <c r="V4484" s="105" t="s">
        <v>4981</v>
      </c>
      <c r="W4484" s="106" t="s">
        <v>539</v>
      </c>
    </row>
    <row r="4485" spans="1:23" s="107" customFormat="1" ht="31.8" customHeight="1">
      <c r="A4485" s="46">
        <f>SUBTOTAL(3,$C$11:C4485)</f>
        <v>4475</v>
      </c>
      <c r="B4485" s="100">
        <v>2</v>
      </c>
      <c r="C4485" s="100" t="s">
        <v>211</v>
      </c>
      <c r="D4485" s="100" t="s">
        <v>2365</v>
      </c>
      <c r="E4485" s="101" t="s">
        <v>578</v>
      </c>
      <c r="F4485" s="102" t="s">
        <v>204</v>
      </c>
      <c r="G4485" s="100">
        <v>11</v>
      </c>
      <c r="H4485" s="103" t="s">
        <v>654</v>
      </c>
      <c r="I4485" s="100">
        <v>20</v>
      </c>
      <c r="J4485" s="100">
        <v>1</v>
      </c>
      <c r="K4485" s="100"/>
      <c r="L4485" s="100"/>
      <c r="M4485" s="100">
        <v>20</v>
      </c>
      <c r="N4485" s="100">
        <v>1</v>
      </c>
      <c r="O4485" s="104">
        <v>1050000</v>
      </c>
      <c r="P4485" s="104">
        <v>1050000</v>
      </c>
      <c r="Q4485" s="104"/>
      <c r="R4485" s="104"/>
      <c r="S4485" s="104">
        <v>1050000</v>
      </c>
      <c r="T4485" s="104">
        <v>0</v>
      </c>
      <c r="U4485" s="103" t="s">
        <v>303</v>
      </c>
      <c r="V4485" s="105" t="s">
        <v>2954</v>
      </c>
      <c r="W4485" s="106" t="s">
        <v>539</v>
      </c>
    </row>
    <row r="4486" spans="1:23" s="107" customFormat="1" ht="31.8" customHeight="1">
      <c r="A4486" s="46">
        <f>SUBTOTAL(3,$C$11:C4486)</f>
        <v>4476</v>
      </c>
      <c r="B4486" s="100">
        <v>2</v>
      </c>
      <c r="C4486" s="100" t="s">
        <v>211</v>
      </c>
      <c r="D4486" s="100" t="s">
        <v>2356</v>
      </c>
      <c r="E4486" s="101" t="s">
        <v>578</v>
      </c>
      <c r="F4486" s="102" t="s">
        <v>204</v>
      </c>
      <c r="G4486" s="100">
        <v>11</v>
      </c>
      <c r="H4486" s="103" t="s">
        <v>654</v>
      </c>
      <c r="I4486" s="100">
        <v>20</v>
      </c>
      <c r="J4486" s="100">
        <v>1</v>
      </c>
      <c r="K4486" s="100"/>
      <c r="L4486" s="100"/>
      <c r="M4486" s="100">
        <v>20</v>
      </c>
      <c r="N4486" s="100">
        <v>1</v>
      </c>
      <c r="O4486" s="104">
        <v>1050000</v>
      </c>
      <c r="P4486" s="104">
        <v>1050000</v>
      </c>
      <c r="Q4486" s="104"/>
      <c r="R4486" s="104"/>
      <c r="S4486" s="104">
        <v>1050000</v>
      </c>
      <c r="T4486" s="104">
        <v>0</v>
      </c>
      <c r="U4486" s="103" t="s">
        <v>303</v>
      </c>
      <c r="V4486" s="105" t="s">
        <v>4982</v>
      </c>
      <c r="W4486" s="106" t="s">
        <v>539</v>
      </c>
    </row>
    <row r="4487" spans="1:23" s="107" customFormat="1" ht="31.8" customHeight="1">
      <c r="A4487" s="46">
        <f>SUBTOTAL(3,$C$11:C4487)</f>
        <v>4477</v>
      </c>
      <c r="B4487" s="100">
        <v>2</v>
      </c>
      <c r="C4487" s="100" t="s">
        <v>211</v>
      </c>
      <c r="D4487" s="100" t="s">
        <v>2377</v>
      </c>
      <c r="E4487" s="101" t="s">
        <v>578</v>
      </c>
      <c r="F4487" s="102" t="s">
        <v>204</v>
      </c>
      <c r="G4487" s="100">
        <v>11</v>
      </c>
      <c r="H4487" s="103" t="s">
        <v>654</v>
      </c>
      <c r="I4487" s="100">
        <v>20</v>
      </c>
      <c r="J4487" s="100">
        <v>1</v>
      </c>
      <c r="K4487" s="100"/>
      <c r="L4487" s="100"/>
      <c r="M4487" s="100">
        <v>20</v>
      </c>
      <c r="N4487" s="100">
        <v>1</v>
      </c>
      <c r="O4487" s="104">
        <v>1050000</v>
      </c>
      <c r="P4487" s="104">
        <v>1050000</v>
      </c>
      <c r="Q4487" s="104"/>
      <c r="R4487" s="104"/>
      <c r="S4487" s="104">
        <v>1050000</v>
      </c>
      <c r="T4487" s="104">
        <v>0</v>
      </c>
      <c r="U4487" s="103" t="s">
        <v>303</v>
      </c>
      <c r="V4487" s="105" t="s">
        <v>4983</v>
      </c>
      <c r="W4487" s="106" t="s">
        <v>539</v>
      </c>
    </row>
    <row r="4488" spans="1:23" s="107" customFormat="1" ht="31.8" customHeight="1">
      <c r="A4488" s="46">
        <f>SUBTOTAL(3,$C$11:C4488)</f>
        <v>4478</v>
      </c>
      <c r="B4488" s="100">
        <v>2</v>
      </c>
      <c r="C4488" s="100" t="s">
        <v>211</v>
      </c>
      <c r="D4488" s="100" t="s">
        <v>2356</v>
      </c>
      <c r="E4488" s="101" t="s">
        <v>578</v>
      </c>
      <c r="F4488" s="102" t="s">
        <v>204</v>
      </c>
      <c r="G4488" s="100">
        <v>11</v>
      </c>
      <c r="H4488" s="103" t="s">
        <v>654</v>
      </c>
      <c r="I4488" s="100">
        <v>20</v>
      </c>
      <c r="J4488" s="100">
        <v>1</v>
      </c>
      <c r="K4488" s="100"/>
      <c r="L4488" s="100"/>
      <c r="M4488" s="100">
        <v>20</v>
      </c>
      <c r="N4488" s="100">
        <v>1</v>
      </c>
      <c r="O4488" s="104">
        <v>1050000</v>
      </c>
      <c r="P4488" s="104">
        <v>1050000</v>
      </c>
      <c r="Q4488" s="104"/>
      <c r="R4488" s="104"/>
      <c r="S4488" s="104">
        <v>1050000</v>
      </c>
      <c r="T4488" s="104">
        <v>0</v>
      </c>
      <c r="U4488" s="103" t="s">
        <v>303</v>
      </c>
      <c r="V4488" s="105" t="s">
        <v>866</v>
      </c>
      <c r="W4488" s="106" t="s">
        <v>539</v>
      </c>
    </row>
    <row r="4489" spans="1:23" s="107" customFormat="1" ht="31.8" customHeight="1">
      <c r="A4489" s="46">
        <f>SUBTOTAL(3,$C$11:C4489)</f>
        <v>4479</v>
      </c>
      <c r="B4489" s="100">
        <v>2</v>
      </c>
      <c r="C4489" s="100" t="s">
        <v>211</v>
      </c>
      <c r="D4489" s="100" t="s">
        <v>2358</v>
      </c>
      <c r="E4489" s="101" t="s">
        <v>578</v>
      </c>
      <c r="F4489" s="102" t="s">
        <v>204</v>
      </c>
      <c r="G4489" s="100">
        <v>11</v>
      </c>
      <c r="H4489" s="103" t="s">
        <v>654</v>
      </c>
      <c r="I4489" s="100">
        <v>20</v>
      </c>
      <c r="J4489" s="100">
        <v>1</v>
      </c>
      <c r="K4489" s="100"/>
      <c r="L4489" s="100"/>
      <c r="M4489" s="100">
        <v>20</v>
      </c>
      <c r="N4489" s="100">
        <v>1</v>
      </c>
      <c r="O4489" s="104">
        <v>1050000</v>
      </c>
      <c r="P4489" s="104">
        <v>1050000</v>
      </c>
      <c r="Q4489" s="104"/>
      <c r="R4489" s="104"/>
      <c r="S4489" s="104">
        <v>1050000</v>
      </c>
      <c r="T4489" s="104">
        <v>0</v>
      </c>
      <c r="U4489" s="103" t="s">
        <v>303</v>
      </c>
      <c r="V4489" s="105" t="s">
        <v>4984</v>
      </c>
      <c r="W4489" s="106" t="s">
        <v>539</v>
      </c>
    </row>
    <row r="4490" spans="1:23" s="107" customFormat="1" ht="31.8" customHeight="1">
      <c r="A4490" s="46">
        <f>SUBTOTAL(3,$C$11:C4490)</f>
        <v>4480</v>
      </c>
      <c r="B4490" s="100">
        <v>2</v>
      </c>
      <c r="C4490" s="100" t="s">
        <v>211</v>
      </c>
      <c r="D4490" s="100" t="s">
        <v>2353</v>
      </c>
      <c r="E4490" s="101" t="s">
        <v>578</v>
      </c>
      <c r="F4490" s="102" t="s">
        <v>204</v>
      </c>
      <c r="G4490" s="100">
        <v>11</v>
      </c>
      <c r="H4490" s="103" t="s">
        <v>654</v>
      </c>
      <c r="I4490" s="100">
        <v>20</v>
      </c>
      <c r="J4490" s="100">
        <v>1</v>
      </c>
      <c r="K4490" s="100"/>
      <c r="L4490" s="100"/>
      <c r="M4490" s="100">
        <v>20</v>
      </c>
      <c r="N4490" s="100">
        <v>1</v>
      </c>
      <c r="O4490" s="104">
        <v>1050000</v>
      </c>
      <c r="P4490" s="104">
        <v>1050000</v>
      </c>
      <c r="Q4490" s="104"/>
      <c r="R4490" s="104"/>
      <c r="S4490" s="104">
        <v>1050000</v>
      </c>
      <c r="T4490" s="104">
        <v>0</v>
      </c>
      <c r="U4490" s="103" t="s">
        <v>303</v>
      </c>
      <c r="V4490" s="105" t="s">
        <v>4985</v>
      </c>
      <c r="W4490" s="106" t="s">
        <v>539</v>
      </c>
    </row>
    <row r="4491" spans="1:23" s="107" customFormat="1" ht="31.8" customHeight="1">
      <c r="A4491" s="46">
        <f>SUBTOTAL(3,$C$11:C4491)</f>
        <v>4481</v>
      </c>
      <c r="B4491" s="100">
        <v>2</v>
      </c>
      <c r="C4491" s="100" t="s">
        <v>211</v>
      </c>
      <c r="D4491" s="100" t="s">
        <v>2355</v>
      </c>
      <c r="E4491" s="101" t="s">
        <v>578</v>
      </c>
      <c r="F4491" s="102" t="s">
        <v>204</v>
      </c>
      <c r="G4491" s="100">
        <v>11</v>
      </c>
      <c r="H4491" s="103" t="s">
        <v>654</v>
      </c>
      <c r="I4491" s="100">
        <v>20</v>
      </c>
      <c r="J4491" s="100">
        <v>1</v>
      </c>
      <c r="K4491" s="100"/>
      <c r="L4491" s="100"/>
      <c r="M4491" s="100">
        <v>20</v>
      </c>
      <c r="N4491" s="100">
        <v>1</v>
      </c>
      <c r="O4491" s="104">
        <v>1050000</v>
      </c>
      <c r="P4491" s="104">
        <v>1050000</v>
      </c>
      <c r="Q4491" s="104"/>
      <c r="R4491" s="104"/>
      <c r="S4491" s="104">
        <v>1050000</v>
      </c>
      <c r="T4491" s="104">
        <v>0</v>
      </c>
      <c r="U4491" s="103" t="s">
        <v>303</v>
      </c>
      <c r="V4491" s="105" t="s">
        <v>4986</v>
      </c>
      <c r="W4491" s="106" t="s">
        <v>539</v>
      </c>
    </row>
    <row r="4492" spans="1:23" s="107" customFormat="1" ht="31.8" customHeight="1">
      <c r="A4492" s="46">
        <f>SUBTOTAL(3,$C$11:C4492)</f>
        <v>4482</v>
      </c>
      <c r="B4492" s="100">
        <v>2</v>
      </c>
      <c r="C4492" s="100" t="s">
        <v>211</v>
      </c>
      <c r="D4492" s="100" t="s">
        <v>2358</v>
      </c>
      <c r="E4492" s="101" t="s">
        <v>578</v>
      </c>
      <c r="F4492" s="102" t="s">
        <v>204</v>
      </c>
      <c r="G4492" s="100">
        <v>11</v>
      </c>
      <c r="H4492" s="103" t="s">
        <v>654</v>
      </c>
      <c r="I4492" s="100">
        <v>20</v>
      </c>
      <c r="J4492" s="100">
        <v>1</v>
      </c>
      <c r="K4492" s="100"/>
      <c r="L4492" s="100"/>
      <c r="M4492" s="100">
        <v>20</v>
      </c>
      <c r="N4492" s="100">
        <v>1</v>
      </c>
      <c r="O4492" s="104">
        <v>1050000</v>
      </c>
      <c r="P4492" s="104">
        <v>1050000</v>
      </c>
      <c r="Q4492" s="104"/>
      <c r="R4492" s="104"/>
      <c r="S4492" s="104">
        <v>1050000</v>
      </c>
      <c r="T4492" s="104">
        <v>0</v>
      </c>
      <c r="U4492" s="103" t="s">
        <v>303</v>
      </c>
      <c r="V4492" s="105" t="s">
        <v>505</v>
      </c>
      <c r="W4492" s="106" t="s">
        <v>539</v>
      </c>
    </row>
    <row r="4493" spans="1:23" s="107" customFormat="1" ht="31.8" customHeight="1">
      <c r="A4493" s="46">
        <f>SUBTOTAL(3,$C$11:C4493)</f>
        <v>4483</v>
      </c>
      <c r="B4493" s="100">
        <v>2</v>
      </c>
      <c r="C4493" s="100" t="s">
        <v>211</v>
      </c>
      <c r="D4493" s="100" t="s">
        <v>2355</v>
      </c>
      <c r="E4493" s="101" t="s">
        <v>578</v>
      </c>
      <c r="F4493" s="102" t="s">
        <v>204</v>
      </c>
      <c r="G4493" s="100">
        <v>11</v>
      </c>
      <c r="H4493" s="103" t="s">
        <v>654</v>
      </c>
      <c r="I4493" s="100">
        <v>20</v>
      </c>
      <c r="J4493" s="100">
        <v>1</v>
      </c>
      <c r="K4493" s="100"/>
      <c r="L4493" s="100"/>
      <c r="M4493" s="100">
        <v>20</v>
      </c>
      <c r="N4493" s="100">
        <v>1</v>
      </c>
      <c r="O4493" s="104">
        <v>1050000</v>
      </c>
      <c r="P4493" s="104">
        <v>1050000</v>
      </c>
      <c r="Q4493" s="104"/>
      <c r="R4493" s="104"/>
      <c r="S4493" s="104">
        <v>1050000</v>
      </c>
      <c r="T4493" s="104">
        <v>0</v>
      </c>
      <c r="U4493" s="103" t="s">
        <v>303</v>
      </c>
      <c r="V4493" s="105" t="s">
        <v>4987</v>
      </c>
      <c r="W4493" s="106" t="s">
        <v>539</v>
      </c>
    </row>
    <row r="4494" spans="1:23" s="107" customFormat="1" ht="31.8" customHeight="1">
      <c r="A4494" s="46">
        <f>SUBTOTAL(3,$C$11:C4494)</f>
        <v>4484</v>
      </c>
      <c r="B4494" s="100">
        <v>2</v>
      </c>
      <c r="C4494" s="100" t="s">
        <v>211</v>
      </c>
      <c r="D4494" s="100" t="s">
        <v>2365</v>
      </c>
      <c r="E4494" s="101" t="s">
        <v>578</v>
      </c>
      <c r="F4494" s="102" t="s">
        <v>204</v>
      </c>
      <c r="G4494" s="100">
        <v>11</v>
      </c>
      <c r="H4494" s="103" t="s">
        <v>654</v>
      </c>
      <c r="I4494" s="100">
        <v>20</v>
      </c>
      <c r="J4494" s="100">
        <v>1</v>
      </c>
      <c r="K4494" s="100"/>
      <c r="L4494" s="100"/>
      <c r="M4494" s="100">
        <v>20</v>
      </c>
      <c r="N4494" s="100">
        <v>1</v>
      </c>
      <c r="O4494" s="104">
        <v>1050000</v>
      </c>
      <c r="P4494" s="104">
        <v>1050000</v>
      </c>
      <c r="Q4494" s="104"/>
      <c r="R4494" s="104"/>
      <c r="S4494" s="104">
        <v>1050000</v>
      </c>
      <c r="T4494" s="104">
        <v>0</v>
      </c>
      <c r="U4494" s="103" t="s">
        <v>303</v>
      </c>
      <c r="V4494" s="105" t="s">
        <v>341</v>
      </c>
      <c r="W4494" s="106" t="s">
        <v>539</v>
      </c>
    </row>
    <row r="4495" spans="1:23" s="107" customFormat="1" ht="31.8" customHeight="1">
      <c r="A4495" s="46">
        <f>SUBTOTAL(3,$C$11:C4495)</f>
        <v>4485</v>
      </c>
      <c r="B4495" s="100">
        <v>2</v>
      </c>
      <c r="C4495" s="100" t="s">
        <v>211</v>
      </c>
      <c r="D4495" s="100" t="s">
        <v>2354</v>
      </c>
      <c r="E4495" s="101" t="s">
        <v>578</v>
      </c>
      <c r="F4495" s="102" t="s">
        <v>204</v>
      </c>
      <c r="G4495" s="100">
        <v>11</v>
      </c>
      <c r="H4495" s="103" t="s">
        <v>654</v>
      </c>
      <c r="I4495" s="100">
        <v>20</v>
      </c>
      <c r="J4495" s="100">
        <v>1</v>
      </c>
      <c r="K4495" s="100"/>
      <c r="L4495" s="100"/>
      <c r="M4495" s="100">
        <v>20</v>
      </c>
      <c r="N4495" s="100">
        <v>1</v>
      </c>
      <c r="O4495" s="104">
        <v>1050000</v>
      </c>
      <c r="P4495" s="104">
        <v>1050000</v>
      </c>
      <c r="Q4495" s="104"/>
      <c r="R4495" s="104"/>
      <c r="S4495" s="104">
        <v>1050000</v>
      </c>
      <c r="T4495" s="104">
        <v>0</v>
      </c>
      <c r="U4495" s="103" t="s">
        <v>303</v>
      </c>
      <c r="V4495" s="105" t="s">
        <v>3339</v>
      </c>
      <c r="W4495" s="106" t="s">
        <v>539</v>
      </c>
    </row>
    <row r="4496" spans="1:23" s="107" customFormat="1" ht="31.8" customHeight="1">
      <c r="A4496" s="46">
        <f>SUBTOTAL(3,$C$11:C4496)</f>
        <v>4486</v>
      </c>
      <c r="B4496" s="100">
        <v>2</v>
      </c>
      <c r="C4496" s="100" t="s">
        <v>211</v>
      </c>
      <c r="D4496" s="100" t="s">
        <v>2365</v>
      </c>
      <c r="E4496" s="101" t="s">
        <v>578</v>
      </c>
      <c r="F4496" s="102" t="s">
        <v>204</v>
      </c>
      <c r="G4496" s="100">
        <v>11</v>
      </c>
      <c r="H4496" s="103" t="s">
        <v>654</v>
      </c>
      <c r="I4496" s="100">
        <v>20</v>
      </c>
      <c r="J4496" s="100">
        <v>1</v>
      </c>
      <c r="K4496" s="100"/>
      <c r="L4496" s="100"/>
      <c r="M4496" s="100">
        <v>20</v>
      </c>
      <c r="N4496" s="100">
        <v>1</v>
      </c>
      <c r="O4496" s="104">
        <v>1050000</v>
      </c>
      <c r="P4496" s="104">
        <v>1050000</v>
      </c>
      <c r="Q4496" s="104"/>
      <c r="R4496" s="104"/>
      <c r="S4496" s="104">
        <v>1050000</v>
      </c>
      <c r="T4496" s="104">
        <v>0</v>
      </c>
      <c r="U4496" s="103" t="s">
        <v>303</v>
      </c>
      <c r="V4496" s="105" t="s">
        <v>4988</v>
      </c>
      <c r="W4496" s="106" t="s">
        <v>539</v>
      </c>
    </row>
    <row r="4497" spans="1:23" s="107" customFormat="1" ht="31.8" customHeight="1">
      <c r="A4497" s="46">
        <f>SUBTOTAL(3,$C$11:C4497)</f>
        <v>4487</v>
      </c>
      <c r="B4497" s="100">
        <v>2</v>
      </c>
      <c r="C4497" s="100" t="s">
        <v>211</v>
      </c>
      <c r="D4497" s="100" t="s">
        <v>2355</v>
      </c>
      <c r="E4497" s="101" t="s">
        <v>578</v>
      </c>
      <c r="F4497" s="102" t="s">
        <v>204</v>
      </c>
      <c r="G4497" s="100">
        <v>11</v>
      </c>
      <c r="H4497" s="103" t="s">
        <v>654</v>
      </c>
      <c r="I4497" s="100">
        <v>20</v>
      </c>
      <c r="J4497" s="100">
        <v>1</v>
      </c>
      <c r="K4497" s="100"/>
      <c r="L4497" s="100"/>
      <c r="M4497" s="100">
        <v>20</v>
      </c>
      <c r="N4497" s="100">
        <v>1</v>
      </c>
      <c r="O4497" s="104">
        <v>1050000</v>
      </c>
      <c r="P4497" s="104">
        <v>1050000</v>
      </c>
      <c r="Q4497" s="104"/>
      <c r="R4497" s="104"/>
      <c r="S4497" s="104">
        <v>1050000</v>
      </c>
      <c r="T4497" s="104">
        <v>0</v>
      </c>
      <c r="U4497" s="103" t="s">
        <v>303</v>
      </c>
      <c r="V4497" s="105" t="s">
        <v>4989</v>
      </c>
      <c r="W4497" s="106" t="s">
        <v>539</v>
      </c>
    </row>
    <row r="4498" spans="1:23" s="107" customFormat="1" ht="31.8" customHeight="1">
      <c r="A4498" s="46">
        <f>SUBTOTAL(3,$C$11:C4498)</f>
        <v>4488</v>
      </c>
      <c r="B4498" s="100">
        <v>2</v>
      </c>
      <c r="C4498" s="100" t="s">
        <v>211</v>
      </c>
      <c r="D4498" s="100" t="s">
        <v>2357</v>
      </c>
      <c r="E4498" s="101" t="s">
        <v>578</v>
      </c>
      <c r="F4498" s="102" t="s">
        <v>204</v>
      </c>
      <c r="G4498" s="100">
        <v>11</v>
      </c>
      <c r="H4498" s="103" t="s">
        <v>654</v>
      </c>
      <c r="I4498" s="100">
        <v>20</v>
      </c>
      <c r="J4498" s="100">
        <v>1</v>
      </c>
      <c r="K4498" s="100"/>
      <c r="L4498" s="100"/>
      <c r="M4498" s="100">
        <v>20</v>
      </c>
      <c r="N4498" s="100">
        <v>1</v>
      </c>
      <c r="O4498" s="104">
        <v>1050000</v>
      </c>
      <c r="P4498" s="104">
        <v>1050000</v>
      </c>
      <c r="Q4498" s="104"/>
      <c r="R4498" s="104"/>
      <c r="S4498" s="104">
        <v>1050000</v>
      </c>
      <c r="T4498" s="104">
        <v>0</v>
      </c>
      <c r="U4498" s="103" t="s">
        <v>303</v>
      </c>
      <c r="V4498" s="105" t="s">
        <v>4990</v>
      </c>
      <c r="W4498" s="106" t="s">
        <v>539</v>
      </c>
    </row>
    <row r="4499" spans="1:23" s="107" customFormat="1" ht="31.8" customHeight="1">
      <c r="A4499" s="46">
        <f>SUBTOTAL(3,$C$11:C4499)</f>
        <v>4489</v>
      </c>
      <c r="B4499" s="100">
        <v>2</v>
      </c>
      <c r="C4499" s="100" t="s">
        <v>211</v>
      </c>
      <c r="D4499" s="100" t="s">
        <v>2342</v>
      </c>
      <c r="E4499" s="101" t="s">
        <v>578</v>
      </c>
      <c r="F4499" s="102" t="s">
        <v>204</v>
      </c>
      <c r="G4499" s="100">
        <v>11</v>
      </c>
      <c r="H4499" s="103" t="s">
        <v>654</v>
      </c>
      <c r="I4499" s="100">
        <v>20</v>
      </c>
      <c r="J4499" s="100">
        <v>1</v>
      </c>
      <c r="K4499" s="100"/>
      <c r="L4499" s="100"/>
      <c r="M4499" s="100">
        <v>20</v>
      </c>
      <c r="N4499" s="100">
        <v>1</v>
      </c>
      <c r="O4499" s="104">
        <v>1050000</v>
      </c>
      <c r="P4499" s="104">
        <v>1050000</v>
      </c>
      <c r="Q4499" s="104"/>
      <c r="R4499" s="104"/>
      <c r="S4499" s="104">
        <v>1050000</v>
      </c>
      <c r="T4499" s="104">
        <v>0</v>
      </c>
      <c r="U4499" s="103" t="s">
        <v>303</v>
      </c>
      <c r="V4499" s="105" t="s">
        <v>4193</v>
      </c>
      <c r="W4499" s="106" t="s">
        <v>539</v>
      </c>
    </row>
    <row r="4500" spans="1:23" s="107" customFormat="1" ht="31.8" customHeight="1">
      <c r="A4500" s="46">
        <f>SUBTOTAL(3,$C$11:C4500)</f>
        <v>4490</v>
      </c>
      <c r="B4500" s="100">
        <v>2</v>
      </c>
      <c r="C4500" s="100" t="s">
        <v>211</v>
      </c>
      <c r="D4500" s="100" t="s">
        <v>2365</v>
      </c>
      <c r="E4500" s="101" t="s">
        <v>578</v>
      </c>
      <c r="F4500" s="102" t="s">
        <v>204</v>
      </c>
      <c r="G4500" s="100">
        <v>11</v>
      </c>
      <c r="H4500" s="103" t="s">
        <v>654</v>
      </c>
      <c r="I4500" s="100">
        <v>20</v>
      </c>
      <c r="J4500" s="100">
        <v>1</v>
      </c>
      <c r="K4500" s="100"/>
      <c r="L4500" s="100"/>
      <c r="M4500" s="100">
        <v>20</v>
      </c>
      <c r="N4500" s="100">
        <v>1</v>
      </c>
      <c r="O4500" s="104">
        <v>1050000</v>
      </c>
      <c r="P4500" s="104">
        <v>1050000</v>
      </c>
      <c r="Q4500" s="104"/>
      <c r="R4500" s="104"/>
      <c r="S4500" s="104">
        <v>1050000</v>
      </c>
      <c r="T4500" s="104">
        <v>0</v>
      </c>
      <c r="U4500" s="103" t="s">
        <v>303</v>
      </c>
      <c r="V4500" s="105" t="s">
        <v>4991</v>
      </c>
      <c r="W4500" s="106" t="s">
        <v>539</v>
      </c>
    </row>
    <row r="4501" spans="1:23" s="107" customFormat="1" ht="31.8" customHeight="1">
      <c r="A4501" s="46">
        <f>SUBTOTAL(3,$C$11:C4501)</f>
        <v>4491</v>
      </c>
      <c r="B4501" s="100">
        <v>2</v>
      </c>
      <c r="C4501" s="100" t="s">
        <v>211</v>
      </c>
      <c r="D4501" s="100" t="s">
        <v>2365</v>
      </c>
      <c r="E4501" s="101" t="s">
        <v>578</v>
      </c>
      <c r="F4501" s="102" t="s">
        <v>204</v>
      </c>
      <c r="G4501" s="100">
        <v>11</v>
      </c>
      <c r="H4501" s="103" t="s">
        <v>654</v>
      </c>
      <c r="I4501" s="100">
        <v>20</v>
      </c>
      <c r="J4501" s="100">
        <v>1</v>
      </c>
      <c r="K4501" s="100"/>
      <c r="L4501" s="100"/>
      <c r="M4501" s="100">
        <v>20</v>
      </c>
      <c r="N4501" s="100">
        <v>1</v>
      </c>
      <c r="O4501" s="104">
        <v>1050000</v>
      </c>
      <c r="P4501" s="104">
        <v>1050000</v>
      </c>
      <c r="Q4501" s="104"/>
      <c r="R4501" s="104"/>
      <c r="S4501" s="104">
        <v>1050000</v>
      </c>
      <c r="T4501" s="104">
        <v>0</v>
      </c>
      <c r="U4501" s="103" t="s">
        <v>303</v>
      </c>
      <c r="V4501" s="105" t="s">
        <v>4992</v>
      </c>
      <c r="W4501" s="106" t="s">
        <v>539</v>
      </c>
    </row>
    <row r="4502" spans="1:23" s="107" customFormat="1" ht="31.8" customHeight="1">
      <c r="A4502" s="46">
        <f>SUBTOTAL(3,$C$11:C4502)</f>
        <v>4492</v>
      </c>
      <c r="B4502" s="100">
        <v>2</v>
      </c>
      <c r="C4502" s="100" t="s">
        <v>211</v>
      </c>
      <c r="D4502" s="100" t="s">
        <v>2358</v>
      </c>
      <c r="E4502" s="101" t="s">
        <v>578</v>
      </c>
      <c r="F4502" s="102" t="s">
        <v>204</v>
      </c>
      <c r="G4502" s="100">
        <v>11</v>
      </c>
      <c r="H4502" s="103" t="s">
        <v>654</v>
      </c>
      <c r="I4502" s="100">
        <v>20</v>
      </c>
      <c r="J4502" s="100">
        <v>1</v>
      </c>
      <c r="K4502" s="100"/>
      <c r="L4502" s="100"/>
      <c r="M4502" s="100">
        <v>20</v>
      </c>
      <c r="N4502" s="100">
        <v>1</v>
      </c>
      <c r="O4502" s="104">
        <v>1050000</v>
      </c>
      <c r="P4502" s="104">
        <v>1050000</v>
      </c>
      <c r="Q4502" s="104"/>
      <c r="R4502" s="104"/>
      <c r="S4502" s="104">
        <v>1050000</v>
      </c>
      <c r="T4502" s="104">
        <v>0</v>
      </c>
      <c r="U4502" s="103" t="s">
        <v>303</v>
      </c>
      <c r="V4502" s="105" t="s">
        <v>4993</v>
      </c>
      <c r="W4502" s="106" t="s">
        <v>539</v>
      </c>
    </row>
    <row r="4503" spans="1:23" s="107" customFormat="1" ht="31.8" customHeight="1">
      <c r="A4503" s="46">
        <f>SUBTOTAL(3,$C$11:C4503)</f>
        <v>4493</v>
      </c>
      <c r="B4503" s="100">
        <v>2</v>
      </c>
      <c r="C4503" s="100" t="s">
        <v>211</v>
      </c>
      <c r="D4503" s="100" t="s">
        <v>2378</v>
      </c>
      <c r="E4503" s="101" t="s">
        <v>578</v>
      </c>
      <c r="F4503" s="102" t="s">
        <v>204</v>
      </c>
      <c r="G4503" s="100">
        <v>11</v>
      </c>
      <c r="H4503" s="103" t="s">
        <v>654</v>
      </c>
      <c r="I4503" s="100">
        <v>20</v>
      </c>
      <c r="J4503" s="100">
        <v>1</v>
      </c>
      <c r="K4503" s="100"/>
      <c r="L4503" s="100"/>
      <c r="M4503" s="100">
        <v>20</v>
      </c>
      <c r="N4503" s="100">
        <v>1</v>
      </c>
      <c r="O4503" s="104">
        <v>1050000</v>
      </c>
      <c r="P4503" s="104">
        <v>1050000</v>
      </c>
      <c r="Q4503" s="104"/>
      <c r="R4503" s="104"/>
      <c r="S4503" s="104">
        <v>1050000</v>
      </c>
      <c r="T4503" s="104">
        <v>0</v>
      </c>
      <c r="U4503" s="103" t="s">
        <v>303</v>
      </c>
      <c r="V4503" s="105" t="s">
        <v>1315</v>
      </c>
      <c r="W4503" s="106" t="s">
        <v>539</v>
      </c>
    </row>
    <row r="4504" spans="1:23" s="107" customFormat="1" ht="31.8" customHeight="1">
      <c r="A4504" s="46">
        <f>SUBTOTAL(3,$C$11:C4504)</f>
        <v>4494</v>
      </c>
      <c r="B4504" s="100">
        <v>2</v>
      </c>
      <c r="C4504" s="100" t="s">
        <v>211</v>
      </c>
      <c r="D4504" s="100" t="s">
        <v>2357</v>
      </c>
      <c r="E4504" s="101" t="s">
        <v>578</v>
      </c>
      <c r="F4504" s="102" t="s">
        <v>204</v>
      </c>
      <c r="G4504" s="100">
        <v>11</v>
      </c>
      <c r="H4504" s="103" t="s">
        <v>654</v>
      </c>
      <c r="I4504" s="100">
        <v>20</v>
      </c>
      <c r="J4504" s="100">
        <v>1</v>
      </c>
      <c r="K4504" s="100"/>
      <c r="L4504" s="100"/>
      <c r="M4504" s="100">
        <v>20</v>
      </c>
      <c r="N4504" s="100">
        <v>1</v>
      </c>
      <c r="O4504" s="104">
        <v>1050000</v>
      </c>
      <c r="P4504" s="104">
        <v>1050000</v>
      </c>
      <c r="Q4504" s="104"/>
      <c r="R4504" s="104"/>
      <c r="S4504" s="104">
        <v>1050000</v>
      </c>
      <c r="T4504" s="104">
        <v>0</v>
      </c>
      <c r="U4504" s="103" t="s">
        <v>303</v>
      </c>
      <c r="V4504" s="105" t="s">
        <v>670</v>
      </c>
      <c r="W4504" s="106" t="s">
        <v>539</v>
      </c>
    </row>
    <row r="4505" spans="1:23" s="107" customFormat="1" ht="31.8" customHeight="1">
      <c r="A4505" s="46">
        <f>SUBTOTAL(3,$C$11:C4505)</f>
        <v>4495</v>
      </c>
      <c r="B4505" s="100">
        <v>2</v>
      </c>
      <c r="C4505" s="100" t="s">
        <v>211</v>
      </c>
      <c r="D4505" s="100" t="s">
        <v>2356</v>
      </c>
      <c r="E4505" s="101" t="s">
        <v>578</v>
      </c>
      <c r="F4505" s="102" t="s">
        <v>204</v>
      </c>
      <c r="G4505" s="100">
        <v>11</v>
      </c>
      <c r="H4505" s="103" t="s">
        <v>654</v>
      </c>
      <c r="I4505" s="100">
        <v>20</v>
      </c>
      <c r="J4505" s="100">
        <v>1</v>
      </c>
      <c r="K4505" s="100"/>
      <c r="L4505" s="100"/>
      <c r="M4505" s="100">
        <v>20</v>
      </c>
      <c r="N4505" s="100">
        <v>1</v>
      </c>
      <c r="O4505" s="104">
        <v>1050000</v>
      </c>
      <c r="P4505" s="104">
        <v>1050000</v>
      </c>
      <c r="Q4505" s="104"/>
      <c r="R4505" s="104"/>
      <c r="S4505" s="104">
        <v>1050000</v>
      </c>
      <c r="T4505" s="104">
        <v>0</v>
      </c>
      <c r="U4505" s="103" t="s">
        <v>303</v>
      </c>
      <c r="V4505" s="105" t="s">
        <v>4994</v>
      </c>
      <c r="W4505" s="106" t="s">
        <v>539</v>
      </c>
    </row>
    <row r="4506" spans="1:23" s="107" customFormat="1" ht="31.8" customHeight="1">
      <c r="A4506" s="46">
        <f>SUBTOTAL(3,$C$11:C4506)</f>
        <v>4496</v>
      </c>
      <c r="B4506" s="100">
        <v>2</v>
      </c>
      <c r="C4506" s="100" t="s">
        <v>211</v>
      </c>
      <c r="D4506" s="100" t="s">
        <v>2378</v>
      </c>
      <c r="E4506" s="101" t="s">
        <v>578</v>
      </c>
      <c r="F4506" s="102" t="s">
        <v>204</v>
      </c>
      <c r="G4506" s="100">
        <v>11</v>
      </c>
      <c r="H4506" s="103" t="s">
        <v>654</v>
      </c>
      <c r="I4506" s="100">
        <v>20</v>
      </c>
      <c r="J4506" s="100">
        <v>1</v>
      </c>
      <c r="K4506" s="100"/>
      <c r="L4506" s="100"/>
      <c r="M4506" s="100">
        <v>20</v>
      </c>
      <c r="N4506" s="100">
        <v>1</v>
      </c>
      <c r="O4506" s="104">
        <v>1050000</v>
      </c>
      <c r="P4506" s="104">
        <v>1050000</v>
      </c>
      <c r="Q4506" s="104"/>
      <c r="R4506" s="104"/>
      <c r="S4506" s="104">
        <v>1050000</v>
      </c>
      <c r="T4506" s="104">
        <v>0</v>
      </c>
      <c r="U4506" s="103" t="s">
        <v>303</v>
      </c>
      <c r="V4506" s="105" t="s">
        <v>4995</v>
      </c>
      <c r="W4506" s="106" t="s">
        <v>539</v>
      </c>
    </row>
    <row r="4507" spans="1:23" s="107" customFormat="1" ht="31.8" customHeight="1">
      <c r="A4507" s="46">
        <f>SUBTOTAL(3,$C$11:C4507)</f>
        <v>4497</v>
      </c>
      <c r="B4507" s="100">
        <v>2</v>
      </c>
      <c r="C4507" s="100" t="s">
        <v>211</v>
      </c>
      <c r="D4507" s="100" t="s">
        <v>2365</v>
      </c>
      <c r="E4507" s="101" t="s">
        <v>578</v>
      </c>
      <c r="F4507" s="102" t="s">
        <v>204</v>
      </c>
      <c r="G4507" s="100">
        <v>11</v>
      </c>
      <c r="H4507" s="103" t="s">
        <v>654</v>
      </c>
      <c r="I4507" s="100">
        <v>20</v>
      </c>
      <c r="J4507" s="100">
        <v>1</v>
      </c>
      <c r="K4507" s="100"/>
      <c r="L4507" s="100"/>
      <c r="M4507" s="100">
        <v>20</v>
      </c>
      <c r="N4507" s="100">
        <v>1</v>
      </c>
      <c r="O4507" s="104">
        <v>1050000</v>
      </c>
      <c r="P4507" s="104">
        <v>1050000</v>
      </c>
      <c r="Q4507" s="104"/>
      <c r="R4507" s="104"/>
      <c r="S4507" s="104">
        <v>1050000</v>
      </c>
      <c r="T4507" s="104">
        <v>0</v>
      </c>
      <c r="U4507" s="103" t="s">
        <v>303</v>
      </c>
      <c r="V4507" s="105" t="s">
        <v>4996</v>
      </c>
      <c r="W4507" s="106" t="s">
        <v>539</v>
      </c>
    </row>
    <row r="4508" spans="1:23" s="107" customFormat="1" ht="31.8" customHeight="1">
      <c r="A4508" s="46">
        <f>SUBTOTAL(3,$C$11:C4508)</f>
        <v>4498</v>
      </c>
      <c r="B4508" s="100">
        <v>2</v>
      </c>
      <c r="C4508" s="100" t="s">
        <v>211</v>
      </c>
      <c r="D4508" s="100" t="s">
        <v>2378</v>
      </c>
      <c r="E4508" s="101" t="s">
        <v>578</v>
      </c>
      <c r="F4508" s="102" t="s">
        <v>204</v>
      </c>
      <c r="G4508" s="100">
        <v>11</v>
      </c>
      <c r="H4508" s="103" t="s">
        <v>654</v>
      </c>
      <c r="I4508" s="100">
        <v>20</v>
      </c>
      <c r="J4508" s="100">
        <v>1</v>
      </c>
      <c r="K4508" s="100"/>
      <c r="L4508" s="100"/>
      <c r="M4508" s="100">
        <v>20</v>
      </c>
      <c r="N4508" s="100">
        <v>1</v>
      </c>
      <c r="O4508" s="104">
        <v>1050000</v>
      </c>
      <c r="P4508" s="104">
        <v>1050000</v>
      </c>
      <c r="Q4508" s="104"/>
      <c r="R4508" s="104"/>
      <c r="S4508" s="104">
        <v>1050000</v>
      </c>
      <c r="T4508" s="104">
        <v>0</v>
      </c>
      <c r="U4508" s="103" t="s">
        <v>303</v>
      </c>
      <c r="V4508" s="105" t="s">
        <v>4997</v>
      </c>
      <c r="W4508" s="106" t="s">
        <v>539</v>
      </c>
    </row>
    <row r="4509" spans="1:23" s="107" customFormat="1" ht="31.8" customHeight="1">
      <c r="A4509" s="46">
        <f>SUBTOTAL(3,$C$11:C4509)</f>
        <v>4499</v>
      </c>
      <c r="B4509" s="100">
        <v>2</v>
      </c>
      <c r="C4509" s="100" t="s">
        <v>211</v>
      </c>
      <c r="D4509" s="100" t="s">
        <v>2365</v>
      </c>
      <c r="E4509" s="101" t="s">
        <v>578</v>
      </c>
      <c r="F4509" s="102" t="s">
        <v>204</v>
      </c>
      <c r="G4509" s="100">
        <v>11</v>
      </c>
      <c r="H4509" s="103" t="s">
        <v>654</v>
      </c>
      <c r="I4509" s="100">
        <v>20</v>
      </c>
      <c r="J4509" s="100">
        <v>1</v>
      </c>
      <c r="K4509" s="100"/>
      <c r="L4509" s="100"/>
      <c r="M4509" s="100">
        <v>20</v>
      </c>
      <c r="N4509" s="100">
        <v>1</v>
      </c>
      <c r="O4509" s="104">
        <v>1050000</v>
      </c>
      <c r="P4509" s="104">
        <v>1050000</v>
      </c>
      <c r="Q4509" s="104"/>
      <c r="R4509" s="104"/>
      <c r="S4509" s="104">
        <v>1050000</v>
      </c>
      <c r="T4509" s="104">
        <v>0</v>
      </c>
      <c r="U4509" s="103" t="s">
        <v>303</v>
      </c>
      <c r="V4509" s="105" t="s">
        <v>4998</v>
      </c>
      <c r="W4509" s="106" t="s">
        <v>539</v>
      </c>
    </row>
    <row r="4510" spans="1:23" s="107" customFormat="1" ht="31.8" customHeight="1">
      <c r="A4510" s="46">
        <f>SUBTOTAL(3,$C$11:C4510)</f>
        <v>4500</v>
      </c>
      <c r="B4510" s="100">
        <v>2</v>
      </c>
      <c r="C4510" s="100" t="s">
        <v>211</v>
      </c>
      <c r="D4510" s="100" t="s">
        <v>2342</v>
      </c>
      <c r="E4510" s="101" t="s">
        <v>578</v>
      </c>
      <c r="F4510" s="102" t="s">
        <v>204</v>
      </c>
      <c r="G4510" s="100">
        <v>11</v>
      </c>
      <c r="H4510" s="103" t="s">
        <v>654</v>
      </c>
      <c r="I4510" s="100">
        <v>20</v>
      </c>
      <c r="J4510" s="100">
        <v>1</v>
      </c>
      <c r="K4510" s="100"/>
      <c r="L4510" s="100"/>
      <c r="M4510" s="100">
        <v>20</v>
      </c>
      <c r="N4510" s="100">
        <v>1</v>
      </c>
      <c r="O4510" s="104">
        <v>1050000</v>
      </c>
      <c r="P4510" s="104">
        <v>1050000</v>
      </c>
      <c r="Q4510" s="104"/>
      <c r="R4510" s="104"/>
      <c r="S4510" s="104">
        <v>1050000</v>
      </c>
      <c r="T4510" s="104">
        <v>0</v>
      </c>
      <c r="U4510" s="103" t="s">
        <v>303</v>
      </c>
      <c r="V4510" s="105" t="s">
        <v>4999</v>
      </c>
      <c r="W4510" s="106" t="s">
        <v>539</v>
      </c>
    </row>
    <row r="4511" spans="1:23" s="107" customFormat="1" ht="31.8" customHeight="1">
      <c r="A4511" s="46">
        <f>SUBTOTAL(3,$C$11:C4511)</f>
        <v>4501</v>
      </c>
      <c r="B4511" s="100">
        <v>2</v>
      </c>
      <c r="C4511" s="100" t="s">
        <v>211</v>
      </c>
      <c r="D4511" s="100" t="s">
        <v>2377</v>
      </c>
      <c r="E4511" s="101" t="s">
        <v>578</v>
      </c>
      <c r="F4511" s="102" t="s">
        <v>204</v>
      </c>
      <c r="G4511" s="100">
        <v>11</v>
      </c>
      <c r="H4511" s="103" t="s">
        <v>654</v>
      </c>
      <c r="I4511" s="100">
        <v>20</v>
      </c>
      <c r="J4511" s="100">
        <v>1</v>
      </c>
      <c r="K4511" s="100"/>
      <c r="L4511" s="100"/>
      <c r="M4511" s="100">
        <v>20</v>
      </c>
      <c r="N4511" s="100">
        <v>1</v>
      </c>
      <c r="O4511" s="104">
        <v>1050000</v>
      </c>
      <c r="P4511" s="104">
        <v>1050000</v>
      </c>
      <c r="Q4511" s="104"/>
      <c r="R4511" s="104"/>
      <c r="S4511" s="104">
        <v>1050000</v>
      </c>
      <c r="T4511" s="104">
        <v>0</v>
      </c>
      <c r="U4511" s="103" t="s">
        <v>303</v>
      </c>
      <c r="V4511" s="105" t="s">
        <v>1014</v>
      </c>
      <c r="W4511" s="106" t="s">
        <v>539</v>
      </c>
    </row>
    <row r="4512" spans="1:23" s="107" customFormat="1" ht="31.8" customHeight="1">
      <c r="A4512" s="46">
        <f>SUBTOTAL(3,$C$11:C4512)</f>
        <v>4502</v>
      </c>
      <c r="B4512" s="100">
        <v>2</v>
      </c>
      <c r="C4512" s="100" t="s">
        <v>211</v>
      </c>
      <c r="D4512" s="100" t="s">
        <v>2357</v>
      </c>
      <c r="E4512" s="101" t="s">
        <v>578</v>
      </c>
      <c r="F4512" s="102" t="s">
        <v>204</v>
      </c>
      <c r="G4512" s="100">
        <v>11</v>
      </c>
      <c r="H4512" s="103" t="s">
        <v>654</v>
      </c>
      <c r="I4512" s="100">
        <v>20</v>
      </c>
      <c r="J4512" s="100">
        <v>1</v>
      </c>
      <c r="K4512" s="100"/>
      <c r="L4512" s="100"/>
      <c r="M4512" s="100">
        <v>20</v>
      </c>
      <c r="N4512" s="100">
        <v>1</v>
      </c>
      <c r="O4512" s="104">
        <v>1050000</v>
      </c>
      <c r="P4512" s="104">
        <v>1050000</v>
      </c>
      <c r="Q4512" s="104"/>
      <c r="R4512" s="104"/>
      <c r="S4512" s="104">
        <v>1050000</v>
      </c>
      <c r="T4512" s="104">
        <v>0</v>
      </c>
      <c r="U4512" s="103" t="s">
        <v>303</v>
      </c>
      <c r="V4512" s="105" t="s">
        <v>5000</v>
      </c>
      <c r="W4512" s="106" t="s">
        <v>539</v>
      </c>
    </row>
    <row r="4513" spans="1:23" s="107" customFormat="1" ht="31.8" customHeight="1">
      <c r="A4513" s="46">
        <f>SUBTOTAL(3,$C$11:C4513)</f>
        <v>4503</v>
      </c>
      <c r="B4513" s="46">
        <v>1</v>
      </c>
      <c r="C4513" s="46" t="s">
        <v>244</v>
      </c>
      <c r="D4513" s="46" t="s">
        <v>934</v>
      </c>
      <c r="E4513" s="98" t="s">
        <v>226</v>
      </c>
      <c r="F4513" s="99" t="s">
        <v>543</v>
      </c>
      <c r="G4513" s="46">
        <v>11</v>
      </c>
      <c r="H4513" s="78" t="s">
        <v>654</v>
      </c>
      <c r="I4513" s="46">
        <v>20</v>
      </c>
      <c r="J4513" s="46">
        <v>1</v>
      </c>
      <c r="K4513" s="46"/>
      <c r="L4513" s="46"/>
      <c r="M4513" s="46">
        <v>20</v>
      </c>
      <c r="N4513" s="46">
        <v>1</v>
      </c>
      <c r="O4513" s="79">
        <v>1050000</v>
      </c>
      <c r="P4513" s="79">
        <v>1050000</v>
      </c>
      <c r="Q4513" s="79"/>
      <c r="R4513" s="79">
        <v>1050000</v>
      </c>
      <c r="S4513" s="79">
        <v>0</v>
      </c>
      <c r="T4513" s="79">
        <v>0</v>
      </c>
      <c r="U4513" s="78" t="s">
        <v>303</v>
      </c>
      <c r="V4513" s="80" t="s">
        <v>2046</v>
      </c>
      <c r="W4513" s="81" t="s">
        <v>539</v>
      </c>
    </row>
    <row r="4514" spans="1:23" s="107" customFormat="1" ht="31.8" customHeight="1">
      <c r="A4514" s="46">
        <f>SUBTOTAL(3,$C$11:C4514)</f>
        <v>4504</v>
      </c>
      <c r="B4514" s="46">
        <v>1</v>
      </c>
      <c r="C4514" s="46" t="s">
        <v>244</v>
      </c>
      <c r="D4514" s="46" t="s">
        <v>930</v>
      </c>
      <c r="E4514" s="98" t="s">
        <v>226</v>
      </c>
      <c r="F4514" s="99" t="s">
        <v>543</v>
      </c>
      <c r="G4514" s="46">
        <v>11</v>
      </c>
      <c r="H4514" s="78" t="s">
        <v>654</v>
      </c>
      <c r="I4514" s="46">
        <v>20</v>
      </c>
      <c r="J4514" s="46">
        <v>1</v>
      </c>
      <c r="K4514" s="46"/>
      <c r="L4514" s="46"/>
      <c r="M4514" s="46">
        <v>20</v>
      </c>
      <c r="N4514" s="46">
        <v>1</v>
      </c>
      <c r="O4514" s="79">
        <v>1050000</v>
      </c>
      <c r="P4514" s="79">
        <v>1050000</v>
      </c>
      <c r="Q4514" s="79"/>
      <c r="R4514" s="79">
        <v>1050000</v>
      </c>
      <c r="S4514" s="79">
        <v>0</v>
      </c>
      <c r="T4514" s="79">
        <v>0</v>
      </c>
      <c r="U4514" s="78" t="s">
        <v>303</v>
      </c>
      <c r="V4514" s="80" t="s">
        <v>1225</v>
      </c>
      <c r="W4514" s="81" t="s">
        <v>539</v>
      </c>
    </row>
    <row r="4515" spans="1:23" s="107" customFormat="1" ht="31.8" customHeight="1">
      <c r="A4515" s="46">
        <f>SUBTOTAL(3,$C$11:C4515)</f>
        <v>4505</v>
      </c>
      <c r="B4515" s="46">
        <v>1</v>
      </c>
      <c r="C4515" s="46" t="s">
        <v>244</v>
      </c>
      <c r="D4515" s="46" t="s">
        <v>935</v>
      </c>
      <c r="E4515" s="98" t="s">
        <v>226</v>
      </c>
      <c r="F4515" s="99" t="s">
        <v>543</v>
      </c>
      <c r="G4515" s="46">
        <v>11</v>
      </c>
      <c r="H4515" s="78" t="s">
        <v>654</v>
      </c>
      <c r="I4515" s="46">
        <v>20</v>
      </c>
      <c r="J4515" s="46">
        <v>1</v>
      </c>
      <c r="K4515" s="46"/>
      <c r="L4515" s="46"/>
      <c r="M4515" s="46">
        <v>20</v>
      </c>
      <c r="N4515" s="46">
        <v>1</v>
      </c>
      <c r="O4515" s="79">
        <v>1050000</v>
      </c>
      <c r="P4515" s="79">
        <v>1050000</v>
      </c>
      <c r="Q4515" s="79"/>
      <c r="R4515" s="79">
        <v>1050000</v>
      </c>
      <c r="S4515" s="79">
        <v>0</v>
      </c>
      <c r="T4515" s="79">
        <v>0</v>
      </c>
      <c r="U4515" s="78" t="s">
        <v>303</v>
      </c>
      <c r="V4515" s="80" t="s">
        <v>884</v>
      </c>
      <c r="W4515" s="81" t="s">
        <v>539</v>
      </c>
    </row>
    <row r="4516" spans="1:23" s="107" customFormat="1" ht="31.8" customHeight="1">
      <c r="A4516" s="46">
        <f>SUBTOTAL(3,$C$11:C4516)</f>
        <v>4506</v>
      </c>
      <c r="B4516" s="46">
        <v>1</v>
      </c>
      <c r="C4516" s="46" t="s">
        <v>244</v>
      </c>
      <c r="D4516" s="46" t="s">
        <v>934</v>
      </c>
      <c r="E4516" s="98" t="s">
        <v>226</v>
      </c>
      <c r="F4516" s="99" t="s">
        <v>543</v>
      </c>
      <c r="G4516" s="46">
        <v>11</v>
      </c>
      <c r="H4516" s="78" t="s">
        <v>654</v>
      </c>
      <c r="I4516" s="46">
        <v>20</v>
      </c>
      <c r="J4516" s="46">
        <v>1</v>
      </c>
      <c r="K4516" s="46"/>
      <c r="L4516" s="46"/>
      <c r="M4516" s="46">
        <v>20</v>
      </c>
      <c r="N4516" s="46">
        <v>1</v>
      </c>
      <c r="O4516" s="79">
        <v>1050000</v>
      </c>
      <c r="P4516" s="79">
        <v>1050000</v>
      </c>
      <c r="Q4516" s="79"/>
      <c r="R4516" s="79">
        <v>1050000</v>
      </c>
      <c r="S4516" s="79">
        <v>0</v>
      </c>
      <c r="T4516" s="79">
        <v>0</v>
      </c>
      <c r="U4516" s="78" t="s">
        <v>303</v>
      </c>
      <c r="V4516" s="80" t="s">
        <v>2047</v>
      </c>
      <c r="W4516" s="81" t="s">
        <v>539</v>
      </c>
    </row>
    <row r="4517" spans="1:23" s="107" customFormat="1" ht="31.8" customHeight="1">
      <c r="A4517" s="46">
        <f>SUBTOTAL(3,$C$11:C4517)</f>
        <v>4507</v>
      </c>
      <c r="B4517" s="46">
        <v>1</v>
      </c>
      <c r="C4517" s="46" t="s">
        <v>244</v>
      </c>
      <c r="D4517" s="46" t="s">
        <v>930</v>
      </c>
      <c r="E4517" s="98" t="s">
        <v>226</v>
      </c>
      <c r="F4517" s="99" t="s">
        <v>543</v>
      </c>
      <c r="G4517" s="46">
        <v>11</v>
      </c>
      <c r="H4517" s="78" t="s">
        <v>654</v>
      </c>
      <c r="I4517" s="46">
        <v>20</v>
      </c>
      <c r="J4517" s="46">
        <v>1</v>
      </c>
      <c r="K4517" s="46"/>
      <c r="L4517" s="46"/>
      <c r="M4517" s="46">
        <v>20</v>
      </c>
      <c r="N4517" s="46">
        <v>1</v>
      </c>
      <c r="O4517" s="79">
        <v>1050000</v>
      </c>
      <c r="P4517" s="79">
        <v>1050000</v>
      </c>
      <c r="Q4517" s="79"/>
      <c r="R4517" s="79">
        <v>1050000</v>
      </c>
      <c r="S4517" s="79">
        <v>0</v>
      </c>
      <c r="T4517" s="79">
        <v>0</v>
      </c>
      <c r="U4517" s="78" t="s">
        <v>303</v>
      </c>
      <c r="V4517" s="80" t="s">
        <v>2048</v>
      </c>
      <c r="W4517" s="81" t="s">
        <v>539</v>
      </c>
    </row>
    <row r="4518" spans="1:23" s="107" customFormat="1" ht="31.8" customHeight="1">
      <c r="A4518" s="46">
        <f>SUBTOTAL(3,$C$11:C4518)</f>
        <v>4508</v>
      </c>
      <c r="B4518" s="46">
        <v>1</v>
      </c>
      <c r="C4518" s="46" t="s">
        <v>244</v>
      </c>
      <c r="D4518" s="46" t="s">
        <v>942</v>
      </c>
      <c r="E4518" s="98" t="s">
        <v>226</v>
      </c>
      <c r="F4518" s="99" t="s">
        <v>543</v>
      </c>
      <c r="G4518" s="46">
        <v>11</v>
      </c>
      <c r="H4518" s="78" t="s">
        <v>654</v>
      </c>
      <c r="I4518" s="46">
        <v>20</v>
      </c>
      <c r="J4518" s="46">
        <v>1</v>
      </c>
      <c r="K4518" s="46"/>
      <c r="L4518" s="46"/>
      <c r="M4518" s="46">
        <v>20</v>
      </c>
      <c r="N4518" s="46">
        <v>1</v>
      </c>
      <c r="O4518" s="79">
        <v>1050000</v>
      </c>
      <c r="P4518" s="79">
        <v>1050000</v>
      </c>
      <c r="Q4518" s="79"/>
      <c r="R4518" s="79">
        <v>1050000</v>
      </c>
      <c r="S4518" s="79">
        <v>0</v>
      </c>
      <c r="T4518" s="79">
        <v>0</v>
      </c>
      <c r="U4518" s="78" t="s">
        <v>303</v>
      </c>
      <c r="V4518" s="80" t="s">
        <v>2049</v>
      </c>
      <c r="W4518" s="81" t="s">
        <v>539</v>
      </c>
    </row>
    <row r="4519" spans="1:23" s="107" customFormat="1" ht="31.8" customHeight="1">
      <c r="A4519" s="46">
        <f>SUBTOTAL(3,$C$11:C4519)</f>
        <v>4509</v>
      </c>
      <c r="B4519" s="46">
        <v>1</v>
      </c>
      <c r="C4519" s="46" t="s">
        <v>244</v>
      </c>
      <c r="D4519" s="46" t="s">
        <v>942</v>
      </c>
      <c r="E4519" s="98" t="s">
        <v>226</v>
      </c>
      <c r="F4519" s="99" t="s">
        <v>543</v>
      </c>
      <c r="G4519" s="46">
        <v>11</v>
      </c>
      <c r="H4519" s="78" t="s">
        <v>654</v>
      </c>
      <c r="I4519" s="46">
        <v>20</v>
      </c>
      <c r="J4519" s="46">
        <v>1</v>
      </c>
      <c r="K4519" s="46"/>
      <c r="L4519" s="46"/>
      <c r="M4519" s="46">
        <v>20</v>
      </c>
      <c r="N4519" s="46">
        <v>1</v>
      </c>
      <c r="O4519" s="79">
        <v>1050000</v>
      </c>
      <c r="P4519" s="79">
        <v>1050000</v>
      </c>
      <c r="Q4519" s="79"/>
      <c r="R4519" s="79">
        <v>1050000</v>
      </c>
      <c r="S4519" s="79">
        <v>0</v>
      </c>
      <c r="T4519" s="79">
        <v>0</v>
      </c>
      <c r="U4519" s="78" t="s">
        <v>303</v>
      </c>
      <c r="V4519" s="80" t="s">
        <v>2050</v>
      </c>
      <c r="W4519" s="81" t="s">
        <v>539</v>
      </c>
    </row>
    <row r="4520" spans="1:23" s="107" customFormat="1" ht="31.8" customHeight="1">
      <c r="A4520" s="46">
        <f>SUBTOTAL(3,$C$11:C4520)</f>
        <v>4510</v>
      </c>
      <c r="B4520" s="100">
        <v>2</v>
      </c>
      <c r="C4520" s="100" t="s">
        <v>244</v>
      </c>
      <c r="D4520" s="100" t="s">
        <v>2342</v>
      </c>
      <c r="E4520" s="101" t="s">
        <v>226</v>
      </c>
      <c r="F4520" s="102" t="s">
        <v>543</v>
      </c>
      <c r="G4520" s="100">
        <v>11</v>
      </c>
      <c r="H4520" s="103" t="s">
        <v>654</v>
      </c>
      <c r="I4520" s="100">
        <v>20</v>
      </c>
      <c r="J4520" s="100">
        <v>1</v>
      </c>
      <c r="K4520" s="100"/>
      <c r="L4520" s="100"/>
      <c r="M4520" s="100">
        <v>20</v>
      </c>
      <c r="N4520" s="100">
        <v>1</v>
      </c>
      <c r="O4520" s="104">
        <v>1050000</v>
      </c>
      <c r="P4520" s="104">
        <v>1050000</v>
      </c>
      <c r="Q4520" s="104"/>
      <c r="R4520" s="104"/>
      <c r="S4520" s="104">
        <v>1050000</v>
      </c>
      <c r="T4520" s="104">
        <v>0</v>
      </c>
      <c r="U4520" s="103" t="s">
        <v>303</v>
      </c>
      <c r="V4520" s="105" t="s">
        <v>5001</v>
      </c>
      <c r="W4520" s="106" t="s">
        <v>539</v>
      </c>
    </row>
    <row r="4521" spans="1:23" s="107" customFormat="1" ht="31.8" customHeight="1">
      <c r="A4521" s="46">
        <f>SUBTOTAL(3,$C$11:C4521)</f>
        <v>4511</v>
      </c>
      <c r="B4521" s="100">
        <v>2</v>
      </c>
      <c r="C4521" s="100" t="s">
        <v>244</v>
      </c>
      <c r="D4521" s="100" t="s">
        <v>2365</v>
      </c>
      <c r="E4521" s="101" t="s">
        <v>226</v>
      </c>
      <c r="F4521" s="102" t="s">
        <v>543</v>
      </c>
      <c r="G4521" s="100">
        <v>11</v>
      </c>
      <c r="H4521" s="103" t="s">
        <v>654</v>
      </c>
      <c r="I4521" s="100">
        <v>20</v>
      </c>
      <c r="J4521" s="100">
        <v>1</v>
      </c>
      <c r="K4521" s="100"/>
      <c r="L4521" s="100"/>
      <c r="M4521" s="100">
        <v>20</v>
      </c>
      <c r="N4521" s="100">
        <v>1</v>
      </c>
      <c r="O4521" s="104">
        <v>1050000</v>
      </c>
      <c r="P4521" s="104">
        <v>1050000</v>
      </c>
      <c r="Q4521" s="104"/>
      <c r="R4521" s="104"/>
      <c r="S4521" s="104">
        <v>1050000</v>
      </c>
      <c r="T4521" s="104">
        <v>0</v>
      </c>
      <c r="U4521" s="103" t="s">
        <v>303</v>
      </c>
      <c r="V4521" s="105" t="s">
        <v>5002</v>
      </c>
      <c r="W4521" s="106" t="s">
        <v>539</v>
      </c>
    </row>
    <row r="4522" spans="1:23" s="107" customFormat="1" ht="31.8" customHeight="1">
      <c r="A4522" s="46">
        <f>SUBTOTAL(3,$C$11:C4522)</f>
        <v>4512</v>
      </c>
      <c r="B4522" s="100">
        <v>2</v>
      </c>
      <c r="C4522" s="100" t="s">
        <v>244</v>
      </c>
      <c r="D4522" s="100" t="s">
        <v>2365</v>
      </c>
      <c r="E4522" s="101" t="s">
        <v>226</v>
      </c>
      <c r="F4522" s="102" t="s">
        <v>543</v>
      </c>
      <c r="G4522" s="100">
        <v>11</v>
      </c>
      <c r="H4522" s="103" t="s">
        <v>654</v>
      </c>
      <c r="I4522" s="100">
        <v>20</v>
      </c>
      <c r="J4522" s="100">
        <v>1</v>
      </c>
      <c r="K4522" s="100"/>
      <c r="L4522" s="100"/>
      <c r="M4522" s="100">
        <v>20</v>
      </c>
      <c r="N4522" s="100">
        <v>1</v>
      </c>
      <c r="O4522" s="104">
        <v>1050000</v>
      </c>
      <c r="P4522" s="104">
        <v>1050000</v>
      </c>
      <c r="Q4522" s="104"/>
      <c r="R4522" s="104"/>
      <c r="S4522" s="104">
        <v>1050000</v>
      </c>
      <c r="T4522" s="104">
        <v>0</v>
      </c>
      <c r="U4522" s="103" t="s">
        <v>303</v>
      </c>
      <c r="V4522" s="105" t="s">
        <v>873</v>
      </c>
      <c r="W4522" s="106" t="s">
        <v>539</v>
      </c>
    </row>
    <row r="4523" spans="1:23" s="107" customFormat="1" ht="31.8" customHeight="1">
      <c r="A4523" s="46">
        <f>SUBTOTAL(3,$C$11:C4523)</f>
        <v>4513</v>
      </c>
      <c r="B4523" s="100">
        <v>2</v>
      </c>
      <c r="C4523" s="100" t="s">
        <v>244</v>
      </c>
      <c r="D4523" s="100" t="s">
        <v>2365</v>
      </c>
      <c r="E4523" s="101" t="s">
        <v>226</v>
      </c>
      <c r="F4523" s="102" t="s">
        <v>543</v>
      </c>
      <c r="G4523" s="100">
        <v>11</v>
      </c>
      <c r="H4523" s="103" t="s">
        <v>654</v>
      </c>
      <c r="I4523" s="100">
        <v>20</v>
      </c>
      <c r="J4523" s="100">
        <v>1</v>
      </c>
      <c r="K4523" s="100"/>
      <c r="L4523" s="100"/>
      <c r="M4523" s="100">
        <v>20</v>
      </c>
      <c r="N4523" s="100">
        <v>1</v>
      </c>
      <c r="O4523" s="104">
        <v>1050000</v>
      </c>
      <c r="P4523" s="104">
        <v>1050000</v>
      </c>
      <c r="Q4523" s="104"/>
      <c r="R4523" s="104"/>
      <c r="S4523" s="104">
        <v>1050000</v>
      </c>
      <c r="T4523" s="104">
        <v>0</v>
      </c>
      <c r="U4523" s="103" t="s">
        <v>303</v>
      </c>
      <c r="V4523" s="105" t="s">
        <v>5003</v>
      </c>
      <c r="W4523" s="106" t="s">
        <v>539</v>
      </c>
    </row>
    <row r="4524" spans="1:23" s="107" customFormat="1" ht="31.8" customHeight="1">
      <c r="A4524" s="46">
        <f>SUBTOTAL(3,$C$11:C4524)</f>
        <v>4514</v>
      </c>
      <c r="B4524" s="100">
        <v>2</v>
      </c>
      <c r="C4524" s="100" t="s">
        <v>244</v>
      </c>
      <c r="D4524" s="100" t="s">
        <v>2358</v>
      </c>
      <c r="E4524" s="101" t="s">
        <v>226</v>
      </c>
      <c r="F4524" s="102" t="s">
        <v>543</v>
      </c>
      <c r="G4524" s="100">
        <v>11</v>
      </c>
      <c r="H4524" s="103" t="s">
        <v>654</v>
      </c>
      <c r="I4524" s="100">
        <v>20</v>
      </c>
      <c r="J4524" s="100">
        <v>1</v>
      </c>
      <c r="K4524" s="100"/>
      <c r="L4524" s="100"/>
      <c r="M4524" s="100">
        <v>20</v>
      </c>
      <c r="N4524" s="100">
        <v>1</v>
      </c>
      <c r="O4524" s="104">
        <v>1050000</v>
      </c>
      <c r="P4524" s="104">
        <v>1050000</v>
      </c>
      <c r="Q4524" s="104"/>
      <c r="R4524" s="104"/>
      <c r="S4524" s="104">
        <v>1050000</v>
      </c>
      <c r="T4524" s="104">
        <v>0</v>
      </c>
      <c r="U4524" s="103" t="s">
        <v>303</v>
      </c>
      <c r="V4524" s="105" t="s">
        <v>1195</v>
      </c>
      <c r="W4524" s="106" t="s">
        <v>539</v>
      </c>
    </row>
    <row r="4525" spans="1:23" s="107" customFormat="1" ht="31.8" customHeight="1">
      <c r="A4525" s="46">
        <f>SUBTOTAL(3,$C$11:C4525)</f>
        <v>4515</v>
      </c>
      <c r="B4525" s="100">
        <v>2</v>
      </c>
      <c r="C4525" s="100" t="s">
        <v>244</v>
      </c>
      <c r="D4525" s="100" t="s">
        <v>2365</v>
      </c>
      <c r="E4525" s="101" t="s">
        <v>226</v>
      </c>
      <c r="F4525" s="102" t="s">
        <v>543</v>
      </c>
      <c r="G4525" s="100">
        <v>11</v>
      </c>
      <c r="H4525" s="103" t="s">
        <v>654</v>
      </c>
      <c r="I4525" s="100">
        <v>20</v>
      </c>
      <c r="J4525" s="100">
        <v>1</v>
      </c>
      <c r="K4525" s="100"/>
      <c r="L4525" s="100"/>
      <c r="M4525" s="100">
        <v>20</v>
      </c>
      <c r="N4525" s="100">
        <v>1</v>
      </c>
      <c r="O4525" s="104">
        <v>1050000</v>
      </c>
      <c r="P4525" s="104">
        <v>1050000</v>
      </c>
      <c r="Q4525" s="104"/>
      <c r="R4525" s="104"/>
      <c r="S4525" s="104">
        <v>1050000</v>
      </c>
      <c r="T4525" s="104">
        <v>0</v>
      </c>
      <c r="U4525" s="103" t="s">
        <v>303</v>
      </c>
      <c r="V4525" s="105" t="s">
        <v>3112</v>
      </c>
      <c r="W4525" s="106" t="s">
        <v>539</v>
      </c>
    </row>
    <row r="4526" spans="1:23" s="107" customFormat="1" ht="31.8" customHeight="1">
      <c r="A4526" s="46">
        <f>SUBTOTAL(3,$C$11:C4526)</f>
        <v>4516</v>
      </c>
      <c r="B4526" s="100">
        <v>2</v>
      </c>
      <c r="C4526" s="100" t="s">
        <v>244</v>
      </c>
      <c r="D4526" s="100" t="s">
        <v>2342</v>
      </c>
      <c r="E4526" s="101" t="s">
        <v>226</v>
      </c>
      <c r="F4526" s="102" t="s">
        <v>543</v>
      </c>
      <c r="G4526" s="100">
        <v>11</v>
      </c>
      <c r="H4526" s="103" t="s">
        <v>654</v>
      </c>
      <c r="I4526" s="100">
        <v>20</v>
      </c>
      <c r="J4526" s="100">
        <v>1</v>
      </c>
      <c r="K4526" s="100"/>
      <c r="L4526" s="100"/>
      <c r="M4526" s="100">
        <v>20</v>
      </c>
      <c r="N4526" s="100">
        <v>1</v>
      </c>
      <c r="O4526" s="104">
        <v>1050000</v>
      </c>
      <c r="P4526" s="104">
        <v>1050000</v>
      </c>
      <c r="Q4526" s="104"/>
      <c r="R4526" s="104"/>
      <c r="S4526" s="104">
        <v>1050000</v>
      </c>
      <c r="T4526" s="104">
        <v>0</v>
      </c>
      <c r="U4526" s="103" t="s">
        <v>303</v>
      </c>
      <c r="V4526" s="105" t="s">
        <v>887</v>
      </c>
      <c r="W4526" s="106" t="s">
        <v>539</v>
      </c>
    </row>
    <row r="4527" spans="1:23" s="107" customFormat="1" ht="31.8" customHeight="1">
      <c r="A4527" s="46">
        <f>SUBTOTAL(3,$C$11:C4527)</f>
        <v>4517</v>
      </c>
      <c r="B4527" s="100">
        <v>2</v>
      </c>
      <c r="C4527" s="100" t="s">
        <v>244</v>
      </c>
      <c r="D4527" s="100" t="s">
        <v>2377</v>
      </c>
      <c r="E4527" s="101" t="s">
        <v>226</v>
      </c>
      <c r="F4527" s="102" t="s">
        <v>543</v>
      </c>
      <c r="G4527" s="100">
        <v>11</v>
      </c>
      <c r="H4527" s="103" t="s">
        <v>654</v>
      </c>
      <c r="I4527" s="100">
        <v>20</v>
      </c>
      <c r="J4527" s="100">
        <v>1</v>
      </c>
      <c r="K4527" s="100"/>
      <c r="L4527" s="100"/>
      <c r="M4527" s="100">
        <v>20</v>
      </c>
      <c r="N4527" s="100">
        <v>1</v>
      </c>
      <c r="O4527" s="104">
        <v>1050000</v>
      </c>
      <c r="P4527" s="104">
        <v>1050000</v>
      </c>
      <c r="Q4527" s="104"/>
      <c r="R4527" s="104"/>
      <c r="S4527" s="104">
        <v>1050000</v>
      </c>
      <c r="T4527" s="104">
        <v>0</v>
      </c>
      <c r="U4527" s="103" t="s">
        <v>303</v>
      </c>
      <c r="V4527" s="105" t="s">
        <v>5004</v>
      </c>
      <c r="W4527" s="106" t="s">
        <v>539</v>
      </c>
    </row>
    <row r="4528" spans="1:23" s="107" customFormat="1" ht="31.8" customHeight="1">
      <c r="A4528" s="46">
        <f>SUBTOTAL(3,$C$11:C4528)</f>
        <v>4518</v>
      </c>
      <c r="B4528" s="100">
        <v>2</v>
      </c>
      <c r="C4528" s="100" t="s">
        <v>244</v>
      </c>
      <c r="D4528" s="100" t="s">
        <v>2365</v>
      </c>
      <c r="E4528" s="101" t="s">
        <v>226</v>
      </c>
      <c r="F4528" s="102" t="s">
        <v>543</v>
      </c>
      <c r="G4528" s="100">
        <v>11</v>
      </c>
      <c r="H4528" s="103" t="s">
        <v>654</v>
      </c>
      <c r="I4528" s="100">
        <v>20</v>
      </c>
      <c r="J4528" s="100">
        <v>1</v>
      </c>
      <c r="K4528" s="100"/>
      <c r="L4528" s="100"/>
      <c r="M4528" s="100">
        <v>20</v>
      </c>
      <c r="N4528" s="100">
        <v>1</v>
      </c>
      <c r="O4528" s="104">
        <v>1050000</v>
      </c>
      <c r="P4528" s="104">
        <v>1050000</v>
      </c>
      <c r="Q4528" s="104"/>
      <c r="R4528" s="104"/>
      <c r="S4528" s="104">
        <v>1050000</v>
      </c>
      <c r="T4528" s="104">
        <v>0</v>
      </c>
      <c r="U4528" s="103" t="s">
        <v>303</v>
      </c>
      <c r="V4528" s="105" t="s">
        <v>5005</v>
      </c>
      <c r="W4528" s="106" t="s">
        <v>539</v>
      </c>
    </row>
    <row r="4529" spans="1:23" s="107" customFormat="1" ht="31.8" customHeight="1">
      <c r="A4529" s="46">
        <f>SUBTOTAL(3,$C$11:C4529)</f>
        <v>4519</v>
      </c>
      <c r="B4529" s="100">
        <v>2</v>
      </c>
      <c r="C4529" s="100" t="s">
        <v>244</v>
      </c>
      <c r="D4529" s="100" t="s">
        <v>2365</v>
      </c>
      <c r="E4529" s="101" t="s">
        <v>226</v>
      </c>
      <c r="F4529" s="102" t="s">
        <v>543</v>
      </c>
      <c r="G4529" s="100">
        <v>11</v>
      </c>
      <c r="H4529" s="103" t="s">
        <v>654</v>
      </c>
      <c r="I4529" s="100">
        <v>20</v>
      </c>
      <c r="J4529" s="100">
        <v>1</v>
      </c>
      <c r="K4529" s="100"/>
      <c r="L4529" s="100"/>
      <c r="M4529" s="100">
        <v>20</v>
      </c>
      <c r="N4529" s="100">
        <v>1</v>
      </c>
      <c r="O4529" s="104">
        <v>1050000</v>
      </c>
      <c r="P4529" s="104">
        <v>1050000</v>
      </c>
      <c r="Q4529" s="104"/>
      <c r="R4529" s="104"/>
      <c r="S4529" s="104">
        <v>1050000</v>
      </c>
      <c r="T4529" s="104">
        <v>0</v>
      </c>
      <c r="U4529" s="103" t="s">
        <v>303</v>
      </c>
      <c r="V4529" s="105" t="s">
        <v>5006</v>
      </c>
      <c r="W4529" s="106" t="s">
        <v>539</v>
      </c>
    </row>
    <row r="4530" spans="1:23" s="107" customFormat="1" ht="31.8" customHeight="1">
      <c r="A4530" s="46">
        <f>SUBTOTAL(3,$C$11:C4530)</f>
        <v>4520</v>
      </c>
      <c r="B4530" s="100">
        <v>2</v>
      </c>
      <c r="C4530" s="100" t="s">
        <v>244</v>
      </c>
      <c r="D4530" s="100" t="s">
        <v>2358</v>
      </c>
      <c r="E4530" s="101" t="s">
        <v>226</v>
      </c>
      <c r="F4530" s="102" t="s">
        <v>543</v>
      </c>
      <c r="G4530" s="100">
        <v>11</v>
      </c>
      <c r="H4530" s="103" t="s">
        <v>654</v>
      </c>
      <c r="I4530" s="100">
        <v>20</v>
      </c>
      <c r="J4530" s="100">
        <v>1</v>
      </c>
      <c r="K4530" s="100"/>
      <c r="L4530" s="100"/>
      <c r="M4530" s="100">
        <v>20</v>
      </c>
      <c r="N4530" s="100">
        <v>1</v>
      </c>
      <c r="O4530" s="104">
        <v>1050000</v>
      </c>
      <c r="P4530" s="104">
        <v>1050000</v>
      </c>
      <c r="Q4530" s="104"/>
      <c r="R4530" s="104"/>
      <c r="S4530" s="104">
        <v>1050000</v>
      </c>
      <c r="T4530" s="104">
        <v>0</v>
      </c>
      <c r="U4530" s="103" t="s">
        <v>303</v>
      </c>
      <c r="V4530" s="105" t="s">
        <v>2747</v>
      </c>
      <c r="W4530" s="106" t="s">
        <v>539</v>
      </c>
    </row>
    <row r="4531" spans="1:23" s="107" customFormat="1" ht="31.8" customHeight="1">
      <c r="A4531" s="46">
        <f>SUBTOTAL(3,$C$11:C4531)</f>
        <v>4521</v>
      </c>
      <c r="B4531" s="100">
        <v>2</v>
      </c>
      <c r="C4531" s="100" t="s">
        <v>244</v>
      </c>
      <c r="D4531" s="100" t="s">
        <v>2342</v>
      </c>
      <c r="E4531" s="101" t="s">
        <v>226</v>
      </c>
      <c r="F4531" s="102" t="s">
        <v>543</v>
      </c>
      <c r="G4531" s="100">
        <v>11</v>
      </c>
      <c r="H4531" s="103" t="s">
        <v>654</v>
      </c>
      <c r="I4531" s="100">
        <v>20</v>
      </c>
      <c r="J4531" s="100">
        <v>1</v>
      </c>
      <c r="K4531" s="100"/>
      <c r="L4531" s="100"/>
      <c r="M4531" s="100">
        <v>20</v>
      </c>
      <c r="N4531" s="100">
        <v>1</v>
      </c>
      <c r="O4531" s="104">
        <v>1050000</v>
      </c>
      <c r="P4531" s="104">
        <v>1050000</v>
      </c>
      <c r="Q4531" s="104"/>
      <c r="R4531" s="104"/>
      <c r="S4531" s="104">
        <v>1050000</v>
      </c>
      <c r="T4531" s="104">
        <v>0</v>
      </c>
      <c r="U4531" s="103" t="s">
        <v>303</v>
      </c>
      <c r="V4531" s="105" t="s">
        <v>3304</v>
      </c>
      <c r="W4531" s="106" t="s">
        <v>539</v>
      </c>
    </row>
    <row r="4532" spans="1:23" s="107" customFormat="1" ht="31.8" customHeight="1">
      <c r="A4532" s="46">
        <f>SUBTOTAL(3,$C$11:C4532)</f>
        <v>4522</v>
      </c>
      <c r="B4532" s="100">
        <v>2</v>
      </c>
      <c r="C4532" s="100" t="s">
        <v>244</v>
      </c>
      <c r="D4532" s="100" t="s">
        <v>2355</v>
      </c>
      <c r="E4532" s="101" t="s">
        <v>226</v>
      </c>
      <c r="F4532" s="102" t="s">
        <v>543</v>
      </c>
      <c r="G4532" s="100">
        <v>11</v>
      </c>
      <c r="H4532" s="103" t="s">
        <v>654</v>
      </c>
      <c r="I4532" s="100">
        <v>20</v>
      </c>
      <c r="J4532" s="100">
        <v>1</v>
      </c>
      <c r="K4532" s="100"/>
      <c r="L4532" s="100"/>
      <c r="M4532" s="100">
        <v>20</v>
      </c>
      <c r="N4532" s="100">
        <v>1</v>
      </c>
      <c r="O4532" s="104">
        <v>1050000</v>
      </c>
      <c r="P4532" s="104">
        <v>1050000</v>
      </c>
      <c r="Q4532" s="104"/>
      <c r="R4532" s="104"/>
      <c r="S4532" s="104">
        <v>1050000</v>
      </c>
      <c r="T4532" s="104">
        <v>0</v>
      </c>
      <c r="U4532" s="103" t="s">
        <v>303</v>
      </c>
      <c r="V4532" s="105" t="s">
        <v>5007</v>
      </c>
      <c r="W4532" s="106" t="s">
        <v>539</v>
      </c>
    </row>
    <row r="4533" spans="1:23" s="107" customFormat="1" ht="31.8" customHeight="1">
      <c r="A4533" s="46">
        <f>SUBTOTAL(3,$C$11:C4533)</f>
        <v>4523</v>
      </c>
      <c r="B4533" s="100">
        <v>2</v>
      </c>
      <c r="C4533" s="100" t="s">
        <v>244</v>
      </c>
      <c r="D4533" s="100" t="s">
        <v>2354</v>
      </c>
      <c r="E4533" s="101" t="s">
        <v>226</v>
      </c>
      <c r="F4533" s="102" t="s">
        <v>543</v>
      </c>
      <c r="G4533" s="100">
        <v>11</v>
      </c>
      <c r="H4533" s="103" t="s">
        <v>654</v>
      </c>
      <c r="I4533" s="100">
        <v>20</v>
      </c>
      <c r="J4533" s="100">
        <v>1</v>
      </c>
      <c r="K4533" s="100"/>
      <c r="L4533" s="100"/>
      <c r="M4533" s="100">
        <v>20</v>
      </c>
      <c r="N4533" s="100">
        <v>1</v>
      </c>
      <c r="O4533" s="104">
        <v>1050000</v>
      </c>
      <c r="P4533" s="104">
        <v>1050000</v>
      </c>
      <c r="Q4533" s="104"/>
      <c r="R4533" s="104"/>
      <c r="S4533" s="104">
        <v>1050000</v>
      </c>
      <c r="T4533" s="104">
        <v>0</v>
      </c>
      <c r="U4533" s="103" t="s">
        <v>303</v>
      </c>
      <c r="V4533" s="105" t="s">
        <v>5008</v>
      </c>
      <c r="W4533" s="106" t="s">
        <v>539</v>
      </c>
    </row>
    <row r="4534" spans="1:23" s="107" customFormat="1" ht="31.8" customHeight="1">
      <c r="A4534" s="46">
        <f>SUBTOTAL(3,$C$11:C4534)</f>
        <v>4524</v>
      </c>
      <c r="B4534" s="100">
        <v>2</v>
      </c>
      <c r="C4534" s="100" t="s">
        <v>244</v>
      </c>
      <c r="D4534" s="100" t="s">
        <v>2358</v>
      </c>
      <c r="E4534" s="101" t="s">
        <v>226</v>
      </c>
      <c r="F4534" s="102" t="s">
        <v>543</v>
      </c>
      <c r="G4534" s="100">
        <v>11</v>
      </c>
      <c r="H4534" s="103" t="s">
        <v>654</v>
      </c>
      <c r="I4534" s="100">
        <v>20</v>
      </c>
      <c r="J4534" s="100">
        <v>1</v>
      </c>
      <c r="K4534" s="100"/>
      <c r="L4534" s="100"/>
      <c r="M4534" s="100">
        <v>20</v>
      </c>
      <c r="N4534" s="100">
        <v>1</v>
      </c>
      <c r="O4534" s="104">
        <v>1050000</v>
      </c>
      <c r="P4534" s="104">
        <v>1050000</v>
      </c>
      <c r="Q4534" s="104"/>
      <c r="R4534" s="104"/>
      <c r="S4534" s="104">
        <v>1050000</v>
      </c>
      <c r="T4534" s="104">
        <v>0</v>
      </c>
      <c r="U4534" s="103" t="s">
        <v>303</v>
      </c>
      <c r="V4534" s="105" t="s">
        <v>4727</v>
      </c>
      <c r="W4534" s="106" t="s">
        <v>539</v>
      </c>
    </row>
    <row r="4535" spans="1:23" s="107" customFormat="1" ht="31.8" customHeight="1">
      <c r="A4535" s="46">
        <f>SUBTOTAL(3,$C$11:C4535)</f>
        <v>4525</v>
      </c>
      <c r="B4535" s="100">
        <v>2</v>
      </c>
      <c r="C4535" s="100" t="s">
        <v>244</v>
      </c>
      <c r="D4535" s="100" t="s">
        <v>2365</v>
      </c>
      <c r="E4535" s="101" t="s">
        <v>226</v>
      </c>
      <c r="F4535" s="102" t="s">
        <v>543</v>
      </c>
      <c r="G4535" s="100">
        <v>11</v>
      </c>
      <c r="H4535" s="103" t="s">
        <v>654</v>
      </c>
      <c r="I4535" s="100">
        <v>20</v>
      </c>
      <c r="J4535" s="100">
        <v>1</v>
      </c>
      <c r="K4535" s="100"/>
      <c r="L4535" s="100"/>
      <c r="M4535" s="100">
        <v>20</v>
      </c>
      <c r="N4535" s="100">
        <v>1</v>
      </c>
      <c r="O4535" s="104">
        <v>1050000</v>
      </c>
      <c r="P4535" s="104">
        <v>1050000</v>
      </c>
      <c r="Q4535" s="104"/>
      <c r="R4535" s="104"/>
      <c r="S4535" s="104">
        <v>1050000</v>
      </c>
      <c r="T4535" s="104">
        <v>0</v>
      </c>
      <c r="U4535" s="103" t="s">
        <v>303</v>
      </c>
      <c r="V4535" s="105" t="s">
        <v>5009</v>
      </c>
      <c r="W4535" s="106" t="s">
        <v>539</v>
      </c>
    </row>
    <row r="4536" spans="1:23" s="107" customFormat="1" ht="31.8" customHeight="1">
      <c r="A4536" s="46">
        <f>SUBTOTAL(3,$C$11:C4536)</f>
        <v>4526</v>
      </c>
      <c r="B4536" s="100">
        <v>2</v>
      </c>
      <c r="C4536" s="100" t="s">
        <v>244</v>
      </c>
      <c r="D4536" s="100" t="s">
        <v>2358</v>
      </c>
      <c r="E4536" s="101" t="s">
        <v>226</v>
      </c>
      <c r="F4536" s="102" t="s">
        <v>543</v>
      </c>
      <c r="G4536" s="100">
        <v>11</v>
      </c>
      <c r="H4536" s="103" t="s">
        <v>654</v>
      </c>
      <c r="I4536" s="100">
        <v>20</v>
      </c>
      <c r="J4536" s="100">
        <v>1</v>
      </c>
      <c r="K4536" s="100"/>
      <c r="L4536" s="100"/>
      <c r="M4536" s="100">
        <v>20</v>
      </c>
      <c r="N4536" s="100">
        <v>1</v>
      </c>
      <c r="O4536" s="104">
        <v>1050000</v>
      </c>
      <c r="P4536" s="104">
        <v>1050000</v>
      </c>
      <c r="Q4536" s="104"/>
      <c r="R4536" s="104"/>
      <c r="S4536" s="104">
        <v>1050000</v>
      </c>
      <c r="T4536" s="104">
        <v>0</v>
      </c>
      <c r="U4536" s="103" t="s">
        <v>303</v>
      </c>
      <c r="V4536" s="105" t="s">
        <v>3594</v>
      </c>
      <c r="W4536" s="106" t="s">
        <v>539</v>
      </c>
    </row>
    <row r="4537" spans="1:23" s="107" customFormat="1" ht="31.8" customHeight="1">
      <c r="A4537" s="46">
        <f>SUBTOTAL(3,$C$11:C4537)</f>
        <v>4527</v>
      </c>
      <c r="B4537" s="100">
        <v>2</v>
      </c>
      <c r="C4537" s="100" t="s">
        <v>244</v>
      </c>
      <c r="D4537" s="100" t="s">
        <v>2358</v>
      </c>
      <c r="E4537" s="101" t="s">
        <v>226</v>
      </c>
      <c r="F4537" s="102" t="s">
        <v>543</v>
      </c>
      <c r="G4537" s="100">
        <v>11</v>
      </c>
      <c r="H4537" s="103" t="s">
        <v>654</v>
      </c>
      <c r="I4537" s="100">
        <v>20</v>
      </c>
      <c r="J4537" s="100">
        <v>1</v>
      </c>
      <c r="K4537" s="100"/>
      <c r="L4537" s="100"/>
      <c r="M4537" s="100">
        <v>20</v>
      </c>
      <c r="N4537" s="100">
        <v>1</v>
      </c>
      <c r="O4537" s="104">
        <v>1050000</v>
      </c>
      <c r="P4537" s="104">
        <v>1050000</v>
      </c>
      <c r="Q4537" s="104"/>
      <c r="R4537" s="104"/>
      <c r="S4537" s="104">
        <v>1050000</v>
      </c>
      <c r="T4537" s="104">
        <v>0</v>
      </c>
      <c r="U4537" s="103" t="s">
        <v>303</v>
      </c>
      <c r="V4537" s="105" t="s">
        <v>505</v>
      </c>
      <c r="W4537" s="106" t="s">
        <v>539</v>
      </c>
    </row>
    <row r="4538" spans="1:23" s="107" customFormat="1" ht="31.8" customHeight="1">
      <c r="A4538" s="46">
        <f>SUBTOTAL(3,$C$11:C4538)</f>
        <v>4528</v>
      </c>
      <c r="B4538" s="100">
        <v>2</v>
      </c>
      <c r="C4538" s="100" t="s">
        <v>244</v>
      </c>
      <c r="D4538" s="100" t="s">
        <v>2357</v>
      </c>
      <c r="E4538" s="101" t="s">
        <v>226</v>
      </c>
      <c r="F4538" s="102" t="s">
        <v>543</v>
      </c>
      <c r="G4538" s="100">
        <v>11</v>
      </c>
      <c r="H4538" s="103" t="s">
        <v>654</v>
      </c>
      <c r="I4538" s="100">
        <v>20</v>
      </c>
      <c r="J4538" s="100">
        <v>1</v>
      </c>
      <c r="K4538" s="100"/>
      <c r="L4538" s="100"/>
      <c r="M4538" s="100">
        <v>20</v>
      </c>
      <c r="N4538" s="100">
        <v>1</v>
      </c>
      <c r="O4538" s="104">
        <v>1050000</v>
      </c>
      <c r="P4538" s="104">
        <v>1050000</v>
      </c>
      <c r="Q4538" s="104"/>
      <c r="R4538" s="104"/>
      <c r="S4538" s="104">
        <v>1050000</v>
      </c>
      <c r="T4538" s="104">
        <v>0</v>
      </c>
      <c r="U4538" s="103" t="s">
        <v>303</v>
      </c>
      <c r="V4538" s="105" t="s">
        <v>5010</v>
      </c>
      <c r="W4538" s="106" t="s">
        <v>539</v>
      </c>
    </row>
    <row r="4539" spans="1:23" s="107" customFormat="1" ht="31.8" customHeight="1">
      <c r="A4539" s="46">
        <f>SUBTOTAL(3,$C$11:C4539)</f>
        <v>4529</v>
      </c>
      <c r="B4539" s="100">
        <v>2</v>
      </c>
      <c r="C4539" s="100" t="s">
        <v>244</v>
      </c>
      <c r="D4539" s="100" t="s">
        <v>2356</v>
      </c>
      <c r="E4539" s="101" t="s">
        <v>226</v>
      </c>
      <c r="F4539" s="102" t="s">
        <v>543</v>
      </c>
      <c r="G4539" s="100">
        <v>11</v>
      </c>
      <c r="H4539" s="103" t="s">
        <v>654</v>
      </c>
      <c r="I4539" s="100">
        <v>20</v>
      </c>
      <c r="J4539" s="100">
        <v>1</v>
      </c>
      <c r="K4539" s="100"/>
      <c r="L4539" s="100"/>
      <c r="M4539" s="100">
        <v>20</v>
      </c>
      <c r="N4539" s="100">
        <v>1</v>
      </c>
      <c r="O4539" s="104">
        <v>1050000</v>
      </c>
      <c r="P4539" s="104">
        <v>1050000</v>
      </c>
      <c r="Q4539" s="104"/>
      <c r="R4539" s="104"/>
      <c r="S4539" s="104">
        <v>1050000</v>
      </c>
      <c r="T4539" s="104">
        <v>0</v>
      </c>
      <c r="U4539" s="103" t="s">
        <v>303</v>
      </c>
      <c r="V4539" s="105" t="s">
        <v>1635</v>
      </c>
      <c r="W4539" s="106" t="s">
        <v>539</v>
      </c>
    </row>
    <row r="4540" spans="1:23" s="107" customFormat="1" ht="31.8" customHeight="1">
      <c r="A4540" s="46">
        <f>SUBTOTAL(3,$C$11:C4540)</f>
        <v>4530</v>
      </c>
      <c r="B4540" s="100">
        <v>2</v>
      </c>
      <c r="C4540" s="100" t="s">
        <v>244</v>
      </c>
      <c r="D4540" s="100" t="s">
        <v>2358</v>
      </c>
      <c r="E4540" s="101" t="s">
        <v>226</v>
      </c>
      <c r="F4540" s="102" t="s">
        <v>543</v>
      </c>
      <c r="G4540" s="100">
        <v>11</v>
      </c>
      <c r="H4540" s="103" t="s">
        <v>654</v>
      </c>
      <c r="I4540" s="100">
        <v>20</v>
      </c>
      <c r="J4540" s="100">
        <v>1</v>
      </c>
      <c r="K4540" s="100"/>
      <c r="L4540" s="100"/>
      <c r="M4540" s="100">
        <v>20</v>
      </c>
      <c r="N4540" s="100">
        <v>1</v>
      </c>
      <c r="O4540" s="104">
        <v>1050000</v>
      </c>
      <c r="P4540" s="104">
        <v>1050000</v>
      </c>
      <c r="Q4540" s="104"/>
      <c r="R4540" s="104"/>
      <c r="S4540" s="104">
        <v>1050000</v>
      </c>
      <c r="T4540" s="104">
        <v>0</v>
      </c>
      <c r="U4540" s="103" t="s">
        <v>303</v>
      </c>
      <c r="V4540" s="105" t="s">
        <v>188</v>
      </c>
      <c r="W4540" s="106" t="s">
        <v>539</v>
      </c>
    </row>
    <row r="4541" spans="1:23" s="107" customFormat="1" ht="31.8" customHeight="1">
      <c r="A4541" s="46">
        <f>SUBTOTAL(3,$C$11:C4541)</f>
        <v>4531</v>
      </c>
      <c r="B4541" s="100">
        <v>2</v>
      </c>
      <c r="C4541" s="100" t="s">
        <v>244</v>
      </c>
      <c r="D4541" s="100" t="s">
        <v>2365</v>
      </c>
      <c r="E4541" s="101" t="s">
        <v>226</v>
      </c>
      <c r="F4541" s="102" t="s">
        <v>543</v>
      </c>
      <c r="G4541" s="100">
        <v>11</v>
      </c>
      <c r="H4541" s="103" t="s">
        <v>654</v>
      </c>
      <c r="I4541" s="100">
        <v>20</v>
      </c>
      <c r="J4541" s="100">
        <v>1</v>
      </c>
      <c r="K4541" s="100"/>
      <c r="L4541" s="100"/>
      <c r="M4541" s="100">
        <v>20</v>
      </c>
      <c r="N4541" s="100">
        <v>1</v>
      </c>
      <c r="O4541" s="104">
        <v>1050000</v>
      </c>
      <c r="P4541" s="104">
        <v>1050000</v>
      </c>
      <c r="Q4541" s="104"/>
      <c r="R4541" s="104"/>
      <c r="S4541" s="104">
        <v>1050000</v>
      </c>
      <c r="T4541" s="104">
        <v>0</v>
      </c>
      <c r="U4541" s="103" t="s">
        <v>303</v>
      </c>
      <c r="V4541" s="105" t="s">
        <v>3097</v>
      </c>
      <c r="W4541" s="106" t="s">
        <v>539</v>
      </c>
    </row>
    <row r="4542" spans="1:23" s="107" customFormat="1" ht="31.8" customHeight="1">
      <c r="A4542" s="46">
        <f>SUBTOTAL(3,$C$11:C4542)</f>
        <v>4532</v>
      </c>
      <c r="B4542" s="100">
        <v>2</v>
      </c>
      <c r="C4542" s="100" t="s">
        <v>244</v>
      </c>
      <c r="D4542" s="100" t="s">
        <v>2342</v>
      </c>
      <c r="E4542" s="101" t="s">
        <v>226</v>
      </c>
      <c r="F4542" s="102" t="s">
        <v>543</v>
      </c>
      <c r="G4542" s="100">
        <v>11</v>
      </c>
      <c r="H4542" s="103" t="s">
        <v>654</v>
      </c>
      <c r="I4542" s="100">
        <v>20</v>
      </c>
      <c r="J4542" s="100">
        <v>1</v>
      </c>
      <c r="K4542" s="100"/>
      <c r="L4542" s="100"/>
      <c r="M4542" s="100">
        <v>20</v>
      </c>
      <c r="N4542" s="100">
        <v>1</v>
      </c>
      <c r="O4542" s="104">
        <v>1050000</v>
      </c>
      <c r="P4542" s="104">
        <v>1050000</v>
      </c>
      <c r="Q4542" s="104"/>
      <c r="R4542" s="104"/>
      <c r="S4542" s="104">
        <v>1050000</v>
      </c>
      <c r="T4542" s="104">
        <v>0</v>
      </c>
      <c r="U4542" s="103" t="s">
        <v>303</v>
      </c>
      <c r="V4542" s="105" t="s">
        <v>5011</v>
      </c>
      <c r="W4542" s="106" t="s">
        <v>539</v>
      </c>
    </row>
    <row r="4543" spans="1:23" s="107" customFormat="1" ht="31.8" customHeight="1">
      <c r="A4543" s="46">
        <f>SUBTOTAL(3,$C$11:C4543)</f>
        <v>4533</v>
      </c>
      <c r="B4543" s="100">
        <v>2</v>
      </c>
      <c r="C4543" s="100" t="s">
        <v>244</v>
      </c>
      <c r="D4543" s="100" t="s">
        <v>2358</v>
      </c>
      <c r="E4543" s="101" t="s">
        <v>226</v>
      </c>
      <c r="F4543" s="102" t="s">
        <v>543</v>
      </c>
      <c r="G4543" s="100">
        <v>11</v>
      </c>
      <c r="H4543" s="103" t="s">
        <v>654</v>
      </c>
      <c r="I4543" s="100">
        <v>20</v>
      </c>
      <c r="J4543" s="100">
        <v>1</v>
      </c>
      <c r="K4543" s="100"/>
      <c r="L4543" s="100"/>
      <c r="M4543" s="100">
        <v>20</v>
      </c>
      <c r="N4543" s="100">
        <v>1</v>
      </c>
      <c r="O4543" s="104">
        <v>1050000</v>
      </c>
      <c r="P4543" s="104">
        <v>1050000</v>
      </c>
      <c r="Q4543" s="104"/>
      <c r="R4543" s="104"/>
      <c r="S4543" s="104">
        <v>1050000</v>
      </c>
      <c r="T4543" s="104">
        <v>0</v>
      </c>
      <c r="U4543" s="103" t="s">
        <v>303</v>
      </c>
      <c r="V4543" s="105" t="s">
        <v>4790</v>
      </c>
      <c r="W4543" s="106" t="s">
        <v>539</v>
      </c>
    </row>
    <row r="4544" spans="1:23" s="107" customFormat="1" ht="31.8" customHeight="1">
      <c r="A4544" s="46">
        <f>SUBTOTAL(3,$C$11:C4544)</f>
        <v>4534</v>
      </c>
      <c r="B4544" s="100">
        <v>2</v>
      </c>
      <c r="C4544" s="100" t="s">
        <v>244</v>
      </c>
      <c r="D4544" s="100" t="s">
        <v>2354</v>
      </c>
      <c r="E4544" s="101" t="s">
        <v>226</v>
      </c>
      <c r="F4544" s="102" t="s">
        <v>543</v>
      </c>
      <c r="G4544" s="100">
        <v>11</v>
      </c>
      <c r="H4544" s="103" t="s">
        <v>654</v>
      </c>
      <c r="I4544" s="100">
        <v>20</v>
      </c>
      <c r="J4544" s="100">
        <v>1</v>
      </c>
      <c r="K4544" s="100"/>
      <c r="L4544" s="100"/>
      <c r="M4544" s="100">
        <v>20</v>
      </c>
      <c r="N4544" s="100">
        <v>1</v>
      </c>
      <c r="O4544" s="104">
        <v>1050000</v>
      </c>
      <c r="P4544" s="104">
        <v>1050000</v>
      </c>
      <c r="Q4544" s="104"/>
      <c r="R4544" s="104"/>
      <c r="S4544" s="104">
        <v>1050000</v>
      </c>
      <c r="T4544" s="104">
        <v>0</v>
      </c>
      <c r="U4544" s="103" t="s">
        <v>303</v>
      </c>
      <c r="V4544" s="105" t="s">
        <v>1184</v>
      </c>
      <c r="W4544" s="106" t="s">
        <v>539</v>
      </c>
    </row>
    <row r="4545" spans="1:23" s="107" customFormat="1" ht="31.8" customHeight="1">
      <c r="A4545" s="46">
        <f>SUBTOTAL(3,$C$11:C4545)</f>
        <v>4535</v>
      </c>
      <c r="B4545" s="100">
        <v>2</v>
      </c>
      <c r="C4545" s="100" t="s">
        <v>244</v>
      </c>
      <c r="D4545" s="100" t="s">
        <v>2365</v>
      </c>
      <c r="E4545" s="101" t="s">
        <v>226</v>
      </c>
      <c r="F4545" s="102" t="s">
        <v>543</v>
      </c>
      <c r="G4545" s="100">
        <v>11</v>
      </c>
      <c r="H4545" s="103" t="s">
        <v>654</v>
      </c>
      <c r="I4545" s="100">
        <v>20</v>
      </c>
      <c r="J4545" s="100">
        <v>1</v>
      </c>
      <c r="K4545" s="100"/>
      <c r="L4545" s="100"/>
      <c r="M4545" s="100">
        <v>20</v>
      </c>
      <c r="N4545" s="100">
        <v>1</v>
      </c>
      <c r="O4545" s="104">
        <v>1050000</v>
      </c>
      <c r="P4545" s="104">
        <v>1050000</v>
      </c>
      <c r="Q4545" s="104"/>
      <c r="R4545" s="104"/>
      <c r="S4545" s="104">
        <v>1050000</v>
      </c>
      <c r="T4545" s="104">
        <v>0</v>
      </c>
      <c r="U4545" s="103" t="s">
        <v>303</v>
      </c>
      <c r="V4545" s="105" t="s">
        <v>5012</v>
      </c>
      <c r="W4545" s="106" t="s">
        <v>539</v>
      </c>
    </row>
    <row r="4546" spans="1:23" s="107" customFormat="1" ht="31.8" customHeight="1">
      <c r="A4546" s="46">
        <f>SUBTOTAL(3,$C$11:C4546)</f>
        <v>4536</v>
      </c>
      <c r="B4546" s="100">
        <v>2</v>
      </c>
      <c r="C4546" s="100" t="s">
        <v>244</v>
      </c>
      <c r="D4546" s="100" t="s">
        <v>2342</v>
      </c>
      <c r="E4546" s="101" t="s">
        <v>226</v>
      </c>
      <c r="F4546" s="102" t="s">
        <v>543</v>
      </c>
      <c r="G4546" s="100">
        <v>11</v>
      </c>
      <c r="H4546" s="103" t="s">
        <v>654</v>
      </c>
      <c r="I4546" s="100">
        <v>20</v>
      </c>
      <c r="J4546" s="100">
        <v>1</v>
      </c>
      <c r="K4546" s="100"/>
      <c r="L4546" s="100"/>
      <c r="M4546" s="100">
        <v>20</v>
      </c>
      <c r="N4546" s="100">
        <v>1</v>
      </c>
      <c r="O4546" s="104">
        <v>1050000</v>
      </c>
      <c r="P4546" s="104">
        <v>1050000</v>
      </c>
      <c r="Q4546" s="104"/>
      <c r="R4546" s="104"/>
      <c r="S4546" s="104">
        <v>1050000</v>
      </c>
      <c r="T4546" s="104">
        <v>0</v>
      </c>
      <c r="U4546" s="103" t="s">
        <v>303</v>
      </c>
      <c r="V4546" s="105" t="s">
        <v>5013</v>
      </c>
      <c r="W4546" s="106" t="s">
        <v>539</v>
      </c>
    </row>
    <row r="4547" spans="1:23" s="107" customFormat="1" ht="31.8" customHeight="1">
      <c r="A4547" s="46">
        <f>SUBTOTAL(3,$C$11:C4547)</f>
        <v>4537</v>
      </c>
      <c r="B4547" s="100">
        <v>2</v>
      </c>
      <c r="C4547" s="100" t="s">
        <v>244</v>
      </c>
      <c r="D4547" s="100" t="s">
        <v>2356</v>
      </c>
      <c r="E4547" s="101" t="s">
        <v>226</v>
      </c>
      <c r="F4547" s="102" t="s">
        <v>543</v>
      </c>
      <c r="G4547" s="100">
        <v>11</v>
      </c>
      <c r="H4547" s="103" t="s">
        <v>654</v>
      </c>
      <c r="I4547" s="100">
        <v>20</v>
      </c>
      <c r="J4547" s="100">
        <v>1</v>
      </c>
      <c r="K4547" s="100"/>
      <c r="L4547" s="100"/>
      <c r="M4547" s="100">
        <v>20</v>
      </c>
      <c r="N4547" s="100">
        <v>1</v>
      </c>
      <c r="O4547" s="104">
        <v>1050000</v>
      </c>
      <c r="P4547" s="104">
        <v>1050000</v>
      </c>
      <c r="Q4547" s="104"/>
      <c r="R4547" s="104"/>
      <c r="S4547" s="104">
        <v>1050000</v>
      </c>
      <c r="T4547" s="104">
        <v>0</v>
      </c>
      <c r="U4547" s="103" t="s">
        <v>303</v>
      </c>
      <c r="V4547" s="105" t="s">
        <v>5014</v>
      </c>
      <c r="W4547" s="106" t="s">
        <v>539</v>
      </c>
    </row>
    <row r="4548" spans="1:23" s="107" customFormat="1" ht="31.8" customHeight="1">
      <c r="A4548" s="46">
        <f>SUBTOTAL(3,$C$11:C4548)</f>
        <v>4538</v>
      </c>
      <c r="B4548" s="100">
        <v>2</v>
      </c>
      <c r="C4548" s="100" t="s">
        <v>244</v>
      </c>
      <c r="D4548" s="100" t="s">
        <v>2357</v>
      </c>
      <c r="E4548" s="101" t="s">
        <v>226</v>
      </c>
      <c r="F4548" s="102" t="s">
        <v>543</v>
      </c>
      <c r="G4548" s="100">
        <v>11</v>
      </c>
      <c r="H4548" s="103" t="s">
        <v>654</v>
      </c>
      <c r="I4548" s="100">
        <v>20</v>
      </c>
      <c r="J4548" s="100">
        <v>1</v>
      </c>
      <c r="K4548" s="100"/>
      <c r="L4548" s="100"/>
      <c r="M4548" s="100">
        <v>20</v>
      </c>
      <c r="N4548" s="100">
        <v>1</v>
      </c>
      <c r="O4548" s="104">
        <v>1050000</v>
      </c>
      <c r="P4548" s="104">
        <v>1050000</v>
      </c>
      <c r="Q4548" s="104"/>
      <c r="R4548" s="104"/>
      <c r="S4548" s="104">
        <v>1050000</v>
      </c>
      <c r="T4548" s="104">
        <v>0</v>
      </c>
      <c r="U4548" s="103" t="s">
        <v>303</v>
      </c>
      <c r="V4548" s="105" t="s">
        <v>5015</v>
      </c>
      <c r="W4548" s="106" t="s">
        <v>539</v>
      </c>
    </row>
    <row r="4549" spans="1:23" s="107" customFormat="1" ht="31.8" customHeight="1">
      <c r="A4549" s="46">
        <f>SUBTOTAL(3,$C$11:C4549)</f>
        <v>4539</v>
      </c>
      <c r="B4549" s="100">
        <v>2</v>
      </c>
      <c r="C4549" s="100" t="s">
        <v>244</v>
      </c>
      <c r="D4549" s="100" t="s">
        <v>2357</v>
      </c>
      <c r="E4549" s="101" t="s">
        <v>226</v>
      </c>
      <c r="F4549" s="102" t="s">
        <v>543</v>
      </c>
      <c r="G4549" s="100">
        <v>11</v>
      </c>
      <c r="H4549" s="103" t="s">
        <v>654</v>
      </c>
      <c r="I4549" s="100">
        <v>20</v>
      </c>
      <c r="J4549" s="100">
        <v>1</v>
      </c>
      <c r="K4549" s="100"/>
      <c r="L4549" s="100"/>
      <c r="M4549" s="100">
        <v>20</v>
      </c>
      <c r="N4549" s="100">
        <v>1</v>
      </c>
      <c r="O4549" s="104">
        <v>1050000</v>
      </c>
      <c r="P4549" s="104">
        <v>1050000</v>
      </c>
      <c r="Q4549" s="104"/>
      <c r="R4549" s="104"/>
      <c r="S4549" s="104">
        <v>1050000</v>
      </c>
      <c r="T4549" s="104">
        <v>0</v>
      </c>
      <c r="U4549" s="103" t="s">
        <v>303</v>
      </c>
      <c r="V4549" s="105" t="s">
        <v>5016</v>
      </c>
      <c r="W4549" s="106" t="s">
        <v>539</v>
      </c>
    </row>
    <row r="4550" spans="1:23" s="107" customFormat="1" ht="31.8" customHeight="1">
      <c r="A4550" s="46">
        <f>SUBTOTAL(3,$C$11:C4550)</f>
        <v>4540</v>
      </c>
      <c r="B4550" s="100">
        <v>2</v>
      </c>
      <c r="C4550" s="100" t="s">
        <v>244</v>
      </c>
      <c r="D4550" s="100" t="s">
        <v>2358</v>
      </c>
      <c r="E4550" s="101" t="s">
        <v>226</v>
      </c>
      <c r="F4550" s="102" t="s">
        <v>543</v>
      </c>
      <c r="G4550" s="100">
        <v>11</v>
      </c>
      <c r="H4550" s="103" t="s">
        <v>654</v>
      </c>
      <c r="I4550" s="100">
        <v>20</v>
      </c>
      <c r="J4550" s="100">
        <v>1</v>
      </c>
      <c r="K4550" s="100"/>
      <c r="L4550" s="100"/>
      <c r="M4550" s="100">
        <v>20</v>
      </c>
      <c r="N4550" s="100">
        <v>1</v>
      </c>
      <c r="O4550" s="104">
        <v>1050000</v>
      </c>
      <c r="P4550" s="104">
        <v>1050000</v>
      </c>
      <c r="Q4550" s="104"/>
      <c r="R4550" s="104"/>
      <c r="S4550" s="104">
        <v>1050000</v>
      </c>
      <c r="T4550" s="104">
        <v>0</v>
      </c>
      <c r="U4550" s="103" t="s">
        <v>303</v>
      </c>
      <c r="V4550" s="105" t="s">
        <v>5017</v>
      </c>
      <c r="W4550" s="106" t="s">
        <v>539</v>
      </c>
    </row>
    <row r="4551" spans="1:23" s="107" customFormat="1" ht="31.8" customHeight="1">
      <c r="A4551" s="46">
        <f>SUBTOTAL(3,$C$11:C4551)</f>
        <v>4541</v>
      </c>
      <c r="B4551" s="100">
        <v>2</v>
      </c>
      <c r="C4551" s="100" t="s">
        <v>244</v>
      </c>
      <c r="D4551" s="100" t="s">
        <v>2365</v>
      </c>
      <c r="E4551" s="101" t="s">
        <v>226</v>
      </c>
      <c r="F4551" s="102" t="s">
        <v>543</v>
      </c>
      <c r="G4551" s="100">
        <v>11</v>
      </c>
      <c r="H4551" s="103" t="s">
        <v>654</v>
      </c>
      <c r="I4551" s="100">
        <v>20</v>
      </c>
      <c r="J4551" s="100">
        <v>1</v>
      </c>
      <c r="K4551" s="100"/>
      <c r="L4551" s="100"/>
      <c r="M4551" s="100">
        <v>20</v>
      </c>
      <c r="N4551" s="100">
        <v>1</v>
      </c>
      <c r="O4551" s="104">
        <v>1050000</v>
      </c>
      <c r="P4551" s="104">
        <v>1050000</v>
      </c>
      <c r="Q4551" s="104"/>
      <c r="R4551" s="104"/>
      <c r="S4551" s="104">
        <v>1050000</v>
      </c>
      <c r="T4551" s="104">
        <v>0</v>
      </c>
      <c r="U4551" s="103" t="s">
        <v>303</v>
      </c>
      <c r="V4551" s="105" t="s">
        <v>5018</v>
      </c>
      <c r="W4551" s="106" t="s">
        <v>539</v>
      </c>
    </row>
    <row r="4552" spans="1:23" s="107" customFormat="1" ht="31.8" customHeight="1">
      <c r="A4552" s="46">
        <f>SUBTOTAL(3,$C$11:C4552)</f>
        <v>4542</v>
      </c>
      <c r="B4552" s="100">
        <v>2</v>
      </c>
      <c r="C4552" s="100" t="s">
        <v>244</v>
      </c>
      <c r="D4552" s="100" t="s">
        <v>2342</v>
      </c>
      <c r="E4552" s="101" t="s">
        <v>226</v>
      </c>
      <c r="F4552" s="102" t="s">
        <v>543</v>
      </c>
      <c r="G4552" s="100">
        <v>11</v>
      </c>
      <c r="H4552" s="103" t="s">
        <v>654</v>
      </c>
      <c r="I4552" s="100">
        <v>20</v>
      </c>
      <c r="J4552" s="100">
        <v>1</v>
      </c>
      <c r="K4552" s="100"/>
      <c r="L4552" s="100"/>
      <c r="M4552" s="100">
        <v>20</v>
      </c>
      <c r="N4552" s="100">
        <v>1</v>
      </c>
      <c r="O4552" s="104">
        <v>1050000</v>
      </c>
      <c r="P4552" s="104">
        <v>1050000</v>
      </c>
      <c r="Q4552" s="104"/>
      <c r="R4552" s="104"/>
      <c r="S4552" s="104">
        <v>1050000</v>
      </c>
      <c r="T4552" s="104">
        <v>0</v>
      </c>
      <c r="U4552" s="103" t="s">
        <v>303</v>
      </c>
      <c r="V4552" s="105" t="s">
        <v>5019</v>
      </c>
      <c r="W4552" s="106" t="s">
        <v>539</v>
      </c>
    </row>
    <row r="4553" spans="1:23" s="107" customFormat="1" ht="31.8" customHeight="1">
      <c r="A4553" s="46">
        <f>SUBTOTAL(3,$C$11:C4553)</f>
        <v>4543</v>
      </c>
      <c r="B4553" s="100">
        <v>2</v>
      </c>
      <c r="C4553" s="100" t="s">
        <v>244</v>
      </c>
      <c r="D4553" s="100" t="s">
        <v>2353</v>
      </c>
      <c r="E4553" s="101" t="s">
        <v>226</v>
      </c>
      <c r="F4553" s="102" t="s">
        <v>543</v>
      </c>
      <c r="G4553" s="100">
        <v>11</v>
      </c>
      <c r="H4553" s="103" t="s">
        <v>654</v>
      </c>
      <c r="I4553" s="100">
        <v>20</v>
      </c>
      <c r="J4553" s="100">
        <v>1</v>
      </c>
      <c r="K4553" s="100"/>
      <c r="L4553" s="100"/>
      <c r="M4553" s="100">
        <v>20</v>
      </c>
      <c r="N4553" s="100">
        <v>1</v>
      </c>
      <c r="O4553" s="104">
        <v>1050000</v>
      </c>
      <c r="P4553" s="104">
        <v>1050000</v>
      </c>
      <c r="Q4553" s="104"/>
      <c r="R4553" s="104"/>
      <c r="S4553" s="104">
        <v>1050000</v>
      </c>
      <c r="T4553" s="104">
        <v>0</v>
      </c>
      <c r="U4553" s="103" t="s">
        <v>303</v>
      </c>
      <c r="V4553" s="105" t="s">
        <v>5020</v>
      </c>
      <c r="W4553" s="106" t="s">
        <v>539</v>
      </c>
    </row>
    <row r="4554" spans="1:23" s="107" customFormat="1" ht="31.8" customHeight="1">
      <c r="A4554" s="46">
        <f>SUBTOTAL(3,$C$11:C4554)</f>
        <v>4544</v>
      </c>
      <c r="B4554" s="100">
        <v>2</v>
      </c>
      <c r="C4554" s="100" t="s">
        <v>244</v>
      </c>
      <c r="D4554" s="100" t="s">
        <v>2355</v>
      </c>
      <c r="E4554" s="101" t="s">
        <v>226</v>
      </c>
      <c r="F4554" s="102" t="s">
        <v>543</v>
      </c>
      <c r="G4554" s="100">
        <v>11</v>
      </c>
      <c r="H4554" s="103" t="s">
        <v>654</v>
      </c>
      <c r="I4554" s="100">
        <v>20</v>
      </c>
      <c r="J4554" s="100">
        <v>1</v>
      </c>
      <c r="K4554" s="100"/>
      <c r="L4554" s="100"/>
      <c r="M4554" s="100">
        <v>20</v>
      </c>
      <c r="N4554" s="100">
        <v>1</v>
      </c>
      <c r="O4554" s="104">
        <v>1050000</v>
      </c>
      <c r="P4554" s="104">
        <v>1050000</v>
      </c>
      <c r="Q4554" s="104"/>
      <c r="R4554" s="104"/>
      <c r="S4554" s="104">
        <v>1050000</v>
      </c>
      <c r="T4554" s="104">
        <v>0</v>
      </c>
      <c r="U4554" s="103" t="s">
        <v>303</v>
      </c>
      <c r="V4554" s="105" t="s">
        <v>5021</v>
      </c>
      <c r="W4554" s="106" t="s">
        <v>539</v>
      </c>
    </row>
    <row r="4555" spans="1:23" s="107" customFormat="1" ht="31.8" customHeight="1">
      <c r="A4555" s="46">
        <f>SUBTOTAL(3,$C$11:C4555)</f>
        <v>4545</v>
      </c>
      <c r="B4555" s="46">
        <v>1</v>
      </c>
      <c r="C4555" s="46" t="s">
        <v>16</v>
      </c>
      <c r="D4555" s="46" t="s">
        <v>541</v>
      </c>
      <c r="E4555" s="98" t="s">
        <v>797</v>
      </c>
      <c r="F4555" s="99" t="s">
        <v>418</v>
      </c>
      <c r="G4555" s="46">
        <v>11</v>
      </c>
      <c r="H4555" s="78" t="s">
        <v>654</v>
      </c>
      <c r="I4555" s="46">
        <v>20</v>
      </c>
      <c r="J4555" s="46">
        <v>1</v>
      </c>
      <c r="K4555" s="46"/>
      <c r="L4555" s="46"/>
      <c r="M4555" s="46">
        <v>20</v>
      </c>
      <c r="N4555" s="46">
        <v>1</v>
      </c>
      <c r="O4555" s="79">
        <v>1050000</v>
      </c>
      <c r="P4555" s="79">
        <v>1050000</v>
      </c>
      <c r="Q4555" s="79"/>
      <c r="R4555" s="79">
        <v>1050000</v>
      </c>
      <c r="S4555" s="79">
        <v>0</v>
      </c>
      <c r="T4555" s="79">
        <v>0</v>
      </c>
      <c r="U4555" s="78" t="s">
        <v>303</v>
      </c>
      <c r="V4555" s="80" t="s">
        <v>2051</v>
      </c>
      <c r="W4555" s="81" t="s">
        <v>539</v>
      </c>
    </row>
    <row r="4556" spans="1:23" s="107" customFormat="1" ht="31.8" customHeight="1">
      <c r="A4556" s="46">
        <f>SUBTOTAL(3,$C$11:C4556)</f>
        <v>4546</v>
      </c>
      <c r="B4556" s="46">
        <v>1</v>
      </c>
      <c r="C4556" s="46" t="s">
        <v>16</v>
      </c>
      <c r="D4556" s="46" t="s">
        <v>938</v>
      </c>
      <c r="E4556" s="98" t="s">
        <v>797</v>
      </c>
      <c r="F4556" s="99" t="s">
        <v>418</v>
      </c>
      <c r="G4556" s="46">
        <v>11</v>
      </c>
      <c r="H4556" s="78" t="s">
        <v>654</v>
      </c>
      <c r="I4556" s="46">
        <v>20</v>
      </c>
      <c r="J4556" s="46">
        <v>1</v>
      </c>
      <c r="K4556" s="46"/>
      <c r="L4556" s="46"/>
      <c r="M4556" s="46">
        <v>20</v>
      </c>
      <c r="N4556" s="46">
        <v>1</v>
      </c>
      <c r="O4556" s="79">
        <v>1050000</v>
      </c>
      <c r="P4556" s="79">
        <v>1050000</v>
      </c>
      <c r="Q4556" s="79"/>
      <c r="R4556" s="79">
        <v>1050000</v>
      </c>
      <c r="S4556" s="79">
        <v>0</v>
      </c>
      <c r="T4556" s="79">
        <v>0</v>
      </c>
      <c r="U4556" s="78" t="s">
        <v>303</v>
      </c>
      <c r="V4556" s="80" t="s">
        <v>866</v>
      </c>
      <c r="W4556" s="81" t="s">
        <v>539</v>
      </c>
    </row>
    <row r="4557" spans="1:23" s="107" customFormat="1" ht="31.8" customHeight="1">
      <c r="A4557" s="46">
        <f>SUBTOTAL(3,$C$11:C4557)</f>
        <v>4547</v>
      </c>
      <c r="B4557" s="46">
        <v>1</v>
      </c>
      <c r="C4557" s="46" t="s">
        <v>16</v>
      </c>
      <c r="D4557" s="46" t="s">
        <v>68</v>
      </c>
      <c r="E4557" s="98" t="s">
        <v>797</v>
      </c>
      <c r="F4557" s="99" t="s">
        <v>418</v>
      </c>
      <c r="G4557" s="46">
        <v>11</v>
      </c>
      <c r="H4557" s="78" t="s">
        <v>654</v>
      </c>
      <c r="I4557" s="46">
        <v>20</v>
      </c>
      <c r="J4557" s="46">
        <v>1</v>
      </c>
      <c r="K4557" s="46"/>
      <c r="L4557" s="46"/>
      <c r="M4557" s="46">
        <v>20</v>
      </c>
      <c r="N4557" s="46">
        <v>1</v>
      </c>
      <c r="O4557" s="79">
        <v>1050000</v>
      </c>
      <c r="P4557" s="79">
        <v>1050000</v>
      </c>
      <c r="Q4557" s="79"/>
      <c r="R4557" s="79">
        <v>1050000</v>
      </c>
      <c r="S4557" s="79">
        <v>0</v>
      </c>
      <c r="T4557" s="79">
        <v>0</v>
      </c>
      <c r="U4557" s="78" t="s">
        <v>303</v>
      </c>
      <c r="V4557" s="80" t="s">
        <v>2052</v>
      </c>
      <c r="W4557" s="81" t="s">
        <v>539</v>
      </c>
    </row>
    <row r="4558" spans="1:23" s="107" customFormat="1" ht="31.8" customHeight="1">
      <c r="A4558" s="46">
        <f>SUBTOTAL(3,$C$11:C4558)</f>
        <v>4548</v>
      </c>
      <c r="B4558" s="46">
        <v>1</v>
      </c>
      <c r="C4558" s="46" t="s">
        <v>16</v>
      </c>
      <c r="D4558" s="46" t="s">
        <v>541</v>
      </c>
      <c r="E4558" s="98" t="s">
        <v>797</v>
      </c>
      <c r="F4558" s="99" t="s">
        <v>418</v>
      </c>
      <c r="G4558" s="46">
        <v>11</v>
      </c>
      <c r="H4558" s="78" t="s">
        <v>654</v>
      </c>
      <c r="I4558" s="46">
        <v>20</v>
      </c>
      <c r="J4558" s="46">
        <v>1</v>
      </c>
      <c r="K4558" s="46"/>
      <c r="L4558" s="46"/>
      <c r="M4558" s="46">
        <v>20</v>
      </c>
      <c r="N4558" s="46">
        <v>1</v>
      </c>
      <c r="O4558" s="79">
        <v>1050000</v>
      </c>
      <c r="P4558" s="79">
        <v>1050000</v>
      </c>
      <c r="Q4558" s="79"/>
      <c r="R4558" s="79">
        <v>1050000</v>
      </c>
      <c r="S4558" s="79">
        <v>0</v>
      </c>
      <c r="T4558" s="79">
        <v>0</v>
      </c>
      <c r="U4558" s="78" t="s">
        <v>303</v>
      </c>
      <c r="V4558" s="80" t="s">
        <v>987</v>
      </c>
      <c r="W4558" s="81" t="s">
        <v>539</v>
      </c>
    </row>
    <row r="4559" spans="1:23" s="107" customFormat="1" ht="31.8" customHeight="1">
      <c r="A4559" s="46">
        <f>SUBTOTAL(3,$C$11:C4559)</f>
        <v>4549</v>
      </c>
      <c r="B4559" s="46">
        <v>1</v>
      </c>
      <c r="C4559" s="46" t="s">
        <v>16</v>
      </c>
      <c r="D4559" s="46" t="s">
        <v>930</v>
      </c>
      <c r="E4559" s="98" t="s">
        <v>797</v>
      </c>
      <c r="F4559" s="99" t="s">
        <v>418</v>
      </c>
      <c r="G4559" s="46">
        <v>11</v>
      </c>
      <c r="H4559" s="78" t="s">
        <v>654</v>
      </c>
      <c r="I4559" s="46">
        <v>20</v>
      </c>
      <c r="J4559" s="46">
        <v>1</v>
      </c>
      <c r="K4559" s="46"/>
      <c r="L4559" s="46"/>
      <c r="M4559" s="46">
        <v>20</v>
      </c>
      <c r="N4559" s="46">
        <v>1</v>
      </c>
      <c r="O4559" s="79">
        <v>1050000</v>
      </c>
      <c r="P4559" s="79">
        <v>1050000</v>
      </c>
      <c r="Q4559" s="79"/>
      <c r="R4559" s="79">
        <v>1050000</v>
      </c>
      <c r="S4559" s="79">
        <v>0</v>
      </c>
      <c r="T4559" s="79">
        <v>0</v>
      </c>
      <c r="U4559" s="78" t="s">
        <v>303</v>
      </c>
      <c r="V4559" s="80" t="s">
        <v>1298</v>
      </c>
      <c r="W4559" s="81" t="s">
        <v>539</v>
      </c>
    </row>
    <row r="4560" spans="1:23" s="107" customFormat="1" ht="31.8" customHeight="1">
      <c r="A4560" s="46">
        <f>SUBTOTAL(3,$C$11:C4560)</f>
        <v>4550</v>
      </c>
      <c r="B4560" s="46">
        <v>1</v>
      </c>
      <c r="C4560" s="46" t="s">
        <v>16</v>
      </c>
      <c r="D4560" s="46" t="s">
        <v>930</v>
      </c>
      <c r="E4560" s="98" t="s">
        <v>797</v>
      </c>
      <c r="F4560" s="99" t="s">
        <v>418</v>
      </c>
      <c r="G4560" s="46">
        <v>11</v>
      </c>
      <c r="H4560" s="78" t="s">
        <v>654</v>
      </c>
      <c r="I4560" s="46">
        <v>20</v>
      </c>
      <c r="J4560" s="46">
        <v>1</v>
      </c>
      <c r="K4560" s="46"/>
      <c r="L4560" s="46"/>
      <c r="M4560" s="46">
        <v>20</v>
      </c>
      <c r="N4560" s="46">
        <v>1</v>
      </c>
      <c r="O4560" s="79">
        <v>1050000</v>
      </c>
      <c r="P4560" s="79">
        <v>1050000</v>
      </c>
      <c r="Q4560" s="79"/>
      <c r="R4560" s="79">
        <v>1050000</v>
      </c>
      <c r="S4560" s="79">
        <v>0</v>
      </c>
      <c r="T4560" s="79">
        <v>0</v>
      </c>
      <c r="U4560" s="78" t="s">
        <v>303</v>
      </c>
      <c r="V4560" s="80" t="s">
        <v>2053</v>
      </c>
      <c r="W4560" s="81" t="s">
        <v>539</v>
      </c>
    </row>
    <row r="4561" spans="1:23" s="107" customFormat="1" ht="31.8" customHeight="1">
      <c r="A4561" s="46">
        <f>SUBTOTAL(3,$C$11:C4561)</f>
        <v>4551</v>
      </c>
      <c r="B4561" s="46">
        <v>1</v>
      </c>
      <c r="C4561" s="46" t="s">
        <v>16</v>
      </c>
      <c r="D4561" s="46" t="s">
        <v>1113</v>
      </c>
      <c r="E4561" s="98" t="s">
        <v>797</v>
      </c>
      <c r="F4561" s="99" t="s">
        <v>418</v>
      </c>
      <c r="G4561" s="46">
        <v>11</v>
      </c>
      <c r="H4561" s="78" t="s">
        <v>654</v>
      </c>
      <c r="I4561" s="46">
        <v>20</v>
      </c>
      <c r="J4561" s="46">
        <v>1</v>
      </c>
      <c r="K4561" s="46"/>
      <c r="L4561" s="46"/>
      <c r="M4561" s="46">
        <v>20</v>
      </c>
      <c r="N4561" s="46">
        <v>1</v>
      </c>
      <c r="O4561" s="79">
        <v>1050000</v>
      </c>
      <c r="P4561" s="79">
        <v>1050000</v>
      </c>
      <c r="Q4561" s="79"/>
      <c r="R4561" s="79">
        <v>1050000</v>
      </c>
      <c r="S4561" s="79">
        <v>0</v>
      </c>
      <c r="T4561" s="79">
        <v>0</v>
      </c>
      <c r="U4561" s="78" t="s">
        <v>303</v>
      </c>
      <c r="V4561" s="80" t="s">
        <v>1171</v>
      </c>
      <c r="W4561" s="81" t="s">
        <v>539</v>
      </c>
    </row>
    <row r="4562" spans="1:23" s="107" customFormat="1" ht="31.8" customHeight="1">
      <c r="A4562" s="46">
        <f>SUBTOTAL(3,$C$11:C4562)</f>
        <v>4552</v>
      </c>
      <c r="B4562" s="46">
        <v>1</v>
      </c>
      <c r="C4562" s="46" t="s">
        <v>16</v>
      </c>
      <c r="D4562" s="46" t="s">
        <v>946</v>
      </c>
      <c r="E4562" s="98" t="s">
        <v>797</v>
      </c>
      <c r="F4562" s="99" t="s">
        <v>418</v>
      </c>
      <c r="G4562" s="46">
        <v>11</v>
      </c>
      <c r="H4562" s="78" t="s">
        <v>654</v>
      </c>
      <c r="I4562" s="46">
        <v>20</v>
      </c>
      <c r="J4562" s="46">
        <v>1</v>
      </c>
      <c r="K4562" s="46"/>
      <c r="L4562" s="46"/>
      <c r="M4562" s="46">
        <v>20</v>
      </c>
      <c r="N4562" s="46">
        <v>1</v>
      </c>
      <c r="O4562" s="79">
        <v>1050000</v>
      </c>
      <c r="P4562" s="79">
        <v>1050000</v>
      </c>
      <c r="Q4562" s="79"/>
      <c r="R4562" s="79">
        <v>1050000</v>
      </c>
      <c r="S4562" s="79">
        <v>0</v>
      </c>
      <c r="T4562" s="79">
        <v>0</v>
      </c>
      <c r="U4562" s="78" t="s">
        <v>303</v>
      </c>
      <c r="V4562" s="80" t="s">
        <v>2054</v>
      </c>
      <c r="W4562" s="81" t="s">
        <v>539</v>
      </c>
    </row>
    <row r="4563" spans="1:23" s="107" customFormat="1" ht="31.8" customHeight="1">
      <c r="A4563" s="46">
        <f>SUBTOTAL(3,$C$11:C4563)</f>
        <v>4553</v>
      </c>
      <c r="B4563" s="100">
        <v>2</v>
      </c>
      <c r="C4563" s="100" t="s">
        <v>16</v>
      </c>
      <c r="D4563" s="100" t="s">
        <v>2378</v>
      </c>
      <c r="E4563" s="101" t="s">
        <v>797</v>
      </c>
      <c r="F4563" s="102" t="s">
        <v>418</v>
      </c>
      <c r="G4563" s="100">
        <v>11</v>
      </c>
      <c r="H4563" s="103" t="s">
        <v>654</v>
      </c>
      <c r="I4563" s="100">
        <v>20</v>
      </c>
      <c r="J4563" s="100">
        <v>1</v>
      </c>
      <c r="K4563" s="100"/>
      <c r="L4563" s="100"/>
      <c r="M4563" s="100">
        <v>20</v>
      </c>
      <c r="N4563" s="100">
        <v>1</v>
      </c>
      <c r="O4563" s="104">
        <v>1050000</v>
      </c>
      <c r="P4563" s="104">
        <v>1050000</v>
      </c>
      <c r="Q4563" s="104"/>
      <c r="R4563" s="104"/>
      <c r="S4563" s="104">
        <v>1050000</v>
      </c>
      <c r="T4563" s="104">
        <v>0</v>
      </c>
      <c r="U4563" s="103" t="s">
        <v>303</v>
      </c>
      <c r="V4563" s="105" t="s">
        <v>3550</v>
      </c>
      <c r="W4563" s="106" t="s">
        <v>539</v>
      </c>
    </row>
    <row r="4564" spans="1:23" s="107" customFormat="1" ht="31.8" customHeight="1">
      <c r="A4564" s="46">
        <f>SUBTOTAL(3,$C$11:C4564)</f>
        <v>4554</v>
      </c>
      <c r="B4564" s="100">
        <v>2</v>
      </c>
      <c r="C4564" s="100" t="s">
        <v>16</v>
      </c>
      <c r="D4564" s="100" t="s">
        <v>2358</v>
      </c>
      <c r="E4564" s="101" t="s">
        <v>797</v>
      </c>
      <c r="F4564" s="102" t="s">
        <v>418</v>
      </c>
      <c r="G4564" s="100">
        <v>11</v>
      </c>
      <c r="H4564" s="103" t="s">
        <v>654</v>
      </c>
      <c r="I4564" s="100">
        <v>20</v>
      </c>
      <c r="J4564" s="100">
        <v>1</v>
      </c>
      <c r="K4564" s="100"/>
      <c r="L4564" s="100"/>
      <c r="M4564" s="100">
        <v>20</v>
      </c>
      <c r="N4564" s="100">
        <v>1</v>
      </c>
      <c r="O4564" s="104">
        <v>1050000</v>
      </c>
      <c r="P4564" s="104">
        <v>1050000</v>
      </c>
      <c r="Q4564" s="104"/>
      <c r="R4564" s="104"/>
      <c r="S4564" s="104">
        <v>1050000</v>
      </c>
      <c r="T4564" s="104">
        <v>0</v>
      </c>
      <c r="U4564" s="103" t="s">
        <v>303</v>
      </c>
      <c r="V4564" s="105" t="s">
        <v>5022</v>
      </c>
      <c r="W4564" s="106" t="s">
        <v>539</v>
      </c>
    </row>
    <row r="4565" spans="1:23" s="107" customFormat="1" ht="31.8" customHeight="1">
      <c r="A4565" s="46">
        <f>SUBTOTAL(3,$C$11:C4565)</f>
        <v>4555</v>
      </c>
      <c r="B4565" s="100">
        <v>2</v>
      </c>
      <c r="C4565" s="100" t="s">
        <v>16</v>
      </c>
      <c r="D4565" s="100" t="s">
        <v>2378</v>
      </c>
      <c r="E4565" s="101" t="s">
        <v>797</v>
      </c>
      <c r="F4565" s="102" t="s">
        <v>418</v>
      </c>
      <c r="G4565" s="100">
        <v>11</v>
      </c>
      <c r="H4565" s="103" t="s">
        <v>654</v>
      </c>
      <c r="I4565" s="100">
        <v>20</v>
      </c>
      <c r="J4565" s="100">
        <v>1</v>
      </c>
      <c r="K4565" s="100"/>
      <c r="L4565" s="100"/>
      <c r="M4565" s="100">
        <v>20</v>
      </c>
      <c r="N4565" s="100">
        <v>1</v>
      </c>
      <c r="O4565" s="104">
        <v>1050000</v>
      </c>
      <c r="P4565" s="104">
        <v>1050000</v>
      </c>
      <c r="Q4565" s="104"/>
      <c r="R4565" s="104"/>
      <c r="S4565" s="104">
        <v>1050000</v>
      </c>
      <c r="T4565" s="104">
        <v>0</v>
      </c>
      <c r="U4565" s="103" t="s">
        <v>303</v>
      </c>
      <c r="V4565" s="105" t="s">
        <v>5023</v>
      </c>
      <c r="W4565" s="106" t="s">
        <v>539</v>
      </c>
    </row>
    <row r="4566" spans="1:23" s="107" customFormat="1" ht="31.8" customHeight="1">
      <c r="A4566" s="46">
        <f>SUBTOTAL(3,$C$11:C4566)</f>
        <v>4556</v>
      </c>
      <c r="B4566" s="100">
        <v>2</v>
      </c>
      <c r="C4566" s="100" t="s">
        <v>16</v>
      </c>
      <c r="D4566" s="100" t="s">
        <v>2353</v>
      </c>
      <c r="E4566" s="101" t="s">
        <v>797</v>
      </c>
      <c r="F4566" s="102" t="s">
        <v>418</v>
      </c>
      <c r="G4566" s="100">
        <v>11</v>
      </c>
      <c r="H4566" s="103" t="s">
        <v>654</v>
      </c>
      <c r="I4566" s="100">
        <v>20</v>
      </c>
      <c r="J4566" s="100">
        <v>1</v>
      </c>
      <c r="K4566" s="100"/>
      <c r="L4566" s="100"/>
      <c r="M4566" s="100">
        <v>20</v>
      </c>
      <c r="N4566" s="100">
        <v>1</v>
      </c>
      <c r="O4566" s="104">
        <v>1050000</v>
      </c>
      <c r="P4566" s="104">
        <v>1050000</v>
      </c>
      <c r="Q4566" s="104"/>
      <c r="R4566" s="104"/>
      <c r="S4566" s="104">
        <v>1050000</v>
      </c>
      <c r="T4566" s="104">
        <v>0</v>
      </c>
      <c r="U4566" s="103" t="s">
        <v>303</v>
      </c>
      <c r="V4566" s="105" t="s">
        <v>5024</v>
      </c>
      <c r="W4566" s="106" t="s">
        <v>539</v>
      </c>
    </row>
    <row r="4567" spans="1:23" s="107" customFormat="1" ht="31.8" customHeight="1">
      <c r="A4567" s="46">
        <f>SUBTOTAL(3,$C$11:C4567)</f>
        <v>4557</v>
      </c>
      <c r="B4567" s="100">
        <v>2</v>
      </c>
      <c r="C4567" s="100" t="s">
        <v>16</v>
      </c>
      <c r="D4567" s="100" t="s">
        <v>2353</v>
      </c>
      <c r="E4567" s="101" t="s">
        <v>797</v>
      </c>
      <c r="F4567" s="102" t="s">
        <v>418</v>
      </c>
      <c r="G4567" s="100">
        <v>11</v>
      </c>
      <c r="H4567" s="103" t="s">
        <v>654</v>
      </c>
      <c r="I4567" s="100">
        <v>20</v>
      </c>
      <c r="J4567" s="100">
        <v>1</v>
      </c>
      <c r="K4567" s="100"/>
      <c r="L4567" s="100"/>
      <c r="M4567" s="100">
        <v>20</v>
      </c>
      <c r="N4567" s="100">
        <v>1</v>
      </c>
      <c r="O4567" s="104">
        <v>1050000</v>
      </c>
      <c r="P4567" s="104">
        <v>1050000</v>
      </c>
      <c r="Q4567" s="104"/>
      <c r="R4567" s="104"/>
      <c r="S4567" s="104">
        <v>1050000</v>
      </c>
      <c r="T4567" s="104">
        <v>0</v>
      </c>
      <c r="U4567" s="103" t="s">
        <v>303</v>
      </c>
      <c r="V4567" s="105" t="s">
        <v>5025</v>
      </c>
      <c r="W4567" s="106" t="s">
        <v>539</v>
      </c>
    </row>
    <row r="4568" spans="1:23" s="107" customFormat="1" ht="31.8" customHeight="1">
      <c r="A4568" s="46">
        <f>SUBTOTAL(3,$C$11:C4568)</f>
        <v>4558</v>
      </c>
      <c r="B4568" s="100">
        <v>2</v>
      </c>
      <c r="C4568" s="100" t="s">
        <v>16</v>
      </c>
      <c r="D4568" s="100" t="s">
        <v>2378</v>
      </c>
      <c r="E4568" s="101" t="s">
        <v>797</v>
      </c>
      <c r="F4568" s="102" t="s">
        <v>418</v>
      </c>
      <c r="G4568" s="100">
        <v>11</v>
      </c>
      <c r="H4568" s="103" t="s">
        <v>654</v>
      </c>
      <c r="I4568" s="100">
        <v>20</v>
      </c>
      <c r="J4568" s="100">
        <v>1</v>
      </c>
      <c r="K4568" s="100"/>
      <c r="L4568" s="100"/>
      <c r="M4568" s="100">
        <v>20</v>
      </c>
      <c r="N4568" s="100">
        <v>1</v>
      </c>
      <c r="O4568" s="104">
        <v>1050000</v>
      </c>
      <c r="P4568" s="104">
        <v>1050000</v>
      </c>
      <c r="Q4568" s="104"/>
      <c r="R4568" s="104"/>
      <c r="S4568" s="104">
        <v>1050000</v>
      </c>
      <c r="T4568" s="104">
        <v>0</v>
      </c>
      <c r="U4568" s="103" t="s">
        <v>303</v>
      </c>
      <c r="V4568" s="105" t="s">
        <v>5026</v>
      </c>
      <c r="W4568" s="106" t="s">
        <v>539</v>
      </c>
    </row>
    <row r="4569" spans="1:23" s="107" customFormat="1" ht="31.8" customHeight="1">
      <c r="A4569" s="46">
        <f>SUBTOTAL(3,$C$11:C4569)</f>
        <v>4559</v>
      </c>
      <c r="B4569" s="100">
        <v>2</v>
      </c>
      <c r="C4569" s="100" t="s">
        <v>16</v>
      </c>
      <c r="D4569" s="100" t="s">
        <v>2353</v>
      </c>
      <c r="E4569" s="101" t="s">
        <v>797</v>
      </c>
      <c r="F4569" s="102" t="s">
        <v>418</v>
      </c>
      <c r="G4569" s="100">
        <v>11</v>
      </c>
      <c r="H4569" s="103" t="s">
        <v>654</v>
      </c>
      <c r="I4569" s="100">
        <v>20</v>
      </c>
      <c r="J4569" s="100">
        <v>1</v>
      </c>
      <c r="K4569" s="100"/>
      <c r="L4569" s="100"/>
      <c r="M4569" s="100">
        <v>20</v>
      </c>
      <c r="N4569" s="100">
        <v>1</v>
      </c>
      <c r="O4569" s="104">
        <v>1050000</v>
      </c>
      <c r="P4569" s="104">
        <v>1050000</v>
      </c>
      <c r="Q4569" s="104"/>
      <c r="R4569" s="104"/>
      <c r="S4569" s="104">
        <v>1050000</v>
      </c>
      <c r="T4569" s="104">
        <v>0</v>
      </c>
      <c r="U4569" s="103" t="s">
        <v>303</v>
      </c>
      <c r="V4569" s="105" t="s">
        <v>5027</v>
      </c>
      <c r="W4569" s="106" t="s">
        <v>539</v>
      </c>
    </row>
    <row r="4570" spans="1:23" s="107" customFormat="1" ht="31.8" customHeight="1">
      <c r="A4570" s="46">
        <f>SUBTOTAL(3,$C$11:C4570)</f>
        <v>4560</v>
      </c>
      <c r="B4570" s="100">
        <v>2</v>
      </c>
      <c r="C4570" s="100" t="s">
        <v>16</v>
      </c>
      <c r="D4570" s="100" t="s">
        <v>2353</v>
      </c>
      <c r="E4570" s="101" t="s">
        <v>797</v>
      </c>
      <c r="F4570" s="102" t="s">
        <v>418</v>
      </c>
      <c r="G4570" s="100">
        <v>11</v>
      </c>
      <c r="H4570" s="103" t="s">
        <v>654</v>
      </c>
      <c r="I4570" s="100">
        <v>20</v>
      </c>
      <c r="J4570" s="100">
        <v>1</v>
      </c>
      <c r="K4570" s="100"/>
      <c r="L4570" s="100"/>
      <c r="M4570" s="100">
        <v>20</v>
      </c>
      <c r="N4570" s="100">
        <v>1</v>
      </c>
      <c r="O4570" s="104">
        <v>1050000</v>
      </c>
      <c r="P4570" s="104">
        <v>1050000</v>
      </c>
      <c r="Q4570" s="104"/>
      <c r="R4570" s="104"/>
      <c r="S4570" s="104">
        <v>1050000</v>
      </c>
      <c r="T4570" s="104">
        <v>0</v>
      </c>
      <c r="U4570" s="103" t="s">
        <v>303</v>
      </c>
      <c r="V4570" s="105" t="s">
        <v>5028</v>
      </c>
      <c r="W4570" s="106" t="s">
        <v>539</v>
      </c>
    </row>
    <row r="4571" spans="1:23" s="107" customFormat="1" ht="31.8" customHeight="1">
      <c r="A4571" s="46">
        <f>SUBTOTAL(3,$C$11:C4571)</f>
        <v>4561</v>
      </c>
      <c r="B4571" s="100">
        <v>2</v>
      </c>
      <c r="C4571" s="100" t="s">
        <v>16</v>
      </c>
      <c r="D4571" s="100" t="s">
        <v>2358</v>
      </c>
      <c r="E4571" s="101" t="s">
        <v>797</v>
      </c>
      <c r="F4571" s="102" t="s">
        <v>418</v>
      </c>
      <c r="G4571" s="100">
        <v>11</v>
      </c>
      <c r="H4571" s="103" t="s">
        <v>654</v>
      </c>
      <c r="I4571" s="100">
        <v>20</v>
      </c>
      <c r="J4571" s="100">
        <v>1</v>
      </c>
      <c r="K4571" s="100"/>
      <c r="L4571" s="100"/>
      <c r="M4571" s="100">
        <v>20</v>
      </c>
      <c r="N4571" s="100">
        <v>1</v>
      </c>
      <c r="O4571" s="104">
        <v>1050000</v>
      </c>
      <c r="P4571" s="104">
        <v>1050000</v>
      </c>
      <c r="Q4571" s="104"/>
      <c r="R4571" s="104"/>
      <c r="S4571" s="104">
        <v>1050000</v>
      </c>
      <c r="T4571" s="104">
        <v>0</v>
      </c>
      <c r="U4571" s="103" t="s">
        <v>303</v>
      </c>
      <c r="V4571" s="105" t="s">
        <v>4355</v>
      </c>
      <c r="W4571" s="106" t="s">
        <v>539</v>
      </c>
    </row>
    <row r="4572" spans="1:23" s="107" customFormat="1" ht="31.8" customHeight="1">
      <c r="A4572" s="46">
        <f>SUBTOTAL(3,$C$11:C4572)</f>
        <v>4562</v>
      </c>
      <c r="B4572" s="100">
        <v>2</v>
      </c>
      <c r="C4572" s="100" t="s">
        <v>16</v>
      </c>
      <c r="D4572" s="100" t="s">
        <v>2353</v>
      </c>
      <c r="E4572" s="101" t="s">
        <v>797</v>
      </c>
      <c r="F4572" s="102" t="s">
        <v>418</v>
      </c>
      <c r="G4572" s="100">
        <v>11</v>
      </c>
      <c r="H4572" s="103" t="s">
        <v>654</v>
      </c>
      <c r="I4572" s="100">
        <v>20</v>
      </c>
      <c r="J4572" s="100">
        <v>1</v>
      </c>
      <c r="K4572" s="100"/>
      <c r="L4572" s="100"/>
      <c r="M4572" s="100">
        <v>20</v>
      </c>
      <c r="N4572" s="100">
        <v>1</v>
      </c>
      <c r="O4572" s="104">
        <v>1050000</v>
      </c>
      <c r="P4572" s="104">
        <v>1050000</v>
      </c>
      <c r="Q4572" s="104"/>
      <c r="R4572" s="104"/>
      <c r="S4572" s="104">
        <v>1050000</v>
      </c>
      <c r="T4572" s="104">
        <v>0</v>
      </c>
      <c r="U4572" s="103" t="s">
        <v>303</v>
      </c>
      <c r="V4572" s="105" t="s">
        <v>1227</v>
      </c>
      <c r="W4572" s="106" t="s">
        <v>539</v>
      </c>
    </row>
    <row r="4573" spans="1:23" s="107" customFormat="1" ht="31.8" customHeight="1">
      <c r="A4573" s="46">
        <f>SUBTOTAL(3,$C$11:C4573)</f>
        <v>4563</v>
      </c>
      <c r="B4573" s="100">
        <v>2</v>
      </c>
      <c r="C4573" s="100" t="s">
        <v>16</v>
      </c>
      <c r="D4573" s="100" t="s">
        <v>2378</v>
      </c>
      <c r="E4573" s="101" t="s">
        <v>797</v>
      </c>
      <c r="F4573" s="102" t="s">
        <v>418</v>
      </c>
      <c r="G4573" s="100">
        <v>11</v>
      </c>
      <c r="H4573" s="103" t="s">
        <v>654</v>
      </c>
      <c r="I4573" s="100">
        <v>20</v>
      </c>
      <c r="J4573" s="100">
        <v>1</v>
      </c>
      <c r="K4573" s="100"/>
      <c r="L4573" s="100"/>
      <c r="M4573" s="100">
        <v>20</v>
      </c>
      <c r="N4573" s="100">
        <v>1</v>
      </c>
      <c r="O4573" s="104">
        <v>1050000</v>
      </c>
      <c r="P4573" s="104">
        <v>1050000</v>
      </c>
      <c r="Q4573" s="104"/>
      <c r="R4573" s="104"/>
      <c r="S4573" s="104">
        <v>1050000</v>
      </c>
      <c r="T4573" s="104">
        <v>0</v>
      </c>
      <c r="U4573" s="103" t="s">
        <v>303</v>
      </c>
      <c r="V4573" s="105" t="s">
        <v>5029</v>
      </c>
      <c r="W4573" s="106" t="s">
        <v>539</v>
      </c>
    </row>
    <row r="4574" spans="1:23" s="107" customFormat="1" ht="31.8" customHeight="1">
      <c r="A4574" s="46">
        <f>SUBTOTAL(3,$C$11:C4574)</f>
        <v>4564</v>
      </c>
      <c r="B4574" s="100">
        <v>2</v>
      </c>
      <c r="C4574" s="100" t="s">
        <v>16</v>
      </c>
      <c r="D4574" s="100" t="s">
        <v>2358</v>
      </c>
      <c r="E4574" s="101" t="s">
        <v>797</v>
      </c>
      <c r="F4574" s="102" t="s">
        <v>418</v>
      </c>
      <c r="G4574" s="100">
        <v>11</v>
      </c>
      <c r="H4574" s="103" t="s">
        <v>654</v>
      </c>
      <c r="I4574" s="100">
        <v>20</v>
      </c>
      <c r="J4574" s="100">
        <v>1</v>
      </c>
      <c r="K4574" s="100"/>
      <c r="L4574" s="100"/>
      <c r="M4574" s="100">
        <v>20</v>
      </c>
      <c r="N4574" s="100">
        <v>1</v>
      </c>
      <c r="O4574" s="104">
        <v>1050000</v>
      </c>
      <c r="P4574" s="104">
        <v>1050000</v>
      </c>
      <c r="Q4574" s="104"/>
      <c r="R4574" s="104"/>
      <c r="S4574" s="104">
        <v>1050000</v>
      </c>
      <c r="T4574" s="104">
        <v>0</v>
      </c>
      <c r="U4574" s="103" t="s">
        <v>303</v>
      </c>
      <c r="V4574" s="105" t="s">
        <v>5030</v>
      </c>
      <c r="W4574" s="106" t="s">
        <v>539</v>
      </c>
    </row>
    <row r="4575" spans="1:23" s="107" customFormat="1" ht="31.8" customHeight="1">
      <c r="A4575" s="46">
        <f>SUBTOTAL(3,$C$11:C4575)</f>
        <v>4565</v>
      </c>
      <c r="B4575" s="100">
        <v>2</v>
      </c>
      <c r="C4575" s="100" t="s">
        <v>16</v>
      </c>
      <c r="D4575" s="100" t="s">
        <v>2342</v>
      </c>
      <c r="E4575" s="101" t="s">
        <v>797</v>
      </c>
      <c r="F4575" s="102" t="s">
        <v>418</v>
      </c>
      <c r="G4575" s="100">
        <v>11</v>
      </c>
      <c r="H4575" s="103" t="s">
        <v>654</v>
      </c>
      <c r="I4575" s="100">
        <v>20</v>
      </c>
      <c r="J4575" s="100">
        <v>1</v>
      </c>
      <c r="K4575" s="100"/>
      <c r="L4575" s="100"/>
      <c r="M4575" s="100">
        <v>20</v>
      </c>
      <c r="N4575" s="100">
        <v>1</v>
      </c>
      <c r="O4575" s="104">
        <v>1050000</v>
      </c>
      <c r="P4575" s="104">
        <v>1050000</v>
      </c>
      <c r="Q4575" s="104"/>
      <c r="R4575" s="104"/>
      <c r="S4575" s="104">
        <v>1050000</v>
      </c>
      <c r="T4575" s="104">
        <v>0</v>
      </c>
      <c r="U4575" s="103" t="s">
        <v>303</v>
      </c>
      <c r="V4575" s="105" t="s">
        <v>5031</v>
      </c>
      <c r="W4575" s="106" t="s">
        <v>539</v>
      </c>
    </row>
    <row r="4576" spans="1:23" s="107" customFormat="1" ht="31.8" customHeight="1">
      <c r="A4576" s="46">
        <f>SUBTOTAL(3,$C$11:C4576)</f>
        <v>4566</v>
      </c>
      <c r="B4576" s="100">
        <v>2</v>
      </c>
      <c r="C4576" s="100" t="s">
        <v>16</v>
      </c>
      <c r="D4576" s="100" t="s">
        <v>2358</v>
      </c>
      <c r="E4576" s="101" t="s">
        <v>797</v>
      </c>
      <c r="F4576" s="102" t="s">
        <v>418</v>
      </c>
      <c r="G4576" s="100">
        <v>11</v>
      </c>
      <c r="H4576" s="103" t="s">
        <v>654</v>
      </c>
      <c r="I4576" s="100">
        <v>20</v>
      </c>
      <c r="J4576" s="100">
        <v>1</v>
      </c>
      <c r="K4576" s="100"/>
      <c r="L4576" s="100"/>
      <c r="M4576" s="100">
        <v>20</v>
      </c>
      <c r="N4576" s="100">
        <v>1</v>
      </c>
      <c r="O4576" s="104">
        <v>1050000</v>
      </c>
      <c r="P4576" s="104">
        <v>1050000</v>
      </c>
      <c r="Q4576" s="104"/>
      <c r="R4576" s="104"/>
      <c r="S4576" s="104">
        <v>1050000</v>
      </c>
      <c r="T4576" s="104">
        <v>0</v>
      </c>
      <c r="U4576" s="103" t="s">
        <v>303</v>
      </c>
      <c r="V4576" s="105" t="s">
        <v>5032</v>
      </c>
      <c r="W4576" s="106" t="s">
        <v>539</v>
      </c>
    </row>
    <row r="4577" spans="1:23" s="107" customFormat="1" ht="31.8" customHeight="1">
      <c r="A4577" s="46">
        <f>SUBTOTAL(3,$C$11:C4577)</f>
        <v>4567</v>
      </c>
      <c r="B4577" s="100">
        <v>2</v>
      </c>
      <c r="C4577" s="100" t="s">
        <v>16</v>
      </c>
      <c r="D4577" s="100" t="s">
        <v>2342</v>
      </c>
      <c r="E4577" s="101" t="s">
        <v>797</v>
      </c>
      <c r="F4577" s="102" t="s">
        <v>418</v>
      </c>
      <c r="G4577" s="100">
        <v>11</v>
      </c>
      <c r="H4577" s="103" t="s">
        <v>654</v>
      </c>
      <c r="I4577" s="100">
        <v>20</v>
      </c>
      <c r="J4577" s="100">
        <v>1</v>
      </c>
      <c r="K4577" s="100"/>
      <c r="L4577" s="100"/>
      <c r="M4577" s="100">
        <v>20</v>
      </c>
      <c r="N4577" s="100">
        <v>1</v>
      </c>
      <c r="O4577" s="104">
        <v>1050000</v>
      </c>
      <c r="P4577" s="104">
        <v>1050000</v>
      </c>
      <c r="Q4577" s="104"/>
      <c r="R4577" s="104"/>
      <c r="S4577" s="104">
        <v>1050000</v>
      </c>
      <c r="T4577" s="104">
        <v>0</v>
      </c>
      <c r="U4577" s="103" t="s">
        <v>303</v>
      </c>
      <c r="V4577" s="105" t="s">
        <v>4642</v>
      </c>
      <c r="W4577" s="106" t="s">
        <v>539</v>
      </c>
    </row>
    <row r="4578" spans="1:23" s="107" customFormat="1" ht="31.8" customHeight="1">
      <c r="A4578" s="46">
        <f>SUBTOTAL(3,$C$11:C4578)</f>
        <v>4568</v>
      </c>
      <c r="B4578" s="100">
        <v>2</v>
      </c>
      <c r="C4578" s="100" t="s">
        <v>16</v>
      </c>
      <c r="D4578" s="100" t="s">
        <v>2378</v>
      </c>
      <c r="E4578" s="101" t="s">
        <v>797</v>
      </c>
      <c r="F4578" s="102" t="s">
        <v>418</v>
      </c>
      <c r="G4578" s="100">
        <v>11</v>
      </c>
      <c r="H4578" s="103" t="s">
        <v>654</v>
      </c>
      <c r="I4578" s="100">
        <v>20</v>
      </c>
      <c r="J4578" s="100">
        <v>1</v>
      </c>
      <c r="K4578" s="100"/>
      <c r="L4578" s="100"/>
      <c r="M4578" s="100">
        <v>20</v>
      </c>
      <c r="N4578" s="100">
        <v>1</v>
      </c>
      <c r="O4578" s="104">
        <v>1050000</v>
      </c>
      <c r="P4578" s="104">
        <v>1050000</v>
      </c>
      <c r="Q4578" s="104"/>
      <c r="R4578" s="104"/>
      <c r="S4578" s="104">
        <v>1050000</v>
      </c>
      <c r="T4578" s="104">
        <v>0</v>
      </c>
      <c r="U4578" s="103" t="s">
        <v>303</v>
      </c>
      <c r="V4578" s="105" t="s">
        <v>5033</v>
      </c>
      <c r="W4578" s="106" t="s">
        <v>539</v>
      </c>
    </row>
    <row r="4579" spans="1:23" s="107" customFormat="1" ht="31.8" customHeight="1">
      <c r="A4579" s="46">
        <f>SUBTOTAL(3,$C$11:C4579)</f>
        <v>4569</v>
      </c>
      <c r="B4579" s="100">
        <v>2</v>
      </c>
      <c r="C4579" s="100" t="s">
        <v>16</v>
      </c>
      <c r="D4579" s="100" t="s">
        <v>2378</v>
      </c>
      <c r="E4579" s="101" t="s">
        <v>797</v>
      </c>
      <c r="F4579" s="102" t="s">
        <v>418</v>
      </c>
      <c r="G4579" s="100">
        <v>11</v>
      </c>
      <c r="H4579" s="103" t="s">
        <v>654</v>
      </c>
      <c r="I4579" s="100">
        <v>20</v>
      </c>
      <c r="J4579" s="100">
        <v>1</v>
      </c>
      <c r="K4579" s="100"/>
      <c r="L4579" s="100"/>
      <c r="M4579" s="100">
        <v>20</v>
      </c>
      <c r="N4579" s="100">
        <v>1</v>
      </c>
      <c r="O4579" s="104">
        <v>1050000</v>
      </c>
      <c r="P4579" s="104">
        <v>1050000</v>
      </c>
      <c r="Q4579" s="104"/>
      <c r="R4579" s="104"/>
      <c r="S4579" s="104">
        <v>1050000</v>
      </c>
      <c r="T4579" s="104">
        <v>0</v>
      </c>
      <c r="U4579" s="103" t="s">
        <v>303</v>
      </c>
      <c r="V4579" s="105" t="s">
        <v>5034</v>
      </c>
      <c r="W4579" s="106" t="s">
        <v>539</v>
      </c>
    </row>
    <row r="4580" spans="1:23" s="107" customFormat="1" ht="31.8" customHeight="1">
      <c r="A4580" s="46">
        <f>SUBTOTAL(3,$C$11:C4580)</f>
        <v>4570</v>
      </c>
      <c r="B4580" s="100">
        <v>2</v>
      </c>
      <c r="C4580" s="100" t="s">
        <v>16</v>
      </c>
      <c r="D4580" s="100" t="s">
        <v>2342</v>
      </c>
      <c r="E4580" s="101" t="s">
        <v>797</v>
      </c>
      <c r="F4580" s="102" t="s">
        <v>418</v>
      </c>
      <c r="G4580" s="100">
        <v>11</v>
      </c>
      <c r="H4580" s="103" t="s">
        <v>654</v>
      </c>
      <c r="I4580" s="100">
        <v>20</v>
      </c>
      <c r="J4580" s="100">
        <v>1</v>
      </c>
      <c r="K4580" s="100"/>
      <c r="L4580" s="100"/>
      <c r="M4580" s="100">
        <v>20</v>
      </c>
      <c r="N4580" s="100">
        <v>1</v>
      </c>
      <c r="O4580" s="104">
        <v>1050000</v>
      </c>
      <c r="P4580" s="104">
        <v>1050000</v>
      </c>
      <c r="Q4580" s="104"/>
      <c r="R4580" s="104"/>
      <c r="S4580" s="104">
        <v>1050000</v>
      </c>
      <c r="T4580" s="104">
        <v>0</v>
      </c>
      <c r="U4580" s="103" t="s">
        <v>303</v>
      </c>
      <c r="V4580" s="105" t="s">
        <v>5035</v>
      </c>
      <c r="W4580" s="106" t="s">
        <v>539</v>
      </c>
    </row>
    <row r="4581" spans="1:23" s="107" customFormat="1" ht="31.8" customHeight="1">
      <c r="A4581" s="46">
        <f>SUBTOTAL(3,$C$11:C4581)</f>
        <v>4571</v>
      </c>
      <c r="B4581" s="100">
        <v>2</v>
      </c>
      <c r="C4581" s="100" t="s">
        <v>16</v>
      </c>
      <c r="D4581" s="100" t="s">
        <v>2342</v>
      </c>
      <c r="E4581" s="101" t="s">
        <v>797</v>
      </c>
      <c r="F4581" s="102" t="s">
        <v>418</v>
      </c>
      <c r="G4581" s="100">
        <v>11</v>
      </c>
      <c r="H4581" s="103" t="s">
        <v>654</v>
      </c>
      <c r="I4581" s="100">
        <v>20</v>
      </c>
      <c r="J4581" s="100">
        <v>1</v>
      </c>
      <c r="K4581" s="100"/>
      <c r="L4581" s="100"/>
      <c r="M4581" s="100">
        <v>20</v>
      </c>
      <c r="N4581" s="100">
        <v>1</v>
      </c>
      <c r="O4581" s="104">
        <v>1050000</v>
      </c>
      <c r="P4581" s="104">
        <v>1050000</v>
      </c>
      <c r="Q4581" s="104"/>
      <c r="R4581" s="104"/>
      <c r="S4581" s="104">
        <v>1050000</v>
      </c>
      <c r="T4581" s="104">
        <v>0</v>
      </c>
      <c r="U4581" s="103" t="s">
        <v>303</v>
      </c>
      <c r="V4581" s="105" t="s">
        <v>5036</v>
      </c>
      <c r="W4581" s="106" t="s">
        <v>539</v>
      </c>
    </row>
    <row r="4582" spans="1:23" s="107" customFormat="1" ht="31.8" customHeight="1">
      <c r="A4582" s="46">
        <f>SUBTOTAL(3,$C$11:C4582)</f>
        <v>4572</v>
      </c>
      <c r="B4582" s="100">
        <v>2</v>
      </c>
      <c r="C4582" s="100" t="s">
        <v>16</v>
      </c>
      <c r="D4582" s="100" t="s">
        <v>2365</v>
      </c>
      <c r="E4582" s="101" t="s">
        <v>797</v>
      </c>
      <c r="F4582" s="102" t="s">
        <v>418</v>
      </c>
      <c r="G4582" s="100">
        <v>11</v>
      </c>
      <c r="H4582" s="103" t="s">
        <v>654</v>
      </c>
      <c r="I4582" s="100">
        <v>20</v>
      </c>
      <c r="J4582" s="100">
        <v>1</v>
      </c>
      <c r="K4582" s="100"/>
      <c r="L4582" s="100"/>
      <c r="M4582" s="100">
        <v>20</v>
      </c>
      <c r="N4582" s="100">
        <v>1</v>
      </c>
      <c r="O4582" s="104">
        <v>1050000</v>
      </c>
      <c r="P4582" s="104">
        <v>1050000</v>
      </c>
      <c r="Q4582" s="104"/>
      <c r="R4582" s="104"/>
      <c r="S4582" s="104">
        <v>1050000</v>
      </c>
      <c r="T4582" s="104">
        <v>0</v>
      </c>
      <c r="U4582" s="103" t="s">
        <v>303</v>
      </c>
      <c r="V4582" s="105" t="s">
        <v>5037</v>
      </c>
      <c r="W4582" s="106" t="s">
        <v>539</v>
      </c>
    </row>
    <row r="4583" spans="1:23" s="107" customFormat="1" ht="31.8" customHeight="1">
      <c r="A4583" s="46">
        <f>SUBTOTAL(3,$C$11:C4583)</f>
        <v>4573</v>
      </c>
      <c r="B4583" s="100">
        <v>2</v>
      </c>
      <c r="C4583" s="100" t="s">
        <v>16</v>
      </c>
      <c r="D4583" s="100" t="s">
        <v>2353</v>
      </c>
      <c r="E4583" s="101" t="s">
        <v>797</v>
      </c>
      <c r="F4583" s="102" t="s">
        <v>418</v>
      </c>
      <c r="G4583" s="100">
        <v>11</v>
      </c>
      <c r="H4583" s="103" t="s">
        <v>654</v>
      </c>
      <c r="I4583" s="100">
        <v>20</v>
      </c>
      <c r="J4583" s="100">
        <v>1</v>
      </c>
      <c r="K4583" s="100"/>
      <c r="L4583" s="100"/>
      <c r="M4583" s="100">
        <v>20</v>
      </c>
      <c r="N4583" s="100">
        <v>1</v>
      </c>
      <c r="O4583" s="104">
        <v>1050000</v>
      </c>
      <c r="P4583" s="104">
        <v>1050000</v>
      </c>
      <c r="Q4583" s="104"/>
      <c r="R4583" s="104"/>
      <c r="S4583" s="104">
        <v>1050000</v>
      </c>
      <c r="T4583" s="104">
        <v>0</v>
      </c>
      <c r="U4583" s="103" t="s">
        <v>303</v>
      </c>
      <c r="V4583" s="105" t="s">
        <v>5038</v>
      </c>
      <c r="W4583" s="106" t="s">
        <v>539</v>
      </c>
    </row>
    <row r="4584" spans="1:23" s="107" customFormat="1" ht="31.8" customHeight="1">
      <c r="A4584" s="46">
        <f>SUBTOTAL(3,$C$11:C4584)</f>
        <v>4574</v>
      </c>
      <c r="B4584" s="100">
        <v>2</v>
      </c>
      <c r="C4584" s="100" t="s">
        <v>16</v>
      </c>
      <c r="D4584" s="100" t="s">
        <v>2388</v>
      </c>
      <c r="E4584" s="101" t="s">
        <v>797</v>
      </c>
      <c r="F4584" s="102" t="s">
        <v>418</v>
      </c>
      <c r="G4584" s="100">
        <v>11</v>
      </c>
      <c r="H4584" s="103" t="s">
        <v>654</v>
      </c>
      <c r="I4584" s="100">
        <v>20</v>
      </c>
      <c r="J4584" s="100">
        <v>1</v>
      </c>
      <c r="K4584" s="100"/>
      <c r="L4584" s="100"/>
      <c r="M4584" s="100">
        <v>20</v>
      </c>
      <c r="N4584" s="100">
        <v>1</v>
      </c>
      <c r="O4584" s="104">
        <v>1050000</v>
      </c>
      <c r="P4584" s="104">
        <v>1050000</v>
      </c>
      <c r="Q4584" s="104"/>
      <c r="R4584" s="104"/>
      <c r="S4584" s="104">
        <v>1050000</v>
      </c>
      <c r="T4584" s="104">
        <v>0</v>
      </c>
      <c r="U4584" s="103" t="s">
        <v>303</v>
      </c>
      <c r="V4584" s="105" t="s">
        <v>5039</v>
      </c>
      <c r="W4584" s="106" t="s">
        <v>539</v>
      </c>
    </row>
    <row r="4585" spans="1:23" s="107" customFormat="1" ht="31.8" customHeight="1">
      <c r="A4585" s="46">
        <f>SUBTOTAL(3,$C$11:C4585)</f>
        <v>4575</v>
      </c>
      <c r="B4585" s="100">
        <v>2</v>
      </c>
      <c r="C4585" s="100" t="s">
        <v>16</v>
      </c>
      <c r="D4585" s="100" t="s">
        <v>2378</v>
      </c>
      <c r="E4585" s="101" t="s">
        <v>797</v>
      </c>
      <c r="F4585" s="102" t="s">
        <v>418</v>
      </c>
      <c r="G4585" s="100">
        <v>11</v>
      </c>
      <c r="H4585" s="103" t="s">
        <v>654</v>
      </c>
      <c r="I4585" s="100">
        <v>20</v>
      </c>
      <c r="J4585" s="100">
        <v>1</v>
      </c>
      <c r="K4585" s="100"/>
      <c r="L4585" s="100"/>
      <c r="M4585" s="100">
        <v>20</v>
      </c>
      <c r="N4585" s="100">
        <v>1</v>
      </c>
      <c r="O4585" s="104">
        <v>1050000</v>
      </c>
      <c r="P4585" s="104">
        <v>1050000</v>
      </c>
      <c r="Q4585" s="104"/>
      <c r="R4585" s="104"/>
      <c r="S4585" s="104">
        <v>1050000</v>
      </c>
      <c r="T4585" s="104">
        <v>0</v>
      </c>
      <c r="U4585" s="103" t="s">
        <v>303</v>
      </c>
      <c r="V4585" s="105" t="s">
        <v>5040</v>
      </c>
      <c r="W4585" s="106" t="s">
        <v>539</v>
      </c>
    </row>
    <row r="4586" spans="1:23" s="107" customFormat="1" ht="31.8" customHeight="1">
      <c r="A4586" s="46">
        <f>SUBTOTAL(3,$C$11:C4586)</f>
        <v>4576</v>
      </c>
      <c r="B4586" s="100">
        <v>2</v>
      </c>
      <c r="C4586" s="100" t="s">
        <v>16</v>
      </c>
      <c r="D4586" s="100" t="s">
        <v>2342</v>
      </c>
      <c r="E4586" s="101" t="s">
        <v>797</v>
      </c>
      <c r="F4586" s="102" t="s">
        <v>418</v>
      </c>
      <c r="G4586" s="100">
        <v>11</v>
      </c>
      <c r="H4586" s="103" t="s">
        <v>654</v>
      </c>
      <c r="I4586" s="100">
        <v>20</v>
      </c>
      <c r="J4586" s="100">
        <v>1</v>
      </c>
      <c r="K4586" s="100"/>
      <c r="L4586" s="100"/>
      <c r="M4586" s="100">
        <v>20</v>
      </c>
      <c r="N4586" s="100">
        <v>1</v>
      </c>
      <c r="O4586" s="104">
        <v>1050000</v>
      </c>
      <c r="P4586" s="104">
        <v>1050000</v>
      </c>
      <c r="Q4586" s="104"/>
      <c r="R4586" s="104"/>
      <c r="S4586" s="104">
        <v>1050000</v>
      </c>
      <c r="T4586" s="104">
        <v>0</v>
      </c>
      <c r="U4586" s="103" t="s">
        <v>303</v>
      </c>
      <c r="V4586" s="105" t="s">
        <v>1208</v>
      </c>
      <c r="W4586" s="106" t="s">
        <v>539</v>
      </c>
    </row>
    <row r="4587" spans="1:23" s="107" customFormat="1" ht="31.8" customHeight="1">
      <c r="A4587" s="46">
        <f>SUBTOTAL(3,$C$11:C4587)</f>
        <v>4577</v>
      </c>
      <c r="B4587" s="100">
        <v>2</v>
      </c>
      <c r="C4587" s="100" t="s">
        <v>16</v>
      </c>
      <c r="D4587" s="100" t="s">
        <v>2392</v>
      </c>
      <c r="E4587" s="101" t="s">
        <v>797</v>
      </c>
      <c r="F4587" s="102" t="s">
        <v>418</v>
      </c>
      <c r="G4587" s="100">
        <v>11</v>
      </c>
      <c r="H4587" s="103" t="s">
        <v>654</v>
      </c>
      <c r="I4587" s="100">
        <v>20</v>
      </c>
      <c r="J4587" s="100">
        <v>1</v>
      </c>
      <c r="K4587" s="100"/>
      <c r="L4587" s="100"/>
      <c r="M4587" s="100">
        <v>20</v>
      </c>
      <c r="N4587" s="100">
        <v>1</v>
      </c>
      <c r="O4587" s="104">
        <v>1050000</v>
      </c>
      <c r="P4587" s="104">
        <v>1050000</v>
      </c>
      <c r="Q4587" s="104"/>
      <c r="R4587" s="104"/>
      <c r="S4587" s="104">
        <v>1050000</v>
      </c>
      <c r="T4587" s="104">
        <v>0</v>
      </c>
      <c r="U4587" s="103" t="s">
        <v>303</v>
      </c>
      <c r="V4587" s="105" t="s">
        <v>3267</v>
      </c>
      <c r="W4587" s="106" t="s">
        <v>539</v>
      </c>
    </row>
    <row r="4588" spans="1:23" s="107" customFormat="1" ht="31.8" customHeight="1">
      <c r="A4588" s="46">
        <f>SUBTOTAL(3,$C$11:C4588)</f>
        <v>4578</v>
      </c>
      <c r="B4588" s="100">
        <v>2</v>
      </c>
      <c r="C4588" s="100" t="s">
        <v>16</v>
      </c>
      <c r="D4588" s="100" t="s">
        <v>2358</v>
      </c>
      <c r="E4588" s="101" t="s">
        <v>797</v>
      </c>
      <c r="F4588" s="102" t="s">
        <v>418</v>
      </c>
      <c r="G4588" s="100">
        <v>11</v>
      </c>
      <c r="H4588" s="103" t="s">
        <v>654</v>
      </c>
      <c r="I4588" s="100">
        <v>20</v>
      </c>
      <c r="J4588" s="100">
        <v>1</v>
      </c>
      <c r="K4588" s="100"/>
      <c r="L4588" s="100"/>
      <c r="M4588" s="100">
        <v>20</v>
      </c>
      <c r="N4588" s="100">
        <v>1</v>
      </c>
      <c r="O4588" s="104">
        <v>1050000</v>
      </c>
      <c r="P4588" s="104">
        <v>1050000</v>
      </c>
      <c r="Q4588" s="104"/>
      <c r="R4588" s="104"/>
      <c r="S4588" s="104">
        <v>1050000</v>
      </c>
      <c r="T4588" s="104">
        <v>0</v>
      </c>
      <c r="U4588" s="103" t="s">
        <v>303</v>
      </c>
      <c r="V4588" s="105" t="s">
        <v>5041</v>
      </c>
      <c r="W4588" s="106" t="s">
        <v>539</v>
      </c>
    </row>
    <row r="4589" spans="1:23" s="107" customFormat="1" ht="31.8" customHeight="1">
      <c r="A4589" s="46">
        <f>SUBTOTAL(3,$C$11:C4589)</f>
        <v>4579</v>
      </c>
      <c r="B4589" s="100">
        <v>2</v>
      </c>
      <c r="C4589" s="100" t="s">
        <v>16</v>
      </c>
      <c r="D4589" s="100" t="s">
        <v>2342</v>
      </c>
      <c r="E4589" s="101" t="s">
        <v>797</v>
      </c>
      <c r="F4589" s="102" t="s">
        <v>418</v>
      </c>
      <c r="G4589" s="100">
        <v>11</v>
      </c>
      <c r="H4589" s="103" t="s">
        <v>654</v>
      </c>
      <c r="I4589" s="100">
        <v>20</v>
      </c>
      <c r="J4589" s="100">
        <v>1</v>
      </c>
      <c r="K4589" s="100"/>
      <c r="L4589" s="100"/>
      <c r="M4589" s="100">
        <v>20</v>
      </c>
      <c r="N4589" s="100">
        <v>1</v>
      </c>
      <c r="O4589" s="104">
        <v>1050000</v>
      </c>
      <c r="P4589" s="104">
        <v>1050000</v>
      </c>
      <c r="Q4589" s="104"/>
      <c r="R4589" s="104"/>
      <c r="S4589" s="104">
        <v>1050000</v>
      </c>
      <c r="T4589" s="104">
        <v>0</v>
      </c>
      <c r="U4589" s="103" t="s">
        <v>303</v>
      </c>
      <c r="V4589" s="105" t="s">
        <v>3437</v>
      </c>
      <c r="W4589" s="106" t="s">
        <v>539</v>
      </c>
    </row>
    <row r="4590" spans="1:23" s="107" customFormat="1" ht="31.8" customHeight="1">
      <c r="A4590" s="46">
        <f>SUBTOTAL(3,$C$11:C4590)</f>
        <v>4580</v>
      </c>
      <c r="B4590" s="100">
        <v>2</v>
      </c>
      <c r="C4590" s="100" t="s">
        <v>16</v>
      </c>
      <c r="D4590" s="100" t="s">
        <v>2353</v>
      </c>
      <c r="E4590" s="101" t="s">
        <v>797</v>
      </c>
      <c r="F4590" s="102" t="s">
        <v>418</v>
      </c>
      <c r="G4590" s="100">
        <v>11</v>
      </c>
      <c r="H4590" s="103" t="s">
        <v>654</v>
      </c>
      <c r="I4590" s="100">
        <v>20</v>
      </c>
      <c r="J4590" s="100">
        <v>1</v>
      </c>
      <c r="K4590" s="100"/>
      <c r="L4590" s="100"/>
      <c r="M4590" s="100">
        <v>20</v>
      </c>
      <c r="N4590" s="100">
        <v>1</v>
      </c>
      <c r="O4590" s="104">
        <v>1050000</v>
      </c>
      <c r="P4590" s="104">
        <v>1050000</v>
      </c>
      <c r="Q4590" s="104"/>
      <c r="R4590" s="104"/>
      <c r="S4590" s="104">
        <v>1050000</v>
      </c>
      <c r="T4590" s="104">
        <v>0</v>
      </c>
      <c r="U4590" s="103" t="s">
        <v>303</v>
      </c>
      <c r="V4590" s="105" t="s">
        <v>5042</v>
      </c>
      <c r="W4590" s="106" t="s">
        <v>539</v>
      </c>
    </row>
    <row r="4591" spans="1:23" s="107" customFormat="1" ht="31.8" customHeight="1">
      <c r="A4591" s="46">
        <f>SUBTOTAL(3,$C$11:C4591)</f>
        <v>4581</v>
      </c>
      <c r="B4591" s="100">
        <v>2</v>
      </c>
      <c r="C4591" s="100" t="s">
        <v>16</v>
      </c>
      <c r="D4591" s="100" t="s">
        <v>2378</v>
      </c>
      <c r="E4591" s="101" t="s">
        <v>797</v>
      </c>
      <c r="F4591" s="102" t="s">
        <v>418</v>
      </c>
      <c r="G4591" s="100">
        <v>11</v>
      </c>
      <c r="H4591" s="103" t="s">
        <v>654</v>
      </c>
      <c r="I4591" s="100">
        <v>20</v>
      </c>
      <c r="J4591" s="100">
        <v>1</v>
      </c>
      <c r="K4591" s="100"/>
      <c r="L4591" s="100"/>
      <c r="M4591" s="100">
        <v>20</v>
      </c>
      <c r="N4591" s="100">
        <v>1</v>
      </c>
      <c r="O4591" s="104">
        <v>1050000</v>
      </c>
      <c r="P4591" s="104">
        <v>1050000</v>
      </c>
      <c r="Q4591" s="104"/>
      <c r="R4591" s="104"/>
      <c r="S4591" s="104">
        <v>1050000</v>
      </c>
      <c r="T4591" s="104">
        <v>0</v>
      </c>
      <c r="U4591" s="103" t="s">
        <v>303</v>
      </c>
      <c r="V4591" s="105" t="s">
        <v>5043</v>
      </c>
      <c r="W4591" s="106" t="s">
        <v>539</v>
      </c>
    </row>
    <row r="4592" spans="1:23" s="107" customFormat="1" ht="31.8" customHeight="1">
      <c r="A4592" s="46">
        <f>SUBTOTAL(3,$C$11:C4592)</f>
        <v>4582</v>
      </c>
      <c r="B4592" s="100">
        <v>2</v>
      </c>
      <c r="C4592" s="100" t="s">
        <v>16</v>
      </c>
      <c r="D4592" s="100" t="s">
        <v>2353</v>
      </c>
      <c r="E4592" s="101" t="s">
        <v>797</v>
      </c>
      <c r="F4592" s="102" t="s">
        <v>418</v>
      </c>
      <c r="G4592" s="100">
        <v>11</v>
      </c>
      <c r="H4592" s="103" t="s">
        <v>654</v>
      </c>
      <c r="I4592" s="100">
        <v>20</v>
      </c>
      <c r="J4592" s="100">
        <v>1</v>
      </c>
      <c r="K4592" s="100"/>
      <c r="L4592" s="100"/>
      <c r="M4592" s="100">
        <v>20</v>
      </c>
      <c r="N4592" s="100">
        <v>1</v>
      </c>
      <c r="O4592" s="104">
        <v>1050000</v>
      </c>
      <c r="P4592" s="104">
        <v>1050000</v>
      </c>
      <c r="Q4592" s="104"/>
      <c r="R4592" s="104"/>
      <c r="S4592" s="104">
        <v>1050000</v>
      </c>
      <c r="T4592" s="104">
        <v>0</v>
      </c>
      <c r="U4592" s="103" t="s">
        <v>303</v>
      </c>
      <c r="V4592" s="105" t="s">
        <v>5044</v>
      </c>
      <c r="W4592" s="106" t="s">
        <v>539</v>
      </c>
    </row>
    <row r="4593" spans="1:23" s="107" customFormat="1" ht="31.8" customHeight="1">
      <c r="A4593" s="46">
        <f>SUBTOTAL(3,$C$11:C4593)</f>
        <v>4583</v>
      </c>
      <c r="B4593" s="100">
        <v>2</v>
      </c>
      <c r="C4593" s="100" t="s">
        <v>16</v>
      </c>
      <c r="D4593" s="100" t="s">
        <v>2378</v>
      </c>
      <c r="E4593" s="101" t="s">
        <v>797</v>
      </c>
      <c r="F4593" s="102" t="s">
        <v>418</v>
      </c>
      <c r="G4593" s="100">
        <v>11</v>
      </c>
      <c r="H4593" s="103" t="s">
        <v>654</v>
      </c>
      <c r="I4593" s="100">
        <v>20</v>
      </c>
      <c r="J4593" s="100">
        <v>1</v>
      </c>
      <c r="K4593" s="100"/>
      <c r="L4593" s="100"/>
      <c r="M4593" s="100">
        <v>20</v>
      </c>
      <c r="N4593" s="100">
        <v>1</v>
      </c>
      <c r="O4593" s="104">
        <v>1050000</v>
      </c>
      <c r="P4593" s="104">
        <v>1050000</v>
      </c>
      <c r="Q4593" s="104"/>
      <c r="R4593" s="104"/>
      <c r="S4593" s="104">
        <v>1050000</v>
      </c>
      <c r="T4593" s="104">
        <v>0</v>
      </c>
      <c r="U4593" s="103" t="s">
        <v>303</v>
      </c>
      <c r="V4593" s="105" t="s">
        <v>5045</v>
      </c>
      <c r="W4593" s="106" t="s">
        <v>539</v>
      </c>
    </row>
    <row r="4594" spans="1:23" s="107" customFormat="1" ht="31.8" customHeight="1">
      <c r="A4594" s="46">
        <f>SUBTOTAL(3,$C$11:C4594)</f>
        <v>4584</v>
      </c>
      <c r="B4594" s="100">
        <v>2</v>
      </c>
      <c r="C4594" s="100" t="s">
        <v>16</v>
      </c>
      <c r="D4594" s="100" t="s">
        <v>2353</v>
      </c>
      <c r="E4594" s="101" t="s">
        <v>797</v>
      </c>
      <c r="F4594" s="102" t="s">
        <v>418</v>
      </c>
      <c r="G4594" s="100">
        <v>11</v>
      </c>
      <c r="H4594" s="103" t="s">
        <v>654</v>
      </c>
      <c r="I4594" s="100">
        <v>20</v>
      </c>
      <c r="J4594" s="100">
        <v>1</v>
      </c>
      <c r="K4594" s="100"/>
      <c r="L4594" s="100"/>
      <c r="M4594" s="100">
        <v>20</v>
      </c>
      <c r="N4594" s="100">
        <v>1</v>
      </c>
      <c r="O4594" s="104">
        <v>1050000</v>
      </c>
      <c r="P4594" s="104">
        <v>1050000</v>
      </c>
      <c r="Q4594" s="104"/>
      <c r="R4594" s="104"/>
      <c r="S4594" s="104">
        <v>1050000</v>
      </c>
      <c r="T4594" s="104">
        <v>0</v>
      </c>
      <c r="U4594" s="103" t="s">
        <v>303</v>
      </c>
      <c r="V4594" s="105" t="s">
        <v>5046</v>
      </c>
      <c r="W4594" s="106" t="s">
        <v>539</v>
      </c>
    </row>
    <row r="4595" spans="1:23" s="107" customFormat="1" ht="31.8" customHeight="1">
      <c r="A4595" s="46">
        <f>SUBTOTAL(3,$C$11:C4595)</f>
        <v>4585</v>
      </c>
      <c r="B4595" s="100">
        <v>2</v>
      </c>
      <c r="C4595" s="100" t="s">
        <v>16</v>
      </c>
      <c r="D4595" s="100" t="s">
        <v>2365</v>
      </c>
      <c r="E4595" s="101" t="s">
        <v>797</v>
      </c>
      <c r="F4595" s="102" t="s">
        <v>418</v>
      </c>
      <c r="G4595" s="100">
        <v>11</v>
      </c>
      <c r="H4595" s="103" t="s">
        <v>654</v>
      </c>
      <c r="I4595" s="100">
        <v>20</v>
      </c>
      <c r="J4595" s="100">
        <v>1</v>
      </c>
      <c r="K4595" s="100"/>
      <c r="L4595" s="100"/>
      <c r="M4595" s="100">
        <v>20</v>
      </c>
      <c r="N4595" s="100">
        <v>1</v>
      </c>
      <c r="O4595" s="104">
        <v>1050000</v>
      </c>
      <c r="P4595" s="104">
        <v>1050000</v>
      </c>
      <c r="Q4595" s="104"/>
      <c r="R4595" s="104"/>
      <c r="S4595" s="104">
        <v>1050000</v>
      </c>
      <c r="T4595" s="104">
        <v>0</v>
      </c>
      <c r="U4595" s="103" t="s">
        <v>303</v>
      </c>
      <c r="V4595" s="105" t="s">
        <v>5047</v>
      </c>
      <c r="W4595" s="106" t="s">
        <v>539</v>
      </c>
    </row>
    <row r="4596" spans="1:23" s="107" customFormat="1" ht="31.8" customHeight="1">
      <c r="A4596" s="46">
        <f>SUBTOTAL(3,$C$11:C4596)</f>
        <v>4586</v>
      </c>
      <c r="B4596" s="100">
        <v>2</v>
      </c>
      <c r="C4596" s="100" t="s">
        <v>16</v>
      </c>
      <c r="D4596" s="100" t="s">
        <v>2378</v>
      </c>
      <c r="E4596" s="101" t="s">
        <v>797</v>
      </c>
      <c r="F4596" s="102" t="s">
        <v>418</v>
      </c>
      <c r="G4596" s="100">
        <v>11</v>
      </c>
      <c r="H4596" s="103" t="s">
        <v>654</v>
      </c>
      <c r="I4596" s="100">
        <v>20</v>
      </c>
      <c r="J4596" s="100">
        <v>1</v>
      </c>
      <c r="K4596" s="100"/>
      <c r="L4596" s="100"/>
      <c r="M4596" s="100">
        <v>20</v>
      </c>
      <c r="N4596" s="100">
        <v>1</v>
      </c>
      <c r="O4596" s="104">
        <v>1050000</v>
      </c>
      <c r="P4596" s="104">
        <v>1050000</v>
      </c>
      <c r="Q4596" s="104"/>
      <c r="R4596" s="104"/>
      <c r="S4596" s="104">
        <v>1050000</v>
      </c>
      <c r="T4596" s="104">
        <v>0</v>
      </c>
      <c r="U4596" s="103" t="s">
        <v>303</v>
      </c>
      <c r="V4596" s="105" t="s">
        <v>3375</v>
      </c>
      <c r="W4596" s="106" t="s">
        <v>539</v>
      </c>
    </row>
    <row r="4597" spans="1:23" s="107" customFormat="1" ht="31.8" customHeight="1">
      <c r="A4597" s="46">
        <f>SUBTOTAL(3,$C$11:C4597)</f>
        <v>4587</v>
      </c>
      <c r="B4597" s="100">
        <v>2</v>
      </c>
      <c r="C4597" s="100" t="s">
        <v>16</v>
      </c>
      <c r="D4597" s="100" t="s">
        <v>2378</v>
      </c>
      <c r="E4597" s="101" t="s">
        <v>797</v>
      </c>
      <c r="F4597" s="102" t="s">
        <v>418</v>
      </c>
      <c r="G4597" s="100">
        <v>11</v>
      </c>
      <c r="H4597" s="103" t="s">
        <v>654</v>
      </c>
      <c r="I4597" s="100">
        <v>20</v>
      </c>
      <c r="J4597" s="100">
        <v>1</v>
      </c>
      <c r="K4597" s="100"/>
      <c r="L4597" s="100"/>
      <c r="M4597" s="100">
        <v>20</v>
      </c>
      <c r="N4597" s="100">
        <v>1</v>
      </c>
      <c r="O4597" s="104">
        <v>1050000</v>
      </c>
      <c r="P4597" s="104">
        <v>1050000</v>
      </c>
      <c r="Q4597" s="104"/>
      <c r="R4597" s="104"/>
      <c r="S4597" s="104">
        <v>1050000</v>
      </c>
      <c r="T4597" s="104">
        <v>0</v>
      </c>
      <c r="U4597" s="103" t="s">
        <v>303</v>
      </c>
      <c r="V4597" s="105" t="s">
        <v>5048</v>
      </c>
      <c r="W4597" s="106" t="s">
        <v>539</v>
      </c>
    </row>
    <row r="4598" spans="1:23" s="107" customFormat="1" ht="31.8" customHeight="1">
      <c r="A4598" s="46">
        <f>SUBTOTAL(3,$C$11:C4598)</f>
        <v>4588</v>
      </c>
      <c r="B4598" s="46">
        <v>1</v>
      </c>
      <c r="C4598" s="46" t="s">
        <v>459</v>
      </c>
      <c r="D4598" s="46" t="s">
        <v>930</v>
      </c>
      <c r="E4598" s="98" t="s">
        <v>460</v>
      </c>
      <c r="F4598" s="99" t="s">
        <v>204</v>
      </c>
      <c r="G4598" s="46">
        <v>11</v>
      </c>
      <c r="H4598" s="78" t="s">
        <v>654</v>
      </c>
      <c r="I4598" s="46">
        <v>40</v>
      </c>
      <c r="J4598" s="46">
        <v>1</v>
      </c>
      <c r="K4598" s="46"/>
      <c r="L4598" s="46"/>
      <c r="M4598" s="46">
        <v>40</v>
      </c>
      <c r="N4598" s="46">
        <v>1</v>
      </c>
      <c r="O4598" s="79">
        <v>2000000</v>
      </c>
      <c r="P4598" s="79">
        <v>2000000</v>
      </c>
      <c r="Q4598" s="79"/>
      <c r="R4598" s="79">
        <v>2000000</v>
      </c>
      <c r="S4598" s="79">
        <v>0</v>
      </c>
      <c r="T4598" s="79">
        <v>0</v>
      </c>
      <c r="U4598" s="78" t="s">
        <v>302</v>
      </c>
      <c r="V4598" s="80" t="s">
        <v>2055</v>
      </c>
      <c r="W4598" s="81" t="s">
        <v>539</v>
      </c>
    </row>
    <row r="4599" spans="1:23" s="107" customFormat="1" ht="31.8" customHeight="1">
      <c r="A4599" s="46">
        <f>SUBTOTAL(3,$C$11:C4599)</f>
        <v>4589</v>
      </c>
      <c r="B4599" s="46">
        <v>1</v>
      </c>
      <c r="C4599" s="46" t="s">
        <v>459</v>
      </c>
      <c r="D4599" s="46" t="s">
        <v>940</v>
      </c>
      <c r="E4599" s="98" t="s">
        <v>460</v>
      </c>
      <c r="F4599" s="99" t="s">
        <v>204</v>
      </c>
      <c r="G4599" s="46">
        <v>11</v>
      </c>
      <c r="H4599" s="78" t="s">
        <v>654</v>
      </c>
      <c r="I4599" s="46">
        <v>20</v>
      </c>
      <c r="J4599" s="46">
        <v>1</v>
      </c>
      <c r="K4599" s="46"/>
      <c r="L4599" s="46"/>
      <c r="M4599" s="46">
        <v>20</v>
      </c>
      <c r="N4599" s="46">
        <v>1</v>
      </c>
      <c r="O4599" s="79">
        <v>1050000</v>
      </c>
      <c r="P4599" s="79">
        <v>1050000</v>
      </c>
      <c r="Q4599" s="79"/>
      <c r="R4599" s="79">
        <v>1050000</v>
      </c>
      <c r="S4599" s="79">
        <v>0</v>
      </c>
      <c r="T4599" s="79">
        <v>0</v>
      </c>
      <c r="U4599" s="78" t="s">
        <v>303</v>
      </c>
      <c r="V4599" s="80" t="s">
        <v>2056</v>
      </c>
      <c r="W4599" s="81" t="s">
        <v>539</v>
      </c>
    </row>
    <row r="4600" spans="1:23" s="107" customFormat="1" ht="31.8" customHeight="1">
      <c r="A4600" s="46">
        <f>SUBTOTAL(3,$C$11:C4600)</f>
        <v>4590</v>
      </c>
      <c r="B4600" s="46">
        <v>1</v>
      </c>
      <c r="C4600" s="46" t="s">
        <v>459</v>
      </c>
      <c r="D4600" s="46" t="s">
        <v>940</v>
      </c>
      <c r="E4600" s="98" t="s">
        <v>460</v>
      </c>
      <c r="F4600" s="99" t="s">
        <v>204</v>
      </c>
      <c r="G4600" s="46">
        <v>11</v>
      </c>
      <c r="H4600" s="78" t="s">
        <v>654</v>
      </c>
      <c r="I4600" s="46">
        <v>20</v>
      </c>
      <c r="J4600" s="46">
        <v>1</v>
      </c>
      <c r="K4600" s="46"/>
      <c r="L4600" s="46"/>
      <c r="M4600" s="46">
        <v>20</v>
      </c>
      <c r="N4600" s="46">
        <v>1</v>
      </c>
      <c r="O4600" s="79">
        <v>1050000</v>
      </c>
      <c r="P4600" s="79">
        <v>1050000</v>
      </c>
      <c r="Q4600" s="79"/>
      <c r="R4600" s="79">
        <v>1050000</v>
      </c>
      <c r="S4600" s="79">
        <v>0</v>
      </c>
      <c r="T4600" s="79">
        <v>0</v>
      </c>
      <c r="U4600" s="78" t="s">
        <v>303</v>
      </c>
      <c r="V4600" s="80" t="s">
        <v>2057</v>
      </c>
      <c r="W4600" s="81" t="s">
        <v>539</v>
      </c>
    </row>
    <row r="4601" spans="1:23" s="107" customFormat="1" ht="31.8" customHeight="1">
      <c r="A4601" s="46">
        <f>SUBTOTAL(3,$C$11:C4601)</f>
        <v>4591</v>
      </c>
      <c r="B4601" s="46">
        <v>1</v>
      </c>
      <c r="C4601" s="46" t="s">
        <v>459</v>
      </c>
      <c r="D4601" s="46" t="s">
        <v>120</v>
      </c>
      <c r="E4601" s="98" t="s">
        <v>460</v>
      </c>
      <c r="F4601" s="99" t="s">
        <v>204</v>
      </c>
      <c r="G4601" s="46">
        <v>11</v>
      </c>
      <c r="H4601" s="78" t="s">
        <v>654</v>
      </c>
      <c r="I4601" s="46">
        <v>20</v>
      </c>
      <c r="J4601" s="46">
        <v>1</v>
      </c>
      <c r="K4601" s="46"/>
      <c r="L4601" s="46"/>
      <c r="M4601" s="46">
        <v>20</v>
      </c>
      <c r="N4601" s="46">
        <v>1</v>
      </c>
      <c r="O4601" s="79">
        <v>1050000</v>
      </c>
      <c r="P4601" s="79">
        <v>1050000</v>
      </c>
      <c r="Q4601" s="79"/>
      <c r="R4601" s="79">
        <v>1050000</v>
      </c>
      <c r="S4601" s="79">
        <v>0</v>
      </c>
      <c r="T4601" s="79">
        <v>0</v>
      </c>
      <c r="U4601" s="78" t="s">
        <v>303</v>
      </c>
      <c r="V4601" s="80" t="s">
        <v>1223</v>
      </c>
      <c r="W4601" s="81" t="s">
        <v>539</v>
      </c>
    </row>
    <row r="4602" spans="1:23" s="107" customFormat="1" ht="31.8" customHeight="1">
      <c r="A4602" s="46">
        <f>SUBTOTAL(3,$C$11:C4602)</f>
        <v>4592</v>
      </c>
      <c r="B4602" s="46">
        <v>1</v>
      </c>
      <c r="C4602" s="46" t="s">
        <v>459</v>
      </c>
      <c r="D4602" s="46" t="s">
        <v>931</v>
      </c>
      <c r="E4602" s="98" t="s">
        <v>460</v>
      </c>
      <c r="F4602" s="99" t="s">
        <v>204</v>
      </c>
      <c r="G4602" s="46">
        <v>11</v>
      </c>
      <c r="H4602" s="78" t="s">
        <v>654</v>
      </c>
      <c r="I4602" s="46">
        <v>20</v>
      </c>
      <c r="J4602" s="46">
        <v>1</v>
      </c>
      <c r="K4602" s="46"/>
      <c r="L4602" s="46"/>
      <c r="M4602" s="46">
        <v>20</v>
      </c>
      <c r="N4602" s="46">
        <v>1</v>
      </c>
      <c r="O4602" s="79">
        <v>1050000</v>
      </c>
      <c r="P4602" s="79">
        <v>1050000</v>
      </c>
      <c r="Q4602" s="79"/>
      <c r="R4602" s="79">
        <v>1050000</v>
      </c>
      <c r="S4602" s="79">
        <v>0</v>
      </c>
      <c r="T4602" s="79">
        <v>0</v>
      </c>
      <c r="U4602" s="78" t="s">
        <v>303</v>
      </c>
      <c r="V4602" s="80" t="s">
        <v>1263</v>
      </c>
      <c r="W4602" s="81" t="s">
        <v>539</v>
      </c>
    </row>
    <row r="4603" spans="1:23" s="107" customFormat="1" ht="31.8" customHeight="1">
      <c r="A4603" s="46">
        <f>SUBTOTAL(3,$C$11:C4603)</f>
        <v>4593</v>
      </c>
      <c r="B4603" s="46">
        <v>1</v>
      </c>
      <c r="C4603" s="46" t="s">
        <v>459</v>
      </c>
      <c r="D4603" s="46" t="s">
        <v>945</v>
      </c>
      <c r="E4603" s="98" t="s">
        <v>460</v>
      </c>
      <c r="F4603" s="99" t="s">
        <v>204</v>
      </c>
      <c r="G4603" s="46">
        <v>11</v>
      </c>
      <c r="H4603" s="78" t="s">
        <v>654</v>
      </c>
      <c r="I4603" s="46">
        <v>20</v>
      </c>
      <c r="J4603" s="46">
        <v>1</v>
      </c>
      <c r="K4603" s="46"/>
      <c r="L4603" s="46"/>
      <c r="M4603" s="46">
        <v>20</v>
      </c>
      <c r="N4603" s="46">
        <v>1</v>
      </c>
      <c r="O4603" s="79">
        <v>1050000</v>
      </c>
      <c r="P4603" s="79">
        <v>1050000</v>
      </c>
      <c r="Q4603" s="79"/>
      <c r="R4603" s="79">
        <v>1050000</v>
      </c>
      <c r="S4603" s="79">
        <v>0</v>
      </c>
      <c r="T4603" s="79">
        <v>0</v>
      </c>
      <c r="U4603" s="78" t="s">
        <v>303</v>
      </c>
      <c r="V4603" s="80" t="s">
        <v>2058</v>
      </c>
      <c r="W4603" s="81" t="s">
        <v>539</v>
      </c>
    </row>
    <row r="4604" spans="1:23" s="107" customFormat="1" ht="31.8" customHeight="1">
      <c r="A4604" s="46">
        <f>SUBTOTAL(3,$C$11:C4604)</f>
        <v>4594</v>
      </c>
      <c r="B4604" s="46">
        <v>1</v>
      </c>
      <c r="C4604" s="46" t="s">
        <v>459</v>
      </c>
      <c r="D4604" s="46" t="s">
        <v>938</v>
      </c>
      <c r="E4604" s="98" t="s">
        <v>460</v>
      </c>
      <c r="F4604" s="99" t="s">
        <v>204</v>
      </c>
      <c r="G4604" s="46">
        <v>11</v>
      </c>
      <c r="H4604" s="78" t="s">
        <v>654</v>
      </c>
      <c r="I4604" s="46">
        <v>20</v>
      </c>
      <c r="J4604" s="46">
        <v>1</v>
      </c>
      <c r="K4604" s="46"/>
      <c r="L4604" s="46"/>
      <c r="M4604" s="46">
        <v>20</v>
      </c>
      <c r="N4604" s="46">
        <v>1</v>
      </c>
      <c r="O4604" s="79">
        <v>1050000</v>
      </c>
      <c r="P4604" s="79">
        <v>1050000</v>
      </c>
      <c r="Q4604" s="79"/>
      <c r="R4604" s="79">
        <v>1050000</v>
      </c>
      <c r="S4604" s="79">
        <v>0</v>
      </c>
      <c r="T4604" s="79">
        <v>0</v>
      </c>
      <c r="U4604" s="78" t="s">
        <v>303</v>
      </c>
      <c r="V4604" s="80" t="s">
        <v>2059</v>
      </c>
      <c r="W4604" s="81" t="s">
        <v>539</v>
      </c>
    </row>
    <row r="4605" spans="1:23" s="107" customFormat="1" ht="31.8" customHeight="1">
      <c r="A4605" s="46">
        <f>SUBTOTAL(3,$C$11:C4605)</f>
        <v>4595</v>
      </c>
      <c r="B4605" s="46">
        <v>1</v>
      </c>
      <c r="C4605" s="46" t="s">
        <v>459</v>
      </c>
      <c r="D4605" s="46" t="s">
        <v>930</v>
      </c>
      <c r="E4605" s="98" t="s">
        <v>460</v>
      </c>
      <c r="F4605" s="99" t="s">
        <v>204</v>
      </c>
      <c r="G4605" s="46">
        <v>11</v>
      </c>
      <c r="H4605" s="78" t="s">
        <v>654</v>
      </c>
      <c r="I4605" s="46">
        <v>20</v>
      </c>
      <c r="J4605" s="46">
        <v>1</v>
      </c>
      <c r="K4605" s="46"/>
      <c r="L4605" s="46"/>
      <c r="M4605" s="46">
        <v>20</v>
      </c>
      <c r="N4605" s="46">
        <v>1</v>
      </c>
      <c r="O4605" s="79">
        <v>1050000</v>
      </c>
      <c r="P4605" s="79">
        <v>1050000</v>
      </c>
      <c r="Q4605" s="79"/>
      <c r="R4605" s="79">
        <v>1050000</v>
      </c>
      <c r="S4605" s="79">
        <v>0</v>
      </c>
      <c r="T4605" s="79">
        <v>0</v>
      </c>
      <c r="U4605" s="78" t="s">
        <v>303</v>
      </c>
      <c r="V4605" s="80" t="s">
        <v>2060</v>
      </c>
      <c r="W4605" s="81" t="s">
        <v>539</v>
      </c>
    </row>
    <row r="4606" spans="1:23" s="107" customFormat="1" ht="31.8" customHeight="1">
      <c r="A4606" s="46">
        <f>SUBTOTAL(3,$C$11:C4606)</f>
        <v>4596</v>
      </c>
      <c r="B4606" s="100">
        <v>2</v>
      </c>
      <c r="C4606" s="100" t="s">
        <v>459</v>
      </c>
      <c r="D4606" s="100" t="s">
        <v>2354</v>
      </c>
      <c r="E4606" s="101" t="s">
        <v>460</v>
      </c>
      <c r="F4606" s="102" t="s">
        <v>204</v>
      </c>
      <c r="G4606" s="100">
        <v>11</v>
      </c>
      <c r="H4606" s="103" t="s">
        <v>654</v>
      </c>
      <c r="I4606" s="100">
        <v>20</v>
      </c>
      <c r="J4606" s="100">
        <v>1</v>
      </c>
      <c r="K4606" s="100"/>
      <c r="L4606" s="100"/>
      <c r="M4606" s="100">
        <v>20</v>
      </c>
      <c r="N4606" s="100">
        <v>1</v>
      </c>
      <c r="O4606" s="104">
        <v>1050000</v>
      </c>
      <c r="P4606" s="104">
        <v>1050000</v>
      </c>
      <c r="Q4606" s="104"/>
      <c r="R4606" s="104"/>
      <c r="S4606" s="104">
        <v>1050000</v>
      </c>
      <c r="T4606" s="104">
        <v>0</v>
      </c>
      <c r="U4606" s="103" t="s">
        <v>303</v>
      </c>
      <c r="V4606" s="105" t="s">
        <v>5049</v>
      </c>
      <c r="W4606" s="106" t="s">
        <v>539</v>
      </c>
    </row>
    <row r="4607" spans="1:23" s="107" customFormat="1" ht="31.8" customHeight="1">
      <c r="A4607" s="46">
        <f>SUBTOTAL(3,$C$11:C4607)</f>
        <v>4597</v>
      </c>
      <c r="B4607" s="100">
        <v>2</v>
      </c>
      <c r="C4607" s="100" t="s">
        <v>459</v>
      </c>
      <c r="D4607" s="100" t="s">
        <v>2354</v>
      </c>
      <c r="E4607" s="101" t="s">
        <v>460</v>
      </c>
      <c r="F4607" s="102" t="s">
        <v>204</v>
      </c>
      <c r="G4607" s="100">
        <v>11</v>
      </c>
      <c r="H4607" s="103" t="s">
        <v>654</v>
      </c>
      <c r="I4607" s="100">
        <v>20</v>
      </c>
      <c r="J4607" s="100">
        <v>1</v>
      </c>
      <c r="K4607" s="100"/>
      <c r="L4607" s="100"/>
      <c r="M4607" s="100">
        <v>20</v>
      </c>
      <c r="N4607" s="100">
        <v>1</v>
      </c>
      <c r="O4607" s="104">
        <v>1050000</v>
      </c>
      <c r="P4607" s="104">
        <v>1050000</v>
      </c>
      <c r="Q4607" s="104"/>
      <c r="R4607" s="104"/>
      <c r="S4607" s="104">
        <v>1050000</v>
      </c>
      <c r="T4607" s="104">
        <v>0</v>
      </c>
      <c r="U4607" s="103" t="s">
        <v>303</v>
      </c>
      <c r="V4607" s="105" t="s">
        <v>5050</v>
      </c>
      <c r="W4607" s="106" t="s">
        <v>539</v>
      </c>
    </row>
    <row r="4608" spans="1:23" s="107" customFormat="1" ht="31.8" customHeight="1">
      <c r="A4608" s="46">
        <f>SUBTOTAL(3,$C$11:C4608)</f>
        <v>4598</v>
      </c>
      <c r="B4608" s="100">
        <v>2</v>
      </c>
      <c r="C4608" s="100" t="s">
        <v>459</v>
      </c>
      <c r="D4608" s="100" t="s">
        <v>2353</v>
      </c>
      <c r="E4608" s="101" t="s">
        <v>460</v>
      </c>
      <c r="F4608" s="102" t="s">
        <v>204</v>
      </c>
      <c r="G4608" s="100">
        <v>11</v>
      </c>
      <c r="H4608" s="103" t="s">
        <v>654</v>
      </c>
      <c r="I4608" s="100">
        <v>20</v>
      </c>
      <c r="J4608" s="100">
        <v>1</v>
      </c>
      <c r="K4608" s="100"/>
      <c r="L4608" s="100"/>
      <c r="M4608" s="100">
        <v>20</v>
      </c>
      <c r="N4608" s="100">
        <v>1</v>
      </c>
      <c r="O4608" s="104">
        <v>1050000</v>
      </c>
      <c r="P4608" s="104">
        <v>1050000</v>
      </c>
      <c r="Q4608" s="104"/>
      <c r="R4608" s="104"/>
      <c r="S4608" s="104">
        <v>1050000</v>
      </c>
      <c r="T4608" s="104">
        <v>0</v>
      </c>
      <c r="U4608" s="103" t="s">
        <v>303</v>
      </c>
      <c r="V4608" s="105" t="s">
        <v>4193</v>
      </c>
      <c r="W4608" s="106" t="s">
        <v>539</v>
      </c>
    </row>
    <row r="4609" spans="1:23" s="107" customFormat="1" ht="31.8" customHeight="1">
      <c r="A4609" s="46">
        <f>SUBTOTAL(3,$C$11:C4609)</f>
        <v>4599</v>
      </c>
      <c r="B4609" s="100">
        <v>2</v>
      </c>
      <c r="C4609" s="100" t="s">
        <v>459</v>
      </c>
      <c r="D4609" s="100" t="s">
        <v>2354</v>
      </c>
      <c r="E4609" s="101" t="s">
        <v>460</v>
      </c>
      <c r="F4609" s="102" t="s">
        <v>204</v>
      </c>
      <c r="G4609" s="100">
        <v>11</v>
      </c>
      <c r="H4609" s="103" t="s">
        <v>654</v>
      </c>
      <c r="I4609" s="100">
        <v>20</v>
      </c>
      <c r="J4609" s="100">
        <v>1</v>
      </c>
      <c r="K4609" s="100"/>
      <c r="L4609" s="100"/>
      <c r="M4609" s="100">
        <v>20</v>
      </c>
      <c r="N4609" s="100">
        <v>1</v>
      </c>
      <c r="O4609" s="104">
        <v>1050000</v>
      </c>
      <c r="P4609" s="104">
        <v>1050000</v>
      </c>
      <c r="Q4609" s="104"/>
      <c r="R4609" s="104"/>
      <c r="S4609" s="104">
        <v>1050000</v>
      </c>
      <c r="T4609" s="104">
        <v>0</v>
      </c>
      <c r="U4609" s="103" t="s">
        <v>303</v>
      </c>
      <c r="V4609" s="105" t="s">
        <v>5051</v>
      </c>
      <c r="W4609" s="106" t="s">
        <v>539</v>
      </c>
    </row>
    <row r="4610" spans="1:23" s="107" customFormat="1" ht="31.8" customHeight="1">
      <c r="A4610" s="46">
        <f>SUBTOTAL(3,$C$11:C4610)</f>
        <v>4600</v>
      </c>
      <c r="B4610" s="100">
        <v>2</v>
      </c>
      <c r="C4610" s="100" t="s">
        <v>459</v>
      </c>
      <c r="D4610" s="100" t="s">
        <v>2357</v>
      </c>
      <c r="E4610" s="101" t="s">
        <v>460</v>
      </c>
      <c r="F4610" s="102" t="s">
        <v>204</v>
      </c>
      <c r="G4610" s="100">
        <v>11</v>
      </c>
      <c r="H4610" s="103" t="s">
        <v>654</v>
      </c>
      <c r="I4610" s="100">
        <v>20</v>
      </c>
      <c r="J4610" s="100">
        <v>1</v>
      </c>
      <c r="K4610" s="100"/>
      <c r="L4610" s="100"/>
      <c r="M4610" s="100">
        <v>20</v>
      </c>
      <c r="N4610" s="100">
        <v>1</v>
      </c>
      <c r="O4610" s="104">
        <v>1050000</v>
      </c>
      <c r="P4610" s="104">
        <v>1050000</v>
      </c>
      <c r="Q4610" s="104"/>
      <c r="R4610" s="104"/>
      <c r="S4610" s="104">
        <v>1050000</v>
      </c>
      <c r="T4610" s="104">
        <v>0</v>
      </c>
      <c r="U4610" s="103" t="s">
        <v>303</v>
      </c>
      <c r="V4610" s="105" t="s">
        <v>1283</v>
      </c>
      <c r="W4610" s="106" t="s">
        <v>539</v>
      </c>
    </row>
    <row r="4611" spans="1:23" s="107" customFormat="1" ht="31.8" customHeight="1">
      <c r="A4611" s="46">
        <f>SUBTOTAL(3,$C$11:C4611)</f>
        <v>4601</v>
      </c>
      <c r="B4611" s="100">
        <v>2</v>
      </c>
      <c r="C4611" s="100" t="s">
        <v>459</v>
      </c>
      <c r="D4611" s="100" t="s">
        <v>2356</v>
      </c>
      <c r="E4611" s="101" t="s">
        <v>460</v>
      </c>
      <c r="F4611" s="102" t="s">
        <v>204</v>
      </c>
      <c r="G4611" s="100">
        <v>11</v>
      </c>
      <c r="H4611" s="103" t="s">
        <v>654</v>
      </c>
      <c r="I4611" s="100">
        <v>20</v>
      </c>
      <c r="J4611" s="100">
        <v>1</v>
      </c>
      <c r="K4611" s="100"/>
      <c r="L4611" s="100"/>
      <c r="M4611" s="100">
        <v>20</v>
      </c>
      <c r="N4611" s="100">
        <v>1</v>
      </c>
      <c r="O4611" s="104">
        <v>1050000</v>
      </c>
      <c r="P4611" s="104">
        <v>1050000</v>
      </c>
      <c r="Q4611" s="104"/>
      <c r="R4611" s="104"/>
      <c r="S4611" s="104">
        <v>1050000</v>
      </c>
      <c r="T4611" s="104">
        <v>0</v>
      </c>
      <c r="U4611" s="103" t="s">
        <v>303</v>
      </c>
      <c r="V4611" s="105" t="s">
        <v>5052</v>
      </c>
      <c r="W4611" s="106" t="s">
        <v>539</v>
      </c>
    </row>
    <row r="4612" spans="1:23" s="107" customFormat="1" ht="31.8" customHeight="1">
      <c r="A4612" s="46">
        <f>SUBTOTAL(3,$C$11:C4612)</f>
        <v>4602</v>
      </c>
      <c r="B4612" s="100">
        <v>2</v>
      </c>
      <c r="C4612" s="100" t="s">
        <v>459</v>
      </c>
      <c r="D4612" s="100" t="s">
        <v>2354</v>
      </c>
      <c r="E4612" s="101" t="s">
        <v>460</v>
      </c>
      <c r="F4612" s="102" t="s">
        <v>204</v>
      </c>
      <c r="G4612" s="100">
        <v>11</v>
      </c>
      <c r="H4612" s="103" t="s">
        <v>654</v>
      </c>
      <c r="I4612" s="100">
        <v>20</v>
      </c>
      <c r="J4612" s="100">
        <v>1</v>
      </c>
      <c r="K4612" s="100"/>
      <c r="L4612" s="100"/>
      <c r="M4612" s="100">
        <v>20</v>
      </c>
      <c r="N4612" s="100">
        <v>1</v>
      </c>
      <c r="O4612" s="104">
        <v>1050000</v>
      </c>
      <c r="P4612" s="104">
        <v>1050000</v>
      </c>
      <c r="Q4612" s="104"/>
      <c r="R4612" s="104"/>
      <c r="S4612" s="104">
        <v>1050000</v>
      </c>
      <c r="T4612" s="104">
        <v>0</v>
      </c>
      <c r="U4612" s="103" t="s">
        <v>303</v>
      </c>
      <c r="V4612" s="105" t="s">
        <v>3754</v>
      </c>
      <c r="W4612" s="106" t="s">
        <v>539</v>
      </c>
    </row>
    <row r="4613" spans="1:23" s="107" customFormat="1" ht="31.8" customHeight="1">
      <c r="A4613" s="46">
        <f>SUBTOTAL(3,$C$11:C4613)</f>
        <v>4603</v>
      </c>
      <c r="B4613" s="100">
        <v>2</v>
      </c>
      <c r="C4613" s="100" t="s">
        <v>459</v>
      </c>
      <c r="D4613" s="100" t="s">
        <v>2379</v>
      </c>
      <c r="E4613" s="101" t="s">
        <v>460</v>
      </c>
      <c r="F4613" s="102" t="s">
        <v>204</v>
      </c>
      <c r="G4613" s="100">
        <v>11</v>
      </c>
      <c r="H4613" s="103" t="s">
        <v>654</v>
      </c>
      <c r="I4613" s="100">
        <v>20</v>
      </c>
      <c r="J4613" s="100">
        <v>1</v>
      </c>
      <c r="K4613" s="100"/>
      <c r="L4613" s="100"/>
      <c r="M4613" s="100">
        <v>20</v>
      </c>
      <c r="N4613" s="100">
        <v>1</v>
      </c>
      <c r="O4613" s="104">
        <v>1050000</v>
      </c>
      <c r="P4613" s="104">
        <v>1050000</v>
      </c>
      <c r="Q4613" s="104"/>
      <c r="R4613" s="104"/>
      <c r="S4613" s="104">
        <v>1050000</v>
      </c>
      <c r="T4613" s="104">
        <v>0</v>
      </c>
      <c r="U4613" s="103" t="s">
        <v>303</v>
      </c>
      <c r="V4613" s="105" t="s">
        <v>5053</v>
      </c>
      <c r="W4613" s="106" t="s">
        <v>539</v>
      </c>
    </row>
    <row r="4614" spans="1:23" s="107" customFormat="1" ht="31.8" customHeight="1">
      <c r="A4614" s="46">
        <f>SUBTOTAL(3,$C$11:C4614)</f>
        <v>4604</v>
      </c>
      <c r="B4614" s="100">
        <v>2</v>
      </c>
      <c r="C4614" s="100" t="s">
        <v>459</v>
      </c>
      <c r="D4614" s="100" t="s">
        <v>2378</v>
      </c>
      <c r="E4614" s="101" t="s">
        <v>460</v>
      </c>
      <c r="F4614" s="102" t="s">
        <v>204</v>
      </c>
      <c r="G4614" s="100">
        <v>11</v>
      </c>
      <c r="H4614" s="103" t="s">
        <v>654</v>
      </c>
      <c r="I4614" s="100">
        <v>20</v>
      </c>
      <c r="J4614" s="100">
        <v>1</v>
      </c>
      <c r="K4614" s="100"/>
      <c r="L4614" s="100"/>
      <c r="M4614" s="100">
        <v>20</v>
      </c>
      <c r="N4614" s="100">
        <v>1</v>
      </c>
      <c r="O4614" s="104">
        <v>1050000</v>
      </c>
      <c r="P4614" s="104">
        <v>1050000</v>
      </c>
      <c r="Q4614" s="104"/>
      <c r="R4614" s="104"/>
      <c r="S4614" s="104">
        <v>1050000</v>
      </c>
      <c r="T4614" s="104">
        <v>0</v>
      </c>
      <c r="U4614" s="103" t="s">
        <v>303</v>
      </c>
      <c r="V4614" s="105" t="s">
        <v>5054</v>
      </c>
      <c r="W4614" s="106" t="s">
        <v>539</v>
      </c>
    </row>
    <row r="4615" spans="1:23" s="107" customFormat="1" ht="31.8" customHeight="1">
      <c r="A4615" s="46">
        <f>SUBTOTAL(3,$C$11:C4615)</f>
        <v>4605</v>
      </c>
      <c r="B4615" s="100">
        <v>2</v>
      </c>
      <c r="C4615" s="100" t="s">
        <v>459</v>
      </c>
      <c r="D4615" s="100" t="s">
        <v>2355</v>
      </c>
      <c r="E4615" s="101" t="s">
        <v>460</v>
      </c>
      <c r="F4615" s="102" t="s">
        <v>204</v>
      </c>
      <c r="G4615" s="100">
        <v>11</v>
      </c>
      <c r="H4615" s="103" t="s">
        <v>654</v>
      </c>
      <c r="I4615" s="100">
        <v>20</v>
      </c>
      <c r="J4615" s="100">
        <v>1</v>
      </c>
      <c r="K4615" s="100"/>
      <c r="L4615" s="100"/>
      <c r="M4615" s="100">
        <v>20</v>
      </c>
      <c r="N4615" s="100">
        <v>1</v>
      </c>
      <c r="O4615" s="104">
        <v>1050000</v>
      </c>
      <c r="P4615" s="104">
        <v>1050000</v>
      </c>
      <c r="Q4615" s="104"/>
      <c r="R4615" s="104"/>
      <c r="S4615" s="104">
        <v>1050000</v>
      </c>
      <c r="T4615" s="104">
        <v>0</v>
      </c>
      <c r="U4615" s="103" t="s">
        <v>303</v>
      </c>
      <c r="V4615" s="105" t="s">
        <v>5055</v>
      </c>
      <c r="W4615" s="106" t="s">
        <v>539</v>
      </c>
    </row>
    <row r="4616" spans="1:23" s="107" customFormat="1" ht="31.8" customHeight="1">
      <c r="A4616" s="46">
        <f>SUBTOTAL(3,$C$11:C4616)</f>
        <v>4606</v>
      </c>
      <c r="B4616" s="100">
        <v>2</v>
      </c>
      <c r="C4616" s="100" t="s">
        <v>459</v>
      </c>
      <c r="D4616" s="100" t="s">
        <v>2356</v>
      </c>
      <c r="E4616" s="101" t="s">
        <v>460</v>
      </c>
      <c r="F4616" s="102" t="s">
        <v>204</v>
      </c>
      <c r="G4616" s="100">
        <v>11</v>
      </c>
      <c r="H4616" s="103" t="s">
        <v>654</v>
      </c>
      <c r="I4616" s="100">
        <v>20</v>
      </c>
      <c r="J4616" s="100">
        <v>1</v>
      </c>
      <c r="K4616" s="100"/>
      <c r="L4616" s="100"/>
      <c r="M4616" s="100">
        <v>20</v>
      </c>
      <c r="N4616" s="100">
        <v>1</v>
      </c>
      <c r="O4616" s="104">
        <v>1050000</v>
      </c>
      <c r="P4616" s="104">
        <v>1050000</v>
      </c>
      <c r="Q4616" s="104"/>
      <c r="R4616" s="104"/>
      <c r="S4616" s="104">
        <v>1050000</v>
      </c>
      <c r="T4616" s="104">
        <v>0</v>
      </c>
      <c r="U4616" s="103" t="s">
        <v>303</v>
      </c>
      <c r="V4616" s="105" t="s">
        <v>5056</v>
      </c>
      <c r="W4616" s="106" t="s">
        <v>539</v>
      </c>
    </row>
    <row r="4617" spans="1:23" s="107" customFormat="1" ht="31.8" customHeight="1">
      <c r="A4617" s="46">
        <f>SUBTOTAL(3,$C$11:C4617)</f>
        <v>4607</v>
      </c>
      <c r="B4617" s="100">
        <v>2</v>
      </c>
      <c r="C4617" s="100" t="s">
        <v>459</v>
      </c>
      <c r="D4617" s="100" t="s">
        <v>2354</v>
      </c>
      <c r="E4617" s="101" t="s">
        <v>460</v>
      </c>
      <c r="F4617" s="102" t="s">
        <v>204</v>
      </c>
      <c r="G4617" s="100">
        <v>11</v>
      </c>
      <c r="H4617" s="103" t="s">
        <v>654</v>
      </c>
      <c r="I4617" s="100">
        <v>20</v>
      </c>
      <c r="J4617" s="100">
        <v>1</v>
      </c>
      <c r="K4617" s="100"/>
      <c r="L4617" s="100"/>
      <c r="M4617" s="100">
        <v>20</v>
      </c>
      <c r="N4617" s="100">
        <v>1</v>
      </c>
      <c r="O4617" s="104">
        <v>1050000</v>
      </c>
      <c r="P4617" s="104">
        <v>1050000</v>
      </c>
      <c r="Q4617" s="104"/>
      <c r="R4617" s="104"/>
      <c r="S4617" s="104">
        <v>1050000</v>
      </c>
      <c r="T4617" s="104">
        <v>0</v>
      </c>
      <c r="U4617" s="103" t="s">
        <v>303</v>
      </c>
      <c r="V4617" s="105" t="s">
        <v>5057</v>
      </c>
      <c r="W4617" s="106" t="s">
        <v>539</v>
      </c>
    </row>
    <row r="4618" spans="1:23" s="107" customFormat="1" ht="31.8" customHeight="1">
      <c r="A4618" s="46">
        <f>SUBTOTAL(3,$C$11:C4618)</f>
        <v>4608</v>
      </c>
      <c r="B4618" s="100">
        <v>2</v>
      </c>
      <c r="C4618" s="100" t="s">
        <v>459</v>
      </c>
      <c r="D4618" s="100" t="s">
        <v>2355</v>
      </c>
      <c r="E4618" s="101" t="s">
        <v>460</v>
      </c>
      <c r="F4618" s="102" t="s">
        <v>204</v>
      </c>
      <c r="G4618" s="100">
        <v>11</v>
      </c>
      <c r="H4618" s="103" t="s">
        <v>654</v>
      </c>
      <c r="I4618" s="100">
        <v>20</v>
      </c>
      <c r="J4618" s="100">
        <v>1</v>
      </c>
      <c r="K4618" s="100"/>
      <c r="L4618" s="100"/>
      <c r="M4618" s="100">
        <v>20</v>
      </c>
      <c r="N4618" s="100">
        <v>1</v>
      </c>
      <c r="O4618" s="104">
        <v>1050000</v>
      </c>
      <c r="P4618" s="104">
        <v>1050000</v>
      </c>
      <c r="Q4618" s="104"/>
      <c r="R4618" s="104"/>
      <c r="S4618" s="104">
        <v>1050000</v>
      </c>
      <c r="T4618" s="104">
        <v>0</v>
      </c>
      <c r="U4618" s="103" t="s">
        <v>303</v>
      </c>
      <c r="V4618" s="105" t="s">
        <v>5058</v>
      </c>
      <c r="W4618" s="106" t="s">
        <v>539</v>
      </c>
    </row>
    <row r="4619" spans="1:23" s="107" customFormat="1" ht="31.8" customHeight="1">
      <c r="A4619" s="46">
        <f>SUBTOTAL(3,$C$11:C4619)</f>
        <v>4609</v>
      </c>
      <c r="B4619" s="100">
        <v>2</v>
      </c>
      <c r="C4619" s="100" t="s">
        <v>459</v>
      </c>
      <c r="D4619" s="100" t="s">
        <v>2342</v>
      </c>
      <c r="E4619" s="101" t="s">
        <v>460</v>
      </c>
      <c r="F4619" s="102" t="s">
        <v>204</v>
      </c>
      <c r="G4619" s="100">
        <v>11</v>
      </c>
      <c r="H4619" s="103" t="s">
        <v>654</v>
      </c>
      <c r="I4619" s="100">
        <v>20</v>
      </c>
      <c r="J4619" s="100">
        <v>1</v>
      </c>
      <c r="K4619" s="100"/>
      <c r="L4619" s="100"/>
      <c r="M4619" s="100">
        <v>20</v>
      </c>
      <c r="N4619" s="100">
        <v>1</v>
      </c>
      <c r="O4619" s="104">
        <v>1050000</v>
      </c>
      <c r="P4619" s="104">
        <v>1050000</v>
      </c>
      <c r="Q4619" s="104"/>
      <c r="R4619" s="104"/>
      <c r="S4619" s="104">
        <v>1050000</v>
      </c>
      <c r="T4619" s="104">
        <v>0</v>
      </c>
      <c r="U4619" s="103" t="s">
        <v>303</v>
      </c>
      <c r="V4619" s="105" t="s">
        <v>4344</v>
      </c>
      <c r="W4619" s="106" t="s">
        <v>539</v>
      </c>
    </row>
    <row r="4620" spans="1:23" s="107" customFormat="1" ht="31.8" customHeight="1">
      <c r="A4620" s="46">
        <f>SUBTOTAL(3,$C$11:C4620)</f>
        <v>4610</v>
      </c>
      <c r="B4620" s="100">
        <v>2</v>
      </c>
      <c r="C4620" s="100" t="s">
        <v>459</v>
      </c>
      <c r="D4620" s="100" t="s">
        <v>2353</v>
      </c>
      <c r="E4620" s="101" t="s">
        <v>460</v>
      </c>
      <c r="F4620" s="102" t="s">
        <v>204</v>
      </c>
      <c r="G4620" s="100">
        <v>11</v>
      </c>
      <c r="H4620" s="103" t="s">
        <v>654</v>
      </c>
      <c r="I4620" s="100">
        <v>20</v>
      </c>
      <c r="J4620" s="100">
        <v>1</v>
      </c>
      <c r="K4620" s="100"/>
      <c r="L4620" s="100"/>
      <c r="M4620" s="100">
        <v>20</v>
      </c>
      <c r="N4620" s="100">
        <v>1</v>
      </c>
      <c r="O4620" s="104">
        <v>1050000</v>
      </c>
      <c r="P4620" s="104">
        <v>1050000</v>
      </c>
      <c r="Q4620" s="104"/>
      <c r="R4620" s="104"/>
      <c r="S4620" s="104">
        <v>1050000</v>
      </c>
      <c r="T4620" s="104">
        <v>0</v>
      </c>
      <c r="U4620" s="103" t="s">
        <v>303</v>
      </c>
      <c r="V4620" s="105" t="s">
        <v>5059</v>
      </c>
      <c r="W4620" s="106" t="s">
        <v>539</v>
      </c>
    </row>
    <row r="4621" spans="1:23" s="107" customFormat="1" ht="31.8" customHeight="1">
      <c r="A4621" s="46">
        <f>SUBTOTAL(3,$C$11:C4621)</f>
        <v>4611</v>
      </c>
      <c r="B4621" s="100">
        <v>2</v>
      </c>
      <c r="C4621" s="100" t="s">
        <v>459</v>
      </c>
      <c r="D4621" s="100" t="s">
        <v>2365</v>
      </c>
      <c r="E4621" s="101" t="s">
        <v>460</v>
      </c>
      <c r="F4621" s="102" t="s">
        <v>204</v>
      </c>
      <c r="G4621" s="100">
        <v>11</v>
      </c>
      <c r="H4621" s="103" t="s">
        <v>654</v>
      </c>
      <c r="I4621" s="100">
        <v>20</v>
      </c>
      <c r="J4621" s="100">
        <v>1</v>
      </c>
      <c r="K4621" s="100"/>
      <c r="L4621" s="100"/>
      <c r="M4621" s="100">
        <v>20</v>
      </c>
      <c r="N4621" s="100">
        <v>1</v>
      </c>
      <c r="O4621" s="104">
        <v>1050000</v>
      </c>
      <c r="P4621" s="104">
        <v>1050000</v>
      </c>
      <c r="Q4621" s="104"/>
      <c r="R4621" s="104"/>
      <c r="S4621" s="104">
        <v>1050000</v>
      </c>
      <c r="T4621" s="104">
        <v>0</v>
      </c>
      <c r="U4621" s="103" t="s">
        <v>303</v>
      </c>
      <c r="V4621" s="105" t="s">
        <v>5060</v>
      </c>
      <c r="W4621" s="106" t="s">
        <v>539</v>
      </c>
    </row>
    <row r="4622" spans="1:23" s="107" customFormat="1" ht="31.8" customHeight="1">
      <c r="A4622" s="46">
        <f>SUBTOTAL(3,$C$11:C4622)</f>
        <v>4612</v>
      </c>
      <c r="B4622" s="100">
        <v>2</v>
      </c>
      <c r="C4622" s="100" t="s">
        <v>459</v>
      </c>
      <c r="D4622" s="100" t="s">
        <v>2355</v>
      </c>
      <c r="E4622" s="101" t="s">
        <v>460</v>
      </c>
      <c r="F4622" s="102" t="s">
        <v>204</v>
      </c>
      <c r="G4622" s="100">
        <v>11</v>
      </c>
      <c r="H4622" s="103" t="s">
        <v>654</v>
      </c>
      <c r="I4622" s="100">
        <v>20</v>
      </c>
      <c r="J4622" s="100">
        <v>1</v>
      </c>
      <c r="K4622" s="100"/>
      <c r="L4622" s="100"/>
      <c r="M4622" s="100">
        <v>20</v>
      </c>
      <c r="N4622" s="100">
        <v>1</v>
      </c>
      <c r="O4622" s="104">
        <v>1050000</v>
      </c>
      <c r="P4622" s="104">
        <v>1050000</v>
      </c>
      <c r="Q4622" s="104"/>
      <c r="R4622" s="104"/>
      <c r="S4622" s="104">
        <v>1050000</v>
      </c>
      <c r="T4622" s="104">
        <v>0</v>
      </c>
      <c r="U4622" s="103" t="s">
        <v>303</v>
      </c>
      <c r="V4622" s="105" t="s">
        <v>5061</v>
      </c>
      <c r="W4622" s="106" t="s">
        <v>539</v>
      </c>
    </row>
    <row r="4623" spans="1:23" s="107" customFormat="1" ht="31.8" customHeight="1">
      <c r="A4623" s="46">
        <f>SUBTOTAL(3,$C$11:C4623)</f>
        <v>4613</v>
      </c>
      <c r="B4623" s="100">
        <v>2</v>
      </c>
      <c r="C4623" s="100" t="s">
        <v>459</v>
      </c>
      <c r="D4623" s="100" t="s">
        <v>2355</v>
      </c>
      <c r="E4623" s="101" t="s">
        <v>460</v>
      </c>
      <c r="F4623" s="102" t="s">
        <v>204</v>
      </c>
      <c r="G4623" s="100">
        <v>11</v>
      </c>
      <c r="H4623" s="103" t="s">
        <v>654</v>
      </c>
      <c r="I4623" s="100">
        <v>20</v>
      </c>
      <c r="J4623" s="100">
        <v>1</v>
      </c>
      <c r="K4623" s="100"/>
      <c r="L4623" s="100"/>
      <c r="M4623" s="100">
        <v>20</v>
      </c>
      <c r="N4623" s="100">
        <v>1</v>
      </c>
      <c r="O4623" s="104">
        <v>1050000</v>
      </c>
      <c r="P4623" s="104">
        <v>1050000</v>
      </c>
      <c r="Q4623" s="104"/>
      <c r="R4623" s="104"/>
      <c r="S4623" s="104">
        <v>1050000</v>
      </c>
      <c r="T4623" s="104">
        <v>0</v>
      </c>
      <c r="U4623" s="103" t="s">
        <v>303</v>
      </c>
      <c r="V4623" s="105" t="s">
        <v>2062</v>
      </c>
      <c r="W4623" s="106" t="s">
        <v>539</v>
      </c>
    </row>
    <row r="4624" spans="1:23" s="107" customFormat="1" ht="31.8" customHeight="1">
      <c r="A4624" s="46">
        <f>SUBTOTAL(3,$C$11:C4624)</f>
        <v>4614</v>
      </c>
      <c r="B4624" s="100">
        <v>2</v>
      </c>
      <c r="C4624" s="100" t="s">
        <v>459</v>
      </c>
      <c r="D4624" s="100" t="s">
        <v>2354</v>
      </c>
      <c r="E4624" s="101" t="s">
        <v>460</v>
      </c>
      <c r="F4624" s="102" t="s">
        <v>204</v>
      </c>
      <c r="G4624" s="100">
        <v>11</v>
      </c>
      <c r="H4624" s="103" t="s">
        <v>654</v>
      </c>
      <c r="I4624" s="100">
        <v>20</v>
      </c>
      <c r="J4624" s="100">
        <v>1</v>
      </c>
      <c r="K4624" s="100"/>
      <c r="L4624" s="100"/>
      <c r="M4624" s="100">
        <v>20</v>
      </c>
      <c r="N4624" s="100">
        <v>1</v>
      </c>
      <c r="O4624" s="104">
        <v>1050000</v>
      </c>
      <c r="P4624" s="104">
        <v>1050000</v>
      </c>
      <c r="Q4624" s="104"/>
      <c r="R4624" s="104"/>
      <c r="S4624" s="104">
        <v>1050000</v>
      </c>
      <c r="T4624" s="104">
        <v>0</v>
      </c>
      <c r="U4624" s="103" t="s">
        <v>303</v>
      </c>
      <c r="V4624" s="105" t="s">
        <v>1233</v>
      </c>
      <c r="W4624" s="106" t="s">
        <v>539</v>
      </c>
    </row>
    <row r="4625" spans="1:23" s="107" customFormat="1" ht="31.8" customHeight="1">
      <c r="A4625" s="46">
        <f>SUBTOTAL(3,$C$11:C4625)</f>
        <v>4615</v>
      </c>
      <c r="B4625" s="100">
        <v>2</v>
      </c>
      <c r="C4625" s="100" t="s">
        <v>459</v>
      </c>
      <c r="D4625" s="100" t="s">
        <v>2378</v>
      </c>
      <c r="E4625" s="101" t="s">
        <v>460</v>
      </c>
      <c r="F4625" s="102" t="s">
        <v>204</v>
      </c>
      <c r="G4625" s="100">
        <v>11</v>
      </c>
      <c r="H4625" s="103" t="s">
        <v>654</v>
      </c>
      <c r="I4625" s="100">
        <v>20</v>
      </c>
      <c r="J4625" s="100">
        <v>1</v>
      </c>
      <c r="K4625" s="100"/>
      <c r="L4625" s="100"/>
      <c r="M4625" s="100">
        <v>20</v>
      </c>
      <c r="N4625" s="100">
        <v>1</v>
      </c>
      <c r="O4625" s="104">
        <v>1050000</v>
      </c>
      <c r="P4625" s="104">
        <v>1050000</v>
      </c>
      <c r="Q4625" s="104"/>
      <c r="R4625" s="104"/>
      <c r="S4625" s="104">
        <v>1050000</v>
      </c>
      <c r="T4625" s="104">
        <v>0</v>
      </c>
      <c r="U4625" s="103" t="s">
        <v>303</v>
      </c>
      <c r="V4625" s="105" t="s">
        <v>5062</v>
      </c>
      <c r="W4625" s="106" t="s">
        <v>539</v>
      </c>
    </row>
    <row r="4626" spans="1:23" s="107" customFormat="1" ht="31.8" customHeight="1">
      <c r="A4626" s="46">
        <f>SUBTOTAL(3,$C$11:C4626)</f>
        <v>4616</v>
      </c>
      <c r="B4626" s="100">
        <v>2</v>
      </c>
      <c r="C4626" s="100" t="s">
        <v>459</v>
      </c>
      <c r="D4626" s="100" t="s">
        <v>2378</v>
      </c>
      <c r="E4626" s="101" t="s">
        <v>460</v>
      </c>
      <c r="F4626" s="102" t="s">
        <v>204</v>
      </c>
      <c r="G4626" s="100">
        <v>11</v>
      </c>
      <c r="H4626" s="103" t="s">
        <v>654</v>
      </c>
      <c r="I4626" s="100">
        <v>20</v>
      </c>
      <c r="J4626" s="100">
        <v>1</v>
      </c>
      <c r="K4626" s="100"/>
      <c r="L4626" s="100"/>
      <c r="M4626" s="100">
        <v>20</v>
      </c>
      <c r="N4626" s="100">
        <v>1</v>
      </c>
      <c r="O4626" s="104">
        <v>1050000</v>
      </c>
      <c r="P4626" s="104">
        <v>1050000</v>
      </c>
      <c r="Q4626" s="104"/>
      <c r="R4626" s="104"/>
      <c r="S4626" s="104">
        <v>1050000</v>
      </c>
      <c r="T4626" s="104">
        <v>0</v>
      </c>
      <c r="U4626" s="103" t="s">
        <v>303</v>
      </c>
      <c r="V4626" s="105" t="s">
        <v>3076</v>
      </c>
      <c r="W4626" s="106" t="s">
        <v>539</v>
      </c>
    </row>
    <row r="4627" spans="1:23" s="107" customFormat="1" ht="31.8" customHeight="1">
      <c r="A4627" s="46">
        <f>SUBTOTAL(3,$C$11:C4627)</f>
        <v>4617</v>
      </c>
      <c r="B4627" s="100">
        <v>2</v>
      </c>
      <c r="C4627" s="100" t="s">
        <v>459</v>
      </c>
      <c r="D4627" s="100" t="s">
        <v>2355</v>
      </c>
      <c r="E4627" s="101" t="s">
        <v>460</v>
      </c>
      <c r="F4627" s="102" t="s">
        <v>204</v>
      </c>
      <c r="G4627" s="100">
        <v>11</v>
      </c>
      <c r="H4627" s="103" t="s">
        <v>654</v>
      </c>
      <c r="I4627" s="100">
        <v>20</v>
      </c>
      <c r="J4627" s="100">
        <v>1</v>
      </c>
      <c r="K4627" s="100"/>
      <c r="L4627" s="100"/>
      <c r="M4627" s="100">
        <v>20</v>
      </c>
      <c r="N4627" s="100">
        <v>1</v>
      </c>
      <c r="O4627" s="104">
        <v>1050000</v>
      </c>
      <c r="P4627" s="104">
        <v>1050000</v>
      </c>
      <c r="Q4627" s="104"/>
      <c r="R4627" s="104"/>
      <c r="S4627" s="104">
        <v>1050000</v>
      </c>
      <c r="T4627" s="104">
        <v>0</v>
      </c>
      <c r="U4627" s="103" t="s">
        <v>303</v>
      </c>
      <c r="V4627" s="105" t="s">
        <v>1205</v>
      </c>
      <c r="W4627" s="106" t="s">
        <v>539</v>
      </c>
    </row>
    <row r="4628" spans="1:23" s="107" customFormat="1" ht="31.8" customHeight="1">
      <c r="A4628" s="46">
        <f>SUBTOTAL(3,$C$11:C4628)</f>
        <v>4618</v>
      </c>
      <c r="B4628" s="100">
        <v>2</v>
      </c>
      <c r="C4628" s="100" t="s">
        <v>459</v>
      </c>
      <c r="D4628" s="100" t="s">
        <v>2355</v>
      </c>
      <c r="E4628" s="101" t="s">
        <v>460</v>
      </c>
      <c r="F4628" s="102" t="s">
        <v>204</v>
      </c>
      <c r="G4628" s="100">
        <v>11</v>
      </c>
      <c r="H4628" s="103" t="s">
        <v>654</v>
      </c>
      <c r="I4628" s="100">
        <v>20</v>
      </c>
      <c r="J4628" s="100">
        <v>1</v>
      </c>
      <c r="K4628" s="100"/>
      <c r="L4628" s="100"/>
      <c r="M4628" s="100">
        <v>20</v>
      </c>
      <c r="N4628" s="100">
        <v>1</v>
      </c>
      <c r="O4628" s="104">
        <v>1050000</v>
      </c>
      <c r="P4628" s="104">
        <v>1050000</v>
      </c>
      <c r="Q4628" s="104"/>
      <c r="R4628" s="104"/>
      <c r="S4628" s="104">
        <v>1050000</v>
      </c>
      <c r="T4628" s="104">
        <v>0</v>
      </c>
      <c r="U4628" s="103" t="s">
        <v>303</v>
      </c>
      <c r="V4628" s="105" t="s">
        <v>5063</v>
      </c>
      <c r="W4628" s="106" t="s">
        <v>539</v>
      </c>
    </row>
    <row r="4629" spans="1:23" s="107" customFormat="1" ht="31.8" customHeight="1">
      <c r="A4629" s="46">
        <f>SUBTOTAL(3,$C$11:C4629)</f>
        <v>4619</v>
      </c>
      <c r="B4629" s="100">
        <v>2</v>
      </c>
      <c r="C4629" s="100" t="s">
        <v>459</v>
      </c>
      <c r="D4629" s="100" t="s">
        <v>2356</v>
      </c>
      <c r="E4629" s="101" t="s">
        <v>460</v>
      </c>
      <c r="F4629" s="102" t="s">
        <v>204</v>
      </c>
      <c r="G4629" s="100">
        <v>11</v>
      </c>
      <c r="H4629" s="103" t="s">
        <v>654</v>
      </c>
      <c r="I4629" s="100">
        <v>20</v>
      </c>
      <c r="J4629" s="100">
        <v>1</v>
      </c>
      <c r="K4629" s="100"/>
      <c r="L4629" s="100"/>
      <c r="M4629" s="100">
        <v>20</v>
      </c>
      <c r="N4629" s="100">
        <v>1</v>
      </c>
      <c r="O4629" s="104">
        <v>1050000</v>
      </c>
      <c r="P4629" s="104">
        <v>1050000</v>
      </c>
      <c r="Q4629" s="104"/>
      <c r="R4629" s="104"/>
      <c r="S4629" s="104">
        <v>1050000</v>
      </c>
      <c r="T4629" s="104">
        <v>0</v>
      </c>
      <c r="U4629" s="103" t="s">
        <v>303</v>
      </c>
      <c r="V4629" s="105" t="s">
        <v>5064</v>
      </c>
      <c r="W4629" s="106" t="s">
        <v>539</v>
      </c>
    </row>
    <row r="4630" spans="1:23" s="107" customFormat="1" ht="31.8" customHeight="1">
      <c r="A4630" s="46">
        <f>SUBTOTAL(3,$C$11:C4630)</f>
        <v>4620</v>
      </c>
      <c r="B4630" s="100">
        <v>2</v>
      </c>
      <c r="C4630" s="100" t="s">
        <v>459</v>
      </c>
      <c r="D4630" s="100" t="s">
        <v>2365</v>
      </c>
      <c r="E4630" s="101" t="s">
        <v>460</v>
      </c>
      <c r="F4630" s="102" t="s">
        <v>204</v>
      </c>
      <c r="G4630" s="100">
        <v>11</v>
      </c>
      <c r="H4630" s="103" t="s">
        <v>654</v>
      </c>
      <c r="I4630" s="100">
        <v>20</v>
      </c>
      <c r="J4630" s="100">
        <v>1</v>
      </c>
      <c r="K4630" s="100"/>
      <c r="L4630" s="100"/>
      <c r="M4630" s="100">
        <v>20</v>
      </c>
      <c r="N4630" s="100">
        <v>1</v>
      </c>
      <c r="O4630" s="104">
        <v>1050000</v>
      </c>
      <c r="P4630" s="104">
        <v>1050000</v>
      </c>
      <c r="Q4630" s="104"/>
      <c r="R4630" s="104"/>
      <c r="S4630" s="104">
        <v>1050000</v>
      </c>
      <c r="T4630" s="104">
        <v>0</v>
      </c>
      <c r="U4630" s="103" t="s">
        <v>303</v>
      </c>
      <c r="V4630" s="105" t="s">
        <v>5065</v>
      </c>
      <c r="W4630" s="106" t="s">
        <v>539</v>
      </c>
    </row>
    <row r="4631" spans="1:23" s="107" customFormat="1" ht="31.8" customHeight="1">
      <c r="A4631" s="46">
        <f>SUBTOTAL(3,$C$11:C4631)</f>
        <v>4621</v>
      </c>
      <c r="B4631" s="100">
        <v>2</v>
      </c>
      <c r="C4631" s="100" t="s">
        <v>459</v>
      </c>
      <c r="D4631" s="100" t="s">
        <v>2358</v>
      </c>
      <c r="E4631" s="101" t="s">
        <v>460</v>
      </c>
      <c r="F4631" s="102" t="s">
        <v>204</v>
      </c>
      <c r="G4631" s="100">
        <v>11</v>
      </c>
      <c r="H4631" s="103" t="s">
        <v>654</v>
      </c>
      <c r="I4631" s="100">
        <v>20</v>
      </c>
      <c r="J4631" s="100">
        <v>1</v>
      </c>
      <c r="K4631" s="100"/>
      <c r="L4631" s="100"/>
      <c r="M4631" s="100">
        <v>20</v>
      </c>
      <c r="N4631" s="100">
        <v>1</v>
      </c>
      <c r="O4631" s="104">
        <v>1050000</v>
      </c>
      <c r="P4631" s="104">
        <v>1050000</v>
      </c>
      <c r="Q4631" s="104"/>
      <c r="R4631" s="104"/>
      <c r="S4631" s="104">
        <v>1050000</v>
      </c>
      <c r="T4631" s="104">
        <v>0</v>
      </c>
      <c r="U4631" s="103" t="s">
        <v>303</v>
      </c>
      <c r="V4631" s="105" t="s">
        <v>4014</v>
      </c>
      <c r="W4631" s="106" t="s">
        <v>539</v>
      </c>
    </row>
    <row r="4632" spans="1:23" s="107" customFormat="1" ht="31.8" customHeight="1">
      <c r="A4632" s="46">
        <f>SUBTOTAL(3,$C$11:C4632)</f>
        <v>4622</v>
      </c>
      <c r="B4632" s="100">
        <v>2</v>
      </c>
      <c r="C4632" s="100" t="s">
        <v>459</v>
      </c>
      <c r="D4632" s="100" t="s">
        <v>2356</v>
      </c>
      <c r="E4632" s="101" t="s">
        <v>460</v>
      </c>
      <c r="F4632" s="102" t="s">
        <v>204</v>
      </c>
      <c r="G4632" s="100">
        <v>11</v>
      </c>
      <c r="H4632" s="103" t="s">
        <v>654</v>
      </c>
      <c r="I4632" s="100">
        <v>20</v>
      </c>
      <c r="J4632" s="100">
        <v>1</v>
      </c>
      <c r="K4632" s="100"/>
      <c r="L4632" s="100"/>
      <c r="M4632" s="100">
        <v>20</v>
      </c>
      <c r="N4632" s="100">
        <v>1</v>
      </c>
      <c r="O4632" s="104">
        <v>1050000</v>
      </c>
      <c r="P4632" s="104">
        <v>1050000</v>
      </c>
      <c r="Q4632" s="104"/>
      <c r="R4632" s="104"/>
      <c r="S4632" s="104">
        <v>1050000</v>
      </c>
      <c r="T4632" s="104">
        <v>0</v>
      </c>
      <c r="U4632" s="103" t="s">
        <v>303</v>
      </c>
      <c r="V4632" s="105" t="s">
        <v>5066</v>
      </c>
      <c r="W4632" s="106" t="s">
        <v>539</v>
      </c>
    </row>
    <row r="4633" spans="1:23" s="107" customFormat="1" ht="31.8" customHeight="1">
      <c r="A4633" s="46">
        <f>SUBTOTAL(3,$C$11:C4633)</f>
        <v>4623</v>
      </c>
      <c r="B4633" s="100">
        <v>2</v>
      </c>
      <c r="C4633" s="100" t="s">
        <v>459</v>
      </c>
      <c r="D4633" s="100" t="s">
        <v>2353</v>
      </c>
      <c r="E4633" s="101" t="s">
        <v>460</v>
      </c>
      <c r="F4633" s="102" t="s">
        <v>204</v>
      </c>
      <c r="G4633" s="100">
        <v>11</v>
      </c>
      <c r="H4633" s="103" t="s">
        <v>654</v>
      </c>
      <c r="I4633" s="100">
        <v>20</v>
      </c>
      <c r="J4633" s="100">
        <v>1</v>
      </c>
      <c r="K4633" s="100"/>
      <c r="L4633" s="100"/>
      <c r="M4633" s="100">
        <v>20</v>
      </c>
      <c r="N4633" s="100">
        <v>1</v>
      </c>
      <c r="O4633" s="104">
        <v>1050000</v>
      </c>
      <c r="P4633" s="104">
        <v>1050000</v>
      </c>
      <c r="Q4633" s="104"/>
      <c r="R4633" s="104"/>
      <c r="S4633" s="104">
        <v>1050000</v>
      </c>
      <c r="T4633" s="104">
        <v>0</v>
      </c>
      <c r="U4633" s="103" t="s">
        <v>303</v>
      </c>
      <c r="V4633" s="105" t="s">
        <v>2796</v>
      </c>
      <c r="W4633" s="106" t="s">
        <v>539</v>
      </c>
    </row>
    <row r="4634" spans="1:23" s="107" customFormat="1" ht="31.8" customHeight="1">
      <c r="A4634" s="46">
        <f>SUBTOTAL(3,$C$11:C4634)</f>
        <v>4624</v>
      </c>
      <c r="B4634" s="100">
        <v>2</v>
      </c>
      <c r="C4634" s="100" t="s">
        <v>459</v>
      </c>
      <c r="D4634" s="100" t="s">
        <v>2358</v>
      </c>
      <c r="E4634" s="101" t="s">
        <v>460</v>
      </c>
      <c r="F4634" s="102" t="s">
        <v>204</v>
      </c>
      <c r="G4634" s="100">
        <v>11</v>
      </c>
      <c r="H4634" s="103" t="s">
        <v>654</v>
      </c>
      <c r="I4634" s="100">
        <v>20</v>
      </c>
      <c r="J4634" s="100">
        <v>1</v>
      </c>
      <c r="K4634" s="100"/>
      <c r="L4634" s="100"/>
      <c r="M4634" s="100">
        <v>20</v>
      </c>
      <c r="N4634" s="100">
        <v>1</v>
      </c>
      <c r="O4634" s="104">
        <v>1050000</v>
      </c>
      <c r="P4634" s="104">
        <v>1050000</v>
      </c>
      <c r="Q4634" s="104"/>
      <c r="R4634" s="104"/>
      <c r="S4634" s="104">
        <v>1050000</v>
      </c>
      <c r="T4634" s="104">
        <v>0</v>
      </c>
      <c r="U4634" s="103" t="s">
        <v>303</v>
      </c>
      <c r="V4634" s="105" t="s">
        <v>3523</v>
      </c>
      <c r="W4634" s="106" t="s">
        <v>539</v>
      </c>
    </row>
    <row r="4635" spans="1:23" s="107" customFormat="1" ht="31.8" customHeight="1">
      <c r="A4635" s="46">
        <f>SUBTOTAL(3,$C$11:C4635)</f>
        <v>4625</v>
      </c>
      <c r="B4635" s="100">
        <v>2</v>
      </c>
      <c r="C4635" s="100" t="s">
        <v>459</v>
      </c>
      <c r="D4635" s="100" t="s">
        <v>2354</v>
      </c>
      <c r="E4635" s="101" t="s">
        <v>460</v>
      </c>
      <c r="F4635" s="102" t="s">
        <v>204</v>
      </c>
      <c r="G4635" s="100">
        <v>11</v>
      </c>
      <c r="H4635" s="103" t="s">
        <v>654</v>
      </c>
      <c r="I4635" s="100">
        <v>20</v>
      </c>
      <c r="J4635" s="100">
        <v>1</v>
      </c>
      <c r="K4635" s="100"/>
      <c r="L4635" s="100"/>
      <c r="M4635" s="100">
        <v>20</v>
      </c>
      <c r="N4635" s="100">
        <v>1</v>
      </c>
      <c r="O4635" s="104">
        <v>1050000</v>
      </c>
      <c r="P4635" s="104">
        <v>1050000</v>
      </c>
      <c r="Q4635" s="104"/>
      <c r="R4635" s="104"/>
      <c r="S4635" s="104">
        <v>1050000</v>
      </c>
      <c r="T4635" s="104">
        <v>0</v>
      </c>
      <c r="U4635" s="103" t="s">
        <v>303</v>
      </c>
      <c r="V4635" s="105" t="s">
        <v>5067</v>
      </c>
      <c r="W4635" s="106" t="s">
        <v>539</v>
      </c>
    </row>
    <row r="4636" spans="1:23" s="107" customFormat="1" ht="31.8" customHeight="1">
      <c r="A4636" s="46">
        <f>SUBTOTAL(3,$C$11:C4636)</f>
        <v>4626</v>
      </c>
      <c r="B4636" s="100">
        <v>2</v>
      </c>
      <c r="C4636" s="100" t="s">
        <v>459</v>
      </c>
      <c r="D4636" s="100" t="s">
        <v>2365</v>
      </c>
      <c r="E4636" s="101" t="s">
        <v>460</v>
      </c>
      <c r="F4636" s="102" t="s">
        <v>204</v>
      </c>
      <c r="G4636" s="100">
        <v>11</v>
      </c>
      <c r="H4636" s="103" t="s">
        <v>654</v>
      </c>
      <c r="I4636" s="100">
        <v>20</v>
      </c>
      <c r="J4636" s="100">
        <v>1</v>
      </c>
      <c r="K4636" s="100"/>
      <c r="L4636" s="100"/>
      <c r="M4636" s="100">
        <v>20</v>
      </c>
      <c r="N4636" s="100">
        <v>1</v>
      </c>
      <c r="O4636" s="104">
        <v>1050000</v>
      </c>
      <c r="P4636" s="104">
        <v>1050000</v>
      </c>
      <c r="Q4636" s="104"/>
      <c r="R4636" s="104"/>
      <c r="S4636" s="104">
        <v>1050000</v>
      </c>
      <c r="T4636" s="104">
        <v>0</v>
      </c>
      <c r="U4636" s="103" t="s">
        <v>303</v>
      </c>
      <c r="V4636" s="105" t="s">
        <v>5068</v>
      </c>
      <c r="W4636" s="106" t="s">
        <v>539</v>
      </c>
    </row>
    <row r="4637" spans="1:23" s="107" customFormat="1" ht="31.8" customHeight="1">
      <c r="A4637" s="46">
        <f>SUBTOTAL(3,$C$11:C4637)</f>
        <v>4627</v>
      </c>
      <c r="B4637" s="100">
        <v>2</v>
      </c>
      <c r="C4637" s="100" t="s">
        <v>459</v>
      </c>
      <c r="D4637" s="100" t="s">
        <v>2355</v>
      </c>
      <c r="E4637" s="101" t="s">
        <v>460</v>
      </c>
      <c r="F4637" s="102" t="s">
        <v>204</v>
      </c>
      <c r="G4637" s="100">
        <v>11</v>
      </c>
      <c r="H4637" s="103" t="s">
        <v>654</v>
      </c>
      <c r="I4637" s="100">
        <v>20</v>
      </c>
      <c r="J4637" s="100">
        <v>1</v>
      </c>
      <c r="K4637" s="100"/>
      <c r="L4637" s="100"/>
      <c r="M4637" s="100">
        <v>20</v>
      </c>
      <c r="N4637" s="100">
        <v>1</v>
      </c>
      <c r="O4637" s="104">
        <v>1050000</v>
      </c>
      <c r="P4637" s="104">
        <v>1050000</v>
      </c>
      <c r="Q4637" s="104"/>
      <c r="R4637" s="104"/>
      <c r="S4637" s="104">
        <v>1050000</v>
      </c>
      <c r="T4637" s="104">
        <v>0</v>
      </c>
      <c r="U4637" s="103" t="s">
        <v>303</v>
      </c>
      <c r="V4637" s="105" t="s">
        <v>5069</v>
      </c>
      <c r="W4637" s="106" t="s">
        <v>539</v>
      </c>
    </row>
    <row r="4638" spans="1:23" s="107" customFormat="1" ht="31.8" customHeight="1">
      <c r="A4638" s="46">
        <f>SUBTOTAL(3,$C$11:C4638)</f>
        <v>4628</v>
      </c>
      <c r="B4638" s="100">
        <v>2</v>
      </c>
      <c r="C4638" s="100" t="s">
        <v>459</v>
      </c>
      <c r="D4638" s="100" t="s">
        <v>2378</v>
      </c>
      <c r="E4638" s="101" t="s">
        <v>460</v>
      </c>
      <c r="F4638" s="102" t="s">
        <v>204</v>
      </c>
      <c r="G4638" s="100">
        <v>11</v>
      </c>
      <c r="H4638" s="103" t="s">
        <v>654</v>
      </c>
      <c r="I4638" s="100">
        <v>20</v>
      </c>
      <c r="J4638" s="100">
        <v>1</v>
      </c>
      <c r="K4638" s="100"/>
      <c r="L4638" s="100"/>
      <c r="M4638" s="100">
        <v>20</v>
      </c>
      <c r="N4638" s="100">
        <v>1</v>
      </c>
      <c r="O4638" s="104">
        <v>1050000</v>
      </c>
      <c r="P4638" s="104">
        <v>1050000</v>
      </c>
      <c r="Q4638" s="104"/>
      <c r="R4638" s="104"/>
      <c r="S4638" s="104">
        <v>1050000</v>
      </c>
      <c r="T4638" s="104">
        <v>0</v>
      </c>
      <c r="U4638" s="103" t="s">
        <v>303</v>
      </c>
      <c r="V4638" s="105" t="s">
        <v>1315</v>
      </c>
      <c r="W4638" s="106" t="s">
        <v>539</v>
      </c>
    </row>
    <row r="4639" spans="1:23" s="107" customFormat="1" ht="31.8" customHeight="1">
      <c r="A4639" s="46">
        <f>SUBTOTAL(3,$C$11:C4639)</f>
        <v>4629</v>
      </c>
      <c r="B4639" s="100">
        <v>2</v>
      </c>
      <c r="C4639" s="100" t="s">
        <v>459</v>
      </c>
      <c r="D4639" s="100" t="s">
        <v>2355</v>
      </c>
      <c r="E4639" s="101" t="s">
        <v>460</v>
      </c>
      <c r="F4639" s="102" t="s">
        <v>204</v>
      </c>
      <c r="G4639" s="100">
        <v>11</v>
      </c>
      <c r="H4639" s="103" t="s">
        <v>654</v>
      </c>
      <c r="I4639" s="100">
        <v>20</v>
      </c>
      <c r="J4639" s="100">
        <v>1</v>
      </c>
      <c r="K4639" s="100"/>
      <c r="L4639" s="100"/>
      <c r="M4639" s="100">
        <v>20</v>
      </c>
      <c r="N4639" s="100">
        <v>1</v>
      </c>
      <c r="O4639" s="104">
        <v>1050000</v>
      </c>
      <c r="P4639" s="104">
        <v>1050000</v>
      </c>
      <c r="Q4639" s="104"/>
      <c r="R4639" s="104"/>
      <c r="S4639" s="104">
        <v>1050000</v>
      </c>
      <c r="T4639" s="104">
        <v>0</v>
      </c>
      <c r="U4639" s="103" t="s">
        <v>303</v>
      </c>
      <c r="V4639" s="105" t="s">
        <v>5070</v>
      </c>
      <c r="W4639" s="106" t="s">
        <v>539</v>
      </c>
    </row>
    <row r="4640" spans="1:23" s="107" customFormat="1" ht="31.8" customHeight="1">
      <c r="A4640" s="46">
        <f>SUBTOTAL(3,$C$11:C4640)</f>
        <v>4630</v>
      </c>
      <c r="B4640" s="100">
        <v>2</v>
      </c>
      <c r="C4640" s="100" t="s">
        <v>459</v>
      </c>
      <c r="D4640" s="100" t="s">
        <v>2378</v>
      </c>
      <c r="E4640" s="101" t="s">
        <v>460</v>
      </c>
      <c r="F4640" s="102" t="s">
        <v>204</v>
      </c>
      <c r="G4640" s="100">
        <v>11</v>
      </c>
      <c r="H4640" s="103" t="s">
        <v>654</v>
      </c>
      <c r="I4640" s="100">
        <v>20</v>
      </c>
      <c r="J4640" s="100">
        <v>1</v>
      </c>
      <c r="K4640" s="100"/>
      <c r="L4640" s="100"/>
      <c r="M4640" s="100">
        <v>20</v>
      </c>
      <c r="N4640" s="100">
        <v>1</v>
      </c>
      <c r="O4640" s="104">
        <v>1050000</v>
      </c>
      <c r="P4640" s="104">
        <v>1050000</v>
      </c>
      <c r="Q4640" s="104"/>
      <c r="R4640" s="104"/>
      <c r="S4640" s="104">
        <v>1050000</v>
      </c>
      <c r="T4640" s="104">
        <v>0</v>
      </c>
      <c r="U4640" s="103" t="s">
        <v>303</v>
      </c>
      <c r="V4640" s="105" t="s">
        <v>5071</v>
      </c>
      <c r="W4640" s="106" t="s">
        <v>539</v>
      </c>
    </row>
    <row r="4641" spans="1:23" s="107" customFormat="1" ht="31.8" customHeight="1">
      <c r="A4641" s="46">
        <f>SUBTOTAL(3,$C$11:C4641)</f>
        <v>4631</v>
      </c>
      <c r="B4641" s="46">
        <v>1</v>
      </c>
      <c r="C4641" s="46" t="s">
        <v>254</v>
      </c>
      <c r="D4641" s="46" t="s">
        <v>1117</v>
      </c>
      <c r="E4641" s="98" t="s">
        <v>255</v>
      </c>
      <c r="F4641" s="99" t="s">
        <v>290</v>
      </c>
      <c r="G4641" s="46">
        <v>11</v>
      </c>
      <c r="H4641" s="78" t="s">
        <v>756</v>
      </c>
      <c r="I4641" s="46">
        <v>20</v>
      </c>
      <c r="J4641" s="46">
        <v>1</v>
      </c>
      <c r="K4641" s="46"/>
      <c r="L4641" s="46"/>
      <c r="M4641" s="46">
        <v>20</v>
      </c>
      <c r="N4641" s="46">
        <v>1</v>
      </c>
      <c r="O4641" s="79">
        <v>1050000</v>
      </c>
      <c r="P4641" s="79">
        <v>1050000</v>
      </c>
      <c r="Q4641" s="79"/>
      <c r="R4641" s="79">
        <v>1050000</v>
      </c>
      <c r="S4641" s="79">
        <v>0</v>
      </c>
      <c r="T4641" s="79">
        <v>0</v>
      </c>
      <c r="U4641" s="78" t="s">
        <v>303</v>
      </c>
      <c r="V4641" s="80" t="s">
        <v>2061</v>
      </c>
      <c r="W4641" s="81" t="s">
        <v>539</v>
      </c>
    </row>
    <row r="4642" spans="1:23" s="107" customFormat="1" ht="31.8" customHeight="1">
      <c r="A4642" s="46">
        <f>SUBTOTAL(3,$C$11:C4642)</f>
        <v>4632</v>
      </c>
      <c r="B4642" s="46">
        <v>1</v>
      </c>
      <c r="C4642" s="46" t="s">
        <v>254</v>
      </c>
      <c r="D4642" s="46" t="s">
        <v>844</v>
      </c>
      <c r="E4642" s="98" t="s">
        <v>255</v>
      </c>
      <c r="F4642" s="99" t="s">
        <v>290</v>
      </c>
      <c r="G4642" s="46">
        <v>11</v>
      </c>
      <c r="H4642" s="78" t="s">
        <v>756</v>
      </c>
      <c r="I4642" s="46">
        <v>20</v>
      </c>
      <c r="J4642" s="46">
        <v>1</v>
      </c>
      <c r="K4642" s="46"/>
      <c r="L4642" s="46"/>
      <c r="M4642" s="46">
        <v>20</v>
      </c>
      <c r="N4642" s="46">
        <v>1</v>
      </c>
      <c r="O4642" s="79">
        <v>1050000</v>
      </c>
      <c r="P4642" s="79">
        <v>1050000</v>
      </c>
      <c r="Q4642" s="79"/>
      <c r="R4642" s="79">
        <v>1050000</v>
      </c>
      <c r="S4642" s="79">
        <v>0</v>
      </c>
      <c r="T4642" s="79">
        <v>0</v>
      </c>
      <c r="U4642" s="78" t="s">
        <v>303</v>
      </c>
      <c r="V4642" s="80" t="s">
        <v>2062</v>
      </c>
      <c r="W4642" s="81" t="s">
        <v>539</v>
      </c>
    </row>
    <row r="4643" spans="1:23" s="107" customFormat="1" ht="31.8" customHeight="1">
      <c r="A4643" s="46">
        <f>SUBTOTAL(3,$C$11:C4643)</f>
        <v>4633</v>
      </c>
      <c r="B4643" s="46">
        <v>1</v>
      </c>
      <c r="C4643" s="46" t="s">
        <v>254</v>
      </c>
      <c r="D4643" s="46" t="s">
        <v>940</v>
      </c>
      <c r="E4643" s="98" t="s">
        <v>255</v>
      </c>
      <c r="F4643" s="99" t="s">
        <v>290</v>
      </c>
      <c r="G4643" s="46">
        <v>11</v>
      </c>
      <c r="H4643" s="78" t="s">
        <v>756</v>
      </c>
      <c r="I4643" s="46">
        <v>20</v>
      </c>
      <c r="J4643" s="46">
        <v>1</v>
      </c>
      <c r="K4643" s="46"/>
      <c r="L4643" s="46"/>
      <c r="M4643" s="46">
        <v>20</v>
      </c>
      <c r="N4643" s="46">
        <v>1</v>
      </c>
      <c r="O4643" s="79">
        <v>1050000</v>
      </c>
      <c r="P4643" s="79">
        <v>1050000</v>
      </c>
      <c r="Q4643" s="79"/>
      <c r="R4643" s="79">
        <v>1050000</v>
      </c>
      <c r="S4643" s="79">
        <v>0</v>
      </c>
      <c r="T4643" s="79">
        <v>0</v>
      </c>
      <c r="U4643" s="78" t="s">
        <v>303</v>
      </c>
      <c r="V4643" s="80" t="s">
        <v>2063</v>
      </c>
      <c r="W4643" s="81" t="s">
        <v>539</v>
      </c>
    </row>
    <row r="4644" spans="1:23" s="107" customFormat="1" ht="31.8" customHeight="1">
      <c r="A4644" s="46">
        <f>SUBTOTAL(3,$C$11:C4644)</f>
        <v>4634</v>
      </c>
      <c r="B4644" s="46">
        <v>1</v>
      </c>
      <c r="C4644" s="46" t="s">
        <v>254</v>
      </c>
      <c r="D4644" s="46" t="s">
        <v>125</v>
      </c>
      <c r="E4644" s="98" t="s">
        <v>255</v>
      </c>
      <c r="F4644" s="99" t="s">
        <v>290</v>
      </c>
      <c r="G4644" s="46">
        <v>11</v>
      </c>
      <c r="H4644" s="78" t="s">
        <v>756</v>
      </c>
      <c r="I4644" s="46">
        <v>20</v>
      </c>
      <c r="J4644" s="46">
        <v>1</v>
      </c>
      <c r="K4644" s="46"/>
      <c r="L4644" s="46"/>
      <c r="M4644" s="46">
        <v>20</v>
      </c>
      <c r="N4644" s="46">
        <v>1</v>
      </c>
      <c r="O4644" s="79">
        <v>1050000</v>
      </c>
      <c r="P4644" s="79">
        <v>1050000</v>
      </c>
      <c r="Q4644" s="79"/>
      <c r="R4644" s="79">
        <v>1050000</v>
      </c>
      <c r="S4644" s="79">
        <v>0</v>
      </c>
      <c r="T4644" s="79">
        <v>0</v>
      </c>
      <c r="U4644" s="78" t="s">
        <v>303</v>
      </c>
      <c r="V4644" s="80" t="s">
        <v>2064</v>
      </c>
      <c r="W4644" s="81" t="s">
        <v>539</v>
      </c>
    </row>
    <row r="4645" spans="1:23" s="107" customFormat="1" ht="31.8" customHeight="1">
      <c r="A4645" s="46">
        <f>SUBTOTAL(3,$C$11:C4645)</f>
        <v>4635</v>
      </c>
      <c r="B4645" s="46">
        <v>1</v>
      </c>
      <c r="C4645" s="46" t="s">
        <v>254</v>
      </c>
      <c r="D4645" s="46" t="s">
        <v>930</v>
      </c>
      <c r="E4645" s="98" t="s">
        <v>255</v>
      </c>
      <c r="F4645" s="99" t="s">
        <v>290</v>
      </c>
      <c r="G4645" s="46">
        <v>11</v>
      </c>
      <c r="H4645" s="78" t="s">
        <v>756</v>
      </c>
      <c r="I4645" s="46">
        <v>20</v>
      </c>
      <c r="J4645" s="46">
        <v>1</v>
      </c>
      <c r="K4645" s="46"/>
      <c r="L4645" s="46"/>
      <c r="M4645" s="46">
        <v>20</v>
      </c>
      <c r="N4645" s="46">
        <v>1</v>
      </c>
      <c r="O4645" s="79">
        <v>1050000</v>
      </c>
      <c r="P4645" s="79">
        <v>1050000</v>
      </c>
      <c r="Q4645" s="79"/>
      <c r="R4645" s="79">
        <v>1050000</v>
      </c>
      <c r="S4645" s="79">
        <v>0</v>
      </c>
      <c r="T4645" s="79">
        <v>0</v>
      </c>
      <c r="U4645" s="78" t="s">
        <v>303</v>
      </c>
      <c r="V4645" s="80" t="s">
        <v>1593</v>
      </c>
      <c r="W4645" s="81" t="s">
        <v>539</v>
      </c>
    </row>
    <row r="4646" spans="1:23" s="107" customFormat="1" ht="31.8" customHeight="1">
      <c r="A4646" s="46">
        <f>SUBTOTAL(3,$C$11:C4646)</f>
        <v>4636</v>
      </c>
      <c r="B4646" s="46">
        <v>1</v>
      </c>
      <c r="C4646" s="46" t="s">
        <v>254</v>
      </c>
      <c r="D4646" s="46" t="s">
        <v>930</v>
      </c>
      <c r="E4646" s="98" t="s">
        <v>255</v>
      </c>
      <c r="F4646" s="99" t="s">
        <v>290</v>
      </c>
      <c r="G4646" s="46">
        <v>11</v>
      </c>
      <c r="H4646" s="78" t="s">
        <v>756</v>
      </c>
      <c r="I4646" s="46">
        <v>20</v>
      </c>
      <c r="J4646" s="46">
        <v>1</v>
      </c>
      <c r="K4646" s="46"/>
      <c r="L4646" s="46"/>
      <c r="M4646" s="46">
        <v>20</v>
      </c>
      <c r="N4646" s="46">
        <v>1</v>
      </c>
      <c r="O4646" s="79">
        <v>1050000</v>
      </c>
      <c r="P4646" s="79">
        <v>1050000</v>
      </c>
      <c r="Q4646" s="79"/>
      <c r="R4646" s="79">
        <v>1050000</v>
      </c>
      <c r="S4646" s="79">
        <v>0</v>
      </c>
      <c r="T4646" s="79">
        <v>0</v>
      </c>
      <c r="U4646" s="78" t="s">
        <v>303</v>
      </c>
      <c r="V4646" s="80" t="s">
        <v>1227</v>
      </c>
      <c r="W4646" s="81" t="s">
        <v>539</v>
      </c>
    </row>
    <row r="4647" spans="1:23" s="107" customFormat="1" ht="31.8" customHeight="1">
      <c r="A4647" s="46">
        <f>SUBTOTAL(3,$C$11:C4647)</f>
        <v>4637</v>
      </c>
      <c r="B4647" s="46">
        <v>1</v>
      </c>
      <c r="C4647" s="46" t="s">
        <v>254</v>
      </c>
      <c r="D4647" s="46" t="s">
        <v>935</v>
      </c>
      <c r="E4647" s="98" t="s">
        <v>255</v>
      </c>
      <c r="F4647" s="99" t="s">
        <v>290</v>
      </c>
      <c r="G4647" s="46">
        <v>11</v>
      </c>
      <c r="H4647" s="78" t="s">
        <v>756</v>
      </c>
      <c r="I4647" s="46">
        <v>20</v>
      </c>
      <c r="J4647" s="46">
        <v>1</v>
      </c>
      <c r="K4647" s="46"/>
      <c r="L4647" s="46"/>
      <c r="M4647" s="46">
        <v>20</v>
      </c>
      <c r="N4647" s="46">
        <v>1</v>
      </c>
      <c r="O4647" s="79">
        <v>1050000</v>
      </c>
      <c r="P4647" s="79">
        <v>1050000</v>
      </c>
      <c r="Q4647" s="79"/>
      <c r="R4647" s="79">
        <v>1050000</v>
      </c>
      <c r="S4647" s="79">
        <v>0</v>
      </c>
      <c r="T4647" s="79">
        <v>0</v>
      </c>
      <c r="U4647" s="78" t="s">
        <v>303</v>
      </c>
      <c r="V4647" s="80" t="s">
        <v>2065</v>
      </c>
      <c r="W4647" s="81" t="s">
        <v>539</v>
      </c>
    </row>
    <row r="4648" spans="1:23" s="107" customFormat="1" ht="31.8" customHeight="1">
      <c r="A4648" s="46">
        <f>SUBTOTAL(3,$C$11:C4648)</f>
        <v>4638</v>
      </c>
      <c r="B4648" s="46">
        <v>1</v>
      </c>
      <c r="C4648" s="46" t="s">
        <v>254</v>
      </c>
      <c r="D4648" s="46" t="s">
        <v>930</v>
      </c>
      <c r="E4648" s="98" t="s">
        <v>255</v>
      </c>
      <c r="F4648" s="99" t="s">
        <v>290</v>
      </c>
      <c r="G4648" s="46">
        <v>11</v>
      </c>
      <c r="H4648" s="78" t="s">
        <v>756</v>
      </c>
      <c r="I4648" s="46">
        <v>20</v>
      </c>
      <c r="J4648" s="46">
        <v>1</v>
      </c>
      <c r="K4648" s="46"/>
      <c r="L4648" s="46"/>
      <c r="M4648" s="46">
        <v>20</v>
      </c>
      <c r="N4648" s="46">
        <v>1</v>
      </c>
      <c r="O4648" s="79">
        <v>1050000</v>
      </c>
      <c r="P4648" s="79">
        <v>1050000</v>
      </c>
      <c r="Q4648" s="79"/>
      <c r="R4648" s="79">
        <v>1050000</v>
      </c>
      <c r="S4648" s="79">
        <v>0</v>
      </c>
      <c r="T4648" s="79">
        <v>0</v>
      </c>
      <c r="U4648" s="78" t="s">
        <v>303</v>
      </c>
      <c r="V4648" s="80" t="s">
        <v>2066</v>
      </c>
      <c r="W4648" s="81" t="s">
        <v>539</v>
      </c>
    </row>
    <row r="4649" spans="1:23" s="107" customFormat="1" ht="31.8" customHeight="1">
      <c r="A4649" s="46">
        <f>SUBTOTAL(3,$C$11:C4649)</f>
        <v>4639</v>
      </c>
      <c r="B4649" s="46">
        <v>1</v>
      </c>
      <c r="C4649" s="46" t="s">
        <v>254</v>
      </c>
      <c r="D4649" s="46" t="s">
        <v>945</v>
      </c>
      <c r="E4649" s="98" t="s">
        <v>255</v>
      </c>
      <c r="F4649" s="99" t="s">
        <v>290</v>
      </c>
      <c r="G4649" s="46">
        <v>11</v>
      </c>
      <c r="H4649" s="78" t="s">
        <v>756</v>
      </c>
      <c r="I4649" s="46">
        <v>20</v>
      </c>
      <c r="J4649" s="46">
        <v>1</v>
      </c>
      <c r="K4649" s="46"/>
      <c r="L4649" s="46"/>
      <c r="M4649" s="46">
        <v>20</v>
      </c>
      <c r="N4649" s="46">
        <v>1</v>
      </c>
      <c r="O4649" s="79">
        <v>1050000</v>
      </c>
      <c r="P4649" s="79">
        <v>1050000</v>
      </c>
      <c r="Q4649" s="79"/>
      <c r="R4649" s="79">
        <v>1050000</v>
      </c>
      <c r="S4649" s="79">
        <v>0</v>
      </c>
      <c r="T4649" s="79">
        <v>0</v>
      </c>
      <c r="U4649" s="78" t="s">
        <v>303</v>
      </c>
      <c r="V4649" s="80" t="s">
        <v>1202</v>
      </c>
      <c r="W4649" s="81" t="s">
        <v>539</v>
      </c>
    </row>
    <row r="4650" spans="1:23" s="107" customFormat="1" ht="31.8" customHeight="1">
      <c r="A4650" s="46">
        <f>SUBTOTAL(3,$C$11:C4650)</f>
        <v>4640</v>
      </c>
      <c r="B4650" s="100">
        <v>2</v>
      </c>
      <c r="C4650" s="100" t="s">
        <v>254</v>
      </c>
      <c r="D4650" s="100" t="s">
        <v>2364</v>
      </c>
      <c r="E4650" s="101" t="s">
        <v>255</v>
      </c>
      <c r="F4650" s="102" t="s">
        <v>290</v>
      </c>
      <c r="G4650" s="100">
        <v>11</v>
      </c>
      <c r="H4650" s="103" t="s">
        <v>756</v>
      </c>
      <c r="I4650" s="100">
        <v>20</v>
      </c>
      <c r="J4650" s="100">
        <v>1</v>
      </c>
      <c r="K4650" s="100"/>
      <c r="L4650" s="100"/>
      <c r="M4650" s="100">
        <v>20</v>
      </c>
      <c r="N4650" s="100">
        <v>1</v>
      </c>
      <c r="O4650" s="104">
        <v>1050000</v>
      </c>
      <c r="P4650" s="104">
        <v>1050000</v>
      </c>
      <c r="Q4650" s="104"/>
      <c r="R4650" s="104"/>
      <c r="S4650" s="104">
        <v>1050000</v>
      </c>
      <c r="T4650" s="104">
        <v>0</v>
      </c>
      <c r="U4650" s="103" t="s">
        <v>303</v>
      </c>
      <c r="V4650" s="105" t="s">
        <v>5072</v>
      </c>
      <c r="W4650" s="106" t="s">
        <v>539</v>
      </c>
    </row>
    <row r="4651" spans="1:23" s="107" customFormat="1" ht="31.8" customHeight="1">
      <c r="A4651" s="46">
        <f>SUBTOTAL(3,$C$11:C4651)</f>
        <v>4641</v>
      </c>
      <c r="B4651" s="100">
        <v>2</v>
      </c>
      <c r="C4651" s="100" t="s">
        <v>254</v>
      </c>
      <c r="D4651" s="100" t="s">
        <v>2356</v>
      </c>
      <c r="E4651" s="101" t="s">
        <v>255</v>
      </c>
      <c r="F4651" s="102" t="s">
        <v>290</v>
      </c>
      <c r="G4651" s="100">
        <v>11</v>
      </c>
      <c r="H4651" s="103" t="s">
        <v>756</v>
      </c>
      <c r="I4651" s="100">
        <v>20</v>
      </c>
      <c r="J4651" s="100">
        <v>1</v>
      </c>
      <c r="K4651" s="100"/>
      <c r="L4651" s="100"/>
      <c r="M4651" s="100">
        <v>20</v>
      </c>
      <c r="N4651" s="100">
        <v>1</v>
      </c>
      <c r="O4651" s="104">
        <v>1050000</v>
      </c>
      <c r="P4651" s="104">
        <v>1050000</v>
      </c>
      <c r="Q4651" s="104"/>
      <c r="R4651" s="104"/>
      <c r="S4651" s="104">
        <v>1050000</v>
      </c>
      <c r="T4651" s="104">
        <v>0</v>
      </c>
      <c r="U4651" s="103" t="s">
        <v>303</v>
      </c>
      <c r="V4651" s="105" t="s">
        <v>5073</v>
      </c>
      <c r="W4651" s="106" t="s">
        <v>539</v>
      </c>
    </row>
    <row r="4652" spans="1:23" s="107" customFormat="1" ht="31.8" customHeight="1">
      <c r="A4652" s="46">
        <f>SUBTOTAL(3,$C$11:C4652)</f>
        <v>4642</v>
      </c>
      <c r="B4652" s="100">
        <v>2</v>
      </c>
      <c r="C4652" s="100" t="s">
        <v>254</v>
      </c>
      <c r="D4652" s="100" t="s">
        <v>2393</v>
      </c>
      <c r="E4652" s="101" t="s">
        <v>255</v>
      </c>
      <c r="F4652" s="102" t="s">
        <v>290</v>
      </c>
      <c r="G4652" s="100">
        <v>11</v>
      </c>
      <c r="H4652" s="103" t="s">
        <v>756</v>
      </c>
      <c r="I4652" s="100">
        <v>20</v>
      </c>
      <c r="J4652" s="100">
        <v>1</v>
      </c>
      <c r="K4652" s="100"/>
      <c r="L4652" s="100"/>
      <c r="M4652" s="100">
        <v>20</v>
      </c>
      <c r="N4652" s="100">
        <v>1</v>
      </c>
      <c r="O4652" s="104">
        <v>1050000</v>
      </c>
      <c r="P4652" s="104">
        <v>1050000</v>
      </c>
      <c r="Q4652" s="104"/>
      <c r="R4652" s="104"/>
      <c r="S4652" s="104">
        <v>1050000</v>
      </c>
      <c r="T4652" s="104">
        <v>0</v>
      </c>
      <c r="U4652" s="103" t="s">
        <v>303</v>
      </c>
      <c r="V4652" s="105" t="s">
        <v>5074</v>
      </c>
      <c r="W4652" s="106" t="s">
        <v>539</v>
      </c>
    </row>
    <row r="4653" spans="1:23" s="107" customFormat="1" ht="31.8" customHeight="1">
      <c r="A4653" s="46">
        <f>SUBTOTAL(3,$C$11:C4653)</f>
        <v>4643</v>
      </c>
      <c r="B4653" s="100">
        <v>2</v>
      </c>
      <c r="C4653" s="100" t="s">
        <v>254</v>
      </c>
      <c r="D4653" s="100" t="s">
        <v>2355</v>
      </c>
      <c r="E4653" s="101" t="s">
        <v>255</v>
      </c>
      <c r="F4653" s="102" t="s">
        <v>290</v>
      </c>
      <c r="G4653" s="100">
        <v>11</v>
      </c>
      <c r="H4653" s="103" t="s">
        <v>756</v>
      </c>
      <c r="I4653" s="100">
        <v>20</v>
      </c>
      <c r="J4653" s="100">
        <v>1</v>
      </c>
      <c r="K4653" s="100"/>
      <c r="L4653" s="100"/>
      <c r="M4653" s="100">
        <v>20</v>
      </c>
      <c r="N4653" s="100">
        <v>1</v>
      </c>
      <c r="O4653" s="104">
        <v>1050000</v>
      </c>
      <c r="P4653" s="104">
        <v>1050000</v>
      </c>
      <c r="Q4653" s="104"/>
      <c r="R4653" s="104"/>
      <c r="S4653" s="104">
        <v>1050000</v>
      </c>
      <c r="T4653" s="104">
        <v>0</v>
      </c>
      <c r="U4653" s="103" t="s">
        <v>303</v>
      </c>
      <c r="V4653" s="105" t="s">
        <v>5075</v>
      </c>
      <c r="W4653" s="106" t="s">
        <v>539</v>
      </c>
    </row>
    <row r="4654" spans="1:23" s="107" customFormat="1" ht="31.8" customHeight="1">
      <c r="A4654" s="46">
        <f>SUBTOTAL(3,$C$11:C4654)</f>
        <v>4644</v>
      </c>
      <c r="B4654" s="100">
        <v>2</v>
      </c>
      <c r="C4654" s="100" t="s">
        <v>254</v>
      </c>
      <c r="D4654" s="100" t="s">
        <v>2352</v>
      </c>
      <c r="E4654" s="101" t="s">
        <v>255</v>
      </c>
      <c r="F4654" s="102" t="s">
        <v>290</v>
      </c>
      <c r="G4654" s="100">
        <v>11</v>
      </c>
      <c r="H4654" s="103" t="s">
        <v>756</v>
      </c>
      <c r="I4654" s="100">
        <v>20</v>
      </c>
      <c r="J4654" s="100">
        <v>1</v>
      </c>
      <c r="K4654" s="100"/>
      <c r="L4654" s="100"/>
      <c r="M4654" s="100">
        <v>20</v>
      </c>
      <c r="N4654" s="100">
        <v>1</v>
      </c>
      <c r="O4654" s="104">
        <v>1050000</v>
      </c>
      <c r="P4654" s="104">
        <v>1050000</v>
      </c>
      <c r="Q4654" s="104"/>
      <c r="R4654" s="104"/>
      <c r="S4654" s="104">
        <v>1050000</v>
      </c>
      <c r="T4654" s="104">
        <v>0</v>
      </c>
      <c r="U4654" s="103" t="s">
        <v>303</v>
      </c>
      <c r="V4654" s="105" t="s">
        <v>2687</v>
      </c>
      <c r="W4654" s="106" t="s">
        <v>539</v>
      </c>
    </row>
    <row r="4655" spans="1:23" s="107" customFormat="1" ht="31.8" customHeight="1">
      <c r="A4655" s="46">
        <f>SUBTOTAL(3,$C$11:C4655)</f>
        <v>4645</v>
      </c>
      <c r="B4655" s="100">
        <v>2</v>
      </c>
      <c r="C4655" s="100" t="s">
        <v>254</v>
      </c>
      <c r="D4655" s="100" t="s">
        <v>2368</v>
      </c>
      <c r="E4655" s="101" t="s">
        <v>255</v>
      </c>
      <c r="F4655" s="102" t="s">
        <v>290</v>
      </c>
      <c r="G4655" s="100">
        <v>11</v>
      </c>
      <c r="H4655" s="103" t="s">
        <v>756</v>
      </c>
      <c r="I4655" s="100">
        <v>20</v>
      </c>
      <c r="J4655" s="100">
        <v>1</v>
      </c>
      <c r="K4655" s="100"/>
      <c r="L4655" s="100"/>
      <c r="M4655" s="100">
        <v>20</v>
      </c>
      <c r="N4655" s="100">
        <v>1</v>
      </c>
      <c r="O4655" s="104">
        <v>1050000</v>
      </c>
      <c r="P4655" s="104">
        <v>1050000</v>
      </c>
      <c r="Q4655" s="104"/>
      <c r="R4655" s="104"/>
      <c r="S4655" s="104">
        <v>1050000</v>
      </c>
      <c r="T4655" s="104">
        <v>0</v>
      </c>
      <c r="U4655" s="103" t="s">
        <v>303</v>
      </c>
      <c r="V4655" s="105" t="s">
        <v>732</v>
      </c>
      <c r="W4655" s="106" t="s">
        <v>539</v>
      </c>
    </row>
    <row r="4656" spans="1:23" s="107" customFormat="1" ht="31.8" customHeight="1">
      <c r="A4656" s="46">
        <f>SUBTOTAL(3,$C$11:C4656)</f>
        <v>4646</v>
      </c>
      <c r="B4656" s="100">
        <v>2</v>
      </c>
      <c r="C4656" s="100" t="s">
        <v>254</v>
      </c>
      <c r="D4656" s="100" t="s">
        <v>2368</v>
      </c>
      <c r="E4656" s="101" t="s">
        <v>255</v>
      </c>
      <c r="F4656" s="102" t="s">
        <v>290</v>
      </c>
      <c r="G4656" s="100">
        <v>11</v>
      </c>
      <c r="H4656" s="103" t="s">
        <v>756</v>
      </c>
      <c r="I4656" s="100">
        <v>20</v>
      </c>
      <c r="J4656" s="100">
        <v>1</v>
      </c>
      <c r="K4656" s="100"/>
      <c r="L4656" s="100"/>
      <c r="M4656" s="100">
        <v>20</v>
      </c>
      <c r="N4656" s="100">
        <v>1</v>
      </c>
      <c r="O4656" s="104">
        <v>1050000</v>
      </c>
      <c r="P4656" s="104">
        <v>1050000</v>
      </c>
      <c r="Q4656" s="104"/>
      <c r="R4656" s="104"/>
      <c r="S4656" s="104">
        <v>1050000</v>
      </c>
      <c r="T4656" s="104">
        <v>0</v>
      </c>
      <c r="U4656" s="103" t="s">
        <v>303</v>
      </c>
      <c r="V4656" s="105" t="s">
        <v>184</v>
      </c>
      <c r="W4656" s="106" t="s">
        <v>539</v>
      </c>
    </row>
    <row r="4657" spans="1:23" s="107" customFormat="1" ht="31.8" customHeight="1">
      <c r="A4657" s="46">
        <f>SUBTOTAL(3,$C$11:C4657)</f>
        <v>4647</v>
      </c>
      <c r="B4657" s="100">
        <v>2</v>
      </c>
      <c r="C4657" s="100" t="s">
        <v>254</v>
      </c>
      <c r="D4657" s="100" t="s">
        <v>2368</v>
      </c>
      <c r="E4657" s="101" t="s">
        <v>255</v>
      </c>
      <c r="F4657" s="102" t="s">
        <v>290</v>
      </c>
      <c r="G4657" s="100">
        <v>11</v>
      </c>
      <c r="H4657" s="103" t="s">
        <v>756</v>
      </c>
      <c r="I4657" s="100">
        <v>20</v>
      </c>
      <c r="J4657" s="100">
        <v>1</v>
      </c>
      <c r="K4657" s="100"/>
      <c r="L4657" s="100"/>
      <c r="M4657" s="100">
        <v>20</v>
      </c>
      <c r="N4657" s="100">
        <v>1</v>
      </c>
      <c r="O4657" s="104">
        <v>1050000</v>
      </c>
      <c r="P4657" s="104">
        <v>1050000</v>
      </c>
      <c r="Q4657" s="104"/>
      <c r="R4657" s="104"/>
      <c r="S4657" s="104">
        <v>1050000</v>
      </c>
      <c r="T4657" s="104">
        <v>0</v>
      </c>
      <c r="U4657" s="103" t="s">
        <v>303</v>
      </c>
      <c r="V4657" s="105" t="s">
        <v>1769</v>
      </c>
      <c r="W4657" s="106" t="s">
        <v>539</v>
      </c>
    </row>
    <row r="4658" spans="1:23" s="107" customFormat="1" ht="31.8" customHeight="1">
      <c r="A4658" s="46">
        <f>SUBTOTAL(3,$C$11:C4658)</f>
        <v>4648</v>
      </c>
      <c r="B4658" s="100">
        <v>2</v>
      </c>
      <c r="C4658" s="100" t="s">
        <v>254</v>
      </c>
      <c r="D4658" s="100" t="s">
        <v>2351</v>
      </c>
      <c r="E4658" s="101" t="s">
        <v>255</v>
      </c>
      <c r="F4658" s="102" t="s">
        <v>290</v>
      </c>
      <c r="G4658" s="100">
        <v>11</v>
      </c>
      <c r="H4658" s="103" t="s">
        <v>756</v>
      </c>
      <c r="I4658" s="100">
        <v>20</v>
      </c>
      <c r="J4658" s="100">
        <v>1</v>
      </c>
      <c r="K4658" s="100"/>
      <c r="L4658" s="100"/>
      <c r="M4658" s="100">
        <v>20</v>
      </c>
      <c r="N4658" s="100">
        <v>1</v>
      </c>
      <c r="O4658" s="104">
        <v>1050000</v>
      </c>
      <c r="P4658" s="104">
        <v>1050000</v>
      </c>
      <c r="Q4658" s="104"/>
      <c r="R4658" s="104"/>
      <c r="S4658" s="104">
        <v>1050000</v>
      </c>
      <c r="T4658" s="104">
        <v>0</v>
      </c>
      <c r="U4658" s="103" t="s">
        <v>303</v>
      </c>
      <c r="V4658" s="105" t="s">
        <v>635</v>
      </c>
      <c r="W4658" s="106" t="s">
        <v>539</v>
      </c>
    </row>
    <row r="4659" spans="1:23" s="107" customFormat="1" ht="31.8" customHeight="1">
      <c r="A4659" s="46">
        <f>SUBTOTAL(3,$C$11:C4659)</f>
        <v>4649</v>
      </c>
      <c r="B4659" s="100">
        <v>2</v>
      </c>
      <c r="C4659" s="100" t="s">
        <v>254</v>
      </c>
      <c r="D4659" s="100" t="s">
        <v>2355</v>
      </c>
      <c r="E4659" s="101" t="s">
        <v>255</v>
      </c>
      <c r="F4659" s="102" t="s">
        <v>290</v>
      </c>
      <c r="G4659" s="100">
        <v>11</v>
      </c>
      <c r="H4659" s="103" t="s">
        <v>756</v>
      </c>
      <c r="I4659" s="100">
        <v>20</v>
      </c>
      <c r="J4659" s="100">
        <v>1</v>
      </c>
      <c r="K4659" s="100"/>
      <c r="L4659" s="100"/>
      <c r="M4659" s="100">
        <v>20</v>
      </c>
      <c r="N4659" s="100">
        <v>1</v>
      </c>
      <c r="O4659" s="104">
        <v>1050000</v>
      </c>
      <c r="P4659" s="104">
        <v>1050000</v>
      </c>
      <c r="Q4659" s="104"/>
      <c r="R4659" s="104"/>
      <c r="S4659" s="104">
        <v>1050000</v>
      </c>
      <c r="T4659" s="104">
        <v>0</v>
      </c>
      <c r="U4659" s="103" t="s">
        <v>303</v>
      </c>
      <c r="V4659" s="105" t="s">
        <v>5076</v>
      </c>
      <c r="W4659" s="106" t="s">
        <v>539</v>
      </c>
    </row>
    <row r="4660" spans="1:23" s="107" customFormat="1" ht="31.8" customHeight="1">
      <c r="A4660" s="46">
        <f>SUBTOTAL(3,$C$11:C4660)</f>
        <v>4650</v>
      </c>
      <c r="B4660" s="100">
        <v>2</v>
      </c>
      <c r="C4660" s="100" t="s">
        <v>254</v>
      </c>
      <c r="D4660" s="100" t="s">
        <v>2345</v>
      </c>
      <c r="E4660" s="101" t="s">
        <v>255</v>
      </c>
      <c r="F4660" s="102" t="s">
        <v>290</v>
      </c>
      <c r="G4660" s="100">
        <v>11</v>
      </c>
      <c r="H4660" s="103" t="s">
        <v>756</v>
      </c>
      <c r="I4660" s="100">
        <v>20</v>
      </c>
      <c r="J4660" s="100">
        <v>1</v>
      </c>
      <c r="K4660" s="100"/>
      <c r="L4660" s="100"/>
      <c r="M4660" s="100">
        <v>20</v>
      </c>
      <c r="N4660" s="100">
        <v>1</v>
      </c>
      <c r="O4660" s="104">
        <v>1050000</v>
      </c>
      <c r="P4660" s="104">
        <v>1050000</v>
      </c>
      <c r="Q4660" s="104"/>
      <c r="R4660" s="104"/>
      <c r="S4660" s="104">
        <v>1050000</v>
      </c>
      <c r="T4660" s="104">
        <v>0</v>
      </c>
      <c r="U4660" s="103" t="s">
        <v>303</v>
      </c>
      <c r="V4660" s="105" t="s">
        <v>5077</v>
      </c>
      <c r="W4660" s="106" t="s">
        <v>539</v>
      </c>
    </row>
    <row r="4661" spans="1:23" s="107" customFormat="1" ht="31.8" customHeight="1">
      <c r="A4661" s="46">
        <f>SUBTOTAL(3,$C$11:C4661)</f>
        <v>4651</v>
      </c>
      <c r="B4661" s="100">
        <v>2</v>
      </c>
      <c r="C4661" s="100" t="s">
        <v>254</v>
      </c>
      <c r="D4661" s="100" t="s">
        <v>2394</v>
      </c>
      <c r="E4661" s="101" t="s">
        <v>255</v>
      </c>
      <c r="F4661" s="102" t="s">
        <v>290</v>
      </c>
      <c r="G4661" s="100">
        <v>11</v>
      </c>
      <c r="H4661" s="103" t="s">
        <v>756</v>
      </c>
      <c r="I4661" s="100">
        <v>20</v>
      </c>
      <c r="J4661" s="100">
        <v>1</v>
      </c>
      <c r="K4661" s="100"/>
      <c r="L4661" s="100"/>
      <c r="M4661" s="100">
        <v>20</v>
      </c>
      <c r="N4661" s="100">
        <v>1</v>
      </c>
      <c r="O4661" s="104">
        <v>1050000</v>
      </c>
      <c r="P4661" s="104">
        <v>1050000</v>
      </c>
      <c r="Q4661" s="104"/>
      <c r="R4661" s="104"/>
      <c r="S4661" s="104">
        <v>1050000</v>
      </c>
      <c r="T4661" s="104">
        <v>0</v>
      </c>
      <c r="U4661" s="103" t="s">
        <v>303</v>
      </c>
      <c r="V4661" s="105" t="s">
        <v>5078</v>
      </c>
      <c r="W4661" s="106" t="s">
        <v>539</v>
      </c>
    </row>
    <row r="4662" spans="1:23" s="107" customFormat="1" ht="31.8" customHeight="1">
      <c r="A4662" s="46">
        <f>SUBTOTAL(3,$C$11:C4662)</f>
        <v>4652</v>
      </c>
      <c r="B4662" s="100">
        <v>2</v>
      </c>
      <c r="C4662" s="100" t="s">
        <v>254</v>
      </c>
      <c r="D4662" s="100" t="s">
        <v>2364</v>
      </c>
      <c r="E4662" s="101" t="s">
        <v>255</v>
      </c>
      <c r="F4662" s="102" t="s">
        <v>290</v>
      </c>
      <c r="G4662" s="100">
        <v>11</v>
      </c>
      <c r="H4662" s="103" t="s">
        <v>756</v>
      </c>
      <c r="I4662" s="100">
        <v>20</v>
      </c>
      <c r="J4662" s="100">
        <v>1</v>
      </c>
      <c r="K4662" s="100"/>
      <c r="L4662" s="100"/>
      <c r="M4662" s="100">
        <v>20</v>
      </c>
      <c r="N4662" s="100">
        <v>1</v>
      </c>
      <c r="O4662" s="104">
        <v>1050000</v>
      </c>
      <c r="P4662" s="104">
        <v>1050000</v>
      </c>
      <c r="Q4662" s="104"/>
      <c r="R4662" s="104"/>
      <c r="S4662" s="104">
        <v>1050000</v>
      </c>
      <c r="T4662" s="104">
        <v>0</v>
      </c>
      <c r="U4662" s="103" t="s">
        <v>303</v>
      </c>
      <c r="V4662" s="105" t="s">
        <v>5079</v>
      </c>
      <c r="W4662" s="106" t="s">
        <v>539</v>
      </c>
    </row>
    <row r="4663" spans="1:23" s="107" customFormat="1" ht="31.8" customHeight="1">
      <c r="A4663" s="46">
        <f>SUBTOTAL(3,$C$11:C4663)</f>
        <v>4653</v>
      </c>
      <c r="B4663" s="100">
        <v>2</v>
      </c>
      <c r="C4663" s="100" t="s">
        <v>254</v>
      </c>
      <c r="D4663" s="100" t="s">
        <v>2364</v>
      </c>
      <c r="E4663" s="101" t="s">
        <v>255</v>
      </c>
      <c r="F4663" s="102" t="s">
        <v>290</v>
      </c>
      <c r="G4663" s="100">
        <v>11</v>
      </c>
      <c r="H4663" s="103" t="s">
        <v>756</v>
      </c>
      <c r="I4663" s="100">
        <v>20</v>
      </c>
      <c r="J4663" s="100">
        <v>1</v>
      </c>
      <c r="K4663" s="100"/>
      <c r="L4663" s="100"/>
      <c r="M4663" s="100">
        <v>20</v>
      </c>
      <c r="N4663" s="100">
        <v>1</v>
      </c>
      <c r="O4663" s="104">
        <v>1050000</v>
      </c>
      <c r="P4663" s="104">
        <v>1050000</v>
      </c>
      <c r="Q4663" s="104"/>
      <c r="R4663" s="104"/>
      <c r="S4663" s="104">
        <v>1050000</v>
      </c>
      <c r="T4663" s="104">
        <v>0</v>
      </c>
      <c r="U4663" s="103" t="s">
        <v>303</v>
      </c>
      <c r="V4663" s="105" t="s">
        <v>2800</v>
      </c>
      <c r="W4663" s="106" t="s">
        <v>539</v>
      </c>
    </row>
    <row r="4664" spans="1:23" s="107" customFormat="1" ht="31.8" customHeight="1">
      <c r="A4664" s="46">
        <f>SUBTOTAL(3,$C$11:C4664)</f>
        <v>4654</v>
      </c>
      <c r="B4664" s="100">
        <v>2</v>
      </c>
      <c r="C4664" s="100" t="s">
        <v>254</v>
      </c>
      <c r="D4664" s="100" t="s">
        <v>2368</v>
      </c>
      <c r="E4664" s="101" t="s">
        <v>255</v>
      </c>
      <c r="F4664" s="102" t="s">
        <v>290</v>
      </c>
      <c r="G4664" s="100">
        <v>11</v>
      </c>
      <c r="H4664" s="103" t="s">
        <v>756</v>
      </c>
      <c r="I4664" s="100">
        <v>20</v>
      </c>
      <c r="J4664" s="100">
        <v>1</v>
      </c>
      <c r="K4664" s="100"/>
      <c r="L4664" s="100"/>
      <c r="M4664" s="100">
        <v>20</v>
      </c>
      <c r="N4664" s="100">
        <v>1</v>
      </c>
      <c r="O4664" s="104">
        <v>1050000</v>
      </c>
      <c r="P4664" s="104">
        <v>1050000</v>
      </c>
      <c r="Q4664" s="104"/>
      <c r="R4664" s="104"/>
      <c r="S4664" s="104">
        <v>1050000</v>
      </c>
      <c r="T4664" s="104">
        <v>0</v>
      </c>
      <c r="U4664" s="103" t="s">
        <v>303</v>
      </c>
      <c r="V4664" s="105" t="s">
        <v>5080</v>
      </c>
      <c r="W4664" s="106" t="s">
        <v>539</v>
      </c>
    </row>
    <row r="4665" spans="1:23" s="107" customFormat="1" ht="31.8" customHeight="1">
      <c r="A4665" s="46">
        <f>SUBTOTAL(3,$C$11:C4665)</f>
        <v>4655</v>
      </c>
      <c r="B4665" s="100">
        <v>2</v>
      </c>
      <c r="C4665" s="100" t="s">
        <v>254</v>
      </c>
      <c r="D4665" s="100" t="s">
        <v>2356</v>
      </c>
      <c r="E4665" s="101" t="s">
        <v>255</v>
      </c>
      <c r="F4665" s="102" t="s">
        <v>290</v>
      </c>
      <c r="G4665" s="100">
        <v>11</v>
      </c>
      <c r="H4665" s="103" t="s">
        <v>756</v>
      </c>
      <c r="I4665" s="100">
        <v>20</v>
      </c>
      <c r="J4665" s="100">
        <v>1</v>
      </c>
      <c r="K4665" s="100"/>
      <c r="L4665" s="100"/>
      <c r="M4665" s="100">
        <v>20</v>
      </c>
      <c r="N4665" s="100">
        <v>1</v>
      </c>
      <c r="O4665" s="104">
        <v>1050000</v>
      </c>
      <c r="P4665" s="104">
        <v>1050000</v>
      </c>
      <c r="Q4665" s="104"/>
      <c r="R4665" s="104"/>
      <c r="S4665" s="104">
        <v>1050000</v>
      </c>
      <c r="T4665" s="104">
        <v>0</v>
      </c>
      <c r="U4665" s="103" t="s">
        <v>303</v>
      </c>
      <c r="V4665" s="105" t="s">
        <v>5081</v>
      </c>
      <c r="W4665" s="106" t="s">
        <v>539</v>
      </c>
    </row>
    <row r="4666" spans="1:23" s="107" customFormat="1" ht="31.8" customHeight="1">
      <c r="A4666" s="46">
        <f>SUBTOTAL(3,$C$11:C4666)</f>
        <v>4656</v>
      </c>
      <c r="B4666" s="100">
        <v>2</v>
      </c>
      <c r="C4666" s="100" t="s">
        <v>254</v>
      </c>
      <c r="D4666" s="100" t="s">
        <v>2345</v>
      </c>
      <c r="E4666" s="101" t="s">
        <v>255</v>
      </c>
      <c r="F4666" s="102" t="s">
        <v>290</v>
      </c>
      <c r="G4666" s="100">
        <v>11</v>
      </c>
      <c r="H4666" s="103" t="s">
        <v>756</v>
      </c>
      <c r="I4666" s="100">
        <v>20</v>
      </c>
      <c r="J4666" s="100">
        <v>1</v>
      </c>
      <c r="K4666" s="100"/>
      <c r="L4666" s="100"/>
      <c r="M4666" s="100">
        <v>20</v>
      </c>
      <c r="N4666" s="100">
        <v>1</v>
      </c>
      <c r="O4666" s="104">
        <v>1050000</v>
      </c>
      <c r="P4666" s="104">
        <v>1050000</v>
      </c>
      <c r="Q4666" s="104"/>
      <c r="R4666" s="104"/>
      <c r="S4666" s="104">
        <v>1050000</v>
      </c>
      <c r="T4666" s="104">
        <v>0</v>
      </c>
      <c r="U4666" s="103" t="s">
        <v>303</v>
      </c>
      <c r="V4666" s="105" t="s">
        <v>2080</v>
      </c>
      <c r="W4666" s="106" t="s">
        <v>539</v>
      </c>
    </row>
    <row r="4667" spans="1:23" s="107" customFormat="1" ht="31.8" customHeight="1">
      <c r="A4667" s="46">
        <f>SUBTOTAL(3,$C$11:C4667)</f>
        <v>4657</v>
      </c>
      <c r="B4667" s="100">
        <v>2</v>
      </c>
      <c r="C4667" s="100" t="s">
        <v>254</v>
      </c>
      <c r="D4667" s="100" t="s">
        <v>2341</v>
      </c>
      <c r="E4667" s="101" t="s">
        <v>255</v>
      </c>
      <c r="F4667" s="102" t="s">
        <v>290</v>
      </c>
      <c r="G4667" s="100">
        <v>11</v>
      </c>
      <c r="H4667" s="103" t="s">
        <v>756</v>
      </c>
      <c r="I4667" s="100">
        <v>20</v>
      </c>
      <c r="J4667" s="100">
        <v>1</v>
      </c>
      <c r="K4667" s="100"/>
      <c r="L4667" s="100"/>
      <c r="M4667" s="100">
        <v>20</v>
      </c>
      <c r="N4667" s="100">
        <v>1</v>
      </c>
      <c r="O4667" s="104">
        <v>1050000</v>
      </c>
      <c r="P4667" s="104">
        <v>1050000</v>
      </c>
      <c r="Q4667" s="104"/>
      <c r="R4667" s="104"/>
      <c r="S4667" s="104">
        <v>1050000</v>
      </c>
      <c r="T4667" s="104">
        <v>0</v>
      </c>
      <c r="U4667" s="103" t="s">
        <v>303</v>
      </c>
      <c r="V4667" s="105" t="s">
        <v>5082</v>
      </c>
      <c r="W4667" s="106" t="s">
        <v>539</v>
      </c>
    </row>
    <row r="4668" spans="1:23" s="107" customFormat="1" ht="31.8" customHeight="1">
      <c r="A4668" s="46">
        <f>SUBTOTAL(3,$C$11:C4668)</f>
        <v>4658</v>
      </c>
      <c r="B4668" s="100">
        <v>2</v>
      </c>
      <c r="C4668" s="100" t="s">
        <v>254</v>
      </c>
      <c r="D4668" s="100" t="s">
        <v>2357</v>
      </c>
      <c r="E4668" s="101" t="s">
        <v>255</v>
      </c>
      <c r="F4668" s="102" t="s">
        <v>290</v>
      </c>
      <c r="G4668" s="100">
        <v>11</v>
      </c>
      <c r="H4668" s="103" t="s">
        <v>756</v>
      </c>
      <c r="I4668" s="100">
        <v>20</v>
      </c>
      <c r="J4668" s="100">
        <v>1</v>
      </c>
      <c r="K4668" s="100"/>
      <c r="L4668" s="100"/>
      <c r="M4668" s="100">
        <v>20</v>
      </c>
      <c r="N4668" s="100">
        <v>1</v>
      </c>
      <c r="O4668" s="104">
        <v>1050000</v>
      </c>
      <c r="P4668" s="104">
        <v>1050000</v>
      </c>
      <c r="Q4668" s="104"/>
      <c r="R4668" s="104"/>
      <c r="S4668" s="104">
        <v>1050000</v>
      </c>
      <c r="T4668" s="104">
        <v>0</v>
      </c>
      <c r="U4668" s="103" t="s">
        <v>303</v>
      </c>
      <c r="V4668" s="105" t="s">
        <v>5083</v>
      </c>
      <c r="W4668" s="106" t="s">
        <v>539</v>
      </c>
    </row>
    <row r="4669" spans="1:23" s="107" customFormat="1" ht="31.8" customHeight="1">
      <c r="A4669" s="46">
        <f>SUBTOTAL(3,$C$11:C4669)</f>
        <v>4659</v>
      </c>
      <c r="B4669" s="100">
        <v>2</v>
      </c>
      <c r="C4669" s="100" t="s">
        <v>254</v>
      </c>
      <c r="D4669" s="100" t="s">
        <v>2345</v>
      </c>
      <c r="E4669" s="101" t="s">
        <v>255</v>
      </c>
      <c r="F4669" s="102" t="s">
        <v>290</v>
      </c>
      <c r="G4669" s="100">
        <v>11</v>
      </c>
      <c r="H4669" s="103" t="s">
        <v>756</v>
      </c>
      <c r="I4669" s="100">
        <v>20</v>
      </c>
      <c r="J4669" s="100">
        <v>1</v>
      </c>
      <c r="K4669" s="100"/>
      <c r="L4669" s="100"/>
      <c r="M4669" s="100">
        <v>20</v>
      </c>
      <c r="N4669" s="100">
        <v>1</v>
      </c>
      <c r="O4669" s="104">
        <v>1050000</v>
      </c>
      <c r="P4669" s="104">
        <v>1050000</v>
      </c>
      <c r="Q4669" s="104"/>
      <c r="R4669" s="104"/>
      <c r="S4669" s="104">
        <v>1050000</v>
      </c>
      <c r="T4669" s="104">
        <v>0</v>
      </c>
      <c r="U4669" s="103" t="s">
        <v>303</v>
      </c>
      <c r="V4669" s="105" t="s">
        <v>5084</v>
      </c>
      <c r="W4669" s="106" t="s">
        <v>539</v>
      </c>
    </row>
    <row r="4670" spans="1:23" s="107" customFormat="1" ht="31.8" customHeight="1">
      <c r="A4670" s="46">
        <f>SUBTOTAL(3,$C$11:C4670)</f>
        <v>4660</v>
      </c>
      <c r="B4670" s="100">
        <v>2</v>
      </c>
      <c r="C4670" s="100" t="s">
        <v>254</v>
      </c>
      <c r="D4670" s="100" t="s">
        <v>2368</v>
      </c>
      <c r="E4670" s="101" t="s">
        <v>255</v>
      </c>
      <c r="F4670" s="102" t="s">
        <v>290</v>
      </c>
      <c r="G4670" s="100">
        <v>11</v>
      </c>
      <c r="H4670" s="103" t="s">
        <v>756</v>
      </c>
      <c r="I4670" s="100">
        <v>20</v>
      </c>
      <c r="J4670" s="100">
        <v>1</v>
      </c>
      <c r="K4670" s="100"/>
      <c r="L4670" s="100"/>
      <c r="M4670" s="100">
        <v>20</v>
      </c>
      <c r="N4670" s="100">
        <v>1</v>
      </c>
      <c r="O4670" s="104">
        <v>1050000</v>
      </c>
      <c r="P4670" s="104">
        <v>1050000</v>
      </c>
      <c r="Q4670" s="104"/>
      <c r="R4670" s="104"/>
      <c r="S4670" s="104">
        <v>1050000</v>
      </c>
      <c r="T4670" s="104">
        <v>0</v>
      </c>
      <c r="U4670" s="103" t="s">
        <v>303</v>
      </c>
      <c r="V4670" s="105" t="s">
        <v>5085</v>
      </c>
      <c r="W4670" s="106" t="s">
        <v>539</v>
      </c>
    </row>
    <row r="4671" spans="1:23" s="107" customFormat="1" ht="31.8" customHeight="1">
      <c r="A4671" s="46">
        <f>SUBTOTAL(3,$C$11:C4671)</f>
        <v>4661</v>
      </c>
      <c r="B4671" s="100">
        <v>2</v>
      </c>
      <c r="C4671" s="100" t="s">
        <v>254</v>
      </c>
      <c r="D4671" s="100" t="s">
        <v>2368</v>
      </c>
      <c r="E4671" s="101" t="s">
        <v>255</v>
      </c>
      <c r="F4671" s="102" t="s">
        <v>290</v>
      </c>
      <c r="G4671" s="100">
        <v>11</v>
      </c>
      <c r="H4671" s="103" t="s">
        <v>756</v>
      </c>
      <c r="I4671" s="100">
        <v>20</v>
      </c>
      <c r="J4671" s="100">
        <v>1</v>
      </c>
      <c r="K4671" s="100"/>
      <c r="L4671" s="100"/>
      <c r="M4671" s="100">
        <v>20</v>
      </c>
      <c r="N4671" s="100">
        <v>1</v>
      </c>
      <c r="O4671" s="104">
        <v>1050000</v>
      </c>
      <c r="P4671" s="104">
        <v>1050000</v>
      </c>
      <c r="Q4671" s="104"/>
      <c r="R4671" s="104"/>
      <c r="S4671" s="104">
        <v>1050000</v>
      </c>
      <c r="T4671" s="104">
        <v>0</v>
      </c>
      <c r="U4671" s="103" t="s">
        <v>303</v>
      </c>
      <c r="V4671" s="105" t="s">
        <v>5086</v>
      </c>
      <c r="W4671" s="106" t="s">
        <v>539</v>
      </c>
    </row>
    <row r="4672" spans="1:23" s="107" customFormat="1" ht="31.8" customHeight="1">
      <c r="A4672" s="46">
        <f>SUBTOTAL(3,$C$11:C4672)</f>
        <v>4662</v>
      </c>
      <c r="B4672" s="100">
        <v>2</v>
      </c>
      <c r="C4672" s="100" t="s">
        <v>254</v>
      </c>
      <c r="D4672" s="100" t="s">
        <v>2368</v>
      </c>
      <c r="E4672" s="101" t="s">
        <v>255</v>
      </c>
      <c r="F4672" s="102" t="s">
        <v>290</v>
      </c>
      <c r="G4672" s="100">
        <v>11</v>
      </c>
      <c r="H4672" s="103" t="s">
        <v>756</v>
      </c>
      <c r="I4672" s="100">
        <v>20</v>
      </c>
      <c r="J4672" s="100">
        <v>1</v>
      </c>
      <c r="K4672" s="100"/>
      <c r="L4672" s="100"/>
      <c r="M4672" s="100">
        <v>20</v>
      </c>
      <c r="N4672" s="100">
        <v>1</v>
      </c>
      <c r="O4672" s="104">
        <v>1050000</v>
      </c>
      <c r="P4672" s="104">
        <v>1050000</v>
      </c>
      <c r="Q4672" s="104"/>
      <c r="R4672" s="104"/>
      <c r="S4672" s="104">
        <v>1050000</v>
      </c>
      <c r="T4672" s="104">
        <v>0</v>
      </c>
      <c r="U4672" s="103" t="s">
        <v>303</v>
      </c>
      <c r="V4672" s="105" t="s">
        <v>5087</v>
      </c>
      <c r="W4672" s="106" t="s">
        <v>539</v>
      </c>
    </row>
    <row r="4673" spans="1:23" s="107" customFormat="1" ht="31.8" customHeight="1">
      <c r="A4673" s="46">
        <f>SUBTOTAL(3,$C$11:C4673)</f>
        <v>4663</v>
      </c>
      <c r="B4673" s="100">
        <v>2</v>
      </c>
      <c r="C4673" s="100" t="s">
        <v>254</v>
      </c>
      <c r="D4673" s="100" t="s">
        <v>2340</v>
      </c>
      <c r="E4673" s="101" t="s">
        <v>255</v>
      </c>
      <c r="F4673" s="102" t="s">
        <v>290</v>
      </c>
      <c r="G4673" s="100">
        <v>11</v>
      </c>
      <c r="H4673" s="103" t="s">
        <v>756</v>
      </c>
      <c r="I4673" s="100">
        <v>20</v>
      </c>
      <c r="J4673" s="100">
        <v>1</v>
      </c>
      <c r="K4673" s="100"/>
      <c r="L4673" s="100"/>
      <c r="M4673" s="100">
        <v>20</v>
      </c>
      <c r="N4673" s="100">
        <v>1</v>
      </c>
      <c r="O4673" s="104">
        <v>1050000</v>
      </c>
      <c r="P4673" s="104">
        <v>1050000</v>
      </c>
      <c r="Q4673" s="104"/>
      <c r="R4673" s="104"/>
      <c r="S4673" s="104">
        <v>1050000</v>
      </c>
      <c r="T4673" s="104">
        <v>0</v>
      </c>
      <c r="U4673" s="103" t="s">
        <v>303</v>
      </c>
      <c r="V4673" s="105" t="s">
        <v>2080</v>
      </c>
      <c r="W4673" s="106" t="s">
        <v>539</v>
      </c>
    </row>
    <row r="4674" spans="1:23" s="107" customFormat="1" ht="31.8" customHeight="1">
      <c r="A4674" s="46">
        <f>SUBTOTAL(3,$C$11:C4674)</f>
        <v>4664</v>
      </c>
      <c r="B4674" s="100">
        <v>2</v>
      </c>
      <c r="C4674" s="100" t="s">
        <v>254</v>
      </c>
      <c r="D4674" s="100" t="s">
        <v>2368</v>
      </c>
      <c r="E4674" s="101" t="s">
        <v>255</v>
      </c>
      <c r="F4674" s="102" t="s">
        <v>290</v>
      </c>
      <c r="G4674" s="100">
        <v>11</v>
      </c>
      <c r="H4674" s="103" t="s">
        <v>756</v>
      </c>
      <c r="I4674" s="100">
        <v>20</v>
      </c>
      <c r="J4674" s="100">
        <v>1</v>
      </c>
      <c r="K4674" s="100"/>
      <c r="L4674" s="100"/>
      <c r="M4674" s="100">
        <v>20</v>
      </c>
      <c r="N4674" s="100">
        <v>1</v>
      </c>
      <c r="O4674" s="104">
        <v>1050000</v>
      </c>
      <c r="P4674" s="104">
        <v>1050000</v>
      </c>
      <c r="Q4674" s="104"/>
      <c r="R4674" s="104"/>
      <c r="S4674" s="104">
        <v>1050000</v>
      </c>
      <c r="T4674" s="104">
        <v>0</v>
      </c>
      <c r="U4674" s="103" t="s">
        <v>303</v>
      </c>
      <c r="V4674" s="105" t="s">
        <v>192</v>
      </c>
      <c r="W4674" s="106" t="s">
        <v>539</v>
      </c>
    </row>
    <row r="4675" spans="1:23" s="107" customFormat="1" ht="31.8" customHeight="1">
      <c r="A4675" s="46">
        <f>SUBTOTAL(3,$C$11:C4675)</f>
        <v>4665</v>
      </c>
      <c r="B4675" s="100">
        <v>2</v>
      </c>
      <c r="C4675" s="100" t="s">
        <v>254</v>
      </c>
      <c r="D4675" s="100" t="s">
        <v>2351</v>
      </c>
      <c r="E4675" s="101" t="s">
        <v>255</v>
      </c>
      <c r="F4675" s="102" t="s">
        <v>290</v>
      </c>
      <c r="G4675" s="100">
        <v>11</v>
      </c>
      <c r="H4675" s="103" t="s">
        <v>756</v>
      </c>
      <c r="I4675" s="100">
        <v>20</v>
      </c>
      <c r="J4675" s="100">
        <v>1</v>
      </c>
      <c r="K4675" s="100"/>
      <c r="L4675" s="100"/>
      <c r="M4675" s="100">
        <v>20</v>
      </c>
      <c r="N4675" s="100">
        <v>1</v>
      </c>
      <c r="O4675" s="104">
        <v>1050000</v>
      </c>
      <c r="P4675" s="104">
        <v>1050000</v>
      </c>
      <c r="Q4675" s="104"/>
      <c r="R4675" s="104"/>
      <c r="S4675" s="104">
        <v>1050000</v>
      </c>
      <c r="T4675" s="104">
        <v>0</v>
      </c>
      <c r="U4675" s="103" t="s">
        <v>303</v>
      </c>
      <c r="V4675" s="105" t="s">
        <v>5088</v>
      </c>
      <c r="W4675" s="106" t="s">
        <v>539</v>
      </c>
    </row>
    <row r="4676" spans="1:23" s="107" customFormat="1" ht="31.8" customHeight="1">
      <c r="A4676" s="46">
        <f>SUBTOTAL(3,$C$11:C4676)</f>
        <v>4666</v>
      </c>
      <c r="B4676" s="100">
        <v>2</v>
      </c>
      <c r="C4676" s="100" t="s">
        <v>254</v>
      </c>
      <c r="D4676" s="100" t="s">
        <v>2368</v>
      </c>
      <c r="E4676" s="101" t="s">
        <v>255</v>
      </c>
      <c r="F4676" s="102" t="s">
        <v>290</v>
      </c>
      <c r="G4676" s="100">
        <v>11</v>
      </c>
      <c r="H4676" s="103" t="s">
        <v>756</v>
      </c>
      <c r="I4676" s="100">
        <v>20</v>
      </c>
      <c r="J4676" s="100">
        <v>1</v>
      </c>
      <c r="K4676" s="100"/>
      <c r="L4676" s="100"/>
      <c r="M4676" s="100">
        <v>20</v>
      </c>
      <c r="N4676" s="100">
        <v>1</v>
      </c>
      <c r="O4676" s="104">
        <v>1050000</v>
      </c>
      <c r="P4676" s="104">
        <v>1050000</v>
      </c>
      <c r="Q4676" s="104"/>
      <c r="R4676" s="104"/>
      <c r="S4676" s="104">
        <v>1050000</v>
      </c>
      <c r="T4676" s="104">
        <v>0</v>
      </c>
      <c r="U4676" s="103" t="s">
        <v>303</v>
      </c>
      <c r="V4676" s="105" t="s">
        <v>4619</v>
      </c>
      <c r="W4676" s="106" t="s">
        <v>539</v>
      </c>
    </row>
    <row r="4677" spans="1:23" s="107" customFormat="1" ht="31.8" customHeight="1">
      <c r="A4677" s="46">
        <f>SUBTOTAL(3,$C$11:C4677)</f>
        <v>4667</v>
      </c>
      <c r="B4677" s="100">
        <v>2</v>
      </c>
      <c r="C4677" s="100" t="s">
        <v>254</v>
      </c>
      <c r="D4677" s="100" t="s">
        <v>2364</v>
      </c>
      <c r="E4677" s="101" t="s">
        <v>255</v>
      </c>
      <c r="F4677" s="102" t="s">
        <v>290</v>
      </c>
      <c r="G4677" s="100">
        <v>11</v>
      </c>
      <c r="H4677" s="103" t="s">
        <v>756</v>
      </c>
      <c r="I4677" s="100">
        <v>20</v>
      </c>
      <c r="J4677" s="100">
        <v>1</v>
      </c>
      <c r="K4677" s="100"/>
      <c r="L4677" s="100"/>
      <c r="M4677" s="100">
        <v>20</v>
      </c>
      <c r="N4677" s="100">
        <v>1</v>
      </c>
      <c r="O4677" s="104">
        <v>1050000</v>
      </c>
      <c r="P4677" s="104">
        <v>1050000</v>
      </c>
      <c r="Q4677" s="104"/>
      <c r="R4677" s="104"/>
      <c r="S4677" s="104">
        <v>1050000</v>
      </c>
      <c r="T4677" s="104">
        <v>0</v>
      </c>
      <c r="U4677" s="103" t="s">
        <v>303</v>
      </c>
      <c r="V4677" s="105" t="s">
        <v>5089</v>
      </c>
      <c r="W4677" s="106" t="s">
        <v>539</v>
      </c>
    </row>
    <row r="4678" spans="1:23" s="107" customFormat="1" ht="31.8" customHeight="1">
      <c r="A4678" s="46">
        <f>SUBTOTAL(3,$C$11:C4678)</f>
        <v>4668</v>
      </c>
      <c r="B4678" s="100">
        <v>2</v>
      </c>
      <c r="C4678" s="100" t="s">
        <v>254</v>
      </c>
      <c r="D4678" s="100" t="s">
        <v>2364</v>
      </c>
      <c r="E4678" s="101" t="s">
        <v>255</v>
      </c>
      <c r="F4678" s="102" t="s">
        <v>290</v>
      </c>
      <c r="G4678" s="100">
        <v>11</v>
      </c>
      <c r="H4678" s="103" t="s">
        <v>756</v>
      </c>
      <c r="I4678" s="100">
        <v>20</v>
      </c>
      <c r="J4678" s="100">
        <v>1</v>
      </c>
      <c r="K4678" s="100"/>
      <c r="L4678" s="100"/>
      <c r="M4678" s="100">
        <v>20</v>
      </c>
      <c r="N4678" s="100">
        <v>1</v>
      </c>
      <c r="O4678" s="104">
        <v>1050000</v>
      </c>
      <c r="P4678" s="104">
        <v>1050000</v>
      </c>
      <c r="Q4678" s="104"/>
      <c r="R4678" s="104"/>
      <c r="S4678" s="104">
        <v>1050000</v>
      </c>
      <c r="T4678" s="104">
        <v>0</v>
      </c>
      <c r="U4678" s="103" t="s">
        <v>303</v>
      </c>
      <c r="V4678" s="105" t="s">
        <v>1589</v>
      </c>
      <c r="W4678" s="106" t="s">
        <v>539</v>
      </c>
    </row>
    <row r="4679" spans="1:23" s="107" customFormat="1" ht="31.8" customHeight="1">
      <c r="A4679" s="46">
        <f>SUBTOTAL(3,$C$11:C4679)</f>
        <v>4669</v>
      </c>
      <c r="B4679" s="100">
        <v>2</v>
      </c>
      <c r="C4679" s="100" t="s">
        <v>254</v>
      </c>
      <c r="D4679" s="100" t="s">
        <v>2364</v>
      </c>
      <c r="E4679" s="101" t="s">
        <v>255</v>
      </c>
      <c r="F4679" s="102" t="s">
        <v>290</v>
      </c>
      <c r="G4679" s="100">
        <v>11</v>
      </c>
      <c r="H4679" s="103" t="s">
        <v>756</v>
      </c>
      <c r="I4679" s="100">
        <v>20</v>
      </c>
      <c r="J4679" s="100">
        <v>1</v>
      </c>
      <c r="K4679" s="100"/>
      <c r="L4679" s="100"/>
      <c r="M4679" s="100">
        <v>20</v>
      </c>
      <c r="N4679" s="100">
        <v>1</v>
      </c>
      <c r="O4679" s="104">
        <v>1050000</v>
      </c>
      <c r="P4679" s="104">
        <v>1050000</v>
      </c>
      <c r="Q4679" s="104"/>
      <c r="R4679" s="104"/>
      <c r="S4679" s="104">
        <v>1050000</v>
      </c>
      <c r="T4679" s="104">
        <v>0</v>
      </c>
      <c r="U4679" s="103" t="s">
        <v>303</v>
      </c>
      <c r="V4679" s="105" t="s">
        <v>5090</v>
      </c>
      <c r="W4679" s="106" t="s">
        <v>539</v>
      </c>
    </row>
    <row r="4680" spans="1:23" s="107" customFormat="1" ht="31.8" customHeight="1">
      <c r="A4680" s="46">
        <f>SUBTOTAL(3,$C$11:C4680)</f>
        <v>4670</v>
      </c>
      <c r="B4680" s="100">
        <v>2</v>
      </c>
      <c r="C4680" s="100" t="s">
        <v>254</v>
      </c>
      <c r="D4680" s="100" t="s">
        <v>2364</v>
      </c>
      <c r="E4680" s="101" t="s">
        <v>255</v>
      </c>
      <c r="F4680" s="102" t="s">
        <v>290</v>
      </c>
      <c r="G4680" s="100">
        <v>11</v>
      </c>
      <c r="H4680" s="103" t="s">
        <v>756</v>
      </c>
      <c r="I4680" s="100">
        <v>20</v>
      </c>
      <c r="J4680" s="100">
        <v>1</v>
      </c>
      <c r="K4680" s="100"/>
      <c r="L4680" s="100"/>
      <c r="M4680" s="100">
        <v>20</v>
      </c>
      <c r="N4680" s="100">
        <v>1</v>
      </c>
      <c r="O4680" s="104">
        <v>1050000</v>
      </c>
      <c r="P4680" s="104">
        <v>1050000</v>
      </c>
      <c r="Q4680" s="104"/>
      <c r="R4680" s="104"/>
      <c r="S4680" s="104">
        <v>1050000</v>
      </c>
      <c r="T4680" s="104">
        <v>0</v>
      </c>
      <c r="U4680" s="103" t="s">
        <v>303</v>
      </c>
      <c r="V4680" s="105" t="s">
        <v>1014</v>
      </c>
      <c r="W4680" s="106" t="s">
        <v>539</v>
      </c>
    </row>
    <row r="4681" spans="1:23" s="107" customFormat="1" ht="31.8" customHeight="1">
      <c r="A4681" s="46">
        <f>SUBTOTAL(3,$C$11:C4681)</f>
        <v>4671</v>
      </c>
      <c r="B4681" s="100">
        <v>2</v>
      </c>
      <c r="C4681" s="100" t="s">
        <v>254</v>
      </c>
      <c r="D4681" s="100" t="s">
        <v>2368</v>
      </c>
      <c r="E4681" s="101" t="s">
        <v>255</v>
      </c>
      <c r="F4681" s="102" t="s">
        <v>290</v>
      </c>
      <c r="G4681" s="100">
        <v>11</v>
      </c>
      <c r="H4681" s="103" t="s">
        <v>756</v>
      </c>
      <c r="I4681" s="100">
        <v>20</v>
      </c>
      <c r="J4681" s="100">
        <v>1</v>
      </c>
      <c r="K4681" s="100"/>
      <c r="L4681" s="100"/>
      <c r="M4681" s="100">
        <v>20</v>
      </c>
      <c r="N4681" s="100">
        <v>1</v>
      </c>
      <c r="O4681" s="104">
        <v>1050000</v>
      </c>
      <c r="P4681" s="104">
        <v>1050000</v>
      </c>
      <c r="Q4681" s="104"/>
      <c r="R4681" s="104"/>
      <c r="S4681" s="104">
        <v>1050000</v>
      </c>
      <c r="T4681" s="104">
        <v>0</v>
      </c>
      <c r="U4681" s="103" t="s">
        <v>303</v>
      </c>
      <c r="V4681" s="105" t="s">
        <v>4989</v>
      </c>
      <c r="W4681" s="106" t="s">
        <v>539</v>
      </c>
    </row>
    <row r="4682" spans="1:23" s="107" customFormat="1" ht="31.8" customHeight="1">
      <c r="A4682" s="46">
        <f>SUBTOTAL(3,$C$11:C4682)</f>
        <v>4672</v>
      </c>
      <c r="B4682" s="100">
        <v>2</v>
      </c>
      <c r="C4682" s="100" t="s">
        <v>254</v>
      </c>
      <c r="D4682" s="100" t="s">
        <v>2344</v>
      </c>
      <c r="E4682" s="101" t="s">
        <v>255</v>
      </c>
      <c r="F4682" s="102" t="s">
        <v>290</v>
      </c>
      <c r="G4682" s="100">
        <v>11</v>
      </c>
      <c r="H4682" s="103" t="s">
        <v>756</v>
      </c>
      <c r="I4682" s="100">
        <v>20</v>
      </c>
      <c r="J4682" s="100">
        <v>1</v>
      </c>
      <c r="K4682" s="100"/>
      <c r="L4682" s="100"/>
      <c r="M4682" s="100">
        <v>20</v>
      </c>
      <c r="N4682" s="100">
        <v>1</v>
      </c>
      <c r="O4682" s="104">
        <v>1050000</v>
      </c>
      <c r="P4682" s="104">
        <v>1050000</v>
      </c>
      <c r="Q4682" s="104"/>
      <c r="R4682" s="104"/>
      <c r="S4682" s="104">
        <v>1050000</v>
      </c>
      <c r="T4682" s="104">
        <v>0</v>
      </c>
      <c r="U4682" s="103" t="s">
        <v>303</v>
      </c>
      <c r="V4682" s="105" t="s">
        <v>5091</v>
      </c>
      <c r="W4682" s="106" t="s">
        <v>539</v>
      </c>
    </row>
    <row r="4683" spans="1:23" s="107" customFormat="1" ht="31.8" customHeight="1">
      <c r="A4683" s="46">
        <f>SUBTOTAL(3,$C$11:C4683)</f>
        <v>4673</v>
      </c>
      <c r="B4683" s="100">
        <v>2</v>
      </c>
      <c r="C4683" s="100" t="s">
        <v>254</v>
      </c>
      <c r="D4683" s="100" t="s">
        <v>2364</v>
      </c>
      <c r="E4683" s="101" t="s">
        <v>255</v>
      </c>
      <c r="F4683" s="102" t="s">
        <v>290</v>
      </c>
      <c r="G4683" s="100">
        <v>11</v>
      </c>
      <c r="H4683" s="103" t="s">
        <v>756</v>
      </c>
      <c r="I4683" s="100">
        <v>20</v>
      </c>
      <c r="J4683" s="100">
        <v>1</v>
      </c>
      <c r="K4683" s="100"/>
      <c r="L4683" s="100"/>
      <c r="M4683" s="100">
        <v>20</v>
      </c>
      <c r="N4683" s="100">
        <v>1</v>
      </c>
      <c r="O4683" s="104">
        <v>1050000</v>
      </c>
      <c r="P4683" s="104">
        <v>1050000</v>
      </c>
      <c r="Q4683" s="104"/>
      <c r="R4683" s="104"/>
      <c r="S4683" s="104">
        <v>1050000</v>
      </c>
      <c r="T4683" s="104">
        <v>0</v>
      </c>
      <c r="U4683" s="103" t="s">
        <v>303</v>
      </c>
      <c r="V4683" s="105" t="s">
        <v>3118</v>
      </c>
      <c r="W4683" s="106" t="s">
        <v>539</v>
      </c>
    </row>
    <row r="4684" spans="1:23" s="107" customFormat="1" ht="31.8" customHeight="1">
      <c r="A4684" s="46">
        <f>SUBTOTAL(3,$C$11:C4684)</f>
        <v>4674</v>
      </c>
      <c r="B4684" s="100">
        <v>2</v>
      </c>
      <c r="C4684" s="100" t="s">
        <v>254</v>
      </c>
      <c r="D4684" s="100" t="s">
        <v>2368</v>
      </c>
      <c r="E4684" s="101" t="s">
        <v>255</v>
      </c>
      <c r="F4684" s="102" t="s">
        <v>290</v>
      </c>
      <c r="G4684" s="100">
        <v>11</v>
      </c>
      <c r="H4684" s="103" t="s">
        <v>756</v>
      </c>
      <c r="I4684" s="100">
        <v>20</v>
      </c>
      <c r="J4684" s="100">
        <v>1</v>
      </c>
      <c r="K4684" s="100"/>
      <c r="L4684" s="100"/>
      <c r="M4684" s="100">
        <v>20</v>
      </c>
      <c r="N4684" s="100">
        <v>1</v>
      </c>
      <c r="O4684" s="104">
        <v>1050000</v>
      </c>
      <c r="P4684" s="104">
        <v>1050000</v>
      </c>
      <c r="Q4684" s="104"/>
      <c r="R4684" s="104"/>
      <c r="S4684" s="104">
        <v>1050000</v>
      </c>
      <c r="T4684" s="104">
        <v>0</v>
      </c>
      <c r="U4684" s="103" t="s">
        <v>303</v>
      </c>
      <c r="V4684" s="105" t="s">
        <v>5092</v>
      </c>
      <c r="W4684" s="106" t="s">
        <v>539</v>
      </c>
    </row>
    <row r="4685" spans="1:23" s="107" customFormat="1" ht="31.8" customHeight="1">
      <c r="A4685" s="46">
        <f>SUBTOTAL(3,$C$11:C4685)</f>
        <v>4675</v>
      </c>
      <c r="B4685" s="46">
        <v>1</v>
      </c>
      <c r="C4685" s="46" t="s">
        <v>212</v>
      </c>
      <c r="D4685" s="46" t="s">
        <v>946</v>
      </c>
      <c r="E4685" s="98" t="s">
        <v>581</v>
      </c>
      <c r="F4685" s="99" t="s">
        <v>359</v>
      </c>
      <c r="G4685" s="46">
        <v>11</v>
      </c>
      <c r="H4685" s="78" t="s">
        <v>756</v>
      </c>
      <c r="I4685" s="46">
        <v>20</v>
      </c>
      <c r="J4685" s="46">
        <v>1</v>
      </c>
      <c r="K4685" s="46"/>
      <c r="L4685" s="46"/>
      <c r="M4685" s="46">
        <v>20</v>
      </c>
      <c r="N4685" s="46">
        <v>1</v>
      </c>
      <c r="O4685" s="79">
        <v>1050000</v>
      </c>
      <c r="P4685" s="79">
        <v>1050000</v>
      </c>
      <c r="Q4685" s="79"/>
      <c r="R4685" s="79">
        <v>1050000</v>
      </c>
      <c r="S4685" s="79">
        <v>0</v>
      </c>
      <c r="T4685" s="79">
        <v>0</v>
      </c>
      <c r="U4685" s="78" t="s">
        <v>303</v>
      </c>
      <c r="V4685" s="80" t="s">
        <v>2067</v>
      </c>
      <c r="W4685" s="81" t="s">
        <v>539</v>
      </c>
    </row>
    <row r="4686" spans="1:23" s="107" customFormat="1" ht="31.8" customHeight="1">
      <c r="A4686" s="46">
        <f>SUBTOTAL(3,$C$11:C4686)</f>
        <v>4676</v>
      </c>
      <c r="B4686" s="46">
        <v>1</v>
      </c>
      <c r="C4686" s="46" t="s">
        <v>212</v>
      </c>
      <c r="D4686" s="46" t="s">
        <v>935</v>
      </c>
      <c r="E4686" s="98" t="s">
        <v>581</v>
      </c>
      <c r="F4686" s="99" t="s">
        <v>359</v>
      </c>
      <c r="G4686" s="46">
        <v>11</v>
      </c>
      <c r="H4686" s="78" t="s">
        <v>756</v>
      </c>
      <c r="I4686" s="46">
        <v>20</v>
      </c>
      <c r="J4686" s="46">
        <v>1</v>
      </c>
      <c r="K4686" s="46"/>
      <c r="L4686" s="46"/>
      <c r="M4686" s="46">
        <v>20</v>
      </c>
      <c r="N4686" s="46">
        <v>1</v>
      </c>
      <c r="O4686" s="79">
        <v>1050000</v>
      </c>
      <c r="P4686" s="79">
        <v>1050000</v>
      </c>
      <c r="Q4686" s="79"/>
      <c r="R4686" s="79">
        <v>1050000</v>
      </c>
      <c r="S4686" s="79">
        <v>0</v>
      </c>
      <c r="T4686" s="79">
        <v>0</v>
      </c>
      <c r="U4686" s="78" t="s">
        <v>303</v>
      </c>
      <c r="V4686" s="80" t="s">
        <v>2068</v>
      </c>
      <c r="W4686" s="81" t="s">
        <v>539</v>
      </c>
    </row>
    <row r="4687" spans="1:23" s="107" customFormat="1" ht="31.8" customHeight="1">
      <c r="A4687" s="46">
        <f>SUBTOTAL(3,$C$11:C4687)</f>
        <v>4677</v>
      </c>
      <c r="B4687" s="46">
        <v>1</v>
      </c>
      <c r="C4687" s="46" t="s">
        <v>212</v>
      </c>
      <c r="D4687" s="46" t="s">
        <v>942</v>
      </c>
      <c r="E4687" s="98" t="s">
        <v>581</v>
      </c>
      <c r="F4687" s="99" t="s">
        <v>359</v>
      </c>
      <c r="G4687" s="46">
        <v>11</v>
      </c>
      <c r="H4687" s="78" t="s">
        <v>756</v>
      </c>
      <c r="I4687" s="46">
        <v>20</v>
      </c>
      <c r="J4687" s="46">
        <v>1</v>
      </c>
      <c r="K4687" s="46"/>
      <c r="L4687" s="46"/>
      <c r="M4687" s="46">
        <v>20</v>
      </c>
      <c r="N4687" s="46">
        <v>1</v>
      </c>
      <c r="O4687" s="79">
        <v>1050000</v>
      </c>
      <c r="P4687" s="79">
        <v>1050000</v>
      </c>
      <c r="Q4687" s="79"/>
      <c r="R4687" s="79">
        <v>1050000</v>
      </c>
      <c r="S4687" s="79">
        <v>0</v>
      </c>
      <c r="T4687" s="79">
        <v>0</v>
      </c>
      <c r="U4687" s="78" t="s">
        <v>303</v>
      </c>
      <c r="V4687" s="80" t="s">
        <v>1154</v>
      </c>
      <c r="W4687" s="81" t="s">
        <v>539</v>
      </c>
    </row>
    <row r="4688" spans="1:23" s="107" customFormat="1" ht="31.8" customHeight="1">
      <c r="A4688" s="46">
        <f>SUBTOTAL(3,$C$11:C4688)</f>
        <v>4678</v>
      </c>
      <c r="B4688" s="46">
        <v>1</v>
      </c>
      <c r="C4688" s="46" t="s">
        <v>212</v>
      </c>
      <c r="D4688" s="46" t="s">
        <v>943</v>
      </c>
      <c r="E4688" s="98" t="s">
        <v>581</v>
      </c>
      <c r="F4688" s="99" t="s">
        <v>359</v>
      </c>
      <c r="G4688" s="46">
        <v>11</v>
      </c>
      <c r="H4688" s="78" t="s">
        <v>756</v>
      </c>
      <c r="I4688" s="46">
        <v>20</v>
      </c>
      <c r="J4688" s="46">
        <v>1</v>
      </c>
      <c r="K4688" s="46"/>
      <c r="L4688" s="46"/>
      <c r="M4688" s="46">
        <v>20</v>
      </c>
      <c r="N4688" s="46">
        <v>1</v>
      </c>
      <c r="O4688" s="79">
        <v>1050000</v>
      </c>
      <c r="P4688" s="79">
        <v>1050000</v>
      </c>
      <c r="Q4688" s="79"/>
      <c r="R4688" s="79">
        <v>1050000</v>
      </c>
      <c r="S4688" s="79">
        <v>0</v>
      </c>
      <c r="T4688" s="79">
        <v>0</v>
      </c>
      <c r="U4688" s="78" t="s">
        <v>303</v>
      </c>
      <c r="V4688" s="80" t="s">
        <v>1261</v>
      </c>
      <c r="W4688" s="81" t="s">
        <v>539</v>
      </c>
    </row>
    <row r="4689" spans="1:23" s="107" customFormat="1" ht="31.8" customHeight="1">
      <c r="A4689" s="46">
        <f>SUBTOTAL(3,$C$11:C4689)</f>
        <v>4679</v>
      </c>
      <c r="B4689" s="46">
        <v>1</v>
      </c>
      <c r="C4689" s="46" t="s">
        <v>212</v>
      </c>
      <c r="D4689" s="46" t="s">
        <v>125</v>
      </c>
      <c r="E4689" s="98" t="s">
        <v>581</v>
      </c>
      <c r="F4689" s="99" t="s">
        <v>359</v>
      </c>
      <c r="G4689" s="46">
        <v>11</v>
      </c>
      <c r="H4689" s="78" t="s">
        <v>756</v>
      </c>
      <c r="I4689" s="46">
        <v>20</v>
      </c>
      <c r="J4689" s="46">
        <v>1</v>
      </c>
      <c r="K4689" s="46"/>
      <c r="L4689" s="46"/>
      <c r="M4689" s="46">
        <v>20</v>
      </c>
      <c r="N4689" s="46">
        <v>1</v>
      </c>
      <c r="O4689" s="79">
        <v>1050000</v>
      </c>
      <c r="P4689" s="79">
        <v>1050000</v>
      </c>
      <c r="Q4689" s="79"/>
      <c r="R4689" s="79">
        <v>1050000</v>
      </c>
      <c r="S4689" s="79">
        <v>0</v>
      </c>
      <c r="T4689" s="79">
        <v>0</v>
      </c>
      <c r="U4689" s="78" t="s">
        <v>303</v>
      </c>
      <c r="V4689" s="80" t="s">
        <v>1926</v>
      </c>
      <c r="W4689" s="81" t="s">
        <v>539</v>
      </c>
    </row>
    <row r="4690" spans="1:23" s="107" customFormat="1" ht="31.8" customHeight="1">
      <c r="A4690" s="46">
        <f>SUBTOTAL(3,$C$11:C4690)</f>
        <v>4680</v>
      </c>
      <c r="B4690" s="46">
        <v>1</v>
      </c>
      <c r="C4690" s="46" t="s">
        <v>212</v>
      </c>
      <c r="D4690" s="46" t="s">
        <v>931</v>
      </c>
      <c r="E4690" s="98" t="s">
        <v>581</v>
      </c>
      <c r="F4690" s="99" t="s">
        <v>359</v>
      </c>
      <c r="G4690" s="46">
        <v>11</v>
      </c>
      <c r="H4690" s="78" t="s">
        <v>756</v>
      </c>
      <c r="I4690" s="46">
        <v>20</v>
      </c>
      <c r="J4690" s="46">
        <v>1</v>
      </c>
      <c r="K4690" s="46"/>
      <c r="L4690" s="46"/>
      <c r="M4690" s="46">
        <v>20</v>
      </c>
      <c r="N4690" s="46">
        <v>1</v>
      </c>
      <c r="O4690" s="79">
        <v>1050000</v>
      </c>
      <c r="P4690" s="79">
        <v>1050000</v>
      </c>
      <c r="Q4690" s="79"/>
      <c r="R4690" s="79">
        <v>1050000</v>
      </c>
      <c r="S4690" s="79">
        <v>0</v>
      </c>
      <c r="T4690" s="79">
        <v>0</v>
      </c>
      <c r="U4690" s="78" t="s">
        <v>303</v>
      </c>
      <c r="V4690" s="80" t="s">
        <v>1001</v>
      </c>
      <c r="W4690" s="81" t="s">
        <v>539</v>
      </c>
    </row>
    <row r="4691" spans="1:23" s="107" customFormat="1" ht="31.8" customHeight="1">
      <c r="A4691" s="46">
        <f>SUBTOTAL(3,$C$11:C4691)</f>
        <v>4681</v>
      </c>
      <c r="B4691" s="46">
        <v>1</v>
      </c>
      <c r="C4691" s="46" t="s">
        <v>212</v>
      </c>
      <c r="D4691" s="46" t="s">
        <v>945</v>
      </c>
      <c r="E4691" s="98" t="s">
        <v>581</v>
      </c>
      <c r="F4691" s="99" t="s">
        <v>359</v>
      </c>
      <c r="G4691" s="46">
        <v>11</v>
      </c>
      <c r="H4691" s="78" t="s">
        <v>756</v>
      </c>
      <c r="I4691" s="46">
        <v>20</v>
      </c>
      <c r="J4691" s="46">
        <v>1</v>
      </c>
      <c r="K4691" s="46"/>
      <c r="L4691" s="46"/>
      <c r="M4691" s="46">
        <v>20</v>
      </c>
      <c r="N4691" s="46">
        <v>1</v>
      </c>
      <c r="O4691" s="79">
        <v>1050000</v>
      </c>
      <c r="P4691" s="79">
        <v>1050000</v>
      </c>
      <c r="Q4691" s="79"/>
      <c r="R4691" s="79">
        <v>1050000</v>
      </c>
      <c r="S4691" s="79">
        <v>0</v>
      </c>
      <c r="T4691" s="79">
        <v>0</v>
      </c>
      <c r="U4691" s="78" t="s">
        <v>303</v>
      </c>
      <c r="V4691" s="80" t="s">
        <v>908</v>
      </c>
      <c r="W4691" s="81" t="s">
        <v>539</v>
      </c>
    </row>
    <row r="4692" spans="1:23" s="107" customFormat="1" ht="31.8" customHeight="1">
      <c r="A4692" s="46">
        <f>SUBTOTAL(3,$C$11:C4692)</f>
        <v>4682</v>
      </c>
      <c r="B4692" s="100">
        <v>2</v>
      </c>
      <c r="C4692" s="100" t="s">
        <v>212</v>
      </c>
      <c r="D4692" s="100" t="s">
        <v>541</v>
      </c>
      <c r="E4692" s="101" t="s">
        <v>581</v>
      </c>
      <c r="F4692" s="102" t="s">
        <v>359</v>
      </c>
      <c r="G4692" s="100">
        <v>11</v>
      </c>
      <c r="H4692" s="103" t="s">
        <v>756</v>
      </c>
      <c r="I4692" s="100">
        <v>10</v>
      </c>
      <c r="J4692" s="100">
        <v>1</v>
      </c>
      <c r="K4692" s="100"/>
      <c r="L4692" s="100"/>
      <c r="M4692" s="100">
        <v>10</v>
      </c>
      <c r="N4692" s="100">
        <v>1</v>
      </c>
      <c r="O4692" s="104">
        <v>500000</v>
      </c>
      <c r="P4692" s="104">
        <v>500000</v>
      </c>
      <c r="Q4692" s="104"/>
      <c r="R4692" s="104"/>
      <c r="S4692" s="104">
        <v>500000</v>
      </c>
      <c r="T4692" s="104">
        <v>0</v>
      </c>
      <c r="U4692" s="103" t="s">
        <v>311</v>
      </c>
      <c r="V4692" s="105" t="s">
        <v>5093</v>
      </c>
      <c r="W4692" s="106" t="s">
        <v>539</v>
      </c>
    </row>
    <row r="4693" spans="1:23" s="107" customFormat="1" ht="31.8" customHeight="1">
      <c r="A4693" s="46">
        <f>SUBTOTAL(3,$C$11:C4693)</f>
        <v>4683</v>
      </c>
      <c r="B4693" s="100">
        <v>2</v>
      </c>
      <c r="C4693" s="100" t="s">
        <v>212</v>
      </c>
      <c r="D4693" s="100" t="s">
        <v>2352</v>
      </c>
      <c r="E4693" s="101" t="s">
        <v>581</v>
      </c>
      <c r="F4693" s="102" t="s">
        <v>359</v>
      </c>
      <c r="G4693" s="100">
        <v>11</v>
      </c>
      <c r="H4693" s="103" t="s">
        <v>756</v>
      </c>
      <c r="I4693" s="100">
        <v>20</v>
      </c>
      <c r="J4693" s="100">
        <v>1</v>
      </c>
      <c r="K4693" s="100"/>
      <c r="L4693" s="100"/>
      <c r="M4693" s="100">
        <v>20</v>
      </c>
      <c r="N4693" s="100">
        <v>1</v>
      </c>
      <c r="O4693" s="104">
        <v>1050000</v>
      </c>
      <c r="P4693" s="104">
        <v>1050000</v>
      </c>
      <c r="Q4693" s="104"/>
      <c r="R4693" s="104"/>
      <c r="S4693" s="104">
        <v>1050000</v>
      </c>
      <c r="T4693" s="104">
        <v>0</v>
      </c>
      <c r="U4693" s="103" t="s">
        <v>303</v>
      </c>
      <c r="V4693" s="105" t="s">
        <v>4855</v>
      </c>
      <c r="W4693" s="106" t="s">
        <v>539</v>
      </c>
    </row>
    <row r="4694" spans="1:23" s="107" customFormat="1" ht="31.8" customHeight="1">
      <c r="A4694" s="46">
        <f>SUBTOTAL(3,$C$11:C4694)</f>
        <v>4684</v>
      </c>
      <c r="B4694" s="100">
        <v>2</v>
      </c>
      <c r="C4694" s="100" t="s">
        <v>212</v>
      </c>
      <c r="D4694" s="100" t="s">
        <v>2364</v>
      </c>
      <c r="E4694" s="101" t="s">
        <v>581</v>
      </c>
      <c r="F4694" s="102" t="s">
        <v>359</v>
      </c>
      <c r="G4694" s="100">
        <v>11</v>
      </c>
      <c r="H4694" s="103" t="s">
        <v>756</v>
      </c>
      <c r="I4694" s="100">
        <v>20</v>
      </c>
      <c r="J4694" s="100">
        <v>1</v>
      </c>
      <c r="K4694" s="100"/>
      <c r="L4694" s="100"/>
      <c r="M4694" s="100">
        <v>20</v>
      </c>
      <c r="N4694" s="100">
        <v>1</v>
      </c>
      <c r="O4694" s="104">
        <v>1050000</v>
      </c>
      <c r="P4694" s="104">
        <v>1050000</v>
      </c>
      <c r="Q4694" s="104"/>
      <c r="R4694" s="104"/>
      <c r="S4694" s="104">
        <v>1050000</v>
      </c>
      <c r="T4694" s="104">
        <v>0</v>
      </c>
      <c r="U4694" s="103" t="s">
        <v>303</v>
      </c>
      <c r="V4694" s="105" t="s">
        <v>1298</v>
      </c>
      <c r="W4694" s="106" t="s">
        <v>539</v>
      </c>
    </row>
    <row r="4695" spans="1:23" s="107" customFormat="1" ht="31.8" customHeight="1">
      <c r="A4695" s="46">
        <f>SUBTOTAL(3,$C$11:C4695)</f>
        <v>4685</v>
      </c>
      <c r="B4695" s="100">
        <v>2</v>
      </c>
      <c r="C4695" s="100" t="s">
        <v>212</v>
      </c>
      <c r="D4695" s="100" t="s">
        <v>2345</v>
      </c>
      <c r="E4695" s="101" t="s">
        <v>581</v>
      </c>
      <c r="F4695" s="102" t="s">
        <v>359</v>
      </c>
      <c r="G4695" s="100">
        <v>11</v>
      </c>
      <c r="H4695" s="103" t="s">
        <v>756</v>
      </c>
      <c r="I4695" s="100">
        <v>20</v>
      </c>
      <c r="J4695" s="100">
        <v>1</v>
      </c>
      <c r="K4695" s="100"/>
      <c r="L4695" s="100"/>
      <c r="M4695" s="100">
        <v>20</v>
      </c>
      <c r="N4695" s="100">
        <v>1</v>
      </c>
      <c r="O4695" s="104">
        <v>1050000</v>
      </c>
      <c r="P4695" s="104">
        <v>1050000</v>
      </c>
      <c r="Q4695" s="104"/>
      <c r="R4695" s="104"/>
      <c r="S4695" s="104">
        <v>1050000</v>
      </c>
      <c r="T4695" s="104">
        <v>0</v>
      </c>
      <c r="U4695" s="103" t="s">
        <v>303</v>
      </c>
      <c r="V4695" s="105" t="s">
        <v>5094</v>
      </c>
      <c r="W4695" s="106" t="s">
        <v>539</v>
      </c>
    </row>
    <row r="4696" spans="1:23" s="107" customFormat="1" ht="31.8" customHeight="1">
      <c r="A4696" s="46">
        <f>SUBTOTAL(3,$C$11:C4696)</f>
        <v>4686</v>
      </c>
      <c r="B4696" s="100">
        <v>2</v>
      </c>
      <c r="C4696" s="100" t="s">
        <v>212</v>
      </c>
      <c r="D4696" s="100" t="s">
        <v>2395</v>
      </c>
      <c r="E4696" s="101" t="s">
        <v>581</v>
      </c>
      <c r="F4696" s="102" t="s">
        <v>359</v>
      </c>
      <c r="G4696" s="100">
        <v>11</v>
      </c>
      <c r="H4696" s="103" t="s">
        <v>756</v>
      </c>
      <c r="I4696" s="100">
        <v>20</v>
      </c>
      <c r="J4696" s="100">
        <v>1</v>
      </c>
      <c r="K4696" s="100"/>
      <c r="L4696" s="100"/>
      <c r="M4696" s="100">
        <v>20</v>
      </c>
      <c r="N4696" s="100">
        <v>1</v>
      </c>
      <c r="O4696" s="104">
        <v>1050000</v>
      </c>
      <c r="P4696" s="104">
        <v>1050000</v>
      </c>
      <c r="Q4696" s="104"/>
      <c r="R4696" s="104"/>
      <c r="S4696" s="104">
        <v>1050000</v>
      </c>
      <c r="T4696" s="104">
        <v>0</v>
      </c>
      <c r="U4696" s="103" t="s">
        <v>303</v>
      </c>
      <c r="V4696" s="105" t="s">
        <v>1915</v>
      </c>
      <c r="W4696" s="106" t="s">
        <v>539</v>
      </c>
    </row>
    <row r="4697" spans="1:23" s="107" customFormat="1" ht="31.8" customHeight="1">
      <c r="A4697" s="46">
        <f>SUBTOTAL(3,$C$11:C4697)</f>
        <v>4687</v>
      </c>
      <c r="B4697" s="100">
        <v>2</v>
      </c>
      <c r="C4697" s="100" t="s">
        <v>212</v>
      </c>
      <c r="D4697" s="100" t="s">
        <v>2352</v>
      </c>
      <c r="E4697" s="101" t="s">
        <v>581</v>
      </c>
      <c r="F4697" s="102" t="s">
        <v>359</v>
      </c>
      <c r="G4697" s="100">
        <v>11</v>
      </c>
      <c r="H4697" s="103" t="s">
        <v>756</v>
      </c>
      <c r="I4697" s="100">
        <v>20</v>
      </c>
      <c r="J4697" s="100">
        <v>1</v>
      </c>
      <c r="K4697" s="100"/>
      <c r="L4697" s="100"/>
      <c r="M4697" s="100">
        <v>20</v>
      </c>
      <c r="N4697" s="100">
        <v>1</v>
      </c>
      <c r="O4697" s="104">
        <v>1050000</v>
      </c>
      <c r="P4697" s="104">
        <v>1050000</v>
      </c>
      <c r="Q4697" s="104"/>
      <c r="R4697" s="104"/>
      <c r="S4697" s="104">
        <v>1050000</v>
      </c>
      <c r="T4697" s="104">
        <v>0</v>
      </c>
      <c r="U4697" s="103" t="s">
        <v>303</v>
      </c>
      <c r="V4697" s="105" t="s">
        <v>1427</v>
      </c>
      <c r="W4697" s="106" t="s">
        <v>539</v>
      </c>
    </row>
    <row r="4698" spans="1:23" s="107" customFormat="1" ht="31.8" customHeight="1">
      <c r="A4698" s="46">
        <f>SUBTOTAL(3,$C$11:C4698)</f>
        <v>4688</v>
      </c>
      <c r="B4698" s="100">
        <v>2</v>
      </c>
      <c r="C4698" s="100" t="s">
        <v>212</v>
      </c>
      <c r="D4698" s="100" t="s">
        <v>2364</v>
      </c>
      <c r="E4698" s="101" t="s">
        <v>581</v>
      </c>
      <c r="F4698" s="102" t="s">
        <v>359</v>
      </c>
      <c r="G4698" s="100">
        <v>11</v>
      </c>
      <c r="H4698" s="103" t="s">
        <v>756</v>
      </c>
      <c r="I4698" s="100">
        <v>20</v>
      </c>
      <c r="J4698" s="100">
        <v>1</v>
      </c>
      <c r="K4698" s="100"/>
      <c r="L4698" s="100"/>
      <c r="M4698" s="100">
        <v>20</v>
      </c>
      <c r="N4698" s="100">
        <v>1</v>
      </c>
      <c r="O4698" s="104">
        <v>1050000</v>
      </c>
      <c r="P4698" s="104">
        <v>1050000</v>
      </c>
      <c r="Q4698" s="104"/>
      <c r="R4698" s="104"/>
      <c r="S4698" s="104">
        <v>1050000</v>
      </c>
      <c r="T4698" s="104">
        <v>0</v>
      </c>
      <c r="U4698" s="103" t="s">
        <v>303</v>
      </c>
      <c r="V4698" s="105" t="s">
        <v>1891</v>
      </c>
      <c r="W4698" s="106" t="s">
        <v>539</v>
      </c>
    </row>
    <row r="4699" spans="1:23" s="107" customFormat="1" ht="31.8" customHeight="1">
      <c r="A4699" s="46">
        <f>SUBTOTAL(3,$C$11:C4699)</f>
        <v>4689</v>
      </c>
      <c r="B4699" s="100">
        <v>2</v>
      </c>
      <c r="C4699" s="100" t="s">
        <v>212</v>
      </c>
      <c r="D4699" s="100" t="s">
        <v>2345</v>
      </c>
      <c r="E4699" s="101" t="s">
        <v>581</v>
      </c>
      <c r="F4699" s="102" t="s">
        <v>359</v>
      </c>
      <c r="G4699" s="100">
        <v>11</v>
      </c>
      <c r="H4699" s="103" t="s">
        <v>756</v>
      </c>
      <c r="I4699" s="100">
        <v>20</v>
      </c>
      <c r="J4699" s="100">
        <v>1</v>
      </c>
      <c r="K4699" s="100"/>
      <c r="L4699" s="100"/>
      <c r="M4699" s="100">
        <v>20</v>
      </c>
      <c r="N4699" s="100">
        <v>1</v>
      </c>
      <c r="O4699" s="104">
        <v>1050000</v>
      </c>
      <c r="P4699" s="104">
        <v>1050000</v>
      </c>
      <c r="Q4699" s="104"/>
      <c r="R4699" s="104"/>
      <c r="S4699" s="104">
        <v>1050000</v>
      </c>
      <c r="T4699" s="104">
        <v>0</v>
      </c>
      <c r="U4699" s="103" t="s">
        <v>303</v>
      </c>
      <c r="V4699" s="105" t="s">
        <v>5095</v>
      </c>
      <c r="W4699" s="106" t="s">
        <v>539</v>
      </c>
    </row>
    <row r="4700" spans="1:23" s="107" customFormat="1" ht="31.8" customHeight="1">
      <c r="A4700" s="46">
        <f>SUBTOTAL(3,$C$11:C4700)</f>
        <v>4690</v>
      </c>
      <c r="B4700" s="100">
        <v>2</v>
      </c>
      <c r="C4700" s="100" t="s">
        <v>212</v>
      </c>
      <c r="D4700" s="100" t="s">
        <v>2396</v>
      </c>
      <c r="E4700" s="101" t="s">
        <v>581</v>
      </c>
      <c r="F4700" s="102" t="s">
        <v>359</v>
      </c>
      <c r="G4700" s="100">
        <v>11</v>
      </c>
      <c r="H4700" s="103" t="s">
        <v>756</v>
      </c>
      <c r="I4700" s="100">
        <v>20</v>
      </c>
      <c r="J4700" s="100">
        <v>1</v>
      </c>
      <c r="K4700" s="100"/>
      <c r="L4700" s="100"/>
      <c r="M4700" s="100">
        <v>20</v>
      </c>
      <c r="N4700" s="100">
        <v>1</v>
      </c>
      <c r="O4700" s="104">
        <v>1050000</v>
      </c>
      <c r="P4700" s="104">
        <v>1050000</v>
      </c>
      <c r="Q4700" s="104"/>
      <c r="R4700" s="104"/>
      <c r="S4700" s="104">
        <v>1050000</v>
      </c>
      <c r="T4700" s="104">
        <v>0</v>
      </c>
      <c r="U4700" s="103" t="s">
        <v>303</v>
      </c>
      <c r="V4700" s="105" t="s">
        <v>5096</v>
      </c>
      <c r="W4700" s="106" t="s">
        <v>539</v>
      </c>
    </row>
    <row r="4701" spans="1:23" s="107" customFormat="1" ht="31.8" customHeight="1">
      <c r="A4701" s="46">
        <f>SUBTOTAL(3,$C$11:C4701)</f>
        <v>4691</v>
      </c>
      <c r="B4701" s="100">
        <v>2</v>
      </c>
      <c r="C4701" s="100" t="s">
        <v>212</v>
      </c>
      <c r="D4701" s="100" t="s">
        <v>2395</v>
      </c>
      <c r="E4701" s="101" t="s">
        <v>581</v>
      </c>
      <c r="F4701" s="102" t="s">
        <v>359</v>
      </c>
      <c r="G4701" s="100">
        <v>11</v>
      </c>
      <c r="H4701" s="103" t="s">
        <v>756</v>
      </c>
      <c r="I4701" s="100">
        <v>20</v>
      </c>
      <c r="J4701" s="100">
        <v>1</v>
      </c>
      <c r="K4701" s="100"/>
      <c r="L4701" s="100"/>
      <c r="M4701" s="100">
        <v>20</v>
      </c>
      <c r="N4701" s="100">
        <v>1</v>
      </c>
      <c r="O4701" s="104">
        <v>1050000</v>
      </c>
      <c r="P4701" s="104">
        <v>1050000</v>
      </c>
      <c r="Q4701" s="104"/>
      <c r="R4701" s="104"/>
      <c r="S4701" s="104">
        <v>1050000</v>
      </c>
      <c r="T4701" s="104">
        <v>0</v>
      </c>
      <c r="U4701" s="103" t="s">
        <v>303</v>
      </c>
      <c r="V4701" s="105" t="s">
        <v>1296</v>
      </c>
      <c r="W4701" s="106" t="s">
        <v>539</v>
      </c>
    </row>
    <row r="4702" spans="1:23" s="107" customFormat="1" ht="31.8" customHeight="1">
      <c r="A4702" s="46">
        <f>SUBTOTAL(3,$C$11:C4702)</f>
        <v>4692</v>
      </c>
      <c r="B4702" s="100">
        <v>2</v>
      </c>
      <c r="C4702" s="100" t="s">
        <v>212</v>
      </c>
      <c r="D4702" s="100" t="s">
        <v>2364</v>
      </c>
      <c r="E4702" s="101" t="s">
        <v>581</v>
      </c>
      <c r="F4702" s="102" t="s">
        <v>359</v>
      </c>
      <c r="G4702" s="100">
        <v>11</v>
      </c>
      <c r="H4702" s="103" t="s">
        <v>756</v>
      </c>
      <c r="I4702" s="100">
        <v>20</v>
      </c>
      <c r="J4702" s="100">
        <v>1</v>
      </c>
      <c r="K4702" s="100"/>
      <c r="L4702" s="100"/>
      <c r="M4702" s="100">
        <v>20</v>
      </c>
      <c r="N4702" s="100">
        <v>1</v>
      </c>
      <c r="O4702" s="104">
        <v>1050000</v>
      </c>
      <c r="P4702" s="104">
        <v>1050000</v>
      </c>
      <c r="Q4702" s="104"/>
      <c r="R4702" s="104"/>
      <c r="S4702" s="104">
        <v>1050000</v>
      </c>
      <c r="T4702" s="104">
        <v>0</v>
      </c>
      <c r="U4702" s="103" t="s">
        <v>303</v>
      </c>
      <c r="V4702" s="105" t="s">
        <v>5097</v>
      </c>
      <c r="W4702" s="106" t="s">
        <v>539</v>
      </c>
    </row>
    <row r="4703" spans="1:23" s="107" customFormat="1" ht="31.8" customHeight="1">
      <c r="A4703" s="46">
        <f>SUBTOTAL(3,$C$11:C4703)</f>
        <v>4693</v>
      </c>
      <c r="B4703" s="100">
        <v>2</v>
      </c>
      <c r="C4703" s="100" t="s">
        <v>212</v>
      </c>
      <c r="D4703" s="100" t="s">
        <v>2350</v>
      </c>
      <c r="E4703" s="101" t="s">
        <v>581</v>
      </c>
      <c r="F4703" s="102" t="s">
        <v>359</v>
      </c>
      <c r="G4703" s="100">
        <v>11</v>
      </c>
      <c r="H4703" s="103" t="s">
        <v>756</v>
      </c>
      <c r="I4703" s="100">
        <v>20</v>
      </c>
      <c r="J4703" s="100">
        <v>1</v>
      </c>
      <c r="K4703" s="100"/>
      <c r="L4703" s="100"/>
      <c r="M4703" s="100">
        <v>20</v>
      </c>
      <c r="N4703" s="100">
        <v>1</v>
      </c>
      <c r="O4703" s="104">
        <v>1050000</v>
      </c>
      <c r="P4703" s="104">
        <v>1050000</v>
      </c>
      <c r="Q4703" s="104"/>
      <c r="R4703" s="104"/>
      <c r="S4703" s="104">
        <v>1050000</v>
      </c>
      <c r="T4703" s="104">
        <v>0</v>
      </c>
      <c r="U4703" s="103" t="s">
        <v>303</v>
      </c>
      <c r="V4703" s="105" t="s">
        <v>5098</v>
      </c>
      <c r="W4703" s="106" t="s">
        <v>539</v>
      </c>
    </row>
    <row r="4704" spans="1:23" s="107" customFormat="1" ht="31.8" customHeight="1">
      <c r="A4704" s="46">
        <f>SUBTOTAL(3,$C$11:C4704)</f>
        <v>4694</v>
      </c>
      <c r="B4704" s="100">
        <v>2</v>
      </c>
      <c r="C4704" s="100" t="s">
        <v>212</v>
      </c>
      <c r="D4704" s="100" t="s">
        <v>2345</v>
      </c>
      <c r="E4704" s="101" t="s">
        <v>581</v>
      </c>
      <c r="F4704" s="102" t="s">
        <v>359</v>
      </c>
      <c r="G4704" s="100">
        <v>11</v>
      </c>
      <c r="H4704" s="103" t="s">
        <v>756</v>
      </c>
      <c r="I4704" s="100">
        <v>20</v>
      </c>
      <c r="J4704" s="100">
        <v>1</v>
      </c>
      <c r="K4704" s="100"/>
      <c r="L4704" s="100"/>
      <c r="M4704" s="100">
        <v>20</v>
      </c>
      <c r="N4704" s="100">
        <v>1</v>
      </c>
      <c r="O4704" s="104">
        <v>1050000</v>
      </c>
      <c r="P4704" s="104">
        <v>1050000</v>
      </c>
      <c r="Q4704" s="104"/>
      <c r="R4704" s="104"/>
      <c r="S4704" s="104">
        <v>1050000</v>
      </c>
      <c r="T4704" s="104">
        <v>0</v>
      </c>
      <c r="U4704" s="103" t="s">
        <v>303</v>
      </c>
      <c r="V4704" s="105" t="s">
        <v>5099</v>
      </c>
      <c r="W4704" s="106" t="s">
        <v>539</v>
      </c>
    </row>
    <row r="4705" spans="1:23" s="107" customFormat="1" ht="31.8" customHeight="1">
      <c r="A4705" s="46">
        <f>SUBTOTAL(3,$C$11:C4705)</f>
        <v>4695</v>
      </c>
      <c r="B4705" s="100">
        <v>2</v>
      </c>
      <c r="C4705" s="100" t="s">
        <v>212</v>
      </c>
      <c r="D4705" s="100" t="s">
        <v>2346</v>
      </c>
      <c r="E4705" s="101" t="s">
        <v>581</v>
      </c>
      <c r="F4705" s="102" t="s">
        <v>359</v>
      </c>
      <c r="G4705" s="100">
        <v>11</v>
      </c>
      <c r="H4705" s="103" t="s">
        <v>756</v>
      </c>
      <c r="I4705" s="100">
        <v>20</v>
      </c>
      <c r="J4705" s="100">
        <v>1</v>
      </c>
      <c r="K4705" s="100"/>
      <c r="L4705" s="100"/>
      <c r="M4705" s="100">
        <v>20</v>
      </c>
      <c r="N4705" s="100">
        <v>1</v>
      </c>
      <c r="O4705" s="104">
        <v>1050000</v>
      </c>
      <c r="P4705" s="104">
        <v>1050000</v>
      </c>
      <c r="Q4705" s="104"/>
      <c r="R4705" s="104"/>
      <c r="S4705" s="104">
        <v>1050000</v>
      </c>
      <c r="T4705" s="104">
        <v>0</v>
      </c>
      <c r="U4705" s="103" t="s">
        <v>303</v>
      </c>
      <c r="V4705" s="105" t="s">
        <v>5100</v>
      </c>
      <c r="W4705" s="106" t="s">
        <v>539</v>
      </c>
    </row>
    <row r="4706" spans="1:23" s="107" customFormat="1" ht="31.8" customHeight="1">
      <c r="A4706" s="46">
        <f>SUBTOTAL(3,$C$11:C4706)</f>
        <v>4696</v>
      </c>
      <c r="B4706" s="100">
        <v>2</v>
      </c>
      <c r="C4706" s="100" t="s">
        <v>212</v>
      </c>
      <c r="D4706" s="100" t="s">
        <v>2351</v>
      </c>
      <c r="E4706" s="101" t="s">
        <v>581</v>
      </c>
      <c r="F4706" s="102" t="s">
        <v>359</v>
      </c>
      <c r="G4706" s="100">
        <v>11</v>
      </c>
      <c r="H4706" s="103" t="s">
        <v>756</v>
      </c>
      <c r="I4706" s="100">
        <v>20</v>
      </c>
      <c r="J4706" s="100">
        <v>1</v>
      </c>
      <c r="K4706" s="100"/>
      <c r="L4706" s="100"/>
      <c r="M4706" s="100">
        <v>20</v>
      </c>
      <c r="N4706" s="100">
        <v>1</v>
      </c>
      <c r="O4706" s="104">
        <v>1050000</v>
      </c>
      <c r="P4706" s="104">
        <v>1050000</v>
      </c>
      <c r="Q4706" s="104"/>
      <c r="R4706" s="104"/>
      <c r="S4706" s="104">
        <v>1050000</v>
      </c>
      <c r="T4706" s="104">
        <v>0</v>
      </c>
      <c r="U4706" s="103" t="s">
        <v>303</v>
      </c>
      <c r="V4706" s="105" t="s">
        <v>5101</v>
      </c>
      <c r="W4706" s="106" t="s">
        <v>539</v>
      </c>
    </row>
    <row r="4707" spans="1:23" s="107" customFormat="1" ht="31.8" customHeight="1">
      <c r="A4707" s="46">
        <f>SUBTOTAL(3,$C$11:C4707)</f>
        <v>4697</v>
      </c>
      <c r="B4707" s="100">
        <v>2</v>
      </c>
      <c r="C4707" s="100" t="s">
        <v>212</v>
      </c>
      <c r="D4707" s="100" t="s">
        <v>2364</v>
      </c>
      <c r="E4707" s="101" t="s">
        <v>581</v>
      </c>
      <c r="F4707" s="102" t="s">
        <v>359</v>
      </c>
      <c r="G4707" s="100">
        <v>11</v>
      </c>
      <c r="H4707" s="103" t="s">
        <v>756</v>
      </c>
      <c r="I4707" s="100">
        <v>20</v>
      </c>
      <c r="J4707" s="100">
        <v>1</v>
      </c>
      <c r="K4707" s="100"/>
      <c r="L4707" s="100"/>
      <c r="M4707" s="100">
        <v>20</v>
      </c>
      <c r="N4707" s="100">
        <v>1</v>
      </c>
      <c r="O4707" s="104">
        <v>1050000</v>
      </c>
      <c r="P4707" s="104">
        <v>1050000</v>
      </c>
      <c r="Q4707" s="104"/>
      <c r="R4707" s="104"/>
      <c r="S4707" s="104">
        <v>1050000</v>
      </c>
      <c r="T4707" s="104">
        <v>0</v>
      </c>
      <c r="U4707" s="103" t="s">
        <v>303</v>
      </c>
      <c r="V4707" s="105" t="s">
        <v>5102</v>
      </c>
      <c r="W4707" s="106" t="s">
        <v>539</v>
      </c>
    </row>
    <row r="4708" spans="1:23" s="107" customFormat="1" ht="31.8" customHeight="1">
      <c r="A4708" s="46">
        <f>SUBTOTAL(3,$C$11:C4708)</f>
        <v>4698</v>
      </c>
      <c r="B4708" s="100">
        <v>2</v>
      </c>
      <c r="C4708" s="100" t="s">
        <v>212</v>
      </c>
      <c r="D4708" s="100" t="s">
        <v>2352</v>
      </c>
      <c r="E4708" s="101" t="s">
        <v>581</v>
      </c>
      <c r="F4708" s="102" t="s">
        <v>359</v>
      </c>
      <c r="G4708" s="100">
        <v>11</v>
      </c>
      <c r="H4708" s="103" t="s">
        <v>756</v>
      </c>
      <c r="I4708" s="100">
        <v>20</v>
      </c>
      <c r="J4708" s="100">
        <v>1</v>
      </c>
      <c r="K4708" s="100"/>
      <c r="L4708" s="100"/>
      <c r="M4708" s="100">
        <v>20</v>
      </c>
      <c r="N4708" s="100">
        <v>1</v>
      </c>
      <c r="O4708" s="104">
        <v>1050000</v>
      </c>
      <c r="P4708" s="104">
        <v>1050000</v>
      </c>
      <c r="Q4708" s="104"/>
      <c r="R4708" s="104"/>
      <c r="S4708" s="104">
        <v>1050000</v>
      </c>
      <c r="T4708" s="104">
        <v>0</v>
      </c>
      <c r="U4708" s="103" t="s">
        <v>303</v>
      </c>
      <c r="V4708" s="105" t="s">
        <v>192</v>
      </c>
      <c r="W4708" s="106" t="s">
        <v>539</v>
      </c>
    </row>
    <row r="4709" spans="1:23" s="107" customFormat="1" ht="31.8" customHeight="1">
      <c r="A4709" s="46">
        <f>SUBTOTAL(3,$C$11:C4709)</f>
        <v>4699</v>
      </c>
      <c r="B4709" s="100">
        <v>2</v>
      </c>
      <c r="C4709" s="100" t="s">
        <v>212</v>
      </c>
      <c r="D4709" s="100" t="s">
        <v>2340</v>
      </c>
      <c r="E4709" s="101" t="s">
        <v>581</v>
      </c>
      <c r="F4709" s="102" t="s">
        <v>359</v>
      </c>
      <c r="G4709" s="100">
        <v>11</v>
      </c>
      <c r="H4709" s="103" t="s">
        <v>756</v>
      </c>
      <c r="I4709" s="100">
        <v>20</v>
      </c>
      <c r="J4709" s="100">
        <v>1</v>
      </c>
      <c r="K4709" s="100"/>
      <c r="L4709" s="100"/>
      <c r="M4709" s="100">
        <v>20</v>
      </c>
      <c r="N4709" s="100">
        <v>1</v>
      </c>
      <c r="O4709" s="104">
        <v>1050000</v>
      </c>
      <c r="P4709" s="104">
        <v>1050000</v>
      </c>
      <c r="Q4709" s="104"/>
      <c r="R4709" s="104"/>
      <c r="S4709" s="104">
        <v>1050000</v>
      </c>
      <c r="T4709" s="104">
        <v>0</v>
      </c>
      <c r="U4709" s="103" t="s">
        <v>303</v>
      </c>
      <c r="V4709" s="105" t="s">
        <v>5103</v>
      </c>
      <c r="W4709" s="106" t="s">
        <v>539</v>
      </c>
    </row>
    <row r="4710" spans="1:23" s="107" customFormat="1" ht="31.8" customHeight="1">
      <c r="A4710" s="46">
        <f>SUBTOTAL(3,$C$11:C4710)</f>
        <v>4700</v>
      </c>
      <c r="B4710" s="100">
        <v>2</v>
      </c>
      <c r="C4710" s="100" t="s">
        <v>212</v>
      </c>
      <c r="D4710" s="100" t="s">
        <v>2365</v>
      </c>
      <c r="E4710" s="101" t="s">
        <v>581</v>
      </c>
      <c r="F4710" s="102" t="s">
        <v>359</v>
      </c>
      <c r="G4710" s="100">
        <v>11</v>
      </c>
      <c r="H4710" s="103" t="s">
        <v>756</v>
      </c>
      <c r="I4710" s="100">
        <v>20</v>
      </c>
      <c r="J4710" s="100">
        <v>1</v>
      </c>
      <c r="K4710" s="100"/>
      <c r="L4710" s="100"/>
      <c r="M4710" s="100">
        <v>20</v>
      </c>
      <c r="N4710" s="100">
        <v>1</v>
      </c>
      <c r="O4710" s="104">
        <v>1050000</v>
      </c>
      <c r="P4710" s="104">
        <v>1050000</v>
      </c>
      <c r="Q4710" s="104"/>
      <c r="R4710" s="104"/>
      <c r="S4710" s="104">
        <v>1050000</v>
      </c>
      <c r="T4710" s="104">
        <v>0</v>
      </c>
      <c r="U4710" s="103" t="s">
        <v>303</v>
      </c>
      <c r="V4710" s="105" t="s">
        <v>5104</v>
      </c>
      <c r="W4710" s="106" t="s">
        <v>539</v>
      </c>
    </row>
    <row r="4711" spans="1:23" s="107" customFormat="1" ht="31.8" customHeight="1">
      <c r="A4711" s="46">
        <f>SUBTOTAL(3,$C$11:C4711)</f>
        <v>4701</v>
      </c>
      <c r="B4711" s="100">
        <v>2</v>
      </c>
      <c r="C4711" s="100" t="s">
        <v>212</v>
      </c>
      <c r="D4711" s="100" t="s">
        <v>2342</v>
      </c>
      <c r="E4711" s="101" t="s">
        <v>581</v>
      </c>
      <c r="F4711" s="102" t="s">
        <v>359</v>
      </c>
      <c r="G4711" s="100">
        <v>11</v>
      </c>
      <c r="H4711" s="103" t="s">
        <v>756</v>
      </c>
      <c r="I4711" s="100">
        <v>20</v>
      </c>
      <c r="J4711" s="100">
        <v>1</v>
      </c>
      <c r="K4711" s="100"/>
      <c r="L4711" s="100"/>
      <c r="M4711" s="100">
        <v>20</v>
      </c>
      <c r="N4711" s="100">
        <v>1</v>
      </c>
      <c r="O4711" s="104">
        <v>1050000</v>
      </c>
      <c r="P4711" s="104">
        <v>1050000</v>
      </c>
      <c r="Q4711" s="104"/>
      <c r="R4711" s="104"/>
      <c r="S4711" s="104">
        <v>1050000</v>
      </c>
      <c r="T4711" s="104">
        <v>0</v>
      </c>
      <c r="U4711" s="103" t="s">
        <v>303</v>
      </c>
      <c r="V4711" s="105" t="s">
        <v>5105</v>
      </c>
      <c r="W4711" s="106" t="s">
        <v>539</v>
      </c>
    </row>
    <row r="4712" spans="1:23" s="107" customFormat="1" ht="31.8" customHeight="1">
      <c r="A4712" s="46">
        <f>SUBTOTAL(3,$C$11:C4712)</f>
        <v>4702</v>
      </c>
      <c r="B4712" s="100">
        <v>2</v>
      </c>
      <c r="C4712" s="100" t="s">
        <v>212</v>
      </c>
      <c r="D4712" s="100" t="s">
        <v>2343</v>
      </c>
      <c r="E4712" s="101" t="s">
        <v>581</v>
      </c>
      <c r="F4712" s="102" t="s">
        <v>359</v>
      </c>
      <c r="G4712" s="100">
        <v>11</v>
      </c>
      <c r="H4712" s="103" t="s">
        <v>756</v>
      </c>
      <c r="I4712" s="100">
        <v>20</v>
      </c>
      <c r="J4712" s="100">
        <v>1</v>
      </c>
      <c r="K4712" s="100"/>
      <c r="L4712" s="100"/>
      <c r="M4712" s="100">
        <v>20</v>
      </c>
      <c r="N4712" s="100">
        <v>1</v>
      </c>
      <c r="O4712" s="104">
        <v>1050000</v>
      </c>
      <c r="P4712" s="104">
        <v>1050000</v>
      </c>
      <c r="Q4712" s="104"/>
      <c r="R4712" s="104"/>
      <c r="S4712" s="104">
        <v>1050000</v>
      </c>
      <c r="T4712" s="104">
        <v>0</v>
      </c>
      <c r="U4712" s="103" t="s">
        <v>303</v>
      </c>
      <c r="V4712" s="105" t="s">
        <v>5106</v>
      </c>
      <c r="W4712" s="106" t="s">
        <v>539</v>
      </c>
    </row>
    <row r="4713" spans="1:23" s="107" customFormat="1" ht="31.8" customHeight="1">
      <c r="A4713" s="46">
        <f>SUBTOTAL(3,$C$11:C4713)</f>
        <v>4703</v>
      </c>
      <c r="B4713" s="100">
        <v>2</v>
      </c>
      <c r="C4713" s="100" t="s">
        <v>212</v>
      </c>
      <c r="D4713" s="100" t="s">
        <v>2343</v>
      </c>
      <c r="E4713" s="101" t="s">
        <v>581</v>
      </c>
      <c r="F4713" s="102" t="s">
        <v>359</v>
      </c>
      <c r="G4713" s="100">
        <v>11</v>
      </c>
      <c r="H4713" s="103" t="s">
        <v>756</v>
      </c>
      <c r="I4713" s="100">
        <v>20</v>
      </c>
      <c r="J4713" s="100">
        <v>1</v>
      </c>
      <c r="K4713" s="100"/>
      <c r="L4713" s="100"/>
      <c r="M4713" s="100">
        <v>20</v>
      </c>
      <c r="N4713" s="100">
        <v>1</v>
      </c>
      <c r="O4713" s="104">
        <v>1050000</v>
      </c>
      <c r="P4713" s="104">
        <v>1050000</v>
      </c>
      <c r="Q4713" s="104"/>
      <c r="R4713" s="104"/>
      <c r="S4713" s="104">
        <v>1050000</v>
      </c>
      <c r="T4713" s="104">
        <v>0</v>
      </c>
      <c r="U4713" s="103" t="s">
        <v>303</v>
      </c>
      <c r="V4713" s="105" t="s">
        <v>5107</v>
      </c>
      <c r="W4713" s="106" t="s">
        <v>539</v>
      </c>
    </row>
    <row r="4714" spans="1:23" s="107" customFormat="1" ht="31.8" customHeight="1">
      <c r="A4714" s="46">
        <f>SUBTOTAL(3,$C$11:C4714)</f>
        <v>4704</v>
      </c>
      <c r="B4714" s="100">
        <v>2</v>
      </c>
      <c r="C4714" s="100" t="s">
        <v>212</v>
      </c>
      <c r="D4714" s="100" t="s">
        <v>2344</v>
      </c>
      <c r="E4714" s="101" t="s">
        <v>581</v>
      </c>
      <c r="F4714" s="102" t="s">
        <v>359</v>
      </c>
      <c r="G4714" s="100">
        <v>11</v>
      </c>
      <c r="H4714" s="103" t="s">
        <v>756</v>
      </c>
      <c r="I4714" s="100">
        <v>20</v>
      </c>
      <c r="J4714" s="100">
        <v>1</v>
      </c>
      <c r="K4714" s="100"/>
      <c r="L4714" s="100"/>
      <c r="M4714" s="100">
        <v>20</v>
      </c>
      <c r="N4714" s="100">
        <v>1</v>
      </c>
      <c r="O4714" s="104">
        <v>1050000</v>
      </c>
      <c r="P4714" s="104">
        <v>1050000</v>
      </c>
      <c r="Q4714" s="104"/>
      <c r="R4714" s="104"/>
      <c r="S4714" s="104">
        <v>1050000</v>
      </c>
      <c r="T4714" s="104">
        <v>0</v>
      </c>
      <c r="U4714" s="103" t="s">
        <v>303</v>
      </c>
      <c r="V4714" s="105" t="s">
        <v>2011</v>
      </c>
      <c r="W4714" s="106" t="s">
        <v>539</v>
      </c>
    </row>
    <row r="4715" spans="1:23" s="107" customFormat="1" ht="31.8" customHeight="1">
      <c r="A4715" s="46">
        <f>SUBTOTAL(3,$C$11:C4715)</f>
        <v>4705</v>
      </c>
      <c r="B4715" s="100">
        <v>2</v>
      </c>
      <c r="C4715" s="100" t="s">
        <v>212</v>
      </c>
      <c r="D4715" s="100" t="s">
        <v>2341</v>
      </c>
      <c r="E4715" s="101" t="s">
        <v>581</v>
      </c>
      <c r="F4715" s="102" t="s">
        <v>359</v>
      </c>
      <c r="G4715" s="100">
        <v>11</v>
      </c>
      <c r="H4715" s="103" t="s">
        <v>756</v>
      </c>
      <c r="I4715" s="100">
        <v>20</v>
      </c>
      <c r="J4715" s="100">
        <v>1</v>
      </c>
      <c r="K4715" s="100"/>
      <c r="L4715" s="100"/>
      <c r="M4715" s="100">
        <v>20</v>
      </c>
      <c r="N4715" s="100">
        <v>1</v>
      </c>
      <c r="O4715" s="104">
        <v>1050000</v>
      </c>
      <c r="P4715" s="104">
        <v>1050000</v>
      </c>
      <c r="Q4715" s="104"/>
      <c r="R4715" s="104"/>
      <c r="S4715" s="104">
        <v>1050000</v>
      </c>
      <c r="T4715" s="104">
        <v>0</v>
      </c>
      <c r="U4715" s="103" t="s">
        <v>303</v>
      </c>
      <c r="V4715" s="105" t="s">
        <v>5108</v>
      </c>
      <c r="W4715" s="106" t="s">
        <v>539</v>
      </c>
    </row>
    <row r="4716" spans="1:23" s="107" customFormat="1" ht="31.8" customHeight="1">
      <c r="A4716" s="46">
        <f>SUBTOTAL(3,$C$11:C4716)</f>
        <v>4706</v>
      </c>
      <c r="B4716" s="100">
        <v>2</v>
      </c>
      <c r="C4716" s="100" t="s">
        <v>212</v>
      </c>
      <c r="D4716" s="100" t="s">
        <v>2347</v>
      </c>
      <c r="E4716" s="101" t="s">
        <v>581</v>
      </c>
      <c r="F4716" s="102" t="s">
        <v>359</v>
      </c>
      <c r="G4716" s="100">
        <v>11</v>
      </c>
      <c r="H4716" s="103" t="s">
        <v>756</v>
      </c>
      <c r="I4716" s="100">
        <v>20</v>
      </c>
      <c r="J4716" s="100">
        <v>1</v>
      </c>
      <c r="K4716" s="100"/>
      <c r="L4716" s="100"/>
      <c r="M4716" s="100">
        <v>20</v>
      </c>
      <c r="N4716" s="100">
        <v>1</v>
      </c>
      <c r="O4716" s="104">
        <v>1050000</v>
      </c>
      <c r="P4716" s="104">
        <v>1050000</v>
      </c>
      <c r="Q4716" s="104"/>
      <c r="R4716" s="104"/>
      <c r="S4716" s="104">
        <v>1050000</v>
      </c>
      <c r="T4716" s="104">
        <v>0</v>
      </c>
      <c r="U4716" s="103" t="s">
        <v>303</v>
      </c>
      <c r="V4716" s="105" t="s">
        <v>189</v>
      </c>
      <c r="W4716" s="106" t="s">
        <v>539</v>
      </c>
    </row>
    <row r="4717" spans="1:23" s="107" customFormat="1" ht="31.8" customHeight="1">
      <c r="A4717" s="46">
        <f>SUBTOTAL(3,$C$11:C4717)</f>
        <v>4707</v>
      </c>
      <c r="B4717" s="100">
        <v>2</v>
      </c>
      <c r="C4717" s="100" t="s">
        <v>212</v>
      </c>
      <c r="D4717" s="100" t="s">
        <v>2345</v>
      </c>
      <c r="E4717" s="101" t="s">
        <v>581</v>
      </c>
      <c r="F4717" s="102" t="s">
        <v>359</v>
      </c>
      <c r="G4717" s="100">
        <v>11</v>
      </c>
      <c r="H4717" s="103" t="s">
        <v>756</v>
      </c>
      <c r="I4717" s="100">
        <v>20</v>
      </c>
      <c r="J4717" s="100">
        <v>1</v>
      </c>
      <c r="K4717" s="100"/>
      <c r="L4717" s="100"/>
      <c r="M4717" s="100">
        <v>20</v>
      </c>
      <c r="N4717" s="100">
        <v>1</v>
      </c>
      <c r="O4717" s="104">
        <v>1050000</v>
      </c>
      <c r="P4717" s="104">
        <v>1050000</v>
      </c>
      <c r="Q4717" s="104"/>
      <c r="R4717" s="104"/>
      <c r="S4717" s="104">
        <v>1050000</v>
      </c>
      <c r="T4717" s="104">
        <v>0</v>
      </c>
      <c r="U4717" s="103" t="s">
        <v>303</v>
      </c>
      <c r="V4717" s="105" t="s">
        <v>5109</v>
      </c>
      <c r="W4717" s="106" t="s">
        <v>539</v>
      </c>
    </row>
    <row r="4718" spans="1:23" s="107" customFormat="1" ht="31.8" customHeight="1">
      <c r="A4718" s="46">
        <f>SUBTOTAL(3,$C$11:C4718)</f>
        <v>4708</v>
      </c>
      <c r="B4718" s="100">
        <v>2</v>
      </c>
      <c r="C4718" s="100" t="s">
        <v>212</v>
      </c>
      <c r="D4718" s="100" t="s">
        <v>2222</v>
      </c>
      <c r="E4718" s="101" t="s">
        <v>581</v>
      </c>
      <c r="F4718" s="102" t="s">
        <v>359</v>
      </c>
      <c r="G4718" s="100">
        <v>11</v>
      </c>
      <c r="H4718" s="103" t="s">
        <v>756</v>
      </c>
      <c r="I4718" s="100">
        <v>20</v>
      </c>
      <c r="J4718" s="100">
        <v>1</v>
      </c>
      <c r="K4718" s="100"/>
      <c r="L4718" s="100"/>
      <c r="M4718" s="100">
        <v>20</v>
      </c>
      <c r="N4718" s="100">
        <v>1</v>
      </c>
      <c r="O4718" s="104">
        <v>1050000</v>
      </c>
      <c r="P4718" s="104">
        <v>1050000</v>
      </c>
      <c r="Q4718" s="104"/>
      <c r="R4718" s="104"/>
      <c r="S4718" s="104">
        <v>1050000</v>
      </c>
      <c r="T4718" s="104">
        <v>0</v>
      </c>
      <c r="U4718" s="103" t="s">
        <v>303</v>
      </c>
      <c r="V4718" s="105" t="s">
        <v>5110</v>
      </c>
      <c r="W4718" s="106" t="s">
        <v>539</v>
      </c>
    </row>
    <row r="4719" spans="1:23" s="107" customFormat="1" ht="31.8" customHeight="1">
      <c r="A4719" s="46">
        <f>SUBTOTAL(3,$C$11:C4719)</f>
        <v>4709</v>
      </c>
      <c r="B4719" s="100">
        <v>2</v>
      </c>
      <c r="C4719" s="100" t="s">
        <v>212</v>
      </c>
      <c r="D4719" s="100" t="s">
        <v>2340</v>
      </c>
      <c r="E4719" s="101" t="s">
        <v>581</v>
      </c>
      <c r="F4719" s="102" t="s">
        <v>359</v>
      </c>
      <c r="G4719" s="100">
        <v>11</v>
      </c>
      <c r="H4719" s="103" t="s">
        <v>756</v>
      </c>
      <c r="I4719" s="100">
        <v>20</v>
      </c>
      <c r="J4719" s="100">
        <v>1</v>
      </c>
      <c r="K4719" s="100"/>
      <c r="L4719" s="100"/>
      <c r="M4719" s="100">
        <v>20</v>
      </c>
      <c r="N4719" s="100">
        <v>1</v>
      </c>
      <c r="O4719" s="104">
        <v>1050000</v>
      </c>
      <c r="P4719" s="104">
        <v>1050000</v>
      </c>
      <c r="Q4719" s="104"/>
      <c r="R4719" s="104"/>
      <c r="S4719" s="104">
        <v>1050000</v>
      </c>
      <c r="T4719" s="104">
        <v>0</v>
      </c>
      <c r="U4719" s="103" t="s">
        <v>303</v>
      </c>
      <c r="V4719" s="105" t="s">
        <v>5111</v>
      </c>
      <c r="W4719" s="106" t="s">
        <v>539</v>
      </c>
    </row>
    <row r="4720" spans="1:23" s="107" customFormat="1" ht="31.8" customHeight="1">
      <c r="A4720" s="46">
        <f>SUBTOTAL(3,$C$11:C4720)</f>
        <v>4710</v>
      </c>
      <c r="B4720" s="100">
        <v>2</v>
      </c>
      <c r="C4720" s="100" t="s">
        <v>212</v>
      </c>
      <c r="D4720" s="100" t="s">
        <v>2342</v>
      </c>
      <c r="E4720" s="101" t="s">
        <v>581</v>
      </c>
      <c r="F4720" s="102" t="s">
        <v>359</v>
      </c>
      <c r="G4720" s="100">
        <v>11</v>
      </c>
      <c r="H4720" s="103" t="s">
        <v>756</v>
      </c>
      <c r="I4720" s="100">
        <v>20</v>
      </c>
      <c r="J4720" s="100">
        <v>1</v>
      </c>
      <c r="K4720" s="100"/>
      <c r="L4720" s="100"/>
      <c r="M4720" s="100">
        <v>20</v>
      </c>
      <c r="N4720" s="100">
        <v>1</v>
      </c>
      <c r="O4720" s="104">
        <v>1050000</v>
      </c>
      <c r="P4720" s="104">
        <v>1050000</v>
      </c>
      <c r="Q4720" s="104"/>
      <c r="R4720" s="104"/>
      <c r="S4720" s="104">
        <v>1050000</v>
      </c>
      <c r="T4720" s="104">
        <v>0</v>
      </c>
      <c r="U4720" s="103" t="s">
        <v>303</v>
      </c>
      <c r="V4720" s="105" t="s">
        <v>91</v>
      </c>
      <c r="W4720" s="106" t="s">
        <v>539</v>
      </c>
    </row>
    <row r="4721" spans="1:23" s="107" customFormat="1" ht="31.8" customHeight="1">
      <c r="A4721" s="46">
        <f>SUBTOTAL(3,$C$11:C4721)</f>
        <v>4711</v>
      </c>
      <c r="B4721" s="100">
        <v>2</v>
      </c>
      <c r="C4721" s="100" t="s">
        <v>212</v>
      </c>
      <c r="D4721" s="100" t="s">
        <v>2346</v>
      </c>
      <c r="E4721" s="101" t="s">
        <v>581</v>
      </c>
      <c r="F4721" s="102" t="s">
        <v>359</v>
      </c>
      <c r="G4721" s="100">
        <v>11</v>
      </c>
      <c r="H4721" s="103" t="s">
        <v>756</v>
      </c>
      <c r="I4721" s="100">
        <v>20</v>
      </c>
      <c r="J4721" s="100">
        <v>1</v>
      </c>
      <c r="K4721" s="100"/>
      <c r="L4721" s="100"/>
      <c r="M4721" s="100">
        <v>20</v>
      </c>
      <c r="N4721" s="100">
        <v>1</v>
      </c>
      <c r="O4721" s="104">
        <v>1050000</v>
      </c>
      <c r="P4721" s="104">
        <v>1050000</v>
      </c>
      <c r="Q4721" s="104"/>
      <c r="R4721" s="104"/>
      <c r="S4721" s="104">
        <v>1050000</v>
      </c>
      <c r="T4721" s="104">
        <v>0</v>
      </c>
      <c r="U4721" s="103" t="s">
        <v>303</v>
      </c>
      <c r="V4721" s="105" t="s">
        <v>4940</v>
      </c>
      <c r="W4721" s="106" t="s">
        <v>539</v>
      </c>
    </row>
    <row r="4722" spans="1:23" s="107" customFormat="1" ht="31.8" customHeight="1">
      <c r="A4722" s="46">
        <f>SUBTOTAL(3,$C$11:C4722)</f>
        <v>4712</v>
      </c>
      <c r="B4722" s="100">
        <v>2</v>
      </c>
      <c r="C4722" s="100" t="s">
        <v>212</v>
      </c>
      <c r="D4722" s="100" t="s">
        <v>2343</v>
      </c>
      <c r="E4722" s="101" t="s">
        <v>581</v>
      </c>
      <c r="F4722" s="102" t="s">
        <v>359</v>
      </c>
      <c r="G4722" s="100">
        <v>11</v>
      </c>
      <c r="H4722" s="103" t="s">
        <v>756</v>
      </c>
      <c r="I4722" s="100">
        <v>20</v>
      </c>
      <c r="J4722" s="100">
        <v>1</v>
      </c>
      <c r="K4722" s="100"/>
      <c r="L4722" s="100"/>
      <c r="M4722" s="100">
        <v>20</v>
      </c>
      <c r="N4722" s="100">
        <v>1</v>
      </c>
      <c r="O4722" s="104">
        <v>1050000</v>
      </c>
      <c r="P4722" s="104">
        <v>1050000</v>
      </c>
      <c r="Q4722" s="104"/>
      <c r="R4722" s="104"/>
      <c r="S4722" s="104">
        <v>1050000</v>
      </c>
      <c r="T4722" s="104">
        <v>0</v>
      </c>
      <c r="U4722" s="103" t="s">
        <v>303</v>
      </c>
      <c r="V4722" s="105" t="s">
        <v>5112</v>
      </c>
      <c r="W4722" s="106" t="s">
        <v>539</v>
      </c>
    </row>
    <row r="4723" spans="1:23" s="107" customFormat="1" ht="31.8" customHeight="1">
      <c r="A4723" s="46">
        <f>SUBTOTAL(3,$C$11:C4723)</f>
        <v>4713</v>
      </c>
      <c r="B4723" s="100">
        <v>2</v>
      </c>
      <c r="C4723" s="100" t="s">
        <v>212</v>
      </c>
      <c r="D4723" s="100" t="s">
        <v>2395</v>
      </c>
      <c r="E4723" s="101" t="s">
        <v>581</v>
      </c>
      <c r="F4723" s="102" t="s">
        <v>359</v>
      </c>
      <c r="G4723" s="100">
        <v>11</v>
      </c>
      <c r="H4723" s="103" t="s">
        <v>756</v>
      </c>
      <c r="I4723" s="100">
        <v>20</v>
      </c>
      <c r="J4723" s="100">
        <v>1</v>
      </c>
      <c r="K4723" s="100"/>
      <c r="L4723" s="100"/>
      <c r="M4723" s="100">
        <v>20</v>
      </c>
      <c r="N4723" s="100">
        <v>1</v>
      </c>
      <c r="O4723" s="104">
        <v>1050000</v>
      </c>
      <c r="P4723" s="104">
        <v>1050000</v>
      </c>
      <c r="Q4723" s="104"/>
      <c r="R4723" s="104"/>
      <c r="S4723" s="104">
        <v>1050000</v>
      </c>
      <c r="T4723" s="104">
        <v>0</v>
      </c>
      <c r="U4723" s="103" t="s">
        <v>303</v>
      </c>
      <c r="V4723" s="105" t="s">
        <v>5113</v>
      </c>
      <c r="W4723" s="106" t="s">
        <v>539</v>
      </c>
    </row>
    <row r="4724" spans="1:23" s="107" customFormat="1" ht="31.8" customHeight="1">
      <c r="A4724" s="46">
        <f>SUBTOTAL(3,$C$11:C4724)</f>
        <v>4714</v>
      </c>
      <c r="B4724" s="100">
        <v>2</v>
      </c>
      <c r="C4724" s="100" t="s">
        <v>212</v>
      </c>
      <c r="D4724" s="100" t="s">
        <v>2351</v>
      </c>
      <c r="E4724" s="101" t="s">
        <v>581</v>
      </c>
      <c r="F4724" s="102" t="s">
        <v>359</v>
      </c>
      <c r="G4724" s="100">
        <v>11</v>
      </c>
      <c r="H4724" s="103" t="s">
        <v>756</v>
      </c>
      <c r="I4724" s="100">
        <v>20</v>
      </c>
      <c r="J4724" s="100">
        <v>1</v>
      </c>
      <c r="K4724" s="100"/>
      <c r="L4724" s="100"/>
      <c r="M4724" s="100">
        <v>20</v>
      </c>
      <c r="N4724" s="100">
        <v>1</v>
      </c>
      <c r="O4724" s="104">
        <v>1050000</v>
      </c>
      <c r="P4724" s="104">
        <v>1050000</v>
      </c>
      <c r="Q4724" s="104"/>
      <c r="R4724" s="104"/>
      <c r="S4724" s="104">
        <v>1050000</v>
      </c>
      <c r="T4724" s="104">
        <v>0</v>
      </c>
      <c r="U4724" s="103" t="s">
        <v>303</v>
      </c>
      <c r="V4724" s="105" t="s">
        <v>5114</v>
      </c>
      <c r="W4724" s="106" t="s">
        <v>539</v>
      </c>
    </row>
    <row r="4725" spans="1:23" s="107" customFormat="1" ht="31.8" customHeight="1">
      <c r="A4725" s="46">
        <f>SUBTOTAL(3,$C$11:C4725)</f>
        <v>4715</v>
      </c>
      <c r="B4725" s="100">
        <v>2</v>
      </c>
      <c r="C4725" s="100" t="s">
        <v>212</v>
      </c>
      <c r="D4725" s="100" t="s">
        <v>2345</v>
      </c>
      <c r="E4725" s="101" t="s">
        <v>581</v>
      </c>
      <c r="F4725" s="102" t="s">
        <v>359</v>
      </c>
      <c r="G4725" s="100">
        <v>11</v>
      </c>
      <c r="H4725" s="103" t="s">
        <v>756</v>
      </c>
      <c r="I4725" s="100">
        <v>20</v>
      </c>
      <c r="J4725" s="100">
        <v>1</v>
      </c>
      <c r="K4725" s="100"/>
      <c r="L4725" s="100"/>
      <c r="M4725" s="100">
        <v>20</v>
      </c>
      <c r="N4725" s="100">
        <v>1</v>
      </c>
      <c r="O4725" s="104">
        <v>1050000</v>
      </c>
      <c r="P4725" s="104">
        <v>1050000</v>
      </c>
      <c r="Q4725" s="104"/>
      <c r="R4725" s="104"/>
      <c r="S4725" s="104">
        <v>1050000</v>
      </c>
      <c r="T4725" s="104">
        <v>0</v>
      </c>
      <c r="U4725" s="103" t="s">
        <v>303</v>
      </c>
      <c r="V4725" s="105" t="s">
        <v>5115</v>
      </c>
      <c r="W4725" s="106" t="s">
        <v>539</v>
      </c>
    </row>
    <row r="4726" spans="1:23" s="107" customFormat="1" ht="31.8" customHeight="1">
      <c r="A4726" s="46">
        <f>SUBTOTAL(3,$C$11:C4726)</f>
        <v>4716</v>
      </c>
      <c r="B4726" s="100">
        <v>2</v>
      </c>
      <c r="C4726" s="100" t="s">
        <v>212</v>
      </c>
      <c r="D4726" s="100" t="s">
        <v>2342</v>
      </c>
      <c r="E4726" s="101" t="s">
        <v>581</v>
      </c>
      <c r="F4726" s="102" t="s">
        <v>359</v>
      </c>
      <c r="G4726" s="100">
        <v>11</v>
      </c>
      <c r="H4726" s="103" t="s">
        <v>756</v>
      </c>
      <c r="I4726" s="100">
        <v>20</v>
      </c>
      <c r="J4726" s="100">
        <v>1</v>
      </c>
      <c r="K4726" s="100"/>
      <c r="L4726" s="100"/>
      <c r="M4726" s="100">
        <v>20</v>
      </c>
      <c r="N4726" s="100">
        <v>1</v>
      </c>
      <c r="O4726" s="104">
        <v>1050000</v>
      </c>
      <c r="P4726" s="104">
        <v>1050000</v>
      </c>
      <c r="Q4726" s="104"/>
      <c r="R4726" s="104"/>
      <c r="S4726" s="104">
        <v>1050000</v>
      </c>
      <c r="T4726" s="104">
        <v>0</v>
      </c>
      <c r="U4726" s="103" t="s">
        <v>303</v>
      </c>
      <c r="V4726" s="105" t="s">
        <v>4014</v>
      </c>
      <c r="W4726" s="106" t="s">
        <v>539</v>
      </c>
    </row>
    <row r="4727" spans="1:23" s="107" customFormat="1" ht="31.8" customHeight="1">
      <c r="A4727" s="46">
        <f>SUBTOTAL(3,$C$11:C4727)</f>
        <v>4717</v>
      </c>
      <c r="B4727" s="100">
        <v>2</v>
      </c>
      <c r="C4727" s="100" t="s">
        <v>212</v>
      </c>
      <c r="D4727" s="100" t="s">
        <v>2395</v>
      </c>
      <c r="E4727" s="101" t="s">
        <v>581</v>
      </c>
      <c r="F4727" s="102" t="s">
        <v>359</v>
      </c>
      <c r="G4727" s="100">
        <v>11</v>
      </c>
      <c r="H4727" s="103" t="s">
        <v>756</v>
      </c>
      <c r="I4727" s="100">
        <v>20</v>
      </c>
      <c r="J4727" s="100">
        <v>1</v>
      </c>
      <c r="K4727" s="100"/>
      <c r="L4727" s="100"/>
      <c r="M4727" s="100">
        <v>20</v>
      </c>
      <c r="N4727" s="100">
        <v>1</v>
      </c>
      <c r="O4727" s="104">
        <v>1050000</v>
      </c>
      <c r="P4727" s="104">
        <v>1050000</v>
      </c>
      <c r="Q4727" s="104"/>
      <c r="R4727" s="104"/>
      <c r="S4727" s="104">
        <v>1050000</v>
      </c>
      <c r="T4727" s="104">
        <v>0</v>
      </c>
      <c r="U4727" s="103" t="s">
        <v>303</v>
      </c>
      <c r="V4727" s="105" t="s">
        <v>5116</v>
      </c>
      <c r="W4727" s="106" t="s">
        <v>539</v>
      </c>
    </row>
    <row r="4728" spans="1:23" s="107" customFormat="1" ht="31.8" customHeight="1">
      <c r="A4728" s="46">
        <f>SUBTOTAL(3,$C$11:C4728)</f>
        <v>4718</v>
      </c>
      <c r="B4728" s="46">
        <v>1</v>
      </c>
      <c r="C4728" s="46" t="s">
        <v>102</v>
      </c>
      <c r="D4728" s="46" t="s">
        <v>930</v>
      </c>
      <c r="E4728" s="98" t="s">
        <v>503</v>
      </c>
      <c r="F4728" s="99" t="s">
        <v>39</v>
      </c>
      <c r="G4728" s="46">
        <v>11</v>
      </c>
      <c r="H4728" s="78" t="s">
        <v>756</v>
      </c>
      <c r="I4728" s="46">
        <v>20</v>
      </c>
      <c r="J4728" s="46">
        <v>1</v>
      </c>
      <c r="K4728" s="46"/>
      <c r="L4728" s="46"/>
      <c r="M4728" s="46">
        <v>20</v>
      </c>
      <c r="N4728" s="46">
        <v>1</v>
      </c>
      <c r="O4728" s="79">
        <v>1050000</v>
      </c>
      <c r="P4728" s="79">
        <v>1050000</v>
      </c>
      <c r="Q4728" s="79"/>
      <c r="R4728" s="79">
        <v>1050000</v>
      </c>
      <c r="S4728" s="79">
        <v>0</v>
      </c>
      <c r="T4728" s="79">
        <v>0</v>
      </c>
      <c r="U4728" s="78" t="s">
        <v>303</v>
      </c>
      <c r="V4728" s="80" t="s">
        <v>574</v>
      </c>
      <c r="W4728" s="81" t="s">
        <v>539</v>
      </c>
    </row>
    <row r="4729" spans="1:23" s="107" customFormat="1" ht="31.8" customHeight="1">
      <c r="A4729" s="46">
        <f>SUBTOTAL(3,$C$11:C4729)</f>
        <v>4719</v>
      </c>
      <c r="B4729" s="46">
        <v>1</v>
      </c>
      <c r="C4729" s="46" t="s">
        <v>102</v>
      </c>
      <c r="D4729" s="46" t="s">
        <v>934</v>
      </c>
      <c r="E4729" s="98" t="s">
        <v>503</v>
      </c>
      <c r="F4729" s="99" t="s">
        <v>39</v>
      </c>
      <c r="G4729" s="46">
        <v>11</v>
      </c>
      <c r="H4729" s="78" t="s">
        <v>756</v>
      </c>
      <c r="I4729" s="46">
        <v>20</v>
      </c>
      <c r="J4729" s="46">
        <v>1</v>
      </c>
      <c r="K4729" s="46"/>
      <c r="L4729" s="46"/>
      <c r="M4729" s="46">
        <v>20</v>
      </c>
      <c r="N4729" s="46">
        <v>1</v>
      </c>
      <c r="O4729" s="79">
        <v>1050000</v>
      </c>
      <c r="P4729" s="79">
        <v>1050000</v>
      </c>
      <c r="Q4729" s="79"/>
      <c r="R4729" s="79">
        <v>1050000</v>
      </c>
      <c r="S4729" s="79">
        <v>0</v>
      </c>
      <c r="T4729" s="79">
        <v>0</v>
      </c>
      <c r="U4729" s="78" t="s">
        <v>303</v>
      </c>
      <c r="V4729" s="80" t="s">
        <v>1292</v>
      </c>
      <c r="W4729" s="81" t="s">
        <v>539</v>
      </c>
    </row>
    <row r="4730" spans="1:23" s="107" customFormat="1" ht="31.8" customHeight="1">
      <c r="A4730" s="46">
        <f>SUBTOTAL(3,$C$11:C4730)</f>
        <v>4720</v>
      </c>
      <c r="B4730" s="46">
        <v>1</v>
      </c>
      <c r="C4730" s="46" t="s">
        <v>102</v>
      </c>
      <c r="D4730" s="46" t="s">
        <v>946</v>
      </c>
      <c r="E4730" s="98" t="s">
        <v>503</v>
      </c>
      <c r="F4730" s="99" t="s">
        <v>39</v>
      </c>
      <c r="G4730" s="46">
        <v>11</v>
      </c>
      <c r="H4730" s="78" t="s">
        <v>756</v>
      </c>
      <c r="I4730" s="46">
        <v>20</v>
      </c>
      <c r="J4730" s="46">
        <v>1</v>
      </c>
      <c r="K4730" s="46"/>
      <c r="L4730" s="46"/>
      <c r="M4730" s="46">
        <v>20</v>
      </c>
      <c r="N4730" s="46">
        <v>1</v>
      </c>
      <c r="O4730" s="79">
        <v>1050000</v>
      </c>
      <c r="P4730" s="79">
        <v>1050000</v>
      </c>
      <c r="Q4730" s="79"/>
      <c r="R4730" s="79">
        <v>1050000</v>
      </c>
      <c r="S4730" s="79">
        <v>0</v>
      </c>
      <c r="T4730" s="79">
        <v>0</v>
      </c>
      <c r="U4730" s="78" t="s">
        <v>303</v>
      </c>
      <c r="V4730" s="80" t="s">
        <v>2069</v>
      </c>
      <c r="W4730" s="81" t="s">
        <v>539</v>
      </c>
    </row>
    <row r="4731" spans="1:23" s="107" customFormat="1" ht="31.8" customHeight="1">
      <c r="A4731" s="46">
        <f>SUBTOTAL(3,$C$11:C4731)</f>
        <v>4721</v>
      </c>
      <c r="B4731" s="46">
        <v>1</v>
      </c>
      <c r="C4731" s="46" t="s">
        <v>102</v>
      </c>
      <c r="D4731" s="46" t="s">
        <v>939</v>
      </c>
      <c r="E4731" s="98" t="s">
        <v>503</v>
      </c>
      <c r="F4731" s="99" t="s">
        <v>39</v>
      </c>
      <c r="G4731" s="46">
        <v>11</v>
      </c>
      <c r="H4731" s="78" t="s">
        <v>756</v>
      </c>
      <c r="I4731" s="46">
        <v>20</v>
      </c>
      <c r="J4731" s="46">
        <v>1</v>
      </c>
      <c r="K4731" s="46"/>
      <c r="L4731" s="46"/>
      <c r="M4731" s="46">
        <v>20</v>
      </c>
      <c r="N4731" s="46">
        <v>1</v>
      </c>
      <c r="O4731" s="79">
        <v>1050000</v>
      </c>
      <c r="P4731" s="79">
        <v>1050000</v>
      </c>
      <c r="Q4731" s="79"/>
      <c r="R4731" s="79">
        <v>1050000</v>
      </c>
      <c r="S4731" s="79">
        <v>0</v>
      </c>
      <c r="T4731" s="79">
        <v>0</v>
      </c>
      <c r="U4731" s="78" t="s">
        <v>303</v>
      </c>
      <c r="V4731" s="80" t="s">
        <v>1274</v>
      </c>
      <c r="W4731" s="81" t="s">
        <v>539</v>
      </c>
    </row>
    <row r="4732" spans="1:23" s="107" customFormat="1" ht="31.8" customHeight="1">
      <c r="A4732" s="46">
        <f>SUBTOTAL(3,$C$11:C4732)</f>
        <v>4722</v>
      </c>
      <c r="B4732" s="46">
        <v>1</v>
      </c>
      <c r="C4732" s="46" t="s">
        <v>102</v>
      </c>
      <c r="D4732" s="46" t="s">
        <v>939</v>
      </c>
      <c r="E4732" s="98" t="s">
        <v>503</v>
      </c>
      <c r="F4732" s="99" t="s">
        <v>39</v>
      </c>
      <c r="G4732" s="46">
        <v>11</v>
      </c>
      <c r="H4732" s="78" t="s">
        <v>756</v>
      </c>
      <c r="I4732" s="46">
        <v>20</v>
      </c>
      <c r="J4732" s="46">
        <v>1</v>
      </c>
      <c r="K4732" s="46"/>
      <c r="L4732" s="46"/>
      <c r="M4732" s="46">
        <v>20</v>
      </c>
      <c r="N4732" s="46">
        <v>1</v>
      </c>
      <c r="O4732" s="79">
        <v>1050000</v>
      </c>
      <c r="P4732" s="79">
        <v>1050000</v>
      </c>
      <c r="Q4732" s="79"/>
      <c r="R4732" s="79">
        <v>1050000</v>
      </c>
      <c r="S4732" s="79">
        <v>0</v>
      </c>
      <c r="T4732" s="79">
        <v>0</v>
      </c>
      <c r="U4732" s="78" t="s">
        <v>303</v>
      </c>
      <c r="V4732" s="80" t="s">
        <v>170</v>
      </c>
      <c r="W4732" s="81" t="s">
        <v>539</v>
      </c>
    </row>
    <row r="4733" spans="1:23" s="107" customFormat="1" ht="31.8" customHeight="1">
      <c r="A4733" s="46">
        <f>SUBTOTAL(3,$C$11:C4733)</f>
        <v>4723</v>
      </c>
      <c r="B4733" s="46">
        <v>1</v>
      </c>
      <c r="C4733" s="46" t="s">
        <v>102</v>
      </c>
      <c r="D4733" s="46" t="s">
        <v>940</v>
      </c>
      <c r="E4733" s="98" t="s">
        <v>503</v>
      </c>
      <c r="F4733" s="99" t="s">
        <v>39</v>
      </c>
      <c r="G4733" s="46">
        <v>11</v>
      </c>
      <c r="H4733" s="78" t="s">
        <v>756</v>
      </c>
      <c r="I4733" s="46">
        <v>20</v>
      </c>
      <c r="J4733" s="46">
        <v>1</v>
      </c>
      <c r="K4733" s="46"/>
      <c r="L4733" s="46"/>
      <c r="M4733" s="46">
        <v>20</v>
      </c>
      <c r="N4733" s="46">
        <v>1</v>
      </c>
      <c r="O4733" s="79">
        <v>1050000</v>
      </c>
      <c r="P4733" s="79">
        <v>1050000</v>
      </c>
      <c r="Q4733" s="79"/>
      <c r="R4733" s="79">
        <v>1050000</v>
      </c>
      <c r="S4733" s="79">
        <v>0</v>
      </c>
      <c r="T4733" s="79">
        <v>0</v>
      </c>
      <c r="U4733" s="78" t="s">
        <v>303</v>
      </c>
      <c r="V4733" s="80" t="s">
        <v>1154</v>
      </c>
      <c r="W4733" s="81" t="s">
        <v>539</v>
      </c>
    </row>
    <row r="4734" spans="1:23" s="107" customFormat="1" ht="31.8" customHeight="1">
      <c r="A4734" s="46">
        <f>SUBTOTAL(3,$C$11:C4734)</f>
        <v>4724</v>
      </c>
      <c r="B4734" s="46">
        <v>1</v>
      </c>
      <c r="C4734" s="46" t="s">
        <v>102</v>
      </c>
      <c r="D4734" s="46" t="s">
        <v>541</v>
      </c>
      <c r="E4734" s="98" t="s">
        <v>503</v>
      </c>
      <c r="F4734" s="99" t="s">
        <v>39</v>
      </c>
      <c r="G4734" s="46">
        <v>11</v>
      </c>
      <c r="H4734" s="78" t="s">
        <v>756</v>
      </c>
      <c r="I4734" s="46">
        <v>20</v>
      </c>
      <c r="J4734" s="46">
        <v>1</v>
      </c>
      <c r="K4734" s="46"/>
      <c r="L4734" s="46"/>
      <c r="M4734" s="46">
        <v>20</v>
      </c>
      <c r="N4734" s="46">
        <v>1</v>
      </c>
      <c r="O4734" s="79">
        <v>1050000</v>
      </c>
      <c r="P4734" s="79">
        <v>1050000</v>
      </c>
      <c r="Q4734" s="79"/>
      <c r="R4734" s="79">
        <v>1050000</v>
      </c>
      <c r="S4734" s="79">
        <v>0</v>
      </c>
      <c r="T4734" s="79">
        <v>0</v>
      </c>
      <c r="U4734" s="78" t="s">
        <v>303</v>
      </c>
      <c r="V4734" s="80" t="s">
        <v>206</v>
      </c>
      <c r="W4734" s="81" t="s">
        <v>539</v>
      </c>
    </row>
    <row r="4735" spans="1:23" s="107" customFormat="1" ht="31.8" customHeight="1">
      <c r="A4735" s="46">
        <f>SUBTOTAL(3,$C$11:C4735)</f>
        <v>4725</v>
      </c>
      <c r="B4735" s="46">
        <v>1</v>
      </c>
      <c r="C4735" s="46" t="s">
        <v>102</v>
      </c>
      <c r="D4735" s="46" t="s">
        <v>541</v>
      </c>
      <c r="E4735" s="98" t="s">
        <v>503</v>
      </c>
      <c r="F4735" s="99" t="s">
        <v>39</v>
      </c>
      <c r="G4735" s="46">
        <v>11</v>
      </c>
      <c r="H4735" s="78" t="s">
        <v>756</v>
      </c>
      <c r="I4735" s="46">
        <v>20</v>
      </c>
      <c r="J4735" s="46">
        <v>1</v>
      </c>
      <c r="K4735" s="46"/>
      <c r="L4735" s="46"/>
      <c r="M4735" s="46">
        <v>20</v>
      </c>
      <c r="N4735" s="46">
        <v>1</v>
      </c>
      <c r="O4735" s="79">
        <v>1050000</v>
      </c>
      <c r="P4735" s="79">
        <v>1050000</v>
      </c>
      <c r="Q4735" s="79"/>
      <c r="R4735" s="79">
        <v>1050000</v>
      </c>
      <c r="S4735" s="79">
        <v>0</v>
      </c>
      <c r="T4735" s="79">
        <v>0</v>
      </c>
      <c r="U4735" s="78" t="s">
        <v>303</v>
      </c>
      <c r="V4735" s="80" t="s">
        <v>898</v>
      </c>
      <c r="W4735" s="81" t="s">
        <v>539</v>
      </c>
    </row>
    <row r="4736" spans="1:23" s="107" customFormat="1" ht="31.8" customHeight="1">
      <c r="A4736" s="46">
        <f>SUBTOTAL(3,$C$11:C4736)</f>
        <v>4726</v>
      </c>
      <c r="B4736" s="46">
        <v>1</v>
      </c>
      <c r="C4736" s="46" t="s">
        <v>102</v>
      </c>
      <c r="D4736" s="46" t="s">
        <v>935</v>
      </c>
      <c r="E4736" s="98" t="s">
        <v>503</v>
      </c>
      <c r="F4736" s="99" t="s">
        <v>39</v>
      </c>
      <c r="G4736" s="46">
        <v>11</v>
      </c>
      <c r="H4736" s="78" t="s">
        <v>756</v>
      </c>
      <c r="I4736" s="46">
        <v>20</v>
      </c>
      <c r="J4736" s="46">
        <v>1</v>
      </c>
      <c r="K4736" s="46"/>
      <c r="L4736" s="46"/>
      <c r="M4736" s="46">
        <v>20</v>
      </c>
      <c r="N4736" s="46">
        <v>1</v>
      </c>
      <c r="O4736" s="79">
        <v>1050000</v>
      </c>
      <c r="P4736" s="79">
        <v>1050000</v>
      </c>
      <c r="Q4736" s="79"/>
      <c r="R4736" s="79">
        <v>1050000</v>
      </c>
      <c r="S4736" s="79">
        <v>0</v>
      </c>
      <c r="T4736" s="79">
        <v>0</v>
      </c>
      <c r="U4736" s="78" t="s">
        <v>303</v>
      </c>
      <c r="V4736" s="80" t="s">
        <v>2070</v>
      </c>
      <c r="W4736" s="81" t="s">
        <v>539</v>
      </c>
    </row>
    <row r="4737" spans="1:23" s="107" customFormat="1" ht="31.8" customHeight="1">
      <c r="A4737" s="46">
        <f>SUBTOTAL(3,$C$11:C4737)</f>
        <v>4727</v>
      </c>
      <c r="B4737" s="100">
        <v>2</v>
      </c>
      <c r="C4737" s="100" t="s">
        <v>102</v>
      </c>
      <c r="D4737" s="100" t="s">
        <v>2343</v>
      </c>
      <c r="E4737" s="101" t="s">
        <v>503</v>
      </c>
      <c r="F4737" s="102" t="s">
        <v>39</v>
      </c>
      <c r="G4737" s="100">
        <v>11</v>
      </c>
      <c r="H4737" s="103" t="s">
        <v>756</v>
      </c>
      <c r="I4737" s="100">
        <v>20</v>
      </c>
      <c r="J4737" s="100">
        <v>1</v>
      </c>
      <c r="K4737" s="100"/>
      <c r="L4737" s="100"/>
      <c r="M4737" s="100">
        <v>20</v>
      </c>
      <c r="N4737" s="100">
        <v>1</v>
      </c>
      <c r="O4737" s="104">
        <v>1050000</v>
      </c>
      <c r="P4737" s="104">
        <v>1050000</v>
      </c>
      <c r="Q4737" s="104"/>
      <c r="R4737" s="104"/>
      <c r="S4737" s="104">
        <v>1050000</v>
      </c>
      <c r="T4737" s="104">
        <v>0</v>
      </c>
      <c r="U4737" s="103" t="s">
        <v>303</v>
      </c>
      <c r="V4737" s="105" t="s">
        <v>5117</v>
      </c>
      <c r="W4737" s="106" t="s">
        <v>539</v>
      </c>
    </row>
    <row r="4738" spans="1:23" s="107" customFormat="1" ht="31.8" customHeight="1">
      <c r="A4738" s="46">
        <f>SUBTOTAL(3,$C$11:C4738)</f>
        <v>4728</v>
      </c>
      <c r="B4738" s="100">
        <v>2</v>
      </c>
      <c r="C4738" s="100" t="s">
        <v>102</v>
      </c>
      <c r="D4738" s="100" t="s">
        <v>2347</v>
      </c>
      <c r="E4738" s="101" t="s">
        <v>503</v>
      </c>
      <c r="F4738" s="102" t="s">
        <v>39</v>
      </c>
      <c r="G4738" s="100">
        <v>11</v>
      </c>
      <c r="H4738" s="103" t="s">
        <v>756</v>
      </c>
      <c r="I4738" s="100">
        <v>20</v>
      </c>
      <c r="J4738" s="100">
        <v>1</v>
      </c>
      <c r="K4738" s="100"/>
      <c r="L4738" s="100"/>
      <c r="M4738" s="100">
        <v>20</v>
      </c>
      <c r="N4738" s="100">
        <v>1</v>
      </c>
      <c r="O4738" s="104">
        <v>1050000</v>
      </c>
      <c r="P4738" s="104">
        <v>1050000</v>
      </c>
      <c r="Q4738" s="104"/>
      <c r="R4738" s="104"/>
      <c r="S4738" s="104">
        <v>1050000</v>
      </c>
      <c r="T4738" s="104">
        <v>0</v>
      </c>
      <c r="U4738" s="103" t="s">
        <v>303</v>
      </c>
      <c r="V4738" s="105" t="s">
        <v>2655</v>
      </c>
      <c r="W4738" s="106" t="s">
        <v>539</v>
      </c>
    </row>
    <row r="4739" spans="1:23" s="107" customFormat="1" ht="31.8" customHeight="1">
      <c r="A4739" s="46">
        <f>SUBTOTAL(3,$C$11:C4739)</f>
        <v>4729</v>
      </c>
      <c r="B4739" s="100">
        <v>2</v>
      </c>
      <c r="C4739" s="100" t="s">
        <v>102</v>
      </c>
      <c r="D4739" s="100" t="s">
        <v>2345</v>
      </c>
      <c r="E4739" s="101" t="s">
        <v>503</v>
      </c>
      <c r="F4739" s="102" t="s">
        <v>39</v>
      </c>
      <c r="G4739" s="100">
        <v>11</v>
      </c>
      <c r="H4739" s="103" t="s">
        <v>756</v>
      </c>
      <c r="I4739" s="100">
        <v>20</v>
      </c>
      <c r="J4739" s="100">
        <v>1</v>
      </c>
      <c r="K4739" s="100"/>
      <c r="L4739" s="100"/>
      <c r="M4739" s="100">
        <v>20</v>
      </c>
      <c r="N4739" s="100">
        <v>1</v>
      </c>
      <c r="O4739" s="104">
        <v>1050000</v>
      </c>
      <c r="P4739" s="104">
        <v>1050000</v>
      </c>
      <c r="Q4739" s="104"/>
      <c r="R4739" s="104"/>
      <c r="S4739" s="104">
        <v>1050000</v>
      </c>
      <c r="T4739" s="104">
        <v>0</v>
      </c>
      <c r="U4739" s="103" t="s">
        <v>303</v>
      </c>
      <c r="V4739" s="105" t="s">
        <v>5118</v>
      </c>
      <c r="W4739" s="106" t="s">
        <v>539</v>
      </c>
    </row>
    <row r="4740" spans="1:23" s="107" customFormat="1" ht="31.8" customHeight="1">
      <c r="A4740" s="46">
        <f>SUBTOTAL(3,$C$11:C4740)</f>
        <v>4730</v>
      </c>
      <c r="B4740" s="100">
        <v>2</v>
      </c>
      <c r="C4740" s="100" t="s">
        <v>102</v>
      </c>
      <c r="D4740" s="100" t="s">
        <v>2347</v>
      </c>
      <c r="E4740" s="101" t="s">
        <v>503</v>
      </c>
      <c r="F4740" s="102" t="s">
        <v>39</v>
      </c>
      <c r="G4740" s="100">
        <v>11</v>
      </c>
      <c r="H4740" s="103" t="s">
        <v>756</v>
      </c>
      <c r="I4740" s="100">
        <v>20</v>
      </c>
      <c r="J4740" s="100">
        <v>1</v>
      </c>
      <c r="K4740" s="100"/>
      <c r="L4740" s="100"/>
      <c r="M4740" s="100">
        <v>20</v>
      </c>
      <c r="N4740" s="100">
        <v>1</v>
      </c>
      <c r="O4740" s="104">
        <v>1050000</v>
      </c>
      <c r="P4740" s="104">
        <v>1050000</v>
      </c>
      <c r="Q4740" s="104"/>
      <c r="R4740" s="104"/>
      <c r="S4740" s="104">
        <v>1050000</v>
      </c>
      <c r="T4740" s="104">
        <v>0</v>
      </c>
      <c r="U4740" s="103" t="s">
        <v>303</v>
      </c>
      <c r="V4740" s="105" t="s">
        <v>2687</v>
      </c>
      <c r="W4740" s="106" t="s">
        <v>539</v>
      </c>
    </row>
    <row r="4741" spans="1:23" s="107" customFormat="1" ht="31.8" customHeight="1">
      <c r="A4741" s="46">
        <f>SUBTOTAL(3,$C$11:C4741)</f>
        <v>4731</v>
      </c>
      <c r="B4741" s="100">
        <v>2</v>
      </c>
      <c r="C4741" s="100" t="s">
        <v>102</v>
      </c>
      <c r="D4741" s="100" t="s">
        <v>2341</v>
      </c>
      <c r="E4741" s="101" t="s">
        <v>503</v>
      </c>
      <c r="F4741" s="102" t="s">
        <v>39</v>
      </c>
      <c r="G4741" s="100">
        <v>11</v>
      </c>
      <c r="H4741" s="103" t="s">
        <v>756</v>
      </c>
      <c r="I4741" s="100">
        <v>20</v>
      </c>
      <c r="J4741" s="100">
        <v>1</v>
      </c>
      <c r="K4741" s="100"/>
      <c r="L4741" s="100"/>
      <c r="M4741" s="100">
        <v>20</v>
      </c>
      <c r="N4741" s="100">
        <v>1</v>
      </c>
      <c r="O4741" s="104">
        <v>1050000</v>
      </c>
      <c r="P4741" s="104">
        <v>1050000</v>
      </c>
      <c r="Q4741" s="104"/>
      <c r="R4741" s="104"/>
      <c r="S4741" s="104">
        <v>1050000</v>
      </c>
      <c r="T4741" s="104">
        <v>0</v>
      </c>
      <c r="U4741" s="103" t="s">
        <v>303</v>
      </c>
      <c r="V4741" s="105" t="s">
        <v>5119</v>
      </c>
      <c r="W4741" s="106" t="s">
        <v>539</v>
      </c>
    </row>
    <row r="4742" spans="1:23" s="107" customFormat="1" ht="31.8" customHeight="1">
      <c r="A4742" s="46">
        <f>SUBTOTAL(3,$C$11:C4742)</f>
        <v>4732</v>
      </c>
      <c r="B4742" s="100">
        <v>2</v>
      </c>
      <c r="C4742" s="100" t="s">
        <v>102</v>
      </c>
      <c r="D4742" s="100" t="s">
        <v>2343</v>
      </c>
      <c r="E4742" s="101" t="s">
        <v>503</v>
      </c>
      <c r="F4742" s="102" t="s">
        <v>39</v>
      </c>
      <c r="G4742" s="100">
        <v>11</v>
      </c>
      <c r="H4742" s="103" t="s">
        <v>756</v>
      </c>
      <c r="I4742" s="100">
        <v>20</v>
      </c>
      <c r="J4742" s="100">
        <v>1</v>
      </c>
      <c r="K4742" s="100"/>
      <c r="L4742" s="100"/>
      <c r="M4742" s="100">
        <v>20</v>
      </c>
      <c r="N4742" s="100">
        <v>1</v>
      </c>
      <c r="O4742" s="104">
        <v>1050000</v>
      </c>
      <c r="P4742" s="104">
        <v>1050000</v>
      </c>
      <c r="Q4742" s="104"/>
      <c r="R4742" s="104"/>
      <c r="S4742" s="104">
        <v>1050000</v>
      </c>
      <c r="T4742" s="104">
        <v>0</v>
      </c>
      <c r="U4742" s="103" t="s">
        <v>303</v>
      </c>
      <c r="V4742" s="105" t="s">
        <v>1966</v>
      </c>
      <c r="W4742" s="106" t="s">
        <v>539</v>
      </c>
    </row>
    <row r="4743" spans="1:23" s="107" customFormat="1" ht="31.8" customHeight="1">
      <c r="A4743" s="46">
        <f>SUBTOTAL(3,$C$11:C4743)</f>
        <v>4733</v>
      </c>
      <c r="B4743" s="100">
        <v>2</v>
      </c>
      <c r="C4743" s="100" t="s">
        <v>102</v>
      </c>
      <c r="D4743" s="100" t="s">
        <v>2350</v>
      </c>
      <c r="E4743" s="101" t="s">
        <v>503</v>
      </c>
      <c r="F4743" s="102" t="s">
        <v>39</v>
      </c>
      <c r="G4743" s="100">
        <v>11</v>
      </c>
      <c r="H4743" s="103" t="s">
        <v>756</v>
      </c>
      <c r="I4743" s="100">
        <v>20</v>
      </c>
      <c r="J4743" s="100">
        <v>1</v>
      </c>
      <c r="K4743" s="100"/>
      <c r="L4743" s="100"/>
      <c r="M4743" s="100">
        <v>20</v>
      </c>
      <c r="N4743" s="100">
        <v>1</v>
      </c>
      <c r="O4743" s="104">
        <v>1050000</v>
      </c>
      <c r="P4743" s="104">
        <v>1050000</v>
      </c>
      <c r="Q4743" s="104"/>
      <c r="R4743" s="104"/>
      <c r="S4743" s="104">
        <v>1050000</v>
      </c>
      <c r="T4743" s="104">
        <v>0</v>
      </c>
      <c r="U4743" s="103" t="s">
        <v>303</v>
      </c>
      <c r="V4743" s="105" t="s">
        <v>5120</v>
      </c>
      <c r="W4743" s="106" t="s">
        <v>539</v>
      </c>
    </row>
    <row r="4744" spans="1:23" s="107" customFormat="1" ht="31.8" customHeight="1">
      <c r="A4744" s="46">
        <f>SUBTOTAL(3,$C$11:C4744)</f>
        <v>4734</v>
      </c>
      <c r="B4744" s="100">
        <v>2</v>
      </c>
      <c r="C4744" s="100" t="s">
        <v>102</v>
      </c>
      <c r="D4744" s="100" t="s">
        <v>2343</v>
      </c>
      <c r="E4744" s="101" t="s">
        <v>503</v>
      </c>
      <c r="F4744" s="102" t="s">
        <v>39</v>
      </c>
      <c r="G4744" s="100">
        <v>11</v>
      </c>
      <c r="H4744" s="103" t="s">
        <v>756</v>
      </c>
      <c r="I4744" s="100">
        <v>20</v>
      </c>
      <c r="J4744" s="100">
        <v>1</v>
      </c>
      <c r="K4744" s="100"/>
      <c r="L4744" s="100"/>
      <c r="M4744" s="100">
        <v>20</v>
      </c>
      <c r="N4744" s="100">
        <v>1</v>
      </c>
      <c r="O4744" s="104">
        <v>1050000</v>
      </c>
      <c r="P4744" s="104">
        <v>1050000</v>
      </c>
      <c r="Q4744" s="104"/>
      <c r="R4744" s="104"/>
      <c r="S4744" s="104">
        <v>1050000</v>
      </c>
      <c r="T4744" s="104">
        <v>0</v>
      </c>
      <c r="U4744" s="103" t="s">
        <v>303</v>
      </c>
      <c r="V4744" s="105" t="s">
        <v>5121</v>
      </c>
      <c r="W4744" s="106" t="s">
        <v>539</v>
      </c>
    </row>
    <row r="4745" spans="1:23" s="107" customFormat="1" ht="31.8" customHeight="1">
      <c r="A4745" s="46">
        <f>SUBTOTAL(3,$C$11:C4745)</f>
        <v>4735</v>
      </c>
      <c r="B4745" s="100">
        <v>2</v>
      </c>
      <c r="C4745" s="100" t="s">
        <v>102</v>
      </c>
      <c r="D4745" s="100" t="s">
        <v>2343</v>
      </c>
      <c r="E4745" s="101" t="s">
        <v>503</v>
      </c>
      <c r="F4745" s="102" t="s">
        <v>39</v>
      </c>
      <c r="G4745" s="100">
        <v>11</v>
      </c>
      <c r="H4745" s="103" t="s">
        <v>756</v>
      </c>
      <c r="I4745" s="100">
        <v>20</v>
      </c>
      <c r="J4745" s="100">
        <v>1</v>
      </c>
      <c r="K4745" s="100"/>
      <c r="L4745" s="100"/>
      <c r="M4745" s="100">
        <v>20</v>
      </c>
      <c r="N4745" s="100">
        <v>1</v>
      </c>
      <c r="O4745" s="104">
        <v>1050000</v>
      </c>
      <c r="P4745" s="104">
        <v>1050000</v>
      </c>
      <c r="Q4745" s="104"/>
      <c r="R4745" s="104"/>
      <c r="S4745" s="104">
        <v>1050000</v>
      </c>
      <c r="T4745" s="104">
        <v>0</v>
      </c>
      <c r="U4745" s="103" t="s">
        <v>303</v>
      </c>
      <c r="V4745" s="105" t="s">
        <v>5122</v>
      </c>
      <c r="W4745" s="106" t="s">
        <v>539</v>
      </c>
    </row>
    <row r="4746" spans="1:23" s="107" customFormat="1" ht="31.8" customHeight="1">
      <c r="A4746" s="46">
        <f>SUBTOTAL(3,$C$11:C4746)</f>
        <v>4736</v>
      </c>
      <c r="B4746" s="100">
        <v>2</v>
      </c>
      <c r="C4746" s="100" t="s">
        <v>102</v>
      </c>
      <c r="D4746" s="100" t="s">
        <v>2345</v>
      </c>
      <c r="E4746" s="101" t="s">
        <v>503</v>
      </c>
      <c r="F4746" s="102" t="s">
        <v>39</v>
      </c>
      <c r="G4746" s="100">
        <v>11</v>
      </c>
      <c r="H4746" s="103" t="s">
        <v>756</v>
      </c>
      <c r="I4746" s="100">
        <v>20</v>
      </c>
      <c r="J4746" s="100">
        <v>1</v>
      </c>
      <c r="K4746" s="100"/>
      <c r="L4746" s="100"/>
      <c r="M4746" s="100">
        <v>20</v>
      </c>
      <c r="N4746" s="100">
        <v>1</v>
      </c>
      <c r="O4746" s="104">
        <v>1050000</v>
      </c>
      <c r="P4746" s="104">
        <v>1050000</v>
      </c>
      <c r="Q4746" s="104"/>
      <c r="R4746" s="104"/>
      <c r="S4746" s="104">
        <v>1050000</v>
      </c>
      <c r="T4746" s="104">
        <v>0</v>
      </c>
      <c r="U4746" s="103" t="s">
        <v>303</v>
      </c>
      <c r="V4746" s="105" t="s">
        <v>3632</v>
      </c>
      <c r="W4746" s="106" t="s">
        <v>539</v>
      </c>
    </row>
    <row r="4747" spans="1:23" s="107" customFormat="1" ht="31.8" customHeight="1">
      <c r="A4747" s="46">
        <f>SUBTOTAL(3,$C$11:C4747)</f>
        <v>4737</v>
      </c>
      <c r="B4747" s="100">
        <v>2</v>
      </c>
      <c r="C4747" s="100" t="s">
        <v>102</v>
      </c>
      <c r="D4747" s="100" t="s">
        <v>2364</v>
      </c>
      <c r="E4747" s="101" t="s">
        <v>503</v>
      </c>
      <c r="F4747" s="102" t="s">
        <v>39</v>
      </c>
      <c r="G4747" s="100">
        <v>11</v>
      </c>
      <c r="H4747" s="103" t="s">
        <v>756</v>
      </c>
      <c r="I4747" s="100">
        <v>20</v>
      </c>
      <c r="J4747" s="100">
        <v>1</v>
      </c>
      <c r="K4747" s="100"/>
      <c r="L4747" s="100"/>
      <c r="M4747" s="100">
        <v>20</v>
      </c>
      <c r="N4747" s="100">
        <v>1</v>
      </c>
      <c r="O4747" s="104">
        <v>1050000</v>
      </c>
      <c r="P4747" s="104">
        <v>1050000</v>
      </c>
      <c r="Q4747" s="104"/>
      <c r="R4747" s="104"/>
      <c r="S4747" s="104">
        <v>1050000</v>
      </c>
      <c r="T4747" s="104">
        <v>0</v>
      </c>
      <c r="U4747" s="103" t="s">
        <v>303</v>
      </c>
      <c r="V4747" s="105" t="s">
        <v>1971</v>
      </c>
      <c r="W4747" s="106" t="s">
        <v>539</v>
      </c>
    </row>
    <row r="4748" spans="1:23" s="107" customFormat="1" ht="31.8" customHeight="1">
      <c r="A4748" s="46">
        <f>SUBTOTAL(3,$C$11:C4748)</f>
        <v>4738</v>
      </c>
      <c r="B4748" s="100">
        <v>2</v>
      </c>
      <c r="C4748" s="100" t="s">
        <v>102</v>
      </c>
      <c r="D4748" s="100" t="s">
        <v>2345</v>
      </c>
      <c r="E4748" s="101" t="s">
        <v>503</v>
      </c>
      <c r="F4748" s="102" t="s">
        <v>39</v>
      </c>
      <c r="G4748" s="100">
        <v>11</v>
      </c>
      <c r="H4748" s="103" t="s">
        <v>756</v>
      </c>
      <c r="I4748" s="100">
        <v>20</v>
      </c>
      <c r="J4748" s="100">
        <v>1</v>
      </c>
      <c r="K4748" s="100"/>
      <c r="L4748" s="100"/>
      <c r="M4748" s="100">
        <v>20</v>
      </c>
      <c r="N4748" s="100">
        <v>1</v>
      </c>
      <c r="O4748" s="104">
        <v>1050000</v>
      </c>
      <c r="P4748" s="104">
        <v>1050000</v>
      </c>
      <c r="Q4748" s="104"/>
      <c r="R4748" s="104"/>
      <c r="S4748" s="104">
        <v>1050000</v>
      </c>
      <c r="T4748" s="104">
        <v>0</v>
      </c>
      <c r="U4748" s="103" t="s">
        <v>303</v>
      </c>
      <c r="V4748" s="105" t="s">
        <v>5123</v>
      </c>
      <c r="W4748" s="106" t="s">
        <v>539</v>
      </c>
    </row>
    <row r="4749" spans="1:23" s="107" customFormat="1" ht="31.8" customHeight="1">
      <c r="A4749" s="46">
        <f>SUBTOTAL(3,$C$11:C4749)</f>
        <v>4739</v>
      </c>
      <c r="B4749" s="100">
        <v>2</v>
      </c>
      <c r="C4749" s="100" t="s">
        <v>102</v>
      </c>
      <c r="D4749" s="100" t="s">
        <v>2364</v>
      </c>
      <c r="E4749" s="101" t="s">
        <v>503</v>
      </c>
      <c r="F4749" s="102" t="s">
        <v>39</v>
      </c>
      <c r="G4749" s="100">
        <v>11</v>
      </c>
      <c r="H4749" s="103" t="s">
        <v>756</v>
      </c>
      <c r="I4749" s="100">
        <v>20</v>
      </c>
      <c r="J4749" s="100">
        <v>1</v>
      </c>
      <c r="K4749" s="100"/>
      <c r="L4749" s="100"/>
      <c r="M4749" s="100">
        <v>20</v>
      </c>
      <c r="N4749" s="100">
        <v>1</v>
      </c>
      <c r="O4749" s="104">
        <v>1050000</v>
      </c>
      <c r="P4749" s="104">
        <v>1050000</v>
      </c>
      <c r="Q4749" s="104"/>
      <c r="R4749" s="104"/>
      <c r="S4749" s="104">
        <v>1050000</v>
      </c>
      <c r="T4749" s="104">
        <v>0</v>
      </c>
      <c r="U4749" s="103" t="s">
        <v>303</v>
      </c>
      <c r="V4749" s="105" t="s">
        <v>505</v>
      </c>
      <c r="W4749" s="106" t="s">
        <v>539</v>
      </c>
    </row>
    <row r="4750" spans="1:23" s="107" customFormat="1" ht="31.8" customHeight="1">
      <c r="A4750" s="46">
        <f>SUBTOTAL(3,$C$11:C4750)</f>
        <v>4740</v>
      </c>
      <c r="B4750" s="100">
        <v>2</v>
      </c>
      <c r="C4750" s="100" t="s">
        <v>102</v>
      </c>
      <c r="D4750" s="100" t="s">
        <v>2351</v>
      </c>
      <c r="E4750" s="101" t="s">
        <v>503</v>
      </c>
      <c r="F4750" s="102" t="s">
        <v>39</v>
      </c>
      <c r="G4750" s="100">
        <v>11</v>
      </c>
      <c r="H4750" s="103" t="s">
        <v>756</v>
      </c>
      <c r="I4750" s="100">
        <v>20</v>
      </c>
      <c r="J4750" s="100">
        <v>1</v>
      </c>
      <c r="K4750" s="100"/>
      <c r="L4750" s="100"/>
      <c r="M4750" s="100">
        <v>20</v>
      </c>
      <c r="N4750" s="100">
        <v>1</v>
      </c>
      <c r="O4750" s="104">
        <v>1050000</v>
      </c>
      <c r="P4750" s="104">
        <v>1050000</v>
      </c>
      <c r="Q4750" s="104"/>
      <c r="R4750" s="104"/>
      <c r="S4750" s="104">
        <v>1050000</v>
      </c>
      <c r="T4750" s="104">
        <v>0</v>
      </c>
      <c r="U4750" s="103" t="s">
        <v>303</v>
      </c>
      <c r="V4750" s="105" t="s">
        <v>4653</v>
      </c>
      <c r="W4750" s="106" t="s">
        <v>539</v>
      </c>
    </row>
    <row r="4751" spans="1:23" s="107" customFormat="1" ht="31.8" customHeight="1">
      <c r="A4751" s="46">
        <f>SUBTOTAL(3,$C$11:C4751)</f>
        <v>4741</v>
      </c>
      <c r="B4751" s="100">
        <v>2</v>
      </c>
      <c r="C4751" s="100" t="s">
        <v>102</v>
      </c>
      <c r="D4751" s="100" t="s">
        <v>2345</v>
      </c>
      <c r="E4751" s="101" t="s">
        <v>503</v>
      </c>
      <c r="F4751" s="102" t="s">
        <v>39</v>
      </c>
      <c r="G4751" s="100">
        <v>11</v>
      </c>
      <c r="H4751" s="103" t="s">
        <v>756</v>
      </c>
      <c r="I4751" s="100">
        <v>20</v>
      </c>
      <c r="J4751" s="100">
        <v>1</v>
      </c>
      <c r="K4751" s="100"/>
      <c r="L4751" s="100"/>
      <c r="M4751" s="100">
        <v>20</v>
      </c>
      <c r="N4751" s="100">
        <v>1</v>
      </c>
      <c r="O4751" s="104">
        <v>1050000</v>
      </c>
      <c r="P4751" s="104">
        <v>1050000</v>
      </c>
      <c r="Q4751" s="104"/>
      <c r="R4751" s="104"/>
      <c r="S4751" s="104">
        <v>1050000</v>
      </c>
      <c r="T4751" s="104">
        <v>0</v>
      </c>
      <c r="U4751" s="103" t="s">
        <v>303</v>
      </c>
      <c r="V4751" s="105" t="s">
        <v>1224</v>
      </c>
      <c r="W4751" s="106" t="s">
        <v>539</v>
      </c>
    </row>
    <row r="4752" spans="1:23" s="107" customFormat="1" ht="31.8" customHeight="1">
      <c r="A4752" s="46">
        <f>SUBTOTAL(3,$C$11:C4752)</f>
        <v>4742</v>
      </c>
      <c r="B4752" s="100">
        <v>2</v>
      </c>
      <c r="C4752" s="100" t="s">
        <v>102</v>
      </c>
      <c r="D4752" s="100" t="s">
        <v>2357</v>
      </c>
      <c r="E4752" s="101" t="s">
        <v>503</v>
      </c>
      <c r="F4752" s="102" t="s">
        <v>39</v>
      </c>
      <c r="G4752" s="100">
        <v>11</v>
      </c>
      <c r="H4752" s="103" t="s">
        <v>756</v>
      </c>
      <c r="I4752" s="100">
        <v>20</v>
      </c>
      <c r="J4752" s="100">
        <v>1</v>
      </c>
      <c r="K4752" s="100"/>
      <c r="L4752" s="100"/>
      <c r="M4752" s="100">
        <v>20</v>
      </c>
      <c r="N4752" s="100">
        <v>1</v>
      </c>
      <c r="O4752" s="104">
        <v>1050000</v>
      </c>
      <c r="P4752" s="104">
        <v>1050000</v>
      </c>
      <c r="Q4752" s="104"/>
      <c r="R4752" s="104"/>
      <c r="S4752" s="104">
        <v>1050000</v>
      </c>
      <c r="T4752" s="104">
        <v>0</v>
      </c>
      <c r="U4752" s="103" t="s">
        <v>303</v>
      </c>
      <c r="V4752" s="105" t="s">
        <v>5124</v>
      </c>
      <c r="W4752" s="106" t="s">
        <v>539</v>
      </c>
    </row>
    <row r="4753" spans="1:23" s="107" customFormat="1" ht="31.8" customHeight="1">
      <c r="A4753" s="46">
        <f>SUBTOTAL(3,$C$11:C4753)</f>
        <v>4743</v>
      </c>
      <c r="B4753" s="100">
        <v>2</v>
      </c>
      <c r="C4753" s="100" t="s">
        <v>102</v>
      </c>
      <c r="D4753" s="100" t="s">
        <v>2351</v>
      </c>
      <c r="E4753" s="101" t="s">
        <v>503</v>
      </c>
      <c r="F4753" s="102" t="s">
        <v>39</v>
      </c>
      <c r="G4753" s="100">
        <v>11</v>
      </c>
      <c r="H4753" s="103" t="s">
        <v>756</v>
      </c>
      <c r="I4753" s="100">
        <v>20</v>
      </c>
      <c r="J4753" s="100">
        <v>1</v>
      </c>
      <c r="K4753" s="100"/>
      <c r="L4753" s="100"/>
      <c r="M4753" s="100">
        <v>20</v>
      </c>
      <c r="N4753" s="100">
        <v>1</v>
      </c>
      <c r="O4753" s="104">
        <v>1050000</v>
      </c>
      <c r="P4753" s="104">
        <v>1050000</v>
      </c>
      <c r="Q4753" s="104"/>
      <c r="R4753" s="104"/>
      <c r="S4753" s="104">
        <v>1050000</v>
      </c>
      <c r="T4753" s="104">
        <v>0</v>
      </c>
      <c r="U4753" s="103" t="s">
        <v>303</v>
      </c>
      <c r="V4753" s="105" t="s">
        <v>5125</v>
      </c>
      <c r="W4753" s="106" t="s">
        <v>539</v>
      </c>
    </row>
    <row r="4754" spans="1:23" s="107" customFormat="1" ht="31.8" customHeight="1">
      <c r="A4754" s="46">
        <f>SUBTOTAL(3,$C$11:C4754)</f>
        <v>4744</v>
      </c>
      <c r="B4754" s="100">
        <v>2</v>
      </c>
      <c r="C4754" s="100" t="s">
        <v>102</v>
      </c>
      <c r="D4754" s="100" t="s">
        <v>2351</v>
      </c>
      <c r="E4754" s="101" t="s">
        <v>503</v>
      </c>
      <c r="F4754" s="102" t="s">
        <v>39</v>
      </c>
      <c r="G4754" s="100">
        <v>11</v>
      </c>
      <c r="H4754" s="103" t="s">
        <v>756</v>
      </c>
      <c r="I4754" s="100">
        <v>20</v>
      </c>
      <c r="J4754" s="100">
        <v>1</v>
      </c>
      <c r="K4754" s="100"/>
      <c r="L4754" s="100"/>
      <c r="M4754" s="100">
        <v>20</v>
      </c>
      <c r="N4754" s="100">
        <v>1</v>
      </c>
      <c r="O4754" s="104">
        <v>1050000</v>
      </c>
      <c r="P4754" s="104">
        <v>1050000</v>
      </c>
      <c r="Q4754" s="104"/>
      <c r="R4754" s="104"/>
      <c r="S4754" s="104">
        <v>1050000</v>
      </c>
      <c r="T4754" s="104">
        <v>0</v>
      </c>
      <c r="U4754" s="103" t="s">
        <v>303</v>
      </c>
      <c r="V4754" s="105" t="s">
        <v>5126</v>
      </c>
      <c r="W4754" s="106" t="s">
        <v>539</v>
      </c>
    </row>
    <row r="4755" spans="1:23" s="107" customFormat="1" ht="31.8" customHeight="1">
      <c r="A4755" s="46">
        <f>SUBTOTAL(3,$C$11:C4755)</f>
        <v>4745</v>
      </c>
      <c r="B4755" s="100">
        <v>2</v>
      </c>
      <c r="C4755" s="100" t="s">
        <v>102</v>
      </c>
      <c r="D4755" s="100" t="s">
        <v>2345</v>
      </c>
      <c r="E4755" s="101" t="s">
        <v>503</v>
      </c>
      <c r="F4755" s="102" t="s">
        <v>39</v>
      </c>
      <c r="G4755" s="100">
        <v>11</v>
      </c>
      <c r="H4755" s="103" t="s">
        <v>756</v>
      </c>
      <c r="I4755" s="100">
        <v>20</v>
      </c>
      <c r="J4755" s="100">
        <v>1</v>
      </c>
      <c r="K4755" s="100"/>
      <c r="L4755" s="100"/>
      <c r="M4755" s="100">
        <v>20</v>
      </c>
      <c r="N4755" s="100">
        <v>1</v>
      </c>
      <c r="O4755" s="104">
        <v>1050000</v>
      </c>
      <c r="P4755" s="104">
        <v>1050000</v>
      </c>
      <c r="Q4755" s="104"/>
      <c r="R4755" s="104"/>
      <c r="S4755" s="104">
        <v>1050000</v>
      </c>
      <c r="T4755" s="104">
        <v>0</v>
      </c>
      <c r="U4755" s="103" t="s">
        <v>303</v>
      </c>
      <c r="V4755" s="105" t="s">
        <v>5127</v>
      </c>
      <c r="W4755" s="106" t="s">
        <v>539</v>
      </c>
    </row>
    <row r="4756" spans="1:23" s="107" customFormat="1" ht="31.8" customHeight="1">
      <c r="A4756" s="46">
        <f>SUBTOTAL(3,$C$11:C4756)</f>
        <v>4746</v>
      </c>
      <c r="B4756" s="100">
        <v>2</v>
      </c>
      <c r="C4756" s="100" t="s">
        <v>102</v>
      </c>
      <c r="D4756" s="100" t="s">
        <v>2351</v>
      </c>
      <c r="E4756" s="101" t="s">
        <v>503</v>
      </c>
      <c r="F4756" s="102" t="s">
        <v>39</v>
      </c>
      <c r="G4756" s="100">
        <v>11</v>
      </c>
      <c r="H4756" s="103" t="s">
        <v>756</v>
      </c>
      <c r="I4756" s="100">
        <v>20</v>
      </c>
      <c r="J4756" s="100">
        <v>1</v>
      </c>
      <c r="K4756" s="100"/>
      <c r="L4756" s="100"/>
      <c r="M4756" s="100">
        <v>20</v>
      </c>
      <c r="N4756" s="100">
        <v>1</v>
      </c>
      <c r="O4756" s="104">
        <v>1050000</v>
      </c>
      <c r="P4756" s="104">
        <v>1050000</v>
      </c>
      <c r="Q4756" s="104"/>
      <c r="R4756" s="104"/>
      <c r="S4756" s="104">
        <v>1050000</v>
      </c>
      <c r="T4756" s="104">
        <v>0</v>
      </c>
      <c r="U4756" s="103" t="s">
        <v>303</v>
      </c>
      <c r="V4756" s="105" t="s">
        <v>2701</v>
      </c>
      <c r="W4756" s="106" t="s">
        <v>539</v>
      </c>
    </row>
    <row r="4757" spans="1:23" s="107" customFormat="1" ht="31.8" customHeight="1">
      <c r="A4757" s="46">
        <f>SUBTOTAL(3,$C$11:C4757)</f>
        <v>4747</v>
      </c>
      <c r="B4757" s="100">
        <v>2</v>
      </c>
      <c r="C4757" s="100" t="s">
        <v>102</v>
      </c>
      <c r="D4757" s="100" t="s">
        <v>2343</v>
      </c>
      <c r="E4757" s="101" t="s">
        <v>503</v>
      </c>
      <c r="F4757" s="102" t="s">
        <v>39</v>
      </c>
      <c r="G4757" s="100">
        <v>11</v>
      </c>
      <c r="H4757" s="103" t="s">
        <v>756</v>
      </c>
      <c r="I4757" s="100">
        <v>20</v>
      </c>
      <c r="J4757" s="100">
        <v>1</v>
      </c>
      <c r="K4757" s="100"/>
      <c r="L4757" s="100"/>
      <c r="M4757" s="100">
        <v>20</v>
      </c>
      <c r="N4757" s="100">
        <v>1</v>
      </c>
      <c r="O4757" s="104">
        <v>1050000</v>
      </c>
      <c r="P4757" s="104">
        <v>1050000</v>
      </c>
      <c r="Q4757" s="104"/>
      <c r="R4757" s="104"/>
      <c r="S4757" s="104">
        <v>1050000</v>
      </c>
      <c r="T4757" s="104">
        <v>0</v>
      </c>
      <c r="U4757" s="103" t="s">
        <v>303</v>
      </c>
      <c r="V4757" s="105" t="s">
        <v>2640</v>
      </c>
      <c r="W4757" s="106" t="s">
        <v>539</v>
      </c>
    </row>
    <row r="4758" spans="1:23" s="107" customFormat="1" ht="31.8" customHeight="1">
      <c r="A4758" s="46">
        <f>SUBTOTAL(3,$C$11:C4758)</f>
        <v>4748</v>
      </c>
      <c r="B4758" s="100">
        <v>2</v>
      </c>
      <c r="C4758" s="100" t="s">
        <v>102</v>
      </c>
      <c r="D4758" s="100" t="s">
        <v>2365</v>
      </c>
      <c r="E4758" s="101" t="s">
        <v>503</v>
      </c>
      <c r="F4758" s="102" t="s">
        <v>39</v>
      </c>
      <c r="G4758" s="100">
        <v>11</v>
      </c>
      <c r="H4758" s="103" t="s">
        <v>756</v>
      </c>
      <c r="I4758" s="100">
        <v>20</v>
      </c>
      <c r="J4758" s="100">
        <v>1</v>
      </c>
      <c r="K4758" s="100"/>
      <c r="L4758" s="100"/>
      <c r="M4758" s="100">
        <v>20</v>
      </c>
      <c r="N4758" s="100">
        <v>1</v>
      </c>
      <c r="O4758" s="104">
        <v>1050000</v>
      </c>
      <c r="P4758" s="104">
        <v>1050000</v>
      </c>
      <c r="Q4758" s="104"/>
      <c r="R4758" s="104"/>
      <c r="S4758" s="104">
        <v>1050000</v>
      </c>
      <c r="T4758" s="104">
        <v>0</v>
      </c>
      <c r="U4758" s="103" t="s">
        <v>303</v>
      </c>
      <c r="V4758" s="105" t="s">
        <v>887</v>
      </c>
      <c r="W4758" s="106" t="s">
        <v>539</v>
      </c>
    </row>
    <row r="4759" spans="1:23" s="107" customFormat="1" ht="31.8" customHeight="1">
      <c r="A4759" s="46">
        <f>SUBTOTAL(3,$C$11:C4759)</f>
        <v>4749</v>
      </c>
      <c r="B4759" s="100">
        <v>2</v>
      </c>
      <c r="C4759" s="100" t="s">
        <v>102</v>
      </c>
      <c r="D4759" s="100" t="s">
        <v>2352</v>
      </c>
      <c r="E4759" s="101" t="s">
        <v>503</v>
      </c>
      <c r="F4759" s="102" t="s">
        <v>39</v>
      </c>
      <c r="G4759" s="100">
        <v>11</v>
      </c>
      <c r="H4759" s="103" t="s">
        <v>756</v>
      </c>
      <c r="I4759" s="100">
        <v>20</v>
      </c>
      <c r="J4759" s="100">
        <v>1</v>
      </c>
      <c r="K4759" s="100"/>
      <c r="L4759" s="100"/>
      <c r="M4759" s="100">
        <v>20</v>
      </c>
      <c r="N4759" s="100">
        <v>1</v>
      </c>
      <c r="O4759" s="104">
        <v>1050000</v>
      </c>
      <c r="P4759" s="104">
        <v>1050000</v>
      </c>
      <c r="Q4759" s="104"/>
      <c r="R4759" s="104"/>
      <c r="S4759" s="104">
        <v>1050000</v>
      </c>
      <c r="T4759" s="104">
        <v>0</v>
      </c>
      <c r="U4759" s="103" t="s">
        <v>303</v>
      </c>
      <c r="V4759" s="105" t="s">
        <v>3311</v>
      </c>
      <c r="W4759" s="106" t="s">
        <v>539</v>
      </c>
    </row>
    <row r="4760" spans="1:23" s="107" customFormat="1" ht="31.8" customHeight="1">
      <c r="A4760" s="46">
        <f>SUBTOTAL(3,$C$11:C4760)</f>
        <v>4750</v>
      </c>
      <c r="B4760" s="100">
        <v>2</v>
      </c>
      <c r="C4760" s="100" t="s">
        <v>102</v>
      </c>
      <c r="D4760" s="100" t="s">
        <v>2347</v>
      </c>
      <c r="E4760" s="101" t="s">
        <v>503</v>
      </c>
      <c r="F4760" s="102" t="s">
        <v>39</v>
      </c>
      <c r="G4760" s="100">
        <v>11</v>
      </c>
      <c r="H4760" s="103" t="s">
        <v>756</v>
      </c>
      <c r="I4760" s="100">
        <v>20</v>
      </c>
      <c r="J4760" s="100">
        <v>1</v>
      </c>
      <c r="K4760" s="100"/>
      <c r="L4760" s="100"/>
      <c r="M4760" s="100">
        <v>20</v>
      </c>
      <c r="N4760" s="100">
        <v>1</v>
      </c>
      <c r="O4760" s="104">
        <v>1050000</v>
      </c>
      <c r="P4760" s="104">
        <v>1050000</v>
      </c>
      <c r="Q4760" s="104"/>
      <c r="R4760" s="104"/>
      <c r="S4760" s="104">
        <v>1050000</v>
      </c>
      <c r="T4760" s="104">
        <v>0</v>
      </c>
      <c r="U4760" s="103" t="s">
        <v>303</v>
      </c>
      <c r="V4760" s="105" t="s">
        <v>5128</v>
      </c>
      <c r="W4760" s="106" t="s">
        <v>539</v>
      </c>
    </row>
    <row r="4761" spans="1:23" s="107" customFormat="1" ht="31.8" customHeight="1">
      <c r="A4761" s="46">
        <f>SUBTOTAL(3,$C$11:C4761)</f>
        <v>4751</v>
      </c>
      <c r="B4761" s="100">
        <v>2</v>
      </c>
      <c r="C4761" s="100" t="s">
        <v>102</v>
      </c>
      <c r="D4761" s="100" t="s">
        <v>2344</v>
      </c>
      <c r="E4761" s="101" t="s">
        <v>503</v>
      </c>
      <c r="F4761" s="102" t="s">
        <v>39</v>
      </c>
      <c r="G4761" s="100">
        <v>11</v>
      </c>
      <c r="H4761" s="103" t="s">
        <v>756</v>
      </c>
      <c r="I4761" s="100">
        <v>20</v>
      </c>
      <c r="J4761" s="100">
        <v>1</v>
      </c>
      <c r="K4761" s="100"/>
      <c r="L4761" s="100"/>
      <c r="M4761" s="100">
        <v>20</v>
      </c>
      <c r="N4761" s="100">
        <v>1</v>
      </c>
      <c r="O4761" s="104">
        <v>1050000</v>
      </c>
      <c r="P4761" s="104">
        <v>1050000</v>
      </c>
      <c r="Q4761" s="104"/>
      <c r="R4761" s="104"/>
      <c r="S4761" s="104">
        <v>1050000</v>
      </c>
      <c r="T4761" s="104">
        <v>0</v>
      </c>
      <c r="U4761" s="103" t="s">
        <v>303</v>
      </c>
      <c r="V4761" s="105" t="s">
        <v>5129</v>
      </c>
      <c r="W4761" s="106" t="s">
        <v>539</v>
      </c>
    </row>
    <row r="4762" spans="1:23" s="107" customFormat="1" ht="31.8" customHeight="1">
      <c r="A4762" s="46">
        <f>SUBTOTAL(3,$C$11:C4762)</f>
        <v>4752</v>
      </c>
      <c r="B4762" s="100">
        <v>2</v>
      </c>
      <c r="C4762" s="100" t="s">
        <v>102</v>
      </c>
      <c r="D4762" s="100" t="s">
        <v>2343</v>
      </c>
      <c r="E4762" s="101" t="s">
        <v>503</v>
      </c>
      <c r="F4762" s="102" t="s">
        <v>39</v>
      </c>
      <c r="G4762" s="100">
        <v>11</v>
      </c>
      <c r="H4762" s="103" t="s">
        <v>756</v>
      </c>
      <c r="I4762" s="100">
        <v>20</v>
      </c>
      <c r="J4762" s="100">
        <v>1</v>
      </c>
      <c r="K4762" s="100"/>
      <c r="L4762" s="100"/>
      <c r="M4762" s="100">
        <v>20</v>
      </c>
      <c r="N4762" s="100">
        <v>1</v>
      </c>
      <c r="O4762" s="104">
        <v>1050000</v>
      </c>
      <c r="P4762" s="104">
        <v>1050000</v>
      </c>
      <c r="Q4762" s="104"/>
      <c r="R4762" s="104"/>
      <c r="S4762" s="104">
        <v>1050000</v>
      </c>
      <c r="T4762" s="104">
        <v>0</v>
      </c>
      <c r="U4762" s="103" t="s">
        <v>303</v>
      </c>
      <c r="V4762" s="105" t="s">
        <v>5130</v>
      </c>
      <c r="W4762" s="106" t="s">
        <v>539</v>
      </c>
    </row>
    <row r="4763" spans="1:23" s="107" customFormat="1" ht="31.8" customHeight="1">
      <c r="A4763" s="46">
        <f>SUBTOTAL(3,$C$11:C4763)</f>
        <v>4753</v>
      </c>
      <c r="B4763" s="100">
        <v>2</v>
      </c>
      <c r="C4763" s="100" t="s">
        <v>102</v>
      </c>
      <c r="D4763" s="100" t="s">
        <v>2341</v>
      </c>
      <c r="E4763" s="101" t="s">
        <v>503</v>
      </c>
      <c r="F4763" s="102" t="s">
        <v>39</v>
      </c>
      <c r="G4763" s="100">
        <v>11</v>
      </c>
      <c r="H4763" s="103" t="s">
        <v>756</v>
      </c>
      <c r="I4763" s="100">
        <v>20</v>
      </c>
      <c r="J4763" s="100">
        <v>1</v>
      </c>
      <c r="K4763" s="100"/>
      <c r="L4763" s="100"/>
      <c r="M4763" s="100">
        <v>20</v>
      </c>
      <c r="N4763" s="100">
        <v>1</v>
      </c>
      <c r="O4763" s="104">
        <v>1050000</v>
      </c>
      <c r="P4763" s="104">
        <v>1050000</v>
      </c>
      <c r="Q4763" s="104"/>
      <c r="R4763" s="104"/>
      <c r="S4763" s="104">
        <v>1050000</v>
      </c>
      <c r="T4763" s="104">
        <v>0</v>
      </c>
      <c r="U4763" s="103" t="s">
        <v>303</v>
      </c>
      <c r="V4763" s="105" t="s">
        <v>5131</v>
      </c>
      <c r="W4763" s="106" t="s">
        <v>539</v>
      </c>
    </row>
    <row r="4764" spans="1:23" s="107" customFormat="1" ht="31.8" customHeight="1">
      <c r="A4764" s="46">
        <f>SUBTOTAL(3,$C$11:C4764)</f>
        <v>4754</v>
      </c>
      <c r="B4764" s="100">
        <v>2</v>
      </c>
      <c r="C4764" s="100" t="s">
        <v>102</v>
      </c>
      <c r="D4764" s="100" t="s">
        <v>2351</v>
      </c>
      <c r="E4764" s="101" t="s">
        <v>503</v>
      </c>
      <c r="F4764" s="102" t="s">
        <v>39</v>
      </c>
      <c r="G4764" s="100">
        <v>11</v>
      </c>
      <c r="H4764" s="103" t="s">
        <v>756</v>
      </c>
      <c r="I4764" s="100">
        <v>20</v>
      </c>
      <c r="J4764" s="100">
        <v>1</v>
      </c>
      <c r="K4764" s="100"/>
      <c r="L4764" s="100"/>
      <c r="M4764" s="100">
        <v>20</v>
      </c>
      <c r="N4764" s="100">
        <v>1</v>
      </c>
      <c r="O4764" s="104">
        <v>1050000</v>
      </c>
      <c r="P4764" s="104">
        <v>1050000</v>
      </c>
      <c r="Q4764" s="104"/>
      <c r="R4764" s="104"/>
      <c r="S4764" s="104">
        <v>1050000</v>
      </c>
      <c r="T4764" s="104">
        <v>0</v>
      </c>
      <c r="U4764" s="103" t="s">
        <v>303</v>
      </c>
      <c r="V4764" s="105" t="s">
        <v>5071</v>
      </c>
      <c r="W4764" s="106" t="s">
        <v>539</v>
      </c>
    </row>
    <row r="4765" spans="1:23" s="107" customFormat="1" ht="31.8" customHeight="1">
      <c r="A4765" s="46">
        <f>SUBTOTAL(3,$C$11:C4765)</f>
        <v>4755</v>
      </c>
      <c r="B4765" s="100">
        <v>2</v>
      </c>
      <c r="C4765" s="100" t="s">
        <v>102</v>
      </c>
      <c r="D4765" s="100" t="s">
        <v>2343</v>
      </c>
      <c r="E4765" s="101" t="s">
        <v>503</v>
      </c>
      <c r="F4765" s="102" t="s">
        <v>39</v>
      </c>
      <c r="G4765" s="100">
        <v>11</v>
      </c>
      <c r="H4765" s="103" t="s">
        <v>756</v>
      </c>
      <c r="I4765" s="100">
        <v>20</v>
      </c>
      <c r="J4765" s="100">
        <v>1</v>
      </c>
      <c r="K4765" s="100"/>
      <c r="L4765" s="100"/>
      <c r="M4765" s="100">
        <v>20</v>
      </c>
      <c r="N4765" s="100">
        <v>1</v>
      </c>
      <c r="O4765" s="104">
        <v>1050000</v>
      </c>
      <c r="P4765" s="104">
        <v>1050000</v>
      </c>
      <c r="Q4765" s="104"/>
      <c r="R4765" s="104"/>
      <c r="S4765" s="104">
        <v>1050000</v>
      </c>
      <c r="T4765" s="104">
        <v>0</v>
      </c>
      <c r="U4765" s="103" t="s">
        <v>303</v>
      </c>
      <c r="V4765" s="105" t="s">
        <v>1206</v>
      </c>
      <c r="W4765" s="106" t="s">
        <v>539</v>
      </c>
    </row>
    <row r="4766" spans="1:23" s="107" customFormat="1" ht="31.8" customHeight="1">
      <c r="A4766" s="46">
        <f>SUBTOTAL(3,$C$11:C4766)</f>
        <v>4756</v>
      </c>
      <c r="B4766" s="100">
        <v>2</v>
      </c>
      <c r="C4766" s="100" t="s">
        <v>102</v>
      </c>
      <c r="D4766" s="100" t="s">
        <v>2347</v>
      </c>
      <c r="E4766" s="101" t="s">
        <v>503</v>
      </c>
      <c r="F4766" s="102" t="s">
        <v>39</v>
      </c>
      <c r="G4766" s="100">
        <v>11</v>
      </c>
      <c r="H4766" s="103" t="s">
        <v>756</v>
      </c>
      <c r="I4766" s="100">
        <v>20</v>
      </c>
      <c r="J4766" s="100">
        <v>1</v>
      </c>
      <c r="K4766" s="100"/>
      <c r="L4766" s="100"/>
      <c r="M4766" s="100">
        <v>20</v>
      </c>
      <c r="N4766" s="100">
        <v>1</v>
      </c>
      <c r="O4766" s="104">
        <v>1050000</v>
      </c>
      <c r="P4766" s="104">
        <v>1050000</v>
      </c>
      <c r="Q4766" s="104"/>
      <c r="R4766" s="104"/>
      <c r="S4766" s="104">
        <v>1050000</v>
      </c>
      <c r="T4766" s="104">
        <v>0</v>
      </c>
      <c r="U4766" s="103" t="s">
        <v>303</v>
      </c>
      <c r="V4766" s="105" t="s">
        <v>5132</v>
      </c>
      <c r="W4766" s="106" t="s">
        <v>539</v>
      </c>
    </row>
    <row r="4767" spans="1:23" s="107" customFormat="1" ht="31.8" customHeight="1">
      <c r="A4767" s="46">
        <f>SUBTOTAL(3,$C$11:C4767)</f>
        <v>4757</v>
      </c>
      <c r="B4767" s="100">
        <v>2</v>
      </c>
      <c r="C4767" s="100" t="s">
        <v>102</v>
      </c>
      <c r="D4767" s="100" t="s">
        <v>2345</v>
      </c>
      <c r="E4767" s="101" t="s">
        <v>503</v>
      </c>
      <c r="F4767" s="102" t="s">
        <v>39</v>
      </c>
      <c r="G4767" s="100">
        <v>11</v>
      </c>
      <c r="H4767" s="103" t="s">
        <v>756</v>
      </c>
      <c r="I4767" s="100">
        <v>20</v>
      </c>
      <c r="J4767" s="100">
        <v>1</v>
      </c>
      <c r="K4767" s="100"/>
      <c r="L4767" s="100"/>
      <c r="M4767" s="100">
        <v>20</v>
      </c>
      <c r="N4767" s="100">
        <v>1</v>
      </c>
      <c r="O4767" s="104">
        <v>1050000</v>
      </c>
      <c r="P4767" s="104">
        <v>1050000</v>
      </c>
      <c r="Q4767" s="104"/>
      <c r="R4767" s="104"/>
      <c r="S4767" s="104">
        <v>1050000</v>
      </c>
      <c r="T4767" s="104">
        <v>0</v>
      </c>
      <c r="U4767" s="103" t="s">
        <v>303</v>
      </c>
      <c r="V4767" s="105" t="s">
        <v>5133</v>
      </c>
      <c r="W4767" s="106" t="s">
        <v>539</v>
      </c>
    </row>
    <row r="4768" spans="1:23" s="107" customFormat="1" ht="31.8" customHeight="1">
      <c r="A4768" s="46">
        <f>SUBTOTAL(3,$C$11:C4768)</f>
        <v>4758</v>
      </c>
      <c r="B4768" s="100">
        <v>2</v>
      </c>
      <c r="C4768" s="100" t="s">
        <v>102</v>
      </c>
      <c r="D4768" s="100" t="s">
        <v>2345</v>
      </c>
      <c r="E4768" s="101" t="s">
        <v>503</v>
      </c>
      <c r="F4768" s="102" t="s">
        <v>39</v>
      </c>
      <c r="G4768" s="100">
        <v>11</v>
      </c>
      <c r="H4768" s="103" t="s">
        <v>756</v>
      </c>
      <c r="I4768" s="100">
        <v>20</v>
      </c>
      <c r="J4768" s="100">
        <v>1</v>
      </c>
      <c r="K4768" s="100"/>
      <c r="L4768" s="100"/>
      <c r="M4768" s="100">
        <v>20</v>
      </c>
      <c r="N4768" s="100">
        <v>1</v>
      </c>
      <c r="O4768" s="104">
        <v>1050000</v>
      </c>
      <c r="P4768" s="104">
        <v>1050000</v>
      </c>
      <c r="Q4768" s="104"/>
      <c r="R4768" s="104"/>
      <c r="S4768" s="104">
        <v>1050000</v>
      </c>
      <c r="T4768" s="104">
        <v>0</v>
      </c>
      <c r="U4768" s="103" t="s">
        <v>303</v>
      </c>
      <c r="V4768" s="105" t="s">
        <v>5134</v>
      </c>
      <c r="W4768" s="106" t="s">
        <v>539</v>
      </c>
    </row>
    <row r="4769" spans="1:23" s="107" customFormat="1" ht="31.8" customHeight="1">
      <c r="A4769" s="46">
        <f>SUBTOTAL(3,$C$11:C4769)</f>
        <v>4759</v>
      </c>
      <c r="B4769" s="100">
        <v>2</v>
      </c>
      <c r="C4769" s="100" t="s">
        <v>102</v>
      </c>
      <c r="D4769" s="100" t="s">
        <v>2351</v>
      </c>
      <c r="E4769" s="101" t="s">
        <v>503</v>
      </c>
      <c r="F4769" s="102" t="s">
        <v>39</v>
      </c>
      <c r="G4769" s="100">
        <v>11</v>
      </c>
      <c r="H4769" s="103" t="s">
        <v>756</v>
      </c>
      <c r="I4769" s="100">
        <v>20</v>
      </c>
      <c r="J4769" s="100">
        <v>1</v>
      </c>
      <c r="K4769" s="100"/>
      <c r="L4769" s="100"/>
      <c r="M4769" s="100">
        <v>20</v>
      </c>
      <c r="N4769" s="100">
        <v>1</v>
      </c>
      <c r="O4769" s="104">
        <v>1050000</v>
      </c>
      <c r="P4769" s="104">
        <v>1050000</v>
      </c>
      <c r="Q4769" s="104"/>
      <c r="R4769" s="104"/>
      <c r="S4769" s="104">
        <v>1050000</v>
      </c>
      <c r="T4769" s="104">
        <v>0</v>
      </c>
      <c r="U4769" s="103" t="s">
        <v>303</v>
      </c>
      <c r="V4769" s="105" t="s">
        <v>5080</v>
      </c>
      <c r="W4769" s="106" t="s">
        <v>539</v>
      </c>
    </row>
    <row r="4770" spans="1:23" s="107" customFormat="1" ht="31.8" customHeight="1">
      <c r="A4770" s="46">
        <f>SUBTOTAL(3,$C$11:C4770)</f>
        <v>4760</v>
      </c>
      <c r="B4770" s="100">
        <v>2</v>
      </c>
      <c r="C4770" s="100" t="s">
        <v>102</v>
      </c>
      <c r="D4770" s="100" t="s">
        <v>2368</v>
      </c>
      <c r="E4770" s="101" t="s">
        <v>503</v>
      </c>
      <c r="F4770" s="102" t="s">
        <v>39</v>
      </c>
      <c r="G4770" s="100">
        <v>11</v>
      </c>
      <c r="H4770" s="103" t="s">
        <v>756</v>
      </c>
      <c r="I4770" s="100">
        <v>20</v>
      </c>
      <c r="J4770" s="100">
        <v>1</v>
      </c>
      <c r="K4770" s="100"/>
      <c r="L4770" s="100"/>
      <c r="M4770" s="100">
        <v>20</v>
      </c>
      <c r="N4770" s="100">
        <v>1</v>
      </c>
      <c r="O4770" s="104">
        <v>1050000</v>
      </c>
      <c r="P4770" s="104">
        <v>1050000</v>
      </c>
      <c r="Q4770" s="104"/>
      <c r="R4770" s="104"/>
      <c r="S4770" s="104">
        <v>1050000</v>
      </c>
      <c r="T4770" s="104">
        <v>0</v>
      </c>
      <c r="U4770" s="103" t="s">
        <v>303</v>
      </c>
      <c r="V4770" s="105" t="s">
        <v>1243</v>
      </c>
      <c r="W4770" s="106" t="s">
        <v>539</v>
      </c>
    </row>
    <row r="4771" spans="1:23" s="107" customFormat="1" ht="31.8" customHeight="1">
      <c r="A4771" s="46">
        <f>SUBTOTAL(3,$C$11:C4771)</f>
        <v>4761</v>
      </c>
      <c r="B4771" s="100">
        <v>2</v>
      </c>
      <c r="C4771" s="100" t="s">
        <v>102</v>
      </c>
      <c r="D4771" s="100" t="s">
        <v>2366</v>
      </c>
      <c r="E4771" s="101" t="s">
        <v>503</v>
      </c>
      <c r="F4771" s="102" t="s">
        <v>39</v>
      </c>
      <c r="G4771" s="100">
        <v>11</v>
      </c>
      <c r="H4771" s="103" t="s">
        <v>756</v>
      </c>
      <c r="I4771" s="100">
        <v>20</v>
      </c>
      <c r="J4771" s="100">
        <v>1</v>
      </c>
      <c r="K4771" s="100"/>
      <c r="L4771" s="100"/>
      <c r="M4771" s="100">
        <v>20</v>
      </c>
      <c r="N4771" s="100">
        <v>1</v>
      </c>
      <c r="O4771" s="104">
        <v>1050000</v>
      </c>
      <c r="P4771" s="104">
        <v>1050000</v>
      </c>
      <c r="Q4771" s="104"/>
      <c r="R4771" s="104"/>
      <c r="S4771" s="104">
        <v>1050000</v>
      </c>
      <c r="T4771" s="104">
        <v>0</v>
      </c>
      <c r="U4771" s="103" t="s">
        <v>303</v>
      </c>
      <c r="V4771" s="105" t="s">
        <v>4782</v>
      </c>
      <c r="W4771" s="106" t="s">
        <v>539</v>
      </c>
    </row>
    <row r="4772" spans="1:23" s="107" customFormat="1" ht="31.8" customHeight="1">
      <c r="A4772" s="46">
        <f>SUBTOTAL(3,$C$11:C4772)</f>
        <v>4762</v>
      </c>
      <c r="B4772" s="46">
        <v>1</v>
      </c>
      <c r="C4772" s="46" t="s">
        <v>406</v>
      </c>
      <c r="D4772" s="46" t="s">
        <v>946</v>
      </c>
      <c r="E4772" s="98" t="s">
        <v>407</v>
      </c>
      <c r="F4772" s="99" t="s">
        <v>230</v>
      </c>
      <c r="G4772" s="46">
        <v>11</v>
      </c>
      <c r="H4772" s="78" t="s">
        <v>756</v>
      </c>
      <c r="I4772" s="46">
        <v>20</v>
      </c>
      <c r="J4772" s="46">
        <v>1</v>
      </c>
      <c r="K4772" s="46"/>
      <c r="L4772" s="46"/>
      <c r="M4772" s="46">
        <v>20</v>
      </c>
      <c r="N4772" s="46">
        <v>1</v>
      </c>
      <c r="O4772" s="79">
        <v>1050000</v>
      </c>
      <c r="P4772" s="79">
        <v>1050000</v>
      </c>
      <c r="Q4772" s="79"/>
      <c r="R4772" s="79">
        <v>1050000</v>
      </c>
      <c r="S4772" s="79">
        <v>0</v>
      </c>
      <c r="T4772" s="79">
        <v>0</v>
      </c>
      <c r="U4772" s="78" t="s">
        <v>303</v>
      </c>
      <c r="V4772" s="80" t="s">
        <v>1265</v>
      </c>
      <c r="W4772" s="81" t="s">
        <v>539</v>
      </c>
    </row>
    <row r="4773" spans="1:23" s="107" customFormat="1" ht="31.8" customHeight="1">
      <c r="A4773" s="46">
        <f>SUBTOTAL(3,$C$11:C4773)</f>
        <v>4763</v>
      </c>
      <c r="B4773" s="46">
        <v>1</v>
      </c>
      <c r="C4773" s="46" t="s">
        <v>406</v>
      </c>
      <c r="D4773" s="46" t="s">
        <v>930</v>
      </c>
      <c r="E4773" s="98" t="s">
        <v>407</v>
      </c>
      <c r="F4773" s="99" t="s">
        <v>230</v>
      </c>
      <c r="G4773" s="46">
        <v>11</v>
      </c>
      <c r="H4773" s="78" t="s">
        <v>756</v>
      </c>
      <c r="I4773" s="46">
        <v>20</v>
      </c>
      <c r="J4773" s="46">
        <v>1</v>
      </c>
      <c r="K4773" s="46"/>
      <c r="L4773" s="46"/>
      <c r="M4773" s="46">
        <v>20</v>
      </c>
      <c r="N4773" s="46">
        <v>1</v>
      </c>
      <c r="O4773" s="79">
        <v>1050000</v>
      </c>
      <c r="P4773" s="79">
        <v>1050000</v>
      </c>
      <c r="Q4773" s="79"/>
      <c r="R4773" s="79">
        <v>1050000</v>
      </c>
      <c r="S4773" s="79">
        <v>0</v>
      </c>
      <c r="T4773" s="79">
        <v>0</v>
      </c>
      <c r="U4773" s="78" t="s">
        <v>303</v>
      </c>
      <c r="V4773" s="80" t="s">
        <v>1176</v>
      </c>
      <c r="W4773" s="81" t="s">
        <v>539</v>
      </c>
    </row>
    <row r="4774" spans="1:23" s="107" customFormat="1" ht="31.8" customHeight="1">
      <c r="A4774" s="46">
        <f>SUBTOTAL(3,$C$11:C4774)</f>
        <v>4764</v>
      </c>
      <c r="B4774" s="46">
        <v>1</v>
      </c>
      <c r="C4774" s="46" t="s">
        <v>406</v>
      </c>
      <c r="D4774" s="46" t="s">
        <v>945</v>
      </c>
      <c r="E4774" s="98" t="s">
        <v>407</v>
      </c>
      <c r="F4774" s="99" t="s">
        <v>230</v>
      </c>
      <c r="G4774" s="46">
        <v>11</v>
      </c>
      <c r="H4774" s="78" t="s">
        <v>756</v>
      </c>
      <c r="I4774" s="46">
        <v>20</v>
      </c>
      <c r="J4774" s="46">
        <v>1</v>
      </c>
      <c r="K4774" s="46"/>
      <c r="L4774" s="46"/>
      <c r="M4774" s="46">
        <v>20</v>
      </c>
      <c r="N4774" s="46">
        <v>1</v>
      </c>
      <c r="O4774" s="79">
        <v>1050000</v>
      </c>
      <c r="P4774" s="79">
        <v>1050000</v>
      </c>
      <c r="Q4774" s="79"/>
      <c r="R4774" s="79">
        <v>1050000</v>
      </c>
      <c r="S4774" s="79">
        <v>0</v>
      </c>
      <c r="T4774" s="79">
        <v>0</v>
      </c>
      <c r="U4774" s="78" t="s">
        <v>303</v>
      </c>
      <c r="V4774" s="80" t="s">
        <v>2071</v>
      </c>
      <c r="W4774" s="81" t="s">
        <v>539</v>
      </c>
    </row>
    <row r="4775" spans="1:23" s="107" customFormat="1" ht="31.8" customHeight="1">
      <c r="A4775" s="46">
        <f>SUBTOTAL(3,$C$11:C4775)</f>
        <v>4765</v>
      </c>
      <c r="B4775" s="46">
        <v>1</v>
      </c>
      <c r="C4775" s="46" t="s">
        <v>406</v>
      </c>
      <c r="D4775" s="46" t="s">
        <v>939</v>
      </c>
      <c r="E4775" s="98" t="s">
        <v>407</v>
      </c>
      <c r="F4775" s="99" t="s">
        <v>230</v>
      </c>
      <c r="G4775" s="46">
        <v>11</v>
      </c>
      <c r="H4775" s="78" t="s">
        <v>756</v>
      </c>
      <c r="I4775" s="46">
        <v>20</v>
      </c>
      <c r="J4775" s="46">
        <v>1</v>
      </c>
      <c r="K4775" s="46"/>
      <c r="L4775" s="46"/>
      <c r="M4775" s="46">
        <v>20</v>
      </c>
      <c r="N4775" s="46">
        <v>1</v>
      </c>
      <c r="O4775" s="79">
        <v>1050000</v>
      </c>
      <c r="P4775" s="79">
        <v>1050000</v>
      </c>
      <c r="Q4775" s="79"/>
      <c r="R4775" s="79">
        <v>1050000</v>
      </c>
      <c r="S4775" s="79">
        <v>0</v>
      </c>
      <c r="T4775" s="79">
        <v>0</v>
      </c>
      <c r="U4775" s="78" t="s">
        <v>303</v>
      </c>
      <c r="V4775" s="80" t="s">
        <v>2072</v>
      </c>
      <c r="W4775" s="81" t="s">
        <v>539</v>
      </c>
    </row>
    <row r="4776" spans="1:23" s="107" customFormat="1" ht="31.8" customHeight="1">
      <c r="A4776" s="46">
        <f>SUBTOTAL(3,$C$11:C4776)</f>
        <v>4766</v>
      </c>
      <c r="B4776" s="46">
        <v>1</v>
      </c>
      <c r="C4776" s="46" t="s">
        <v>406</v>
      </c>
      <c r="D4776" s="46" t="s">
        <v>939</v>
      </c>
      <c r="E4776" s="98" t="s">
        <v>407</v>
      </c>
      <c r="F4776" s="99" t="s">
        <v>230</v>
      </c>
      <c r="G4776" s="46">
        <v>11</v>
      </c>
      <c r="H4776" s="78" t="s">
        <v>756</v>
      </c>
      <c r="I4776" s="46">
        <v>20</v>
      </c>
      <c r="J4776" s="46">
        <v>1</v>
      </c>
      <c r="K4776" s="46"/>
      <c r="L4776" s="46"/>
      <c r="M4776" s="46">
        <v>20</v>
      </c>
      <c r="N4776" s="46">
        <v>1</v>
      </c>
      <c r="O4776" s="79">
        <v>1050000</v>
      </c>
      <c r="P4776" s="79">
        <v>1050000</v>
      </c>
      <c r="Q4776" s="79"/>
      <c r="R4776" s="79">
        <v>1050000</v>
      </c>
      <c r="S4776" s="79">
        <v>0</v>
      </c>
      <c r="T4776" s="79">
        <v>0</v>
      </c>
      <c r="U4776" s="78" t="s">
        <v>303</v>
      </c>
      <c r="V4776" s="80" t="s">
        <v>2073</v>
      </c>
      <c r="W4776" s="81" t="s">
        <v>539</v>
      </c>
    </row>
    <row r="4777" spans="1:23" s="107" customFormat="1" ht="31.8" customHeight="1">
      <c r="A4777" s="46">
        <f>SUBTOTAL(3,$C$11:C4777)</f>
        <v>4767</v>
      </c>
      <c r="B4777" s="46">
        <v>1</v>
      </c>
      <c r="C4777" s="46" t="s">
        <v>406</v>
      </c>
      <c r="D4777" s="46" t="s">
        <v>939</v>
      </c>
      <c r="E4777" s="98" t="s">
        <v>407</v>
      </c>
      <c r="F4777" s="99" t="s">
        <v>230</v>
      </c>
      <c r="G4777" s="46">
        <v>11</v>
      </c>
      <c r="H4777" s="78" t="s">
        <v>756</v>
      </c>
      <c r="I4777" s="46">
        <v>20</v>
      </c>
      <c r="J4777" s="46">
        <v>1</v>
      </c>
      <c r="K4777" s="46"/>
      <c r="L4777" s="46"/>
      <c r="M4777" s="46">
        <v>20</v>
      </c>
      <c r="N4777" s="46">
        <v>1</v>
      </c>
      <c r="O4777" s="79">
        <v>1050000</v>
      </c>
      <c r="P4777" s="79">
        <v>1050000</v>
      </c>
      <c r="Q4777" s="79"/>
      <c r="R4777" s="79">
        <v>1050000</v>
      </c>
      <c r="S4777" s="79">
        <v>0</v>
      </c>
      <c r="T4777" s="79">
        <v>0</v>
      </c>
      <c r="U4777" s="78" t="s">
        <v>303</v>
      </c>
      <c r="V4777" s="80" t="s">
        <v>2074</v>
      </c>
      <c r="W4777" s="81" t="s">
        <v>539</v>
      </c>
    </row>
    <row r="4778" spans="1:23" s="107" customFormat="1" ht="31.8" customHeight="1">
      <c r="A4778" s="46">
        <f>SUBTOTAL(3,$C$11:C4778)</f>
        <v>4768</v>
      </c>
      <c r="B4778" s="46">
        <v>1</v>
      </c>
      <c r="C4778" s="46" t="s">
        <v>406</v>
      </c>
      <c r="D4778" s="46" t="s">
        <v>541</v>
      </c>
      <c r="E4778" s="98" t="s">
        <v>407</v>
      </c>
      <c r="F4778" s="99" t="s">
        <v>230</v>
      </c>
      <c r="G4778" s="46">
        <v>11</v>
      </c>
      <c r="H4778" s="78" t="s">
        <v>756</v>
      </c>
      <c r="I4778" s="46">
        <v>20</v>
      </c>
      <c r="J4778" s="46">
        <v>1</v>
      </c>
      <c r="K4778" s="46"/>
      <c r="L4778" s="46"/>
      <c r="M4778" s="46">
        <v>20</v>
      </c>
      <c r="N4778" s="46">
        <v>1</v>
      </c>
      <c r="O4778" s="79">
        <v>1050000</v>
      </c>
      <c r="P4778" s="79">
        <v>1050000</v>
      </c>
      <c r="Q4778" s="79"/>
      <c r="R4778" s="79">
        <v>1050000</v>
      </c>
      <c r="S4778" s="79">
        <v>0</v>
      </c>
      <c r="T4778" s="79">
        <v>0</v>
      </c>
      <c r="U4778" s="78" t="s">
        <v>303</v>
      </c>
      <c r="V4778" s="80" t="s">
        <v>990</v>
      </c>
      <c r="W4778" s="81" t="s">
        <v>539</v>
      </c>
    </row>
    <row r="4779" spans="1:23" s="107" customFormat="1" ht="31.8" customHeight="1">
      <c r="A4779" s="46">
        <f>SUBTOTAL(3,$C$11:C4779)</f>
        <v>4769</v>
      </c>
      <c r="B4779" s="46">
        <v>1</v>
      </c>
      <c r="C4779" s="46" t="s">
        <v>406</v>
      </c>
      <c r="D4779" s="46" t="s">
        <v>541</v>
      </c>
      <c r="E4779" s="98" t="s">
        <v>407</v>
      </c>
      <c r="F4779" s="99" t="s">
        <v>230</v>
      </c>
      <c r="G4779" s="46">
        <v>11</v>
      </c>
      <c r="H4779" s="78" t="s">
        <v>756</v>
      </c>
      <c r="I4779" s="46">
        <v>20</v>
      </c>
      <c r="J4779" s="46">
        <v>1</v>
      </c>
      <c r="K4779" s="46"/>
      <c r="L4779" s="46"/>
      <c r="M4779" s="46">
        <v>20</v>
      </c>
      <c r="N4779" s="46">
        <v>1</v>
      </c>
      <c r="O4779" s="79">
        <v>1050000</v>
      </c>
      <c r="P4779" s="79">
        <v>1050000</v>
      </c>
      <c r="Q4779" s="79"/>
      <c r="R4779" s="79">
        <v>1050000</v>
      </c>
      <c r="S4779" s="79">
        <v>0</v>
      </c>
      <c r="T4779" s="79">
        <v>0</v>
      </c>
      <c r="U4779" s="78" t="s">
        <v>303</v>
      </c>
      <c r="V4779" s="80" t="s">
        <v>2075</v>
      </c>
      <c r="W4779" s="81" t="s">
        <v>539</v>
      </c>
    </row>
    <row r="4780" spans="1:23" s="107" customFormat="1" ht="31.8" customHeight="1">
      <c r="A4780" s="46">
        <f>SUBTOTAL(3,$C$11:C4780)</f>
        <v>4770</v>
      </c>
      <c r="B4780" s="46">
        <v>1</v>
      </c>
      <c r="C4780" s="46" t="s">
        <v>406</v>
      </c>
      <c r="D4780" s="46" t="s">
        <v>541</v>
      </c>
      <c r="E4780" s="98" t="s">
        <v>407</v>
      </c>
      <c r="F4780" s="99" t="s">
        <v>230</v>
      </c>
      <c r="G4780" s="46">
        <v>11</v>
      </c>
      <c r="H4780" s="78" t="s">
        <v>756</v>
      </c>
      <c r="I4780" s="46">
        <v>20</v>
      </c>
      <c r="J4780" s="46">
        <v>1</v>
      </c>
      <c r="K4780" s="46"/>
      <c r="L4780" s="46"/>
      <c r="M4780" s="46">
        <v>20</v>
      </c>
      <c r="N4780" s="46">
        <v>1</v>
      </c>
      <c r="O4780" s="79">
        <v>1050000</v>
      </c>
      <c r="P4780" s="79">
        <v>1050000</v>
      </c>
      <c r="Q4780" s="79"/>
      <c r="R4780" s="79">
        <v>1050000</v>
      </c>
      <c r="S4780" s="79">
        <v>0</v>
      </c>
      <c r="T4780" s="79">
        <v>0</v>
      </c>
      <c r="U4780" s="78" t="s">
        <v>303</v>
      </c>
      <c r="V4780" s="80" t="s">
        <v>2076</v>
      </c>
      <c r="W4780" s="81" t="s">
        <v>539</v>
      </c>
    </row>
    <row r="4781" spans="1:23" s="107" customFormat="1" ht="31.8" customHeight="1">
      <c r="A4781" s="46">
        <f>SUBTOTAL(3,$C$11:C4781)</f>
        <v>4771</v>
      </c>
      <c r="B4781" s="46">
        <v>1</v>
      </c>
      <c r="C4781" s="46" t="s">
        <v>406</v>
      </c>
      <c r="D4781" s="46" t="s">
        <v>541</v>
      </c>
      <c r="E4781" s="98" t="s">
        <v>407</v>
      </c>
      <c r="F4781" s="99" t="s">
        <v>230</v>
      </c>
      <c r="G4781" s="46">
        <v>11</v>
      </c>
      <c r="H4781" s="78" t="s">
        <v>756</v>
      </c>
      <c r="I4781" s="46">
        <v>20</v>
      </c>
      <c r="J4781" s="46">
        <v>1</v>
      </c>
      <c r="K4781" s="46"/>
      <c r="L4781" s="46"/>
      <c r="M4781" s="46">
        <v>20</v>
      </c>
      <c r="N4781" s="46">
        <v>1</v>
      </c>
      <c r="O4781" s="79">
        <v>1050000</v>
      </c>
      <c r="P4781" s="79">
        <v>1050000</v>
      </c>
      <c r="Q4781" s="79"/>
      <c r="R4781" s="79">
        <v>1050000</v>
      </c>
      <c r="S4781" s="79">
        <v>0</v>
      </c>
      <c r="T4781" s="79">
        <v>0</v>
      </c>
      <c r="U4781" s="78" t="s">
        <v>303</v>
      </c>
      <c r="V4781" s="80" t="s">
        <v>2077</v>
      </c>
      <c r="W4781" s="81" t="s">
        <v>539</v>
      </c>
    </row>
    <row r="4782" spans="1:23" s="107" customFormat="1" ht="31.8" customHeight="1">
      <c r="A4782" s="46">
        <f>SUBTOTAL(3,$C$11:C4782)</f>
        <v>4772</v>
      </c>
      <c r="B4782" s="100">
        <v>2</v>
      </c>
      <c r="C4782" s="100" t="s">
        <v>406</v>
      </c>
      <c r="D4782" s="100" t="s">
        <v>2345</v>
      </c>
      <c r="E4782" s="101" t="s">
        <v>407</v>
      </c>
      <c r="F4782" s="102" t="s">
        <v>230</v>
      </c>
      <c r="G4782" s="100">
        <v>11</v>
      </c>
      <c r="H4782" s="103" t="s">
        <v>756</v>
      </c>
      <c r="I4782" s="100">
        <v>20</v>
      </c>
      <c r="J4782" s="100">
        <v>1</v>
      </c>
      <c r="K4782" s="100"/>
      <c r="L4782" s="100"/>
      <c r="M4782" s="100">
        <v>20</v>
      </c>
      <c r="N4782" s="100">
        <v>1</v>
      </c>
      <c r="O4782" s="104">
        <v>1050000</v>
      </c>
      <c r="P4782" s="104">
        <v>1050000</v>
      </c>
      <c r="Q4782" s="104"/>
      <c r="R4782" s="104"/>
      <c r="S4782" s="104">
        <v>1050000</v>
      </c>
      <c r="T4782" s="104">
        <v>0</v>
      </c>
      <c r="U4782" s="103" t="s">
        <v>303</v>
      </c>
      <c r="V4782" s="105" t="s">
        <v>5135</v>
      </c>
      <c r="W4782" s="106" t="s">
        <v>539</v>
      </c>
    </row>
    <row r="4783" spans="1:23" s="107" customFormat="1" ht="31.8" customHeight="1">
      <c r="A4783" s="46">
        <f>SUBTOTAL(3,$C$11:C4783)</f>
        <v>4773</v>
      </c>
      <c r="B4783" s="100">
        <v>2</v>
      </c>
      <c r="C4783" s="100" t="s">
        <v>406</v>
      </c>
      <c r="D4783" s="100" t="s">
        <v>2368</v>
      </c>
      <c r="E4783" s="101" t="s">
        <v>407</v>
      </c>
      <c r="F4783" s="102" t="s">
        <v>230</v>
      </c>
      <c r="G4783" s="100">
        <v>11</v>
      </c>
      <c r="H4783" s="103" t="s">
        <v>756</v>
      </c>
      <c r="I4783" s="100">
        <v>20</v>
      </c>
      <c r="J4783" s="100">
        <v>1</v>
      </c>
      <c r="K4783" s="100"/>
      <c r="L4783" s="100"/>
      <c r="M4783" s="100">
        <v>20</v>
      </c>
      <c r="N4783" s="100">
        <v>1</v>
      </c>
      <c r="O4783" s="104">
        <v>1050000</v>
      </c>
      <c r="P4783" s="104">
        <v>1050000</v>
      </c>
      <c r="Q4783" s="104"/>
      <c r="R4783" s="104"/>
      <c r="S4783" s="104">
        <v>1050000</v>
      </c>
      <c r="T4783" s="104">
        <v>0</v>
      </c>
      <c r="U4783" s="103" t="s">
        <v>303</v>
      </c>
      <c r="V4783" s="105" t="s">
        <v>5136</v>
      </c>
      <c r="W4783" s="106" t="s">
        <v>539</v>
      </c>
    </row>
    <row r="4784" spans="1:23" s="107" customFormat="1" ht="31.8" customHeight="1">
      <c r="A4784" s="46">
        <f>SUBTOTAL(3,$C$11:C4784)</f>
        <v>4774</v>
      </c>
      <c r="B4784" s="100">
        <v>2</v>
      </c>
      <c r="C4784" s="100" t="s">
        <v>406</v>
      </c>
      <c r="D4784" s="100" t="s">
        <v>2368</v>
      </c>
      <c r="E4784" s="101" t="s">
        <v>407</v>
      </c>
      <c r="F4784" s="102" t="s">
        <v>230</v>
      </c>
      <c r="G4784" s="100">
        <v>11</v>
      </c>
      <c r="H4784" s="103" t="s">
        <v>756</v>
      </c>
      <c r="I4784" s="100">
        <v>20</v>
      </c>
      <c r="J4784" s="100">
        <v>1</v>
      </c>
      <c r="K4784" s="100"/>
      <c r="L4784" s="100"/>
      <c r="M4784" s="100">
        <v>20</v>
      </c>
      <c r="N4784" s="100">
        <v>1</v>
      </c>
      <c r="O4784" s="104">
        <v>1050000</v>
      </c>
      <c r="P4784" s="104">
        <v>1050000</v>
      </c>
      <c r="Q4784" s="104"/>
      <c r="R4784" s="104"/>
      <c r="S4784" s="104">
        <v>1050000</v>
      </c>
      <c r="T4784" s="104">
        <v>0</v>
      </c>
      <c r="U4784" s="103" t="s">
        <v>303</v>
      </c>
      <c r="V4784" s="105" t="s">
        <v>5137</v>
      </c>
      <c r="W4784" s="106" t="s">
        <v>539</v>
      </c>
    </row>
    <row r="4785" spans="1:23" s="107" customFormat="1" ht="31.8" customHeight="1">
      <c r="A4785" s="46">
        <f>SUBTOTAL(3,$C$11:C4785)</f>
        <v>4775</v>
      </c>
      <c r="B4785" s="100">
        <v>2</v>
      </c>
      <c r="C4785" s="100" t="s">
        <v>406</v>
      </c>
      <c r="D4785" s="100" t="s">
        <v>2352</v>
      </c>
      <c r="E4785" s="101" t="s">
        <v>407</v>
      </c>
      <c r="F4785" s="102" t="s">
        <v>230</v>
      </c>
      <c r="G4785" s="100">
        <v>11</v>
      </c>
      <c r="H4785" s="103" t="s">
        <v>756</v>
      </c>
      <c r="I4785" s="100">
        <v>20</v>
      </c>
      <c r="J4785" s="100">
        <v>1</v>
      </c>
      <c r="K4785" s="100"/>
      <c r="L4785" s="100"/>
      <c r="M4785" s="100">
        <v>20</v>
      </c>
      <c r="N4785" s="100">
        <v>1</v>
      </c>
      <c r="O4785" s="104">
        <v>1050000</v>
      </c>
      <c r="P4785" s="104">
        <v>1050000</v>
      </c>
      <c r="Q4785" s="104"/>
      <c r="R4785" s="104"/>
      <c r="S4785" s="104">
        <v>1050000</v>
      </c>
      <c r="T4785" s="104">
        <v>0</v>
      </c>
      <c r="U4785" s="103" t="s">
        <v>303</v>
      </c>
      <c r="V4785" s="105" t="s">
        <v>1222</v>
      </c>
      <c r="W4785" s="106" t="s">
        <v>539</v>
      </c>
    </row>
    <row r="4786" spans="1:23" s="107" customFormat="1" ht="31.8" customHeight="1">
      <c r="A4786" s="46">
        <f>SUBTOTAL(3,$C$11:C4786)</f>
        <v>4776</v>
      </c>
      <c r="B4786" s="100">
        <v>2</v>
      </c>
      <c r="C4786" s="100" t="s">
        <v>406</v>
      </c>
      <c r="D4786" s="100" t="s">
        <v>2368</v>
      </c>
      <c r="E4786" s="101" t="s">
        <v>407</v>
      </c>
      <c r="F4786" s="102" t="s">
        <v>230</v>
      </c>
      <c r="G4786" s="100">
        <v>11</v>
      </c>
      <c r="H4786" s="103" t="s">
        <v>756</v>
      </c>
      <c r="I4786" s="100">
        <v>20</v>
      </c>
      <c r="J4786" s="100">
        <v>1</v>
      </c>
      <c r="K4786" s="100"/>
      <c r="L4786" s="100"/>
      <c r="M4786" s="100">
        <v>20</v>
      </c>
      <c r="N4786" s="100">
        <v>1</v>
      </c>
      <c r="O4786" s="104">
        <v>1050000</v>
      </c>
      <c r="P4786" s="104">
        <v>1050000</v>
      </c>
      <c r="Q4786" s="104"/>
      <c r="R4786" s="104"/>
      <c r="S4786" s="104">
        <v>1050000</v>
      </c>
      <c r="T4786" s="104">
        <v>0</v>
      </c>
      <c r="U4786" s="103" t="s">
        <v>303</v>
      </c>
      <c r="V4786" s="105" t="s">
        <v>5138</v>
      </c>
      <c r="W4786" s="106" t="s">
        <v>539</v>
      </c>
    </row>
    <row r="4787" spans="1:23" s="107" customFormat="1" ht="31.8" customHeight="1">
      <c r="A4787" s="46">
        <f>SUBTOTAL(3,$C$11:C4787)</f>
        <v>4777</v>
      </c>
      <c r="B4787" s="100">
        <v>2</v>
      </c>
      <c r="C4787" s="100" t="s">
        <v>406</v>
      </c>
      <c r="D4787" s="100" t="s">
        <v>2343</v>
      </c>
      <c r="E4787" s="101" t="s">
        <v>407</v>
      </c>
      <c r="F4787" s="102" t="s">
        <v>230</v>
      </c>
      <c r="G4787" s="100">
        <v>11</v>
      </c>
      <c r="H4787" s="103" t="s">
        <v>756</v>
      </c>
      <c r="I4787" s="100">
        <v>20</v>
      </c>
      <c r="J4787" s="100">
        <v>1</v>
      </c>
      <c r="K4787" s="100"/>
      <c r="L4787" s="100"/>
      <c r="M4787" s="100">
        <v>20</v>
      </c>
      <c r="N4787" s="100">
        <v>1</v>
      </c>
      <c r="O4787" s="104">
        <v>1050000</v>
      </c>
      <c r="P4787" s="104">
        <v>1050000</v>
      </c>
      <c r="Q4787" s="104"/>
      <c r="R4787" s="104"/>
      <c r="S4787" s="104">
        <v>1050000</v>
      </c>
      <c r="T4787" s="104">
        <v>0</v>
      </c>
      <c r="U4787" s="103" t="s">
        <v>303</v>
      </c>
      <c r="V4787" s="105" t="s">
        <v>5139</v>
      </c>
      <c r="W4787" s="106" t="s">
        <v>539</v>
      </c>
    </row>
    <row r="4788" spans="1:23" s="107" customFormat="1" ht="31.8" customHeight="1">
      <c r="A4788" s="46">
        <f>SUBTOTAL(3,$C$11:C4788)</f>
        <v>4778</v>
      </c>
      <c r="B4788" s="100">
        <v>2</v>
      </c>
      <c r="C4788" s="100" t="s">
        <v>406</v>
      </c>
      <c r="D4788" s="100" t="s">
        <v>2368</v>
      </c>
      <c r="E4788" s="101" t="s">
        <v>407</v>
      </c>
      <c r="F4788" s="102" t="s">
        <v>230</v>
      </c>
      <c r="G4788" s="100">
        <v>11</v>
      </c>
      <c r="H4788" s="103" t="s">
        <v>756</v>
      </c>
      <c r="I4788" s="100">
        <v>20</v>
      </c>
      <c r="J4788" s="100">
        <v>1</v>
      </c>
      <c r="K4788" s="100"/>
      <c r="L4788" s="100"/>
      <c r="M4788" s="100">
        <v>20</v>
      </c>
      <c r="N4788" s="100">
        <v>1</v>
      </c>
      <c r="O4788" s="104">
        <v>1050000</v>
      </c>
      <c r="P4788" s="104">
        <v>1050000</v>
      </c>
      <c r="Q4788" s="104"/>
      <c r="R4788" s="104"/>
      <c r="S4788" s="104">
        <v>1050000</v>
      </c>
      <c r="T4788" s="104">
        <v>0</v>
      </c>
      <c r="U4788" s="103" t="s">
        <v>303</v>
      </c>
      <c r="V4788" s="105" t="s">
        <v>5140</v>
      </c>
      <c r="W4788" s="106" t="s">
        <v>539</v>
      </c>
    </row>
    <row r="4789" spans="1:23" s="107" customFormat="1" ht="31.8" customHeight="1">
      <c r="A4789" s="46">
        <f>SUBTOTAL(3,$C$11:C4789)</f>
        <v>4779</v>
      </c>
      <c r="B4789" s="100">
        <v>2</v>
      </c>
      <c r="C4789" s="100" t="s">
        <v>406</v>
      </c>
      <c r="D4789" s="100" t="s">
        <v>2368</v>
      </c>
      <c r="E4789" s="101" t="s">
        <v>407</v>
      </c>
      <c r="F4789" s="102" t="s">
        <v>230</v>
      </c>
      <c r="G4789" s="100">
        <v>11</v>
      </c>
      <c r="H4789" s="103" t="s">
        <v>756</v>
      </c>
      <c r="I4789" s="100">
        <v>20</v>
      </c>
      <c r="J4789" s="100">
        <v>1</v>
      </c>
      <c r="K4789" s="100"/>
      <c r="L4789" s="100"/>
      <c r="M4789" s="100">
        <v>20</v>
      </c>
      <c r="N4789" s="100">
        <v>1</v>
      </c>
      <c r="O4789" s="104">
        <v>1050000</v>
      </c>
      <c r="P4789" s="104">
        <v>1050000</v>
      </c>
      <c r="Q4789" s="104"/>
      <c r="R4789" s="104"/>
      <c r="S4789" s="104">
        <v>1050000</v>
      </c>
      <c r="T4789" s="104">
        <v>0</v>
      </c>
      <c r="U4789" s="103" t="s">
        <v>303</v>
      </c>
      <c r="V4789" s="105" t="s">
        <v>5141</v>
      </c>
      <c r="W4789" s="106" t="s">
        <v>539</v>
      </c>
    </row>
    <row r="4790" spans="1:23" s="107" customFormat="1" ht="31.8" customHeight="1">
      <c r="A4790" s="46">
        <f>SUBTOTAL(3,$C$11:C4790)</f>
        <v>4780</v>
      </c>
      <c r="B4790" s="100">
        <v>2</v>
      </c>
      <c r="C4790" s="100" t="s">
        <v>406</v>
      </c>
      <c r="D4790" s="100" t="s">
        <v>2364</v>
      </c>
      <c r="E4790" s="101" t="s">
        <v>407</v>
      </c>
      <c r="F4790" s="102" t="s">
        <v>230</v>
      </c>
      <c r="G4790" s="100">
        <v>11</v>
      </c>
      <c r="H4790" s="103" t="s">
        <v>756</v>
      </c>
      <c r="I4790" s="100">
        <v>20</v>
      </c>
      <c r="J4790" s="100">
        <v>1</v>
      </c>
      <c r="K4790" s="100"/>
      <c r="L4790" s="100"/>
      <c r="M4790" s="100">
        <v>20</v>
      </c>
      <c r="N4790" s="100">
        <v>1</v>
      </c>
      <c r="O4790" s="104">
        <v>1050000</v>
      </c>
      <c r="P4790" s="104">
        <v>1050000</v>
      </c>
      <c r="Q4790" s="104"/>
      <c r="R4790" s="104"/>
      <c r="S4790" s="104">
        <v>1050000</v>
      </c>
      <c r="T4790" s="104">
        <v>0</v>
      </c>
      <c r="U4790" s="103" t="s">
        <v>303</v>
      </c>
      <c r="V4790" s="105" t="s">
        <v>5142</v>
      </c>
      <c r="W4790" s="106" t="s">
        <v>539</v>
      </c>
    </row>
    <row r="4791" spans="1:23" s="107" customFormat="1" ht="31.8" customHeight="1">
      <c r="A4791" s="46">
        <f>SUBTOTAL(3,$C$11:C4791)</f>
        <v>4781</v>
      </c>
      <c r="B4791" s="100">
        <v>2</v>
      </c>
      <c r="C4791" s="100" t="s">
        <v>406</v>
      </c>
      <c r="D4791" s="100" t="s">
        <v>2368</v>
      </c>
      <c r="E4791" s="101" t="s">
        <v>407</v>
      </c>
      <c r="F4791" s="102" t="s">
        <v>230</v>
      </c>
      <c r="G4791" s="100">
        <v>11</v>
      </c>
      <c r="H4791" s="103" t="s">
        <v>756</v>
      </c>
      <c r="I4791" s="100">
        <v>20</v>
      </c>
      <c r="J4791" s="100">
        <v>1</v>
      </c>
      <c r="K4791" s="100"/>
      <c r="L4791" s="100"/>
      <c r="M4791" s="100">
        <v>20</v>
      </c>
      <c r="N4791" s="100">
        <v>1</v>
      </c>
      <c r="O4791" s="104">
        <v>1050000</v>
      </c>
      <c r="P4791" s="104">
        <v>1050000</v>
      </c>
      <c r="Q4791" s="104"/>
      <c r="R4791" s="104"/>
      <c r="S4791" s="104">
        <v>1050000</v>
      </c>
      <c r="T4791" s="104">
        <v>0</v>
      </c>
      <c r="U4791" s="103" t="s">
        <v>303</v>
      </c>
      <c r="V4791" s="105" t="s">
        <v>2019</v>
      </c>
      <c r="W4791" s="106" t="s">
        <v>539</v>
      </c>
    </row>
    <row r="4792" spans="1:23" s="107" customFormat="1" ht="31.8" customHeight="1">
      <c r="A4792" s="46">
        <f>SUBTOTAL(3,$C$11:C4792)</f>
        <v>4782</v>
      </c>
      <c r="B4792" s="100">
        <v>2</v>
      </c>
      <c r="C4792" s="100" t="s">
        <v>406</v>
      </c>
      <c r="D4792" s="100" t="s">
        <v>2368</v>
      </c>
      <c r="E4792" s="101" t="s">
        <v>407</v>
      </c>
      <c r="F4792" s="102" t="s">
        <v>230</v>
      </c>
      <c r="G4792" s="100">
        <v>11</v>
      </c>
      <c r="H4792" s="103" t="s">
        <v>756</v>
      </c>
      <c r="I4792" s="100">
        <v>20</v>
      </c>
      <c r="J4792" s="100">
        <v>1</v>
      </c>
      <c r="K4792" s="100"/>
      <c r="L4792" s="100"/>
      <c r="M4792" s="100">
        <v>20</v>
      </c>
      <c r="N4792" s="100">
        <v>1</v>
      </c>
      <c r="O4792" s="104">
        <v>1050000</v>
      </c>
      <c r="P4792" s="104">
        <v>1050000</v>
      </c>
      <c r="Q4792" s="104"/>
      <c r="R4792" s="104"/>
      <c r="S4792" s="104">
        <v>1050000</v>
      </c>
      <c r="T4792" s="104">
        <v>0</v>
      </c>
      <c r="U4792" s="103" t="s">
        <v>303</v>
      </c>
      <c r="V4792" s="105" t="s">
        <v>5143</v>
      </c>
      <c r="W4792" s="106" t="s">
        <v>539</v>
      </c>
    </row>
    <row r="4793" spans="1:23" s="107" customFormat="1" ht="31.8" customHeight="1">
      <c r="A4793" s="46">
        <f>SUBTOTAL(3,$C$11:C4793)</f>
        <v>4783</v>
      </c>
      <c r="B4793" s="100">
        <v>2</v>
      </c>
      <c r="C4793" s="100" t="s">
        <v>406</v>
      </c>
      <c r="D4793" s="100" t="s">
        <v>2368</v>
      </c>
      <c r="E4793" s="101" t="s">
        <v>407</v>
      </c>
      <c r="F4793" s="102" t="s">
        <v>230</v>
      </c>
      <c r="G4793" s="100">
        <v>11</v>
      </c>
      <c r="H4793" s="103" t="s">
        <v>756</v>
      </c>
      <c r="I4793" s="100">
        <v>20</v>
      </c>
      <c r="J4793" s="100">
        <v>1</v>
      </c>
      <c r="K4793" s="100"/>
      <c r="L4793" s="100"/>
      <c r="M4793" s="100">
        <v>20</v>
      </c>
      <c r="N4793" s="100">
        <v>1</v>
      </c>
      <c r="O4793" s="104">
        <v>1050000</v>
      </c>
      <c r="P4793" s="104">
        <v>1050000</v>
      </c>
      <c r="Q4793" s="104"/>
      <c r="R4793" s="104"/>
      <c r="S4793" s="104">
        <v>1050000</v>
      </c>
      <c r="T4793" s="104">
        <v>0</v>
      </c>
      <c r="U4793" s="103" t="s">
        <v>303</v>
      </c>
      <c r="V4793" s="105" t="s">
        <v>5144</v>
      </c>
      <c r="W4793" s="106" t="s">
        <v>539</v>
      </c>
    </row>
    <row r="4794" spans="1:23" s="107" customFormat="1" ht="31.8" customHeight="1">
      <c r="A4794" s="46">
        <f>SUBTOTAL(3,$C$11:C4794)</f>
        <v>4784</v>
      </c>
      <c r="B4794" s="100">
        <v>2</v>
      </c>
      <c r="C4794" s="100" t="s">
        <v>406</v>
      </c>
      <c r="D4794" s="100" t="s">
        <v>2341</v>
      </c>
      <c r="E4794" s="101" t="s">
        <v>407</v>
      </c>
      <c r="F4794" s="102" t="s">
        <v>230</v>
      </c>
      <c r="G4794" s="100">
        <v>11</v>
      </c>
      <c r="H4794" s="103" t="s">
        <v>756</v>
      </c>
      <c r="I4794" s="100">
        <v>20</v>
      </c>
      <c r="J4794" s="100">
        <v>1</v>
      </c>
      <c r="K4794" s="100"/>
      <c r="L4794" s="100"/>
      <c r="M4794" s="100">
        <v>20</v>
      </c>
      <c r="N4794" s="100">
        <v>1</v>
      </c>
      <c r="O4794" s="104">
        <v>1050000</v>
      </c>
      <c r="P4794" s="104">
        <v>1050000</v>
      </c>
      <c r="Q4794" s="104"/>
      <c r="R4794" s="104"/>
      <c r="S4794" s="104">
        <v>1050000</v>
      </c>
      <c r="T4794" s="104">
        <v>0</v>
      </c>
      <c r="U4794" s="103" t="s">
        <v>303</v>
      </c>
      <c r="V4794" s="105" t="s">
        <v>5145</v>
      </c>
      <c r="W4794" s="106" t="s">
        <v>539</v>
      </c>
    </row>
    <row r="4795" spans="1:23" s="107" customFormat="1" ht="31.8" customHeight="1">
      <c r="A4795" s="46">
        <f>SUBTOTAL(3,$C$11:C4795)</f>
        <v>4785</v>
      </c>
      <c r="B4795" s="100">
        <v>2</v>
      </c>
      <c r="C4795" s="100" t="s">
        <v>406</v>
      </c>
      <c r="D4795" s="100" t="s">
        <v>2341</v>
      </c>
      <c r="E4795" s="101" t="s">
        <v>407</v>
      </c>
      <c r="F4795" s="102" t="s">
        <v>230</v>
      </c>
      <c r="G4795" s="100">
        <v>11</v>
      </c>
      <c r="H4795" s="103" t="s">
        <v>756</v>
      </c>
      <c r="I4795" s="100">
        <v>20</v>
      </c>
      <c r="J4795" s="100">
        <v>1</v>
      </c>
      <c r="K4795" s="100"/>
      <c r="L4795" s="100"/>
      <c r="M4795" s="100">
        <v>20</v>
      </c>
      <c r="N4795" s="100">
        <v>1</v>
      </c>
      <c r="O4795" s="104">
        <v>1050000</v>
      </c>
      <c r="P4795" s="104">
        <v>1050000</v>
      </c>
      <c r="Q4795" s="104"/>
      <c r="R4795" s="104"/>
      <c r="S4795" s="104">
        <v>1050000</v>
      </c>
      <c r="T4795" s="104">
        <v>0</v>
      </c>
      <c r="U4795" s="103" t="s">
        <v>303</v>
      </c>
      <c r="V4795" s="105" t="s">
        <v>5146</v>
      </c>
      <c r="W4795" s="106" t="s">
        <v>539</v>
      </c>
    </row>
    <row r="4796" spans="1:23" s="107" customFormat="1" ht="31.8" customHeight="1">
      <c r="A4796" s="46">
        <f>SUBTOTAL(3,$C$11:C4796)</f>
        <v>4786</v>
      </c>
      <c r="B4796" s="100">
        <v>2</v>
      </c>
      <c r="C4796" s="100" t="s">
        <v>406</v>
      </c>
      <c r="D4796" s="100" t="s">
        <v>2364</v>
      </c>
      <c r="E4796" s="101" t="s">
        <v>407</v>
      </c>
      <c r="F4796" s="102" t="s">
        <v>230</v>
      </c>
      <c r="G4796" s="100">
        <v>11</v>
      </c>
      <c r="H4796" s="103" t="s">
        <v>756</v>
      </c>
      <c r="I4796" s="100">
        <v>20</v>
      </c>
      <c r="J4796" s="100">
        <v>1</v>
      </c>
      <c r="K4796" s="100"/>
      <c r="L4796" s="100"/>
      <c r="M4796" s="100">
        <v>20</v>
      </c>
      <c r="N4796" s="100">
        <v>1</v>
      </c>
      <c r="O4796" s="104">
        <v>1050000</v>
      </c>
      <c r="P4796" s="104">
        <v>1050000</v>
      </c>
      <c r="Q4796" s="104"/>
      <c r="R4796" s="104"/>
      <c r="S4796" s="104">
        <v>1050000</v>
      </c>
      <c r="T4796" s="104">
        <v>0</v>
      </c>
      <c r="U4796" s="103" t="s">
        <v>303</v>
      </c>
      <c r="V4796" s="105" t="s">
        <v>5147</v>
      </c>
      <c r="W4796" s="106" t="s">
        <v>539</v>
      </c>
    </row>
    <row r="4797" spans="1:23" s="107" customFormat="1" ht="31.8" customHeight="1">
      <c r="A4797" s="46">
        <f>SUBTOTAL(3,$C$11:C4797)</f>
        <v>4787</v>
      </c>
      <c r="B4797" s="100">
        <v>2</v>
      </c>
      <c r="C4797" s="100" t="s">
        <v>406</v>
      </c>
      <c r="D4797" s="100" t="s">
        <v>2345</v>
      </c>
      <c r="E4797" s="101" t="s">
        <v>407</v>
      </c>
      <c r="F4797" s="102" t="s">
        <v>230</v>
      </c>
      <c r="G4797" s="100">
        <v>11</v>
      </c>
      <c r="H4797" s="103" t="s">
        <v>756</v>
      </c>
      <c r="I4797" s="100">
        <v>20</v>
      </c>
      <c r="J4797" s="100">
        <v>1</v>
      </c>
      <c r="K4797" s="100"/>
      <c r="L4797" s="100"/>
      <c r="M4797" s="100">
        <v>20</v>
      </c>
      <c r="N4797" s="100">
        <v>1</v>
      </c>
      <c r="O4797" s="104">
        <v>1050000</v>
      </c>
      <c r="P4797" s="104">
        <v>1050000</v>
      </c>
      <c r="Q4797" s="104"/>
      <c r="R4797" s="104"/>
      <c r="S4797" s="104">
        <v>1050000</v>
      </c>
      <c r="T4797" s="104">
        <v>0</v>
      </c>
      <c r="U4797" s="103" t="s">
        <v>303</v>
      </c>
      <c r="V4797" s="105" t="s">
        <v>5148</v>
      </c>
      <c r="W4797" s="106" t="s">
        <v>539</v>
      </c>
    </row>
    <row r="4798" spans="1:23" s="107" customFormat="1" ht="31.8" customHeight="1">
      <c r="A4798" s="46">
        <f>SUBTOTAL(3,$C$11:C4798)</f>
        <v>4788</v>
      </c>
      <c r="B4798" s="100">
        <v>2</v>
      </c>
      <c r="C4798" s="100" t="s">
        <v>406</v>
      </c>
      <c r="D4798" s="100" t="s">
        <v>2352</v>
      </c>
      <c r="E4798" s="101" t="s">
        <v>407</v>
      </c>
      <c r="F4798" s="102" t="s">
        <v>230</v>
      </c>
      <c r="G4798" s="100">
        <v>11</v>
      </c>
      <c r="H4798" s="103" t="s">
        <v>756</v>
      </c>
      <c r="I4798" s="100">
        <v>20</v>
      </c>
      <c r="J4798" s="100">
        <v>1</v>
      </c>
      <c r="K4798" s="100"/>
      <c r="L4798" s="100"/>
      <c r="M4798" s="100">
        <v>20</v>
      </c>
      <c r="N4798" s="100">
        <v>1</v>
      </c>
      <c r="O4798" s="104">
        <v>1050000</v>
      </c>
      <c r="P4798" s="104">
        <v>1050000</v>
      </c>
      <c r="Q4798" s="104"/>
      <c r="R4798" s="104"/>
      <c r="S4798" s="104">
        <v>1050000</v>
      </c>
      <c r="T4798" s="104">
        <v>0</v>
      </c>
      <c r="U4798" s="103" t="s">
        <v>303</v>
      </c>
      <c r="V4798" s="105" t="s">
        <v>3146</v>
      </c>
      <c r="W4798" s="106" t="s">
        <v>539</v>
      </c>
    </row>
    <row r="4799" spans="1:23" s="107" customFormat="1" ht="31.8" customHeight="1">
      <c r="A4799" s="46">
        <f>SUBTOTAL(3,$C$11:C4799)</f>
        <v>4789</v>
      </c>
      <c r="B4799" s="100">
        <v>2</v>
      </c>
      <c r="C4799" s="100" t="s">
        <v>406</v>
      </c>
      <c r="D4799" s="100" t="s">
        <v>2351</v>
      </c>
      <c r="E4799" s="101" t="s">
        <v>407</v>
      </c>
      <c r="F4799" s="102" t="s">
        <v>230</v>
      </c>
      <c r="G4799" s="100">
        <v>11</v>
      </c>
      <c r="H4799" s="103" t="s">
        <v>756</v>
      </c>
      <c r="I4799" s="100">
        <v>20</v>
      </c>
      <c r="J4799" s="100">
        <v>1</v>
      </c>
      <c r="K4799" s="100"/>
      <c r="L4799" s="100"/>
      <c r="M4799" s="100">
        <v>20</v>
      </c>
      <c r="N4799" s="100">
        <v>1</v>
      </c>
      <c r="O4799" s="104">
        <v>1050000</v>
      </c>
      <c r="P4799" s="104">
        <v>1050000</v>
      </c>
      <c r="Q4799" s="104"/>
      <c r="R4799" s="104"/>
      <c r="S4799" s="104">
        <v>1050000</v>
      </c>
      <c r="T4799" s="104">
        <v>0</v>
      </c>
      <c r="U4799" s="103" t="s">
        <v>303</v>
      </c>
      <c r="V4799" s="105" t="s">
        <v>1012</v>
      </c>
      <c r="W4799" s="106" t="s">
        <v>539</v>
      </c>
    </row>
    <row r="4800" spans="1:23" s="107" customFormat="1" ht="31.8" customHeight="1">
      <c r="A4800" s="46">
        <f>SUBTOTAL(3,$C$11:C4800)</f>
        <v>4790</v>
      </c>
      <c r="B4800" s="100">
        <v>2</v>
      </c>
      <c r="C4800" s="100" t="s">
        <v>406</v>
      </c>
      <c r="D4800" s="100" t="s">
        <v>2364</v>
      </c>
      <c r="E4800" s="101" t="s">
        <v>407</v>
      </c>
      <c r="F4800" s="102" t="s">
        <v>230</v>
      </c>
      <c r="G4800" s="100">
        <v>11</v>
      </c>
      <c r="H4800" s="103" t="s">
        <v>756</v>
      </c>
      <c r="I4800" s="100">
        <v>20</v>
      </c>
      <c r="J4800" s="100">
        <v>1</v>
      </c>
      <c r="K4800" s="100"/>
      <c r="L4800" s="100"/>
      <c r="M4800" s="100">
        <v>20</v>
      </c>
      <c r="N4800" s="100">
        <v>1</v>
      </c>
      <c r="O4800" s="104">
        <v>1050000</v>
      </c>
      <c r="P4800" s="104">
        <v>1050000</v>
      </c>
      <c r="Q4800" s="104"/>
      <c r="R4800" s="104"/>
      <c r="S4800" s="104">
        <v>1050000</v>
      </c>
      <c r="T4800" s="104">
        <v>0</v>
      </c>
      <c r="U4800" s="103" t="s">
        <v>303</v>
      </c>
      <c r="V4800" s="105" t="s">
        <v>1619</v>
      </c>
      <c r="W4800" s="106" t="s">
        <v>539</v>
      </c>
    </row>
    <row r="4801" spans="1:23" s="107" customFormat="1" ht="31.8" customHeight="1">
      <c r="A4801" s="46">
        <f>SUBTOTAL(3,$C$11:C4801)</f>
        <v>4791</v>
      </c>
      <c r="B4801" s="100">
        <v>2</v>
      </c>
      <c r="C4801" s="100" t="s">
        <v>406</v>
      </c>
      <c r="D4801" s="100" t="s">
        <v>2365</v>
      </c>
      <c r="E4801" s="101" t="s">
        <v>407</v>
      </c>
      <c r="F4801" s="102" t="s">
        <v>230</v>
      </c>
      <c r="G4801" s="100">
        <v>11</v>
      </c>
      <c r="H4801" s="103" t="s">
        <v>756</v>
      </c>
      <c r="I4801" s="100">
        <v>20</v>
      </c>
      <c r="J4801" s="100">
        <v>1</v>
      </c>
      <c r="K4801" s="100"/>
      <c r="L4801" s="100"/>
      <c r="M4801" s="100">
        <v>20</v>
      </c>
      <c r="N4801" s="100">
        <v>1</v>
      </c>
      <c r="O4801" s="104">
        <v>1050000</v>
      </c>
      <c r="P4801" s="104">
        <v>1050000</v>
      </c>
      <c r="Q4801" s="104"/>
      <c r="R4801" s="104"/>
      <c r="S4801" s="104">
        <v>1050000</v>
      </c>
      <c r="T4801" s="104">
        <v>0</v>
      </c>
      <c r="U4801" s="103" t="s">
        <v>303</v>
      </c>
      <c r="V4801" s="105" t="s">
        <v>5149</v>
      </c>
      <c r="W4801" s="106" t="s">
        <v>539</v>
      </c>
    </row>
    <row r="4802" spans="1:23" s="107" customFormat="1" ht="31.8" customHeight="1">
      <c r="A4802" s="46">
        <f>SUBTOTAL(3,$C$11:C4802)</f>
        <v>4792</v>
      </c>
      <c r="B4802" s="100">
        <v>2</v>
      </c>
      <c r="C4802" s="100" t="s">
        <v>406</v>
      </c>
      <c r="D4802" s="100" t="s">
        <v>2368</v>
      </c>
      <c r="E4802" s="101" t="s">
        <v>407</v>
      </c>
      <c r="F4802" s="102" t="s">
        <v>230</v>
      </c>
      <c r="G4802" s="100">
        <v>11</v>
      </c>
      <c r="H4802" s="103" t="s">
        <v>756</v>
      </c>
      <c r="I4802" s="100">
        <v>20</v>
      </c>
      <c r="J4802" s="100">
        <v>1</v>
      </c>
      <c r="K4802" s="100"/>
      <c r="L4802" s="100"/>
      <c r="M4802" s="100">
        <v>20</v>
      </c>
      <c r="N4802" s="100">
        <v>1</v>
      </c>
      <c r="O4802" s="104">
        <v>1050000</v>
      </c>
      <c r="P4802" s="104">
        <v>1050000</v>
      </c>
      <c r="Q4802" s="104"/>
      <c r="R4802" s="104"/>
      <c r="S4802" s="104">
        <v>1050000</v>
      </c>
      <c r="T4802" s="104">
        <v>0</v>
      </c>
      <c r="U4802" s="103" t="s">
        <v>303</v>
      </c>
      <c r="V4802" s="105" t="s">
        <v>5150</v>
      </c>
      <c r="W4802" s="106" t="s">
        <v>539</v>
      </c>
    </row>
    <row r="4803" spans="1:23" s="107" customFormat="1" ht="31.8" customHeight="1">
      <c r="A4803" s="46">
        <f>SUBTOTAL(3,$C$11:C4803)</f>
        <v>4793</v>
      </c>
      <c r="B4803" s="100">
        <v>2</v>
      </c>
      <c r="C4803" s="100" t="s">
        <v>406</v>
      </c>
      <c r="D4803" s="100" t="s">
        <v>2368</v>
      </c>
      <c r="E4803" s="101" t="s">
        <v>407</v>
      </c>
      <c r="F4803" s="102" t="s">
        <v>230</v>
      </c>
      <c r="G4803" s="100">
        <v>11</v>
      </c>
      <c r="H4803" s="103" t="s">
        <v>756</v>
      </c>
      <c r="I4803" s="100">
        <v>20</v>
      </c>
      <c r="J4803" s="100">
        <v>1</v>
      </c>
      <c r="K4803" s="100"/>
      <c r="L4803" s="100"/>
      <c r="M4803" s="100">
        <v>20</v>
      </c>
      <c r="N4803" s="100">
        <v>1</v>
      </c>
      <c r="O4803" s="104">
        <v>1050000</v>
      </c>
      <c r="P4803" s="104">
        <v>1050000</v>
      </c>
      <c r="Q4803" s="104"/>
      <c r="R4803" s="104"/>
      <c r="S4803" s="104">
        <v>1050000</v>
      </c>
      <c r="T4803" s="104">
        <v>0</v>
      </c>
      <c r="U4803" s="103" t="s">
        <v>303</v>
      </c>
      <c r="V4803" s="105" t="s">
        <v>5151</v>
      </c>
      <c r="W4803" s="106" t="s">
        <v>539</v>
      </c>
    </row>
    <row r="4804" spans="1:23" s="107" customFormat="1" ht="31.8" customHeight="1">
      <c r="A4804" s="46">
        <f>SUBTOTAL(3,$C$11:C4804)</f>
        <v>4794</v>
      </c>
      <c r="B4804" s="100">
        <v>2</v>
      </c>
      <c r="C4804" s="100" t="s">
        <v>406</v>
      </c>
      <c r="D4804" s="100" t="s">
        <v>2368</v>
      </c>
      <c r="E4804" s="101" t="s">
        <v>407</v>
      </c>
      <c r="F4804" s="102" t="s">
        <v>230</v>
      </c>
      <c r="G4804" s="100">
        <v>11</v>
      </c>
      <c r="H4804" s="103" t="s">
        <v>756</v>
      </c>
      <c r="I4804" s="100">
        <v>20</v>
      </c>
      <c r="J4804" s="100">
        <v>1</v>
      </c>
      <c r="K4804" s="100"/>
      <c r="L4804" s="100"/>
      <c r="M4804" s="100">
        <v>20</v>
      </c>
      <c r="N4804" s="100">
        <v>1</v>
      </c>
      <c r="O4804" s="104">
        <v>1050000</v>
      </c>
      <c r="P4804" s="104">
        <v>1050000</v>
      </c>
      <c r="Q4804" s="104"/>
      <c r="R4804" s="104"/>
      <c r="S4804" s="104">
        <v>1050000</v>
      </c>
      <c r="T4804" s="104">
        <v>0</v>
      </c>
      <c r="U4804" s="103" t="s">
        <v>303</v>
      </c>
      <c r="V4804" s="105" t="s">
        <v>5152</v>
      </c>
      <c r="W4804" s="106" t="s">
        <v>539</v>
      </c>
    </row>
    <row r="4805" spans="1:23" s="107" customFormat="1" ht="31.8" customHeight="1">
      <c r="A4805" s="46">
        <f>SUBTOTAL(3,$C$11:C4805)</f>
        <v>4795</v>
      </c>
      <c r="B4805" s="100">
        <v>2</v>
      </c>
      <c r="C4805" s="100" t="s">
        <v>406</v>
      </c>
      <c r="D4805" s="100" t="s">
        <v>2365</v>
      </c>
      <c r="E4805" s="101" t="s">
        <v>407</v>
      </c>
      <c r="F4805" s="102" t="s">
        <v>230</v>
      </c>
      <c r="G4805" s="100">
        <v>11</v>
      </c>
      <c r="H4805" s="103" t="s">
        <v>756</v>
      </c>
      <c r="I4805" s="100">
        <v>20</v>
      </c>
      <c r="J4805" s="100">
        <v>1</v>
      </c>
      <c r="K4805" s="100"/>
      <c r="L4805" s="100"/>
      <c r="M4805" s="100">
        <v>20</v>
      </c>
      <c r="N4805" s="100">
        <v>1</v>
      </c>
      <c r="O4805" s="104">
        <v>1050000</v>
      </c>
      <c r="P4805" s="104">
        <v>1050000</v>
      </c>
      <c r="Q4805" s="104"/>
      <c r="R4805" s="104"/>
      <c r="S4805" s="104">
        <v>1050000</v>
      </c>
      <c r="T4805" s="104">
        <v>0</v>
      </c>
      <c r="U4805" s="103" t="s">
        <v>303</v>
      </c>
      <c r="V4805" s="105" t="s">
        <v>5153</v>
      </c>
      <c r="W4805" s="106" t="s">
        <v>539</v>
      </c>
    </row>
    <row r="4806" spans="1:23" s="107" customFormat="1" ht="31.8" customHeight="1">
      <c r="A4806" s="46">
        <f>SUBTOTAL(3,$C$11:C4806)</f>
        <v>4796</v>
      </c>
      <c r="B4806" s="100">
        <v>2</v>
      </c>
      <c r="C4806" s="100" t="s">
        <v>406</v>
      </c>
      <c r="D4806" s="100" t="s">
        <v>2345</v>
      </c>
      <c r="E4806" s="101" t="s">
        <v>407</v>
      </c>
      <c r="F4806" s="102" t="s">
        <v>230</v>
      </c>
      <c r="G4806" s="100">
        <v>11</v>
      </c>
      <c r="H4806" s="103" t="s">
        <v>756</v>
      </c>
      <c r="I4806" s="100">
        <v>20</v>
      </c>
      <c r="J4806" s="100">
        <v>1</v>
      </c>
      <c r="K4806" s="100"/>
      <c r="L4806" s="100"/>
      <c r="M4806" s="100">
        <v>20</v>
      </c>
      <c r="N4806" s="100">
        <v>1</v>
      </c>
      <c r="O4806" s="104">
        <v>1050000</v>
      </c>
      <c r="P4806" s="104">
        <v>1050000</v>
      </c>
      <c r="Q4806" s="104"/>
      <c r="R4806" s="104"/>
      <c r="S4806" s="104">
        <v>1050000</v>
      </c>
      <c r="T4806" s="104">
        <v>0</v>
      </c>
      <c r="U4806" s="103" t="s">
        <v>303</v>
      </c>
      <c r="V4806" s="105" t="s">
        <v>5154</v>
      </c>
      <c r="W4806" s="106" t="s">
        <v>539</v>
      </c>
    </row>
    <row r="4807" spans="1:23" s="107" customFormat="1" ht="31.8" customHeight="1">
      <c r="A4807" s="46">
        <f>SUBTOTAL(3,$C$11:C4807)</f>
        <v>4797</v>
      </c>
      <c r="B4807" s="100">
        <v>2</v>
      </c>
      <c r="C4807" s="100" t="s">
        <v>406</v>
      </c>
      <c r="D4807" s="100" t="s">
        <v>2351</v>
      </c>
      <c r="E4807" s="101" t="s">
        <v>407</v>
      </c>
      <c r="F4807" s="102" t="s">
        <v>230</v>
      </c>
      <c r="G4807" s="100">
        <v>11</v>
      </c>
      <c r="H4807" s="103" t="s">
        <v>756</v>
      </c>
      <c r="I4807" s="100">
        <v>20</v>
      </c>
      <c r="J4807" s="100">
        <v>1</v>
      </c>
      <c r="K4807" s="100"/>
      <c r="L4807" s="100"/>
      <c r="M4807" s="100">
        <v>20</v>
      </c>
      <c r="N4807" s="100">
        <v>1</v>
      </c>
      <c r="O4807" s="104">
        <v>1050000</v>
      </c>
      <c r="P4807" s="104">
        <v>1050000</v>
      </c>
      <c r="Q4807" s="104"/>
      <c r="R4807" s="104"/>
      <c r="S4807" s="104">
        <v>1050000</v>
      </c>
      <c r="T4807" s="104">
        <v>0</v>
      </c>
      <c r="U4807" s="103" t="s">
        <v>303</v>
      </c>
      <c r="V4807" s="105" t="s">
        <v>1510</v>
      </c>
      <c r="W4807" s="106" t="s">
        <v>539</v>
      </c>
    </row>
    <row r="4808" spans="1:23" s="107" customFormat="1" ht="31.8" customHeight="1">
      <c r="A4808" s="46">
        <f>SUBTOTAL(3,$C$11:C4808)</f>
        <v>4798</v>
      </c>
      <c r="B4808" s="100">
        <v>2</v>
      </c>
      <c r="C4808" s="100" t="s">
        <v>406</v>
      </c>
      <c r="D4808" s="100" t="s">
        <v>2341</v>
      </c>
      <c r="E4808" s="101" t="s">
        <v>407</v>
      </c>
      <c r="F4808" s="102" t="s">
        <v>230</v>
      </c>
      <c r="G4808" s="100">
        <v>11</v>
      </c>
      <c r="H4808" s="103" t="s">
        <v>756</v>
      </c>
      <c r="I4808" s="100">
        <v>20</v>
      </c>
      <c r="J4808" s="100">
        <v>1</v>
      </c>
      <c r="K4808" s="100"/>
      <c r="L4808" s="100"/>
      <c r="M4808" s="100">
        <v>20</v>
      </c>
      <c r="N4808" s="100">
        <v>1</v>
      </c>
      <c r="O4808" s="104">
        <v>1050000</v>
      </c>
      <c r="P4808" s="104">
        <v>1050000</v>
      </c>
      <c r="Q4808" s="104"/>
      <c r="R4808" s="104"/>
      <c r="S4808" s="104">
        <v>1050000</v>
      </c>
      <c r="T4808" s="104">
        <v>0</v>
      </c>
      <c r="U4808" s="103" t="s">
        <v>303</v>
      </c>
      <c r="V4808" s="105" t="s">
        <v>5155</v>
      </c>
      <c r="W4808" s="106" t="s">
        <v>539</v>
      </c>
    </row>
    <row r="4809" spans="1:23" s="107" customFormat="1" ht="31.8" customHeight="1">
      <c r="A4809" s="46">
        <f>SUBTOTAL(3,$C$11:C4809)</f>
        <v>4799</v>
      </c>
      <c r="B4809" s="100">
        <v>2</v>
      </c>
      <c r="C4809" s="100" t="s">
        <v>406</v>
      </c>
      <c r="D4809" s="100" t="s">
        <v>2364</v>
      </c>
      <c r="E4809" s="101" t="s">
        <v>407</v>
      </c>
      <c r="F4809" s="102" t="s">
        <v>230</v>
      </c>
      <c r="G4809" s="100">
        <v>11</v>
      </c>
      <c r="H4809" s="103" t="s">
        <v>756</v>
      </c>
      <c r="I4809" s="100">
        <v>20</v>
      </c>
      <c r="J4809" s="100">
        <v>1</v>
      </c>
      <c r="K4809" s="100"/>
      <c r="L4809" s="100"/>
      <c r="M4809" s="100">
        <v>20</v>
      </c>
      <c r="N4809" s="100">
        <v>1</v>
      </c>
      <c r="O4809" s="104">
        <v>1050000</v>
      </c>
      <c r="P4809" s="104">
        <v>1050000</v>
      </c>
      <c r="Q4809" s="104"/>
      <c r="R4809" s="104"/>
      <c r="S4809" s="104">
        <v>1050000</v>
      </c>
      <c r="T4809" s="104">
        <v>0</v>
      </c>
      <c r="U4809" s="103" t="s">
        <v>303</v>
      </c>
      <c r="V4809" s="105" t="s">
        <v>2083</v>
      </c>
      <c r="W4809" s="106" t="s">
        <v>539</v>
      </c>
    </row>
    <row r="4810" spans="1:23" s="107" customFormat="1" ht="31.8" customHeight="1">
      <c r="A4810" s="46">
        <f>SUBTOTAL(3,$C$11:C4810)</f>
        <v>4800</v>
      </c>
      <c r="B4810" s="100">
        <v>2</v>
      </c>
      <c r="C4810" s="100" t="s">
        <v>406</v>
      </c>
      <c r="D4810" s="100" t="s">
        <v>2350</v>
      </c>
      <c r="E4810" s="101" t="s">
        <v>407</v>
      </c>
      <c r="F4810" s="102" t="s">
        <v>230</v>
      </c>
      <c r="G4810" s="100">
        <v>11</v>
      </c>
      <c r="H4810" s="103" t="s">
        <v>756</v>
      </c>
      <c r="I4810" s="100">
        <v>20</v>
      </c>
      <c r="J4810" s="100">
        <v>1</v>
      </c>
      <c r="K4810" s="100"/>
      <c r="L4810" s="100"/>
      <c r="M4810" s="100">
        <v>20</v>
      </c>
      <c r="N4810" s="100">
        <v>1</v>
      </c>
      <c r="O4810" s="104">
        <v>1050000</v>
      </c>
      <c r="P4810" s="104">
        <v>1050000</v>
      </c>
      <c r="Q4810" s="104"/>
      <c r="R4810" s="104"/>
      <c r="S4810" s="104">
        <v>1050000</v>
      </c>
      <c r="T4810" s="104">
        <v>0</v>
      </c>
      <c r="U4810" s="103" t="s">
        <v>303</v>
      </c>
      <c r="V4810" s="105" t="s">
        <v>5156</v>
      </c>
      <c r="W4810" s="106" t="s">
        <v>539</v>
      </c>
    </row>
    <row r="4811" spans="1:23" s="107" customFormat="1" ht="31.8" customHeight="1">
      <c r="A4811" s="46">
        <f>SUBTOTAL(3,$C$11:C4811)</f>
        <v>4801</v>
      </c>
      <c r="B4811" s="100">
        <v>2</v>
      </c>
      <c r="C4811" s="100" t="s">
        <v>406</v>
      </c>
      <c r="D4811" s="100" t="s">
        <v>2364</v>
      </c>
      <c r="E4811" s="101" t="s">
        <v>407</v>
      </c>
      <c r="F4811" s="102" t="s">
        <v>230</v>
      </c>
      <c r="G4811" s="100">
        <v>11</v>
      </c>
      <c r="H4811" s="103" t="s">
        <v>756</v>
      </c>
      <c r="I4811" s="100">
        <v>20</v>
      </c>
      <c r="J4811" s="100">
        <v>1</v>
      </c>
      <c r="K4811" s="100"/>
      <c r="L4811" s="100"/>
      <c r="M4811" s="100">
        <v>20</v>
      </c>
      <c r="N4811" s="100">
        <v>1</v>
      </c>
      <c r="O4811" s="104">
        <v>1050000</v>
      </c>
      <c r="P4811" s="104">
        <v>1050000</v>
      </c>
      <c r="Q4811" s="104"/>
      <c r="R4811" s="104"/>
      <c r="S4811" s="104">
        <v>1050000</v>
      </c>
      <c r="T4811" s="104">
        <v>0</v>
      </c>
      <c r="U4811" s="103" t="s">
        <v>303</v>
      </c>
      <c r="V4811" s="105" t="s">
        <v>1285</v>
      </c>
      <c r="W4811" s="106" t="s">
        <v>539</v>
      </c>
    </row>
    <row r="4812" spans="1:23" s="107" customFormat="1" ht="31.8" customHeight="1">
      <c r="A4812" s="46">
        <f>SUBTOTAL(3,$C$11:C4812)</f>
        <v>4802</v>
      </c>
      <c r="B4812" s="100">
        <v>2</v>
      </c>
      <c r="C4812" s="100" t="s">
        <v>406</v>
      </c>
      <c r="D4812" s="100" t="s">
        <v>2364</v>
      </c>
      <c r="E4812" s="101" t="s">
        <v>407</v>
      </c>
      <c r="F4812" s="102" t="s">
        <v>230</v>
      </c>
      <c r="G4812" s="100">
        <v>11</v>
      </c>
      <c r="H4812" s="103" t="s">
        <v>756</v>
      </c>
      <c r="I4812" s="100">
        <v>20</v>
      </c>
      <c r="J4812" s="100">
        <v>1</v>
      </c>
      <c r="K4812" s="100"/>
      <c r="L4812" s="100"/>
      <c r="M4812" s="100">
        <v>20</v>
      </c>
      <c r="N4812" s="100">
        <v>1</v>
      </c>
      <c r="O4812" s="104">
        <v>1050000</v>
      </c>
      <c r="P4812" s="104">
        <v>1050000</v>
      </c>
      <c r="Q4812" s="104"/>
      <c r="R4812" s="104"/>
      <c r="S4812" s="104">
        <v>1050000</v>
      </c>
      <c r="T4812" s="104">
        <v>0</v>
      </c>
      <c r="U4812" s="103" t="s">
        <v>303</v>
      </c>
      <c r="V4812" s="105" t="s">
        <v>2640</v>
      </c>
      <c r="W4812" s="106" t="s">
        <v>539</v>
      </c>
    </row>
    <row r="4813" spans="1:23" s="107" customFormat="1" ht="31.8" customHeight="1">
      <c r="A4813" s="46">
        <f>SUBTOTAL(3,$C$11:C4813)</f>
        <v>4803</v>
      </c>
      <c r="B4813" s="100">
        <v>2</v>
      </c>
      <c r="C4813" s="100" t="s">
        <v>406</v>
      </c>
      <c r="D4813" s="100" t="s">
        <v>2341</v>
      </c>
      <c r="E4813" s="101" t="s">
        <v>407</v>
      </c>
      <c r="F4813" s="102" t="s">
        <v>230</v>
      </c>
      <c r="G4813" s="100">
        <v>11</v>
      </c>
      <c r="H4813" s="103" t="s">
        <v>756</v>
      </c>
      <c r="I4813" s="100">
        <v>20</v>
      </c>
      <c r="J4813" s="100">
        <v>1</v>
      </c>
      <c r="K4813" s="100"/>
      <c r="L4813" s="100"/>
      <c r="M4813" s="100">
        <v>20</v>
      </c>
      <c r="N4813" s="100">
        <v>1</v>
      </c>
      <c r="O4813" s="104">
        <v>1050000</v>
      </c>
      <c r="P4813" s="104">
        <v>1050000</v>
      </c>
      <c r="Q4813" s="104"/>
      <c r="R4813" s="104"/>
      <c r="S4813" s="104">
        <v>1050000</v>
      </c>
      <c r="T4813" s="104">
        <v>0</v>
      </c>
      <c r="U4813" s="103" t="s">
        <v>303</v>
      </c>
      <c r="V4813" s="105" t="s">
        <v>5157</v>
      </c>
      <c r="W4813" s="106" t="s">
        <v>539</v>
      </c>
    </row>
    <row r="4814" spans="1:23" s="107" customFormat="1" ht="31.8" customHeight="1">
      <c r="A4814" s="46">
        <f>SUBTOTAL(3,$C$11:C4814)</f>
        <v>4804</v>
      </c>
      <c r="B4814" s="100">
        <v>2</v>
      </c>
      <c r="C4814" s="100" t="s">
        <v>406</v>
      </c>
      <c r="D4814" s="100" t="s">
        <v>2351</v>
      </c>
      <c r="E4814" s="101" t="s">
        <v>407</v>
      </c>
      <c r="F4814" s="102" t="s">
        <v>230</v>
      </c>
      <c r="G4814" s="100">
        <v>11</v>
      </c>
      <c r="H4814" s="103" t="s">
        <v>756</v>
      </c>
      <c r="I4814" s="100">
        <v>20</v>
      </c>
      <c r="J4814" s="100">
        <v>1</v>
      </c>
      <c r="K4814" s="100"/>
      <c r="L4814" s="100"/>
      <c r="M4814" s="100">
        <v>20</v>
      </c>
      <c r="N4814" s="100">
        <v>1</v>
      </c>
      <c r="O4814" s="104">
        <v>1050000</v>
      </c>
      <c r="P4814" s="104">
        <v>1050000</v>
      </c>
      <c r="Q4814" s="104"/>
      <c r="R4814" s="104"/>
      <c r="S4814" s="104">
        <v>1050000</v>
      </c>
      <c r="T4814" s="104">
        <v>0</v>
      </c>
      <c r="U4814" s="103" t="s">
        <v>303</v>
      </c>
      <c r="V4814" s="105" t="s">
        <v>5158</v>
      </c>
      <c r="W4814" s="106" t="s">
        <v>539</v>
      </c>
    </row>
    <row r="4815" spans="1:23" s="107" customFormat="1" ht="31.8" customHeight="1">
      <c r="A4815" s="46">
        <f>SUBTOTAL(3,$C$11:C4815)</f>
        <v>4805</v>
      </c>
      <c r="B4815" s="100">
        <v>2</v>
      </c>
      <c r="C4815" s="100" t="s">
        <v>406</v>
      </c>
      <c r="D4815" s="100" t="s">
        <v>2368</v>
      </c>
      <c r="E4815" s="101" t="s">
        <v>407</v>
      </c>
      <c r="F4815" s="102" t="s">
        <v>230</v>
      </c>
      <c r="G4815" s="100">
        <v>11</v>
      </c>
      <c r="H4815" s="103" t="s">
        <v>756</v>
      </c>
      <c r="I4815" s="100">
        <v>20</v>
      </c>
      <c r="J4815" s="100">
        <v>1</v>
      </c>
      <c r="K4815" s="100"/>
      <c r="L4815" s="100"/>
      <c r="M4815" s="100">
        <v>20</v>
      </c>
      <c r="N4815" s="100">
        <v>1</v>
      </c>
      <c r="O4815" s="104">
        <v>1050000</v>
      </c>
      <c r="P4815" s="104">
        <v>1050000</v>
      </c>
      <c r="Q4815" s="104"/>
      <c r="R4815" s="104"/>
      <c r="S4815" s="104">
        <v>1050000</v>
      </c>
      <c r="T4815" s="104">
        <v>0</v>
      </c>
      <c r="U4815" s="103" t="s">
        <v>303</v>
      </c>
      <c r="V4815" s="105" t="s">
        <v>5159</v>
      </c>
      <c r="W4815" s="106" t="s">
        <v>539</v>
      </c>
    </row>
    <row r="4816" spans="1:23" s="107" customFormat="1" ht="31.8" customHeight="1">
      <c r="A4816" s="46">
        <f>SUBTOTAL(3,$C$11:C4816)</f>
        <v>4806</v>
      </c>
      <c r="B4816" s="100">
        <v>2</v>
      </c>
      <c r="C4816" s="100" t="s">
        <v>406</v>
      </c>
      <c r="D4816" s="100" t="s">
        <v>2345</v>
      </c>
      <c r="E4816" s="101" t="s">
        <v>407</v>
      </c>
      <c r="F4816" s="102" t="s">
        <v>230</v>
      </c>
      <c r="G4816" s="100">
        <v>11</v>
      </c>
      <c r="H4816" s="103" t="s">
        <v>756</v>
      </c>
      <c r="I4816" s="100">
        <v>20</v>
      </c>
      <c r="J4816" s="100">
        <v>1</v>
      </c>
      <c r="K4816" s="100"/>
      <c r="L4816" s="100"/>
      <c r="M4816" s="100">
        <v>20</v>
      </c>
      <c r="N4816" s="100">
        <v>1</v>
      </c>
      <c r="O4816" s="104">
        <v>1050000</v>
      </c>
      <c r="P4816" s="104">
        <v>1050000</v>
      </c>
      <c r="Q4816" s="104"/>
      <c r="R4816" s="104"/>
      <c r="S4816" s="104">
        <v>1050000</v>
      </c>
      <c r="T4816" s="104">
        <v>0</v>
      </c>
      <c r="U4816" s="103" t="s">
        <v>303</v>
      </c>
      <c r="V4816" s="105" t="s">
        <v>4385</v>
      </c>
      <c r="W4816" s="106" t="s">
        <v>539</v>
      </c>
    </row>
    <row r="4817" spans="1:23" s="107" customFormat="1" ht="31.8" customHeight="1">
      <c r="A4817" s="46">
        <f>SUBTOTAL(3,$C$11:C4817)</f>
        <v>4807</v>
      </c>
      <c r="B4817" s="46">
        <v>1</v>
      </c>
      <c r="C4817" s="46" t="s">
        <v>291</v>
      </c>
      <c r="D4817" s="46" t="s">
        <v>541</v>
      </c>
      <c r="E4817" s="98" t="s">
        <v>388</v>
      </c>
      <c r="F4817" s="99" t="s">
        <v>389</v>
      </c>
      <c r="G4817" s="46">
        <v>11</v>
      </c>
      <c r="H4817" s="78" t="s">
        <v>756</v>
      </c>
      <c r="I4817" s="46">
        <v>20</v>
      </c>
      <c r="J4817" s="46">
        <v>1</v>
      </c>
      <c r="K4817" s="46"/>
      <c r="L4817" s="46"/>
      <c r="M4817" s="46">
        <v>20</v>
      </c>
      <c r="N4817" s="46">
        <v>1</v>
      </c>
      <c r="O4817" s="79">
        <v>1000000</v>
      </c>
      <c r="P4817" s="79">
        <v>1000000</v>
      </c>
      <c r="Q4817" s="79"/>
      <c r="R4817" s="79">
        <v>1000000</v>
      </c>
      <c r="S4817" s="79">
        <v>0</v>
      </c>
      <c r="T4817" s="79">
        <v>0</v>
      </c>
      <c r="U4817" s="78" t="s">
        <v>305</v>
      </c>
      <c r="V4817" s="80" t="s">
        <v>896</v>
      </c>
      <c r="W4817" s="81" t="s">
        <v>539</v>
      </c>
    </row>
    <row r="4818" spans="1:23" s="107" customFormat="1" ht="31.8" customHeight="1">
      <c r="A4818" s="46">
        <f>SUBTOTAL(3,$C$11:C4818)</f>
        <v>4808</v>
      </c>
      <c r="B4818" s="46">
        <v>1</v>
      </c>
      <c r="C4818" s="46" t="s">
        <v>291</v>
      </c>
      <c r="D4818" s="46" t="s">
        <v>934</v>
      </c>
      <c r="E4818" s="98" t="s">
        <v>388</v>
      </c>
      <c r="F4818" s="99" t="s">
        <v>389</v>
      </c>
      <c r="G4818" s="46">
        <v>11</v>
      </c>
      <c r="H4818" s="78" t="s">
        <v>756</v>
      </c>
      <c r="I4818" s="46">
        <v>20</v>
      </c>
      <c r="J4818" s="46">
        <v>1</v>
      </c>
      <c r="K4818" s="46"/>
      <c r="L4818" s="46"/>
      <c r="M4818" s="46">
        <v>20</v>
      </c>
      <c r="N4818" s="46">
        <v>1</v>
      </c>
      <c r="O4818" s="79">
        <v>1000000</v>
      </c>
      <c r="P4818" s="79">
        <v>1000000</v>
      </c>
      <c r="Q4818" s="79"/>
      <c r="R4818" s="79">
        <v>1000000</v>
      </c>
      <c r="S4818" s="79">
        <v>0</v>
      </c>
      <c r="T4818" s="79">
        <v>0</v>
      </c>
      <c r="U4818" s="78" t="s">
        <v>305</v>
      </c>
      <c r="V4818" s="80" t="s">
        <v>902</v>
      </c>
      <c r="W4818" s="81" t="s">
        <v>539</v>
      </c>
    </row>
    <row r="4819" spans="1:23" s="107" customFormat="1" ht="31.8" customHeight="1">
      <c r="A4819" s="46">
        <f>SUBTOTAL(3,$C$11:C4819)</f>
        <v>4809</v>
      </c>
      <c r="B4819" s="46">
        <v>1</v>
      </c>
      <c r="C4819" s="46" t="s">
        <v>291</v>
      </c>
      <c r="D4819" s="46" t="s">
        <v>541</v>
      </c>
      <c r="E4819" s="98" t="s">
        <v>388</v>
      </c>
      <c r="F4819" s="99" t="s">
        <v>389</v>
      </c>
      <c r="G4819" s="46">
        <v>11</v>
      </c>
      <c r="H4819" s="78" t="s">
        <v>756</v>
      </c>
      <c r="I4819" s="46">
        <v>20</v>
      </c>
      <c r="J4819" s="46">
        <v>1</v>
      </c>
      <c r="K4819" s="46"/>
      <c r="L4819" s="46"/>
      <c r="M4819" s="46">
        <v>20</v>
      </c>
      <c r="N4819" s="46">
        <v>1</v>
      </c>
      <c r="O4819" s="79">
        <v>1000000</v>
      </c>
      <c r="P4819" s="79">
        <v>1000000</v>
      </c>
      <c r="Q4819" s="79"/>
      <c r="R4819" s="79">
        <v>1000000</v>
      </c>
      <c r="S4819" s="79">
        <v>0</v>
      </c>
      <c r="T4819" s="79">
        <v>0</v>
      </c>
      <c r="U4819" s="78" t="s">
        <v>305</v>
      </c>
      <c r="V4819" s="80" t="s">
        <v>179</v>
      </c>
      <c r="W4819" s="81" t="s">
        <v>539</v>
      </c>
    </row>
    <row r="4820" spans="1:23" s="107" customFormat="1" ht="31.8" customHeight="1">
      <c r="A4820" s="46">
        <f>SUBTOTAL(3,$C$11:C4820)</f>
        <v>4810</v>
      </c>
      <c r="B4820" s="46">
        <v>1</v>
      </c>
      <c r="C4820" s="46" t="s">
        <v>291</v>
      </c>
      <c r="D4820" s="46" t="s">
        <v>541</v>
      </c>
      <c r="E4820" s="98" t="s">
        <v>388</v>
      </c>
      <c r="F4820" s="99" t="s">
        <v>389</v>
      </c>
      <c r="G4820" s="46">
        <v>11</v>
      </c>
      <c r="H4820" s="78" t="s">
        <v>756</v>
      </c>
      <c r="I4820" s="46">
        <v>20</v>
      </c>
      <c r="J4820" s="46">
        <v>1</v>
      </c>
      <c r="K4820" s="46"/>
      <c r="L4820" s="46"/>
      <c r="M4820" s="46">
        <v>20</v>
      </c>
      <c r="N4820" s="46">
        <v>1</v>
      </c>
      <c r="O4820" s="79">
        <v>1000000</v>
      </c>
      <c r="P4820" s="79">
        <v>1000000</v>
      </c>
      <c r="Q4820" s="79"/>
      <c r="R4820" s="79">
        <v>1000000</v>
      </c>
      <c r="S4820" s="79">
        <v>0</v>
      </c>
      <c r="T4820" s="79">
        <v>0</v>
      </c>
      <c r="U4820" s="78" t="s">
        <v>305</v>
      </c>
      <c r="V4820" s="80" t="s">
        <v>886</v>
      </c>
      <c r="W4820" s="81" t="s">
        <v>539</v>
      </c>
    </row>
    <row r="4821" spans="1:23" s="107" customFormat="1" ht="31.8" customHeight="1">
      <c r="A4821" s="46">
        <f>SUBTOTAL(3,$C$11:C4821)</f>
        <v>4811</v>
      </c>
      <c r="B4821" s="46">
        <v>1</v>
      </c>
      <c r="C4821" s="46" t="s">
        <v>291</v>
      </c>
      <c r="D4821" s="46" t="s">
        <v>541</v>
      </c>
      <c r="E4821" s="98" t="s">
        <v>388</v>
      </c>
      <c r="F4821" s="99" t="s">
        <v>389</v>
      </c>
      <c r="G4821" s="46">
        <v>11</v>
      </c>
      <c r="H4821" s="78" t="s">
        <v>756</v>
      </c>
      <c r="I4821" s="46">
        <v>30</v>
      </c>
      <c r="J4821" s="46">
        <v>1</v>
      </c>
      <c r="K4821" s="46"/>
      <c r="L4821" s="46"/>
      <c r="M4821" s="46">
        <v>30</v>
      </c>
      <c r="N4821" s="46">
        <v>1</v>
      </c>
      <c r="O4821" s="79">
        <v>1500000</v>
      </c>
      <c r="P4821" s="79">
        <v>1500000</v>
      </c>
      <c r="Q4821" s="79"/>
      <c r="R4821" s="79">
        <v>1500000</v>
      </c>
      <c r="S4821" s="79">
        <v>0</v>
      </c>
      <c r="T4821" s="79">
        <v>0</v>
      </c>
      <c r="U4821" s="78" t="s">
        <v>310</v>
      </c>
      <c r="V4821" s="80" t="s">
        <v>907</v>
      </c>
      <c r="W4821" s="81" t="s">
        <v>539</v>
      </c>
    </row>
    <row r="4822" spans="1:23" s="107" customFormat="1" ht="31.8" customHeight="1">
      <c r="A4822" s="46">
        <f>SUBTOTAL(3,$C$11:C4822)</f>
        <v>4812</v>
      </c>
      <c r="B4822" s="46">
        <v>1</v>
      </c>
      <c r="C4822" s="46" t="s">
        <v>291</v>
      </c>
      <c r="D4822" s="46" t="s">
        <v>541</v>
      </c>
      <c r="E4822" s="98" t="s">
        <v>388</v>
      </c>
      <c r="F4822" s="99" t="s">
        <v>389</v>
      </c>
      <c r="G4822" s="46">
        <v>11</v>
      </c>
      <c r="H4822" s="78" t="s">
        <v>756</v>
      </c>
      <c r="I4822" s="46">
        <v>20</v>
      </c>
      <c r="J4822" s="46">
        <v>1</v>
      </c>
      <c r="K4822" s="46"/>
      <c r="L4822" s="46"/>
      <c r="M4822" s="46">
        <v>20</v>
      </c>
      <c r="N4822" s="46">
        <v>1</v>
      </c>
      <c r="O4822" s="79">
        <v>1050000</v>
      </c>
      <c r="P4822" s="79">
        <v>1050000</v>
      </c>
      <c r="Q4822" s="79"/>
      <c r="R4822" s="79">
        <v>1050000</v>
      </c>
      <c r="S4822" s="79">
        <v>0</v>
      </c>
      <c r="T4822" s="79">
        <v>0</v>
      </c>
      <c r="U4822" s="78" t="s">
        <v>303</v>
      </c>
      <c r="V4822" s="80" t="s">
        <v>506</v>
      </c>
      <c r="W4822" s="81" t="s">
        <v>539</v>
      </c>
    </row>
    <row r="4823" spans="1:23" s="107" customFormat="1" ht="31.8" customHeight="1">
      <c r="A4823" s="46">
        <f>SUBTOTAL(3,$C$11:C4823)</f>
        <v>4813</v>
      </c>
      <c r="B4823" s="46">
        <v>1</v>
      </c>
      <c r="C4823" s="46" t="s">
        <v>291</v>
      </c>
      <c r="D4823" s="46" t="s">
        <v>541</v>
      </c>
      <c r="E4823" s="98" t="s">
        <v>388</v>
      </c>
      <c r="F4823" s="99" t="s">
        <v>389</v>
      </c>
      <c r="G4823" s="46">
        <v>11</v>
      </c>
      <c r="H4823" s="78" t="s">
        <v>756</v>
      </c>
      <c r="I4823" s="46">
        <v>20</v>
      </c>
      <c r="J4823" s="46">
        <v>1</v>
      </c>
      <c r="K4823" s="46"/>
      <c r="L4823" s="46"/>
      <c r="M4823" s="46">
        <v>20</v>
      </c>
      <c r="N4823" s="46">
        <v>1</v>
      </c>
      <c r="O4823" s="79">
        <v>1050000</v>
      </c>
      <c r="P4823" s="79">
        <v>1050000</v>
      </c>
      <c r="Q4823" s="79"/>
      <c r="R4823" s="79">
        <v>1050000</v>
      </c>
      <c r="S4823" s="79">
        <v>0</v>
      </c>
      <c r="T4823" s="79">
        <v>0</v>
      </c>
      <c r="U4823" s="78" t="s">
        <v>303</v>
      </c>
      <c r="V4823" s="80" t="s">
        <v>2078</v>
      </c>
      <c r="W4823" s="81" t="s">
        <v>539</v>
      </c>
    </row>
    <row r="4824" spans="1:23" s="107" customFormat="1" ht="31.8" customHeight="1">
      <c r="A4824" s="46">
        <f>SUBTOTAL(3,$C$11:C4824)</f>
        <v>4814</v>
      </c>
      <c r="B4824" s="46">
        <v>1</v>
      </c>
      <c r="C4824" s="46" t="s">
        <v>291</v>
      </c>
      <c r="D4824" s="46" t="s">
        <v>946</v>
      </c>
      <c r="E4824" s="98" t="s">
        <v>388</v>
      </c>
      <c r="F4824" s="99" t="s">
        <v>389</v>
      </c>
      <c r="G4824" s="46">
        <v>11</v>
      </c>
      <c r="H4824" s="78" t="s">
        <v>756</v>
      </c>
      <c r="I4824" s="46">
        <v>20</v>
      </c>
      <c r="J4824" s="46">
        <v>1</v>
      </c>
      <c r="K4824" s="46"/>
      <c r="L4824" s="46"/>
      <c r="M4824" s="46">
        <v>20</v>
      </c>
      <c r="N4824" s="46">
        <v>1</v>
      </c>
      <c r="O4824" s="79">
        <v>1050000</v>
      </c>
      <c r="P4824" s="79">
        <v>1050000</v>
      </c>
      <c r="Q4824" s="79"/>
      <c r="R4824" s="79">
        <v>1050000</v>
      </c>
      <c r="S4824" s="79">
        <v>0</v>
      </c>
      <c r="T4824" s="79">
        <v>0</v>
      </c>
      <c r="U4824" s="78" t="s">
        <v>303</v>
      </c>
      <c r="V4824" s="80" t="s">
        <v>1279</v>
      </c>
      <c r="W4824" s="81" t="s">
        <v>539</v>
      </c>
    </row>
    <row r="4825" spans="1:23" s="107" customFormat="1" ht="31.8" customHeight="1">
      <c r="A4825" s="46">
        <f>SUBTOTAL(3,$C$11:C4825)</f>
        <v>4815</v>
      </c>
      <c r="B4825" s="46">
        <v>1</v>
      </c>
      <c r="C4825" s="46" t="s">
        <v>291</v>
      </c>
      <c r="D4825" s="46" t="s">
        <v>935</v>
      </c>
      <c r="E4825" s="98" t="s">
        <v>388</v>
      </c>
      <c r="F4825" s="99" t="s">
        <v>389</v>
      </c>
      <c r="G4825" s="46">
        <v>11</v>
      </c>
      <c r="H4825" s="78" t="s">
        <v>756</v>
      </c>
      <c r="I4825" s="46">
        <v>20</v>
      </c>
      <c r="J4825" s="46">
        <v>1</v>
      </c>
      <c r="K4825" s="46"/>
      <c r="L4825" s="46"/>
      <c r="M4825" s="46">
        <v>20</v>
      </c>
      <c r="N4825" s="46">
        <v>1</v>
      </c>
      <c r="O4825" s="79">
        <v>1050000</v>
      </c>
      <c r="P4825" s="79">
        <v>1050000</v>
      </c>
      <c r="Q4825" s="79"/>
      <c r="R4825" s="79">
        <v>1050000</v>
      </c>
      <c r="S4825" s="79">
        <v>0</v>
      </c>
      <c r="T4825" s="79">
        <v>0</v>
      </c>
      <c r="U4825" s="78" t="s">
        <v>303</v>
      </c>
      <c r="V4825" s="80" t="s">
        <v>870</v>
      </c>
      <c r="W4825" s="81" t="s">
        <v>539</v>
      </c>
    </row>
    <row r="4826" spans="1:23" s="107" customFormat="1" ht="31.8" customHeight="1">
      <c r="A4826" s="46">
        <f>SUBTOTAL(3,$C$11:C4826)</f>
        <v>4816</v>
      </c>
      <c r="B4826" s="46">
        <v>1</v>
      </c>
      <c r="C4826" s="46" t="s">
        <v>291</v>
      </c>
      <c r="D4826" s="46" t="s">
        <v>1113</v>
      </c>
      <c r="E4826" s="98" t="s">
        <v>388</v>
      </c>
      <c r="F4826" s="99" t="s">
        <v>389</v>
      </c>
      <c r="G4826" s="46">
        <v>11</v>
      </c>
      <c r="H4826" s="78" t="s">
        <v>756</v>
      </c>
      <c r="I4826" s="46">
        <v>20</v>
      </c>
      <c r="J4826" s="46">
        <v>1</v>
      </c>
      <c r="K4826" s="46"/>
      <c r="L4826" s="46"/>
      <c r="M4826" s="46">
        <v>20</v>
      </c>
      <c r="N4826" s="46">
        <v>1</v>
      </c>
      <c r="O4826" s="79">
        <v>1050000</v>
      </c>
      <c r="P4826" s="79">
        <v>1050000</v>
      </c>
      <c r="Q4826" s="79"/>
      <c r="R4826" s="79">
        <v>1050000</v>
      </c>
      <c r="S4826" s="79">
        <v>0</v>
      </c>
      <c r="T4826" s="79">
        <v>0</v>
      </c>
      <c r="U4826" s="78" t="s">
        <v>303</v>
      </c>
      <c r="V4826" s="80" t="s">
        <v>1006</v>
      </c>
      <c r="W4826" s="81" t="s">
        <v>539</v>
      </c>
    </row>
    <row r="4827" spans="1:23" s="107" customFormat="1" ht="31.8" customHeight="1">
      <c r="A4827" s="46">
        <f>SUBTOTAL(3,$C$11:C4827)</f>
        <v>4817</v>
      </c>
      <c r="B4827" s="46">
        <v>1</v>
      </c>
      <c r="C4827" s="46" t="s">
        <v>291</v>
      </c>
      <c r="D4827" s="46" t="s">
        <v>930</v>
      </c>
      <c r="E4827" s="98" t="s">
        <v>388</v>
      </c>
      <c r="F4827" s="99" t="s">
        <v>389</v>
      </c>
      <c r="G4827" s="46">
        <v>11</v>
      </c>
      <c r="H4827" s="78" t="s">
        <v>756</v>
      </c>
      <c r="I4827" s="46">
        <v>20</v>
      </c>
      <c r="J4827" s="46">
        <v>1</v>
      </c>
      <c r="K4827" s="46"/>
      <c r="L4827" s="46"/>
      <c r="M4827" s="46">
        <v>20</v>
      </c>
      <c r="N4827" s="46">
        <v>1</v>
      </c>
      <c r="O4827" s="79">
        <v>1050000</v>
      </c>
      <c r="P4827" s="79">
        <v>1050000</v>
      </c>
      <c r="Q4827" s="79"/>
      <c r="R4827" s="79">
        <v>1050000</v>
      </c>
      <c r="S4827" s="79">
        <v>0</v>
      </c>
      <c r="T4827" s="79">
        <v>0</v>
      </c>
      <c r="U4827" s="78" t="s">
        <v>303</v>
      </c>
      <c r="V4827" s="80" t="s">
        <v>1167</v>
      </c>
      <c r="W4827" s="81" t="s">
        <v>539</v>
      </c>
    </row>
    <row r="4828" spans="1:23" s="107" customFormat="1" ht="31.8" customHeight="1">
      <c r="A4828" s="46">
        <f>SUBTOTAL(3,$C$11:C4828)</f>
        <v>4818</v>
      </c>
      <c r="B4828" s="100">
        <v>2</v>
      </c>
      <c r="C4828" s="100" t="s">
        <v>291</v>
      </c>
      <c r="D4828" s="100" t="s">
        <v>541</v>
      </c>
      <c r="E4828" s="101" t="s">
        <v>388</v>
      </c>
      <c r="F4828" s="102" t="s">
        <v>389</v>
      </c>
      <c r="G4828" s="100">
        <v>11</v>
      </c>
      <c r="H4828" s="103" t="s">
        <v>756</v>
      </c>
      <c r="I4828" s="100">
        <v>20</v>
      </c>
      <c r="J4828" s="100">
        <v>1</v>
      </c>
      <c r="K4828" s="100"/>
      <c r="L4828" s="100"/>
      <c r="M4828" s="100">
        <v>20</v>
      </c>
      <c r="N4828" s="100">
        <v>1</v>
      </c>
      <c r="O4828" s="104">
        <v>1000000</v>
      </c>
      <c r="P4828" s="104">
        <v>1000000</v>
      </c>
      <c r="Q4828" s="104"/>
      <c r="R4828" s="104"/>
      <c r="S4828" s="104">
        <v>1000000</v>
      </c>
      <c r="T4828" s="104">
        <v>0</v>
      </c>
      <c r="U4828" s="103" t="s">
        <v>305</v>
      </c>
      <c r="V4828" s="105" t="s">
        <v>179</v>
      </c>
      <c r="W4828" s="106" t="s">
        <v>539</v>
      </c>
    </row>
    <row r="4829" spans="1:23" s="107" customFormat="1" ht="31.8" customHeight="1">
      <c r="A4829" s="46">
        <f>SUBTOTAL(3,$C$11:C4829)</f>
        <v>4819</v>
      </c>
      <c r="B4829" s="100">
        <v>2</v>
      </c>
      <c r="C4829" s="100" t="s">
        <v>291</v>
      </c>
      <c r="D4829" s="100" t="s">
        <v>541</v>
      </c>
      <c r="E4829" s="101" t="s">
        <v>388</v>
      </c>
      <c r="F4829" s="102" t="s">
        <v>389</v>
      </c>
      <c r="G4829" s="100">
        <v>11</v>
      </c>
      <c r="H4829" s="103" t="s">
        <v>756</v>
      </c>
      <c r="I4829" s="100">
        <v>20</v>
      </c>
      <c r="J4829" s="100">
        <v>1</v>
      </c>
      <c r="K4829" s="100"/>
      <c r="L4829" s="100"/>
      <c r="M4829" s="100">
        <v>20</v>
      </c>
      <c r="N4829" s="100">
        <v>1</v>
      </c>
      <c r="O4829" s="104">
        <v>1000000</v>
      </c>
      <c r="P4829" s="104">
        <v>1000000</v>
      </c>
      <c r="Q4829" s="104"/>
      <c r="R4829" s="104"/>
      <c r="S4829" s="104">
        <v>1000000</v>
      </c>
      <c r="T4829" s="104">
        <v>0</v>
      </c>
      <c r="U4829" s="103" t="s">
        <v>305</v>
      </c>
      <c r="V4829" s="105" t="s">
        <v>896</v>
      </c>
      <c r="W4829" s="106" t="s">
        <v>539</v>
      </c>
    </row>
    <row r="4830" spans="1:23" s="107" customFormat="1" ht="31.8" customHeight="1">
      <c r="A4830" s="46">
        <f>SUBTOTAL(3,$C$11:C4830)</f>
        <v>4820</v>
      </c>
      <c r="B4830" s="100">
        <v>2</v>
      </c>
      <c r="C4830" s="100" t="s">
        <v>291</v>
      </c>
      <c r="D4830" s="100" t="s">
        <v>541</v>
      </c>
      <c r="E4830" s="101" t="s">
        <v>388</v>
      </c>
      <c r="F4830" s="102" t="s">
        <v>389</v>
      </c>
      <c r="G4830" s="100">
        <v>11</v>
      </c>
      <c r="H4830" s="103" t="s">
        <v>756</v>
      </c>
      <c r="I4830" s="100">
        <v>20</v>
      </c>
      <c r="J4830" s="100">
        <v>1</v>
      </c>
      <c r="K4830" s="100"/>
      <c r="L4830" s="100"/>
      <c r="M4830" s="100">
        <v>20</v>
      </c>
      <c r="N4830" s="100">
        <v>1</v>
      </c>
      <c r="O4830" s="104">
        <v>1000000</v>
      </c>
      <c r="P4830" s="104">
        <v>1000000</v>
      </c>
      <c r="Q4830" s="104"/>
      <c r="R4830" s="104"/>
      <c r="S4830" s="104">
        <v>1000000</v>
      </c>
      <c r="T4830" s="104">
        <v>0</v>
      </c>
      <c r="U4830" s="103" t="s">
        <v>305</v>
      </c>
      <c r="V4830" s="105" t="s">
        <v>5093</v>
      </c>
      <c r="W4830" s="106" t="s">
        <v>539</v>
      </c>
    </row>
    <row r="4831" spans="1:23" s="107" customFormat="1" ht="31.8" customHeight="1">
      <c r="A4831" s="46">
        <f>SUBTOTAL(3,$C$11:C4831)</f>
        <v>4821</v>
      </c>
      <c r="B4831" s="100">
        <v>2</v>
      </c>
      <c r="C4831" s="100" t="s">
        <v>291</v>
      </c>
      <c r="D4831" s="100" t="s">
        <v>541</v>
      </c>
      <c r="E4831" s="101" t="s">
        <v>388</v>
      </c>
      <c r="F4831" s="102" t="s">
        <v>389</v>
      </c>
      <c r="G4831" s="100">
        <v>11</v>
      </c>
      <c r="H4831" s="103" t="s">
        <v>756</v>
      </c>
      <c r="I4831" s="100">
        <v>20</v>
      </c>
      <c r="J4831" s="100">
        <v>1</v>
      </c>
      <c r="K4831" s="100"/>
      <c r="L4831" s="100"/>
      <c r="M4831" s="100">
        <v>20</v>
      </c>
      <c r="N4831" s="100">
        <v>1</v>
      </c>
      <c r="O4831" s="104">
        <v>1000000</v>
      </c>
      <c r="P4831" s="104">
        <v>1000000</v>
      </c>
      <c r="Q4831" s="104"/>
      <c r="R4831" s="104"/>
      <c r="S4831" s="104">
        <v>1000000</v>
      </c>
      <c r="T4831" s="104">
        <v>0</v>
      </c>
      <c r="U4831" s="103" t="s">
        <v>305</v>
      </c>
      <c r="V4831" s="105" t="s">
        <v>902</v>
      </c>
      <c r="W4831" s="106" t="s">
        <v>539</v>
      </c>
    </row>
    <row r="4832" spans="1:23" s="107" customFormat="1" ht="31.8" customHeight="1">
      <c r="A4832" s="46">
        <f>SUBTOTAL(3,$C$11:C4832)</f>
        <v>4822</v>
      </c>
      <c r="B4832" s="100">
        <v>2</v>
      </c>
      <c r="C4832" s="100" t="s">
        <v>291</v>
      </c>
      <c r="D4832" s="100" t="s">
        <v>541</v>
      </c>
      <c r="E4832" s="101" t="s">
        <v>388</v>
      </c>
      <c r="F4832" s="102" t="s">
        <v>389</v>
      </c>
      <c r="G4832" s="100">
        <v>11</v>
      </c>
      <c r="H4832" s="103" t="s">
        <v>756</v>
      </c>
      <c r="I4832" s="100">
        <v>20</v>
      </c>
      <c r="J4832" s="100">
        <v>1</v>
      </c>
      <c r="K4832" s="100"/>
      <c r="L4832" s="100"/>
      <c r="M4832" s="100">
        <v>20</v>
      </c>
      <c r="N4832" s="100">
        <v>1</v>
      </c>
      <c r="O4832" s="104">
        <v>1000000</v>
      </c>
      <c r="P4832" s="104">
        <v>1000000</v>
      </c>
      <c r="Q4832" s="104"/>
      <c r="R4832" s="104"/>
      <c r="S4832" s="104">
        <v>1000000</v>
      </c>
      <c r="T4832" s="104">
        <v>0</v>
      </c>
      <c r="U4832" s="103" t="s">
        <v>305</v>
      </c>
      <c r="V4832" s="105" t="s">
        <v>886</v>
      </c>
      <c r="W4832" s="106" t="s">
        <v>539</v>
      </c>
    </row>
    <row r="4833" spans="1:23" s="107" customFormat="1" ht="31.8" customHeight="1">
      <c r="A4833" s="46">
        <f>SUBTOTAL(3,$C$11:C4833)</f>
        <v>4823</v>
      </c>
      <c r="B4833" s="100">
        <v>2</v>
      </c>
      <c r="C4833" s="100" t="s">
        <v>291</v>
      </c>
      <c r="D4833" s="100" t="s">
        <v>541</v>
      </c>
      <c r="E4833" s="101" t="s">
        <v>388</v>
      </c>
      <c r="F4833" s="102" t="s">
        <v>389</v>
      </c>
      <c r="G4833" s="100">
        <v>11</v>
      </c>
      <c r="H4833" s="103" t="s">
        <v>756</v>
      </c>
      <c r="I4833" s="100">
        <v>30</v>
      </c>
      <c r="J4833" s="100">
        <v>1</v>
      </c>
      <c r="K4833" s="100"/>
      <c r="L4833" s="100"/>
      <c r="M4833" s="100">
        <v>30</v>
      </c>
      <c r="N4833" s="100">
        <v>1</v>
      </c>
      <c r="O4833" s="104">
        <v>1500000</v>
      </c>
      <c r="P4833" s="104">
        <v>1500000</v>
      </c>
      <c r="Q4833" s="104"/>
      <c r="R4833" s="104"/>
      <c r="S4833" s="104">
        <v>1500000</v>
      </c>
      <c r="T4833" s="104">
        <v>0</v>
      </c>
      <c r="U4833" s="103" t="s">
        <v>310</v>
      </c>
      <c r="V4833" s="105" t="s">
        <v>907</v>
      </c>
      <c r="W4833" s="106" t="s">
        <v>539</v>
      </c>
    </row>
    <row r="4834" spans="1:23" s="107" customFormat="1" ht="31.8" customHeight="1">
      <c r="A4834" s="46">
        <f>SUBTOTAL(3,$C$11:C4834)</f>
        <v>4824</v>
      </c>
      <c r="B4834" s="100">
        <v>2</v>
      </c>
      <c r="C4834" s="100" t="s">
        <v>291</v>
      </c>
      <c r="D4834" s="100" t="s">
        <v>541</v>
      </c>
      <c r="E4834" s="101" t="s">
        <v>388</v>
      </c>
      <c r="F4834" s="102" t="s">
        <v>389</v>
      </c>
      <c r="G4834" s="100">
        <v>11</v>
      </c>
      <c r="H4834" s="103" t="s">
        <v>756</v>
      </c>
      <c r="I4834" s="100">
        <v>60</v>
      </c>
      <c r="J4834" s="100">
        <v>1</v>
      </c>
      <c r="K4834" s="100"/>
      <c r="L4834" s="100"/>
      <c r="M4834" s="100">
        <v>60</v>
      </c>
      <c r="N4834" s="100">
        <v>1</v>
      </c>
      <c r="O4834" s="104">
        <v>3000000</v>
      </c>
      <c r="P4834" s="104">
        <v>3000000</v>
      </c>
      <c r="Q4834" s="104"/>
      <c r="R4834" s="104"/>
      <c r="S4834" s="104">
        <v>3000000</v>
      </c>
      <c r="T4834" s="104">
        <v>0</v>
      </c>
      <c r="U4834" s="103" t="s">
        <v>310</v>
      </c>
      <c r="V4834" s="105" t="s">
        <v>5160</v>
      </c>
      <c r="W4834" s="106" t="s">
        <v>347</v>
      </c>
    </row>
    <row r="4835" spans="1:23" s="107" customFormat="1" ht="31.8" customHeight="1">
      <c r="A4835" s="46">
        <f>SUBTOTAL(3,$C$11:C4835)</f>
        <v>4825</v>
      </c>
      <c r="B4835" s="100">
        <v>2</v>
      </c>
      <c r="C4835" s="100" t="s">
        <v>291</v>
      </c>
      <c r="D4835" s="100" t="s">
        <v>2368</v>
      </c>
      <c r="E4835" s="101" t="s">
        <v>388</v>
      </c>
      <c r="F4835" s="102" t="s">
        <v>389</v>
      </c>
      <c r="G4835" s="100">
        <v>11</v>
      </c>
      <c r="H4835" s="103" t="s">
        <v>756</v>
      </c>
      <c r="I4835" s="100">
        <v>20</v>
      </c>
      <c r="J4835" s="100">
        <v>1</v>
      </c>
      <c r="K4835" s="100"/>
      <c r="L4835" s="100"/>
      <c r="M4835" s="100">
        <v>20</v>
      </c>
      <c r="N4835" s="100">
        <v>1</v>
      </c>
      <c r="O4835" s="104">
        <v>1050000</v>
      </c>
      <c r="P4835" s="104">
        <v>1050000</v>
      </c>
      <c r="Q4835" s="104"/>
      <c r="R4835" s="104"/>
      <c r="S4835" s="104">
        <v>1050000</v>
      </c>
      <c r="T4835" s="104">
        <v>0</v>
      </c>
      <c r="U4835" s="103" t="s">
        <v>303</v>
      </c>
      <c r="V4835" s="105" t="s">
        <v>5161</v>
      </c>
      <c r="W4835" s="106" t="s">
        <v>539</v>
      </c>
    </row>
    <row r="4836" spans="1:23" s="107" customFormat="1" ht="31.8" customHeight="1">
      <c r="A4836" s="46">
        <f>SUBTOTAL(3,$C$11:C4836)</f>
        <v>4826</v>
      </c>
      <c r="B4836" s="100">
        <v>2</v>
      </c>
      <c r="C4836" s="100" t="s">
        <v>291</v>
      </c>
      <c r="D4836" s="100" t="s">
        <v>2364</v>
      </c>
      <c r="E4836" s="101" t="s">
        <v>388</v>
      </c>
      <c r="F4836" s="102" t="s">
        <v>389</v>
      </c>
      <c r="G4836" s="100">
        <v>11</v>
      </c>
      <c r="H4836" s="103" t="s">
        <v>756</v>
      </c>
      <c r="I4836" s="100">
        <v>20</v>
      </c>
      <c r="J4836" s="100">
        <v>1</v>
      </c>
      <c r="K4836" s="100"/>
      <c r="L4836" s="100"/>
      <c r="M4836" s="100">
        <v>20</v>
      </c>
      <c r="N4836" s="100">
        <v>1</v>
      </c>
      <c r="O4836" s="104">
        <v>1050000</v>
      </c>
      <c r="P4836" s="104">
        <v>1050000</v>
      </c>
      <c r="Q4836" s="104"/>
      <c r="R4836" s="104"/>
      <c r="S4836" s="104">
        <v>1050000</v>
      </c>
      <c r="T4836" s="104">
        <v>0</v>
      </c>
      <c r="U4836" s="103" t="s">
        <v>303</v>
      </c>
      <c r="V4836" s="105" t="s">
        <v>5162</v>
      </c>
      <c r="W4836" s="106" t="s">
        <v>539</v>
      </c>
    </row>
    <row r="4837" spans="1:23" s="107" customFormat="1" ht="31.8" customHeight="1">
      <c r="A4837" s="46">
        <f>SUBTOTAL(3,$C$11:C4837)</f>
        <v>4827</v>
      </c>
      <c r="B4837" s="100">
        <v>2</v>
      </c>
      <c r="C4837" s="100" t="s">
        <v>291</v>
      </c>
      <c r="D4837" s="100" t="s">
        <v>2351</v>
      </c>
      <c r="E4837" s="101" t="s">
        <v>388</v>
      </c>
      <c r="F4837" s="102" t="s">
        <v>389</v>
      </c>
      <c r="G4837" s="100">
        <v>11</v>
      </c>
      <c r="H4837" s="103" t="s">
        <v>756</v>
      </c>
      <c r="I4837" s="100">
        <v>20</v>
      </c>
      <c r="J4837" s="100">
        <v>1</v>
      </c>
      <c r="K4837" s="100"/>
      <c r="L4837" s="100"/>
      <c r="M4837" s="100">
        <v>20</v>
      </c>
      <c r="N4837" s="100">
        <v>1</v>
      </c>
      <c r="O4837" s="104">
        <v>1050000</v>
      </c>
      <c r="P4837" s="104">
        <v>1050000</v>
      </c>
      <c r="Q4837" s="104"/>
      <c r="R4837" s="104"/>
      <c r="S4837" s="104">
        <v>1050000</v>
      </c>
      <c r="T4837" s="104">
        <v>0</v>
      </c>
      <c r="U4837" s="103" t="s">
        <v>303</v>
      </c>
      <c r="V4837" s="105" t="s">
        <v>5163</v>
      </c>
      <c r="W4837" s="106" t="s">
        <v>539</v>
      </c>
    </row>
    <row r="4838" spans="1:23" s="107" customFormat="1" ht="31.8" customHeight="1">
      <c r="A4838" s="46">
        <f>SUBTOTAL(3,$C$11:C4838)</f>
        <v>4828</v>
      </c>
      <c r="B4838" s="100">
        <v>2</v>
      </c>
      <c r="C4838" s="100" t="s">
        <v>291</v>
      </c>
      <c r="D4838" s="100" t="s">
        <v>2364</v>
      </c>
      <c r="E4838" s="101" t="s">
        <v>388</v>
      </c>
      <c r="F4838" s="102" t="s">
        <v>389</v>
      </c>
      <c r="G4838" s="100">
        <v>11</v>
      </c>
      <c r="H4838" s="103" t="s">
        <v>756</v>
      </c>
      <c r="I4838" s="100">
        <v>20</v>
      </c>
      <c r="J4838" s="100">
        <v>1</v>
      </c>
      <c r="K4838" s="100"/>
      <c r="L4838" s="100"/>
      <c r="M4838" s="100">
        <v>20</v>
      </c>
      <c r="N4838" s="100">
        <v>1</v>
      </c>
      <c r="O4838" s="104">
        <v>1050000</v>
      </c>
      <c r="P4838" s="104">
        <v>1050000</v>
      </c>
      <c r="Q4838" s="104"/>
      <c r="R4838" s="104"/>
      <c r="S4838" s="104">
        <v>1050000</v>
      </c>
      <c r="T4838" s="104">
        <v>0</v>
      </c>
      <c r="U4838" s="103" t="s">
        <v>303</v>
      </c>
      <c r="V4838" s="105" t="s">
        <v>5164</v>
      </c>
      <c r="W4838" s="106" t="s">
        <v>539</v>
      </c>
    </row>
    <row r="4839" spans="1:23" s="107" customFormat="1" ht="31.8" customHeight="1">
      <c r="A4839" s="46">
        <f>SUBTOTAL(3,$C$11:C4839)</f>
        <v>4829</v>
      </c>
      <c r="B4839" s="100">
        <v>2</v>
      </c>
      <c r="C4839" s="100" t="s">
        <v>291</v>
      </c>
      <c r="D4839" s="100" t="s">
        <v>2222</v>
      </c>
      <c r="E4839" s="101" t="s">
        <v>388</v>
      </c>
      <c r="F4839" s="102" t="s">
        <v>389</v>
      </c>
      <c r="G4839" s="100">
        <v>11</v>
      </c>
      <c r="H4839" s="103" t="s">
        <v>756</v>
      </c>
      <c r="I4839" s="100">
        <v>20</v>
      </c>
      <c r="J4839" s="100">
        <v>1</v>
      </c>
      <c r="K4839" s="100"/>
      <c r="L4839" s="100"/>
      <c r="M4839" s="100">
        <v>20</v>
      </c>
      <c r="N4839" s="100">
        <v>1</v>
      </c>
      <c r="O4839" s="104">
        <v>1050000</v>
      </c>
      <c r="P4839" s="104">
        <v>1050000</v>
      </c>
      <c r="Q4839" s="104"/>
      <c r="R4839" s="104"/>
      <c r="S4839" s="104">
        <v>1050000</v>
      </c>
      <c r="T4839" s="104">
        <v>0</v>
      </c>
      <c r="U4839" s="103" t="s">
        <v>303</v>
      </c>
      <c r="V4839" s="105" t="s">
        <v>5165</v>
      </c>
      <c r="W4839" s="106" t="s">
        <v>539</v>
      </c>
    </row>
    <row r="4840" spans="1:23" s="107" customFormat="1" ht="31.8" customHeight="1">
      <c r="A4840" s="46">
        <f>SUBTOTAL(3,$C$11:C4840)</f>
        <v>4830</v>
      </c>
      <c r="B4840" s="100">
        <v>2</v>
      </c>
      <c r="C4840" s="100" t="s">
        <v>291</v>
      </c>
      <c r="D4840" s="100" t="s">
        <v>2368</v>
      </c>
      <c r="E4840" s="101" t="s">
        <v>388</v>
      </c>
      <c r="F4840" s="102" t="s">
        <v>389</v>
      </c>
      <c r="G4840" s="100">
        <v>11</v>
      </c>
      <c r="H4840" s="103" t="s">
        <v>756</v>
      </c>
      <c r="I4840" s="100">
        <v>20</v>
      </c>
      <c r="J4840" s="100">
        <v>1</v>
      </c>
      <c r="K4840" s="100"/>
      <c r="L4840" s="100"/>
      <c r="M4840" s="100">
        <v>20</v>
      </c>
      <c r="N4840" s="100">
        <v>1</v>
      </c>
      <c r="O4840" s="104">
        <v>1050000</v>
      </c>
      <c r="P4840" s="104">
        <v>1050000</v>
      </c>
      <c r="Q4840" s="104"/>
      <c r="R4840" s="104"/>
      <c r="S4840" s="104">
        <v>1050000</v>
      </c>
      <c r="T4840" s="104">
        <v>0</v>
      </c>
      <c r="U4840" s="103" t="s">
        <v>303</v>
      </c>
      <c r="V4840" s="105" t="s">
        <v>5166</v>
      </c>
      <c r="W4840" s="106" t="s">
        <v>539</v>
      </c>
    </row>
    <row r="4841" spans="1:23" s="107" customFormat="1" ht="31.8" customHeight="1">
      <c r="A4841" s="46">
        <f>SUBTOTAL(3,$C$11:C4841)</f>
        <v>4831</v>
      </c>
      <c r="B4841" s="100">
        <v>2</v>
      </c>
      <c r="C4841" s="100" t="s">
        <v>291</v>
      </c>
      <c r="D4841" s="100" t="s">
        <v>2343</v>
      </c>
      <c r="E4841" s="101" t="s">
        <v>388</v>
      </c>
      <c r="F4841" s="102" t="s">
        <v>389</v>
      </c>
      <c r="G4841" s="100">
        <v>11</v>
      </c>
      <c r="H4841" s="103" t="s">
        <v>756</v>
      </c>
      <c r="I4841" s="100">
        <v>20</v>
      </c>
      <c r="J4841" s="100">
        <v>1</v>
      </c>
      <c r="K4841" s="100"/>
      <c r="L4841" s="100"/>
      <c r="M4841" s="100">
        <v>20</v>
      </c>
      <c r="N4841" s="100">
        <v>1</v>
      </c>
      <c r="O4841" s="104">
        <v>1050000</v>
      </c>
      <c r="P4841" s="104">
        <v>1050000</v>
      </c>
      <c r="Q4841" s="104"/>
      <c r="R4841" s="104"/>
      <c r="S4841" s="104">
        <v>1050000</v>
      </c>
      <c r="T4841" s="104">
        <v>0</v>
      </c>
      <c r="U4841" s="103" t="s">
        <v>303</v>
      </c>
      <c r="V4841" s="105" t="s">
        <v>5167</v>
      </c>
      <c r="W4841" s="106" t="s">
        <v>539</v>
      </c>
    </row>
    <row r="4842" spans="1:23" s="107" customFormat="1" ht="31.8" customHeight="1">
      <c r="A4842" s="46">
        <f>SUBTOTAL(3,$C$11:C4842)</f>
        <v>4832</v>
      </c>
      <c r="B4842" s="100">
        <v>2</v>
      </c>
      <c r="C4842" s="100" t="s">
        <v>291</v>
      </c>
      <c r="D4842" s="100" t="s">
        <v>2364</v>
      </c>
      <c r="E4842" s="101" t="s">
        <v>388</v>
      </c>
      <c r="F4842" s="102" t="s">
        <v>389</v>
      </c>
      <c r="G4842" s="100">
        <v>11</v>
      </c>
      <c r="H4842" s="103" t="s">
        <v>756</v>
      </c>
      <c r="I4842" s="100">
        <v>20</v>
      </c>
      <c r="J4842" s="100">
        <v>1</v>
      </c>
      <c r="K4842" s="100"/>
      <c r="L4842" s="100"/>
      <c r="M4842" s="100">
        <v>20</v>
      </c>
      <c r="N4842" s="100">
        <v>1</v>
      </c>
      <c r="O4842" s="104">
        <v>1050000</v>
      </c>
      <c r="P4842" s="104">
        <v>1050000</v>
      </c>
      <c r="Q4842" s="104"/>
      <c r="R4842" s="104"/>
      <c r="S4842" s="104">
        <v>1050000</v>
      </c>
      <c r="T4842" s="104">
        <v>0</v>
      </c>
      <c r="U4842" s="103" t="s">
        <v>303</v>
      </c>
      <c r="V4842" s="105" t="s">
        <v>5168</v>
      </c>
      <c r="W4842" s="106" t="s">
        <v>539</v>
      </c>
    </row>
    <row r="4843" spans="1:23" s="107" customFormat="1" ht="31.8" customHeight="1">
      <c r="A4843" s="46">
        <f>SUBTOTAL(3,$C$11:C4843)</f>
        <v>4833</v>
      </c>
      <c r="B4843" s="100">
        <v>2</v>
      </c>
      <c r="C4843" s="100" t="s">
        <v>291</v>
      </c>
      <c r="D4843" s="100" t="s">
        <v>2368</v>
      </c>
      <c r="E4843" s="101" t="s">
        <v>388</v>
      </c>
      <c r="F4843" s="102" t="s">
        <v>389</v>
      </c>
      <c r="G4843" s="100">
        <v>11</v>
      </c>
      <c r="H4843" s="103" t="s">
        <v>756</v>
      </c>
      <c r="I4843" s="100">
        <v>20</v>
      </c>
      <c r="J4843" s="100">
        <v>1</v>
      </c>
      <c r="K4843" s="100"/>
      <c r="L4843" s="100"/>
      <c r="M4843" s="100">
        <v>20</v>
      </c>
      <c r="N4843" s="100">
        <v>1</v>
      </c>
      <c r="O4843" s="104">
        <v>1050000</v>
      </c>
      <c r="P4843" s="104">
        <v>1050000</v>
      </c>
      <c r="Q4843" s="104"/>
      <c r="R4843" s="104"/>
      <c r="S4843" s="104">
        <v>1050000</v>
      </c>
      <c r="T4843" s="104">
        <v>0</v>
      </c>
      <c r="U4843" s="103" t="s">
        <v>303</v>
      </c>
      <c r="V4843" s="105" t="s">
        <v>5169</v>
      </c>
      <c r="W4843" s="106" t="s">
        <v>539</v>
      </c>
    </row>
    <row r="4844" spans="1:23" s="107" customFormat="1" ht="31.8" customHeight="1">
      <c r="A4844" s="46">
        <f>SUBTOTAL(3,$C$11:C4844)</f>
        <v>4834</v>
      </c>
      <c r="B4844" s="100">
        <v>2</v>
      </c>
      <c r="C4844" s="100" t="s">
        <v>291</v>
      </c>
      <c r="D4844" s="100" t="s">
        <v>2368</v>
      </c>
      <c r="E4844" s="101" t="s">
        <v>388</v>
      </c>
      <c r="F4844" s="102" t="s">
        <v>389</v>
      </c>
      <c r="G4844" s="100">
        <v>11</v>
      </c>
      <c r="H4844" s="103" t="s">
        <v>756</v>
      </c>
      <c r="I4844" s="100">
        <v>20</v>
      </c>
      <c r="J4844" s="100">
        <v>1</v>
      </c>
      <c r="K4844" s="100"/>
      <c r="L4844" s="100"/>
      <c r="M4844" s="100">
        <v>20</v>
      </c>
      <c r="N4844" s="100">
        <v>1</v>
      </c>
      <c r="O4844" s="104">
        <v>1050000</v>
      </c>
      <c r="P4844" s="104">
        <v>1050000</v>
      </c>
      <c r="Q4844" s="104"/>
      <c r="R4844" s="104"/>
      <c r="S4844" s="104">
        <v>1050000</v>
      </c>
      <c r="T4844" s="104">
        <v>0</v>
      </c>
      <c r="U4844" s="103" t="s">
        <v>303</v>
      </c>
      <c r="V4844" s="105" t="s">
        <v>5170</v>
      </c>
      <c r="W4844" s="106" t="s">
        <v>539</v>
      </c>
    </row>
    <row r="4845" spans="1:23" s="107" customFormat="1" ht="31.8" customHeight="1">
      <c r="A4845" s="46">
        <f>SUBTOTAL(3,$C$11:C4845)</f>
        <v>4835</v>
      </c>
      <c r="B4845" s="100">
        <v>2</v>
      </c>
      <c r="C4845" s="100" t="s">
        <v>291</v>
      </c>
      <c r="D4845" s="100" t="s">
        <v>2343</v>
      </c>
      <c r="E4845" s="101" t="s">
        <v>388</v>
      </c>
      <c r="F4845" s="102" t="s">
        <v>389</v>
      </c>
      <c r="G4845" s="100">
        <v>11</v>
      </c>
      <c r="H4845" s="103" t="s">
        <v>756</v>
      </c>
      <c r="I4845" s="100">
        <v>20</v>
      </c>
      <c r="J4845" s="100">
        <v>1</v>
      </c>
      <c r="K4845" s="100"/>
      <c r="L4845" s="100"/>
      <c r="M4845" s="100">
        <v>20</v>
      </c>
      <c r="N4845" s="100">
        <v>1</v>
      </c>
      <c r="O4845" s="104">
        <v>1050000</v>
      </c>
      <c r="P4845" s="104">
        <v>1050000</v>
      </c>
      <c r="Q4845" s="104"/>
      <c r="R4845" s="104"/>
      <c r="S4845" s="104">
        <v>1050000</v>
      </c>
      <c r="T4845" s="104">
        <v>0</v>
      </c>
      <c r="U4845" s="103" t="s">
        <v>303</v>
      </c>
      <c r="V4845" s="105" t="s">
        <v>5171</v>
      </c>
      <c r="W4845" s="106" t="s">
        <v>539</v>
      </c>
    </row>
    <row r="4846" spans="1:23" s="107" customFormat="1" ht="31.8" customHeight="1">
      <c r="A4846" s="46">
        <f>SUBTOTAL(3,$C$11:C4846)</f>
        <v>4836</v>
      </c>
      <c r="B4846" s="100">
        <v>2</v>
      </c>
      <c r="C4846" s="100" t="s">
        <v>291</v>
      </c>
      <c r="D4846" s="100" t="s">
        <v>2368</v>
      </c>
      <c r="E4846" s="101" t="s">
        <v>388</v>
      </c>
      <c r="F4846" s="102" t="s">
        <v>389</v>
      </c>
      <c r="G4846" s="100">
        <v>11</v>
      </c>
      <c r="H4846" s="103" t="s">
        <v>756</v>
      </c>
      <c r="I4846" s="100">
        <v>20</v>
      </c>
      <c r="J4846" s="100">
        <v>1</v>
      </c>
      <c r="K4846" s="100"/>
      <c r="L4846" s="100"/>
      <c r="M4846" s="100">
        <v>20</v>
      </c>
      <c r="N4846" s="100">
        <v>1</v>
      </c>
      <c r="O4846" s="104">
        <v>1050000</v>
      </c>
      <c r="P4846" s="104">
        <v>1050000</v>
      </c>
      <c r="Q4846" s="104"/>
      <c r="R4846" s="104"/>
      <c r="S4846" s="104">
        <v>1050000</v>
      </c>
      <c r="T4846" s="104">
        <v>0</v>
      </c>
      <c r="U4846" s="103" t="s">
        <v>303</v>
      </c>
      <c r="V4846" s="105" t="s">
        <v>5172</v>
      </c>
      <c r="W4846" s="106" t="s">
        <v>539</v>
      </c>
    </row>
    <row r="4847" spans="1:23" s="107" customFormat="1" ht="31.8" customHeight="1">
      <c r="A4847" s="46">
        <f>SUBTOTAL(3,$C$11:C4847)</f>
        <v>4837</v>
      </c>
      <c r="B4847" s="100">
        <v>2</v>
      </c>
      <c r="C4847" s="100" t="s">
        <v>291</v>
      </c>
      <c r="D4847" s="100" t="s">
        <v>2345</v>
      </c>
      <c r="E4847" s="101" t="s">
        <v>388</v>
      </c>
      <c r="F4847" s="102" t="s">
        <v>389</v>
      </c>
      <c r="G4847" s="100">
        <v>11</v>
      </c>
      <c r="H4847" s="103" t="s">
        <v>756</v>
      </c>
      <c r="I4847" s="100">
        <v>20</v>
      </c>
      <c r="J4847" s="100">
        <v>1</v>
      </c>
      <c r="K4847" s="100"/>
      <c r="L4847" s="100"/>
      <c r="M4847" s="100">
        <v>20</v>
      </c>
      <c r="N4847" s="100">
        <v>1</v>
      </c>
      <c r="O4847" s="104">
        <v>1050000</v>
      </c>
      <c r="P4847" s="104">
        <v>1050000</v>
      </c>
      <c r="Q4847" s="104"/>
      <c r="R4847" s="104"/>
      <c r="S4847" s="104">
        <v>1050000</v>
      </c>
      <c r="T4847" s="104">
        <v>0</v>
      </c>
      <c r="U4847" s="103" t="s">
        <v>303</v>
      </c>
      <c r="V4847" s="105" t="s">
        <v>5173</v>
      </c>
      <c r="W4847" s="106" t="s">
        <v>539</v>
      </c>
    </row>
    <row r="4848" spans="1:23" s="107" customFormat="1" ht="31.8" customHeight="1">
      <c r="A4848" s="46">
        <f>SUBTOTAL(3,$C$11:C4848)</f>
        <v>4838</v>
      </c>
      <c r="B4848" s="100">
        <v>2</v>
      </c>
      <c r="C4848" s="100" t="s">
        <v>291</v>
      </c>
      <c r="D4848" s="100" t="s">
        <v>2343</v>
      </c>
      <c r="E4848" s="101" t="s">
        <v>388</v>
      </c>
      <c r="F4848" s="102" t="s">
        <v>389</v>
      </c>
      <c r="G4848" s="100">
        <v>11</v>
      </c>
      <c r="H4848" s="103" t="s">
        <v>756</v>
      </c>
      <c r="I4848" s="100">
        <v>20</v>
      </c>
      <c r="J4848" s="100">
        <v>1</v>
      </c>
      <c r="K4848" s="100"/>
      <c r="L4848" s="100"/>
      <c r="M4848" s="100">
        <v>20</v>
      </c>
      <c r="N4848" s="100">
        <v>1</v>
      </c>
      <c r="O4848" s="104">
        <v>1050000</v>
      </c>
      <c r="P4848" s="104">
        <v>1050000</v>
      </c>
      <c r="Q4848" s="104"/>
      <c r="R4848" s="104"/>
      <c r="S4848" s="104">
        <v>1050000</v>
      </c>
      <c r="T4848" s="104">
        <v>0</v>
      </c>
      <c r="U4848" s="103" t="s">
        <v>303</v>
      </c>
      <c r="V4848" s="105" t="s">
        <v>5174</v>
      </c>
      <c r="W4848" s="106" t="s">
        <v>539</v>
      </c>
    </row>
    <row r="4849" spans="1:23" s="107" customFormat="1" ht="31.8" customHeight="1">
      <c r="A4849" s="46">
        <f>SUBTOTAL(3,$C$11:C4849)</f>
        <v>4839</v>
      </c>
      <c r="B4849" s="100">
        <v>2</v>
      </c>
      <c r="C4849" s="100" t="s">
        <v>291</v>
      </c>
      <c r="D4849" s="100" t="s">
        <v>2364</v>
      </c>
      <c r="E4849" s="101" t="s">
        <v>388</v>
      </c>
      <c r="F4849" s="102" t="s">
        <v>389</v>
      </c>
      <c r="G4849" s="100">
        <v>11</v>
      </c>
      <c r="H4849" s="103" t="s">
        <v>756</v>
      </c>
      <c r="I4849" s="100">
        <v>20</v>
      </c>
      <c r="J4849" s="100">
        <v>1</v>
      </c>
      <c r="K4849" s="100"/>
      <c r="L4849" s="100"/>
      <c r="M4849" s="100">
        <v>20</v>
      </c>
      <c r="N4849" s="100">
        <v>1</v>
      </c>
      <c r="O4849" s="104">
        <v>1050000</v>
      </c>
      <c r="P4849" s="104">
        <v>1050000</v>
      </c>
      <c r="Q4849" s="104"/>
      <c r="R4849" s="104"/>
      <c r="S4849" s="104">
        <v>1050000</v>
      </c>
      <c r="T4849" s="104">
        <v>0</v>
      </c>
      <c r="U4849" s="103" t="s">
        <v>303</v>
      </c>
      <c r="V4849" s="105" t="s">
        <v>5175</v>
      </c>
      <c r="W4849" s="106" t="s">
        <v>539</v>
      </c>
    </row>
    <row r="4850" spans="1:23" s="107" customFormat="1" ht="31.8" customHeight="1">
      <c r="A4850" s="46">
        <f>SUBTOTAL(3,$C$11:C4850)</f>
        <v>4840</v>
      </c>
      <c r="B4850" s="100">
        <v>2</v>
      </c>
      <c r="C4850" s="100" t="s">
        <v>291</v>
      </c>
      <c r="D4850" s="100" t="s">
        <v>2351</v>
      </c>
      <c r="E4850" s="101" t="s">
        <v>388</v>
      </c>
      <c r="F4850" s="102" t="s">
        <v>389</v>
      </c>
      <c r="G4850" s="100">
        <v>11</v>
      </c>
      <c r="H4850" s="103" t="s">
        <v>756</v>
      </c>
      <c r="I4850" s="100">
        <v>20</v>
      </c>
      <c r="J4850" s="100">
        <v>1</v>
      </c>
      <c r="K4850" s="100"/>
      <c r="L4850" s="100"/>
      <c r="M4850" s="100">
        <v>20</v>
      </c>
      <c r="N4850" s="100">
        <v>1</v>
      </c>
      <c r="O4850" s="104">
        <v>1050000</v>
      </c>
      <c r="P4850" s="104">
        <v>1050000</v>
      </c>
      <c r="Q4850" s="104"/>
      <c r="R4850" s="104"/>
      <c r="S4850" s="104">
        <v>1050000</v>
      </c>
      <c r="T4850" s="104">
        <v>0</v>
      </c>
      <c r="U4850" s="103" t="s">
        <v>303</v>
      </c>
      <c r="V4850" s="105" t="s">
        <v>5176</v>
      </c>
      <c r="W4850" s="106" t="s">
        <v>539</v>
      </c>
    </row>
    <row r="4851" spans="1:23" s="107" customFormat="1" ht="31.8" customHeight="1">
      <c r="A4851" s="46">
        <f>SUBTOTAL(3,$C$11:C4851)</f>
        <v>4841</v>
      </c>
      <c r="B4851" s="100">
        <v>2</v>
      </c>
      <c r="C4851" s="100" t="s">
        <v>291</v>
      </c>
      <c r="D4851" s="100" t="s">
        <v>2365</v>
      </c>
      <c r="E4851" s="101" t="s">
        <v>388</v>
      </c>
      <c r="F4851" s="102" t="s">
        <v>389</v>
      </c>
      <c r="G4851" s="100">
        <v>11</v>
      </c>
      <c r="H4851" s="103" t="s">
        <v>756</v>
      </c>
      <c r="I4851" s="100">
        <v>20</v>
      </c>
      <c r="J4851" s="100">
        <v>1</v>
      </c>
      <c r="K4851" s="100"/>
      <c r="L4851" s="100"/>
      <c r="M4851" s="100">
        <v>20</v>
      </c>
      <c r="N4851" s="100">
        <v>1</v>
      </c>
      <c r="O4851" s="104">
        <v>1050000</v>
      </c>
      <c r="P4851" s="104">
        <v>1050000</v>
      </c>
      <c r="Q4851" s="104"/>
      <c r="R4851" s="104"/>
      <c r="S4851" s="104">
        <v>1050000</v>
      </c>
      <c r="T4851" s="104">
        <v>0</v>
      </c>
      <c r="U4851" s="103" t="s">
        <v>303</v>
      </c>
      <c r="V4851" s="105" t="s">
        <v>732</v>
      </c>
      <c r="W4851" s="106" t="s">
        <v>539</v>
      </c>
    </row>
    <row r="4852" spans="1:23" s="107" customFormat="1" ht="31.8" customHeight="1">
      <c r="A4852" s="46">
        <f>SUBTOTAL(3,$C$11:C4852)</f>
        <v>4842</v>
      </c>
      <c r="B4852" s="100">
        <v>2</v>
      </c>
      <c r="C4852" s="100" t="s">
        <v>291</v>
      </c>
      <c r="D4852" s="100" t="s">
        <v>2364</v>
      </c>
      <c r="E4852" s="101" t="s">
        <v>388</v>
      </c>
      <c r="F4852" s="102" t="s">
        <v>389</v>
      </c>
      <c r="G4852" s="100">
        <v>11</v>
      </c>
      <c r="H4852" s="103" t="s">
        <v>756</v>
      </c>
      <c r="I4852" s="100">
        <v>20</v>
      </c>
      <c r="J4852" s="100">
        <v>1</v>
      </c>
      <c r="K4852" s="100"/>
      <c r="L4852" s="100"/>
      <c r="M4852" s="100">
        <v>20</v>
      </c>
      <c r="N4852" s="100">
        <v>1</v>
      </c>
      <c r="O4852" s="104">
        <v>1050000</v>
      </c>
      <c r="P4852" s="104">
        <v>1050000</v>
      </c>
      <c r="Q4852" s="104"/>
      <c r="R4852" s="104"/>
      <c r="S4852" s="104">
        <v>1050000</v>
      </c>
      <c r="T4852" s="104">
        <v>0</v>
      </c>
      <c r="U4852" s="103" t="s">
        <v>303</v>
      </c>
      <c r="V4852" s="105" t="s">
        <v>5177</v>
      </c>
      <c r="W4852" s="106" t="s">
        <v>539</v>
      </c>
    </row>
    <row r="4853" spans="1:23" s="107" customFormat="1" ht="31.8" customHeight="1">
      <c r="A4853" s="46">
        <f>SUBTOTAL(3,$C$11:C4853)</f>
        <v>4843</v>
      </c>
      <c r="B4853" s="100">
        <v>2</v>
      </c>
      <c r="C4853" s="100" t="s">
        <v>291</v>
      </c>
      <c r="D4853" s="100" t="s">
        <v>2397</v>
      </c>
      <c r="E4853" s="101" t="s">
        <v>388</v>
      </c>
      <c r="F4853" s="102" t="s">
        <v>389</v>
      </c>
      <c r="G4853" s="100">
        <v>11</v>
      </c>
      <c r="H4853" s="103" t="s">
        <v>756</v>
      </c>
      <c r="I4853" s="100">
        <v>20</v>
      </c>
      <c r="J4853" s="100">
        <v>1</v>
      </c>
      <c r="K4853" s="100"/>
      <c r="L4853" s="100"/>
      <c r="M4853" s="100">
        <v>20</v>
      </c>
      <c r="N4853" s="100">
        <v>1</v>
      </c>
      <c r="O4853" s="104">
        <v>1050000</v>
      </c>
      <c r="P4853" s="104">
        <v>1050000</v>
      </c>
      <c r="Q4853" s="104"/>
      <c r="R4853" s="104"/>
      <c r="S4853" s="104">
        <v>1050000</v>
      </c>
      <c r="T4853" s="104">
        <v>0</v>
      </c>
      <c r="U4853" s="103" t="s">
        <v>303</v>
      </c>
      <c r="V4853" s="105" t="s">
        <v>5178</v>
      </c>
      <c r="W4853" s="106" t="s">
        <v>539</v>
      </c>
    </row>
    <row r="4854" spans="1:23" s="107" customFormat="1" ht="31.8" customHeight="1">
      <c r="A4854" s="46">
        <f>SUBTOTAL(3,$C$11:C4854)</f>
        <v>4844</v>
      </c>
      <c r="B4854" s="100">
        <v>2</v>
      </c>
      <c r="C4854" s="100" t="s">
        <v>291</v>
      </c>
      <c r="D4854" s="100" t="s">
        <v>2347</v>
      </c>
      <c r="E4854" s="101" t="s">
        <v>388</v>
      </c>
      <c r="F4854" s="102" t="s">
        <v>389</v>
      </c>
      <c r="G4854" s="100">
        <v>11</v>
      </c>
      <c r="H4854" s="103" t="s">
        <v>756</v>
      </c>
      <c r="I4854" s="100">
        <v>20</v>
      </c>
      <c r="J4854" s="100">
        <v>1</v>
      </c>
      <c r="K4854" s="100"/>
      <c r="L4854" s="100"/>
      <c r="M4854" s="100">
        <v>20</v>
      </c>
      <c r="N4854" s="100">
        <v>1</v>
      </c>
      <c r="O4854" s="104">
        <v>1050000</v>
      </c>
      <c r="P4854" s="104">
        <v>1050000</v>
      </c>
      <c r="Q4854" s="104"/>
      <c r="R4854" s="104"/>
      <c r="S4854" s="104">
        <v>1050000</v>
      </c>
      <c r="T4854" s="104">
        <v>0</v>
      </c>
      <c r="U4854" s="103" t="s">
        <v>303</v>
      </c>
      <c r="V4854" s="105" t="s">
        <v>5179</v>
      </c>
      <c r="W4854" s="106" t="s">
        <v>539</v>
      </c>
    </row>
    <row r="4855" spans="1:23" s="107" customFormat="1" ht="31.8" customHeight="1">
      <c r="A4855" s="46">
        <f>SUBTOTAL(3,$C$11:C4855)</f>
        <v>4845</v>
      </c>
      <c r="B4855" s="100">
        <v>2</v>
      </c>
      <c r="C4855" s="100" t="s">
        <v>291</v>
      </c>
      <c r="D4855" s="100" t="s">
        <v>2397</v>
      </c>
      <c r="E4855" s="101" t="s">
        <v>388</v>
      </c>
      <c r="F4855" s="102" t="s">
        <v>389</v>
      </c>
      <c r="G4855" s="100">
        <v>11</v>
      </c>
      <c r="H4855" s="103" t="s">
        <v>756</v>
      </c>
      <c r="I4855" s="100">
        <v>20</v>
      </c>
      <c r="J4855" s="100">
        <v>1</v>
      </c>
      <c r="K4855" s="100"/>
      <c r="L4855" s="100"/>
      <c r="M4855" s="100">
        <v>20</v>
      </c>
      <c r="N4855" s="100">
        <v>1</v>
      </c>
      <c r="O4855" s="104">
        <v>1050000</v>
      </c>
      <c r="P4855" s="104">
        <v>1050000</v>
      </c>
      <c r="Q4855" s="104"/>
      <c r="R4855" s="104"/>
      <c r="S4855" s="104">
        <v>1050000</v>
      </c>
      <c r="T4855" s="104">
        <v>0</v>
      </c>
      <c r="U4855" s="103" t="s">
        <v>303</v>
      </c>
      <c r="V4855" s="105" t="s">
        <v>5180</v>
      </c>
      <c r="W4855" s="106" t="s">
        <v>539</v>
      </c>
    </row>
    <row r="4856" spans="1:23" s="107" customFormat="1" ht="31.8" customHeight="1">
      <c r="A4856" s="46">
        <f>SUBTOTAL(3,$C$11:C4856)</f>
        <v>4846</v>
      </c>
      <c r="B4856" s="100">
        <v>2</v>
      </c>
      <c r="C4856" s="100" t="s">
        <v>291</v>
      </c>
      <c r="D4856" s="100" t="s">
        <v>2351</v>
      </c>
      <c r="E4856" s="101" t="s">
        <v>388</v>
      </c>
      <c r="F4856" s="102" t="s">
        <v>389</v>
      </c>
      <c r="G4856" s="100">
        <v>11</v>
      </c>
      <c r="H4856" s="103" t="s">
        <v>756</v>
      </c>
      <c r="I4856" s="100">
        <v>20</v>
      </c>
      <c r="J4856" s="100">
        <v>1</v>
      </c>
      <c r="K4856" s="100"/>
      <c r="L4856" s="100"/>
      <c r="M4856" s="100">
        <v>20</v>
      </c>
      <c r="N4856" s="100">
        <v>1</v>
      </c>
      <c r="O4856" s="104">
        <v>1050000</v>
      </c>
      <c r="P4856" s="104">
        <v>1050000</v>
      </c>
      <c r="Q4856" s="104"/>
      <c r="R4856" s="104"/>
      <c r="S4856" s="104">
        <v>1050000</v>
      </c>
      <c r="T4856" s="104">
        <v>0</v>
      </c>
      <c r="U4856" s="103" t="s">
        <v>303</v>
      </c>
      <c r="V4856" s="105" t="s">
        <v>170</v>
      </c>
      <c r="W4856" s="106" t="s">
        <v>539</v>
      </c>
    </row>
    <row r="4857" spans="1:23" s="107" customFormat="1" ht="31.8" customHeight="1">
      <c r="A4857" s="46">
        <f>SUBTOTAL(3,$C$11:C4857)</f>
        <v>4847</v>
      </c>
      <c r="B4857" s="100">
        <v>2</v>
      </c>
      <c r="C4857" s="100" t="s">
        <v>291</v>
      </c>
      <c r="D4857" s="100" t="s">
        <v>2364</v>
      </c>
      <c r="E4857" s="101" t="s">
        <v>388</v>
      </c>
      <c r="F4857" s="102" t="s">
        <v>389</v>
      </c>
      <c r="G4857" s="100">
        <v>11</v>
      </c>
      <c r="H4857" s="103" t="s">
        <v>756</v>
      </c>
      <c r="I4857" s="100">
        <v>20</v>
      </c>
      <c r="J4857" s="100">
        <v>1</v>
      </c>
      <c r="K4857" s="100"/>
      <c r="L4857" s="100"/>
      <c r="M4857" s="100">
        <v>20</v>
      </c>
      <c r="N4857" s="100">
        <v>1</v>
      </c>
      <c r="O4857" s="104">
        <v>1050000</v>
      </c>
      <c r="P4857" s="104">
        <v>1050000</v>
      </c>
      <c r="Q4857" s="104"/>
      <c r="R4857" s="104"/>
      <c r="S4857" s="104">
        <v>1050000</v>
      </c>
      <c r="T4857" s="104">
        <v>0</v>
      </c>
      <c r="U4857" s="103" t="s">
        <v>303</v>
      </c>
      <c r="V4857" s="105" t="s">
        <v>5181</v>
      </c>
      <c r="W4857" s="106" t="s">
        <v>539</v>
      </c>
    </row>
    <row r="4858" spans="1:23" s="107" customFormat="1" ht="31.8" customHeight="1">
      <c r="A4858" s="46">
        <f>SUBTOTAL(3,$C$11:C4858)</f>
        <v>4848</v>
      </c>
      <c r="B4858" s="100">
        <v>2</v>
      </c>
      <c r="C4858" s="100" t="s">
        <v>291</v>
      </c>
      <c r="D4858" s="100" t="s">
        <v>2364</v>
      </c>
      <c r="E4858" s="101" t="s">
        <v>388</v>
      </c>
      <c r="F4858" s="102" t="s">
        <v>389</v>
      </c>
      <c r="G4858" s="100">
        <v>11</v>
      </c>
      <c r="H4858" s="103" t="s">
        <v>756</v>
      </c>
      <c r="I4858" s="100">
        <v>20</v>
      </c>
      <c r="J4858" s="100">
        <v>1</v>
      </c>
      <c r="K4858" s="100"/>
      <c r="L4858" s="100"/>
      <c r="M4858" s="100">
        <v>20</v>
      </c>
      <c r="N4858" s="100">
        <v>1</v>
      </c>
      <c r="O4858" s="104">
        <v>1050000</v>
      </c>
      <c r="P4858" s="104">
        <v>1050000</v>
      </c>
      <c r="Q4858" s="104"/>
      <c r="R4858" s="104"/>
      <c r="S4858" s="104">
        <v>1050000</v>
      </c>
      <c r="T4858" s="104">
        <v>0</v>
      </c>
      <c r="U4858" s="103" t="s">
        <v>303</v>
      </c>
      <c r="V4858" s="105" t="s">
        <v>4515</v>
      </c>
      <c r="W4858" s="106" t="s">
        <v>539</v>
      </c>
    </row>
    <row r="4859" spans="1:23" s="107" customFormat="1" ht="31.8" customHeight="1">
      <c r="A4859" s="46">
        <f>SUBTOTAL(3,$C$11:C4859)</f>
        <v>4849</v>
      </c>
      <c r="B4859" s="100">
        <v>2</v>
      </c>
      <c r="C4859" s="100" t="s">
        <v>291</v>
      </c>
      <c r="D4859" s="100" t="s">
        <v>2340</v>
      </c>
      <c r="E4859" s="101" t="s">
        <v>388</v>
      </c>
      <c r="F4859" s="102" t="s">
        <v>389</v>
      </c>
      <c r="G4859" s="100">
        <v>11</v>
      </c>
      <c r="H4859" s="103" t="s">
        <v>756</v>
      </c>
      <c r="I4859" s="100">
        <v>20</v>
      </c>
      <c r="J4859" s="100">
        <v>1</v>
      </c>
      <c r="K4859" s="100"/>
      <c r="L4859" s="100"/>
      <c r="M4859" s="100">
        <v>20</v>
      </c>
      <c r="N4859" s="100">
        <v>1</v>
      </c>
      <c r="O4859" s="104">
        <v>1050000</v>
      </c>
      <c r="P4859" s="104">
        <v>1050000</v>
      </c>
      <c r="Q4859" s="104"/>
      <c r="R4859" s="104"/>
      <c r="S4859" s="104">
        <v>1050000</v>
      </c>
      <c r="T4859" s="104">
        <v>0</v>
      </c>
      <c r="U4859" s="103" t="s">
        <v>303</v>
      </c>
      <c r="V4859" s="105" t="s">
        <v>5182</v>
      </c>
      <c r="W4859" s="106" t="s">
        <v>539</v>
      </c>
    </row>
    <row r="4860" spans="1:23" s="107" customFormat="1" ht="31.8" customHeight="1">
      <c r="A4860" s="46">
        <f>SUBTOTAL(3,$C$11:C4860)</f>
        <v>4850</v>
      </c>
      <c r="B4860" s="100">
        <v>2</v>
      </c>
      <c r="C4860" s="100" t="s">
        <v>291</v>
      </c>
      <c r="D4860" s="100" t="s">
        <v>2364</v>
      </c>
      <c r="E4860" s="101" t="s">
        <v>388</v>
      </c>
      <c r="F4860" s="102" t="s">
        <v>389</v>
      </c>
      <c r="G4860" s="100">
        <v>11</v>
      </c>
      <c r="H4860" s="103" t="s">
        <v>756</v>
      </c>
      <c r="I4860" s="100">
        <v>20</v>
      </c>
      <c r="J4860" s="100">
        <v>1</v>
      </c>
      <c r="K4860" s="100"/>
      <c r="L4860" s="100"/>
      <c r="M4860" s="100">
        <v>20</v>
      </c>
      <c r="N4860" s="100">
        <v>1</v>
      </c>
      <c r="O4860" s="104">
        <v>1050000</v>
      </c>
      <c r="P4860" s="104">
        <v>1050000</v>
      </c>
      <c r="Q4860" s="104"/>
      <c r="R4860" s="104"/>
      <c r="S4860" s="104">
        <v>1050000</v>
      </c>
      <c r="T4860" s="104">
        <v>0</v>
      </c>
      <c r="U4860" s="103" t="s">
        <v>303</v>
      </c>
      <c r="V4860" s="105" t="s">
        <v>5183</v>
      </c>
      <c r="W4860" s="106" t="s">
        <v>539</v>
      </c>
    </row>
    <row r="4861" spans="1:23" s="107" customFormat="1" ht="31.8" customHeight="1">
      <c r="A4861" s="46">
        <f>SUBTOTAL(3,$C$11:C4861)</f>
        <v>4851</v>
      </c>
      <c r="B4861" s="100">
        <v>2</v>
      </c>
      <c r="C4861" s="100" t="s">
        <v>291</v>
      </c>
      <c r="D4861" s="100" t="s">
        <v>2368</v>
      </c>
      <c r="E4861" s="101" t="s">
        <v>388</v>
      </c>
      <c r="F4861" s="102" t="s">
        <v>389</v>
      </c>
      <c r="G4861" s="100">
        <v>11</v>
      </c>
      <c r="H4861" s="103" t="s">
        <v>756</v>
      </c>
      <c r="I4861" s="100">
        <v>20</v>
      </c>
      <c r="J4861" s="100">
        <v>1</v>
      </c>
      <c r="K4861" s="100"/>
      <c r="L4861" s="100"/>
      <c r="M4861" s="100">
        <v>20</v>
      </c>
      <c r="N4861" s="100">
        <v>1</v>
      </c>
      <c r="O4861" s="104">
        <v>1050000</v>
      </c>
      <c r="P4861" s="104">
        <v>1050000</v>
      </c>
      <c r="Q4861" s="104"/>
      <c r="R4861" s="104"/>
      <c r="S4861" s="104">
        <v>1050000</v>
      </c>
      <c r="T4861" s="104">
        <v>0</v>
      </c>
      <c r="U4861" s="103" t="s">
        <v>303</v>
      </c>
      <c r="V4861" s="105" t="s">
        <v>5184</v>
      </c>
      <c r="W4861" s="106" t="s">
        <v>539</v>
      </c>
    </row>
    <row r="4862" spans="1:23" s="107" customFormat="1" ht="31.8" customHeight="1">
      <c r="A4862" s="46">
        <f>SUBTOTAL(3,$C$11:C4862)</f>
        <v>4852</v>
      </c>
      <c r="B4862" s="100">
        <v>2</v>
      </c>
      <c r="C4862" s="100" t="s">
        <v>291</v>
      </c>
      <c r="D4862" s="100" t="s">
        <v>2368</v>
      </c>
      <c r="E4862" s="101" t="s">
        <v>388</v>
      </c>
      <c r="F4862" s="102" t="s">
        <v>389</v>
      </c>
      <c r="G4862" s="100">
        <v>11</v>
      </c>
      <c r="H4862" s="103" t="s">
        <v>756</v>
      </c>
      <c r="I4862" s="100">
        <v>20</v>
      </c>
      <c r="J4862" s="100">
        <v>1</v>
      </c>
      <c r="K4862" s="100"/>
      <c r="L4862" s="100"/>
      <c r="M4862" s="100">
        <v>20</v>
      </c>
      <c r="N4862" s="100">
        <v>1</v>
      </c>
      <c r="O4862" s="104">
        <v>1050000</v>
      </c>
      <c r="P4862" s="104">
        <v>1050000</v>
      </c>
      <c r="Q4862" s="104"/>
      <c r="R4862" s="104"/>
      <c r="S4862" s="104">
        <v>1050000</v>
      </c>
      <c r="T4862" s="104">
        <v>0</v>
      </c>
      <c r="U4862" s="103" t="s">
        <v>303</v>
      </c>
      <c r="V4862" s="105" t="s">
        <v>574</v>
      </c>
      <c r="W4862" s="106" t="s">
        <v>539</v>
      </c>
    </row>
    <row r="4863" spans="1:23" s="107" customFormat="1" ht="31.8" customHeight="1">
      <c r="A4863" s="46">
        <f>SUBTOTAL(3,$C$11:C4863)</f>
        <v>4853</v>
      </c>
      <c r="B4863" s="100">
        <v>2</v>
      </c>
      <c r="C4863" s="100" t="s">
        <v>291</v>
      </c>
      <c r="D4863" s="100" t="s">
        <v>2345</v>
      </c>
      <c r="E4863" s="101" t="s">
        <v>388</v>
      </c>
      <c r="F4863" s="102" t="s">
        <v>389</v>
      </c>
      <c r="G4863" s="100">
        <v>11</v>
      </c>
      <c r="H4863" s="103" t="s">
        <v>756</v>
      </c>
      <c r="I4863" s="100">
        <v>20</v>
      </c>
      <c r="J4863" s="100">
        <v>1</v>
      </c>
      <c r="K4863" s="100"/>
      <c r="L4863" s="100"/>
      <c r="M4863" s="100">
        <v>20</v>
      </c>
      <c r="N4863" s="100">
        <v>1</v>
      </c>
      <c r="O4863" s="104">
        <v>1050000</v>
      </c>
      <c r="P4863" s="104">
        <v>1050000</v>
      </c>
      <c r="Q4863" s="104"/>
      <c r="R4863" s="104"/>
      <c r="S4863" s="104">
        <v>1050000</v>
      </c>
      <c r="T4863" s="104">
        <v>0</v>
      </c>
      <c r="U4863" s="103" t="s">
        <v>303</v>
      </c>
      <c r="V4863" s="105" t="s">
        <v>5185</v>
      </c>
      <c r="W4863" s="106" t="s">
        <v>539</v>
      </c>
    </row>
    <row r="4864" spans="1:23" s="107" customFormat="1" ht="31.8" customHeight="1">
      <c r="A4864" s="46">
        <f>SUBTOTAL(3,$C$11:C4864)</f>
        <v>4854</v>
      </c>
      <c r="B4864" s="100">
        <v>2</v>
      </c>
      <c r="C4864" s="100" t="s">
        <v>291</v>
      </c>
      <c r="D4864" s="100" t="s">
        <v>2368</v>
      </c>
      <c r="E4864" s="101" t="s">
        <v>388</v>
      </c>
      <c r="F4864" s="102" t="s">
        <v>389</v>
      </c>
      <c r="G4864" s="100">
        <v>11</v>
      </c>
      <c r="H4864" s="103" t="s">
        <v>756</v>
      </c>
      <c r="I4864" s="100">
        <v>20</v>
      </c>
      <c r="J4864" s="100">
        <v>1</v>
      </c>
      <c r="K4864" s="100"/>
      <c r="L4864" s="100"/>
      <c r="M4864" s="100">
        <v>20</v>
      </c>
      <c r="N4864" s="100">
        <v>1</v>
      </c>
      <c r="O4864" s="104">
        <v>1050000</v>
      </c>
      <c r="P4864" s="104">
        <v>1050000</v>
      </c>
      <c r="Q4864" s="104"/>
      <c r="R4864" s="104"/>
      <c r="S4864" s="104">
        <v>1050000</v>
      </c>
      <c r="T4864" s="104">
        <v>0</v>
      </c>
      <c r="U4864" s="103" t="s">
        <v>303</v>
      </c>
      <c r="V4864" s="105" t="s">
        <v>5186</v>
      </c>
      <c r="W4864" s="106" t="s">
        <v>539</v>
      </c>
    </row>
    <row r="4865" spans="1:23" s="107" customFormat="1" ht="31.8" customHeight="1">
      <c r="A4865" s="46">
        <f>SUBTOTAL(3,$C$11:C4865)</f>
        <v>4855</v>
      </c>
      <c r="B4865" s="100">
        <v>2</v>
      </c>
      <c r="C4865" s="100" t="s">
        <v>291</v>
      </c>
      <c r="D4865" s="100" t="s">
        <v>2364</v>
      </c>
      <c r="E4865" s="101" t="s">
        <v>388</v>
      </c>
      <c r="F4865" s="102" t="s">
        <v>389</v>
      </c>
      <c r="G4865" s="100">
        <v>11</v>
      </c>
      <c r="H4865" s="103" t="s">
        <v>756</v>
      </c>
      <c r="I4865" s="100">
        <v>20</v>
      </c>
      <c r="J4865" s="100">
        <v>1</v>
      </c>
      <c r="K4865" s="100"/>
      <c r="L4865" s="100"/>
      <c r="M4865" s="100">
        <v>20</v>
      </c>
      <c r="N4865" s="100">
        <v>1</v>
      </c>
      <c r="O4865" s="104">
        <v>1050000</v>
      </c>
      <c r="P4865" s="104">
        <v>1050000</v>
      </c>
      <c r="Q4865" s="104"/>
      <c r="R4865" s="104"/>
      <c r="S4865" s="104">
        <v>1050000</v>
      </c>
      <c r="T4865" s="104">
        <v>0</v>
      </c>
      <c r="U4865" s="103" t="s">
        <v>303</v>
      </c>
      <c r="V4865" s="105" t="s">
        <v>5187</v>
      </c>
      <c r="W4865" s="106" t="s">
        <v>539</v>
      </c>
    </row>
    <row r="4866" spans="1:23" s="107" customFormat="1" ht="31.8" customHeight="1">
      <c r="A4866" s="46">
        <f>SUBTOTAL(3,$C$11:C4866)</f>
        <v>4856</v>
      </c>
      <c r="B4866" s="100">
        <v>2</v>
      </c>
      <c r="C4866" s="100" t="s">
        <v>291</v>
      </c>
      <c r="D4866" s="100" t="s">
        <v>2364</v>
      </c>
      <c r="E4866" s="101" t="s">
        <v>388</v>
      </c>
      <c r="F4866" s="102" t="s">
        <v>389</v>
      </c>
      <c r="G4866" s="100">
        <v>11</v>
      </c>
      <c r="H4866" s="103" t="s">
        <v>756</v>
      </c>
      <c r="I4866" s="100">
        <v>20</v>
      </c>
      <c r="J4866" s="100">
        <v>1</v>
      </c>
      <c r="K4866" s="100"/>
      <c r="L4866" s="100"/>
      <c r="M4866" s="100">
        <v>20</v>
      </c>
      <c r="N4866" s="100">
        <v>1</v>
      </c>
      <c r="O4866" s="104">
        <v>1050000</v>
      </c>
      <c r="P4866" s="104">
        <v>1050000</v>
      </c>
      <c r="Q4866" s="104"/>
      <c r="R4866" s="104"/>
      <c r="S4866" s="104">
        <v>1050000</v>
      </c>
      <c r="T4866" s="104">
        <v>0</v>
      </c>
      <c r="U4866" s="103" t="s">
        <v>303</v>
      </c>
      <c r="V4866" s="105" t="s">
        <v>4193</v>
      </c>
      <c r="W4866" s="106" t="s">
        <v>539</v>
      </c>
    </row>
    <row r="4867" spans="1:23" s="107" customFormat="1" ht="31.8" customHeight="1">
      <c r="A4867" s="46">
        <f>SUBTOTAL(3,$C$11:C4867)</f>
        <v>4857</v>
      </c>
      <c r="B4867" s="100">
        <v>2</v>
      </c>
      <c r="C4867" s="100" t="s">
        <v>291</v>
      </c>
      <c r="D4867" s="100" t="s">
        <v>2364</v>
      </c>
      <c r="E4867" s="101" t="s">
        <v>388</v>
      </c>
      <c r="F4867" s="102" t="s">
        <v>389</v>
      </c>
      <c r="G4867" s="100">
        <v>11</v>
      </c>
      <c r="H4867" s="103" t="s">
        <v>756</v>
      </c>
      <c r="I4867" s="100">
        <v>20</v>
      </c>
      <c r="J4867" s="100">
        <v>1</v>
      </c>
      <c r="K4867" s="100"/>
      <c r="L4867" s="100"/>
      <c r="M4867" s="100">
        <v>20</v>
      </c>
      <c r="N4867" s="100">
        <v>1</v>
      </c>
      <c r="O4867" s="104">
        <v>1050000</v>
      </c>
      <c r="P4867" s="104">
        <v>1050000</v>
      </c>
      <c r="Q4867" s="104"/>
      <c r="R4867" s="104"/>
      <c r="S4867" s="104">
        <v>1050000</v>
      </c>
      <c r="T4867" s="104">
        <v>0</v>
      </c>
      <c r="U4867" s="103" t="s">
        <v>303</v>
      </c>
      <c r="V4867" s="105" t="s">
        <v>5188</v>
      </c>
      <c r="W4867" s="106" t="s">
        <v>539</v>
      </c>
    </row>
    <row r="4868" spans="1:23" s="107" customFormat="1" ht="31.8" customHeight="1">
      <c r="A4868" s="46">
        <f>SUBTOTAL(3,$C$11:C4868)</f>
        <v>4858</v>
      </c>
      <c r="B4868" s="46">
        <v>1</v>
      </c>
      <c r="C4868" s="46" t="s">
        <v>292</v>
      </c>
      <c r="D4868" s="46" t="s">
        <v>939</v>
      </c>
      <c r="E4868" s="98" t="s">
        <v>390</v>
      </c>
      <c r="F4868" s="99" t="s">
        <v>293</v>
      </c>
      <c r="G4868" s="46">
        <v>11</v>
      </c>
      <c r="H4868" s="78" t="s">
        <v>756</v>
      </c>
      <c r="I4868" s="46">
        <v>40</v>
      </c>
      <c r="J4868" s="46">
        <v>1</v>
      </c>
      <c r="K4868" s="46"/>
      <c r="L4868" s="46"/>
      <c r="M4868" s="46">
        <v>40</v>
      </c>
      <c r="N4868" s="46">
        <v>1</v>
      </c>
      <c r="O4868" s="79">
        <v>2000000</v>
      </c>
      <c r="P4868" s="79">
        <v>2000000</v>
      </c>
      <c r="Q4868" s="79"/>
      <c r="R4868" s="79">
        <v>2000000</v>
      </c>
      <c r="S4868" s="79">
        <v>0</v>
      </c>
      <c r="T4868" s="79">
        <v>0</v>
      </c>
      <c r="U4868" s="78" t="s">
        <v>302</v>
      </c>
      <c r="V4868" s="80" t="s">
        <v>1270</v>
      </c>
      <c r="W4868" s="81" t="s">
        <v>539</v>
      </c>
    </row>
    <row r="4869" spans="1:23" s="107" customFormat="1" ht="31.8" customHeight="1">
      <c r="A4869" s="46">
        <f>SUBTOTAL(3,$C$11:C4869)</f>
        <v>4859</v>
      </c>
      <c r="B4869" s="46">
        <v>1</v>
      </c>
      <c r="C4869" s="46" t="s">
        <v>292</v>
      </c>
      <c r="D4869" s="46" t="s">
        <v>939</v>
      </c>
      <c r="E4869" s="98" t="s">
        <v>390</v>
      </c>
      <c r="F4869" s="99" t="s">
        <v>293</v>
      </c>
      <c r="G4869" s="46">
        <v>11</v>
      </c>
      <c r="H4869" s="78" t="s">
        <v>756</v>
      </c>
      <c r="I4869" s="46">
        <v>60</v>
      </c>
      <c r="J4869" s="46">
        <v>1</v>
      </c>
      <c r="K4869" s="46"/>
      <c r="L4869" s="46"/>
      <c r="M4869" s="46">
        <v>60</v>
      </c>
      <c r="N4869" s="46">
        <v>1</v>
      </c>
      <c r="O4869" s="79">
        <v>3000000</v>
      </c>
      <c r="P4869" s="79">
        <v>3000000</v>
      </c>
      <c r="Q4869" s="79"/>
      <c r="R4869" s="79">
        <v>3000000</v>
      </c>
      <c r="S4869" s="79">
        <v>0</v>
      </c>
      <c r="T4869" s="79">
        <v>0</v>
      </c>
      <c r="U4869" s="78" t="s">
        <v>310</v>
      </c>
      <c r="V4869" s="80" t="s">
        <v>2079</v>
      </c>
      <c r="W4869" s="81" t="s">
        <v>347</v>
      </c>
    </row>
    <row r="4870" spans="1:23" s="107" customFormat="1" ht="31.8" customHeight="1">
      <c r="A4870" s="46">
        <f>SUBTOTAL(3,$C$11:C4870)</f>
        <v>4860</v>
      </c>
      <c r="B4870" s="46">
        <v>1</v>
      </c>
      <c r="C4870" s="46" t="s">
        <v>292</v>
      </c>
      <c r="D4870" s="46" t="s">
        <v>541</v>
      </c>
      <c r="E4870" s="98" t="s">
        <v>390</v>
      </c>
      <c r="F4870" s="99" t="s">
        <v>293</v>
      </c>
      <c r="G4870" s="46">
        <v>11</v>
      </c>
      <c r="H4870" s="78" t="s">
        <v>756</v>
      </c>
      <c r="I4870" s="46">
        <v>20</v>
      </c>
      <c r="J4870" s="46">
        <v>1</v>
      </c>
      <c r="K4870" s="46"/>
      <c r="L4870" s="46"/>
      <c r="M4870" s="46">
        <v>20</v>
      </c>
      <c r="N4870" s="46">
        <v>1</v>
      </c>
      <c r="O4870" s="79">
        <v>1050000</v>
      </c>
      <c r="P4870" s="79">
        <v>1050000</v>
      </c>
      <c r="Q4870" s="79"/>
      <c r="R4870" s="79">
        <v>1050000</v>
      </c>
      <c r="S4870" s="79">
        <v>0</v>
      </c>
      <c r="T4870" s="79">
        <v>0</v>
      </c>
      <c r="U4870" s="78" t="s">
        <v>303</v>
      </c>
      <c r="V4870" s="80" t="s">
        <v>1316</v>
      </c>
      <c r="W4870" s="81" t="s">
        <v>539</v>
      </c>
    </row>
    <row r="4871" spans="1:23" s="107" customFormat="1" ht="31.8" customHeight="1">
      <c r="A4871" s="46">
        <f>SUBTOTAL(3,$C$11:C4871)</f>
        <v>4861</v>
      </c>
      <c r="B4871" s="46">
        <v>1</v>
      </c>
      <c r="C4871" s="46" t="s">
        <v>292</v>
      </c>
      <c r="D4871" s="46" t="s">
        <v>119</v>
      </c>
      <c r="E4871" s="98" t="s">
        <v>390</v>
      </c>
      <c r="F4871" s="99" t="s">
        <v>293</v>
      </c>
      <c r="G4871" s="46">
        <v>11</v>
      </c>
      <c r="H4871" s="78" t="s">
        <v>756</v>
      </c>
      <c r="I4871" s="46">
        <v>20</v>
      </c>
      <c r="J4871" s="46">
        <v>1</v>
      </c>
      <c r="K4871" s="46"/>
      <c r="L4871" s="46"/>
      <c r="M4871" s="46">
        <v>20</v>
      </c>
      <c r="N4871" s="46">
        <v>1</v>
      </c>
      <c r="O4871" s="79">
        <v>1050000</v>
      </c>
      <c r="P4871" s="79">
        <v>1050000</v>
      </c>
      <c r="Q4871" s="79"/>
      <c r="R4871" s="79">
        <v>1050000</v>
      </c>
      <c r="S4871" s="79">
        <v>0</v>
      </c>
      <c r="T4871" s="79">
        <v>0</v>
      </c>
      <c r="U4871" s="78" t="s">
        <v>303</v>
      </c>
      <c r="V4871" s="80" t="s">
        <v>2080</v>
      </c>
      <c r="W4871" s="81" t="s">
        <v>539</v>
      </c>
    </row>
    <row r="4872" spans="1:23" s="107" customFormat="1" ht="31.8" customHeight="1">
      <c r="A4872" s="46">
        <f>SUBTOTAL(3,$C$11:C4872)</f>
        <v>4862</v>
      </c>
      <c r="B4872" s="46">
        <v>1</v>
      </c>
      <c r="C4872" s="46" t="s">
        <v>292</v>
      </c>
      <c r="D4872" s="46" t="s">
        <v>126</v>
      </c>
      <c r="E4872" s="98" t="s">
        <v>390</v>
      </c>
      <c r="F4872" s="99" t="s">
        <v>293</v>
      </c>
      <c r="G4872" s="46">
        <v>11</v>
      </c>
      <c r="H4872" s="78" t="s">
        <v>756</v>
      </c>
      <c r="I4872" s="46">
        <v>20</v>
      </c>
      <c r="J4872" s="46">
        <v>1</v>
      </c>
      <c r="K4872" s="46"/>
      <c r="L4872" s="46"/>
      <c r="M4872" s="46">
        <v>20</v>
      </c>
      <c r="N4872" s="46">
        <v>1</v>
      </c>
      <c r="O4872" s="79">
        <v>1050000</v>
      </c>
      <c r="P4872" s="79">
        <v>1050000</v>
      </c>
      <c r="Q4872" s="79"/>
      <c r="R4872" s="79">
        <v>1050000</v>
      </c>
      <c r="S4872" s="79">
        <v>0</v>
      </c>
      <c r="T4872" s="79">
        <v>0</v>
      </c>
      <c r="U4872" s="78" t="s">
        <v>303</v>
      </c>
      <c r="V4872" s="80" t="s">
        <v>1280</v>
      </c>
      <c r="W4872" s="81" t="s">
        <v>539</v>
      </c>
    </row>
    <row r="4873" spans="1:23" s="107" customFormat="1" ht="31.8" customHeight="1">
      <c r="A4873" s="46">
        <f>SUBTOTAL(3,$C$11:C4873)</f>
        <v>4863</v>
      </c>
      <c r="B4873" s="46">
        <v>1</v>
      </c>
      <c r="C4873" s="46" t="s">
        <v>292</v>
      </c>
      <c r="D4873" s="46" t="s">
        <v>541</v>
      </c>
      <c r="E4873" s="98" t="s">
        <v>390</v>
      </c>
      <c r="F4873" s="99" t="s">
        <v>293</v>
      </c>
      <c r="G4873" s="46">
        <v>11</v>
      </c>
      <c r="H4873" s="78" t="s">
        <v>756</v>
      </c>
      <c r="I4873" s="46">
        <v>20</v>
      </c>
      <c r="J4873" s="46">
        <v>1</v>
      </c>
      <c r="K4873" s="46"/>
      <c r="L4873" s="46"/>
      <c r="M4873" s="46">
        <v>20</v>
      </c>
      <c r="N4873" s="46">
        <v>1</v>
      </c>
      <c r="O4873" s="79">
        <v>1050000</v>
      </c>
      <c r="P4873" s="79">
        <v>1050000</v>
      </c>
      <c r="Q4873" s="79"/>
      <c r="R4873" s="79">
        <v>1050000</v>
      </c>
      <c r="S4873" s="79">
        <v>0</v>
      </c>
      <c r="T4873" s="79">
        <v>0</v>
      </c>
      <c r="U4873" s="78" t="s">
        <v>303</v>
      </c>
      <c r="V4873" s="80" t="s">
        <v>2081</v>
      </c>
      <c r="W4873" s="81" t="s">
        <v>539</v>
      </c>
    </row>
    <row r="4874" spans="1:23" s="107" customFormat="1" ht="31.8" customHeight="1">
      <c r="A4874" s="46">
        <f>SUBTOTAL(3,$C$11:C4874)</f>
        <v>4864</v>
      </c>
      <c r="B4874" s="100">
        <v>2</v>
      </c>
      <c r="C4874" s="100" t="s">
        <v>292</v>
      </c>
      <c r="D4874" s="100" t="s">
        <v>2368</v>
      </c>
      <c r="E4874" s="101" t="s">
        <v>390</v>
      </c>
      <c r="F4874" s="102" t="s">
        <v>293</v>
      </c>
      <c r="G4874" s="100">
        <v>11</v>
      </c>
      <c r="H4874" s="103" t="s">
        <v>756</v>
      </c>
      <c r="I4874" s="100">
        <v>20</v>
      </c>
      <c r="J4874" s="100">
        <v>1</v>
      </c>
      <c r="K4874" s="100"/>
      <c r="L4874" s="100"/>
      <c r="M4874" s="100">
        <v>20</v>
      </c>
      <c r="N4874" s="100">
        <v>1</v>
      </c>
      <c r="O4874" s="104">
        <v>1050000</v>
      </c>
      <c r="P4874" s="104">
        <v>1050000</v>
      </c>
      <c r="Q4874" s="104"/>
      <c r="R4874" s="104"/>
      <c r="S4874" s="104">
        <v>1050000</v>
      </c>
      <c r="T4874" s="104">
        <v>0</v>
      </c>
      <c r="U4874" s="103" t="s">
        <v>303</v>
      </c>
      <c r="V4874" s="105" t="s">
        <v>337</v>
      </c>
      <c r="W4874" s="106" t="s">
        <v>539</v>
      </c>
    </row>
    <row r="4875" spans="1:23" s="107" customFormat="1" ht="31.8" customHeight="1">
      <c r="A4875" s="46">
        <f>SUBTOTAL(3,$C$11:C4875)</f>
        <v>4865</v>
      </c>
      <c r="B4875" s="100">
        <v>2</v>
      </c>
      <c r="C4875" s="100" t="s">
        <v>292</v>
      </c>
      <c r="D4875" s="100" t="s">
        <v>2345</v>
      </c>
      <c r="E4875" s="101" t="s">
        <v>390</v>
      </c>
      <c r="F4875" s="102" t="s">
        <v>293</v>
      </c>
      <c r="G4875" s="100">
        <v>11</v>
      </c>
      <c r="H4875" s="103" t="s">
        <v>756</v>
      </c>
      <c r="I4875" s="100">
        <v>20</v>
      </c>
      <c r="J4875" s="100">
        <v>1</v>
      </c>
      <c r="K4875" s="100"/>
      <c r="L4875" s="100"/>
      <c r="M4875" s="100">
        <v>20</v>
      </c>
      <c r="N4875" s="100">
        <v>1</v>
      </c>
      <c r="O4875" s="104">
        <v>1050000</v>
      </c>
      <c r="P4875" s="104">
        <v>1050000</v>
      </c>
      <c r="Q4875" s="104"/>
      <c r="R4875" s="104"/>
      <c r="S4875" s="104">
        <v>1050000</v>
      </c>
      <c r="T4875" s="104">
        <v>0</v>
      </c>
      <c r="U4875" s="103" t="s">
        <v>303</v>
      </c>
      <c r="V4875" s="105" t="s">
        <v>5189</v>
      </c>
      <c r="W4875" s="106" t="s">
        <v>539</v>
      </c>
    </row>
    <row r="4876" spans="1:23" s="107" customFormat="1" ht="31.8" customHeight="1">
      <c r="A4876" s="46">
        <f>SUBTOTAL(3,$C$11:C4876)</f>
        <v>4866</v>
      </c>
      <c r="B4876" s="100">
        <v>2</v>
      </c>
      <c r="C4876" s="100" t="s">
        <v>292</v>
      </c>
      <c r="D4876" s="100" t="s">
        <v>2368</v>
      </c>
      <c r="E4876" s="101" t="s">
        <v>390</v>
      </c>
      <c r="F4876" s="102" t="s">
        <v>293</v>
      </c>
      <c r="G4876" s="100">
        <v>11</v>
      </c>
      <c r="H4876" s="103" t="s">
        <v>756</v>
      </c>
      <c r="I4876" s="100">
        <v>20</v>
      </c>
      <c r="J4876" s="100">
        <v>1</v>
      </c>
      <c r="K4876" s="100"/>
      <c r="L4876" s="100"/>
      <c r="M4876" s="100">
        <v>20</v>
      </c>
      <c r="N4876" s="100">
        <v>1</v>
      </c>
      <c r="O4876" s="104">
        <v>1050000</v>
      </c>
      <c r="P4876" s="104">
        <v>1050000</v>
      </c>
      <c r="Q4876" s="104"/>
      <c r="R4876" s="104"/>
      <c r="S4876" s="104">
        <v>1050000</v>
      </c>
      <c r="T4876" s="104">
        <v>0</v>
      </c>
      <c r="U4876" s="103" t="s">
        <v>303</v>
      </c>
      <c r="V4876" s="105" t="s">
        <v>5190</v>
      </c>
      <c r="W4876" s="106" t="s">
        <v>539</v>
      </c>
    </row>
    <row r="4877" spans="1:23" s="107" customFormat="1" ht="31.8" customHeight="1">
      <c r="A4877" s="46">
        <f>SUBTOTAL(3,$C$11:C4877)</f>
        <v>4867</v>
      </c>
      <c r="B4877" s="100">
        <v>2</v>
      </c>
      <c r="C4877" s="100" t="s">
        <v>292</v>
      </c>
      <c r="D4877" s="100" t="s">
        <v>2341</v>
      </c>
      <c r="E4877" s="101" t="s">
        <v>390</v>
      </c>
      <c r="F4877" s="102" t="s">
        <v>293</v>
      </c>
      <c r="G4877" s="100">
        <v>11</v>
      </c>
      <c r="H4877" s="103" t="s">
        <v>756</v>
      </c>
      <c r="I4877" s="100">
        <v>20</v>
      </c>
      <c r="J4877" s="100">
        <v>1</v>
      </c>
      <c r="K4877" s="100"/>
      <c r="L4877" s="100"/>
      <c r="M4877" s="100">
        <v>20</v>
      </c>
      <c r="N4877" s="100">
        <v>1</v>
      </c>
      <c r="O4877" s="104">
        <v>1050000</v>
      </c>
      <c r="P4877" s="104">
        <v>1050000</v>
      </c>
      <c r="Q4877" s="104"/>
      <c r="R4877" s="104"/>
      <c r="S4877" s="104">
        <v>1050000</v>
      </c>
      <c r="T4877" s="104">
        <v>0</v>
      </c>
      <c r="U4877" s="103" t="s">
        <v>303</v>
      </c>
      <c r="V4877" s="105" t="s">
        <v>178</v>
      </c>
      <c r="W4877" s="106" t="s">
        <v>539</v>
      </c>
    </row>
    <row r="4878" spans="1:23" s="107" customFormat="1" ht="31.8" customHeight="1">
      <c r="A4878" s="46">
        <f>SUBTOTAL(3,$C$11:C4878)</f>
        <v>4868</v>
      </c>
      <c r="B4878" s="100">
        <v>2</v>
      </c>
      <c r="C4878" s="100" t="s">
        <v>292</v>
      </c>
      <c r="D4878" s="100" t="s">
        <v>2345</v>
      </c>
      <c r="E4878" s="101" t="s">
        <v>390</v>
      </c>
      <c r="F4878" s="102" t="s">
        <v>293</v>
      </c>
      <c r="G4878" s="100">
        <v>11</v>
      </c>
      <c r="H4878" s="103" t="s">
        <v>756</v>
      </c>
      <c r="I4878" s="100">
        <v>20</v>
      </c>
      <c r="J4878" s="100">
        <v>1</v>
      </c>
      <c r="K4878" s="100"/>
      <c r="L4878" s="100"/>
      <c r="M4878" s="100">
        <v>20</v>
      </c>
      <c r="N4878" s="100">
        <v>1</v>
      </c>
      <c r="O4878" s="104">
        <v>1050000</v>
      </c>
      <c r="P4878" s="104">
        <v>1050000</v>
      </c>
      <c r="Q4878" s="104"/>
      <c r="R4878" s="104"/>
      <c r="S4878" s="104">
        <v>1050000</v>
      </c>
      <c r="T4878" s="104">
        <v>0</v>
      </c>
      <c r="U4878" s="103" t="s">
        <v>303</v>
      </c>
      <c r="V4878" s="105" t="s">
        <v>1726</v>
      </c>
      <c r="W4878" s="106" t="s">
        <v>539</v>
      </c>
    </row>
    <row r="4879" spans="1:23" s="107" customFormat="1" ht="31.8" customHeight="1">
      <c r="A4879" s="46">
        <f>SUBTOTAL(3,$C$11:C4879)</f>
        <v>4869</v>
      </c>
      <c r="B4879" s="100">
        <v>2</v>
      </c>
      <c r="C4879" s="100" t="s">
        <v>292</v>
      </c>
      <c r="D4879" s="100" t="s">
        <v>2355</v>
      </c>
      <c r="E4879" s="101" t="s">
        <v>390</v>
      </c>
      <c r="F4879" s="102" t="s">
        <v>293</v>
      </c>
      <c r="G4879" s="100">
        <v>11</v>
      </c>
      <c r="H4879" s="103" t="s">
        <v>756</v>
      </c>
      <c r="I4879" s="100">
        <v>20</v>
      </c>
      <c r="J4879" s="100">
        <v>1</v>
      </c>
      <c r="K4879" s="100"/>
      <c r="L4879" s="100"/>
      <c r="M4879" s="100">
        <v>20</v>
      </c>
      <c r="N4879" s="100">
        <v>1</v>
      </c>
      <c r="O4879" s="104">
        <v>1050000</v>
      </c>
      <c r="P4879" s="104">
        <v>1050000</v>
      </c>
      <c r="Q4879" s="104"/>
      <c r="R4879" s="104"/>
      <c r="S4879" s="104">
        <v>1050000</v>
      </c>
      <c r="T4879" s="104">
        <v>0</v>
      </c>
      <c r="U4879" s="103" t="s">
        <v>303</v>
      </c>
      <c r="V4879" s="105" t="s">
        <v>5191</v>
      </c>
      <c r="W4879" s="106" t="s">
        <v>539</v>
      </c>
    </row>
    <row r="4880" spans="1:23" s="107" customFormat="1" ht="31.8" customHeight="1">
      <c r="A4880" s="46">
        <f>SUBTOTAL(3,$C$11:C4880)</f>
        <v>4870</v>
      </c>
      <c r="B4880" s="100">
        <v>2</v>
      </c>
      <c r="C4880" s="100" t="s">
        <v>292</v>
      </c>
      <c r="D4880" s="100" t="s">
        <v>2341</v>
      </c>
      <c r="E4880" s="101" t="s">
        <v>390</v>
      </c>
      <c r="F4880" s="102" t="s">
        <v>293</v>
      </c>
      <c r="G4880" s="100">
        <v>11</v>
      </c>
      <c r="H4880" s="103" t="s">
        <v>756</v>
      </c>
      <c r="I4880" s="100">
        <v>20</v>
      </c>
      <c r="J4880" s="100">
        <v>1</v>
      </c>
      <c r="K4880" s="100"/>
      <c r="L4880" s="100"/>
      <c r="M4880" s="100">
        <v>20</v>
      </c>
      <c r="N4880" s="100">
        <v>1</v>
      </c>
      <c r="O4880" s="104">
        <v>1050000</v>
      </c>
      <c r="P4880" s="104">
        <v>1050000</v>
      </c>
      <c r="Q4880" s="104"/>
      <c r="R4880" s="104"/>
      <c r="S4880" s="104">
        <v>1050000</v>
      </c>
      <c r="T4880" s="104">
        <v>0</v>
      </c>
      <c r="U4880" s="103" t="s">
        <v>303</v>
      </c>
      <c r="V4880" s="105" t="s">
        <v>1244</v>
      </c>
      <c r="W4880" s="106" t="s">
        <v>539</v>
      </c>
    </row>
    <row r="4881" spans="1:23" s="107" customFormat="1" ht="31.8" customHeight="1">
      <c r="A4881" s="46">
        <f>SUBTOTAL(3,$C$11:C4881)</f>
        <v>4871</v>
      </c>
      <c r="B4881" s="100">
        <v>2</v>
      </c>
      <c r="C4881" s="100" t="s">
        <v>292</v>
      </c>
      <c r="D4881" s="100" t="s">
        <v>2368</v>
      </c>
      <c r="E4881" s="101" t="s">
        <v>390</v>
      </c>
      <c r="F4881" s="102" t="s">
        <v>293</v>
      </c>
      <c r="G4881" s="100">
        <v>11</v>
      </c>
      <c r="H4881" s="103" t="s">
        <v>756</v>
      </c>
      <c r="I4881" s="100">
        <v>20</v>
      </c>
      <c r="J4881" s="100">
        <v>1</v>
      </c>
      <c r="K4881" s="100"/>
      <c r="L4881" s="100"/>
      <c r="M4881" s="100">
        <v>20</v>
      </c>
      <c r="N4881" s="100">
        <v>1</v>
      </c>
      <c r="O4881" s="104">
        <v>1050000</v>
      </c>
      <c r="P4881" s="104">
        <v>1050000</v>
      </c>
      <c r="Q4881" s="104"/>
      <c r="R4881" s="104"/>
      <c r="S4881" s="104">
        <v>1050000</v>
      </c>
      <c r="T4881" s="104">
        <v>0</v>
      </c>
      <c r="U4881" s="103" t="s">
        <v>303</v>
      </c>
      <c r="V4881" s="105" t="s">
        <v>5192</v>
      </c>
      <c r="W4881" s="106" t="s">
        <v>539</v>
      </c>
    </row>
    <row r="4882" spans="1:23" s="107" customFormat="1" ht="31.8" customHeight="1">
      <c r="A4882" s="46">
        <f>SUBTOTAL(3,$C$11:C4882)</f>
        <v>4872</v>
      </c>
      <c r="B4882" s="100">
        <v>2</v>
      </c>
      <c r="C4882" s="100" t="s">
        <v>292</v>
      </c>
      <c r="D4882" s="100" t="s">
        <v>2364</v>
      </c>
      <c r="E4882" s="101" t="s">
        <v>390</v>
      </c>
      <c r="F4882" s="102" t="s">
        <v>293</v>
      </c>
      <c r="G4882" s="100">
        <v>11</v>
      </c>
      <c r="H4882" s="103" t="s">
        <v>756</v>
      </c>
      <c r="I4882" s="100">
        <v>20</v>
      </c>
      <c r="J4882" s="100">
        <v>1</v>
      </c>
      <c r="K4882" s="100"/>
      <c r="L4882" s="100"/>
      <c r="M4882" s="100">
        <v>20</v>
      </c>
      <c r="N4882" s="100">
        <v>1</v>
      </c>
      <c r="O4882" s="104">
        <v>1050000</v>
      </c>
      <c r="P4882" s="104">
        <v>1050000</v>
      </c>
      <c r="Q4882" s="104"/>
      <c r="R4882" s="104"/>
      <c r="S4882" s="104">
        <v>1050000</v>
      </c>
      <c r="T4882" s="104">
        <v>0</v>
      </c>
      <c r="U4882" s="103" t="s">
        <v>303</v>
      </c>
      <c r="V4882" s="105" t="s">
        <v>732</v>
      </c>
      <c r="W4882" s="106" t="s">
        <v>539</v>
      </c>
    </row>
    <row r="4883" spans="1:23" s="107" customFormat="1" ht="31.8" customHeight="1">
      <c r="A4883" s="46">
        <f>SUBTOTAL(3,$C$11:C4883)</f>
        <v>4873</v>
      </c>
      <c r="B4883" s="100">
        <v>2</v>
      </c>
      <c r="C4883" s="100" t="s">
        <v>292</v>
      </c>
      <c r="D4883" s="100" t="s">
        <v>2350</v>
      </c>
      <c r="E4883" s="101" t="s">
        <v>390</v>
      </c>
      <c r="F4883" s="102" t="s">
        <v>293</v>
      </c>
      <c r="G4883" s="100">
        <v>11</v>
      </c>
      <c r="H4883" s="103" t="s">
        <v>756</v>
      </c>
      <c r="I4883" s="100">
        <v>20</v>
      </c>
      <c r="J4883" s="100">
        <v>1</v>
      </c>
      <c r="K4883" s="100"/>
      <c r="L4883" s="100"/>
      <c r="M4883" s="100">
        <v>20</v>
      </c>
      <c r="N4883" s="100">
        <v>1</v>
      </c>
      <c r="O4883" s="104">
        <v>1050000</v>
      </c>
      <c r="P4883" s="104">
        <v>1050000</v>
      </c>
      <c r="Q4883" s="104"/>
      <c r="R4883" s="104"/>
      <c r="S4883" s="104">
        <v>1050000</v>
      </c>
      <c r="T4883" s="104">
        <v>0</v>
      </c>
      <c r="U4883" s="103" t="s">
        <v>303</v>
      </c>
      <c r="V4883" s="105" t="s">
        <v>5193</v>
      </c>
      <c r="W4883" s="106" t="s">
        <v>539</v>
      </c>
    </row>
    <row r="4884" spans="1:23" s="107" customFormat="1" ht="31.8" customHeight="1">
      <c r="A4884" s="46">
        <f>SUBTOTAL(3,$C$11:C4884)</f>
        <v>4874</v>
      </c>
      <c r="B4884" s="100">
        <v>2</v>
      </c>
      <c r="C4884" s="100" t="s">
        <v>292</v>
      </c>
      <c r="D4884" s="100" t="s">
        <v>2364</v>
      </c>
      <c r="E4884" s="101" t="s">
        <v>390</v>
      </c>
      <c r="F4884" s="102" t="s">
        <v>293</v>
      </c>
      <c r="G4884" s="100">
        <v>11</v>
      </c>
      <c r="H4884" s="103" t="s">
        <v>756</v>
      </c>
      <c r="I4884" s="100">
        <v>20</v>
      </c>
      <c r="J4884" s="100">
        <v>1</v>
      </c>
      <c r="K4884" s="100"/>
      <c r="L4884" s="100"/>
      <c r="M4884" s="100">
        <v>20</v>
      </c>
      <c r="N4884" s="100">
        <v>1</v>
      </c>
      <c r="O4884" s="104">
        <v>1050000</v>
      </c>
      <c r="P4884" s="104">
        <v>1050000</v>
      </c>
      <c r="Q4884" s="104"/>
      <c r="R4884" s="104"/>
      <c r="S4884" s="104">
        <v>1050000</v>
      </c>
      <c r="T4884" s="104">
        <v>0</v>
      </c>
      <c r="U4884" s="103" t="s">
        <v>303</v>
      </c>
      <c r="V4884" s="105" t="s">
        <v>5194</v>
      </c>
      <c r="W4884" s="106" t="s">
        <v>539</v>
      </c>
    </row>
    <row r="4885" spans="1:23" s="107" customFormat="1" ht="31.8" customHeight="1">
      <c r="A4885" s="46">
        <f>SUBTOTAL(3,$C$11:C4885)</f>
        <v>4875</v>
      </c>
      <c r="B4885" s="100">
        <v>2</v>
      </c>
      <c r="C4885" s="100" t="s">
        <v>292</v>
      </c>
      <c r="D4885" s="100" t="s">
        <v>2357</v>
      </c>
      <c r="E4885" s="101" t="s">
        <v>390</v>
      </c>
      <c r="F4885" s="102" t="s">
        <v>293</v>
      </c>
      <c r="G4885" s="100">
        <v>11</v>
      </c>
      <c r="H4885" s="103" t="s">
        <v>756</v>
      </c>
      <c r="I4885" s="100">
        <v>20</v>
      </c>
      <c r="J4885" s="100">
        <v>1</v>
      </c>
      <c r="K4885" s="100"/>
      <c r="L4885" s="100"/>
      <c r="M4885" s="100">
        <v>20</v>
      </c>
      <c r="N4885" s="100">
        <v>1</v>
      </c>
      <c r="O4885" s="104">
        <v>1050000</v>
      </c>
      <c r="P4885" s="104">
        <v>1050000</v>
      </c>
      <c r="Q4885" s="104"/>
      <c r="R4885" s="104"/>
      <c r="S4885" s="104">
        <v>1050000</v>
      </c>
      <c r="T4885" s="104">
        <v>0</v>
      </c>
      <c r="U4885" s="103" t="s">
        <v>303</v>
      </c>
      <c r="V4885" s="105" t="s">
        <v>900</v>
      </c>
      <c r="W4885" s="106" t="s">
        <v>539</v>
      </c>
    </row>
    <row r="4886" spans="1:23" s="107" customFormat="1" ht="31.8" customHeight="1">
      <c r="A4886" s="46">
        <f>SUBTOTAL(3,$C$11:C4886)</f>
        <v>4876</v>
      </c>
      <c r="B4886" s="100">
        <v>2</v>
      </c>
      <c r="C4886" s="100" t="s">
        <v>292</v>
      </c>
      <c r="D4886" s="100" t="s">
        <v>2350</v>
      </c>
      <c r="E4886" s="101" t="s">
        <v>390</v>
      </c>
      <c r="F4886" s="102" t="s">
        <v>293</v>
      </c>
      <c r="G4886" s="100">
        <v>11</v>
      </c>
      <c r="H4886" s="103" t="s">
        <v>756</v>
      </c>
      <c r="I4886" s="100">
        <v>20</v>
      </c>
      <c r="J4886" s="100">
        <v>1</v>
      </c>
      <c r="K4886" s="100"/>
      <c r="L4886" s="100"/>
      <c r="M4886" s="100">
        <v>20</v>
      </c>
      <c r="N4886" s="100">
        <v>1</v>
      </c>
      <c r="O4886" s="104">
        <v>1050000</v>
      </c>
      <c r="P4886" s="104">
        <v>1050000</v>
      </c>
      <c r="Q4886" s="104"/>
      <c r="R4886" s="104"/>
      <c r="S4886" s="104">
        <v>1050000</v>
      </c>
      <c r="T4886" s="104">
        <v>0</v>
      </c>
      <c r="U4886" s="103" t="s">
        <v>303</v>
      </c>
      <c r="V4886" s="105" t="s">
        <v>2745</v>
      </c>
      <c r="W4886" s="106" t="s">
        <v>539</v>
      </c>
    </row>
    <row r="4887" spans="1:23" s="107" customFormat="1" ht="31.8" customHeight="1">
      <c r="A4887" s="46">
        <f>SUBTOTAL(3,$C$11:C4887)</f>
        <v>4877</v>
      </c>
      <c r="B4887" s="100">
        <v>2</v>
      </c>
      <c r="C4887" s="100" t="s">
        <v>292</v>
      </c>
      <c r="D4887" s="100" t="s">
        <v>2351</v>
      </c>
      <c r="E4887" s="101" t="s">
        <v>390</v>
      </c>
      <c r="F4887" s="102" t="s">
        <v>293</v>
      </c>
      <c r="G4887" s="100">
        <v>11</v>
      </c>
      <c r="H4887" s="103" t="s">
        <v>756</v>
      </c>
      <c r="I4887" s="100">
        <v>20</v>
      </c>
      <c r="J4887" s="100">
        <v>1</v>
      </c>
      <c r="K4887" s="100"/>
      <c r="L4887" s="100"/>
      <c r="M4887" s="100">
        <v>20</v>
      </c>
      <c r="N4887" s="100">
        <v>1</v>
      </c>
      <c r="O4887" s="104">
        <v>1050000</v>
      </c>
      <c r="P4887" s="104">
        <v>1050000</v>
      </c>
      <c r="Q4887" s="104"/>
      <c r="R4887" s="104"/>
      <c r="S4887" s="104">
        <v>1050000</v>
      </c>
      <c r="T4887" s="104">
        <v>0</v>
      </c>
      <c r="U4887" s="103" t="s">
        <v>303</v>
      </c>
      <c r="V4887" s="105" t="s">
        <v>5195</v>
      </c>
      <c r="W4887" s="106" t="s">
        <v>539</v>
      </c>
    </row>
    <row r="4888" spans="1:23" s="107" customFormat="1" ht="31.8" customHeight="1">
      <c r="A4888" s="46">
        <f>SUBTOTAL(3,$C$11:C4888)</f>
        <v>4878</v>
      </c>
      <c r="B4888" s="100">
        <v>2</v>
      </c>
      <c r="C4888" s="100" t="s">
        <v>292</v>
      </c>
      <c r="D4888" s="100" t="s">
        <v>2364</v>
      </c>
      <c r="E4888" s="101" t="s">
        <v>390</v>
      </c>
      <c r="F4888" s="102" t="s">
        <v>293</v>
      </c>
      <c r="G4888" s="100">
        <v>11</v>
      </c>
      <c r="H4888" s="103" t="s">
        <v>756</v>
      </c>
      <c r="I4888" s="100">
        <v>20</v>
      </c>
      <c r="J4888" s="100">
        <v>1</v>
      </c>
      <c r="K4888" s="100"/>
      <c r="L4888" s="100"/>
      <c r="M4888" s="100">
        <v>20</v>
      </c>
      <c r="N4888" s="100">
        <v>1</v>
      </c>
      <c r="O4888" s="104">
        <v>1050000</v>
      </c>
      <c r="P4888" s="104">
        <v>1050000</v>
      </c>
      <c r="Q4888" s="104"/>
      <c r="R4888" s="104"/>
      <c r="S4888" s="104">
        <v>1050000</v>
      </c>
      <c r="T4888" s="104">
        <v>0</v>
      </c>
      <c r="U4888" s="103" t="s">
        <v>303</v>
      </c>
      <c r="V4888" s="105" t="s">
        <v>4079</v>
      </c>
      <c r="W4888" s="106" t="s">
        <v>539</v>
      </c>
    </row>
    <row r="4889" spans="1:23" s="107" customFormat="1" ht="31.8" customHeight="1">
      <c r="A4889" s="46">
        <f>SUBTOTAL(3,$C$11:C4889)</f>
        <v>4879</v>
      </c>
      <c r="B4889" s="100">
        <v>2</v>
      </c>
      <c r="C4889" s="100" t="s">
        <v>292</v>
      </c>
      <c r="D4889" s="100" t="s">
        <v>2352</v>
      </c>
      <c r="E4889" s="101" t="s">
        <v>390</v>
      </c>
      <c r="F4889" s="102" t="s">
        <v>293</v>
      </c>
      <c r="G4889" s="100">
        <v>11</v>
      </c>
      <c r="H4889" s="103" t="s">
        <v>756</v>
      </c>
      <c r="I4889" s="100">
        <v>20</v>
      </c>
      <c r="J4889" s="100">
        <v>1</v>
      </c>
      <c r="K4889" s="100"/>
      <c r="L4889" s="100"/>
      <c r="M4889" s="100">
        <v>20</v>
      </c>
      <c r="N4889" s="100">
        <v>1</v>
      </c>
      <c r="O4889" s="104">
        <v>1050000</v>
      </c>
      <c r="P4889" s="104">
        <v>1050000</v>
      </c>
      <c r="Q4889" s="104"/>
      <c r="R4889" s="104"/>
      <c r="S4889" s="104">
        <v>1050000</v>
      </c>
      <c r="T4889" s="104">
        <v>0</v>
      </c>
      <c r="U4889" s="103" t="s">
        <v>303</v>
      </c>
      <c r="V4889" s="105" t="s">
        <v>2080</v>
      </c>
      <c r="W4889" s="106" t="s">
        <v>539</v>
      </c>
    </row>
    <row r="4890" spans="1:23" s="107" customFormat="1" ht="31.8" customHeight="1">
      <c r="A4890" s="46">
        <f>SUBTOTAL(3,$C$11:C4890)</f>
        <v>4880</v>
      </c>
      <c r="B4890" s="100">
        <v>2</v>
      </c>
      <c r="C4890" s="100" t="s">
        <v>292</v>
      </c>
      <c r="D4890" s="100" t="s">
        <v>2364</v>
      </c>
      <c r="E4890" s="101" t="s">
        <v>390</v>
      </c>
      <c r="F4890" s="102" t="s">
        <v>293</v>
      </c>
      <c r="G4890" s="100">
        <v>11</v>
      </c>
      <c r="H4890" s="103" t="s">
        <v>756</v>
      </c>
      <c r="I4890" s="100">
        <v>20</v>
      </c>
      <c r="J4890" s="100">
        <v>1</v>
      </c>
      <c r="K4890" s="100"/>
      <c r="L4890" s="100"/>
      <c r="M4890" s="100">
        <v>20</v>
      </c>
      <c r="N4890" s="100">
        <v>1</v>
      </c>
      <c r="O4890" s="104">
        <v>1050000</v>
      </c>
      <c r="P4890" s="104">
        <v>1050000</v>
      </c>
      <c r="Q4890" s="104"/>
      <c r="R4890" s="104"/>
      <c r="S4890" s="104">
        <v>1050000</v>
      </c>
      <c r="T4890" s="104">
        <v>0</v>
      </c>
      <c r="U4890" s="103" t="s">
        <v>303</v>
      </c>
      <c r="V4890" s="105" t="s">
        <v>4201</v>
      </c>
      <c r="W4890" s="106" t="s">
        <v>539</v>
      </c>
    </row>
    <row r="4891" spans="1:23" s="107" customFormat="1" ht="31.8" customHeight="1">
      <c r="A4891" s="46">
        <f>SUBTOTAL(3,$C$11:C4891)</f>
        <v>4881</v>
      </c>
      <c r="B4891" s="46">
        <v>1</v>
      </c>
      <c r="C4891" s="46" t="s">
        <v>408</v>
      </c>
      <c r="D4891" s="46" t="s">
        <v>934</v>
      </c>
      <c r="E4891" s="98" t="s">
        <v>409</v>
      </c>
      <c r="F4891" s="99" t="s">
        <v>685</v>
      </c>
      <c r="G4891" s="46">
        <v>11</v>
      </c>
      <c r="H4891" s="78" t="s">
        <v>756</v>
      </c>
      <c r="I4891" s="46">
        <v>20</v>
      </c>
      <c r="J4891" s="46">
        <v>1</v>
      </c>
      <c r="K4891" s="46"/>
      <c r="L4891" s="46"/>
      <c r="M4891" s="46">
        <v>20</v>
      </c>
      <c r="N4891" s="46">
        <v>1</v>
      </c>
      <c r="O4891" s="79">
        <v>1050000</v>
      </c>
      <c r="P4891" s="79">
        <v>1050000</v>
      </c>
      <c r="Q4891" s="79"/>
      <c r="R4891" s="79">
        <v>1050000</v>
      </c>
      <c r="S4891" s="79">
        <v>0</v>
      </c>
      <c r="T4891" s="79">
        <v>0</v>
      </c>
      <c r="U4891" s="78" t="s">
        <v>303</v>
      </c>
      <c r="V4891" s="80" t="s">
        <v>2082</v>
      </c>
      <c r="W4891" s="81" t="s">
        <v>539</v>
      </c>
    </row>
    <row r="4892" spans="1:23" s="107" customFormat="1" ht="31.8" customHeight="1">
      <c r="A4892" s="46">
        <f>SUBTOTAL(3,$C$11:C4892)</f>
        <v>4882</v>
      </c>
      <c r="B4892" s="46">
        <v>1</v>
      </c>
      <c r="C4892" s="46" t="s">
        <v>408</v>
      </c>
      <c r="D4892" s="46" t="s">
        <v>930</v>
      </c>
      <c r="E4892" s="98" t="s">
        <v>409</v>
      </c>
      <c r="F4892" s="99" t="s">
        <v>685</v>
      </c>
      <c r="G4892" s="46">
        <v>11</v>
      </c>
      <c r="H4892" s="78" t="s">
        <v>756</v>
      </c>
      <c r="I4892" s="46">
        <v>20</v>
      </c>
      <c r="J4892" s="46">
        <v>1</v>
      </c>
      <c r="K4892" s="46"/>
      <c r="L4892" s="46"/>
      <c r="M4892" s="46">
        <v>20</v>
      </c>
      <c r="N4892" s="46">
        <v>1</v>
      </c>
      <c r="O4892" s="79">
        <v>1050000</v>
      </c>
      <c r="P4892" s="79">
        <v>1050000</v>
      </c>
      <c r="Q4892" s="79"/>
      <c r="R4892" s="79">
        <v>1050000</v>
      </c>
      <c r="S4892" s="79">
        <v>0</v>
      </c>
      <c r="T4892" s="79">
        <v>0</v>
      </c>
      <c r="U4892" s="78" t="s">
        <v>303</v>
      </c>
      <c r="V4892" s="80" t="s">
        <v>2083</v>
      </c>
      <c r="W4892" s="81" t="s">
        <v>539</v>
      </c>
    </row>
    <row r="4893" spans="1:23" s="107" customFormat="1" ht="31.8" customHeight="1">
      <c r="A4893" s="46">
        <f>SUBTOTAL(3,$C$11:C4893)</f>
        <v>4883</v>
      </c>
      <c r="B4893" s="46">
        <v>1</v>
      </c>
      <c r="C4893" s="46" t="s">
        <v>408</v>
      </c>
      <c r="D4893" s="46" t="s">
        <v>930</v>
      </c>
      <c r="E4893" s="98" t="s">
        <v>409</v>
      </c>
      <c r="F4893" s="99" t="s">
        <v>685</v>
      </c>
      <c r="G4893" s="46">
        <v>11</v>
      </c>
      <c r="H4893" s="78" t="s">
        <v>756</v>
      </c>
      <c r="I4893" s="46">
        <v>20</v>
      </c>
      <c r="J4893" s="46">
        <v>1</v>
      </c>
      <c r="K4893" s="46"/>
      <c r="L4893" s="46"/>
      <c r="M4893" s="46">
        <v>20</v>
      </c>
      <c r="N4893" s="46">
        <v>1</v>
      </c>
      <c r="O4893" s="79">
        <v>1050000</v>
      </c>
      <c r="P4893" s="79">
        <v>1050000</v>
      </c>
      <c r="Q4893" s="79"/>
      <c r="R4893" s="79">
        <v>1050000</v>
      </c>
      <c r="S4893" s="79">
        <v>0</v>
      </c>
      <c r="T4893" s="79">
        <v>0</v>
      </c>
      <c r="U4893" s="78" t="s">
        <v>303</v>
      </c>
      <c r="V4893" s="80" t="s">
        <v>1645</v>
      </c>
      <c r="W4893" s="81" t="s">
        <v>539</v>
      </c>
    </row>
    <row r="4894" spans="1:23" s="107" customFormat="1" ht="31.8" customHeight="1">
      <c r="A4894" s="46">
        <f>SUBTOTAL(3,$C$11:C4894)</f>
        <v>4884</v>
      </c>
      <c r="B4894" s="46">
        <v>1</v>
      </c>
      <c r="C4894" s="46" t="s">
        <v>408</v>
      </c>
      <c r="D4894" s="46" t="s">
        <v>930</v>
      </c>
      <c r="E4894" s="98" t="s">
        <v>409</v>
      </c>
      <c r="F4894" s="99" t="s">
        <v>685</v>
      </c>
      <c r="G4894" s="46">
        <v>11</v>
      </c>
      <c r="H4894" s="78" t="s">
        <v>756</v>
      </c>
      <c r="I4894" s="46">
        <v>20</v>
      </c>
      <c r="J4894" s="46">
        <v>1</v>
      </c>
      <c r="K4894" s="46"/>
      <c r="L4894" s="46"/>
      <c r="M4894" s="46">
        <v>20</v>
      </c>
      <c r="N4894" s="46">
        <v>1</v>
      </c>
      <c r="O4894" s="79">
        <v>1050000</v>
      </c>
      <c r="P4894" s="79">
        <v>1050000</v>
      </c>
      <c r="Q4894" s="79"/>
      <c r="R4894" s="79">
        <v>1050000</v>
      </c>
      <c r="S4894" s="79">
        <v>0</v>
      </c>
      <c r="T4894" s="79">
        <v>0</v>
      </c>
      <c r="U4894" s="78" t="s">
        <v>303</v>
      </c>
      <c r="V4894" s="80" t="s">
        <v>1221</v>
      </c>
      <c r="W4894" s="81" t="s">
        <v>539</v>
      </c>
    </row>
    <row r="4895" spans="1:23" s="107" customFormat="1" ht="31.8" customHeight="1">
      <c r="A4895" s="46">
        <f>SUBTOTAL(3,$C$11:C4895)</f>
        <v>4885</v>
      </c>
      <c r="B4895" s="46">
        <v>1</v>
      </c>
      <c r="C4895" s="46" t="s">
        <v>408</v>
      </c>
      <c r="D4895" s="46" t="s">
        <v>940</v>
      </c>
      <c r="E4895" s="98" t="s">
        <v>409</v>
      </c>
      <c r="F4895" s="99" t="s">
        <v>685</v>
      </c>
      <c r="G4895" s="46">
        <v>11</v>
      </c>
      <c r="H4895" s="78" t="s">
        <v>756</v>
      </c>
      <c r="I4895" s="46">
        <v>20</v>
      </c>
      <c r="J4895" s="46">
        <v>1</v>
      </c>
      <c r="K4895" s="46"/>
      <c r="L4895" s="46"/>
      <c r="M4895" s="46">
        <v>20</v>
      </c>
      <c r="N4895" s="46">
        <v>1</v>
      </c>
      <c r="O4895" s="79">
        <v>1050000</v>
      </c>
      <c r="P4895" s="79">
        <v>1050000</v>
      </c>
      <c r="Q4895" s="79"/>
      <c r="R4895" s="79">
        <v>1050000</v>
      </c>
      <c r="S4895" s="79">
        <v>0</v>
      </c>
      <c r="T4895" s="79">
        <v>0</v>
      </c>
      <c r="U4895" s="78" t="s">
        <v>303</v>
      </c>
      <c r="V4895" s="80" t="s">
        <v>155</v>
      </c>
      <c r="W4895" s="81" t="s">
        <v>539</v>
      </c>
    </row>
    <row r="4896" spans="1:23" s="107" customFormat="1" ht="31.8" customHeight="1">
      <c r="A4896" s="46">
        <f>SUBTOTAL(3,$C$11:C4896)</f>
        <v>4886</v>
      </c>
      <c r="B4896" s="46">
        <v>1</v>
      </c>
      <c r="C4896" s="46" t="s">
        <v>408</v>
      </c>
      <c r="D4896" s="46" t="s">
        <v>940</v>
      </c>
      <c r="E4896" s="98" t="s">
        <v>409</v>
      </c>
      <c r="F4896" s="99" t="s">
        <v>685</v>
      </c>
      <c r="G4896" s="46">
        <v>11</v>
      </c>
      <c r="H4896" s="78" t="s">
        <v>756</v>
      </c>
      <c r="I4896" s="46">
        <v>20</v>
      </c>
      <c r="J4896" s="46">
        <v>1</v>
      </c>
      <c r="K4896" s="46"/>
      <c r="L4896" s="46"/>
      <c r="M4896" s="46">
        <v>20</v>
      </c>
      <c r="N4896" s="46">
        <v>1</v>
      </c>
      <c r="O4896" s="79">
        <v>1050000</v>
      </c>
      <c r="P4896" s="79">
        <v>1050000</v>
      </c>
      <c r="Q4896" s="79"/>
      <c r="R4896" s="79">
        <v>1050000</v>
      </c>
      <c r="S4896" s="79">
        <v>0</v>
      </c>
      <c r="T4896" s="79">
        <v>0</v>
      </c>
      <c r="U4896" s="78" t="s">
        <v>303</v>
      </c>
      <c r="V4896" s="80" t="s">
        <v>2084</v>
      </c>
      <c r="W4896" s="81" t="s">
        <v>539</v>
      </c>
    </row>
    <row r="4897" spans="1:23" s="107" customFormat="1" ht="31.8" customHeight="1">
      <c r="A4897" s="46">
        <f>SUBTOTAL(3,$C$11:C4897)</f>
        <v>4887</v>
      </c>
      <c r="B4897" s="46">
        <v>1</v>
      </c>
      <c r="C4897" s="46" t="s">
        <v>408</v>
      </c>
      <c r="D4897" s="46" t="s">
        <v>541</v>
      </c>
      <c r="E4897" s="98" t="s">
        <v>409</v>
      </c>
      <c r="F4897" s="99" t="s">
        <v>685</v>
      </c>
      <c r="G4897" s="46">
        <v>11</v>
      </c>
      <c r="H4897" s="78" t="s">
        <v>756</v>
      </c>
      <c r="I4897" s="46">
        <v>20</v>
      </c>
      <c r="J4897" s="46">
        <v>1</v>
      </c>
      <c r="K4897" s="46"/>
      <c r="L4897" s="46"/>
      <c r="M4897" s="46">
        <v>20</v>
      </c>
      <c r="N4897" s="46">
        <v>1</v>
      </c>
      <c r="O4897" s="79">
        <v>1050000</v>
      </c>
      <c r="P4897" s="79">
        <v>1050000</v>
      </c>
      <c r="Q4897" s="79"/>
      <c r="R4897" s="79">
        <v>1050000</v>
      </c>
      <c r="S4897" s="79">
        <v>0</v>
      </c>
      <c r="T4897" s="79">
        <v>0</v>
      </c>
      <c r="U4897" s="78" t="s">
        <v>303</v>
      </c>
      <c r="V4897" s="80" t="s">
        <v>873</v>
      </c>
      <c r="W4897" s="81" t="s">
        <v>539</v>
      </c>
    </row>
    <row r="4898" spans="1:23" s="107" customFormat="1" ht="31.8" customHeight="1">
      <c r="A4898" s="46">
        <f>SUBTOTAL(3,$C$11:C4898)</f>
        <v>4888</v>
      </c>
      <c r="B4898" s="46">
        <v>1</v>
      </c>
      <c r="C4898" s="46" t="s">
        <v>408</v>
      </c>
      <c r="D4898" s="46" t="s">
        <v>938</v>
      </c>
      <c r="E4898" s="98" t="s">
        <v>409</v>
      </c>
      <c r="F4898" s="99" t="s">
        <v>685</v>
      </c>
      <c r="G4898" s="46">
        <v>11</v>
      </c>
      <c r="H4898" s="78" t="s">
        <v>756</v>
      </c>
      <c r="I4898" s="46">
        <v>20</v>
      </c>
      <c r="J4898" s="46">
        <v>1</v>
      </c>
      <c r="K4898" s="46"/>
      <c r="L4898" s="46"/>
      <c r="M4898" s="46">
        <v>20</v>
      </c>
      <c r="N4898" s="46">
        <v>1</v>
      </c>
      <c r="O4898" s="79">
        <v>1050000</v>
      </c>
      <c r="P4898" s="79">
        <v>1050000</v>
      </c>
      <c r="Q4898" s="79"/>
      <c r="R4898" s="79">
        <v>1050000</v>
      </c>
      <c r="S4898" s="79">
        <v>0</v>
      </c>
      <c r="T4898" s="79">
        <v>0</v>
      </c>
      <c r="U4898" s="78" t="s">
        <v>303</v>
      </c>
      <c r="V4898" s="80" t="s">
        <v>2085</v>
      </c>
      <c r="W4898" s="81" t="s">
        <v>539</v>
      </c>
    </row>
    <row r="4899" spans="1:23" s="107" customFormat="1" ht="31.8" customHeight="1">
      <c r="A4899" s="46">
        <f>SUBTOTAL(3,$C$11:C4899)</f>
        <v>4889</v>
      </c>
      <c r="B4899" s="100">
        <v>2</v>
      </c>
      <c r="C4899" s="100" t="s">
        <v>408</v>
      </c>
      <c r="D4899" s="100" t="s">
        <v>2347</v>
      </c>
      <c r="E4899" s="101" t="s">
        <v>409</v>
      </c>
      <c r="F4899" s="102" t="s">
        <v>685</v>
      </c>
      <c r="G4899" s="100">
        <v>11</v>
      </c>
      <c r="H4899" s="103" t="s">
        <v>756</v>
      </c>
      <c r="I4899" s="100">
        <v>20</v>
      </c>
      <c r="J4899" s="100">
        <v>1</v>
      </c>
      <c r="K4899" s="100"/>
      <c r="L4899" s="100"/>
      <c r="M4899" s="100">
        <v>20</v>
      </c>
      <c r="N4899" s="100">
        <v>1</v>
      </c>
      <c r="O4899" s="104">
        <v>1050000</v>
      </c>
      <c r="P4899" s="104">
        <v>1050000</v>
      </c>
      <c r="Q4899" s="104"/>
      <c r="R4899" s="104"/>
      <c r="S4899" s="104">
        <v>1050000</v>
      </c>
      <c r="T4899" s="104">
        <v>0</v>
      </c>
      <c r="U4899" s="103" t="s">
        <v>303</v>
      </c>
      <c r="V4899" s="105" t="s">
        <v>5196</v>
      </c>
      <c r="W4899" s="106" t="s">
        <v>539</v>
      </c>
    </row>
    <row r="4900" spans="1:23" s="107" customFormat="1" ht="31.8" customHeight="1">
      <c r="A4900" s="46">
        <f>SUBTOTAL(3,$C$11:C4900)</f>
        <v>4890</v>
      </c>
      <c r="B4900" s="100">
        <v>2</v>
      </c>
      <c r="C4900" s="100" t="s">
        <v>408</v>
      </c>
      <c r="D4900" s="100" t="s">
        <v>2345</v>
      </c>
      <c r="E4900" s="101" t="s">
        <v>409</v>
      </c>
      <c r="F4900" s="102" t="s">
        <v>685</v>
      </c>
      <c r="G4900" s="100">
        <v>11</v>
      </c>
      <c r="H4900" s="103" t="s">
        <v>756</v>
      </c>
      <c r="I4900" s="100">
        <v>20</v>
      </c>
      <c r="J4900" s="100">
        <v>1</v>
      </c>
      <c r="K4900" s="100"/>
      <c r="L4900" s="100"/>
      <c r="M4900" s="100">
        <v>20</v>
      </c>
      <c r="N4900" s="100">
        <v>1</v>
      </c>
      <c r="O4900" s="104">
        <v>1050000</v>
      </c>
      <c r="P4900" s="104">
        <v>1050000</v>
      </c>
      <c r="Q4900" s="104"/>
      <c r="R4900" s="104"/>
      <c r="S4900" s="104">
        <v>1050000</v>
      </c>
      <c r="T4900" s="104">
        <v>0</v>
      </c>
      <c r="U4900" s="103" t="s">
        <v>303</v>
      </c>
      <c r="V4900" s="105" t="s">
        <v>5197</v>
      </c>
      <c r="W4900" s="106" t="s">
        <v>539</v>
      </c>
    </row>
    <row r="4901" spans="1:23" s="107" customFormat="1" ht="31.8" customHeight="1">
      <c r="A4901" s="46">
        <f>SUBTOTAL(3,$C$11:C4901)</f>
        <v>4891</v>
      </c>
      <c r="B4901" s="100">
        <v>2</v>
      </c>
      <c r="C4901" s="100" t="s">
        <v>408</v>
      </c>
      <c r="D4901" s="100" t="s">
        <v>2347</v>
      </c>
      <c r="E4901" s="101" t="s">
        <v>409</v>
      </c>
      <c r="F4901" s="102" t="s">
        <v>685</v>
      </c>
      <c r="G4901" s="100">
        <v>11</v>
      </c>
      <c r="H4901" s="103" t="s">
        <v>756</v>
      </c>
      <c r="I4901" s="100">
        <v>20</v>
      </c>
      <c r="J4901" s="100">
        <v>1</v>
      </c>
      <c r="K4901" s="100"/>
      <c r="L4901" s="100"/>
      <c r="M4901" s="100">
        <v>20</v>
      </c>
      <c r="N4901" s="100">
        <v>1</v>
      </c>
      <c r="O4901" s="104">
        <v>1050000</v>
      </c>
      <c r="P4901" s="104">
        <v>1050000</v>
      </c>
      <c r="Q4901" s="104"/>
      <c r="R4901" s="104"/>
      <c r="S4901" s="104">
        <v>1050000</v>
      </c>
      <c r="T4901" s="104">
        <v>0</v>
      </c>
      <c r="U4901" s="103" t="s">
        <v>303</v>
      </c>
      <c r="V4901" s="105" t="s">
        <v>5198</v>
      </c>
      <c r="W4901" s="106" t="s">
        <v>539</v>
      </c>
    </row>
    <row r="4902" spans="1:23" s="107" customFormat="1" ht="31.8" customHeight="1">
      <c r="A4902" s="46">
        <f>SUBTOTAL(3,$C$11:C4902)</f>
        <v>4892</v>
      </c>
      <c r="B4902" s="100">
        <v>2</v>
      </c>
      <c r="C4902" s="100" t="s">
        <v>408</v>
      </c>
      <c r="D4902" s="100" t="s">
        <v>2395</v>
      </c>
      <c r="E4902" s="101" t="s">
        <v>409</v>
      </c>
      <c r="F4902" s="102" t="s">
        <v>685</v>
      </c>
      <c r="G4902" s="100">
        <v>11</v>
      </c>
      <c r="H4902" s="103" t="s">
        <v>756</v>
      </c>
      <c r="I4902" s="100">
        <v>20</v>
      </c>
      <c r="J4902" s="100">
        <v>1</v>
      </c>
      <c r="K4902" s="100"/>
      <c r="L4902" s="100"/>
      <c r="M4902" s="100">
        <v>20</v>
      </c>
      <c r="N4902" s="100">
        <v>1</v>
      </c>
      <c r="O4902" s="104">
        <v>1050000</v>
      </c>
      <c r="P4902" s="104">
        <v>1050000</v>
      </c>
      <c r="Q4902" s="104"/>
      <c r="R4902" s="104"/>
      <c r="S4902" s="104">
        <v>1050000</v>
      </c>
      <c r="T4902" s="104">
        <v>0</v>
      </c>
      <c r="U4902" s="103" t="s">
        <v>303</v>
      </c>
      <c r="V4902" s="105" t="s">
        <v>1895</v>
      </c>
      <c r="W4902" s="106" t="s">
        <v>539</v>
      </c>
    </row>
    <row r="4903" spans="1:23" s="107" customFormat="1" ht="31.8" customHeight="1">
      <c r="A4903" s="46">
        <f>SUBTOTAL(3,$C$11:C4903)</f>
        <v>4893</v>
      </c>
      <c r="B4903" s="100">
        <v>2</v>
      </c>
      <c r="C4903" s="100" t="s">
        <v>408</v>
      </c>
      <c r="D4903" s="100" t="s">
        <v>2351</v>
      </c>
      <c r="E4903" s="101" t="s">
        <v>409</v>
      </c>
      <c r="F4903" s="102" t="s">
        <v>685</v>
      </c>
      <c r="G4903" s="100">
        <v>11</v>
      </c>
      <c r="H4903" s="103" t="s">
        <v>756</v>
      </c>
      <c r="I4903" s="100">
        <v>20</v>
      </c>
      <c r="J4903" s="100">
        <v>1</v>
      </c>
      <c r="K4903" s="100"/>
      <c r="L4903" s="100"/>
      <c r="M4903" s="100">
        <v>20</v>
      </c>
      <c r="N4903" s="100">
        <v>1</v>
      </c>
      <c r="O4903" s="104">
        <v>1050000</v>
      </c>
      <c r="P4903" s="104">
        <v>1050000</v>
      </c>
      <c r="Q4903" s="104"/>
      <c r="R4903" s="104"/>
      <c r="S4903" s="104">
        <v>1050000</v>
      </c>
      <c r="T4903" s="104">
        <v>0</v>
      </c>
      <c r="U4903" s="103" t="s">
        <v>303</v>
      </c>
      <c r="V4903" s="105" t="s">
        <v>5199</v>
      </c>
      <c r="W4903" s="106" t="s">
        <v>539</v>
      </c>
    </row>
    <row r="4904" spans="1:23" s="107" customFormat="1" ht="31.8" customHeight="1">
      <c r="A4904" s="46">
        <f>SUBTOTAL(3,$C$11:C4904)</f>
        <v>4894</v>
      </c>
      <c r="B4904" s="100">
        <v>2</v>
      </c>
      <c r="C4904" s="100" t="s">
        <v>408</v>
      </c>
      <c r="D4904" s="100" t="s">
        <v>2341</v>
      </c>
      <c r="E4904" s="101" t="s">
        <v>409</v>
      </c>
      <c r="F4904" s="102" t="s">
        <v>685</v>
      </c>
      <c r="G4904" s="100">
        <v>11</v>
      </c>
      <c r="H4904" s="103" t="s">
        <v>756</v>
      </c>
      <c r="I4904" s="100">
        <v>20</v>
      </c>
      <c r="J4904" s="100">
        <v>1</v>
      </c>
      <c r="K4904" s="100"/>
      <c r="L4904" s="100"/>
      <c r="M4904" s="100">
        <v>20</v>
      </c>
      <c r="N4904" s="100">
        <v>1</v>
      </c>
      <c r="O4904" s="104">
        <v>1050000</v>
      </c>
      <c r="P4904" s="104">
        <v>1050000</v>
      </c>
      <c r="Q4904" s="104"/>
      <c r="R4904" s="104"/>
      <c r="S4904" s="104">
        <v>1050000</v>
      </c>
      <c r="T4904" s="104">
        <v>0</v>
      </c>
      <c r="U4904" s="103" t="s">
        <v>303</v>
      </c>
      <c r="V4904" s="105" t="s">
        <v>5200</v>
      </c>
      <c r="W4904" s="106" t="s">
        <v>539</v>
      </c>
    </row>
    <row r="4905" spans="1:23" s="107" customFormat="1" ht="31.8" customHeight="1">
      <c r="A4905" s="46">
        <f>SUBTOTAL(3,$C$11:C4905)</f>
        <v>4895</v>
      </c>
      <c r="B4905" s="100">
        <v>2</v>
      </c>
      <c r="C4905" s="100" t="s">
        <v>408</v>
      </c>
      <c r="D4905" s="100" t="s">
        <v>2343</v>
      </c>
      <c r="E4905" s="101" t="s">
        <v>409</v>
      </c>
      <c r="F4905" s="102" t="s">
        <v>685</v>
      </c>
      <c r="G4905" s="100">
        <v>11</v>
      </c>
      <c r="H4905" s="103" t="s">
        <v>756</v>
      </c>
      <c r="I4905" s="100">
        <v>20</v>
      </c>
      <c r="J4905" s="100">
        <v>1</v>
      </c>
      <c r="K4905" s="100"/>
      <c r="L4905" s="100"/>
      <c r="M4905" s="100">
        <v>20</v>
      </c>
      <c r="N4905" s="100">
        <v>1</v>
      </c>
      <c r="O4905" s="104">
        <v>1050000</v>
      </c>
      <c r="P4905" s="104">
        <v>1050000</v>
      </c>
      <c r="Q4905" s="104"/>
      <c r="R4905" s="104"/>
      <c r="S4905" s="104">
        <v>1050000</v>
      </c>
      <c r="T4905" s="104">
        <v>0</v>
      </c>
      <c r="U4905" s="103" t="s">
        <v>303</v>
      </c>
      <c r="V4905" s="105" t="s">
        <v>5201</v>
      </c>
      <c r="W4905" s="106" t="s">
        <v>539</v>
      </c>
    </row>
    <row r="4906" spans="1:23" s="107" customFormat="1" ht="31.8" customHeight="1">
      <c r="A4906" s="46">
        <f>SUBTOTAL(3,$C$11:C4906)</f>
        <v>4896</v>
      </c>
      <c r="B4906" s="100">
        <v>2</v>
      </c>
      <c r="C4906" s="100" t="s">
        <v>408</v>
      </c>
      <c r="D4906" s="100" t="s">
        <v>2347</v>
      </c>
      <c r="E4906" s="101" t="s">
        <v>409</v>
      </c>
      <c r="F4906" s="102" t="s">
        <v>685</v>
      </c>
      <c r="G4906" s="100">
        <v>11</v>
      </c>
      <c r="H4906" s="103" t="s">
        <v>756</v>
      </c>
      <c r="I4906" s="100">
        <v>20</v>
      </c>
      <c r="J4906" s="100">
        <v>1</v>
      </c>
      <c r="K4906" s="100"/>
      <c r="L4906" s="100"/>
      <c r="M4906" s="100">
        <v>20</v>
      </c>
      <c r="N4906" s="100">
        <v>1</v>
      </c>
      <c r="O4906" s="104">
        <v>1050000</v>
      </c>
      <c r="P4906" s="104">
        <v>1050000</v>
      </c>
      <c r="Q4906" s="104"/>
      <c r="R4906" s="104"/>
      <c r="S4906" s="104">
        <v>1050000</v>
      </c>
      <c r="T4906" s="104">
        <v>0</v>
      </c>
      <c r="U4906" s="103" t="s">
        <v>303</v>
      </c>
      <c r="V4906" s="105" t="s">
        <v>3127</v>
      </c>
      <c r="W4906" s="106" t="s">
        <v>539</v>
      </c>
    </row>
    <row r="4907" spans="1:23" s="107" customFormat="1" ht="31.8" customHeight="1">
      <c r="A4907" s="46">
        <f>SUBTOTAL(3,$C$11:C4907)</f>
        <v>4897</v>
      </c>
      <c r="B4907" s="100">
        <v>2</v>
      </c>
      <c r="C4907" s="100" t="s">
        <v>408</v>
      </c>
      <c r="D4907" s="100" t="s">
        <v>2340</v>
      </c>
      <c r="E4907" s="101" t="s">
        <v>409</v>
      </c>
      <c r="F4907" s="102" t="s">
        <v>685</v>
      </c>
      <c r="G4907" s="100">
        <v>11</v>
      </c>
      <c r="H4907" s="103" t="s">
        <v>756</v>
      </c>
      <c r="I4907" s="100">
        <v>20</v>
      </c>
      <c r="J4907" s="100">
        <v>1</v>
      </c>
      <c r="K4907" s="100"/>
      <c r="L4907" s="100"/>
      <c r="M4907" s="100">
        <v>20</v>
      </c>
      <c r="N4907" s="100">
        <v>1</v>
      </c>
      <c r="O4907" s="104">
        <v>1050000</v>
      </c>
      <c r="P4907" s="104">
        <v>1050000</v>
      </c>
      <c r="Q4907" s="104"/>
      <c r="R4907" s="104"/>
      <c r="S4907" s="104">
        <v>1050000</v>
      </c>
      <c r="T4907" s="104">
        <v>0</v>
      </c>
      <c r="U4907" s="103" t="s">
        <v>303</v>
      </c>
      <c r="V4907" s="105" t="s">
        <v>1206</v>
      </c>
      <c r="W4907" s="106" t="s">
        <v>539</v>
      </c>
    </row>
    <row r="4908" spans="1:23" s="107" customFormat="1" ht="31.8" customHeight="1">
      <c r="A4908" s="46">
        <f>SUBTOTAL(3,$C$11:C4908)</f>
        <v>4898</v>
      </c>
      <c r="B4908" s="100">
        <v>2</v>
      </c>
      <c r="C4908" s="100" t="s">
        <v>408</v>
      </c>
      <c r="D4908" s="100" t="s">
        <v>2351</v>
      </c>
      <c r="E4908" s="101" t="s">
        <v>409</v>
      </c>
      <c r="F4908" s="102" t="s">
        <v>685</v>
      </c>
      <c r="G4908" s="100">
        <v>11</v>
      </c>
      <c r="H4908" s="103" t="s">
        <v>756</v>
      </c>
      <c r="I4908" s="100">
        <v>20</v>
      </c>
      <c r="J4908" s="100">
        <v>1</v>
      </c>
      <c r="K4908" s="100"/>
      <c r="L4908" s="100"/>
      <c r="M4908" s="100">
        <v>20</v>
      </c>
      <c r="N4908" s="100">
        <v>1</v>
      </c>
      <c r="O4908" s="104">
        <v>1050000</v>
      </c>
      <c r="P4908" s="104">
        <v>1050000</v>
      </c>
      <c r="Q4908" s="104"/>
      <c r="R4908" s="104"/>
      <c r="S4908" s="104">
        <v>1050000</v>
      </c>
      <c r="T4908" s="104">
        <v>0</v>
      </c>
      <c r="U4908" s="103" t="s">
        <v>303</v>
      </c>
      <c r="V4908" s="105" t="s">
        <v>5202</v>
      </c>
      <c r="W4908" s="106" t="s">
        <v>539</v>
      </c>
    </row>
    <row r="4909" spans="1:23" s="107" customFormat="1" ht="31.8" customHeight="1">
      <c r="A4909" s="46">
        <f>SUBTOTAL(3,$C$11:C4909)</f>
        <v>4899</v>
      </c>
      <c r="B4909" s="100">
        <v>2</v>
      </c>
      <c r="C4909" s="100" t="s">
        <v>408</v>
      </c>
      <c r="D4909" s="100" t="s">
        <v>2340</v>
      </c>
      <c r="E4909" s="101" t="s">
        <v>409</v>
      </c>
      <c r="F4909" s="102" t="s">
        <v>685</v>
      </c>
      <c r="G4909" s="100">
        <v>11</v>
      </c>
      <c r="H4909" s="103" t="s">
        <v>756</v>
      </c>
      <c r="I4909" s="100">
        <v>20</v>
      </c>
      <c r="J4909" s="100">
        <v>1</v>
      </c>
      <c r="K4909" s="100"/>
      <c r="L4909" s="100"/>
      <c r="M4909" s="100">
        <v>20</v>
      </c>
      <c r="N4909" s="100">
        <v>1</v>
      </c>
      <c r="O4909" s="104">
        <v>1050000</v>
      </c>
      <c r="P4909" s="104">
        <v>1050000</v>
      </c>
      <c r="Q4909" s="104"/>
      <c r="R4909" s="104"/>
      <c r="S4909" s="104">
        <v>1050000</v>
      </c>
      <c r="T4909" s="104">
        <v>0</v>
      </c>
      <c r="U4909" s="103" t="s">
        <v>303</v>
      </c>
      <c r="V4909" s="105" t="s">
        <v>3375</v>
      </c>
      <c r="W4909" s="106" t="s">
        <v>539</v>
      </c>
    </row>
    <row r="4910" spans="1:23" s="107" customFormat="1" ht="31.8" customHeight="1">
      <c r="A4910" s="46">
        <f>SUBTOTAL(3,$C$11:C4910)</f>
        <v>4900</v>
      </c>
      <c r="B4910" s="100">
        <v>2</v>
      </c>
      <c r="C4910" s="100" t="s">
        <v>408</v>
      </c>
      <c r="D4910" s="100" t="s">
        <v>2345</v>
      </c>
      <c r="E4910" s="101" t="s">
        <v>409</v>
      </c>
      <c r="F4910" s="102" t="s">
        <v>685</v>
      </c>
      <c r="G4910" s="100">
        <v>11</v>
      </c>
      <c r="H4910" s="103" t="s">
        <v>756</v>
      </c>
      <c r="I4910" s="100">
        <v>20</v>
      </c>
      <c r="J4910" s="100">
        <v>1</v>
      </c>
      <c r="K4910" s="100"/>
      <c r="L4910" s="100"/>
      <c r="M4910" s="100">
        <v>20</v>
      </c>
      <c r="N4910" s="100">
        <v>1</v>
      </c>
      <c r="O4910" s="104">
        <v>1050000</v>
      </c>
      <c r="P4910" s="104">
        <v>1050000</v>
      </c>
      <c r="Q4910" s="104"/>
      <c r="R4910" s="104"/>
      <c r="S4910" s="104">
        <v>1050000</v>
      </c>
      <c r="T4910" s="104">
        <v>0</v>
      </c>
      <c r="U4910" s="103" t="s">
        <v>303</v>
      </c>
      <c r="V4910" s="105" t="s">
        <v>5203</v>
      </c>
      <c r="W4910" s="106" t="s">
        <v>539</v>
      </c>
    </row>
    <row r="4911" spans="1:23" s="107" customFormat="1" ht="31.8" customHeight="1">
      <c r="A4911" s="46">
        <f>SUBTOTAL(3,$C$11:C4911)</f>
        <v>4901</v>
      </c>
      <c r="B4911" s="100">
        <v>2</v>
      </c>
      <c r="C4911" s="100" t="s">
        <v>408</v>
      </c>
      <c r="D4911" s="100" t="s">
        <v>2368</v>
      </c>
      <c r="E4911" s="101" t="s">
        <v>409</v>
      </c>
      <c r="F4911" s="102" t="s">
        <v>685</v>
      </c>
      <c r="G4911" s="100">
        <v>11</v>
      </c>
      <c r="H4911" s="103" t="s">
        <v>756</v>
      </c>
      <c r="I4911" s="100">
        <v>20</v>
      </c>
      <c r="J4911" s="100">
        <v>1</v>
      </c>
      <c r="K4911" s="100"/>
      <c r="L4911" s="100"/>
      <c r="M4911" s="100">
        <v>20</v>
      </c>
      <c r="N4911" s="100">
        <v>1</v>
      </c>
      <c r="O4911" s="104">
        <v>1050000</v>
      </c>
      <c r="P4911" s="104">
        <v>1050000</v>
      </c>
      <c r="Q4911" s="104"/>
      <c r="R4911" s="104"/>
      <c r="S4911" s="104">
        <v>1050000</v>
      </c>
      <c r="T4911" s="104">
        <v>0</v>
      </c>
      <c r="U4911" s="103" t="s">
        <v>303</v>
      </c>
      <c r="V4911" s="105" t="s">
        <v>5121</v>
      </c>
      <c r="W4911" s="106" t="s">
        <v>539</v>
      </c>
    </row>
    <row r="4912" spans="1:23" s="107" customFormat="1" ht="31.8" customHeight="1">
      <c r="A4912" s="46">
        <f>SUBTOTAL(3,$C$11:C4912)</f>
        <v>4902</v>
      </c>
      <c r="B4912" s="100">
        <v>2</v>
      </c>
      <c r="C4912" s="100" t="s">
        <v>408</v>
      </c>
      <c r="D4912" s="100" t="s">
        <v>2347</v>
      </c>
      <c r="E4912" s="101" t="s">
        <v>409</v>
      </c>
      <c r="F4912" s="102" t="s">
        <v>685</v>
      </c>
      <c r="G4912" s="100">
        <v>11</v>
      </c>
      <c r="H4912" s="103" t="s">
        <v>756</v>
      </c>
      <c r="I4912" s="100">
        <v>20</v>
      </c>
      <c r="J4912" s="100">
        <v>1</v>
      </c>
      <c r="K4912" s="100"/>
      <c r="L4912" s="100"/>
      <c r="M4912" s="100">
        <v>20</v>
      </c>
      <c r="N4912" s="100">
        <v>1</v>
      </c>
      <c r="O4912" s="104">
        <v>1050000</v>
      </c>
      <c r="P4912" s="104">
        <v>1050000</v>
      </c>
      <c r="Q4912" s="104"/>
      <c r="R4912" s="104"/>
      <c r="S4912" s="104">
        <v>1050000</v>
      </c>
      <c r="T4912" s="104">
        <v>0</v>
      </c>
      <c r="U4912" s="103" t="s">
        <v>303</v>
      </c>
      <c r="V4912" s="105" t="s">
        <v>4279</v>
      </c>
      <c r="W4912" s="106" t="s">
        <v>539</v>
      </c>
    </row>
    <row r="4913" spans="1:23" s="107" customFormat="1" ht="31.8" customHeight="1">
      <c r="A4913" s="46">
        <f>SUBTOTAL(3,$C$11:C4913)</f>
        <v>4903</v>
      </c>
      <c r="B4913" s="100">
        <v>2</v>
      </c>
      <c r="C4913" s="100" t="s">
        <v>408</v>
      </c>
      <c r="D4913" s="100" t="s">
        <v>2341</v>
      </c>
      <c r="E4913" s="101" t="s">
        <v>409</v>
      </c>
      <c r="F4913" s="102" t="s">
        <v>685</v>
      </c>
      <c r="G4913" s="100">
        <v>11</v>
      </c>
      <c r="H4913" s="103" t="s">
        <v>756</v>
      </c>
      <c r="I4913" s="100">
        <v>20</v>
      </c>
      <c r="J4913" s="100">
        <v>1</v>
      </c>
      <c r="K4913" s="100"/>
      <c r="L4913" s="100"/>
      <c r="M4913" s="100">
        <v>20</v>
      </c>
      <c r="N4913" s="100">
        <v>1</v>
      </c>
      <c r="O4913" s="104">
        <v>1050000</v>
      </c>
      <c r="P4913" s="104">
        <v>1050000</v>
      </c>
      <c r="Q4913" s="104"/>
      <c r="R4913" s="104"/>
      <c r="S4913" s="104">
        <v>1050000</v>
      </c>
      <c r="T4913" s="104">
        <v>0</v>
      </c>
      <c r="U4913" s="103" t="s">
        <v>303</v>
      </c>
      <c r="V4913" s="105" t="s">
        <v>5204</v>
      </c>
      <c r="W4913" s="106" t="s">
        <v>539</v>
      </c>
    </row>
    <row r="4914" spans="1:23" s="107" customFormat="1" ht="31.8" customHeight="1">
      <c r="A4914" s="46">
        <f>SUBTOTAL(3,$C$11:C4914)</f>
        <v>4904</v>
      </c>
      <c r="B4914" s="100">
        <v>2</v>
      </c>
      <c r="C4914" s="100" t="s">
        <v>408</v>
      </c>
      <c r="D4914" s="100" t="s">
        <v>2340</v>
      </c>
      <c r="E4914" s="101" t="s">
        <v>409</v>
      </c>
      <c r="F4914" s="102" t="s">
        <v>685</v>
      </c>
      <c r="G4914" s="100">
        <v>11</v>
      </c>
      <c r="H4914" s="103" t="s">
        <v>756</v>
      </c>
      <c r="I4914" s="100">
        <v>20</v>
      </c>
      <c r="J4914" s="100">
        <v>1</v>
      </c>
      <c r="K4914" s="100"/>
      <c r="L4914" s="100"/>
      <c r="M4914" s="100">
        <v>20</v>
      </c>
      <c r="N4914" s="100">
        <v>1</v>
      </c>
      <c r="O4914" s="104">
        <v>1050000</v>
      </c>
      <c r="P4914" s="104">
        <v>1050000</v>
      </c>
      <c r="Q4914" s="104"/>
      <c r="R4914" s="104"/>
      <c r="S4914" s="104">
        <v>1050000</v>
      </c>
      <c r="T4914" s="104">
        <v>0</v>
      </c>
      <c r="U4914" s="103" t="s">
        <v>303</v>
      </c>
      <c r="V4914" s="105" t="s">
        <v>5205</v>
      </c>
      <c r="W4914" s="106" t="s">
        <v>539</v>
      </c>
    </row>
    <row r="4915" spans="1:23" s="107" customFormat="1" ht="31.8" customHeight="1">
      <c r="A4915" s="46">
        <f>SUBTOTAL(3,$C$11:C4915)</f>
        <v>4905</v>
      </c>
      <c r="B4915" s="100">
        <v>2</v>
      </c>
      <c r="C4915" s="100" t="s">
        <v>408</v>
      </c>
      <c r="D4915" s="100" t="s">
        <v>2347</v>
      </c>
      <c r="E4915" s="101" t="s">
        <v>409</v>
      </c>
      <c r="F4915" s="102" t="s">
        <v>685</v>
      </c>
      <c r="G4915" s="100">
        <v>11</v>
      </c>
      <c r="H4915" s="103" t="s">
        <v>756</v>
      </c>
      <c r="I4915" s="100">
        <v>20</v>
      </c>
      <c r="J4915" s="100">
        <v>1</v>
      </c>
      <c r="K4915" s="100"/>
      <c r="L4915" s="100"/>
      <c r="M4915" s="100">
        <v>20</v>
      </c>
      <c r="N4915" s="100">
        <v>1</v>
      </c>
      <c r="O4915" s="104">
        <v>1050000</v>
      </c>
      <c r="P4915" s="104">
        <v>1050000</v>
      </c>
      <c r="Q4915" s="104"/>
      <c r="R4915" s="104"/>
      <c r="S4915" s="104">
        <v>1050000</v>
      </c>
      <c r="T4915" s="104">
        <v>0</v>
      </c>
      <c r="U4915" s="103" t="s">
        <v>303</v>
      </c>
      <c r="V4915" s="105" t="s">
        <v>5206</v>
      </c>
      <c r="W4915" s="106" t="s">
        <v>539</v>
      </c>
    </row>
    <row r="4916" spans="1:23" s="107" customFormat="1" ht="31.8" customHeight="1">
      <c r="A4916" s="46">
        <f>SUBTOTAL(3,$C$11:C4916)</f>
        <v>4906</v>
      </c>
      <c r="B4916" s="100">
        <v>2</v>
      </c>
      <c r="C4916" s="100" t="s">
        <v>408</v>
      </c>
      <c r="D4916" s="100" t="s">
        <v>2343</v>
      </c>
      <c r="E4916" s="101" t="s">
        <v>409</v>
      </c>
      <c r="F4916" s="102" t="s">
        <v>685</v>
      </c>
      <c r="G4916" s="100">
        <v>11</v>
      </c>
      <c r="H4916" s="103" t="s">
        <v>756</v>
      </c>
      <c r="I4916" s="100">
        <v>20</v>
      </c>
      <c r="J4916" s="100">
        <v>1</v>
      </c>
      <c r="K4916" s="100"/>
      <c r="L4916" s="100"/>
      <c r="M4916" s="100">
        <v>20</v>
      </c>
      <c r="N4916" s="100">
        <v>1</v>
      </c>
      <c r="O4916" s="104">
        <v>1050000</v>
      </c>
      <c r="P4916" s="104">
        <v>1050000</v>
      </c>
      <c r="Q4916" s="104"/>
      <c r="R4916" s="104"/>
      <c r="S4916" s="104">
        <v>1050000</v>
      </c>
      <c r="T4916" s="104">
        <v>0</v>
      </c>
      <c r="U4916" s="103" t="s">
        <v>303</v>
      </c>
      <c r="V4916" s="105" t="s">
        <v>5207</v>
      </c>
      <c r="W4916" s="106" t="s">
        <v>539</v>
      </c>
    </row>
    <row r="4917" spans="1:23" s="107" customFormat="1" ht="31.8" customHeight="1">
      <c r="A4917" s="46">
        <f>SUBTOTAL(3,$C$11:C4917)</f>
        <v>4907</v>
      </c>
      <c r="B4917" s="100">
        <v>2</v>
      </c>
      <c r="C4917" s="100" t="s">
        <v>408</v>
      </c>
      <c r="D4917" s="100" t="s">
        <v>2343</v>
      </c>
      <c r="E4917" s="101" t="s">
        <v>409</v>
      </c>
      <c r="F4917" s="102" t="s">
        <v>685</v>
      </c>
      <c r="G4917" s="100">
        <v>11</v>
      </c>
      <c r="H4917" s="103" t="s">
        <v>756</v>
      </c>
      <c r="I4917" s="100">
        <v>20</v>
      </c>
      <c r="J4917" s="100">
        <v>1</v>
      </c>
      <c r="K4917" s="100"/>
      <c r="L4917" s="100"/>
      <c r="M4917" s="100">
        <v>20</v>
      </c>
      <c r="N4917" s="100">
        <v>1</v>
      </c>
      <c r="O4917" s="104">
        <v>1050000</v>
      </c>
      <c r="P4917" s="104">
        <v>1050000</v>
      </c>
      <c r="Q4917" s="104"/>
      <c r="R4917" s="104"/>
      <c r="S4917" s="104">
        <v>1050000</v>
      </c>
      <c r="T4917" s="104">
        <v>0</v>
      </c>
      <c r="U4917" s="103" t="s">
        <v>303</v>
      </c>
      <c r="V4917" s="105" t="s">
        <v>5208</v>
      </c>
      <c r="W4917" s="106" t="s">
        <v>539</v>
      </c>
    </row>
    <row r="4918" spans="1:23" s="107" customFormat="1" ht="31.8" customHeight="1">
      <c r="A4918" s="46">
        <f>SUBTOTAL(3,$C$11:C4918)</f>
        <v>4908</v>
      </c>
      <c r="B4918" s="100">
        <v>2</v>
      </c>
      <c r="C4918" s="100" t="s">
        <v>408</v>
      </c>
      <c r="D4918" s="100" t="s">
        <v>2347</v>
      </c>
      <c r="E4918" s="101" t="s">
        <v>409</v>
      </c>
      <c r="F4918" s="102" t="s">
        <v>685</v>
      </c>
      <c r="G4918" s="100">
        <v>11</v>
      </c>
      <c r="H4918" s="103" t="s">
        <v>756</v>
      </c>
      <c r="I4918" s="100">
        <v>20</v>
      </c>
      <c r="J4918" s="100">
        <v>1</v>
      </c>
      <c r="K4918" s="100"/>
      <c r="L4918" s="100"/>
      <c r="M4918" s="100">
        <v>20</v>
      </c>
      <c r="N4918" s="100">
        <v>1</v>
      </c>
      <c r="O4918" s="104">
        <v>1050000</v>
      </c>
      <c r="P4918" s="104">
        <v>1050000</v>
      </c>
      <c r="Q4918" s="104"/>
      <c r="R4918" s="104"/>
      <c r="S4918" s="104">
        <v>1050000</v>
      </c>
      <c r="T4918" s="104">
        <v>0</v>
      </c>
      <c r="U4918" s="103" t="s">
        <v>303</v>
      </c>
      <c r="V4918" s="105" t="s">
        <v>4408</v>
      </c>
      <c r="W4918" s="106" t="s">
        <v>539</v>
      </c>
    </row>
    <row r="4919" spans="1:23" s="107" customFormat="1" ht="31.8" customHeight="1">
      <c r="A4919" s="46">
        <f>SUBTOTAL(3,$C$11:C4919)</f>
        <v>4909</v>
      </c>
      <c r="B4919" s="100">
        <v>2</v>
      </c>
      <c r="C4919" s="100" t="s">
        <v>408</v>
      </c>
      <c r="D4919" s="100" t="s">
        <v>2343</v>
      </c>
      <c r="E4919" s="101" t="s">
        <v>409</v>
      </c>
      <c r="F4919" s="102" t="s">
        <v>685</v>
      </c>
      <c r="G4919" s="100">
        <v>11</v>
      </c>
      <c r="H4919" s="103" t="s">
        <v>756</v>
      </c>
      <c r="I4919" s="100">
        <v>20</v>
      </c>
      <c r="J4919" s="100">
        <v>1</v>
      </c>
      <c r="K4919" s="100"/>
      <c r="L4919" s="100"/>
      <c r="M4919" s="100">
        <v>20</v>
      </c>
      <c r="N4919" s="100">
        <v>1</v>
      </c>
      <c r="O4919" s="104">
        <v>1050000</v>
      </c>
      <c r="P4919" s="104">
        <v>1050000</v>
      </c>
      <c r="Q4919" s="104"/>
      <c r="R4919" s="104"/>
      <c r="S4919" s="104">
        <v>1050000</v>
      </c>
      <c r="T4919" s="104">
        <v>0</v>
      </c>
      <c r="U4919" s="103" t="s">
        <v>303</v>
      </c>
      <c r="V4919" s="105" t="s">
        <v>5209</v>
      </c>
      <c r="W4919" s="106" t="s">
        <v>539</v>
      </c>
    </row>
    <row r="4920" spans="1:23" s="107" customFormat="1" ht="31.8" customHeight="1">
      <c r="A4920" s="46">
        <f>SUBTOTAL(3,$C$11:C4920)</f>
        <v>4910</v>
      </c>
      <c r="B4920" s="100">
        <v>2</v>
      </c>
      <c r="C4920" s="100" t="s">
        <v>408</v>
      </c>
      <c r="D4920" s="100" t="s">
        <v>2347</v>
      </c>
      <c r="E4920" s="101" t="s">
        <v>409</v>
      </c>
      <c r="F4920" s="102" t="s">
        <v>685</v>
      </c>
      <c r="G4920" s="100">
        <v>11</v>
      </c>
      <c r="H4920" s="103" t="s">
        <v>756</v>
      </c>
      <c r="I4920" s="100">
        <v>20</v>
      </c>
      <c r="J4920" s="100">
        <v>1</v>
      </c>
      <c r="K4920" s="100"/>
      <c r="L4920" s="100"/>
      <c r="M4920" s="100">
        <v>20</v>
      </c>
      <c r="N4920" s="100">
        <v>1</v>
      </c>
      <c r="O4920" s="104">
        <v>1050000</v>
      </c>
      <c r="P4920" s="104">
        <v>1050000</v>
      </c>
      <c r="Q4920" s="104"/>
      <c r="R4920" s="104"/>
      <c r="S4920" s="104">
        <v>1050000</v>
      </c>
      <c r="T4920" s="104">
        <v>0</v>
      </c>
      <c r="U4920" s="103" t="s">
        <v>303</v>
      </c>
      <c r="V4920" s="105" t="s">
        <v>1966</v>
      </c>
      <c r="W4920" s="106" t="s">
        <v>539</v>
      </c>
    </row>
    <row r="4921" spans="1:23" s="107" customFormat="1" ht="31.8" customHeight="1">
      <c r="A4921" s="46">
        <f>SUBTOTAL(3,$C$11:C4921)</f>
        <v>4911</v>
      </c>
      <c r="B4921" s="100">
        <v>2</v>
      </c>
      <c r="C4921" s="100" t="s">
        <v>408</v>
      </c>
      <c r="D4921" s="100" t="s">
        <v>2344</v>
      </c>
      <c r="E4921" s="101" t="s">
        <v>409</v>
      </c>
      <c r="F4921" s="102" t="s">
        <v>685</v>
      </c>
      <c r="G4921" s="100">
        <v>11</v>
      </c>
      <c r="H4921" s="103" t="s">
        <v>756</v>
      </c>
      <c r="I4921" s="100">
        <v>20</v>
      </c>
      <c r="J4921" s="100">
        <v>1</v>
      </c>
      <c r="K4921" s="100"/>
      <c r="L4921" s="100"/>
      <c r="M4921" s="100">
        <v>20</v>
      </c>
      <c r="N4921" s="100">
        <v>1</v>
      </c>
      <c r="O4921" s="104">
        <v>1050000</v>
      </c>
      <c r="P4921" s="104">
        <v>1050000</v>
      </c>
      <c r="Q4921" s="104"/>
      <c r="R4921" s="104"/>
      <c r="S4921" s="104">
        <v>1050000</v>
      </c>
      <c r="T4921" s="104">
        <v>0</v>
      </c>
      <c r="U4921" s="103" t="s">
        <v>303</v>
      </c>
      <c r="V4921" s="105" t="s">
        <v>5210</v>
      </c>
      <c r="W4921" s="106" t="s">
        <v>539</v>
      </c>
    </row>
    <row r="4922" spans="1:23" s="107" customFormat="1" ht="31.8" customHeight="1">
      <c r="A4922" s="46">
        <f>SUBTOTAL(3,$C$11:C4922)</f>
        <v>4912</v>
      </c>
      <c r="B4922" s="100">
        <v>2</v>
      </c>
      <c r="C4922" s="100" t="s">
        <v>408</v>
      </c>
      <c r="D4922" s="100" t="s">
        <v>2347</v>
      </c>
      <c r="E4922" s="101" t="s">
        <v>409</v>
      </c>
      <c r="F4922" s="102" t="s">
        <v>685</v>
      </c>
      <c r="G4922" s="100">
        <v>11</v>
      </c>
      <c r="H4922" s="103" t="s">
        <v>756</v>
      </c>
      <c r="I4922" s="100">
        <v>20</v>
      </c>
      <c r="J4922" s="100">
        <v>1</v>
      </c>
      <c r="K4922" s="100"/>
      <c r="L4922" s="100"/>
      <c r="M4922" s="100">
        <v>20</v>
      </c>
      <c r="N4922" s="100">
        <v>1</v>
      </c>
      <c r="O4922" s="104">
        <v>1050000</v>
      </c>
      <c r="P4922" s="104">
        <v>1050000</v>
      </c>
      <c r="Q4922" s="104"/>
      <c r="R4922" s="104"/>
      <c r="S4922" s="104">
        <v>1050000</v>
      </c>
      <c r="T4922" s="104">
        <v>0</v>
      </c>
      <c r="U4922" s="103" t="s">
        <v>303</v>
      </c>
      <c r="V4922" s="105" t="s">
        <v>5211</v>
      </c>
      <c r="W4922" s="106" t="s">
        <v>539</v>
      </c>
    </row>
    <row r="4923" spans="1:23" s="107" customFormat="1" ht="31.8" customHeight="1">
      <c r="A4923" s="46">
        <f>SUBTOTAL(3,$C$11:C4923)</f>
        <v>4913</v>
      </c>
      <c r="B4923" s="100">
        <v>2</v>
      </c>
      <c r="C4923" s="100" t="s">
        <v>408</v>
      </c>
      <c r="D4923" s="100" t="s">
        <v>2343</v>
      </c>
      <c r="E4923" s="101" t="s">
        <v>409</v>
      </c>
      <c r="F4923" s="102" t="s">
        <v>685</v>
      </c>
      <c r="G4923" s="100">
        <v>11</v>
      </c>
      <c r="H4923" s="103" t="s">
        <v>756</v>
      </c>
      <c r="I4923" s="100">
        <v>20</v>
      </c>
      <c r="J4923" s="100">
        <v>1</v>
      </c>
      <c r="K4923" s="100"/>
      <c r="L4923" s="100"/>
      <c r="M4923" s="100">
        <v>20</v>
      </c>
      <c r="N4923" s="100">
        <v>1</v>
      </c>
      <c r="O4923" s="104">
        <v>1050000</v>
      </c>
      <c r="P4923" s="104">
        <v>1050000</v>
      </c>
      <c r="Q4923" s="104"/>
      <c r="R4923" s="104"/>
      <c r="S4923" s="104">
        <v>1050000</v>
      </c>
      <c r="T4923" s="104">
        <v>0</v>
      </c>
      <c r="U4923" s="103" t="s">
        <v>303</v>
      </c>
      <c r="V4923" s="105" t="s">
        <v>3161</v>
      </c>
      <c r="W4923" s="106" t="s">
        <v>539</v>
      </c>
    </row>
    <row r="4924" spans="1:23" s="107" customFormat="1" ht="31.8" customHeight="1">
      <c r="A4924" s="46">
        <f>SUBTOTAL(3,$C$11:C4924)</f>
        <v>4914</v>
      </c>
      <c r="B4924" s="100">
        <v>2</v>
      </c>
      <c r="C4924" s="100" t="s">
        <v>408</v>
      </c>
      <c r="D4924" s="100" t="s">
        <v>2347</v>
      </c>
      <c r="E4924" s="101" t="s">
        <v>409</v>
      </c>
      <c r="F4924" s="102" t="s">
        <v>685</v>
      </c>
      <c r="G4924" s="100">
        <v>11</v>
      </c>
      <c r="H4924" s="103" t="s">
        <v>756</v>
      </c>
      <c r="I4924" s="100">
        <v>20</v>
      </c>
      <c r="J4924" s="100">
        <v>1</v>
      </c>
      <c r="K4924" s="100"/>
      <c r="L4924" s="100"/>
      <c r="M4924" s="100">
        <v>20</v>
      </c>
      <c r="N4924" s="100">
        <v>1</v>
      </c>
      <c r="O4924" s="104">
        <v>1050000</v>
      </c>
      <c r="P4924" s="104">
        <v>1050000</v>
      </c>
      <c r="Q4924" s="104"/>
      <c r="R4924" s="104"/>
      <c r="S4924" s="104">
        <v>1050000</v>
      </c>
      <c r="T4924" s="104">
        <v>0</v>
      </c>
      <c r="U4924" s="103" t="s">
        <v>303</v>
      </c>
      <c r="V4924" s="105" t="s">
        <v>5212</v>
      </c>
      <c r="W4924" s="106" t="s">
        <v>539</v>
      </c>
    </row>
    <row r="4925" spans="1:23" s="107" customFormat="1" ht="31.8" customHeight="1">
      <c r="A4925" s="46">
        <f>SUBTOTAL(3,$C$11:C4925)</f>
        <v>4915</v>
      </c>
      <c r="B4925" s="100">
        <v>2</v>
      </c>
      <c r="C4925" s="100" t="s">
        <v>408</v>
      </c>
      <c r="D4925" s="100" t="s">
        <v>2364</v>
      </c>
      <c r="E4925" s="101" t="s">
        <v>409</v>
      </c>
      <c r="F4925" s="102" t="s">
        <v>685</v>
      </c>
      <c r="G4925" s="100">
        <v>11</v>
      </c>
      <c r="H4925" s="103" t="s">
        <v>756</v>
      </c>
      <c r="I4925" s="100">
        <v>20</v>
      </c>
      <c r="J4925" s="100">
        <v>1</v>
      </c>
      <c r="K4925" s="100"/>
      <c r="L4925" s="100"/>
      <c r="M4925" s="100">
        <v>20</v>
      </c>
      <c r="N4925" s="100">
        <v>1</v>
      </c>
      <c r="O4925" s="104">
        <v>1050000</v>
      </c>
      <c r="P4925" s="104">
        <v>1050000</v>
      </c>
      <c r="Q4925" s="104"/>
      <c r="R4925" s="104"/>
      <c r="S4925" s="104">
        <v>1050000</v>
      </c>
      <c r="T4925" s="104">
        <v>0</v>
      </c>
      <c r="U4925" s="103" t="s">
        <v>303</v>
      </c>
      <c r="V4925" s="105" t="s">
        <v>4839</v>
      </c>
      <c r="W4925" s="106" t="s">
        <v>539</v>
      </c>
    </row>
    <row r="4926" spans="1:23" s="107" customFormat="1" ht="31.8" customHeight="1">
      <c r="A4926" s="46">
        <f>SUBTOTAL(3,$C$11:C4926)</f>
        <v>4916</v>
      </c>
      <c r="B4926" s="100">
        <v>2</v>
      </c>
      <c r="C4926" s="100" t="s">
        <v>408</v>
      </c>
      <c r="D4926" s="100" t="s">
        <v>2341</v>
      </c>
      <c r="E4926" s="101" t="s">
        <v>409</v>
      </c>
      <c r="F4926" s="102" t="s">
        <v>685</v>
      </c>
      <c r="G4926" s="100">
        <v>11</v>
      </c>
      <c r="H4926" s="103" t="s">
        <v>756</v>
      </c>
      <c r="I4926" s="100">
        <v>20</v>
      </c>
      <c r="J4926" s="100">
        <v>1</v>
      </c>
      <c r="K4926" s="100"/>
      <c r="L4926" s="100"/>
      <c r="M4926" s="100">
        <v>20</v>
      </c>
      <c r="N4926" s="100">
        <v>1</v>
      </c>
      <c r="O4926" s="104">
        <v>1050000</v>
      </c>
      <c r="P4926" s="104">
        <v>1050000</v>
      </c>
      <c r="Q4926" s="104"/>
      <c r="R4926" s="104"/>
      <c r="S4926" s="104">
        <v>1050000</v>
      </c>
      <c r="T4926" s="104">
        <v>0</v>
      </c>
      <c r="U4926" s="103" t="s">
        <v>303</v>
      </c>
      <c r="V4926" s="105" t="s">
        <v>182</v>
      </c>
      <c r="W4926" s="106" t="s">
        <v>539</v>
      </c>
    </row>
    <row r="4927" spans="1:23" s="107" customFormat="1" ht="31.8" customHeight="1">
      <c r="A4927" s="46">
        <f>SUBTOTAL(3,$C$11:C4927)</f>
        <v>4917</v>
      </c>
      <c r="B4927" s="100">
        <v>2</v>
      </c>
      <c r="C4927" s="100" t="s">
        <v>408</v>
      </c>
      <c r="D4927" s="100" t="s">
        <v>2340</v>
      </c>
      <c r="E4927" s="101" t="s">
        <v>409</v>
      </c>
      <c r="F4927" s="102" t="s">
        <v>685</v>
      </c>
      <c r="G4927" s="100">
        <v>11</v>
      </c>
      <c r="H4927" s="103" t="s">
        <v>756</v>
      </c>
      <c r="I4927" s="100">
        <v>20</v>
      </c>
      <c r="J4927" s="100">
        <v>1</v>
      </c>
      <c r="K4927" s="100"/>
      <c r="L4927" s="100"/>
      <c r="M4927" s="100">
        <v>20</v>
      </c>
      <c r="N4927" s="100">
        <v>1</v>
      </c>
      <c r="O4927" s="104">
        <v>1050000</v>
      </c>
      <c r="P4927" s="104">
        <v>1050000</v>
      </c>
      <c r="Q4927" s="104"/>
      <c r="R4927" s="104"/>
      <c r="S4927" s="104">
        <v>1050000</v>
      </c>
      <c r="T4927" s="104">
        <v>0</v>
      </c>
      <c r="U4927" s="103" t="s">
        <v>303</v>
      </c>
      <c r="V4927" s="105" t="s">
        <v>428</v>
      </c>
      <c r="W4927" s="106" t="s">
        <v>539</v>
      </c>
    </row>
    <row r="4928" spans="1:23" s="107" customFormat="1" ht="31.8" customHeight="1">
      <c r="A4928" s="46">
        <f>SUBTOTAL(3,$C$11:C4928)</f>
        <v>4918</v>
      </c>
      <c r="B4928" s="100">
        <v>2</v>
      </c>
      <c r="C4928" s="100" t="s">
        <v>408</v>
      </c>
      <c r="D4928" s="100" t="s">
        <v>2364</v>
      </c>
      <c r="E4928" s="101" t="s">
        <v>409</v>
      </c>
      <c r="F4928" s="102" t="s">
        <v>685</v>
      </c>
      <c r="G4928" s="100">
        <v>11</v>
      </c>
      <c r="H4928" s="103" t="s">
        <v>756</v>
      </c>
      <c r="I4928" s="100">
        <v>20</v>
      </c>
      <c r="J4928" s="100">
        <v>1</v>
      </c>
      <c r="K4928" s="100"/>
      <c r="L4928" s="100"/>
      <c r="M4928" s="100">
        <v>20</v>
      </c>
      <c r="N4928" s="100">
        <v>1</v>
      </c>
      <c r="O4928" s="104">
        <v>1050000</v>
      </c>
      <c r="P4928" s="104">
        <v>1050000</v>
      </c>
      <c r="Q4928" s="104"/>
      <c r="R4928" s="104"/>
      <c r="S4928" s="104">
        <v>1050000</v>
      </c>
      <c r="T4928" s="104">
        <v>0</v>
      </c>
      <c r="U4928" s="103" t="s">
        <v>303</v>
      </c>
      <c r="V4928" s="105" t="s">
        <v>5213</v>
      </c>
      <c r="W4928" s="106" t="s">
        <v>539</v>
      </c>
    </row>
    <row r="4929" spans="1:23" s="107" customFormat="1" ht="31.8" customHeight="1">
      <c r="A4929" s="46">
        <f>SUBTOTAL(3,$C$11:C4929)</f>
        <v>4919</v>
      </c>
      <c r="B4929" s="100">
        <v>2</v>
      </c>
      <c r="C4929" s="100" t="s">
        <v>408</v>
      </c>
      <c r="D4929" s="100" t="s">
        <v>2343</v>
      </c>
      <c r="E4929" s="101" t="s">
        <v>409</v>
      </c>
      <c r="F4929" s="102" t="s">
        <v>685</v>
      </c>
      <c r="G4929" s="100">
        <v>11</v>
      </c>
      <c r="H4929" s="103" t="s">
        <v>756</v>
      </c>
      <c r="I4929" s="100">
        <v>20</v>
      </c>
      <c r="J4929" s="100">
        <v>1</v>
      </c>
      <c r="K4929" s="100"/>
      <c r="L4929" s="100"/>
      <c r="M4929" s="100">
        <v>20</v>
      </c>
      <c r="N4929" s="100">
        <v>1</v>
      </c>
      <c r="O4929" s="104">
        <v>1050000</v>
      </c>
      <c r="P4929" s="104">
        <v>1050000</v>
      </c>
      <c r="Q4929" s="104"/>
      <c r="R4929" s="104"/>
      <c r="S4929" s="104">
        <v>1050000</v>
      </c>
      <c r="T4929" s="104">
        <v>0</v>
      </c>
      <c r="U4929" s="103" t="s">
        <v>303</v>
      </c>
      <c r="V4929" s="105" t="s">
        <v>5214</v>
      </c>
      <c r="W4929" s="106" t="s">
        <v>539</v>
      </c>
    </row>
    <row r="4930" spans="1:23" s="107" customFormat="1" ht="31.8" customHeight="1">
      <c r="A4930" s="46">
        <f>SUBTOTAL(3,$C$11:C4930)</f>
        <v>4920</v>
      </c>
      <c r="B4930" s="100">
        <v>2</v>
      </c>
      <c r="C4930" s="100" t="s">
        <v>408</v>
      </c>
      <c r="D4930" s="100" t="s">
        <v>2398</v>
      </c>
      <c r="E4930" s="101" t="s">
        <v>409</v>
      </c>
      <c r="F4930" s="102" t="s">
        <v>685</v>
      </c>
      <c r="G4930" s="100">
        <v>11</v>
      </c>
      <c r="H4930" s="103" t="s">
        <v>756</v>
      </c>
      <c r="I4930" s="100">
        <v>20</v>
      </c>
      <c r="J4930" s="100">
        <v>1</v>
      </c>
      <c r="K4930" s="100"/>
      <c r="L4930" s="100"/>
      <c r="M4930" s="100">
        <v>20</v>
      </c>
      <c r="N4930" s="100">
        <v>1</v>
      </c>
      <c r="O4930" s="104">
        <v>1050000</v>
      </c>
      <c r="P4930" s="104">
        <v>1050000</v>
      </c>
      <c r="Q4930" s="104"/>
      <c r="R4930" s="104"/>
      <c r="S4930" s="104">
        <v>1050000</v>
      </c>
      <c r="T4930" s="104">
        <v>0</v>
      </c>
      <c r="U4930" s="103" t="s">
        <v>303</v>
      </c>
      <c r="V4930" s="105" t="s">
        <v>1877</v>
      </c>
      <c r="W4930" s="106" t="s">
        <v>539</v>
      </c>
    </row>
    <row r="4931" spans="1:23" s="107" customFormat="1" ht="31.8" customHeight="1">
      <c r="A4931" s="46">
        <f>SUBTOTAL(3,$C$11:C4931)</f>
        <v>4921</v>
      </c>
      <c r="B4931" s="100">
        <v>2</v>
      </c>
      <c r="C4931" s="100" t="s">
        <v>408</v>
      </c>
      <c r="D4931" s="100" t="s">
        <v>2368</v>
      </c>
      <c r="E4931" s="101" t="s">
        <v>409</v>
      </c>
      <c r="F4931" s="102" t="s">
        <v>685</v>
      </c>
      <c r="G4931" s="100">
        <v>11</v>
      </c>
      <c r="H4931" s="103" t="s">
        <v>756</v>
      </c>
      <c r="I4931" s="100">
        <v>20</v>
      </c>
      <c r="J4931" s="100">
        <v>1</v>
      </c>
      <c r="K4931" s="100"/>
      <c r="L4931" s="100"/>
      <c r="M4931" s="100">
        <v>20</v>
      </c>
      <c r="N4931" s="100">
        <v>1</v>
      </c>
      <c r="O4931" s="104">
        <v>1050000</v>
      </c>
      <c r="P4931" s="104">
        <v>1050000</v>
      </c>
      <c r="Q4931" s="104"/>
      <c r="R4931" s="104"/>
      <c r="S4931" s="104">
        <v>1050000</v>
      </c>
      <c r="T4931" s="104">
        <v>0</v>
      </c>
      <c r="U4931" s="103" t="s">
        <v>303</v>
      </c>
      <c r="V4931" s="105" t="s">
        <v>5215</v>
      </c>
      <c r="W4931" s="106" t="s">
        <v>539</v>
      </c>
    </row>
    <row r="4932" spans="1:23" s="107" customFormat="1" ht="31.8" customHeight="1">
      <c r="A4932" s="46">
        <f>SUBTOTAL(3,$C$11:C4932)</f>
        <v>4922</v>
      </c>
      <c r="B4932" s="100">
        <v>2</v>
      </c>
      <c r="C4932" s="100" t="s">
        <v>408</v>
      </c>
      <c r="D4932" s="100" t="s">
        <v>2347</v>
      </c>
      <c r="E4932" s="101" t="s">
        <v>409</v>
      </c>
      <c r="F4932" s="102" t="s">
        <v>685</v>
      </c>
      <c r="G4932" s="100">
        <v>11</v>
      </c>
      <c r="H4932" s="103" t="s">
        <v>756</v>
      </c>
      <c r="I4932" s="100">
        <v>20</v>
      </c>
      <c r="J4932" s="100">
        <v>1</v>
      </c>
      <c r="K4932" s="100"/>
      <c r="L4932" s="100"/>
      <c r="M4932" s="100">
        <v>20</v>
      </c>
      <c r="N4932" s="100">
        <v>1</v>
      </c>
      <c r="O4932" s="104">
        <v>1050000</v>
      </c>
      <c r="P4932" s="104">
        <v>1050000</v>
      </c>
      <c r="Q4932" s="104"/>
      <c r="R4932" s="104"/>
      <c r="S4932" s="104">
        <v>1050000</v>
      </c>
      <c r="T4932" s="104">
        <v>0</v>
      </c>
      <c r="U4932" s="103" t="s">
        <v>303</v>
      </c>
      <c r="V4932" s="105" t="s">
        <v>5216</v>
      </c>
      <c r="W4932" s="106" t="s">
        <v>539</v>
      </c>
    </row>
    <row r="4933" spans="1:23" s="107" customFormat="1" ht="31.8" customHeight="1">
      <c r="A4933" s="46">
        <f>SUBTOTAL(3,$C$11:C4933)</f>
        <v>4923</v>
      </c>
      <c r="B4933" s="100">
        <v>2</v>
      </c>
      <c r="C4933" s="100" t="s">
        <v>408</v>
      </c>
      <c r="D4933" s="100" t="s">
        <v>2343</v>
      </c>
      <c r="E4933" s="101" t="s">
        <v>409</v>
      </c>
      <c r="F4933" s="102" t="s">
        <v>685</v>
      </c>
      <c r="G4933" s="100">
        <v>11</v>
      </c>
      <c r="H4933" s="103" t="s">
        <v>756</v>
      </c>
      <c r="I4933" s="100">
        <v>20</v>
      </c>
      <c r="J4933" s="100">
        <v>1</v>
      </c>
      <c r="K4933" s="100"/>
      <c r="L4933" s="100"/>
      <c r="M4933" s="100">
        <v>20</v>
      </c>
      <c r="N4933" s="100">
        <v>1</v>
      </c>
      <c r="O4933" s="104">
        <v>1050000</v>
      </c>
      <c r="P4933" s="104">
        <v>1050000</v>
      </c>
      <c r="Q4933" s="104"/>
      <c r="R4933" s="104"/>
      <c r="S4933" s="104">
        <v>1050000</v>
      </c>
      <c r="T4933" s="104">
        <v>0</v>
      </c>
      <c r="U4933" s="103" t="s">
        <v>303</v>
      </c>
      <c r="V4933" s="105" t="s">
        <v>4144</v>
      </c>
      <c r="W4933" s="106" t="s">
        <v>539</v>
      </c>
    </row>
    <row r="4934" spans="1:23" s="107" customFormat="1" ht="31.8" customHeight="1">
      <c r="A4934" s="46">
        <f>SUBTOTAL(3,$C$11:C4934)</f>
        <v>4924</v>
      </c>
      <c r="B4934" s="100">
        <v>2</v>
      </c>
      <c r="C4934" s="100" t="s">
        <v>408</v>
      </c>
      <c r="D4934" s="100" t="s">
        <v>2343</v>
      </c>
      <c r="E4934" s="101" t="s">
        <v>409</v>
      </c>
      <c r="F4934" s="102" t="s">
        <v>685</v>
      </c>
      <c r="G4934" s="100">
        <v>11</v>
      </c>
      <c r="H4934" s="103" t="s">
        <v>756</v>
      </c>
      <c r="I4934" s="100">
        <v>20</v>
      </c>
      <c r="J4934" s="100">
        <v>1</v>
      </c>
      <c r="K4934" s="100"/>
      <c r="L4934" s="100"/>
      <c r="M4934" s="100">
        <v>20</v>
      </c>
      <c r="N4934" s="100">
        <v>1</v>
      </c>
      <c r="O4934" s="104">
        <v>1050000</v>
      </c>
      <c r="P4934" s="104">
        <v>1050000</v>
      </c>
      <c r="Q4934" s="104"/>
      <c r="R4934" s="104"/>
      <c r="S4934" s="104">
        <v>1050000</v>
      </c>
      <c r="T4934" s="104">
        <v>0</v>
      </c>
      <c r="U4934" s="103" t="s">
        <v>303</v>
      </c>
      <c r="V4934" s="105" t="s">
        <v>3455</v>
      </c>
      <c r="W4934" s="106" t="s">
        <v>539</v>
      </c>
    </row>
    <row r="4935" spans="1:23" s="107" customFormat="1" ht="31.8" customHeight="1">
      <c r="A4935" s="46">
        <f>SUBTOTAL(3,$C$11:C4935)</f>
        <v>4925</v>
      </c>
      <c r="B4935" s="46">
        <v>1</v>
      </c>
      <c r="C4935" s="46" t="s">
        <v>536</v>
      </c>
      <c r="D4935" s="46" t="s">
        <v>931</v>
      </c>
      <c r="E4935" s="98" t="s">
        <v>537</v>
      </c>
      <c r="F4935" s="99" t="s">
        <v>367</v>
      </c>
      <c r="G4935" s="46">
        <v>12</v>
      </c>
      <c r="H4935" s="78" t="s">
        <v>763</v>
      </c>
      <c r="I4935" s="46">
        <v>20</v>
      </c>
      <c r="J4935" s="46">
        <v>1</v>
      </c>
      <c r="K4935" s="46"/>
      <c r="L4935" s="46"/>
      <c r="M4935" s="46">
        <v>20</v>
      </c>
      <c r="N4935" s="46">
        <v>1</v>
      </c>
      <c r="O4935" s="79">
        <v>1050000</v>
      </c>
      <c r="P4935" s="79">
        <v>1050000</v>
      </c>
      <c r="Q4935" s="79"/>
      <c r="R4935" s="79">
        <v>1050000</v>
      </c>
      <c r="S4935" s="79">
        <v>0</v>
      </c>
      <c r="T4935" s="79">
        <v>0</v>
      </c>
      <c r="U4935" s="78" t="s">
        <v>303</v>
      </c>
      <c r="V4935" s="80" t="s">
        <v>1247</v>
      </c>
      <c r="W4935" s="81" t="s">
        <v>539</v>
      </c>
    </row>
    <row r="4936" spans="1:23" s="107" customFormat="1" ht="31.8" customHeight="1">
      <c r="A4936" s="46">
        <f>SUBTOTAL(3,$C$11:C4936)</f>
        <v>4926</v>
      </c>
      <c r="B4936" s="46">
        <v>1</v>
      </c>
      <c r="C4936" s="46" t="s">
        <v>536</v>
      </c>
      <c r="D4936" s="46" t="s">
        <v>541</v>
      </c>
      <c r="E4936" s="98" t="s">
        <v>537</v>
      </c>
      <c r="F4936" s="99" t="s">
        <v>367</v>
      </c>
      <c r="G4936" s="46">
        <v>12</v>
      </c>
      <c r="H4936" s="78" t="s">
        <v>763</v>
      </c>
      <c r="I4936" s="46">
        <v>20</v>
      </c>
      <c r="J4936" s="46">
        <v>1</v>
      </c>
      <c r="K4936" s="46"/>
      <c r="L4936" s="46"/>
      <c r="M4936" s="46">
        <v>20</v>
      </c>
      <c r="N4936" s="46">
        <v>1</v>
      </c>
      <c r="O4936" s="79">
        <v>1050000</v>
      </c>
      <c r="P4936" s="79">
        <v>1050000</v>
      </c>
      <c r="Q4936" s="79"/>
      <c r="R4936" s="79">
        <v>1050000</v>
      </c>
      <c r="S4936" s="79">
        <v>0</v>
      </c>
      <c r="T4936" s="79">
        <v>0</v>
      </c>
      <c r="U4936" s="78" t="s">
        <v>303</v>
      </c>
      <c r="V4936" s="80" t="s">
        <v>2086</v>
      </c>
      <c r="W4936" s="81" t="s">
        <v>539</v>
      </c>
    </row>
    <row r="4937" spans="1:23" s="107" customFormat="1" ht="31.8" customHeight="1">
      <c r="A4937" s="46">
        <f>SUBTOTAL(3,$C$11:C4937)</f>
        <v>4927</v>
      </c>
      <c r="B4937" s="100">
        <v>2</v>
      </c>
      <c r="C4937" s="100" t="s">
        <v>536</v>
      </c>
      <c r="D4937" s="100" t="s">
        <v>2399</v>
      </c>
      <c r="E4937" s="101" t="s">
        <v>537</v>
      </c>
      <c r="F4937" s="102" t="s">
        <v>367</v>
      </c>
      <c r="G4937" s="100">
        <v>12</v>
      </c>
      <c r="H4937" s="103" t="s">
        <v>763</v>
      </c>
      <c r="I4937" s="100">
        <v>14</v>
      </c>
      <c r="J4937" s="100">
        <v>1</v>
      </c>
      <c r="K4937" s="100"/>
      <c r="L4937" s="100"/>
      <c r="M4937" s="100">
        <v>14</v>
      </c>
      <c r="N4937" s="100">
        <v>1</v>
      </c>
      <c r="O4937" s="104">
        <v>650000</v>
      </c>
      <c r="P4937" s="104">
        <v>650000</v>
      </c>
      <c r="Q4937" s="104"/>
      <c r="R4937" s="104"/>
      <c r="S4937" s="104">
        <v>650000</v>
      </c>
      <c r="T4937" s="104">
        <v>0</v>
      </c>
      <c r="U4937" s="103" t="s">
        <v>307</v>
      </c>
      <c r="V4937" s="105" t="s">
        <v>1014</v>
      </c>
      <c r="W4937" s="106" t="s">
        <v>539</v>
      </c>
    </row>
    <row r="4938" spans="1:23" s="107" customFormat="1" ht="31.8" customHeight="1">
      <c r="A4938" s="46">
        <f>SUBTOTAL(3,$C$11:C4938)</f>
        <v>4928</v>
      </c>
      <c r="B4938" s="100">
        <v>2</v>
      </c>
      <c r="C4938" s="100" t="s">
        <v>536</v>
      </c>
      <c r="D4938" s="100" t="s">
        <v>2399</v>
      </c>
      <c r="E4938" s="101" t="s">
        <v>537</v>
      </c>
      <c r="F4938" s="102" t="s">
        <v>367</v>
      </c>
      <c r="G4938" s="100">
        <v>12</v>
      </c>
      <c r="H4938" s="103" t="s">
        <v>763</v>
      </c>
      <c r="I4938" s="100">
        <v>14</v>
      </c>
      <c r="J4938" s="100">
        <v>1</v>
      </c>
      <c r="K4938" s="100"/>
      <c r="L4938" s="100"/>
      <c r="M4938" s="100">
        <v>14</v>
      </c>
      <c r="N4938" s="100">
        <v>1</v>
      </c>
      <c r="O4938" s="104">
        <v>650000</v>
      </c>
      <c r="P4938" s="104">
        <v>650000</v>
      </c>
      <c r="Q4938" s="104"/>
      <c r="R4938" s="104"/>
      <c r="S4938" s="104">
        <v>650000</v>
      </c>
      <c r="T4938" s="104">
        <v>0</v>
      </c>
      <c r="U4938" s="103" t="s">
        <v>307</v>
      </c>
      <c r="V4938" s="105" t="s">
        <v>5217</v>
      </c>
      <c r="W4938" s="106" t="s">
        <v>539</v>
      </c>
    </row>
    <row r="4939" spans="1:23" s="107" customFormat="1" ht="31.8" customHeight="1">
      <c r="A4939" s="46">
        <f>SUBTOTAL(3,$C$11:C4939)</f>
        <v>4929</v>
      </c>
      <c r="B4939" s="100">
        <v>2</v>
      </c>
      <c r="C4939" s="100" t="s">
        <v>536</v>
      </c>
      <c r="D4939" s="100" t="s">
        <v>2399</v>
      </c>
      <c r="E4939" s="101" t="s">
        <v>537</v>
      </c>
      <c r="F4939" s="102" t="s">
        <v>367</v>
      </c>
      <c r="G4939" s="100">
        <v>12</v>
      </c>
      <c r="H4939" s="103" t="s">
        <v>763</v>
      </c>
      <c r="I4939" s="100">
        <v>14</v>
      </c>
      <c r="J4939" s="100">
        <v>1</v>
      </c>
      <c r="K4939" s="100"/>
      <c r="L4939" s="100"/>
      <c r="M4939" s="100">
        <v>14</v>
      </c>
      <c r="N4939" s="100">
        <v>1</v>
      </c>
      <c r="O4939" s="104">
        <v>650000</v>
      </c>
      <c r="P4939" s="104">
        <v>650000</v>
      </c>
      <c r="Q4939" s="104"/>
      <c r="R4939" s="104"/>
      <c r="S4939" s="104">
        <v>650000</v>
      </c>
      <c r="T4939" s="104">
        <v>0</v>
      </c>
      <c r="U4939" s="103" t="s">
        <v>307</v>
      </c>
      <c r="V4939" s="105" t="s">
        <v>5218</v>
      </c>
      <c r="W4939" s="106" t="s">
        <v>539</v>
      </c>
    </row>
    <row r="4940" spans="1:23" s="107" customFormat="1" ht="31.8" customHeight="1">
      <c r="A4940" s="46">
        <f>SUBTOTAL(3,$C$11:C4940)</f>
        <v>4930</v>
      </c>
      <c r="B4940" s="100">
        <v>2</v>
      </c>
      <c r="C4940" s="100" t="s">
        <v>536</v>
      </c>
      <c r="D4940" s="100" t="s">
        <v>2234</v>
      </c>
      <c r="E4940" s="101" t="s">
        <v>537</v>
      </c>
      <c r="F4940" s="102" t="s">
        <v>367</v>
      </c>
      <c r="G4940" s="100">
        <v>12</v>
      </c>
      <c r="H4940" s="103" t="s">
        <v>763</v>
      </c>
      <c r="I4940" s="100">
        <v>20</v>
      </c>
      <c r="J4940" s="100">
        <v>1</v>
      </c>
      <c r="K4940" s="100"/>
      <c r="L4940" s="100"/>
      <c r="M4940" s="100">
        <v>20</v>
      </c>
      <c r="N4940" s="100">
        <v>1</v>
      </c>
      <c r="O4940" s="104">
        <v>1050000</v>
      </c>
      <c r="P4940" s="104">
        <v>1050000</v>
      </c>
      <c r="Q4940" s="104"/>
      <c r="R4940" s="104"/>
      <c r="S4940" s="104">
        <v>1050000</v>
      </c>
      <c r="T4940" s="104">
        <v>0</v>
      </c>
      <c r="U4940" s="103" t="s">
        <v>303</v>
      </c>
      <c r="V4940" s="105" t="s">
        <v>5219</v>
      </c>
      <c r="W4940" s="106" t="s">
        <v>539</v>
      </c>
    </row>
    <row r="4941" spans="1:23" s="107" customFormat="1" ht="31.8" customHeight="1">
      <c r="A4941" s="46">
        <f>SUBTOTAL(3,$C$11:C4941)</f>
        <v>4931</v>
      </c>
      <c r="B4941" s="100">
        <v>2</v>
      </c>
      <c r="C4941" s="100" t="s">
        <v>536</v>
      </c>
      <c r="D4941" s="100" t="s">
        <v>2234</v>
      </c>
      <c r="E4941" s="101" t="s">
        <v>537</v>
      </c>
      <c r="F4941" s="102" t="s">
        <v>367</v>
      </c>
      <c r="G4941" s="100">
        <v>12</v>
      </c>
      <c r="H4941" s="103" t="s">
        <v>763</v>
      </c>
      <c r="I4941" s="100">
        <v>20</v>
      </c>
      <c r="J4941" s="100">
        <v>1</v>
      </c>
      <c r="K4941" s="100"/>
      <c r="L4941" s="100"/>
      <c r="M4941" s="100">
        <v>20</v>
      </c>
      <c r="N4941" s="100">
        <v>1</v>
      </c>
      <c r="O4941" s="104">
        <v>1050000</v>
      </c>
      <c r="P4941" s="104">
        <v>1050000</v>
      </c>
      <c r="Q4941" s="104"/>
      <c r="R4941" s="104"/>
      <c r="S4941" s="104">
        <v>1050000</v>
      </c>
      <c r="T4941" s="104">
        <v>0</v>
      </c>
      <c r="U4941" s="103" t="s">
        <v>303</v>
      </c>
      <c r="V4941" s="105" t="s">
        <v>5220</v>
      </c>
      <c r="W4941" s="106" t="s">
        <v>539</v>
      </c>
    </row>
    <row r="4942" spans="1:23" s="107" customFormat="1" ht="31.8" customHeight="1">
      <c r="A4942" s="46">
        <f>SUBTOTAL(3,$C$11:C4942)</f>
        <v>4932</v>
      </c>
      <c r="B4942" s="46">
        <v>1</v>
      </c>
      <c r="C4942" s="46" t="s">
        <v>1057</v>
      </c>
      <c r="D4942" s="46" t="s">
        <v>938</v>
      </c>
      <c r="E4942" s="98" t="s">
        <v>744</v>
      </c>
      <c r="F4942" s="99" t="s">
        <v>39</v>
      </c>
      <c r="G4942" s="46">
        <v>12</v>
      </c>
      <c r="H4942" s="78" t="s">
        <v>763</v>
      </c>
      <c r="I4942" s="46">
        <v>12</v>
      </c>
      <c r="J4942" s="46">
        <v>1</v>
      </c>
      <c r="K4942" s="46"/>
      <c r="L4942" s="46"/>
      <c r="M4942" s="46">
        <v>12</v>
      </c>
      <c r="N4942" s="46">
        <v>1</v>
      </c>
      <c r="O4942" s="79">
        <v>800000</v>
      </c>
      <c r="P4942" s="79">
        <v>800000</v>
      </c>
      <c r="Q4942" s="79"/>
      <c r="R4942" s="79">
        <v>800000</v>
      </c>
      <c r="S4942" s="79">
        <v>0</v>
      </c>
      <c r="T4942" s="79">
        <v>0</v>
      </c>
      <c r="U4942" s="78" t="s">
        <v>794</v>
      </c>
      <c r="V4942" s="80" t="s">
        <v>2087</v>
      </c>
      <c r="W4942" s="81" t="s">
        <v>539</v>
      </c>
    </row>
    <row r="4943" spans="1:23" s="107" customFormat="1" ht="31.8" customHeight="1">
      <c r="A4943" s="46">
        <f>SUBTOTAL(3,$C$11:C4943)</f>
        <v>4933</v>
      </c>
      <c r="B4943" s="46">
        <v>1</v>
      </c>
      <c r="C4943" s="46" t="s">
        <v>1057</v>
      </c>
      <c r="D4943" s="46" t="s">
        <v>945</v>
      </c>
      <c r="E4943" s="98" t="s">
        <v>744</v>
      </c>
      <c r="F4943" s="99" t="s">
        <v>39</v>
      </c>
      <c r="G4943" s="46">
        <v>12</v>
      </c>
      <c r="H4943" s="78" t="s">
        <v>763</v>
      </c>
      <c r="I4943" s="46">
        <v>40</v>
      </c>
      <c r="J4943" s="46">
        <v>1</v>
      </c>
      <c r="K4943" s="46"/>
      <c r="L4943" s="46"/>
      <c r="M4943" s="46">
        <v>40</v>
      </c>
      <c r="N4943" s="46">
        <v>1</v>
      </c>
      <c r="O4943" s="79">
        <v>2100000</v>
      </c>
      <c r="P4943" s="79">
        <v>2100000</v>
      </c>
      <c r="Q4943" s="79"/>
      <c r="R4943" s="79">
        <v>2100000</v>
      </c>
      <c r="S4943" s="79">
        <v>0</v>
      </c>
      <c r="T4943" s="79">
        <v>0</v>
      </c>
      <c r="U4943" s="78" t="s">
        <v>304</v>
      </c>
      <c r="V4943" s="80" t="s">
        <v>2088</v>
      </c>
      <c r="W4943" s="81" t="s">
        <v>539</v>
      </c>
    </row>
    <row r="4944" spans="1:23" s="107" customFormat="1" ht="31.8" customHeight="1">
      <c r="A4944" s="46">
        <f>SUBTOTAL(3,$C$11:C4944)</f>
        <v>4934</v>
      </c>
      <c r="B4944" s="100">
        <v>2</v>
      </c>
      <c r="C4944" s="100" t="s">
        <v>1057</v>
      </c>
      <c r="D4944" s="100" t="s">
        <v>2399</v>
      </c>
      <c r="E4944" s="101" t="s">
        <v>744</v>
      </c>
      <c r="F4944" s="102" t="s">
        <v>39</v>
      </c>
      <c r="G4944" s="100">
        <v>12</v>
      </c>
      <c r="H4944" s="103" t="s">
        <v>763</v>
      </c>
      <c r="I4944" s="100">
        <v>14</v>
      </c>
      <c r="J4944" s="100">
        <v>1</v>
      </c>
      <c r="K4944" s="100"/>
      <c r="L4944" s="100"/>
      <c r="M4944" s="100">
        <v>14</v>
      </c>
      <c r="N4944" s="100">
        <v>1</v>
      </c>
      <c r="O4944" s="104">
        <v>650000</v>
      </c>
      <c r="P4944" s="104">
        <v>650000</v>
      </c>
      <c r="Q4944" s="104"/>
      <c r="R4944" s="104"/>
      <c r="S4944" s="104">
        <v>650000</v>
      </c>
      <c r="T4944" s="104">
        <v>0</v>
      </c>
      <c r="U4944" s="103" t="s">
        <v>307</v>
      </c>
      <c r="V4944" s="105" t="s">
        <v>5221</v>
      </c>
      <c r="W4944" s="106" t="s">
        <v>539</v>
      </c>
    </row>
    <row r="4945" spans="1:23" s="107" customFormat="1" ht="31.8" customHeight="1">
      <c r="A4945" s="46">
        <f>SUBTOTAL(3,$C$11:C4945)</f>
        <v>4935</v>
      </c>
      <c r="B4945" s="100">
        <v>2</v>
      </c>
      <c r="C4945" s="100" t="s">
        <v>1057</v>
      </c>
      <c r="D4945" s="100" t="s">
        <v>2399</v>
      </c>
      <c r="E4945" s="101" t="s">
        <v>744</v>
      </c>
      <c r="F4945" s="102" t="s">
        <v>39</v>
      </c>
      <c r="G4945" s="100">
        <v>12</v>
      </c>
      <c r="H4945" s="103" t="s">
        <v>763</v>
      </c>
      <c r="I4945" s="100">
        <v>6</v>
      </c>
      <c r="J4945" s="100">
        <v>1</v>
      </c>
      <c r="K4945" s="100"/>
      <c r="L4945" s="100"/>
      <c r="M4945" s="100">
        <v>6</v>
      </c>
      <c r="N4945" s="100">
        <v>1</v>
      </c>
      <c r="O4945" s="104">
        <v>400000</v>
      </c>
      <c r="P4945" s="104">
        <v>400000</v>
      </c>
      <c r="Q4945" s="104"/>
      <c r="R4945" s="104"/>
      <c r="S4945" s="104">
        <v>400000</v>
      </c>
      <c r="T4945" s="104">
        <v>0</v>
      </c>
      <c r="U4945" s="103" t="s">
        <v>629</v>
      </c>
      <c r="V4945" s="105" t="s">
        <v>5222</v>
      </c>
      <c r="W4945" s="106" t="s">
        <v>539</v>
      </c>
    </row>
    <row r="4946" spans="1:23" s="107" customFormat="1" ht="31.8" customHeight="1">
      <c r="A4946" s="46">
        <f>SUBTOTAL(3,$C$11:C4946)</f>
        <v>4936</v>
      </c>
      <c r="B4946" s="100">
        <v>2</v>
      </c>
      <c r="C4946" s="100" t="s">
        <v>1057</v>
      </c>
      <c r="D4946" s="100" t="s">
        <v>2234</v>
      </c>
      <c r="E4946" s="101" t="s">
        <v>744</v>
      </c>
      <c r="F4946" s="102" t="s">
        <v>39</v>
      </c>
      <c r="G4946" s="100">
        <v>12</v>
      </c>
      <c r="H4946" s="103" t="s">
        <v>763</v>
      </c>
      <c r="I4946" s="100">
        <v>20</v>
      </c>
      <c r="J4946" s="100">
        <v>1</v>
      </c>
      <c r="K4946" s="100"/>
      <c r="L4946" s="100"/>
      <c r="M4946" s="100">
        <v>20</v>
      </c>
      <c r="N4946" s="100">
        <v>1</v>
      </c>
      <c r="O4946" s="104">
        <v>1050000</v>
      </c>
      <c r="P4946" s="104">
        <v>1050000</v>
      </c>
      <c r="Q4946" s="104"/>
      <c r="R4946" s="104"/>
      <c r="S4946" s="104">
        <v>1050000</v>
      </c>
      <c r="T4946" s="104">
        <v>0</v>
      </c>
      <c r="U4946" s="103" t="s">
        <v>303</v>
      </c>
      <c r="V4946" s="105" t="s">
        <v>5223</v>
      </c>
      <c r="W4946" s="106" t="s">
        <v>539</v>
      </c>
    </row>
    <row r="4947" spans="1:23" s="107" customFormat="1" ht="31.8" customHeight="1">
      <c r="A4947" s="46">
        <f>SUBTOTAL(3,$C$11:C4947)</f>
        <v>4937</v>
      </c>
      <c r="B4947" s="46">
        <v>1</v>
      </c>
      <c r="C4947" s="46" t="s">
        <v>749</v>
      </c>
      <c r="D4947" s="46" t="s">
        <v>935</v>
      </c>
      <c r="E4947" s="98" t="s">
        <v>377</v>
      </c>
      <c r="F4947" s="99" t="s">
        <v>293</v>
      </c>
      <c r="G4947" s="46">
        <v>12</v>
      </c>
      <c r="H4947" s="78" t="s">
        <v>763</v>
      </c>
      <c r="I4947" s="46">
        <v>20</v>
      </c>
      <c r="J4947" s="46">
        <v>1</v>
      </c>
      <c r="K4947" s="46"/>
      <c r="L4947" s="46"/>
      <c r="M4947" s="46">
        <v>20</v>
      </c>
      <c r="N4947" s="46">
        <v>1</v>
      </c>
      <c r="O4947" s="79">
        <v>1050000</v>
      </c>
      <c r="P4947" s="79">
        <v>1050000</v>
      </c>
      <c r="Q4947" s="79"/>
      <c r="R4947" s="79">
        <v>1050000</v>
      </c>
      <c r="S4947" s="79">
        <v>0</v>
      </c>
      <c r="T4947" s="79">
        <v>0</v>
      </c>
      <c r="U4947" s="78" t="s">
        <v>303</v>
      </c>
      <c r="V4947" s="80" t="s">
        <v>2089</v>
      </c>
      <c r="W4947" s="81" t="s">
        <v>539</v>
      </c>
    </row>
    <row r="4948" spans="1:23" s="107" customFormat="1" ht="31.8" customHeight="1">
      <c r="A4948" s="46">
        <f>SUBTOTAL(3,$C$11:C4948)</f>
        <v>4938</v>
      </c>
      <c r="B4948" s="100">
        <v>2</v>
      </c>
      <c r="C4948" s="100" t="s">
        <v>749</v>
      </c>
      <c r="D4948" s="100" t="s">
        <v>2234</v>
      </c>
      <c r="E4948" s="101" t="s">
        <v>377</v>
      </c>
      <c r="F4948" s="102" t="s">
        <v>293</v>
      </c>
      <c r="G4948" s="100">
        <v>12</v>
      </c>
      <c r="H4948" s="103" t="s">
        <v>763</v>
      </c>
      <c r="I4948" s="100">
        <v>20</v>
      </c>
      <c r="J4948" s="100">
        <v>1</v>
      </c>
      <c r="K4948" s="100"/>
      <c r="L4948" s="100"/>
      <c r="M4948" s="100">
        <v>20</v>
      </c>
      <c r="N4948" s="100">
        <v>1</v>
      </c>
      <c r="O4948" s="104">
        <v>1050000</v>
      </c>
      <c r="P4948" s="104">
        <v>1050000</v>
      </c>
      <c r="Q4948" s="104"/>
      <c r="R4948" s="104"/>
      <c r="S4948" s="104">
        <v>1050000</v>
      </c>
      <c r="T4948" s="104">
        <v>0</v>
      </c>
      <c r="U4948" s="103" t="s">
        <v>303</v>
      </c>
      <c r="V4948" s="105" t="s">
        <v>5224</v>
      </c>
      <c r="W4948" s="106" t="s">
        <v>539</v>
      </c>
    </row>
    <row r="4949" spans="1:23" s="107" customFormat="1" ht="31.8" customHeight="1">
      <c r="A4949" s="46">
        <f>SUBTOTAL(3,$C$11:C4949)</f>
        <v>4939</v>
      </c>
      <c r="B4949" s="100">
        <v>2</v>
      </c>
      <c r="C4949" s="100" t="s">
        <v>749</v>
      </c>
      <c r="D4949" s="100" t="s">
        <v>2234</v>
      </c>
      <c r="E4949" s="101" t="s">
        <v>377</v>
      </c>
      <c r="F4949" s="102" t="s">
        <v>293</v>
      </c>
      <c r="G4949" s="100">
        <v>12</v>
      </c>
      <c r="H4949" s="103" t="s">
        <v>763</v>
      </c>
      <c r="I4949" s="100">
        <v>20</v>
      </c>
      <c r="J4949" s="100">
        <v>1</v>
      </c>
      <c r="K4949" s="100"/>
      <c r="L4949" s="100"/>
      <c r="M4949" s="100">
        <v>20</v>
      </c>
      <c r="N4949" s="100">
        <v>1</v>
      </c>
      <c r="O4949" s="104">
        <v>1050000</v>
      </c>
      <c r="P4949" s="104">
        <v>1050000</v>
      </c>
      <c r="Q4949" s="104"/>
      <c r="R4949" s="104"/>
      <c r="S4949" s="104">
        <v>1050000</v>
      </c>
      <c r="T4949" s="104">
        <v>0</v>
      </c>
      <c r="U4949" s="103" t="s">
        <v>303</v>
      </c>
      <c r="V4949" s="105" t="s">
        <v>5225</v>
      </c>
      <c r="W4949" s="106" t="s">
        <v>539</v>
      </c>
    </row>
    <row r="4950" spans="1:23" s="107" customFormat="1" ht="31.8" customHeight="1">
      <c r="A4950" s="46">
        <f>SUBTOTAL(3,$C$11:C4950)</f>
        <v>4940</v>
      </c>
      <c r="B4950" s="100">
        <v>2</v>
      </c>
      <c r="C4950" s="100" t="s">
        <v>749</v>
      </c>
      <c r="D4950" s="100" t="s">
        <v>2399</v>
      </c>
      <c r="E4950" s="101" t="s">
        <v>377</v>
      </c>
      <c r="F4950" s="102" t="s">
        <v>293</v>
      </c>
      <c r="G4950" s="100">
        <v>12</v>
      </c>
      <c r="H4950" s="103" t="s">
        <v>763</v>
      </c>
      <c r="I4950" s="100">
        <v>20</v>
      </c>
      <c r="J4950" s="100">
        <v>1</v>
      </c>
      <c r="K4950" s="100"/>
      <c r="L4950" s="100"/>
      <c r="M4950" s="100">
        <v>20</v>
      </c>
      <c r="N4950" s="100">
        <v>1</v>
      </c>
      <c r="O4950" s="104">
        <v>1050000</v>
      </c>
      <c r="P4950" s="104">
        <v>1050000</v>
      </c>
      <c r="Q4950" s="104"/>
      <c r="R4950" s="104"/>
      <c r="S4950" s="104">
        <v>1050000</v>
      </c>
      <c r="T4950" s="104">
        <v>0</v>
      </c>
      <c r="U4950" s="103" t="s">
        <v>303</v>
      </c>
      <c r="V4950" s="105" t="s">
        <v>5226</v>
      </c>
      <c r="W4950" s="106" t="s">
        <v>539</v>
      </c>
    </row>
    <row r="4951" spans="1:23" s="107" customFormat="1" ht="31.8" customHeight="1">
      <c r="A4951" s="46">
        <f>SUBTOTAL(3,$C$11:C4951)</f>
        <v>4941</v>
      </c>
      <c r="B4951" s="100">
        <v>2</v>
      </c>
      <c r="C4951" s="100" t="s">
        <v>749</v>
      </c>
      <c r="D4951" s="100" t="s">
        <v>2400</v>
      </c>
      <c r="E4951" s="101" t="s">
        <v>377</v>
      </c>
      <c r="F4951" s="102" t="s">
        <v>293</v>
      </c>
      <c r="G4951" s="100">
        <v>12</v>
      </c>
      <c r="H4951" s="103" t="s">
        <v>763</v>
      </c>
      <c r="I4951" s="100">
        <v>20</v>
      </c>
      <c r="J4951" s="100">
        <v>1</v>
      </c>
      <c r="K4951" s="100"/>
      <c r="L4951" s="100"/>
      <c r="M4951" s="100">
        <v>20</v>
      </c>
      <c r="N4951" s="100">
        <v>1</v>
      </c>
      <c r="O4951" s="104">
        <v>1050000</v>
      </c>
      <c r="P4951" s="104">
        <v>1050000</v>
      </c>
      <c r="Q4951" s="104"/>
      <c r="R4951" s="104"/>
      <c r="S4951" s="104">
        <v>1050000</v>
      </c>
      <c r="T4951" s="104">
        <v>0</v>
      </c>
      <c r="U4951" s="103" t="s">
        <v>303</v>
      </c>
      <c r="V4951" s="105" t="s">
        <v>4279</v>
      </c>
      <c r="W4951" s="106" t="s">
        <v>539</v>
      </c>
    </row>
    <row r="4952" spans="1:23" s="107" customFormat="1" ht="31.8" customHeight="1">
      <c r="A4952" s="46">
        <f>SUBTOTAL(3,$C$11:C4952)</f>
        <v>4942</v>
      </c>
      <c r="B4952" s="100">
        <v>2</v>
      </c>
      <c r="C4952" s="100" t="s">
        <v>749</v>
      </c>
      <c r="D4952" s="100" t="s">
        <v>2399</v>
      </c>
      <c r="E4952" s="101" t="s">
        <v>377</v>
      </c>
      <c r="F4952" s="102" t="s">
        <v>293</v>
      </c>
      <c r="G4952" s="100">
        <v>12</v>
      </c>
      <c r="H4952" s="103" t="s">
        <v>763</v>
      </c>
      <c r="I4952" s="100">
        <v>20</v>
      </c>
      <c r="J4952" s="100">
        <v>1</v>
      </c>
      <c r="K4952" s="100"/>
      <c r="L4952" s="100"/>
      <c r="M4952" s="100">
        <v>20</v>
      </c>
      <c r="N4952" s="100">
        <v>1</v>
      </c>
      <c r="O4952" s="104">
        <v>1050000</v>
      </c>
      <c r="P4952" s="104">
        <v>1050000</v>
      </c>
      <c r="Q4952" s="104"/>
      <c r="R4952" s="104"/>
      <c r="S4952" s="104">
        <v>1050000</v>
      </c>
      <c r="T4952" s="104">
        <v>0</v>
      </c>
      <c r="U4952" s="103" t="s">
        <v>303</v>
      </c>
      <c r="V4952" s="105" t="s">
        <v>5227</v>
      </c>
      <c r="W4952" s="106" t="s">
        <v>539</v>
      </c>
    </row>
    <row r="4953" spans="1:23" s="107" customFormat="1" ht="31.8" customHeight="1">
      <c r="A4953" s="46">
        <f>SUBTOTAL(3,$C$11:C4953)</f>
        <v>4943</v>
      </c>
      <c r="B4953" s="100">
        <v>2</v>
      </c>
      <c r="C4953" s="100" t="s">
        <v>749</v>
      </c>
      <c r="D4953" s="100" t="s">
        <v>2399</v>
      </c>
      <c r="E4953" s="101" t="s">
        <v>377</v>
      </c>
      <c r="F4953" s="102" t="s">
        <v>293</v>
      </c>
      <c r="G4953" s="100">
        <v>12</v>
      </c>
      <c r="H4953" s="103" t="s">
        <v>763</v>
      </c>
      <c r="I4953" s="100">
        <v>20</v>
      </c>
      <c r="J4953" s="100">
        <v>1</v>
      </c>
      <c r="K4953" s="100"/>
      <c r="L4953" s="100"/>
      <c r="M4953" s="100">
        <v>20</v>
      </c>
      <c r="N4953" s="100">
        <v>1</v>
      </c>
      <c r="O4953" s="104">
        <v>1050000</v>
      </c>
      <c r="P4953" s="104">
        <v>1050000</v>
      </c>
      <c r="Q4953" s="104"/>
      <c r="R4953" s="104"/>
      <c r="S4953" s="104">
        <v>1050000</v>
      </c>
      <c r="T4953" s="104">
        <v>0</v>
      </c>
      <c r="U4953" s="103" t="s">
        <v>303</v>
      </c>
      <c r="V4953" s="105" t="s">
        <v>5228</v>
      </c>
      <c r="W4953" s="106" t="s">
        <v>539</v>
      </c>
    </row>
    <row r="4954" spans="1:23" s="107" customFormat="1" ht="31.8" customHeight="1">
      <c r="A4954" s="46">
        <f>SUBTOTAL(3,$C$11:C4954)</f>
        <v>4944</v>
      </c>
      <c r="B4954" s="46">
        <v>1</v>
      </c>
      <c r="C4954" s="46" t="s">
        <v>1058</v>
      </c>
      <c r="D4954" s="46" t="s">
        <v>935</v>
      </c>
      <c r="E4954" s="98" t="s">
        <v>360</v>
      </c>
      <c r="F4954" s="99" t="s">
        <v>1145</v>
      </c>
      <c r="G4954" s="46">
        <v>12</v>
      </c>
      <c r="H4954" s="78" t="s">
        <v>763</v>
      </c>
      <c r="I4954" s="46">
        <v>12</v>
      </c>
      <c r="J4954" s="46">
        <v>1</v>
      </c>
      <c r="K4954" s="46"/>
      <c r="L4954" s="46"/>
      <c r="M4954" s="46">
        <v>12</v>
      </c>
      <c r="N4954" s="46">
        <v>1</v>
      </c>
      <c r="O4954" s="79">
        <v>800000</v>
      </c>
      <c r="P4954" s="79">
        <v>800000</v>
      </c>
      <c r="Q4954" s="79"/>
      <c r="R4954" s="79">
        <v>800000</v>
      </c>
      <c r="S4954" s="79">
        <v>0</v>
      </c>
      <c r="T4954" s="79">
        <v>0</v>
      </c>
      <c r="U4954" s="78" t="s">
        <v>794</v>
      </c>
      <c r="V4954" s="80" t="s">
        <v>2090</v>
      </c>
      <c r="W4954" s="81" t="s">
        <v>539</v>
      </c>
    </row>
    <row r="4955" spans="1:23" s="107" customFormat="1" ht="31.8" customHeight="1">
      <c r="A4955" s="46">
        <f>SUBTOTAL(3,$C$11:C4955)</f>
        <v>4945</v>
      </c>
      <c r="B4955" s="46">
        <v>1</v>
      </c>
      <c r="C4955" s="46" t="s">
        <v>1058</v>
      </c>
      <c r="D4955" s="46" t="s">
        <v>122</v>
      </c>
      <c r="E4955" s="98" t="s">
        <v>360</v>
      </c>
      <c r="F4955" s="99" t="s">
        <v>1145</v>
      </c>
      <c r="G4955" s="46">
        <v>12</v>
      </c>
      <c r="H4955" s="78" t="s">
        <v>763</v>
      </c>
      <c r="I4955" s="46">
        <v>40</v>
      </c>
      <c r="J4955" s="46">
        <v>1</v>
      </c>
      <c r="K4955" s="46"/>
      <c r="L4955" s="46"/>
      <c r="M4955" s="46">
        <v>40</v>
      </c>
      <c r="N4955" s="46">
        <v>1</v>
      </c>
      <c r="O4955" s="79">
        <v>2100000</v>
      </c>
      <c r="P4955" s="79">
        <v>2100000</v>
      </c>
      <c r="Q4955" s="79"/>
      <c r="R4955" s="79">
        <v>2100000</v>
      </c>
      <c r="S4955" s="79">
        <v>0</v>
      </c>
      <c r="T4955" s="79">
        <v>0</v>
      </c>
      <c r="U4955" s="78" t="s">
        <v>304</v>
      </c>
      <c r="V4955" s="80" t="s">
        <v>2091</v>
      </c>
      <c r="W4955" s="81" t="s">
        <v>539</v>
      </c>
    </row>
    <row r="4956" spans="1:23" s="107" customFormat="1" ht="31.8" customHeight="1">
      <c r="A4956" s="46">
        <f>SUBTOTAL(3,$C$11:C4956)</f>
        <v>4946</v>
      </c>
      <c r="B4956" s="46">
        <v>1</v>
      </c>
      <c r="C4956" s="46" t="s">
        <v>628</v>
      </c>
      <c r="D4956" s="46" t="s">
        <v>939</v>
      </c>
      <c r="E4956" s="98" t="s">
        <v>299</v>
      </c>
      <c r="F4956" s="99" t="s">
        <v>300</v>
      </c>
      <c r="G4956" s="46">
        <v>12</v>
      </c>
      <c r="H4956" s="78" t="s">
        <v>762</v>
      </c>
      <c r="I4956" s="46">
        <v>20</v>
      </c>
      <c r="J4956" s="46">
        <v>1</v>
      </c>
      <c r="K4956" s="46"/>
      <c r="L4956" s="46"/>
      <c r="M4956" s="46">
        <v>20</v>
      </c>
      <c r="N4956" s="46">
        <v>1</v>
      </c>
      <c r="O4956" s="79">
        <v>1000000</v>
      </c>
      <c r="P4956" s="79">
        <v>1000000</v>
      </c>
      <c r="Q4956" s="79"/>
      <c r="R4956" s="79">
        <v>1000000</v>
      </c>
      <c r="S4956" s="79">
        <v>0</v>
      </c>
      <c r="T4956" s="79">
        <v>0</v>
      </c>
      <c r="U4956" s="78" t="s">
        <v>305</v>
      </c>
      <c r="V4956" s="80" t="s">
        <v>181</v>
      </c>
      <c r="W4956" s="81" t="s">
        <v>539</v>
      </c>
    </row>
    <row r="4957" spans="1:23" s="107" customFormat="1" ht="31.8" customHeight="1">
      <c r="A4957" s="46">
        <f>SUBTOTAL(3,$C$11:C4957)</f>
        <v>4947</v>
      </c>
      <c r="B4957" s="46">
        <v>1</v>
      </c>
      <c r="C4957" s="46" t="s">
        <v>628</v>
      </c>
      <c r="D4957" s="46" t="s">
        <v>942</v>
      </c>
      <c r="E4957" s="98" t="s">
        <v>299</v>
      </c>
      <c r="F4957" s="99" t="s">
        <v>300</v>
      </c>
      <c r="G4957" s="46">
        <v>12</v>
      </c>
      <c r="H4957" s="78" t="s">
        <v>762</v>
      </c>
      <c r="I4957" s="46">
        <v>20</v>
      </c>
      <c r="J4957" s="46">
        <v>1</v>
      </c>
      <c r="K4957" s="46"/>
      <c r="L4957" s="46"/>
      <c r="M4957" s="46">
        <v>20</v>
      </c>
      <c r="N4957" s="46">
        <v>1</v>
      </c>
      <c r="O4957" s="79">
        <v>1050000</v>
      </c>
      <c r="P4957" s="79">
        <v>1050000</v>
      </c>
      <c r="Q4957" s="79"/>
      <c r="R4957" s="79">
        <v>1050000</v>
      </c>
      <c r="S4957" s="79">
        <v>0</v>
      </c>
      <c r="T4957" s="79">
        <v>0</v>
      </c>
      <c r="U4957" s="78" t="s">
        <v>303</v>
      </c>
      <c r="V4957" s="80" t="s">
        <v>2092</v>
      </c>
      <c r="W4957" s="81" t="s">
        <v>539</v>
      </c>
    </row>
    <row r="4958" spans="1:23" s="107" customFormat="1" ht="31.8" customHeight="1">
      <c r="A4958" s="46">
        <f>SUBTOTAL(3,$C$11:C4958)</f>
        <v>4948</v>
      </c>
      <c r="B4958" s="100">
        <v>2</v>
      </c>
      <c r="C4958" s="100" t="s">
        <v>628</v>
      </c>
      <c r="D4958" s="100" t="s">
        <v>2234</v>
      </c>
      <c r="E4958" s="101" t="s">
        <v>299</v>
      </c>
      <c r="F4958" s="102" t="s">
        <v>300</v>
      </c>
      <c r="G4958" s="100">
        <v>12</v>
      </c>
      <c r="H4958" s="103" t="s">
        <v>762</v>
      </c>
      <c r="I4958" s="100">
        <v>20</v>
      </c>
      <c r="J4958" s="100">
        <v>1</v>
      </c>
      <c r="K4958" s="100"/>
      <c r="L4958" s="100"/>
      <c r="M4958" s="100">
        <v>20</v>
      </c>
      <c r="N4958" s="100">
        <v>1</v>
      </c>
      <c r="O4958" s="104">
        <v>1050000</v>
      </c>
      <c r="P4958" s="104">
        <v>1050000</v>
      </c>
      <c r="Q4958" s="104"/>
      <c r="R4958" s="104"/>
      <c r="S4958" s="104">
        <v>1050000</v>
      </c>
      <c r="T4958" s="104">
        <v>0</v>
      </c>
      <c r="U4958" s="103" t="s">
        <v>303</v>
      </c>
      <c r="V4958" s="105" t="s">
        <v>5229</v>
      </c>
      <c r="W4958" s="106" t="s">
        <v>539</v>
      </c>
    </row>
    <row r="4959" spans="1:23" s="107" customFormat="1" ht="31.8" customHeight="1">
      <c r="A4959" s="46">
        <f>SUBTOTAL(3,$C$11:C4959)</f>
        <v>4949</v>
      </c>
      <c r="B4959" s="100">
        <v>2</v>
      </c>
      <c r="C4959" s="100" t="s">
        <v>628</v>
      </c>
      <c r="D4959" s="100" t="s">
        <v>2234</v>
      </c>
      <c r="E4959" s="101" t="s">
        <v>299</v>
      </c>
      <c r="F4959" s="102" t="s">
        <v>300</v>
      </c>
      <c r="G4959" s="100">
        <v>12</v>
      </c>
      <c r="H4959" s="103" t="s">
        <v>762</v>
      </c>
      <c r="I4959" s="100">
        <v>20</v>
      </c>
      <c r="J4959" s="100">
        <v>1</v>
      </c>
      <c r="K4959" s="100"/>
      <c r="L4959" s="100"/>
      <c r="M4959" s="100">
        <v>20</v>
      </c>
      <c r="N4959" s="100">
        <v>1</v>
      </c>
      <c r="O4959" s="104">
        <v>1050000</v>
      </c>
      <c r="P4959" s="104">
        <v>1050000</v>
      </c>
      <c r="Q4959" s="104"/>
      <c r="R4959" s="104"/>
      <c r="S4959" s="104">
        <v>1050000</v>
      </c>
      <c r="T4959" s="104">
        <v>0</v>
      </c>
      <c r="U4959" s="103" t="s">
        <v>303</v>
      </c>
      <c r="V4959" s="105" t="s">
        <v>5230</v>
      </c>
      <c r="W4959" s="106" t="s">
        <v>539</v>
      </c>
    </row>
    <row r="4960" spans="1:23" s="107" customFormat="1" ht="31.8" customHeight="1">
      <c r="A4960" s="46">
        <f>SUBTOTAL(3,$C$11:C4960)</f>
        <v>4950</v>
      </c>
      <c r="B4960" s="100">
        <v>2</v>
      </c>
      <c r="C4960" s="100" t="s">
        <v>2208</v>
      </c>
      <c r="D4960" s="100" t="s">
        <v>2234</v>
      </c>
      <c r="E4960" s="101" t="s">
        <v>2482</v>
      </c>
      <c r="F4960" s="102" t="s">
        <v>685</v>
      </c>
      <c r="G4960" s="100">
        <v>12</v>
      </c>
      <c r="H4960" s="103" t="s">
        <v>762</v>
      </c>
      <c r="I4960" s="100">
        <v>20</v>
      </c>
      <c r="J4960" s="100">
        <v>1</v>
      </c>
      <c r="K4960" s="100"/>
      <c r="L4960" s="100"/>
      <c r="M4960" s="100">
        <v>20</v>
      </c>
      <c r="N4960" s="100">
        <v>1</v>
      </c>
      <c r="O4960" s="104">
        <v>1050000</v>
      </c>
      <c r="P4960" s="104">
        <v>1050000</v>
      </c>
      <c r="Q4960" s="104"/>
      <c r="R4960" s="104"/>
      <c r="S4960" s="104">
        <v>1050000</v>
      </c>
      <c r="T4960" s="104">
        <v>0</v>
      </c>
      <c r="U4960" s="103" t="s">
        <v>303</v>
      </c>
      <c r="V4960" s="105" t="s">
        <v>5231</v>
      </c>
      <c r="W4960" s="106" t="s">
        <v>539</v>
      </c>
    </row>
    <row r="4961" spans="1:23" s="107" customFormat="1" ht="31.8" customHeight="1">
      <c r="A4961" s="46">
        <f>SUBTOTAL(3,$C$11:C4961)</f>
        <v>4951</v>
      </c>
      <c r="B4961" s="100">
        <v>2</v>
      </c>
      <c r="C4961" s="100" t="s">
        <v>2208</v>
      </c>
      <c r="D4961" s="100" t="s">
        <v>2234</v>
      </c>
      <c r="E4961" s="101" t="s">
        <v>2482</v>
      </c>
      <c r="F4961" s="102" t="s">
        <v>685</v>
      </c>
      <c r="G4961" s="100">
        <v>12</v>
      </c>
      <c r="H4961" s="103" t="s">
        <v>762</v>
      </c>
      <c r="I4961" s="100">
        <v>20</v>
      </c>
      <c r="J4961" s="100">
        <v>1</v>
      </c>
      <c r="K4961" s="100"/>
      <c r="L4961" s="100"/>
      <c r="M4961" s="100">
        <v>20</v>
      </c>
      <c r="N4961" s="100">
        <v>1</v>
      </c>
      <c r="O4961" s="104">
        <v>1050000</v>
      </c>
      <c r="P4961" s="104">
        <v>1050000</v>
      </c>
      <c r="Q4961" s="104"/>
      <c r="R4961" s="104"/>
      <c r="S4961" s="104">
        <v>1050000</v>
      </c>
      <c r="T4961" s="104">
        <v>0</v>
      </c>
      <c r="U4961" s="103" t="s">
        <v>303</v>
      </c>
      <c r="V4961" s="105" t="s">
        <v>5232</v>
      </c>
      <c r="W4961" s="106" t="s">
        <v>539</v>
      </c>
    </row>
    <row r="4962" spans="1:23" s="107" customFormat="1" ht="31.8" customHeight="1">
      <c r="A4962" s="46">
        <f>SUBTOTAL(3,$C$11:C4962)</f>
        <v>4952</v>
      </c>
      <c r="B4962" s="46">
        <v>1</v>
      </c>
      <c r="C4962" s="46" t="s">
        <v>108</v>
      </c>
      <c r="D4962" s="46" t="s">
        <v>938</v>
      </c>
      <c r="E4962" s="98" t="s">
        <v>146</v>
      </c>
      <c r="F4962" s="99" t="s">
        <v>458</v>
      </c>
      <c r="G4962" s="46">
        <v>12</v>
      </c>
      <c r="H4962" s="78" t="s">
        <v>762</v>
      </c>
      <c r="I4962" s="46">
        <v>20</v>
      </c>
      <c r="J4962" s="46">
        <v>1</v>
      </c>
      <c r="K4962" s="46"/>
      <c r="L4962" s="46"/>
      <c r="M4962" s="46">
        <v>20</v>
      </c>
      <c r="N4962" s="46">
        <v>1</v>
      </c>
      <c r="O4962" s="79">
        <v>1050000</v>
      </c>
      <c r="P4962" s="79">
        <v>1050000</v>
      </c>
      <c r="Q4962" s="79"/>
      <c r="R4962" s="79">
        <v>1050000</v>
      </c>
      <c r="S4962" s="79">
        <v>0</v>
      </c>
      <c r="T4962" s="79">
        <v>0</v>
      </c>
      <c r="U4962" s="78" t="s">
        <v>303</v>
      </c>
      <c r="V4962" s="80" t="s">
        <v>2093</v>
      </c>
      <c r="W4962" s="81" t="s">
        <v>539</v>
      </c>
    </row>
    <row r="4963" spans="1:23" s="107" customFormat="1" ht="31.8" customHeight="1">
      <c r="A4963" s="46">
        <f>SUBTOTAL(3,$C$11:C4963)</f>
        <v>4953</v>
      </c>
      <c r="B4963" s="46">
        <v>1</v>
      </c>
      <c r="C4963" s="46" t="s">
        <v>108</v>
      </c>
      <c r="D4963" s="46" t="s">
        <v>930</v>
      </c>
      <c r="E4963" s="98" t="s">
        <v>146</v>
      </c>
      <c r="F4963" s="99" t="s">
        <v>458</v>
      </c>
      <c r="G4963" s="46">
        <v>12</v>
      </c>
      <c r="H4963" s="78" t="s">
        <v>762</v>
      </c>
      <c r="I4963" s="46">
        <v>20</v>
      </c>
      <c r="J4963" s="46">
        <v>1</v>
      </c>
      <c r="K4963" s="46"/>
      <c r="L4963" s="46"/>
      <c r="M4963" s="46">
        <v>20</v>
      </c>
      <c r="N4963" s="46">
        <v>1</v>
      </c>
      <c r="O4963" s="79">
        <v>1050000</v>
      </c>
      <c r="P4963" s="79">
        <v>1050000</v>
      </c>
      <c r="Q4963" s="79"/>
      <c r="R4963" s="79">
        <v>1050000</v>
      </c>
      <c r="S4963" s="79">
        <v>0</v>
      </c>
      <c r="T4963" s="79">
        <v>0</v>
      </c>
      <c r="U4963" s="78" t="s">
        <v>303</v>
      </c>
      <c r="V4963" s="80" t="s">
        <v>1287</v>
      </c>
      <c r="W4963" s="81" t="s">
        <v>539</v>
      </c>
    </row>
    <row r="4964" spans="1:23" s="107" customFormat="1" ht="31.8" customHeight="1">
      <c r="A4964" s="46">
        <f>SUBTOTAL(3,$C$11:C4964)</f>
        <v>4954</v>
      </c>
      <c r="B4964" s="100">
        <v>2</v>
      </c>
      <c r="C4964" s="100" t="s">
        <v>108</v>
      </c>
      <c r="D4964" s="100" t="s">
        <v>2399</v>
      </c>
      <c r="E4964" s="101" t="s">
        <v>146</v>
      </c>
      <c r="F4964" s="102" t="s">
        <v>458</v>
      </c>
      <c r="G4964" s="100">
        <v>12</v>
      </c>
      <c r="H4964" s="103" t="s">
        <v>762</v>
      </c>
      <c r="I4964" s="100">
        <v>20</v>
      </c>
      <c r="J4964" s="100">
        <v>1</v>
      </c>
      <c r="K4964" s="100"/>
      <c r="L4964" s="100"/>
      <c r="M4964" s="100">
        <v>20</v>
      </c>
      <c r="N4964" s="100">
        <v>1</v>
      </c>
      <c r="O4964" s="104">
        <v>1050000</v>
      </c>
      <c r="P4964" s="104">
        <v>1050000</v>
      </c>
      <c r="Q4964" s="104"/>
      <c r="R4964" s="104"/>
      <c r="S4964" s="104">
        <v>1050000</v>
      </c>
      <c r="T4964" s="104">
        <v>0</v>
      </c>
      <c r="U4964" s="103" t="s">
        <v>303</v>
      </c>
      <c r="V4964" s="105" t="s">
        <v>894</v>
      </c>
      <c r="W4964" s="106" t="s">
        <v>539</v>
      </c>
    </row>
    <row r="4965" spans="1:23" s="107" customFormat="1" ht="31.8" customHeight="1">
      <c r="A4965" s="46">
        <f>SUBTOTAL(3,$C$11:C4965)</f>
        <v>4955</v>
      </c>
      <c r="B4965" s="100">
        <v>2</v>
      </c>
      <c r="C4965" s="100" t="s">
        <v>108</v>
      </c>
      <c r="D4965" s="100" t="s">
        <v>2234</v>
      </c>
      <c r="E4965" s="101" t="s">
        <v>146</v>
      </c>
      <c r="F4965" s="102" t="s">
        <v>458</v>
      </c>
      <c r="G4965" s="100">
        <v>12</v>
      </c>
      <c r="H4965" s="103" t="s">
        <v>762</v>
      </c>
      <c r="I4965" s="100">
        <v>20</v>
      </c>
      <c r="J4965" s="100">
        <v>1</v>
      </c>
      <c r="K4965" s="100"/>
      <c r="L4965" s="100"/>
      <c r="M4965" s="100">
        <v>20</v>
      </c>
      <c r="N4965" s="100">
        <v>1</v>
      </c>
      <c r="O4965" s="104">
        <v>1050000</v>
      </c>
      <c r="P4965" s="104">
        <v>1050000</v>
      </c>
      <c r="Q4965" s="104"/>
      <c r="R4965" s="104"/>
      <c r="S4965" s="104">
        <v>1050000</v>
      </c>
      <c r="T4965" s="104">
        <v>0</v>
      </c>
      <c r="U4965" s="103" t="s">
        <v>303</v>
      </c>
      <c r="V4965" s="105" t="s">
        <v>5233</v>
      </c>
      <c r="W4965" s="106" t="s">
        <v>539</v>
      </c>
    </row>
    <row r="4966" spans="1:23" s="107" customFormat="1" ht="31.8" customHeight="1">
      <c r="A4966" s="46">
        <f>SUBTOTAL(3,$C$11:C4966)</f>
        <v>4956</v>
      </c>
      <c r="B4966" s="100">
        <v>2</v>
      </c>
      <c r="C4966" s="100" t="s">
        <v>108</v>
      </c>
      <c r="D4966" s="100" t="s">
        <v>2234</v>
      </c>
      <c r="E4966" s="101" t="s">
        <v>146</v>
      </c>
      <c r="F4966" s="102" t="s">
        <v>458</v>
      </c>
      <c r="G4966" s="100">
        <v>12</v>
      </c>
      <c r="H4966" s="103" t="s">
        <v>762</v>
      </c>
      <c r="I4966" s="100">
        <v>20</v>
      </c>
      <c r="J4966" s="100">
        <v>1</v>
      </c>
      <c r="K4966" s="100"/>
      <c r="L4966" s="100"/>
      <c r="M4966" s="100">
        <v>20</v>
      </c>
      <c r="N4966" s="100">
        <v>1</v>
      </c>
      <c r="O4966" s="104">
        <v>1050000</v>
      </c>
      <c r="P4966" s="104">
        <v>1050000</v>
      </c>
      <c r="Q4966" s="104"/>
      <c r="R4966" s="104"/>
      <c r="S4966" s="104">
        <v>1050000</v>
      </c>
      <c r="T4966" s="104">
        <v>0</v>
      </c>
      <c r="U4966" s="103" t="s">
        <v>303</v>
      </c>
      <c r="V4966" s="105" t="s">
        <v>5234</v>
      </c>
      <c r="W4966" s="106" t="s">
        <v>539</v>
      </c>
    </row>
    <row r="4967" spans="1:23" s="107" customFormat="1" ht="31.8" customHeight="1">
      <c r="A4967" s="46">
        <f>SUBTOTAL(3,$C$11:C4967)</f>
        <v>4957</v>
      </c>
      <c r="B4967" s="100">
        <v>2</v>
      </c>
      <c r="C4967" s="100" t="s">
        <v>108</v>
      </c>
      <c r="D4967" s="100" t="s">
        <v>2399</v>
      </c>
      <c r="E4967" s="101" t="s">
        <v>146</v>
      </c>
      <c r="F4967" s="102" t="s">
        <v>458</v>
      </c>
      <c r="G4967" s="100">
        <v>12</v>
      </c>
      <c r="H4967" s="103" t="s">
        <v>762</v>
      </c>
      <c r="I4967" s="100">
        <v>20</v>
      </c>
      <c r="J4967" s="100">
        <v>1</v>
      </c>
      <c r="K4967" s="100"/>
      <c r="L4967" s="100"/>
      <c r="M4967" s="100">
        <v>20</v>
      </c>
      <c r="N4967" s="100">
        <v>1</v>
      </c>
      <c r="O4967" s="104">
        <v>1050000</v>
      </c>
      <c r="P4967" s="104">
        <v>1050000</v>
      </c>
      <c r="Q4967" s="104"/>
      <c r="R4967" s="104"/>
      <c r="S4967" s="104">
        <v>1050000</v>
      </c>
      <c r="T4967" s="104">
        <v>0</v>
      </c>
      <c r="U4967" s="103" t="s">
        <v>303</v>
      </c>
      <c r="V4967" s="105" t="s">
        <v>5235</v>
      </c>
      <c r="W4967" s="106" t="s">
        <v>539</v>
      </c>
    </row>
    <row r="4968" spans="1:23" s="107" customFormat="1" ht="31.8" customHeight="1">
      <c r="A4968" s="46">
        <f>SUBTOTAL(3,$C$11:C4968)</f>
        <v>4958</v>
      </c>
      <c r="B4968" s="46">
        <v>1</v>
      </c>
      <c r="C4968" s="46" t="s">
        <v>777</v>
      </c>
      <c r="D4968" s="46" t="s">
        <v>1115</v>
      </c>
      <c r="E4968" s="98" t="s">
        <v>684</v>
      </c>
      <c r="F4968" s="99" t="s">
        <v>685</v>
      </c>
      <c r="G4968" s="46">
        <v>12</v>
      </c>
      <c r="H4968" s="78" t="s">
        <v>762</v>
      </c>
      <c r="I4968" s="46">
        <v>20</v>
      </c>
      <c r="J4968" s="46">
        <v>1</v>
      </c>
      <c r="K4968" s="46"/>
      <c r="L4968" s="46"/>
      <c r="M4968" s="46">
        <v>20</v>
      </c>
      <c r="N4968" s="46">
        <v>1</v>
      </c>
      <c r="O4968" s="79">
        <v>1000000</v>
      </c>
      <c r="P4968" s="79">
        <v>1000000</v>
      </c>
      <c r="Q4968" s="79"/>
      <c r="R4968" s="79">
        <v>1000000</v>
      </c>
      <c r="S4968" s="79">
        <v>0</v>
      </c>
      <c r="T4968" s="79">
        <v>0</v>
      </c>
      <c r="U4968" s="78" t="s">
        <v>305</v>
      </c>
      <c r="V4968" s="80" t="s">
        <v>2094</v>
      </c>
      <c r="W4968" s="81" t="s">
        <v>539</v>
      </c>
    </row>
    <row r="4969" spans="1:23" s="107" customFormat="1" ht="31.8" customHeight="1">
      <c r="A4969" s="46">
        <f>SUBTOTAL(3,$C$11:C4969)</f>
        <v>4959</v>
      </c>
      <c r="B4969" s="100">
        <v>2</v>
      </c>
      <c r="C4969" s="100" t="s">
        <v>777</v>
      </c>
      <c r="D4969" s="100" t="s">
        <v>541</v>
      </c>
      <c r="E4969" s="101" t="s">
        <v>684</v>
      </c>
      <c r="F4969" s="102" t="s">
        <v>685</v>
      </c>
      <c r="G4969" s="100">
        <v>12</v>
      </c>
      <c r="H4969" s="103" t="s">
        <v>762</v>
      </c>
      <c r="I4969" s="100">
        <v>20</v>
      </c>
      <c r="J4969" s="100">
        <v>1</v>
      </c>
      <c r="K4969" s="100"/>
      <c r="L4969" s="100"/>
      <c r="M4969" s="100">
        <v>20</v>
      </c>
      <c r="N4969" s="100">
        <v>1</v>
      </c>
      <c r="O4969" s="104">
        <v>1000000</v>
      </c>
      <c r="P4969" s="104">
        <v>1000000</v>
      </c>
      <c r="Q4969" s="104"/>
      <c r="R4969" s="104"/>
      <c r="S4969" s="104">
        <v>1000000</v>
      </c>
      <c r="T4969" s="104">
        <v>0</v>
      </c>
      <c r="U4969" s="103" t="s">
        <v>305</v>
      </c>
      <c r="V4969" s="105" t="s">
        <v>2094</v>
      </c>
      <c r="W4969" s="106" t="s">
        <v>539</v>
      </c>
    </row>
    <row r="4970" spans="1:23" s="107" customFormat="1" ht="31.8" customHeight="1">
      <c r="A4970" s="46">
        <f>SUBTOTAL(3,$C$11:C4970)</f>
        <v>4960</v>
      </c>
      <c r="B4970" s="100">
        <v>2</v>
      </c>
      <c r="C4970" s="100" t="s">
        <v>777</v>
      </c>
      <c r="D4970" s="100" t="s">
        <v>2234</v>
      </c>
      <c r="E4970" s="101" t="s">
        <v>684</v>
      </c>
      <c r="F4970" s="102" t="s">
        <v>685</v>
      </c>
      <c r="G4970" s="100">
        <v>12</v>
      </c>
      <c r="H4970" s="103" t="s">
        <v>762</v>
      </c>
      <c r="I4970" s="100">
        <v>14</v>
      </c>
      <c r="J4970" s="100">
        <v>1</v>
      </c>
      <c r="K4970" s="100"/>
      <c r="L4970" s="100"/>
      <c r="M4970" s="100">
        <v>14</v>
      </c>
      <c r="N4970" s="100">
        <v>1</v>
      </c>
      <c r="O4970" s="104">
        <v>650000</v>
      </c>
      <c r="P4970" s="104">
        <v>650000</v>
      </c>
      <c r="Q4970" s="104"/>
      <c r="R4970" s="104"/>
      <c r="S4970" s="104">
        <v>650000</v>
      </c>
      <c r="T4970" s="104">
        <v>0</v>
      </c>
      <c r="U4970" s="103" t="s">
        <v>307</v>
      </c>
      <c r="V4970" s="105" t="s">
        <v>155</v>
      </c>
      <c r="W4970" s="106" t="s">
        <v>539</v>
      </c>
    </row>
    <row r="4971" spans="1:23" s="107" customFormat="1" ht="31.8" customHeight="1">
      <c r="A4971" s="46">
        <f>SUBTOTAL(3,$C$11:C4971)</f>
        <v>4961</v>
      </c>
      <c r="B4971" s="100">
        <v>2</v>
      </c>
      <c r="C4971" s="100" t="s">
        <v>777</v>
      </c>
      <c r="D4971" s="100" t="s">
        <v>2234</v>
      </c>
      <c r="E4971" s="101" t="s">
        <v>684</v>
      </c>
      <c r="F4971" s="102" t="s">
        <v>685</v>
      </c>
      <c r="G4971" s="100">
        <v>12</v>
      </c>
      <c r="H4971" s="103" t="s">
        <v>762</v>
      </c>
      <c r="I4971" s="100">
        <v>14</v>
      </c>
      <c r="J4971" s="100">
        <v>1</v>
      </c>
      <c r="K4971" s="100"/>
      <c r="L4971" s="100"/>
      <c r="M4971" s="100">
        <v>14</v>
      </c>
      <c r="N4971" s="100">
        <v>1</v>
      </c>
      <c r="O4971" s="104">
        <v>650000</v>
      </c>
      <c r="P4971" s="104">
        <v>650000</v>
      </c>
      <c r="Q4971" s="104"/>
      <c r="R4971" s="104"/>
      <c r="S4971" s="104">
        <v>650000</v>
      </c>
      <c r="T4971" s="104">
        <v>0</v>
      </c>
      <c r="U4971" s="103" t="s">
        <v>307</v>
      </c>
      <c r="V4971" s="105" t="s">
        <v>3828</v>
      </c>
      <c r="W4971" s="106" t="s">
        <v>539</v>
      </c>
    </row>
    <row r="4972" spans="1:23" s="107" customFormat="1" ht="31.8" customHeight="1">
      <c r="A4972" s="46">
        <f>SUBTOTAL(3,$C$11:C4972)</f>
        <v>4962</v>
      </c>
      <c r="B4972" s="46">
        <v>1</v>
      </c>
      <c r="C4972" s="46" t="s">
        <v>778</v>
      </c>
      <c r="D4972" s="46" t="s">
        <v>935</v>
      </c>
      <c r="E4972" s="98" t="s">
        <v>317</v>
      </c>
      <c r="F4972" s="99" t="s">
        <v>353</v>
      </c>
      <c r="G4972" s="46">
        <v>12</v>
      </c>
      <c r="H4972" s="78" t="s">
        <v>762</v>
      </c>
      <c r="I4972" s="46">
        <v>10</v>
      </c>
      <c r="J4972" s="46">
        <v>1</v>
      </c>
      <c r="K4972" s="46"/>
      <c r="L4972" s="46"/>
      <c r="M4972" s="46">
        <v>10</v>
      </c>
      <c r="N4972" s="46">
        <v>1</v>
      </c>
      <c r="O4972" s="79">
        <v>500000</v>
      </c>
      <c r="P4972" s="79">
        <v>500000</v>
      </c>
      <c r="Q4972" s="79"/>
      <c r="R4972" s="79">
        <v>500000</v>
      </c>
      <c r="S4972" s="79">
        <v>0</v>
      </c>
      <c r="T4972" s="79">
        <v>0</v>
      </c>
      <c r="U4972" s="78" t="s">
        <v>311</v>
      </c>
      <c r="V4972" s="80" t="s">
        <v>1320</v>
      </c>
      <c r="W4972" s="81" t="s">
        <v>539</v>
      </c>
    </row>
    <row r="4973" spans="1:23" s="107" customFormat="1" ht="31.8" customHeight="1">
      <c r="A4973" s="46">
        <f>SUBTOTAL(3,$C$11:C4973)</f>
        <v>4963</v>
      </c>
      <c r="B4973" s="46">
        <v>1</v>
      </c>
      <c r="C4973" s="46" t="s">
        <v>778</v>
      </c>
      <c r="D4973" s="46" t="s">
        <v>1115</v>
      </c>
      <c r="E4973" s="98" t="s">
        <v>317</v>
      </c>
      <c r="F4973" s="99" t="s">
        <v>353</v>
      </c>
      <c r="G4973" s="46">
        <v>12</v>
      </c>
      <c r="H4973" s="78" t="s">
        <v>762</v>
      </c>
      <c r="I4973" s="46">
        <v>10</v>
      </c>
      <c r="J4973" s="46">
        <v>1</v>
      </c>
      <c r="K4973" s="46"/>
      <c r="L4973" s="46"/>
      <c r="M4973" s="46">
        <v>10</v>
      </c>
      <c r="N4973" s="46">
        <v>1</v>
      </c>
      <c r="O4973" s="79">
        <v>500000</v>
      </c>
      <c r="P4973" s="79">
        <v>500000</v>
      </c>
      <c r="Q4973" s="79"/>
      <c r="R4973" s="79">
        <v>500000</v>
      </c>
      <c r="S4973" s="79">
        <v>0</v>
      </c>
      <c r="T4973" s="79">
        <v>0</v>
      </c>
      <c r="U4973" s="78" t="s">
        <v>311</v>
      </c>
      <c r="V4973" s="80" t="s">
        <v>183</v>
      </c>
      <c r="W4973" s="81" t="s">
        <v>539</v>
      </c>
    </row>
    <row r="4974" spans="1:23" s="107" customFormat="1" ht="31.8" customHeight="1">
      <c r="A4974" s="46">
        <f>SUBTOTAL(3,$C$11:C4974)</f>
        <v>4964</v>
      </c>
      <c r="B4974" s="46">
        <v>1</v>
      </c>
      <c r="C4974" s="46" t="s">
        <v>778</v>
      </c>
      <c r="D4974" s="46" t="s">
        <v>946</v>
      </c>
      <c r="E4974" s="98" t="s">
        <v>317</v>
      </c>
      <c r="F4974" s="99" t="s">
        <v>353</v>
      </c>
      <c r="G4974" s="46">
        <v>12</v>
      </c>
      <c r="H4974" s="78" t="s">
        <v>762</v>
      </c>
      <c r="I4974" s="46">
        <v>6</v>
      </c>
      <c r="J4974" s="46">
        <v>1</v>
      </c>
      <c r="K4974" s="46"/>
      <c r="L4974" s="46"/>
      <c r="M4974" s="46">
        <v>6</v>
      </c>
      <c r="N4974" s="46">
        <v>1</v>
      </c>
      <c r="O4974" s="79">
        <v>400000</v>
      </c>
      <c r="P4974" s="79">
        <v>400000</v>
      </c>
      <c r="Q4974" s="79"/>
      <c r="R4974" s="79">
        <v>400000</v>
      </c>
      <c r="S4974" s="79">
        <v>0</v>
      </c>
      <c r="T4974" s="79">
        <v>0</v>
      </c>
      <c r="U4974" s="78" t="s">
        <v>629</v>
      </c>
      <c r="V4974" s="80" t="s">
        <v>2095</v>
      </c>
      <c r="W4974" s="81" t="s">
        <v>539</v>
      </c>
    </row>
    <row r="4975" spans="1:23" s="107" customFormat="1" ht="31.8" customHeight="1">
      <c r="A4975" s="46">
        <f>SUBTOTAL(3,$C$11:C4975)</f>
        <v>4965</v>
      </c>
      <c r="B4975" s="46">
        <v>1</v>
      </c>
      <c r="C4975" s="46" t="s">
        <v>778</v>
      </c>
      <c r="D4975" s="46" t="s">
        <v>944</v>
      </c>
      <c r="E4975" s="98" t="s">
        <v>317</v>
      </c>
      <c r="F4975" s="99" t="s">
        <v>353</v>
      </c>
      <c r="G4975" s="46">
        <v>12</v>
      </c>
      <c r="H4975" s="78" t="s">
        <v>762</v>
      </c>
      <c r="I4975" s="46">
        <v>6</v>
      </c>
      <c r="J4975" s="46">
        <v>1</v>
      </c>
      <c r="K4975" s="46"/>
      <c r="L4975" s="46"/>
      <c r="M4975" s="46">
        <v>6</v>
      </c>
      <c r="N4975" s="46">
        <v>1</v>
      </c>
      <c r="O4975" s="79">
        <v>400000</v>
      </c>
      <c r="P4975" s="79">
        <v>400000</v>
      </c>
      <c r="Q4975" s="79"/>
      <c r="R4975" s="79">
        <v>400000</v>
      </c>
      <c r="S4975" s="79">
        <v>0</v>
      </c>
      <c r="T4975" s="79">
        <v>0</v>
      </c>
      <c r="U4975" s="78" t="s">
        <v>629</v>
      </c>
      <c r="V4975" s="80" t="s">
        <v>2096</v>
      </c>
      <c r="W4975" s="81" t="s">
        <v>539</v>
      </c>
    </row>
    <row r="4976" spans="1:23" s="107" customFormat="1" ht="31.8" customHeight="1">
      <c r="A4976" s="46">
        <f>SUBTOTAL(3,$C$11:C4976)</f>
        <v>4966</v>
      </c>
      <c r="B4976" s="46">
        <v>1</v>
      </c>
      <c r="C4976" s="46" t="s">
        <v>778</v>
      </c>
      <c r="D4976" s="46" t="s">
        <v>945</v>
      </c>
      <c r="E4976" s="98" t="s">
        <v>317</v>
      </c>
      <c r="F4976" s="99" t="s">
        <v>353</v>
      </c>
      <c r="G4976" s="46">
        <v>12</v>
      </c>
      <c r="H4976" s="78" t="s">
        <v>762</v>
      </c>
      <c r="I4976" s="46">
        <v>12</v>
      </c>
      <c r="J4976" s="46">
        <v>1</v>
      </c>
      <c r="K4976" s="46"/>
      <c r="L4976" s="46"/>
      <c r="M4976" s="46">
        <v>12</v>
      </c>
      <c r="N4976" s="46">
        <v>1</v>
      </c>
      <c r="O4976" s="79">
        <v>800000</v>
      </c>
      <c r="P4976" s="79">
        <v>800000</v>
      </c>
      <c r="Q4976" s="79"/>
      <c r="R4976" s="79">
        <v>800000</v>
      </c>
      <c r="S4976" s="79">
        <v>0</v>
      </c>
      <c r="T4976" s="79">
        <v>0</v>
      </c>
      <c r="U4976" s="78" t="s">
        <v>794</v>
      </c>
      <c r="V4976" s="80" t="s">
        <v>2097</v>
      </c>
      <c r="W4976" s="81" t="s">
        <v>539</v>
      </c>
    </row>
    <row r="4977" spans="1:23" s="107" customFormat="1" ht="31.8" customHeight="1">
      <c r="A4977" s="46">
        <f>SUBTOTAL(3,$C$11:C4977)</f>
        <v>4967</v>
      </c>
      <c r="B4977" s="46">
        <v>1</v>
      </c>
      <c r="C4977" s="46" t="s">
        <v>778</v>
      </c>
      <c r="D4977" s="46" t="s">
        <v>931</v>
      </c>
      <c r="E4977" s="98" t="s">
        <v>317</v>
      </c>
      <c r="F4977" s="99" t="s">
        <v>353</v>
      </c>
      <c r="G4977" s="46">
        <v>12</v>
      </c>
      <c r="H4977" s="78" t="s">
        <v>762</v>
      </c>
      <c r="I4977" s="46">
        <v>12</v>
      </c>
      <c r="J4977" s="46">
        <v>1</v>
      </c>
      <c r="K4977" s="46"/>
      <c r="L4977" s="46"/>
      <c r="M4977" s="46">
        <v>12</v>
      </c>
      <c r="N4977" s="46">
        <v>1</v>
      </c>
      <c r="O4977" s="79">
        <v>800000</v>
      </c>
      <c r="P4977" s="79">
        <v>800000</v>
      </c>
      <c r="Q4977" s="79"/>
      <c r="R4977" s="79">
        <v>800000</v>
      </c>
      <c r="S4977" s="79">
        <v>0</v>
      </c>
      <c r="T4977" s="79">
        <v>0</v>
      </c>
      <c r="U4977" s="78" t="s">
        <v>794</v>
      </c>
      <c r="V4977" s="80" t="s">
        <v>2098</v>
      </c>
      <c r="W4977" s="81" t="s">
        <v>539</v>
      </c>
    </row>
    <row r="4978" spans="1:23" s="107" customFormat="1" ht="31.8" customHeight="1">
      <c r="A4978" s="46">
        <f>SUBTOTAL(3,$C$11:C4978)</f>
        <v>4968</v>
      </c>
      <c r="B4978" s="100">
        <v>2</v>
      </c>
      <c r="C4978" s="100" t="s">
        <v>778</v>
      </c>
      <c r="D4978" s="100" t="s">
        <v>541</v>
      </c>
      <c r="E4978" s="101" t="s">
        <v>317</v>
      </c>
      <c r="F4978" s="102" t="s">
        <v>353</v>
      </c>
      <c r="G4978" s="100">
        <v>12</v>
      </c>
      <c r="H4978" s="103" t="s">
        <v>762</v>
      </c>
      <c r="I4978" s="100">
        <v>10</v>
      </c>
      <c r="J4978" s="100">
        <v>1</v>
      </c>
      <c r="K4978" s="100"/>
      <c r="L4978" s="100"/>
      <c r="M4978" s="100">
        <v>10</v>
      </c>
      <c r="N4978" s="100">
        <v>1</v>
      </c>
      <c r="O4978" s="104">
        <v>500000</v>
      </c>
      <c r="P4978" s="104">
        <v>500000</v>
      </c>
      <c r="Q4978" s="104"/>
      <c r="R4978" s="104"/>
      <c r="S4978" s="104">
        <v>500000</v>
      </c>
      <c r="T4978" s="104">
        <v>0</v>
      </c>
      <c r="U4978" s="103" t="s">
        <v>311</v>
      </c>
      <c r="V4978" s="105" t="s">
        <v>1320</v>
      </c>
      <c r="W4978" s="106" t="s">
        <v>539</v>
      </c>
    </row>
    <row r="4979" spans="1:23" s="107" customFormat="1" ht="31.8" customHeight="1">
      <c r="A4979" s="46">
        <f>SUBTOTAL(3,$C$11:C4979)</f>
        <v>4969</v>
      </c>
      <c r="B4979" s="100">
        <v>2</v>
      </c>
      <c r="C4979" s="100" t="s">
        <v>778</v>
      </c>
      <c r="D4979" s="100" t="s">
        <v>2234</v>
      </c>
      <c r="E4979" s="101" t="s">
        <v>317</v>
      </c>
      <c r="F4979" s="102" t="s">
        <v>353</v>
      </c>
      <c r="G4979" s="100">
        <v>12</v>
      </c>
      <c r="H4979" s="103" t="s">
        <v>762</v>
      </c>
      <c r="I4979" s="100">
        <v>20</v>
      </c>
      <c r="J4979" s="100">
        <v>1</v>
      </c>
      <c r="K4979" s="100"/>
      <c r="L4979" s="100"/>
      <c r="M4979" s="100">
        <v>20</v>
      </c>
      <c r="N4979" s="100">
        <v>1</v>
      </c>
      <c r="O4979" s="104">
        <v>1050000</v>
      </c>
      <c r="P4979" s="104">
        <v>1050000</v>
      </c>
      <c r="Q4979" s="104"/>
      <c r="R4979" s="104"/>
      <c r="S4979" s="104">
        <v>1050000</v>
      </c>
      <c r="T4979" s="104">
        <v>0</v>
      </c>
      <c r="U4979" s="103" t="s">
        <v>303</v>
      </c>
      <c r="V4979" s="105" t="s">
        <v>5236</v>
      </c>
      <c r="W4979" s="106" t="s">
        <v>539</v>
      </c>
    </row>
    <row r="4980" spans="1:23" s="107" customFormat="1" ht="31.8" customHeight="1">
      <c r="A4980" s="46">
        <f>SUBTOTAL(3,$C$11:C4980)</f>
        <v>4970</v>
      </c>
      <c r="B4980" s="100">
        <v>2</v>
      </c>
      <c r="C4980" s="100" t="s">
        <v>778</v>
      </c>
      <c r="D4980" s="100" t="s">
        <v>2234</v>
      </c>
      <c r="E4980" s="101" t="s">
        <v>317</v>
      </c>
      <c r="F4980" s="102" t="s">
        <v>353</v>
      </c>
      <c r="G4980" s="100">
        <v>12</v>
      </c>
      <c r="H4980" s="103" t="s">
        <v>762</v>
      </c>
      <c r="I4980" s="100">
        <v>20</v>
      </c>
      <c r="J4980" s="100">
        <v>1</v>
      </c>
      <c r="K4980" s="100"/>
      <c r="L4980" s="100"/>
      <c r="M4980" s="100">
        <v>20</v>
      </c>
      <c r="N4980" s="100">
        <v>1</v>
      </c>
      <c r="O4980" s="104">
        <v>1050000</v>
      </c>
      <c r="P4980" s="104">
        <v>1050000</v>
      </c>
      <c r="Q4980" s="104"/>
      <c r="R4980" s="104"/>
      <c r="S4980" s="104">
        <v>1050000</v>
      </c>
      <c r="T4980" s="104">
        <v>0</v>
      </c>
      <c r="U4980" s="103" t="s">
        <v>303</v>
      </c>
      <c r="V4980" s="105" t="s">
        <v>5237</v>
      </c>
      <c r="W4980" s="106" t="s">
        <v>539</v>
      </c>
    </row>
    <row r="4981" spans="1:23" s="107" customFormat="1" ht="31.8" customHeight="1">
      <c r="A4981" s="46">
        <f>SUBTOTAL(3,$C$11:C4981)</f>
        <v>4971</v>
      </c>
      <c r="B4981" s="100">
        <v>2</v>
      </c>
      <c r="C4981" s="100" t="s">
        <v>778</v>
      </c>
      <c r="D4981" s="100" t="s">
        <v>2234</v>
      </c>
      <c r="E4981" s="101" t="s">
        <v>317</v>
      </c>
      <c r="F4981" s="102" t="s">
        <v>353</v>
      </c>
      <c r="G4981" s="100">
        <v>12</v>
      </c>
      <c r="H4981" s="103" t="s">
        <v>762</v>
      </c>
      <c r="I4981" s="100">
        <v>20</v>
      </c>
      <c r="J4981" s="100">
        <v>1</v>
      </c>
      <c r="K4981" s="100"/>
      <c r="L4981" s="100"/>
      <c r="M4981" s="100">
        <v>20</v>
      </c>
      <c r="N4981" s="100">
        <v>1</v>
      </c>
      <c r="O4981" s="104">
        <v>1050000</v>
      </c>
      <c r="P4981" s="104">
        <v>1050000</v>
      </c>
      <c r="Q4981" s="104"/>
      <c r="R4981" s="104"/>
      <c r="S4981" s="104">
        <v>1050000</v>
      </c>
      <c r="T4981" s="104">
        <v>0</v>
      </c>
      <c r="U4981" s="103" t="s">
        <v>303</v>
      </c>
      <c r="V4981" s="105" t="s">
        <v>5238</v>
      </c>
      <c r="W4981" s="106" t="s">
        <v>539</v>
      </c>
    </row>
    <row r="4982" spans="1:23" s="107" customFormat="1" ht="31.8" customHeight="1">
      <c r="A4982" s="46">
        <f>SUBTOTAL(3,$C$11:C4982)</f>
        <v>4972</v>
      </c>
      <c r="B4982" s="100">
        <v>2</v>
      </c>
      <c r="C4982" s="100" t="s">
        <v>778</v>
      </c>
      <c r="D4982" s="100" t="s">
        <v>133</v>
      </c>
      <c r="E4982" s="101" t="s">
        <v>317</v>
      </c>
      <c r="F4982" s="102" t="s">
        <v>353</v>
      </c>
      <c r="G4982" s="100">
        <v>12</v>
      </c>
      <c r="H4982" s="103" t="s">
        <v>762</v>
      </c>
      <c r="I4982" s="100">
        <v>40</v>
      </c>
      <c r="J4982" s="100">
        <v>1</v>
      </c>
      <c r="K4982" s="100"/>
      <c r="L4982" s="100"/>
      <c r="M4982" s="100">
        <v>40</v>
      </c>
      <c r="N4982" s="100">
        <v>1</v>
      </c>
      <c r="O4982" s="104">
        <v>2100000</v>
      </c>
      <c r="P4982" s="104">
        <v>2100000</v>
      </c>
      <c r="Q4982" s="104"/>
      <c r="R4982" s="104"/>
      <c r="S4982" s="104">
        <v>2100000</v>
      </c>
      <c r="T4982" s="104">
        <v>0</v>
      </c>
      <c r="U4982" s="103" t="s">
        <v>304</v>
      </c>
      <c r="V4982" s="105" t="s">
        <v>5239</v>
      </c>
      <c r="W4982" s="106" t="s">
        <v>539</v>
      </c>
    </row>
    <row r="4983" spans="1:23" s="107" customFormat="1" ht="31.8" customHeight="1">
      <c r="A4983" s="46">
        <f>SUBTOTAL(3,$C$11:C4983)</f>
        <v>4973</v>
      </c>
      <c r="B4983" s="46">
        <v>1</v>
      </c>
      <c r="C4983" s="46" t="s">
        <v>564</v>
      </c>
      <c r="D4983" s="46" t="s">
        <v>1112</v>
      </c>
      <c r="E4983" s="98" t="s">
        <v>638</v>
      </c>
      <c r="F4983" s="99" t="s">
        <v>570</v>
      </c>
      <c r="G4983" s="46">
        <v>12</v>
      </c>
      <c r="H4983" s="78" t="s">
        <v>655</v>
      </c>
      <c r="I4983" s="46">
        <v>12</v>
      </c>
      <c r="J4983" s="46">
        <v>1</v>
      </c>
      <c r="K4983" s="46"/>
      <c r="L4983" s="46"/>
      <c r="M4983" s="46">
        <v>12</v>
      </c>
      <c r="N4983" s="46">
        <v>1</v>
      </c>
      <c r="O4983" s="79">
        <v>800000</v>
      </c>
      <c r="P4983" s="79">
        <v>800000</v>
      </c>
      <c r="Q4983" s="79"/>
      <c r="R4983" s="79">
        <v>800000</v>
      </c>
      <c r="S4983" s="79">
        <v>0</v>
      </c>
      <c r="T4983" s="79">
        <v>0</v>
      </c>
      <c r="U4983" s="78" t="s">
        <v>794</v>
      </c>
      <c r="V4983" s="80" t="s">
        <v>1363</v>
      </c>
      <c r="W4983" s="81" t="s">
        <v>539</v>
      </c>
    </row>
    <row r="4984" spans="1:23" s="107" customFormat="1" ht="31.8" customHeight="1">
      <c r="A4984" s="46">
        <f>SUBTOTAL(3,$C$11:C4984)</f>
        <v>4974</v>
      </c>
      <c r="B4984" s="46">
        <v>1</v>
      </c>
      <c r="C4984" s="46" t="s">
        <v>564</v>
      </c>
      <c r="D4984" s="46" t="s">
        <v>945</v>
      </c>
      <c r="E4984" s="98" t="s">
        <v>638</v>
      </c>
      <c r="F4984" s="99" t="s">
        <v>570</v>
      </c>
      <c r="G4984" s="46">
        <v>12</v>
      </c>
      <c r="H4984" s="78" t="s">
        <v>655</v>
      </c>
      <c r="I4984" s="46">
        <v>12</v>
      </c>
      <c r="J4984" s="46">
        <v>1</v>
      </c>
      <c r="K4984" s="46"/>
      <c r="L4984" s="46"/>
      <c r="M4984" s="46">
        <v>12</v>
      </c>
      <c r="N4984" s="46">
        <v>1</v>
      </c>
      <c r="O4984" s="79">
        <v>800000</v>
      </c>
      <c r="P4984" s="79">
        <v>800000</v>
      </c>
      <c r="Q4984" s="79"/>
      <c r="R4984" s="79">
        <v>800000</v>
      </c>
      <c r="S4984" s="79">
        <v>0</v>
      </c>
      <c r="T4984" s="79">
        <v>0</v>
      </c>
      <c r="U4984" s="78" t="s">
        <v>794</v>
      </c>
      <c r="V4984" s="80" t="s">
        <v>2099</v>
      </c>
      <c r="W4984" s="81" t="s">
        <v>539</v>
      </c>
    </row>
    <row r="4985" spans="1:23" s="107" customFormat="1" ht="31.8" customHeight="1">
      <c r="A4985" s="46">
        <f>SUBTOTAL(3,$C$11:C4985)</f>
        <v>4975</v>
      </c>
      <c r="B4985" s="46">
        <v>1</v>
      </c>
      <c r="C4985" s="46" t="s">
        <v>564</v>
      </c>
      <c r="D4985" s="46" t="s">
        <v>945</v>
      </c>
      <c r="E4985" s="98" t="s">
        <v>638</v>
      </c>
      <c r="F4985" s="99" t="s">
        <v>570</v>
      </c>
      <c r="G4985" s="46">
        <v>12</v>
      </c>
      <c r="H4985" s="78" t="s">
        <v>655</v>
      </c>
      <c r="I4985" s="46">
        <v>20</v>
      </c>
      <c r="J4985" s="46">
        <v>1</v>
      </c>
      <c r="K4985" s="46"/>
      <c r="L4985" s="46"/>
      <c r="M4985" s="46">
        <v>20</v>
      </c>
      <c r="N4985" s="46">
        <v>1</v>
      </c>
      <c r="O4985" s="79">
        <v>1050000</v>
      </c>
      <c r="P4985" s="79">
        <v>1050000</v>
      </c>
      <c r="Q4985" s="79"/>
      <c r="R4985" s="79">
        <v>1050000</v>
      </c>
      <c r="S4985" s="79">
        <v>0</v>
      </c>
      <c r="T4985" s="79">
        <v>0</v>
      </c>
      <c r="U4985" s="78" t="s">
        <v>303</v>
      </c>
      <c r="V4985" s="80" t="s">
        <v>1319</v>
      </c>
      <c r="W4985" s="81" t="s">
        <v>539</v>
      </c>
    </row>
    <row r="4986" spans="1:23" s="107" customFormat="1" ht="31.8" customHeight="1">
      <c r="A4986" s="46">
        <f>SUBTOTAL(3,$C$11:C4986)</f>
        <v>4976</v>
      </c>
      <c r="B4986" s="46">
        <v>1</v>
      </c>
      <c r="C4986" s="46" t="s">
        <v>564</v>
      </c>
      <c r="D4986" s="46" t="s">
        <v>945</v>
      </c>
      <c r="E4986" s="98" t="s">
        <v>638</v>
      </c>
      <c r="F4986" s="99" t="s">
        <v>570</v>
      </c>
      <c r="G4986" s="46">
        <v>12</v>
      </c>
      <c r="H4986" s="78" t="s">
        <v>655</v>
      </c>
      <c r="I4986" s="46">
        <v>40</v>
      </c>
      <c r="J4986" s="46">
        <v>1</v>
      </c>
      <c r="K4986" s="46"/>
      <c r="L4986" s="46"/>
      <c r="M4986" s="46">
        <v>40</v>
      </c>
      <c r="N4986" s="46">
        <v>1</v>
      </c>
      <c r="O4986" s="79">
        <v>2100000</v>
      </c>
      <c r="P4986" s="79">
        <v>2100000</v>
      </c>
      <c r="Q4986" s="79"/>
      <c r="R4986" s="79">
        <v>2100000</v>
      </c>
      <c r="S4986" s="79">
        <v>0</v>
      </c>
      <c r="T4986" s="79">
        <v>0</v>
      </c>
      <c r="U4986" s="78" t="s">
        <v>304</v>
      </c>
      <c r="V4986" s="80" t="s">
        <v>2100</v>
      </c>
      <c r="W4986" s="81" t="s">
        <v>539</v>
      </c>
    </row>
    <row r="4987" spans="1:23" s="107" customFormat="1" ht="31.8" customHeight="1">
      <c r="A4987" s="46">
        <f>SUBTOTAL(3,$C$11:C4987)</f>
        <v>4977</v>
      </c>
      <c r="B4987" s="100">
        <v>2</v>
      </c>
      <c r="C4987" s="100" t="s">
        <v>564</v>
      </c>
      <c r="D4987" s="100" t="s">
        <v>2234</v>
      </c>
      <c r="E4987" s="101" t="s">
        <v>638</v>
      </c>
      <c r="F4987" s="102" t="s">
        <v>570</v>
      </c>
      <c r="G4987" s="100">
        <v>12</v>
      </c>
      <c r="H4987" s="103" t="s">
        <v>655</v>
      </c>
      <c r="I4987" s="100">
        <v>20</v>
      </c>
      <c r="J4987" s="100">
        <v>1</v>
      </c>
      <c r="K4987" s="100"/>
      <c r="L4987" s="100"/>
      <c r="M4987" s="100">
        <v>20</v>
      </c>
      <c r="N4987" s="100">
        <v>1</v>
      </c>
      <c r="O4987" s="104">
        <v>1050000</v>
      </c>
      <c r="P4987" s="104">
        <v>1050000</v>
      </c>
      <c r="Q4987" s="104"/>
      <c r="R4987" s="104"/>
      <c r="S4987" s="104">
        <v>1050000</v>
      </c>
      <c r="T4987" s="104">
        <v>0</v>
      </c>
      <c r="U4987" s="103" t="s">
        <v>303</v>
      </c>
      <c r="V4987" s="105" t="s">
        <v>4467</v>
      </c>
      <c r="W4987" s="106" t="s">
        <v>539</v>
      </c>
    </row>
    <row r="4988" spans="1:23" s="107" customFormat="1" ht="31.8" customHeight="1">
      <c r="A4988" s="46">
        <f>SUBTOTAL(3,$C$11:C4988)</f>
        <v>4978</v>
      </c>
      <c r="B4988" s="46">
        <v>1</v>
      </c>
      <c r="C4988" s="46" t="s">
        <v>511</v>
      </c>
      <c r="D4988" s="46" t="s">
        <v>844</v>
      </c>
      <c r="E4988" s="98" t="s">
        <v>512</v>
      </c>
      <c r="F4988" s="99" t="s">
        <v>391</v>
      </c>
      <c r="G4988" s="46">
        <v>12</v>
      </c>
      <c r="H4988" s="78" t="s">
        <v>655</v>
      </c>
      <c r="I4988" s="46">
        <v>10</v>
      </c>
      <c r="J4988" s="46">
        <v>1</v>
      </c>
      <c r="K4988" s="46"/>
      <c r="L4988" s="46"/>
      <c r="M4988" s="46">
        <v>10</v>
      </c>
      <c r="N4988" s="46">
        <v>1</v>
      </c>
      <c r="O4988" s="79">
        <v>500000</v>
      </c>
      <c r="P4988" s="79">
        <v>500000</v>
      </c>
      <c r="Q4988" s="79"/>
      <c r="R4988" s="79">
        <v>500000</v>
      </c>
      <c r="S4988" s="79">
        <v>0</v>
      </c>
      <c r="T4988" s="79">
        <v>0</v>
      </c>
      <c r="U4988" s="78" t="s">
        <v>311</v>
      </c>
      <c r="V4988" s="80" t="s">
        <v>2094</v>
      </c>
      <c r="W4988" s="81" t="s">
        <v>539</v>
      </c>
    </row>
    <row r="4989" spans="1:23" s="107" customFormat="1" ht="31.8" customHeight="1">
      <c r="A4989" s="46">
        <f>SUBTOTAL(3,$C$11:C4989)</f>
        <v>4979</v>
      </c>
      <c r="B4989" s="100">
        <v>2</v>
      </c>
      <c r="C4989" s="100" t="s">
        <v>511</v>
      </c>
      <c r="D4989" s="100" t="s">
        <v>541</v>
      </c>
      <c r="E4989" s="101" t="s">
        <v>512</v>
      </c>
      <c r="F4989" s="102" t="s">
        <v>391</v>
      </c>
      <c r="G4989" s="100">
        <v>12</v>
      </c>
      <c r="H4989" s="103" t="s">
        <v>655</v>
      </c>
      <c r="I4989" s="100">
        <v>10</v>
      </c>
      <c r="J4989" s="100">
        <v>1</v>
      </c>
      <c r="K4989" s="100"/>
      <c r="L4989" s="100"/>
      <c r="M4989" s="100">
        <v>10</v>
      </c>
      <c r="N4989" s="100">
        <v>1</v>
      </c>
      <c r="O4989" s="104">
        <v>500000</v>
      </c>
      <c r="P4989" s="104">
        <v>500000</v>
      </c>
      <c r="Q4989" s="104"/>
      <c r="R4989" s="104"/>
      <c r="S4989" s="104">
        <v>500000</v>
      </c>
      <c r="T4989" s="104">
        <v>0</v>
      </c>
      <c r="U4989" s="103" t="s">
        <v>311</v>
      </c>
      <c r="V4989" s="105" t="s">
        <v>2094</v>
      </c>
      <c r="W4989" s="106" t="s">
        <v>539</v>
      </c>
    </row>
    <row r="4990" spans="1:23" s="107" customFormat="1" ht="31.8" customHeight="1">
      <c r="A4990" s="46">
        <f>SUBTOTAL(3,$C$11:C4990)</f>
        <v>4980</v>
      </c>
      <c r="B4990" s="100">
        <v>2</v>
      </c>
      <c r="C4990" s="100" t="s">
        <v>511</v>
      </c>
      <c r="D4990" s="100" t="s">
        <v>2234</v>
      </c>
      <c r="E4990" s="101" t="s">
        <v>512</v>
      </c>
      <c r="F4990" s="102" t="s">
        <v>391</v>
      </c>
      <c r="G4990" s="100">
        <v>12</v>
      </c>
      <c r="H4990" s="103" t="s">
        <v>655</v>
      </c>
      <c r="I4990" s="100">
        <v>20</v>
      </c>
      <c r="J4990" s="100">
        <v>1</v>
      </c>
      <c r="K4990" s="100"/>
      <c r="L4990" s="100"/>
      <c r="M4990" s="100">
        <v>20</v>
      </c>
      <c r="N4990" s="100">
        <v>1</v>
      </c>
      <c r="O4990" s="104">
        <v>1050000</v>
      </c>
      <c r="P4990" s="104">
        <v>1050000</v>
      </c>
      <c r="Q4990" s="104"/>
      <c r="R4990" s="104"/>
      <c r="S4990" s="104">
        <v>1050000</v>
      </c>
      <c r="T4990" s="104">
        <v>0</v>
      </c>
      <c r="U4990" s="103" t="s">
        <v>303</v>
      </c>
      <c r="V4990" s="105" t="s">
        <v>5240</v>
      </c>
      <c r="W4990" s="106" t="s">
        <v>539</v>
      </c>
    </row>
    <row r="4991" spans="1:23" s="107" customFormat="1" ht="31.8" customHeight="1">
      <c r="A4991" s="46">
        <f>SUBTOTAL(3,$C$11:C4991)</f>
        <v>4981</v>
      </c>
      <c r="B4991" s="100">
        <v>2</v>
      </c>
      <c r="C4991" s="100" t="s">
        <v>511</v>
      </c>
      <c r="D4991" s="100" t="s">
        <v>2234</v>
      </c>
      <c r="E4991" s="101" t="s">
        <v>512</v>
      </c>
      <c r="F4991" s="102" t="s">
        <v>391</v>
      </c>
      <c r="G4991" s="100">
        <v>12</v>
      </c>
      <c r="H4991" s="103" t="s">
        <v>655</v>
      </c>
      <c r="I4991" s="100">
        <v>20</v>
      </c>
      <c r="J4991" s="100">
        <v>1</v>
      </c>
      <c r="K4991" s="100"/>
      <c r="L4991" s="100"/>
      <c r="M4991" s="100">
        <v>20</v>
      </c>
      <c r="N4991" s="100">
        <v>1</v>
      </c>
      <c r="O4991" s="104">
        <v>1050000</v>
      </c>
      <c r="P4991" s="104">
        <v>1050000</v>
      </c>
      <c r="Q4991" s="104"/>
      <c r="R4991" s="104"/>
      <c r="S4991" s="104">
        <v>1050000</v>
      </c>
      <c r="T4991" s="104">
        <v>0</v>
      </c>
      <c r="U4991" s="103" t="s">
        <v>303</v>
      </c>
      <c r="V4991" s="105" t="s">
        <v>5241</v>
      </c>
      <c r="W4991" s="106" t="s">
        <v>539</v>
      </c>
    </row>
    <row r="4992" spans="1:23" s="107" customFormat="1" ht="31.8" customHeight="1">
      <c r="A4992" s="46">
        <f>SUBTOTAL(3,$C$11:C4992)</f>
        <v>4982</v>
      </c>
      <c r="B4992" s="46">
        <v>1</v>
      </c>
      <c r="C4992" s="46" t="s">
        <v>779</v>
      </c>
      <c r="D4992" s="46" t="s">
        <v>942</v>
      </c>
      <c r="E4992" s="98" t="s">
        <v>645</v>
      </c>
      <c r="F4992" s="99" t="s">
        <v>200</v>
      </c>
      <c r="G4992" s="46">
        <v>12</v>
      </c>
      <c r="H4992" s="78" t="s">
        <v>664</v>
      </c>
      <c r="I4992" s="46">
        <v>40</v>
      </c>
      <c r="J4992" s="46">
        <v>1</v>
      </c>
      <c r="K4992" s="46"/>
      <c r="L4992" s="46"/>
      <c r="M4992" s="46">
        <v>40</v>
      </c>
      <c r="N4992" s="46">
        <v>1</v>
      </c>
      <c r="O4992" s="79">
        <v>2000000</v>
      </c>
      <c r="P4992" s="79">
        <v>2000000</v>
      </c>
      <c r="Q4992" s="79"/>
      <c r="R4992" s="79">
        <v>2000000</v>
      </c>
      <c r="S4992" s="79">
        <v>0</v>
      </c>
      <c r="T4992" s="79">
        <v>0</v>
      </c>
      <c r="U4992" s="78" t="s">
        <v>302</v>
      </c>
      <c r="V4992" s="80" t="s">
        <v>2101</v>
      </c>
      <c r="W4992" s="81" t="s">
        <v>539</v>
      </c>
    </row>
    <row r="4993" spans="1:23" s="107" customFormat="1" ht="31.8" customHeight="1">
      <c r="A4993" s="46">
        <f>SUBTOTAL(3,$C$11:C4993)</f>
        <v>4983</v>
      </c>
      <c r="B4993" s="46">
        <v>1</v>
      </c>
      <c r="C4993" s="46" t="s">
        <v>779</v>
      </c>
      <c r="D4993" s="46" t="s">
        <v>942</v>
      </c>
      <c r="E4993" s="98" t="s">
        <v>645</v>
      </c>
      <c r="F4993" s="99" t="s">
        <v>200</v>
      </c>
      <c r="G4993" s="46">
        <v>12</v>
      </c>
      <c r="H4993" s="78" t="s">
        <v>664</v>
      </c>
      <c r="I4993" s="46">
        <v>20</v>
      </c>
      <c r="J4993" s="46">
        <v>1</v>
      </c>
      <c r="K4993" s="46"/>
      <c r="L4993" s="46"/>
      <c r="M4993" s="46">
        <v>20</v>
      </c>
      <c r="N4993" s="46">
        <v>1</v>
      </c>
      <c r="O4993" s="79">
        <v>1000000</v>
      </c>
      <c r="P4993" s="79">
        <v>1000000</v>
      </c>
      <c r="Q4993" s="79"/>
      <c r="R4993" s="79">
        <v>1000000</v>
      </c>
      <c r="S4993" s="79">
        <v>0</v>
      </c>
      <c r="T4993" s="79">
        <v>0</v>
      </c>
      <c r="U4993" s="78" t="s">
        <v>305</v>
      </c>
      <c r="V4993" s="80" t="s">
        <v>1321</v>
      </c>
      <c r="W4993" s="81" t="s">
        <v>539</v>
      </c>
    </row>
    <row r="4994" spans="1:23" s="107" customFormat="1" ht="31.8" customHeight="1">
      <c r="A4994" s="46">
        <f>SUBTOTAL(3,$C$11:C4994)</f>
        <v>4984</v>
      </c>
      <c r="B4994" s="46">
        <v>1</v>
      </c>
      <c r="C4994" s="46" t="s">
        <v>779</v>
      </c>
      <c r="D4994" s="46" t="s">
        <v>945</v>
      </c>
      <c r="E4994" s="98" t="s">
        <v>645</v>
      </c>
      <c r="F4994" s="99" t="s">
        <v>200</v>
      </c>
      <c r="G4994" s="46">
        <v>12</v>
      </c>
      <c r="H4994" s="78" t="s">
        <v>664</v>
      </c>
      <c r="I4994" s="46">
        <v>6</v>
      </c>
      <c r="J4994" s="46">
        <v>1</v>
      </c>
      <c r="K4994" s="46"/>
      <c r="L4994" s="46"/>
      <c r="M4994" s="46">
        <v>6</v>
      </c>
      <c r="N4994" s="46">
        <v>1</v>
      </c>
      <c r="O4994" s="79">
        <v>400000</v>
      </c>
      <c r="P4994" s="79">
        <v>400000</v>
      </c>
      <c r="Q4994" s="79"/>
      <c r="R4994" s="79">
        <v>400000</v>
      </c>
      <c r="S4994" s="79">
        <v>0</v>
      </c>
      <c r="T4994" s="79">
        <v>0</v>
      </c>
      <c r="U4994" s="78" t="s">
        <v>629</v>
      </c>
      <c r="V4994" s="80" t="s">
        <v>1232</v>
      </c>
      <c r="W4994" s="81" t="s">
        <v>539</v>
      </c>
    </row>
    <row r="4995" spans="1:23" s="107" customFormat="1" ht="31.8" customHeight="1">
      <c r="A4995" s="46">
        <f>SUBTOTAL(3,$C$11:C4995)</f>
        <v>4985</v>
      </c>
      <c r="B4995" s="46">
        <v>1</v>
      </c>
      <c r="C4995" s="46" t="s">
        <v>779</v>
      </c>
      <c r="D4995" s="46" t="s">
        <v>935</v>
      </c>
      <c r="E4995" s="98" t="s">
        <v>645</v>
      </c>
      <c r="F4995" s="99" t="s">
        <v>200</v>
      </c>
      <c r="G4995" s="46">
        <v>12</v>
      </c>
      <c r="H4995" s="78" t="s">
        <v>664</v>
      </c>
      <c r="I4995" s="46">
        <v>12</v>
      </c>
      <c r="J4995" s="46">
        <v>1</v>
      </c>
      <c r="K4995" s="46"/>
      <c r="L4995" s="46"/>
      <c r="M4995" s="46">
        <v>12</v>
      </c>
      <c r="N4995" s="46">
        <v>1</v>
      </c>
      <c r="O4995" s="79">
        <v>800000</v>
      </c>
      <c r="P4995" s="79">
        <v>800000</v>
      </c>
      <c r="Q4995" s="79"/>
      <c r="R4995" s="79">
        <v>800000</v>
      </c>
      <c r="S4995" s="79">
        <v>0</v>
      </c>
      <c r="T4995" s="79">
        <v>0</v>
      </c>
      <c r="U4995" s="78" t="s">
        <v>794</v>
      </c>
      <c r="V4995" s="80" t="s">
        <v>2102</v>
      </c>
      <c r="W4995" s="81" t="s">
        <v>539</v>
      </c>
    </row>
    <row r="4996" spans="1:23" s="107" customFormat="1" ht="31.8" customHeight="1">
      <c r="A4996" s="46">
        <f>SUBTOTAL(3,$C$11:C4996)</f>
        <v>4986</v>
      </c>
      <c r="B4996" s="46">
        <v>1</v>
      </c>
      <c r="C4996" s="46" t="s">
        <v>779</v>
      </c>
      <c r="D4996" s="46" t="s">
        <v>935</v>
      </c>
      <c r="E4996" s="98" t="s">
        <v>645</v>
      </c>
      <c r="F4996" s="99" t="s">
        <v>200</v>
      </c>
      <c r="G4996" s="46">
        <v>12</v>
      </c>
      <c r="H4996" s="78" t="s">
        <v>664</v>
      </c>
      <c r="I4996" s="46">
        <v>20</v>
      </c>
      <c r="J4996" s="46">
        <v>1</v>
      </c>
      <c r="K4996" s="46"/>
      <c r="L4996" s="46"/>
      <c r="M4996" s="46">
        <v>20</v>
      </c>
      <c r="N4996" s="46">
        <v>1</v>
      </c>
      <c r="O4996" s="79">
        <v>1050000</v>
      </c>
      <c r="P4996" s="79">
        <v>1050000</v>
      </c>
      <c r="Q4996" s="79"/>
      <c r="R4996" s="79">
        <v>1050000</v>
      </c>
      <c r="S4996" s="79">
        <v>0</v>
      </c>
      <c r="T4996" s="79">
        <v>0</v>
      </c>
      <c r="U4996" s="78" t="s">
        <v>303</v>
      </c>
      <c r="V4996" s="80" t="s">
        <v>2103</v>
      </c>
      <c r="W4996" s="81" t="s">
        <v>539</v>
      </c>
    </row>
    <row r="4997" spans="1:23" s="107" customFormat="1" ht="31.8" customHeight="1">
      <c r="A4997" s="46">
        <f>SUBTOTAL(3,$C$11:C4997)</f>
        <v>4987</v>
      </c>
      <c r="B4997" s="46">
        <v>1</v>
      </c>
      <c r="C4997" s="46" t="s">
        <v>779</v>
      </c>
      <c r="D4997" s="46" t="s">
        <v>935</v>
      </c>
      <c r="E4997" s="98" t="s">
        <v>645</v>
      </c>
      <c r="F4997" s="99" t="s">
        <v>200</v>
      </c>
      <c r="G4997" s="46">
        <v>12</v>
      </c>
      <c r="H4997" s="78" t="s">
        <v>664</v>
      </c>
      <c r="I4997" s="46">
        <v>20</v>
      </c>
      <c r="J4997" s="46">
        <v>1</v>
      </c>
      <c r="K4997" s="46"/>
      <c r="L4997" s="46"/>
      <c r="M4997" s="46">
        <v>20</v>
      </c>
      <c r="N4997" s="46">
        <v>1</v>
      </c>
      <c r="O4997" s="79">
        <v>1050000</v>
      </c>
      <c r="P4997" s="79">
        <v>1050000</v>
      </c>
      <c r="Q4997" s="79"/>
      <c r="R4997" s="79">
        <v>1050000</v>
      </c>
      <c r="S4997" s="79">
        <v>0</v>
      </c>
      <c r="T4997" s="79">
        <v>0</v>
      </c>
      <c r="U4997" s="78" t="s">
        <v>303</v>
      </c>
      <c r="V4997" s="80" t="s">
        <v>1609</v>
      </c>
      <c r="W4997" s="81" t="s">
        <v>539</v>
      </c>
    </row>
    <row r="4998" spans="1:23" s="107" customFormat="1" ht="31.8" customHeight="1">
      <c r="A4998" s="46">
        <f>SUBTOTAL(3,$C$11:C4998)</f>
        <v>4988</v>
      </c>
      <c r="B4998" s="100">
        <v>2</v>
      </c>
      <c r="C4998" s="100" t="s">
        <v>779</v>
      </c>
      <c r="D4998" s="100" t="s">
        <v>541</v>
      </c>
      <c r="E4998" s="101" t="s">
        <v>645</v>
      </c>
      <c r="F4998" s="102" t="s">
        <v>200</v>
      </c>
      <c r="G4998" s="100">
        <v>12</v>
      </c>
      <c r="H4998" s="103" t="s">
        <v>664</v>
      </c>
      <c r="I4998" s="100">
        <v>20</v>
      </c>
      <c r="J4998" s="100">
        <v>1</v>
      </c>
      <c r="K4998" s="100"/>
      <c r="L4998" s="100"/>
      <c r="M4998" s="100">
        <v>20</v>
      </c>
      <c r="N4998" s="100">
        <v>1</v>
      </c>
      <c r="O4998" s="104">
        <v>1000000</v>
      </c>
      <c r="P4998" s="104">
        <v>1000000</v>
      </c>
      <c r="Q4998" s="104"/>
      <c r="R4998" s="104"/>
      <c r="S4998" s="104">
        <v>1000000</v>
      </c>
      <c r="T4998" s="104">
        <v>0</v>
      </c>
      <c r="U4998" s="103" t="s">
        <v>305</v>
      </c>
      <c r="V4998" s="105" t="s">
        <v>1321</v>
      </c>
      <c r="W4998" s="106" t="s">
        <v>539</v>
      </c>
    </row>
    <row r="4999" spans="1:23" s="107" customFormat="1" ht="31.8" customHeight="1">
      <c r="A4999" s="46">
        <f>SUBTOTAL(3,$C$11:C4999)</f>
        <v>4989</v>
      </c>
      <c r="B4999" s="100">
        <v>2</v>
      </c>
      <c r="C4999" s="100" t="s">
        <v>779</v>
      </c>
      <c r="D4999" s="100" t="s">
        <v>2234</v>
      </c>
      <c r="E4999" s="101" t="s">
        <v>645</v>
      </c>
      <c r="F4999" s="102" t="s">
        <v>200</v>
      </c>
      <c r="G4999" s="100">
        <v>12</v>
      </c>
      <c r="H4999" s="103" t="s">
        <v>664</v>
      </c>
      <c r="I4999" s="100">
        <v>14</v>
      </c>
      <c r="J4999" s="100">
        <v>1</v>
      </c>
      <c r="K4999" s="100"/>
      <c r="L4999" s="100"/>
      <c r="M4999" s="100">
        <v>14</v>
      </c>
      <c r="N4999" s="100">
        <v>1</v>
      </c>
      <c r="O4999" s="104">
        <v>650000</v>
      </c>
      <c r="P4999" s="104">
        <v>650000</v>
      </c>
      <c r="Q4999" s="104"/>
      <c r="R4999" s="104"/>
      <c r="S4999" s="104">
        <v>650000</v>
      </c>
      <c r="T4999" s="104">
        <v>0</v>
      </c>
      <c r="U4999" s="103" t="s">
        <v>307</v>
      </c>
      <c r="V4999" s="105" t="s">
        <v>5242</v>
      </c>
      <c r="W4999" s="106" t="s">
        <v>539</v>
      </c>
    </row>
    <row r="5000" spans="1:23" s="107" customFormat="1" ht="31.8" customHeight="1">
      <c r="A5000" s="46">
        <f>SUBTOTAL(3,$C$11:C5000)</f>
        <v>4990</v>
      </c>
      <c r="B5000" s="100">
        <v>2</v>
      </c>
      <c r="C5000" s="100" t="s">
        <v>779</v>
      </c>
      <c r="D5000" s="100" t="s">
        <v>2234</v>
      </c>
      <c r="E5000" s="101" t="s">
        <v>645</v>
      </c>
      <c r="F5000" s="102" t="s">
        <v>200</v>
      </c>
      <c r="G5000" s="100">
        <v>12</v>
      </c>
      <c r="H5000" s="103" t="s">
        <v>664</v>
      </c>
      <c r="I5000" s="100">
        <v>14</v>
      </c>
      <c r="J5000" s="100">
        <v>1</v>
      </c>
      <c r="K5000" s="100"/>
      <c r="L5000" s="100"/>
      <c r="M5000" s="100">
        <v>14</v>
      </c>
      <c r="N5000" s="100">
        <v>1</v>
      </c>
      <c r="O5000" s="104">
        <v>650000</v>
      </c>
      <c r="P5000" s="104">
        <v>650000</v>
      </c>
      <c r="Q5000" s="104"/>
      <c r="R5000" s="104"/>
      <c r="S5000" s="104">
        <v>650000</v>
      </c>
      <c r="T5000" s="104">
        <v>0</v>
      </c>
      <c r="U5000" s="103" t="s">
        <v>307</v>
      </c>
      <c r="V5000" s="105" t="s">
        <v>5243</v>
      </c>
      <c r="W5000" s="106" t="s">
        <v>539</v>
      </c>
    </row>
    <row r="5001" spans="1:23" s="107" customFormat="1" ht="31.8" customHeight="1">
      <c r="A5001" s="46">
        <f>SUBTOTAL(3,$C$11:C5001)</f>
        <v>4991</v>
      </c>
      <c r="B5001" s="100">
        <v>2</v>
      </c>
      <c r="C5001" s="100" t="s">
        <v>779</v>
      </c>
      <c r="D5001" s="100" t="s">
        <v>2399</v>
      </c>
      <c r="E5001" s="101" t="s">
        <v>645</v>
      </c>
      <c r="F5001" s="102" t="s">
        <v>200</v>
      </c>
      <c r="G5001" s="100">
        <v>12</v>
      </c>
      <c r="H5001" s="103" t="s">
        <v>664</v>
      </c>
      <c r="I5001" s="100">
        <v>20</v>
      </c>
      <c r="J5001" s="100">
        <v>1</v>
      </c>
      <c r="K5001" s="100"/>
      <c r="L5001" s="100"/>
      <c r="M5001" s="100">
        <v>20</v>
      </c>
      <c r="N5001" s="100">
        <v>1</v>
      </c>
      <c r="O5001" s="104">
        <v>1050000</v>
      </c>
      <c r="P5001" s="104">
        <v>1050000</v>
      </c>
      <c r="Q5001" s="104"/>
      <c r="R5001" s="104"/>
      <c r="S5001" s="104">
        <v>1050000</v>
      </c>
      <c r="T5001" s="104">
        <v>0</v>
      </c>
      <c r="U5001" s="103" t="s">
        <v>303</v>
      </c>
      <c r="V5001" s="105" t="s">
        <v>1424</v>
      </c>
      <c r="W5001" s="106" t="s">
        <v>539</v>
      </c>
    </row>
    <row r="5002" spans="1:23" s="107" customFormat="1" ht="31.8" customHeight="1">
      <c r="A5002" s="46">
        <f>SUBTOTAL(3,$C$11:C5002)</f>
        <v>4992</v>
      </c>
      <c r="B5002" s="100">
        <v>2</v>
      </c>
      <c r="C5002" s="100" t="s">
        <v>779</v>
      </c>
      <c r="D5002" s="100" t="s">
        <v>2401</v>
      </c>
      <c r="E5002" s="101" t="s">
        <v>645</v>
      </c>
      <c r="F5002" s="102" t="s">
        <v>200</v>
      </c>
      <c r="G5002" s="100">
        <v>12</v>
      </c>
      <c r="H5002" s="103" t="s">
        <v>664</v>
      </c>
      <c r="I5002" s="100">
        <v>20</v>
      </c>
      <c r="J5002" s="100">
        <v>1</v>
      </c>
      <c r="K5002" s="100"/>
      <c r="L5002" s="100"/>
      <c r="M5002" s="100">
        <v>20</v>
      </c>
      <c r="N5002" s="100">
        <v>1</v>
      </c>
      <c r="O5002" s="104">
        <v>1050000</v>
      </c>
      <c r="P5002" s="104">
        <v>1050000</v>
      </c>
      <c r="Q5002" s="104"/>
      <c r="R5002" s="104"/>
      <c r="S5002" s="104">
        <v>1050000</v>
      </c>
      <c r="T5002" s="104">
        <v>0</v>
      </c>
      <c r="U5002" s="103" t="s">
        <v>303</v>
      </c>
      <c r="V5002" s="105" t="s">
        <v>5244</v>
      </c>
      <c r="W5002" s="106" t="s">
        <v>539</v>
      </c>
    </row>
    <row r="5003" spans="1:23" s="107" customFormat="1" ht="31.8" customHeight="1">
      <c r="A5003" s="46">
        <f>SUBTOTAL(3,$C$11:C5003)</f>
        <v>4993</v>
      </c>
      <c r="B5003" s="100">
        <v>2</v>
      </c>
      <c r="C5003" s="100" t="s">
        <v>779</v>
      </c>
      <c r="D5003" s="100" t="s">
        <v>2234</v>
      </c>
      <c r="E5003" s="101" t="s">
        <v>645</v>
      </c>
      <c r="F5003" s="102" t="s">
        <v>200</v>
      </c>
      <c r="G5003" s="100">
        <v>12</v>
      </c>
      <c r="H5003" s="103" t="s">
        <v>664</v>
      </c>
      <c r="I5003" s="100">
        <v>20</v>
      </c>
      <c r="J5003" s="100">
        <v>1</v>
      </c>
      <c r="K5003" s="100"/>
      <c r="L5003" s="100"/>
      <c r="M5003" s="100">
        <v>20</v>
      </c>
      <c r="N5003" s="100">
        <v>1</v>
      </c>
      <c r="O5003" s="104">
        <v>1050000</v>
      </c>
      <c r="P5003" s="104">
        <v>1050000</v>
      </c>
      <c r="Q5003" s="104"/>
      <c r="R5003" s="104"/>
      <c r="S5003" s="104">
        <v>1050000</v>
      </c>
      <c r="T5003" s="104">
        <v>0</v>
      </c>
      <c r="U5003" s="103" t="s">
        <v>303</v>
      </c>
      <c r="V5003" s="105" t="s">
        <v>5245</v>
      </c>
      <c r="W5003" s="106" t="s">
        <v>539</v>
      </c>
    </row>
    <row r="5004" spans="1:23" s="107" customFormat="1" ht="31.8" customHeight="1">
      <c r="A5004" s="46">
        <f>SUBTOTAL(3,$C$11:C5004)</f>
        <v>4994</v>
      </c>
      <c r="B5004" s="100">
        <v>2</v>
      </c>
      <c r="C5004" s="100" t="s">
        <v>779</v>
      </c>
      <c r="D5004" s="100" t="s">
        <v>2399</v>
      </c>
      <c r="E5004" s="101" t="s">
        <v>645</v>
      </c>
      <c r="F5004" s="102" t="s">
        <v>200</v>
      </c>
      <c r="G5004" s="100">
        <v>12</v>
      </c>
      <c r="H5004" s="103" t="s">
        <v>664</v>
      </c>
      <c r="I5004" s="100">
        <v>20</v>
      </c>
      <c r="J5004" s="100">
        <v>1</v>
      </c>
      <c r="K5004" s="100"/>
      <c r="L5004" s="100"/>
      <c r="M5004" s="100">
        <v>20</v>
      </c>
      <c r="N5004" s="100">
        <v>1</v>
      </c>
      <c r="O5004" s="104">
        <v>1050000</v>
      </c>
      <c r="P5004" s="104">
        <v>1050000</v>
      </c>
      <c r="Q5004" s="104"/>
      <c r="R5004" s="104"/>
      <c r="S5004" s="104">
        <v>1050000</v>
      </c>
      <c r="T5004" s="104">
        <v>0</v>
      </c>
      <c r="U5004" s="103" t="s">
        <v>303</v>
      </c>
      <c r="V5004" s="105" t="s">
        <v>5031</v>
      </c>
      <c r="W5004" s="106" t="s">
        <v>539</v>
      </c>
    </row>
    <row r="5005" spans="1:23" s="107" customFormat="1" ht="31.8" customHeight="1">
      <c r="A5005" s="46">
        <f>SUBTOTAL(3,$C$11:C5005)</f>
        <v>4995</v>
      </c>
      <c r="B5005" s="100">
        <v>2</v>
      </c>
      <c r="C5005" s="100" t="s">
        <v>2209</v>
      </c>
      <c r="D5005" s="100" t="s">
        <v>2402</v>
      </c>
      <c r="E5005" s="101" t="s">
        <v>2483</v>
      </c>
      <c r="F5005" s="102" t="s">
        <v>43</v>
      </c>
      <c r="G5005" s="100">
        <v>12</v>
      </c>
      <c r="H5005" s="103" t="s">
        <v>664</v>
      </c>
      <c r="I5005" s="100">
        <v>14</v>
      </c>
      <c r="J5005" s="100">
        <v>1</v>
      </c>
      <c r="K5005" s="100"/>
      <c r="L5005" s="100"/>
      <c r="M5005" s="100">
        <v>14</v>
      </c>
      <c r="N5005" s="100">
        <v>1</v>
      </c>
      <c r="O5005" s="104">
        <v>650000</v>
      </c>
      <c r="P5005" s="104">
        <v>650000</v>
      </c>
      <c r="Q5005" s="104"/>
      <c r="R5005" s="104"/>
      <c r="S5005" s="104">
        <v>650000</v>
      </c>
      <c r="T5005" s="104">
        <v>0</v>
      </c>
      <c r="U5005" s="103" t="s">
        <v>307</v>
      </c>
      <c r="V5005" s="105" t="s">
        <v>5246</v>
      </c>
      <c r="W5005" s="106" t="s">
        <v>539</v>
      </c>
    </row>
    <row r="5006" spans="1:23" s="107" customFormat="1" ht="31.8" customHeight="1">
      <c r="A5006" s="46">
        <f>SUBTOTAL(3,$C$11:C5006)</f>
        <v>4996</v>
      </c>
      <c r="B5006" s="100">
        <v>2</v>
      </c>
      <c r="C5006" s="100" t="s">
        <v>2209</v>
      </c>
      <c r="D5006" s="100" t="s">
        <v>2234</v>
      </c>
      <c r="E5006" s="101" t="s">
        <v>2483</v>
      </c>
      <c r="F5006" s="102" t="s">
        <v>43</v>
      </c>
      <c r="G5006" s="100">
        <v>12</v>
      </c>
      <c r="H5006" s="103" t="s">
        <v>664</v>
      </c>
      <c r="I5006" s="100">
        <v>20</v>
      </c>
      <c r="J5006" s="100">
        <v>1</v>
      </c>
      <c r="K5006" s="100"/>
      <c r="L5006" s="100"/>
      <c r="M5006" s="100">
        <v>20</v>
      </c>
      <c r="N5006" s="100">
        <v>1</v>
      </c>
      <c r="O5006" s="104">
        <v>1050000</v>
      </c>
      <c r="P5006" s="104">
        <v>1050000</v>
      </c>
      <c r="Q5006" s="104"/>
      <c r="R5006" s="104"/>
      <c r="S5006" s="104">
        <v>1050000</v>
      </c>
      <c r="T5006" s="104">
        <v>0</v>
      </c>
      <c r="U5006" s="103" t="s">
        <v>303</v>
      </c>
      <c r="V5006" s="105" t="s">
        <v>2760</v>
      </c>
      <c r="W5006" s="106" t="s">
        <v>539</v>
      </c>
    </row>
    <row r="5007" spans="1:23" s="107" customFormat="1" ht="31.8" customHeight="1">
      <c r="A5007" s="46">
        <f>SUBTOTAL(3,$C$11:C5007)</f>
        <v>4997</v>
      </c>
      <c r="B5007" s="100">
        <v>2</v>
      </c>
      <c r="C5007" s="100" t="s">
        <v>2209</v>
      </c>
      <c r="D5007" s="100" t="s">
        <v>2402</v>
      </c>
      <c r="E5007" s="101" t="s">
        <v>2483</v>
      </c>
      <c r="F5007" s="102" t="s">
        <v>43</v>
      </c>
      <c r="G5007" s="100">
        <v>12</v>
      </c>
      <c r="H5007" s="103" t="s">
        <v>664</v>
      </c>
      <c r="I5007" s="100">
        <v>20</v>
      </c>
      <c r="J5007" s="100">
        <v>1</v>
      </c>
      <c r="K5007" s="100"/>
      <c r="L5007" s="100"/>
      <c r="M5007" s="100">
        <v>20</v>
      </c>
      <c r="N5007" s="100">
        <v>1</v>
      </c>
      <c r="O5007" s="104">
        <v>1050000</v>
      </c>
      <c r="P5007" s="104">
        <v>1050000</v>
      </c>
      <c r="Q5007" s="104"/>
      <c r="R5007" s="104"/>
      <c r="S5007" s="104">
        <v>1050000</v>
      </c>
      <c r="T5007" s="104">
        <v>0</v>
      </c>
      <c r="U5007" s="103" t="s">
        <v>303</v>
      </c>
      <c r="V5007" s="105" t="s">
        <v>5247</v>
      </c>
      <c r="W5007" s="106" t="s">
        <v>539</v>
      </c>
    </row>
    <row r="5008" spans="1:23" s="107" customFormat="1" ht="31.8" customHeight="1">
      <c r="A5008" s="46">
        <f>SUBTOTAL(3,$C$11:C5008)</f>
        <v>4998</v>
      </c>
      <c r="B5008" s="100">
        <v>2</v>
      </c>
      <c r="C5008" s="100" t="s">
        <v>2209</v>
      </c>
      <c r="D5008" s="100" t="s">
        <v>2402</v>
      </c>
      <c r="E5008" s="101" t="s">
        <v>2483</v>
      </c>
      <c r="F5008" s="102" t="s">
        <v>43</v>
      </c>
      <c r="G5008" s="100">
        <v>12</v>
      </c>
      <c r="H5008" s="103" t="s">
        <v>664</v>
      </c>
      <c r="I5008" s="100">
        <v>20</v>
      </c>
      <c r="J5008" s="100">
        <v>1</v>
      </c>
      <c r="K5008" s="100"/>
      <c r="L5008" s="100"/>
      <c r="M5008" s="100">
        <v>20</v>
      </c>
      <c r="N5008" s="100">
        <v>1</v>
      </c>
      <c r="O5008" s="104">
        <v>1050000</v>
      </c>
      <c r="P5008" s="104">
        <v>1050000</v>
      </c>
      <c r="Q5008" s="104"/>
      <c r="R5008" s="104"/>
      <c r="S5008" s="104">
        <v>1050000</v>
      </c>
      <c r="T5008" s="104">
        <v>0</v>
      </c>
      <c r="U5008" s="103" t="s">
        <v>303</v>
      </c>
      <c r="V5008" s="105" t="s">
        <v>5248</v>
      </c>
      <c r="W5008" s="106" t="s">
        <v>539</v>
      </c>
    </row>
    <row r="5009" spans="1:23" s="107" customFormat="1" ht="31.8" customHeight="1">
      <c r="A5009" s="46">
        <f>SUBTOTAL(3,$C$11:C5009)</f>
        <v>4999</v>
      </c>
      <c r="B5009" s="100">
        <v>2</v>
      </c>
      <c r="C5009" s="100" t="s">
        <v>2209</v>
      </c>
      <c r="D5009" s="100" t="s">
        <v>2399</v>
      </c>
      <c r="E5009" s="101" t="s">
        <v>2483</v>
      </c>
      <c r="F5009" s="102" t="s">
        <v>43</v>
      </c>
      <c r="G5009" s="100">
        <v>12</v>
      </c>
      <c r="H5009" s="103" t="s">
        <v>664</v>
      </c>
      <c r="I5009" s="100">
        <v>20</v>
      </c>
      <c r="J5009" s="100">
        <v>1</v>
      </c>
      <c r="K5009" s="100"/>
      <c r="L5009" s="100"/>
      <c r="M5009" s="100">
        <v>20</v>
      </c>
      <c r="N5009" s="100">
        <v>1</v>
      </c>
      <c r="O5009" s="104">
        <v>1050000</v>
      </c>
      <c r="P5009" s="104">
        <v>1050000</v>
      </c>
      <c r="Q5009" s="104"/>
      <c r="R5009" s="104"/>
      <c r="S5009" s="104">
        <v>1050000</v>
      </c>
      <c r="T5009" s="104">
        <v>0</v>
      </c>
      <c r="U5009" s="103" t="s">
        <v>303</v>
      </c>
      <c r="V5009" s="105" t="s">
        <v>5249</v>
      </c>
      <c r="W5009" s="106" t="s">
        <v>539</v>
      </c>
    </row>
    <row r="5010" spans="1:23" s="107" customFormat="1" ht="31.8" customHeight="1">
      <c r="A5010" s="46">
        <f>SUBTOTAL(3,$C$11:C5010)</f>
        <v>5000</v>
      </c>
      <c r="B5010" s="100">
        <v>2</v>
      </c>
      <c r="C5010" s="100" t="s">
        <v>2209</v>
      </c>
      <c r="D5010" s="100" t="s">
        <v>2402</v>
      </c>
      <c r="E5010" s="101" t="s">
        <v>2483</v>
      </c>
      <c r="F5010" s="102" t="s">
        <v>43</v>
      </c>
      <c r="G5010" s="100">
        <v>12</v>
      </c>
      <c r="H5010" s="103" t="s">
        <v>664</v>
      </c>
      <c r="I5010" s="100">
        <v>20</v>
      </c>
      <c r="J5010" s="100">
        <v>1</v>
      </c>
      <c r="K5010" s="100"/>
      <c r="L5010" s="100"/>
      <c r="M5010" s="100">
        <v>20</v>
      </c>
      <c r="N5010" s="100">
        <v>1</v>
      </c>
      <c r="O5010" s="104">
        <v>1050000</v>
      </c>
      <c r="P5010" s="104">
        <v>1050000</v>
      </c>
      <c r="Q5010" s="104"/>
      <c r="R5010" s="104"/>
      <c r="S5010" s="104">
        <v>1050000</v>
      </c>
      <c r="T5010" s="104">
        <v>0</v>
      </c>
      <c r="U5010" s="103" t="s">
        <v>303</v>
      </c>
      <c r="V5010" s="105" t="s">
        <v>1227</v>
      </c>
      <c r="W5010" s="106" t="s">
        <v>539</v>
      </c>
    </row>
    <row r="5011" spans="1:23" s="107" customFormat="1" ht="31.8" customHeight="1">
      <c r="A5011" s="46">
        <f>SUBTOTAL(3,$C$11:C5011)</f>
        <v>5001</v>
      </c>
      <c r="B5011" s="46">
        <v>1</v>
      </c>
      <c r="C5011" s="46" t="s">
        <v>780</v>
      </c>
      <c r="D5011" s="46" t="s">
        <v>935</v>
      </c>
      <c r="E5011" s="98" t="s">
        <v>639</v>
      </c>
      <c r="F5011" s="99" t="s">
        <v>36</v>
      </c>
      <c r="G5011" s="46">
        <v>12</v>
      </c>
      <c r="H5011" s="78" t="s">
        <v>664</v>
      </c>
      <c r="I5011" s="46">
        <v>12</v>
      </c>
      <c r="J5011" s="46">
        <v>1</v>
      </c>
      <c r="K5011" s="46"/>
      <c r="L5011" s="46"/>
      <c r="M5011" s="46">
        <v>12</v>
      </c>
      <c r="N5011" s="46">
        <v>1</v>
      </c>
      <c r="O5011" s="79">
        <v>600000</v>
      </c>
      <c r="P5011" s="79">
        <v>600000</v>
      </c>
      <c r="Q5011" s="79"/>
      <c r="R5011" s="79">
        <v>600000</v>
      </c>
      <c r="S5011" s="79">
        <v>0</v>
      </c>
      <c r="T5011" s="79">
        <v>0</v>
      </c>
      <c r="U5011" s="78" t="s">
        <v>308</v>
      </c>
      <c r="V5011" s="80" t="s">
        <v>2104</v>
      </c>
      <c r="W5011" s="81" t="s">
        <v>539</v>
      </c>
    </row>
    <row r="5012" spans="1:23" s="107" customFormat="1" ht="31.8" customHeight="1">
      <c r="A5012" s="46">
        <f>SUBTOTAL(3,$C$11:C5012)</f>
        <v>5002</v>
      </c>
      <c r="B5012" s="46">
        <v>1</v>
      </c>
      <c r="C5012" s="46" t="s">
        <v>780</v>
      </c>
      <c r="D5012" s="46" t="s">
        <v>935</v>
      </c>
      <c r="E5012" s="98" t="s">
        <v>639</v>
      </c>
      <c r="F5012" s="99" t="s">
        <v>36</v>
      </c>
      <c r="G5012" s="46">
        <v>12</v>
      </c>
      <c r="H5012" s="78" t="s">
        <v>664</v>
      </c>
      <c r="I5012" s="46">
        <v>12</v>
      </c>
      <c r="J5012" s="46">
        <v>1</v>
      </c>
      <c r="K5012" s="46"/>
      <c r="L5012" s="46"/>
      <c r="M5012" s="46">
        <v>12</v>
      </c>
      <c r="N5012" s="46">
        <v>1</v>
      </c>
      <c r="O5012" s="79">
        <v>600000</v>
      </c>
      <c r="P5012" s="79">
        <v>600000</v>
      </c>
      <c r="Q5012" s="79"/>
      <c r="R5012" s="79">
        <v>600000</v>
      </c>
      <c r="S5012" s="79">
        <v>0</v>
      </c>
      <c r="T5012" s="79">
        <v>0</v>
      </c>
      <c r="U5012" s="78" t="s">
        <v>308</v>
      </c>
      <c r="V5012" s="80" t="s">
        <v>2105</v>
      </c>
      <c r="W5012" s="81" t="s">
        <v>539</v>
      </c>
    </row>
    <row r="5013" spans="1:23" s="107" customFormat="1" ht="31.8" customHeight="1">
      <c r="A5013" s="46">
        <f>SUBTOTAL(3,$C$11:C5013)</f>
        <v>5003</v>
      </c>
      <c r="B5013" s="46">
        <v>1</v>
      </c>
      <c r="C5013" s="46" t="s">
        <v>780</v>
      </c>
      <c r="D5013" s="46" t="s">
        <v>945</v>
      </c>
      <c r="E5013" s="98" t="s">
        <v>639</v>
      </c>
      <c r="F5013" s="99" t="s">
        <v>36</v>
      </c>
      <c r="G5013" s="46">
        <v>12</v>
      </c>
      <c r="H5013" s="78" t="s">
        <v>664</v>
      </c>
      <c r="I5013" s="46">
        <v>12</v>
      </c>
      <c r="J5013" s="46">
        <v>1</v>
      </c>
      <c r="K5013" s="46"/>
      <c r="L5013" s="46"/>
      <c r="M5013" s="46">
        <v>12</v>
      </c>
      <c r="N5013" s="46">
        <v>1</v>
      </c>
      <c r="O5013" s="79">
        <v>600000</v>
      </c>
      <c r="P5013" s="79">
        <v>600000</v>
      </c>
      <c r="Q5013" s="79"/>
      <c r="R5013" s="79">
        <v>600000</v>
      </c>
      <c r="S5013" s="79">
        <v>0</v>
      </c>
      <c r="T5013" s="79">
        <v>0</v>
      </c>
      <c r="U5013" s="78" t="s">
        <v>308</v>
      </c>
      <c r="V5013" s="80" t="s">
        <v>872</v>
      </c>
      <c r="W5013" s="81" t="s">
        <v>539</v>
      </c>
    </row>
    <row r="5014" spans="1:23" s="107" customFormat="1" ht="31.8" customHeight="1">
      <c r="A5014" s="46">
        <f>SUBTOTAL(3,$C$11:C5014)</f>
        <v>5004</v>
      </c>
      <c r="B5014" s="46">
        <v>1</v>
      </c>
      <c r="C5014" s="46" t="s">
        <v>780</v>
      </c>
      <c r="D5014" s="46" t="s">
        <v>945</v>
      </c>
      <c r="E5014" s="98" t="s">
        <v>639</v>
      </c>
      <c r="F5014" s="99" t="s">
        <v>36</v>
      </c>
      <c r="G5014" s="46">
        <v>12</v>
      </c>
      <c r="H5014" s="78" t="s">
        <v>664</v>
      </c>
      <c r="I5014" s="46">
        <v>20</v>
      </c>
      <c r="J5014" s="46">
        <v>1</v>
      </c>
      <c r="K5014" s="46"/>
      <c r="L5014" s="46"/>
      <c r="M5014" s="46">
        <v>20</v>
      </c>
      <c r="N5014" s="46">
        <v>1</v>
      </c>
      <c r="O5014" s="79">
        <v>1000000</v>
      </c>
      <c r="P5014" s="79">
        <v>1000000</v>
      </c>
      <c r="Q5014" s="79"/>
      <c r="R5014" s="79">
        <v>1000000</v>
      </c>
      <c r="S5014" s="79">
        <v>0</v>
      </c>
      <c r="T5014" s="79">
        <v>0</v>
      </c>
      <c r="U5014" s="78" t="s">
        <v>305</v>
      </c>
      <c r="V5014" s="80" t="s">
        <v>1320</v>
      </c>
      <c r="W5014" s="81" t="s">
        <v>539</v>
      </c>
    </row>
    <row r="5015" spans="1:23" s="107" customFormat="1" ht="31.8" customHeight="1">
      <c r="A5015" s="46">
        <f>SUBTOTAL(3,$C$11:C5015)</f>
        <v>5005</v>
      </c>
      <c r="B5015" s="46">
        <v>1</v>
      </c>
      <c r="C5015" s="46" t="s">
        <v>780</v>
      </c>
      <c r="D5015" s="46" t="s">
        <v>945</v>
      </c>
      <c r="E5015" s="98" t="s">
        <v>639</v>
      </c>
      <c r="F5015" s="99" t="s">
        <v>36</v>
      </c>
      <c r="G5015" s="46">
        <v>12</v>
      </c>
      <c r="H5015" s="78" t="s">
        <v>664</v>
      </c>
      <c r="I5015" s="46">
        <v>10</v>
      </c>
      <c r="J5015" s="46">
        <v>1</v>
      </c>
      <c r="K5015" s="46"/>
      <c r="L5015" s="46"/>
      <c r="M5015" s="46">
        <v>10</v>
      </c>
      <c r="N5015" s="46">
        <v>1</v>
      </c>
      <c r="O5015" s="79">
        <v>500000</v>
      </c>
      <c r="P5015" s="79">
        <v>500000</v>
      </c>
      <c r="Q5015" s="79"/>
      <c r="R5015" s="79">
        <v>500000</v>
      </c>
      <c r="S5015" s="79">
        <v>0</v>
      </c>
      <c r="T5015" s="79">
        <v>0</v>
      </c>
      <c r="U5015" s="78" t="s">
        <v>311</v>
      </c>
      <c r="V5015" s="80" t="s">
        <v>181</v>
      </c>
      <c r="W5015" s="81" t="s">
        <v>539</v>
      </c>
    </row>
    <row r="5016" spans="1:23" s="107" customFormat="1" ht="31.8" customHeight="1">
      <c r="A5016" s="46">
        <f>SUBTOTAL(3,$C$11:C5016)</f>
        <v>5006</v>
      </c>
      <c r="B5016" s="46">
        <v>1</v>
      </c>
      <c r="C5016" s="46" t="s">
        <v>780</v>
      </c>
      <c r="D5016" s="46" t="s">
        <v>942</v>
      </c>
      <c r="E5016" s="98" t="s">
        <v>639</v>
      </c>
      <c r="F5016" s="99" t="s">
        <v>36</v>
      </c>
      <c r="G5016" s="46">
        <v>12</v>
      </c>
      <c r="H5016" s="78" t="s">
        <v>664</v>
      </c>
      <c r="I5016" s="46">
        <v>12</v>
      </c>
      <c r="J5016" s="46">
        <v>1</v>
      </c>
      <c r="K5016" s="46"/>
      <c r="L5016" s="46"/>
      <c r="M5016" s="46">
        <v>12</v>
      </c>
      <c r="N5016" s="46">
        <v>1</v>
      </c>
      <c r="O5016" s="79">
        <v>800000</v>
      </c>
      <c r="P5016" s="79">
        <v>800000</v>
      </c>
      <c r="Q5016" s="79"/>
      <c r="R5016" s="79">
        <v>800000</v>
      </c>
      <c r="S5016" s="79">
        <v>0</v>
      </c>
      <c r="T5016" s="79">
        <v>0</v>
      </c>
      <c r="U5016" s="78" t="s">
        <v>794</v>
      </c>
      <c r="V5016" s="80" t="s">
        <v>2106</v>
      </c>
      <c r="W5016" s="81" t="s">
        <v>539</v>
      </c>
    </row>
    <row r="5017" spans="1:23" s="107" customFormat="1" ht="31.8" customHeight="1">
      <c r="A5017" s="46">
        <f>SUBTOTAL(3,$C$11:C5017)</f>
        <v>5007</v>
      </c>
      <c r="B5017" s="46">
        <v>1</v>
      </c>
      <c r="C5017" s="46" t="s">
        <v>780</v>
      </c>
      <c r="D5017" s="46" t="s">
        <v>844</v>
      </c>
      <c r="E5017" s="98" t="s">
        <v>639</v>
      </c>
      <c r="F5017" s="99" t="s">
        <v>36</v>
      </c>
      <c r="G5017" s="46">
        <v>12</v>
      </c>
      <c r="H5017" s="78" t="s">
        <v>664</v>
      </c>
      <c r="I5017" s="46">
        <v>12</v>
      </c>
      <c r="J5017" s="46">
        <v>1</v>
      </c>
      <c r="K5017" s="46"/>
      <c r="L5017" s="46"/>
      <c r="M5017" s="46">
        <v>12</v>
      </c>
      <c r="N5017" s="46">
        <v>1</v>
      </c>
      <c r="O5017" s="79">
        <v>800000</v>
      </c>
      <c r="P5017" s="79">
        <v>800000</v>
      </c>
      <c r="Q5017" s="79"/>
      <c r="R5017" s="79">
        <v>800000</v>
      </c>
      <c r="S5017" s="79">
        <v>0</v>
      </c>
      <c r="T5017" s="79">
        <v>0</v>
      </c>
      <c r="U5017" s="78" t="s">
        <v>794</v>
      </c>
      <c r="V5017" s="80" t="s">
        <v>2107</v>
      </c>
      <c r="W5017" s="81" t="s">
        <v>539</v>
      </c>
    </row>
    <row r="5018" spans="1:23" s="107" customFormat="1" ht="31.8" customHeight="1">
      <c r="A5018" s="46">
        <f>SUBTOTAL(3,$C$11:C5018)</f>
        <v>5008</v>
      </c>
      <c r="B5018" s="100">
        <v>2</v>
      </c>
      <c r="C5018" s="100" t="s">
        <v>780</v>
      </c>
      <c r="D5018" s="100" t="s">
        <v>541</v>
      </c>
      <c r="E5018" s="101" t="s">
        <v>639</v>
      </c>
      <c r="F5018" s="102" t="s">
        <v>36</v>
      </c>
      <c r="G5018" s="100">
        <v>12</v>
      </c>
      <c r="H5018" s="103" t="s">
        <v>664</v>
      </c>
      <c r="I5018" s="100">
        <v>20</v>
      </c>
      <c r="J5018" s="100">
        <v>1</v>
      </c>
      <c r="K5018" s="100"/>
      <c r="L5018" s="100"/>
      <c r="M5018" s="100">
        <v>20</v>
      </c>
      <c r="N5018" s="100">
        <v>1</v>
      </c>
      <c r="O5018" s="104">
        <v>1000000</v>
      </c>
      <c r="P5018" s="104">
        <v>1000000</v>
      </c>
      <c r="Q5018" s="104"/>
      <c r="R5018" s="104"/>
      <c r="S5018" s="104">
        <v>1000000</v>
      </c>
      <c r="T5018" s="104">
        <v>0</v>
      </c>
      <c r="U5018" s="103" t="s">
        <v>305</v>
      </c>
      <c r="V5018" s="105" t="s">
        <v>1320</v>
      </c>
      <c r="W5018" s="106" t="s">
        <v>539</v>
      </c>
    </row>
    <row r="5019" spans="1:23" s="107" customFormat="1" ht="31.8" customHeight="1">
      <c r="A5019" s="46">
        <f>SUBTOTAL(3,$C$11:C5019)</f>
        <v>5009</v>
      </c>
      <c r="B5019" s="100">
        <v>2</v>
      </c>
      <c r="C5019" s="100" t="s">
        <v>780</v>
      </c>
      <c r="D5019" s="100" t="s">
        <v>2399</v>
      </c>
      <c r="E5019" s="101" t="s">
        <v>639</v>
      </c>
      <c r="F5019" s="102" t="s">
        <v>36</v>
      </c>
      <c r="G5019" s="100">
        <v>12</v>
      </c>
      <c r="H5019" s="103" t="s">
        <v>664</v>
      </c>
      <c r="I5019" s="100">
        <v>20</v>
      </c>
      <c r="J5019" s="100">
        <v>1</v>
      </c>
      <c r="K5019" s="100"/>
      <c r="L5019" s="100"/>
      <c r="M5019" s="100">
        <v>20</v>
      </c>
      <c r="N5019" s="100">
        <v>1</v>
      </c>
      <c r="O5019" s="104">
        <v>1050000</v>
      </c>
      <c r="P5019" s="104">
        <v>1050000</v>
      </c>
      <c r="Q5019" s="104"/>
      <c r="R5019" s="104"/>
      <c r="S5019" s="104">
        <v>1050000</v>
      </c>
      <c r="T5019" s="104">
        <v>0</v>
      </c>
      <c r="U5019" s="103" t="s">
        <v>303</v>
      </c>
      <c r="V5019" s="105" t="s">
        <v>5250</v>
      </c>
      <c r="W5019" s="106" t="s">
        <v>539</v>
      </c>
    </row>
    <row r="5020" spans="1:23" s="107" customFormat="1" ht="31.8" customHeight="1">
      <c r="A5020" s="46">
        <f>SUBTOTAL(3,$C$11:C5020)</f>
        <v>5010</v>
      </c>
      <c r="B5020" s="46">
        <v>1</v>
      </c>
      <c r="C5020" s="46" t="s">
        <v>514</v>
      </c>
      <c r="D5020" s="46" t="s">
        <v>541</v>
      </c>
      <c r="E5020" s="98" t="s">
        <v>515</v>
      </c>
      <c r="F5020" s="99" t="s">
        <v>692</v>
      </c>
      <c r="G5020" s="46">
        <v>12</v>
      </c>
      <c r="H5020" s="78" t="s">
        <v>664</v>
      </c>
      <c r="I5020" s="46">
        <v>20</v>
      </c>
      <c r="J5020" s="46">
        <v>1</v>
      </c>
      <c r="K5020" s="46"/>
      <c r="L5020" s="46"/>
      <c r="M5020" s="46">
        <v>20</v>
      </c>
      <c r="N5020" s="46">
        <v>1</v>
      </c>
      <c r="O5020" s="79">
        <v>1050000</v>
      </c>
      <c r="P5020" s="79">
        <v>1050000</v>
      </c>
      <c r="Q5020" s="79"/>
      <c r="R5020" s="79">
        <v>1050000</v>
      </c>
      <c r="S5020" s="79">
        <v>0</v>
      </c>
      <c r="T5020" s="79">
        <v>0</v>
      </c>
      <c r="U5020" s="78" t="s">
        <v>303</v>
      </c>
      <c r="V5020" s="80" t="s">
        <v>2108</v>
      </c>
      <c r="W5020" s="81" t="s">
        <v>539</v>
      </c>
    </row>
    <row r="5021" spans="1:23" s="107" customFormat="1" ht="31.8" customHeight="1">
      <c r="A5021" s="46">
        <f>SUBTOTAL(3,$C$11:C5021)</f>
        <v>5011</v>
      </c>
      <c r="B5021" s="100">
        <v>2</v>
      </c>
      <c r="C5021" s="100" t="s">
        <v>514</v>
      </c>
      <c r="D5021" s="100" t="s">
        <v>2234</v>
      </c>
      <c r="E5021" s="101" t="s">
        <v>515</v>
      </c>
      <c r="F5021" s="102" t="s">
        <v>692</v>
      </c>
      <c r="G5021" s="100">
        <v>12</v>
      </c>
      <c r="H5021" s="103" t="s">
        <v>664</v>
      </c>
      <c r="I5021" s="100">
        <v>20</v>
      </c>
      <c r="J5021" s="100">
        <v>1</v>
      </c>
      <c r="K5021" s="100"/>
      <c r="L5021" s="100"/>
      <c r="M5021" s="100">
        <v>20</v>
      </c>
      <c r="N5021" s="100">
        <v>1</v>
      </c>
      <c r="O5021" s="104">
        <v>1050000</v>
      </c>
      <c r="P5021" s="104">
        <v>1050000</v>
      </c>
      <c r="Q5021" s="104"/>
      <c r="R5021" s="104"/>
      <c r="S5021" s="104">
        <v>1050000</v>
      </c>
      <c r="T5021" s="104">
        <v>0</v>
      </c>
      <c r="U5021" s="103" t="s">
        <v>303</v>
      </c>
      <c r="V5021" s="105" t="s">
        <v>5251</v>
      </c>
      <c r="W5021" s="106" t="s">
        <v>539</v>
      </c>
    </row>
    <row r="5022" spans="1:23" s="107" customFormat="1" ht="31.8" customHeight="1">
      <c r="A5022" s="46">
        <f>SUBTOTAL(3,$C$11:C5022)</f>
        <v>5012</v>
      </c>
      <c r="B5022" s="100">
        <v>2</v>
      </c>
      <c r="C5022" s="100" t="s">
        <v>514</v>
      </c>
      <c r="D5022" s="100" t="s">
        <v>2234</v>
      </c>
      <c r="E5022" s="101" t="s">
        <v>515</v>
      </c>
      <c r="F5022" s="102" t="s">
        <v>692</v>
      </c>
      <c r="G5022" s="100">
        <v>12</v>
      </c>
      <c r="H5022" s="103" t="s">
        <v>664</v>
      </c>
      <c r="I5022" s="100">
        <v>20</v>
      </c>
      <c r="J5022" s="100">
        <v>1</v>
      </c>
      <c r="K5022" s="100"/>
      <c r="L5022" s="100"/>
      <c r="M5022" s="100">
        <v>20</v>
      </c>
      <c r="N5022" s="100">
        <v>1</v>
      </c>
      <c r="O5022" s="104">
        <v>1050000</v>
      </c>
      <c r="P5022" s="104">
        <v>1050000</v>
      </c>
      <c r="Q5022" s="104"/>
      <c r="R5022" s="104"/>
      <c r="S5022" s="104">
        <v>1050000</v>
      </c>
      <c r="T5022" s="104">
        <v>0</v>
      </c>
      <c r="U5022" s="103" t="s">
        <v>303</v>
      </c>
      <c r="V5022" s="105" t="s">
        <v>5252</v>
      </c>
      <c r="W5022" s="106" t="s">
        <v>539</v>
      </c>
    </row>
    <row r="5023" spans="1:23" s="107" customFormat="1" ht="31.8" customHeight="1">
      <c r="A5023" s="46">
        <f>SUBTOTAL(3,$C$11:C5023)</f>
        <v>5013</v>
      </c>
      <c r="B5023" s="100">
        <v>2</v>
      </c>
      <c r="C5023" s="100" t="s">
        <v>2210</v>
      </c>
      <c r="D5023" s="100" t="s">
        <v>2402</v>
      </c>
      <c r="E5023" s="101" t="s">
        <v>2484</v>
      </c>
      <c r="F5023" s="102" t="s">
        <v>2485</v>
      </c>
      <c r="G5023" s="100">
        <v>12</v>
      </c>
      <c r="H5023" s="103" t="s">
        <v>664</v>
      </c>
      <c r="I5023" s="100">
        <v>20</v>
      </c>
      <c r="J5023" s="100">
        <v>1</v>
      </c>
      <c r="K5023" s="100"/>
      <c r="L5023" s="100"/>
      <c r="M5023" s="100">
        <v>20</v>
      </c>
      <c r="N5023" s="100">
        <v>1</v>
      </c>
      <c r="O5023" s="104">
        <v>1050000</v>
      </c>
      <c r="P5023" s="104">
        <v>1050000</v>
      </c>
      <c r="Q5023" s="104"/>
      <c r="R5023" s="104"/>
      <c r="S5023" s="104">
        <v>1050000</v>
      </c>
      <c r="T5023" s="104">
        <v>0</v>
      </c>
      <c r="U5023" s="103" t="s">
        <v>303</v>
      </c>
      <c r="V5023" s="105" t="s">
        <v>5253</v>
      </c>
      <c r="W5023" s="106" t="s">
        <v>539</v>
      </c>
    </row>
    <row r="5024" spans="1:23" s="107" customFormat="1" ht="31.8" customHeight="1">
      <c r="A5024" s="46">
        <f>SUBTOTAL(3,$C$11:C5024)</f>
        <v>5014</v>
      </c>
      <c r="B5024" s="100">
        <v>2</v>
      </c>
      <c r="C5024" s="100" t="s">
        <v>2210</v>
      </c>
      <c r="D5024" s="100" t="s">
        <v>2402</v>
      </c>
      <c r="E5024" s="101" t="s">
        <v>2484</v>
      </c>
      <c r="F5024" s="102" t="s">
        <v>2485</v>
      </c>
      <c r="G5024" s="100">
        <v>12</v>
      </c>
      <c r="H5024" s="103" t="s">
        <v>664</v>
      </c>
      <c r="I5024" s="100">
        <v>20</v>
      </c>
      <c r="J5024" s="100">
        <v>1</v>
      </c>
      <c r="K5024" s="100"/>
      <c r="L5024" s="100"/>
      <c r="M5024" s="100">
        <v>20</v>
      </c>
      <c r="N5024" s="100">
        <v>1</v>
      </c>
      <c r="O5024" s="104">
        <v>1050000</v>
      </c>
      <c r="P5024" s="104">
        <v>1050000</v>
      </c>
      <c r="Q5024" s="104"/>
      <c r="R5024" s="104"/>
      <c r="S5024" s="104">
        <v>1050000</v>
      </c>
      <c r="T5024" s="104">
        <v>0</v>
      </c>
      <c r="U5024" s="103" t="s">
        <v>303</v>
      </c>
      <c r="V5024" s="105" t="s">
        <v>5254</v>
      </c>
      <c r="W5024" s="106" t="s">
        <v>539</v>
      </c>
    </row>
    <row r="5025" spans="1:23" s="107" customFormat="1" ht="31.8" customHeight="1">
      <c r="A5025" s="46">
        <f>SUBTOTAL(3,$C$11:C5025)</f>
        <v>5015</v>
      </c>
      <c r="B5025" s="100">
        <v>2</v>
      </c>
      <c r="C5025" s="100" t="s">
        <v>2210</v>
      </c>
      <c r="D5025" s="100" t="s">
        <v>2402</v>
      </c>
      <c r="E5025" s="101" t="s">
        <v>2484</v>
      </c>
      <c r="F5025" s="102" t="s">
        <v>2485</v>
      </c>
      <c r="G5025" s="100">
        <v>12</v>
      </c>
      <c r="H5025" s="103" t="s">
        <v>664</v>
      </c>
      <c r="I5025" s="100">
        <v>20</v>
      </c>
      <c r="J5025" s="100">
        <v>1</v>
      </c>
      <c r="K5025" s="100"/>
      <c r="L5025" s="100"/>
      <c r="M5025" s="100">
        <v>20</v>
      </c>
      <c r="N5025" s="100">
        <v>1</v>
      </c>
      <c r="O5025" s="104">
        <v>1050000</v>
      </c>
      <c r="P5025" s="104">
        <v>1050000</v>
      </c>
      <c r="Q5025" s="104"/>
      <c r="R5025" s="104"/>
      <c r="S5025" s="104">
        <v>1050000</v>
      </c>
      <c r="T5025" s="104">
        <v>0</v>
      </c>
      <c r="U5025" s="103" t="s">
        <v>303</v>
      </c>
      <c r="V5025" s="105" t="s">
        <v>3298</v>
      </c>
      <c r="W5025" s="106" t="s">
        <v>539</v>
      </c>
    </row>
    <row r="5026" spans="1:23" s="107" customFormat="1" ht="31.8" customHeight="1">
      <c r="A5026" s="46">
        <f>SUBTOTAL(3,$C$11:C5026)</f>
        <v>5016</v>
      </c>
      <c r="B5026" s="100">
        <v>2</v>
      </c>
      <c r="C5026" s="100" t="s">
        <v>2210</v>
      </c>
      <c r="D5026" s="100" t="s">
        <v>2402</v>
      </c>
      <c r="E5026" s="101" t="s">
        <v>2484</v>
      </c>
      <c r="F5026" s="102" t="s">
        <v>2485</v>
      </c>
      <c r="G5026" s="100">
        <v>12</v>
      </c>
      <c r="H5026" s="103" t="s">
        <v>664</v>
      </c>
      <c r="I5026" s="100">
        <v>20</v>
      </c>
      <c r="J5026" s="100">
        <v>1</v>
      </c>
      <c r="K5026" s="100"/>
      <c r="L5026" s="100"/>
      <c r="M5026" s="100">
        <v>20</v>
      </c>
      <c r="N5026" s="100">
        <v>1</v>
      </c>
      <c r="O5026" s="104">
        <v>1050000</v>
      </c>
      <c r="P5026" s="104">
        <v>1050000</v>
      </c>
      <c r="Q5026" s="104"/>
      <c r="R5026" s="104"/>
      <c r="S5026" s="104">
        <v>1050000</v>
      </c>
      <c r="T5026" s="104">
        <v>0</v>
      </c>
      <c r="U5026" s="103" t="s">
        <v>303</v>
      </c>
      <c r="V5026" s="105" t="s">
        <v>883</v>
      </c>
      <c r="W5026" s="106" t="s">
        <v>539</v>
      </c>
    </row>
    <row r="5027" spans="1:23" s="107" customFormat="1" ht="31.8" customHeight="1">
      <c r="A5027" s="46">
        <f>SUBTOTAL(3,$C$11:C5027)</f>
        <v>5017</v>
      </c>
      <c r="B5027" s="46">
        <v>1</v>
      </c>
      <c r="C5027" s="46" t="s">
        <v>823</v>
      </c>
      <c r="D5027" s="46" t="s">
        <v>541</v>
      </c>
      <c r="E5027" s="98" t="s">
        <v>366</v>
      </c>
      <c r="F5027" s="99" t="s">
        <v>318</v>
      </c>
      <c r="G5027" s="46">
        <v>12</v>
      </c>
      <c r="H5027" s="78" t="s">
        <v>664</v>
      </c>
      <c r="I5027" s="46">
        <v>40</v>
      </c>
      <c r="J5027" s="46">
        <v>1</v>
      </c>
      <c r="K5027" s="46"/>
      <c r="L5027" s="46"/>
      <c r="M5027" s="46">
        <v>40</v>
      </c>
      <c r="N5027" s="46">
        <v>1</v>
      </c>
      <c r="O5027" s="79">
        <v>2000000</v>
      </c>
      <c r="P5027" s="79">
        <v>2000000</v>
      </c>
      <c r="Q5027" s="79"/>
      <c r="R5027" s="79">
        <v>2000000</v>
      </c>
      <c r="S5027" s="79">
        <v>0</v>
      </c>
      <c r="T5027" s="79">
        <v>0</v>
      </c>
      <c r="U5027" s="78" t="s">
        <v>302</v>
      </c>
      <c r="V5027" s="80" t="s">
        <v>2109</v>
      </c>
      <c r="W5027" s="81" t="s">
        <v>539</v>
      </c>
    </row>
    <row r="5028" spans="1:23" s="107" customFormat="1" ht="31.8" customHeight="1">
      <c r="A5028" s="46">
        <f>SUBTOTAL(3,$C$11:C5028)</f>
        <v>5018</v>
      </c>
      <c r="B5028" s="46">
        <v>1</v>
      </c>
      <c r="C5028" s="46" t="s">
        <v>823</v>
      </c>
      <c r="D5028" s="46" t="s">
        <v>934</v>
      </c>
      <c r="E5028" s="98" t="s">
        <v>366</v>
      </c>
      <c r="F5028" s="99" t="s">
        <v>318</v>
      </c>
      <c r="G5028" s="46">
        <v>12</v>
      </c>
      <c r="H5028" s="78" t="s">
        <v>664</v>
      </c>
      <c r="I5028" s="46">
        <v>20</v>
      </c>
      <c r="J5028" s="46">
        <v>1</v>
      </c>
      <c r="K5028" s="46"/>
      <c r="L5028" s="46"/>
      <c r="M5028" s="46">
        <v>20</v>
      </c>
      <c r="N5028" s="46">
        <v>1</v>
      </c>
      <c r="O5028" s="79">
        <v>1050000</v>
      </c>
      <c r="P5028" s="79">
        <v>1050000</v>
      </c>
      <c r="Q5028" s="79"/>
      <c r="R5028" s="79">
        <v>1050000</v>
      </c>
      <c r="S5028" s="79">
        <v>0</v>
      </c>
      <c r="T5028" s="79">
        <v>0</v>
      </c>
      <c r="U5028" s="78" t="s">
        <v>303</v>
      </c>
      <c r="V5028" s="80" t="s">
        <v>1695</v>
      </c>
      <c r="W5028" s="81" t="s">
        <v>539</v>
      </c>
    </row>
    <row r="5029" spans="1:23" s="107" customFormat="1" ht="31.8" customHeight="1">
      <c r="A5029" s="46">
        <f>SUBTOTAL(3,$C$11:C5029)</f>
        <v>5019</v>
      </c>
      <c r="B5029" s="46">
        <v>1</v>
      </c>
      <c r="C5029" s="46" t="s">
        <v>823</v>
      </c>
      <c r="D5029" s="46" t="s">
        <v>930</v>
      </c>
      <c r="E5029" s="98" t="s">
        <v>366</v>
      </c>
      <c r="F5029" s="99" t="s">
        <v>318</v>
      </c>
      <c r="G5029" s="46">
        <v>12</v>
      </c>
      <c r="H5029" s="78" t="s">
        <v>664</v>
      </c>
      <c r="I5029" s="46">
        <v>40</v>
      </c>
      <c r="J5029" s="46">
        <v>1</v>
      </c>
      <c r="K5029" s="46"/>
      <c r="L5029" s="46"/>
      <c r="M5029" s="46">
        <v>40</v>
      </c>
      <c r="N5029" s="46">
        <v>1</v>
      </c>
      <c r="O5029" s="79">
        <v>2100000</v>
      </c>
      <c r="P5029" s="79">
        <v>2100000</v>
      </c>
      <c r="Q5029" s="79"/>
      <c r="R5029" s="79">
        <v>2100000</v>
      </c>
      <c r="S5029" s="79">
        <v>0</v>
      </c>
      <c r="T5029" s="79">
        <v>0</v>
      </c>
      <c r="U5029" s="78" t="s">
        <v>304</v>
      </c>
      <c r="V5029" s="80" t="s">
        <v>1219</v>
      </c>
      <c r="W5029" s="81" t="s">
        <v>539</v>
      </c>
    </row>
    <row r="5030" spans="1:23" s="107" customFormat="1" ht="31.8" customHeight="1">
      <c r="A5030" s="46">
        <f>SUBTOTAL(3,$C$11:C5030)</f>
        <v>5020</v>
      </c>
      <c r="B5030" s="100">
        <v>2</v>
      </c>
      <c r="C5030" s="100" t="s">
        <v>823</v>
      </c>
      <c r="D5030" s="100" t="s">
        <v>2234</v>
      </c>
      <c r="E5030" s="101" t="s">
        <v>366</v>
      </c>
      <c r="F5030" s="102" t="s">
        <v>318</v>
      </c>
      <c r="G5030" s="100">
        <v>12</v>
      </c>
      <c r="H5030" s="103" t="s">
        <v>664</v>
      </c>
      <c r="I5030" s="100">
        <v>14</v>
      </c>
      <c r="J5030" s="100">
        <v>1</v>
      </c>
      <c r="K5030" s="100"/>
      <c r="L5030" s="100"/>
      <c r="M5030" s="100">
        <v>14</v>
      </c>
      <c r="N5030" s="100">
        <v>1</v>
      </c>
      <c r="O5030" s="104">
        <v>650000</v>
      </c>
      <c r="P5030" s="104">
        <v>650000</v>
      </c>
      <c r="Q5030" s="104"/>
      <c r="R5030" s="104"/>
      <c r="S5030" s="104">
        <v>650000</v>
      </c>
      <c r="T5030" s="104">
        <v>0</v>
      </c>
      <c r="U5030" s="103" t="s">
        <v>307</v>
      </c>
      <c r="V5030" s="105" t="s">
        <v>1151</v>
      </c>
      <c r="W5030" s="106" t="s">
        <v>539</v>
      </c>
    </row>
    <row r="5031" spans="1:23" s="107" customFormat="1" ht="31.8" customHeight="1">
      <c r="A5031" s="46">
        <f>SUBTOTAL(3,$C$11:C5031)</f>
        <v>5021</v>
      </c>
      <c r="B5031" s="100">
        <v>2</v>
      </c>
      <c r="C5031" s="100" t="s">
        <v>823</v>
      </c>
      <c r="D5031" s="100" t="s">
        <v>2234</v>
      </c>
      <c r="E5031" s="101" t="s">
        <v>366</v>
      </c>
      <c r="F5031" s="102" t="s">
        <v>318</v>
      </c>
      <c r="G5031" s="100">
        <v>12</v>
      </c>
      <c r="H5031" s="103" t="s">
        <v>664</v>
      </c>
      <c r="I5031" s="100">
        <v>14</v>
      </c>
      <c r="J5031" s="100">
        <v>1</v>
      </c>
      <c r="K5031" s="100"/>
      <c r="L5031" s="100"/>
      <c r="M5031" s="100">
        <v>14</v>
      </c>
      <c r="N5031" s="100">
        <v>1</v>
      </c>
      <c r="O5031" s="104">
        <v>650000</v>
      </c>
      <c r="P5031" s="104">
        <v>650000</v>
      </c>
      <c r="Q5031" s="104"/>
      <c r="R5031" s="104"/>
      <c r="S5031" s="104">
        <v>650000</v>
      </c>
      <c r="T5031" s="104">
        <v>0</v>
      </c>
      <c r="U5031" s="103" t="s">
        <v>307</v>
      </c>
      <c r="V5031" s="105" t="s">
        <v>5255</v>
      </c>
      <c r="W5031" s="106" t="s">
        <v>539</v>
      </c>
    </row>
    <row r="5032" spans="1:23" s="107" customFormat="1" ht="31.8" customHeight="1">
      <c r="A5032" s="46">
        <f>SUBTOTAL(3,$C$11:C5032)</f>
        <v>5022</v>
      </c>
      <c r="B5032" s="100">
        <v>2</v>
      </c>
      <c r="C5032" s="100" t="s">
        <v>823</v>
      </c>
      <c r="D5032" s="100" t="s">
        <v>2402</v>
      </c>
      <c r="E5032" s="101" t="s">
        <v>366</v>
      </c>
      <c r="F5032" s="102" t="s">
        <v>318</v>
      </c>
      <c r="G5032" s="100">
        <v>12</v>
      </c>
      <c r="H5032" s="103" t="s">
        <v>664</v>
      </c>
      <c r="I5032" s="100">
        <v>20</v>
      </c>
      <c r="J5032" s="100">
        <v>1</v>
      </c>
      <c r="K5032" s="100"/>
      <c r="L5032" s="100"/>
      <c r="M5032" s="100">
        <v>20</v>
      </c>
      <c r="N5032" s="100">
        <v>1</v>
      </c>
      <c r="O5032" s="104">
        <v>1050000</v>
      </c>
      <c r="P5032" s="104">
        <v>1050000</v>
      </c>
      <c r="Q5032" s="104"/>
      <c r="R5032" s="104"/>
      <c r="S5032" s="104">
        <v>1050000</v>
      </c>
      <c r="T5032" s="104">
        <v>0</v>
      </c>
      <c r="U5032" s="103" t="s">
        <v>303</v>
      </c>
      <c r="V5032" s="105" t="s">
        <v>5256</v>
      </c>
      <c r="W5032" s="106" t="s">
        <v>539</v>
      </c>
    </row>
    <row r="5033" spans="1:23" s="107" customFormat="1" ht="31.8" customHeight="1">
      <c r="A5033" s="46">
        <f>SUBTOTAL(3,$C$11:C5033)</f>
        <v>5023</v>
      </c>
      <c r="B5033" s="100">
        <v>2</v>
      </c>
      <c r="C5033" s="100" t="s">
        <v>823</v>
      </c>
      <c r="D5033" s="100" t="s">
        <v>2234</v>
      </c>
      <c r="E5033" s="101" t="s">
        <v>366</v>
      </c>
      <c r="F5033" s="102" t="s">
        <v>318</v>
      </c>
      <c r="G5033" s="100">
        <v>12</v>
      </c>
      <c r="H5033" s="103" t="s">
        <v>664</v>
      </c>
      <c r="I5033" s="100">
        <v>20</v>
      </c>
      <c r="J5033" s="100">
        <v>1</v>
      </c>
      <c r="K5033" s="100"/>
      <c r="L5033" s="100"/>
      <c r="M5033" s="100">
        <v>20</v>
      </c>
      <c r="N5033" s="100">
        <v>1</v>
      </c>
      <c r="O5033" s="104">
        <v>1050000</v>
      </c>
      <c r="P5033" s="104">
        <v>1050000</v>
      </c>
      <c r="Q5033" s="104"/>
      <c r="R5033" s="104"/>
      <c r="S5033" s="104">
        <v>1050000</v>
      </c>
      <c r="T5033" s="104">
        <v>0</v>
      </c>
      <c r="U5033" s="103" t="s">
        <v>303</v>
      </c>
      <c r="V5033" s="105" t="s">
        <v>5257</v>
      </c>
      <c r="W5033" s="106" t="s">
        <v>539</v>
      </c>
    </row>
    <row r="5034" spans="1:23" s="107" customFormat="1" ht="31.8" customHeight="1">
      <c r="A5034" s="46">
        <f>SUBTOTAL(3,$C$11:C5034)</f>
        <v>5024</v>
      </c>
      <c r="B5034" s="100">
        <v>2</v>
      </c>
      <c r="C5034" s="100" t="s">
        <v>823</v>
      </c>
      <c r="D5034" s="100" t="s">
        <v>2234</v>
      </c>
      <c r="E5034" s="101" t="s">
        <v>366</v>
      </c>
      <c r="F5034" s="102" t="s">
        <v>318</v>
      </c>
      <c r="G5034" s="100">
        <v>12</v>
      </c>
      <c r="H5034" s="103" t="s">
        <v>664</v>
      </c>
      <c r="I5034" s="100">
        <v>20</v>
      </c>
      <c r="J5034" s="100">
        <v>1</v>
      </c>
      <c r="K5034" s="100"/>
      <c r="L5034" s="100"/>
      <c r="M5034" s="100">
        <v>20</v>
      </c>
      <c r="N5034" s="100">
        <v>1</v>
      </c>
      <c r="O5034" s="104">
        <v>1050000</v>
      </c>
      <c r="P5034" s="104">
        <v>1050000</v>
      </c>
      <c r="Q5034" s="104"/>
      <c r="R5034" s="104"/>
      <c r="S5034" s="104">
        <v>1050000</v>
      </c>
      <c r="T5034" s="104">
        <v>0</v>
      </c>
      <c r="U5034" s="103" t="s">
        <v>303</v>
      </c>
      <c r="V5034" s="105" t="s">
        <v>5258</v>
      </c>
      <c r="W5034" s="106" t="s">
        <v>539</v>
      </c>
    </row>
    <row r="5035" spans="1:23" s="107" customFormat="1" ht="31.8" customHeight="1">
      <c r="A5035" s="46">
        <f>SUBTOTAL(3,$C$11:C5035)</f>
        <v>5025</v>
      </c>
      <c r="B5035" s="100">
        <v>2</v>
      </c>
      <c r="C5035" s="100" t="s">
        <v>823</v>
      </c>
      <c r="D5035" s="100" t="s">
        <v>2402</v>
      </c>
      <c r="E5035" s="101" t="s">
        <v>366</v>
      </c>
      <c r="F5035" s="102" t="s">
        <v>318</v>
      </c>
      <c r="G5035" s="100">
        <v>12</v>
      </c>
      <c r="H5035" s="103" t="s">
        <v>664</v>
      </c>
      <c r="I5035" s="100">
        <v>20</v>
      </c>
      <c r="J5035" s="100">
        <v>1</v>
      </c>
      <c r="K5035" s="100"/>
      <c r="L5035" s="100"/>
      <c r="M5035" s="100">
        <v>20</v>
      </c>
      <c r="N5035" s="100">
        <v>1</v>
      </c>
      <c r="O5035" s="104">
        <v>1050000</v>
      </c>
      <c r="P5035" s="104">
        <v>1050000</v>
      </c>
      <c r="Q5035" s="104"/>
      <c r="R5035" s="104"/>
      <c r="S5035" s="104">
        <v>1050000</v>
      </c>
      <c r="T5035" s="104">
        <v>0</v>
      </c>
      <c r="U5035" s="103" t="s">
        <v>303</v>
      </c>
      <c r="V5035" s="105" t="s">
        <v>2472</v>
      </c>
      <c r="W5035" s="106" t="s">
        <v>539</v>
      </c>
    </row>
    <row r="5036" spans="1:23" s="107" customFormat="1" ht="31.8" customHeight="1">
      <c r="A5036" s="46">
        <f>SUBTOTAL(3,$C$11:C5036)</f>
        <v>5026</v>
      </c>
      <c r="B5036" s="100">
        <v>2</v>
      </c>
      <c r="C5036" s="100" t="s">
        <v>823</v>
      </c>
      <c r="D5036" s="100" t="s">
        <v>2399</v>
      </c>
      <c r="E5036" s="101" t="s">
        <v>366</v>
      </c>
      <c r="F5036" s="102" t="s">
        <v>318</v>
      </c>
      <c r="G5036" s="100">
        <v>12</v>
      </c>
      <c r="H5036" s="103" t="s">
        <v>664</v>
      </c>
      <c r="I5036" s="100">
        <v>20</v>
      </c>
      <c r="J5036" s="100">
        <v>1</v>
      </c>
      <c r="K5036" s="100"/>
      <c r="L5036" s="100"/>
      <c r="M5036" s="100">
        <v>20</v>
      </c>
      <c r="N5036" s="100">
        <v>1</v>
      </c>
      <c r="O5036" s="104">
        <v>1050000</v>
      </c>
      <c r="P5036" s="104">
        <v>1050000</v>
      </c>
      <c r="Q5036" s="104"/>
      <c r="R5036" s="104"/>
      <c r="S5036" s="104">
        <v>1050000</v>
      </c>
      <c r="T5036" s="104">
        <v>0</v>
      </c>
      <c r="U5036" s="103" t="s">
        <v>303</v>
      </c>
      <c r="V5036" s="105" t="s">
        <v>5259</v>
      </c>
      <c r="W5036" s="106" t="s">
        <v>539</v>
      </c>
    </row>
    <row r="5037" spans="1:23" s="107" customFormat="1" ht="31.8" customHeight="1">
      <c r="A5037" s="46">
        <f>SUBTOTAL(3,$C$11:C5037)</f>
        <v>5027</v>
      </c>
      <c r="B5037" s="100">
        <v>2</v>
      </c>
      <c r="C5037" s="100" t="s">
        <v>823</v>
      </c>
      <c r="D5037" s="100" t="s">
        <v>2402</v>
      </c>
      <c r="E5037" s="101" t="s">
        <v>366</v>
      </c>
      <c r="F5037" s="102" t="s">
        <v>318</v>
      </c>
      <c r="G5037" s="100">
        <v>12</v>
      </c>
      <c r="H5037" s="103" t="s">
        <v>664</v>
      </c>
      <c r="I5037" s="100">
        <v>20</v>
      </c>
      <c r="J5037" s="100">
        <v>1</v>
      </c>
      <c r="K5037" s="100"/>
      <c r="L5037" s="100"/>
      <c r="M5037" s="100">
        <v>20</v>
      </c>
      <c r="N5037" s="100">
        <v>1</v>
      </c>
      <c r="O5037" s="104">
        <v>1050000</v>
      </c>
      <c r="P5037" s="104">
        <v>1050000</v>
      </c>
      <c r="Q5037" s="104"/>
      <c r="R5037" s="104"/>
      <c r="S5037" s="104">
        <v>1050000</v>
      </c>
      <c r="T5037" s="104">
        <v>0</v>
      </c>
      <c r="U5037" s="103" t="s">
        <v>303</v>
      </c>
      <c r="V5037" s="105" t="s">
        <v>1256</v>
      </c>
      <c r="W5037" s="106" t="s">
        <v>539</v>
      </c>
    </row>
    <row r="5038" spans="1:23" s="107" customFormat="1" ht="31.8" customHeight="1">
      <c r="A5038" s="46">
        <f>SUBTOTAL(3,$C$11:C5038)</f>
        <v>5028</v>
      </c>
      <c r="B5038" s="100">
        <v>2</v>
      </c>
      <c r="C5038" s="100" t="s">
        <v>823</v>
      </c>
      <c r="D5038" s="100" t="s">
        <v>2402</v>
      </c>
      <c r="E5038" s="101" t="s">
        <v>366</v>
      </c>
      <c r="F5038" s="102" t="s">
        <v>318</v>
      </c>
      <c r="G5038" s="100">
        <v>12</v>
      </c>
      <c r="H5038" s="103" t="s">
        <v>664</v>
      </c>
      <c r="I5038" s="100">
        <v>20</v>
      </c>
      <c r="J5038" s="100">
        <v>1</v>
      </c>
      <c r="K5038" s="100"/>
      <c r="L5038" s="100"/>
      <c r="M5038" s="100">
        <v>20</v>
      </c>
      <c r="N5038" s="100">
        <v>1</v>
      </c>
      <c r="O5038" s="104">
        <v>1050000</v>
      </c>
      <c r="P5038" s="104">
        <v>1050000</v>
      </c>
      <c r="Q5038" s="104"/>
      <c r="R5038" s="104"/>
      <c r="S5038" s="104">
        <v>1050000</v>
      </c>
      <c r="T5038" s="104">
        <v>0</v>
      </c>
      <c r="U5038" s="103" t="s">
        <v>303</v>
      </c>
      <c r="V5038" s="105" t="s">
        <v>4561</v>
      </c>
      <c r="W5038" s="106" t="s">
        <v>539</v>
      </c>
    </row>
    <row r="5039" spans="1:23" s="107" customFormat="1" ht="31.8" customHeight="1">
      <c r="A5039" s="46">
        <f>SUBTOTAL(3,$C$11:C5039)</f>
        <v>5029</v>
      </c>
      <c r="B5039" s="46">
        <v>1</v>
      </c>
      <c r="C5039" s="46" t="s">
        <v>781</v>
      </c>
      <c r="D5039" s="46" t="s">
        <v>541</v>
      </c>
      <c r="E5039" s="98" t="s">
        <v>319</v>
      </c>
      <c r="F5039" s="99" t="s">
        <v>320</v>
      </c>
      <c r="G5039" s="46">
        <v>12</v>
      </c>
      <c r="H5039" s="78" t="s">
        <v>660</v>
      </c>
      <c r="I5039" s="46">
        <v>20</v>
      </c>
      <c r="J5039" s="46">
        <v>1</v>
      </c>
      <c r="K5039" s="46"/>
      <c r="L5039" s="46"/>
      <c r="M5039" s="46">
        <v>20</v>
      </c>
      <c r="N5039" s="46">
        <v>1</v>
      </c>
      <c r="O5039" s="79">
        <v>1000000</v>
      </c>
      <c r="P5039" s="79">
        <v>1000000</v>
      </c>
      <c r="Q5039" s="79"/>
      <c r="R5039" s="79">
        <v>1000000</v>
      </c>
      <c r="S5039" s="79">
        <v>0</v>
      </c>
      <c r="T5039" s="79">
        <v>0</v>
      </c>
      <c r="U5039" s="78" t="s">
        <v>305</v>
      </c>
      <c r="V5039" s="80" t="s">
        <v>1015</v>
      </c>
      <c r="W5039" s="81" t="s">
        <v>539</v>
      </c>
    </row>
    <row r="5040" spans="1:23" s="107" customFormat="1" ht="31.8" customHeight="1">
      <c r="A5040" s="46">
        <f>SUBTOTAL(3,$C$11:C5040)</f>
        <v>5030</v>
      </c>
      <c r="B5040" s="46">
        <v>1</v>
      </c>
      <c r="C5040" s="46" t="s">
        <v>781</v>
      </c>
      <c r="D5040" s="46" t="s">
        <v>541</v>
      </c>
      <c r="E5040" s="98" t="s">
        <v>319</v>
      </c>
      <c r="F5040" s="99" t="s">
        <v>320</v>
      </c>
      <c r="G5040" s="46">
        <v>12</v>
      </c>
      <c r="H5040" s="78" t="s">
        <v>660</v>
      </c>
      <c r="I5040" s="46">
        <v>20</v>
      </c>
      <c r="J5040" s="46">
        <v>1</v>
      </c>
      <c r="K5040" s="46"/>
      <c r="L5040" s="46"/>
      <c r="M5040" s="46">
        <v>20</v>
      </c>
      <c r="N5040" s="46">
        <v>1</v>
      </c>
      <c r="O5040" s="79">
        <v>1000000</v>
      </c>
      <c r="P5040" s="79">
        <v>1000000</v>
      </c>
      <c r="Q5040" s="79"/>
      <c r="R5040" s="79">
        <v>1000000</v>
      </c>
      <c r="S5040" s="79">
        <v>0</v>
      </c>
      <c r="T5040" s="79">
        <v>0</v>
      </c>
      <c r="U5040" s="78" t="s">
        <v>305</v>
      </c>
      <c r="V5040" s="80" t="s">
        <v>1217</v>
      </c>
      <c r="W5040" s="81" t="s">
        <v>539</v>
      </c>
    </row>
    <row r="5041" spans="1:23" s="107" customFormat="1" ht="31.8" customHeight="1">
      <c r="A5041" s="46">
        <f>SUBTOTAL(3,$C$11:C5041)</f>
        <v>5031</v>
      </c>
      <c r="B5041" s="46">
        <v>1</v>
      </c>
      <c r="C5041" s="46" t="s">
        <v>781</v>
      </c>
      <c r="D5041" s="46" t="s">
        <v>934</v>
      </c>
      <c r="E5041" s="98" t="s">
        <v>319</v>
      </c>
      <c r="F5041" s="99" t="s">
        <v>320</v>
      </c>
      <c r="G5041" s="46">
        <v>12</v>
      </c>
      <c r="H5041" s="78" t="s">
        <v>660</v>
      </c>
      <c r="I5041" s="46">
        <v>6</v>
      </c>
      <c r="J5041" s="46">
        <v>1</v>
      </c>
      <c r="K5041" s="46"/>
      <c r="L5041" s="46"/>
      <c r="M5041" s="46">
        <v>6</v>
      </c>
      <c r="N5041" s="46">
        <v>1</v>
      </c>
      <c r="O5041" s="79">
        <v>400000</v>
      </c>
      <c r="P5041" s="79">
        <v>400000</v>
      </c>
      <c r="Q5041" s="79"/>
      <c r="R5041" s="79">
        <v>400000</v>
      </c>
      <c r="S5041" s="79">
        <v>0</v>
      </c>
      <c r="T5041" s="79">
        <v>0</v>
      </c>
      <c r="U5041" s="78" t="s">
        <v>629</v>
      </c>
      <c r="V5041" s="80" t="s">
        <v>2110</v>
      </c>
      <c r="W5041" s="81" t="s">
        <v>539</v>
      </c>
    </row>
    <row r="5042" spans="1:23" s="107" customFormat="1" ht="31.8" customHeight="1">
      <c r="A5042" s="46">
        <f>SUBTOTAL(3,$C$11:C5042)</f>
        <v>5032</v>
      </c>
      <c r="B5042" s="100">
        <v>2</v>
      </c>
      <c r="C5042" s="100" t="s">
        <v>781</v>
      </c>
      <c r="D5042" s="100" t="s">
        <v>541</v>
      </c>
      <c r="E5042" s="101" t="s">
        <v>319</v>
      </c>
      <c r="F5042" s="102" t="s">
        <v>320</v>
      </c>
      <c r="G5042" s="100">
        <v>12</v>
      </c>
      <c r="H5042" s="103" t="s">
        <v>660</v>
      </c>
      <c r="I5042" s="100">
        <v>20</v>
      </c>
      <c r="J5042" s="100">
        <v>1</v>
      </c>
      <c r="K5042" s="100"/>
      <c r="L5042" s="100"/>
      <c r="M5042" s="100">
        <v>20</v>
      </c>
      <c r="N5042" s="100">
        <v>1</v>
      </c>
      <c r="O5042" s="104">
        <v>1000000</v>
      </c>
      <c r="P5042" s="104">
        <v>1000000</v>
      </c>
      <c r="Q5042" s="104"/>
      <c r="R5042" s="104"/>
      <c r="S5042" s="104">
        <v>1000000</v>
      </c>
      <c r="T5042" s="104">
        <v>0</v>
      </c>
      <c r="U5042" s="103" t="s">
        <v>305</v>
      </c>
      <c r="V5042" s="105" t="s">
        <v>1217</v>
      </c>
      <c r="W5042" s="106" t="s">
        <v>539</v>
      </c>
    </row>
    <row r="5043" spans="1:23" s="107" customFormat="1" ht="31.8" customHeight="1">
      <c r="A5043" s="46">
        <f>SUBTOTAL(3,$C$11:C5043)</f>
        <v>5033</v>
      </c>
      <c r="B5043" s="100">
        <v>2</v>
      </c>
      <c r="C5043" s="100" t="s">
        <v>781</v>
      </c>
      <c r="D5043" s="100" t="s">
        <v>541</v>
      </c>
      <c r="E5043" s="101" t="s">
        <v>319</v>
      </c>
      <c r="F5043" s="102" t="s">
        <v>320</v>
      </c>
      <c r="G5043" s="100">
        <v>12</v>
      </c>
      <c r="H5043" s="103" t="s">
        <v>660</v>
      </c>
      <c r="I5043" s="100">
        <v>20</v>
      </c>
      <c r="J5043" s="100">
        <v>1</v>
      </c>
      <c r="K5043" s="100"/>
      <c r="L5043" s="100"/>
      <c r="M5043" s="100">
        <v>20</v>
      </c>
      <c r="N5043" s="100">
        <v>1</v>
      </c>
      <c r="O5043" s="104">
        <v>1000000</v>
      </c>
      <c r="P5043" s="104">
        <v>1000000</v>
      </c>
      <c r="Q5043" s="104"/>
      <c r="R5043" s="104"/>
      <c r="S5043" s="104">
        <v>1000000</v>
      </c>
      <c r="T5043" s="104">
        <v>0</v>
      </c>
      <c r="U5043" s="103" t="s">
        <v>305</v>
      </c>
      <c r="V5043" s="105" t="s">
        <v>1015</v>
      </c>
      <c r="W5043" s="106" t="s">
        <v>539</v>
      </c>
    </row>
    <row r="5044" spans="1:23" s="107" customFormat="1" ht="31.8" customHeight="1">
      <c r="A5044" s="46">
        <f>SUBTOTAL(3,$C$11:C5044)</f>
        <v>5034</v>
      </c>
      <c r="B5044" s="100">
        <v>2</v>
      </c>
      <c r="C5044" s="100" t="s">
        <v>781</v>
      </c>
      <c r="D5044" s="100" t="s">
        <v>2234</v>
      </c>
      <c r="E5044" s="101" t="s">
        <v>319</v>
      </c>
      <c r="F5044" s="102" t="s">
        <v>320</v>
      </c>
      <c r="G5044" s="100">
        <v>12</v>
      </c>
      <c r="H5044" s="103" t="s">
        <v>660</v>
      </c>
      <c r="I5044" s="100">
        <v>6</v>
      </c>
      <c r="J5044" s="100">
        <v>1</v>
      </c>
      <c r="K5044" s="100"/>
      <c r="L5044" s="100"/>
      <c r="M5044" s="100">
        <v>6</v>
      </c>
      <c r="N5044" s="100">
        <v>1</v>
      </c>
      <c r="O5044" s="104">
        <v>400000</v>
      </c>
      <c r="P5044" s="104">
        <v>400000</v>
      </c>
      <c r="Q5044" s="104"/>
      <c r="R5044" s="104"/>
      <c r="S5044" s="104">
        <v>400000</v>
      </c>
      <c r="T5044" s="104">
        <v>0</v>
      </c>
      <c r="U5044" s="103" t="s">
        <v>629</v>
      </c>
      <c r="V5044" s="105" t="s">
        <v>5260</v>
      </c>
      <c r="W5044" s="106" t="s">
        <v>539</v>
      </c>
    </row>
    <row r="5045" spans="1:23" s="107" customFormat="1" ht="31.8" customHeight="1">
      <c r="A5045" s="46">
        <f>SUBTOTAL(3,$C$11:C5045)</f>
        <v>5035</v>
      </c>
      <c r="B5045" s="100">
        <v>2</v>
      </c>
      <c r="C5045" s="100" t="s">
        <v>781</v>
      </c>
      <c r="D5045" s="100" t="s">
        <v>2234</v>
      </c>
      <c r="E5045" s="101" t="s">
        <v>319</v>
      </c>
      <c r="F5045" s="102" t="s">
        <v>320</v>
      </c>
      <c r="G5045" s="100">
        <v>12</v>
      </c>
      <c r="H5045" s="103" t="s">
        <v>660</v>
      </c>
      <c r="I5045" s="100">
        <v>6</v>
      </c>
      <c r="J5045" s="100">
        <v>1</v>
      </c>
      <c r="K5045" s="100"/>
      <c r="L5045" s="100"/>
      <c r="M5045" s="100">
        <v>6</v>
      </c>
      <c r="N5045" s="100">
        <v>1</v>
      </c>
      <c r="O5045" s="104">
        <v>400000</v>
      </c>
      <c r="P5045" s="104">
        <v>400000</v>
      </c>
      <c r="Q5045" s="104"/>
      <c r="R5045" s="104"/>
      <c r="S5045" s="104">
        <v>400000</v>
      </c>
      <c r="T5045" s="104">
        <v>0</v>
      </c>
      <c r="U5045" s="103" t="s">
        <v>629</v>
      </c>
      <c r="V5045" s="105" t="s">
        <v>5261</v>
      </c>
      <c r="W5045" s="106" t="s">
        <v>539</v>
      </c>
    </row>
    <row r="5046" spans="1:23" s="107" customFormat="1" ht="31.8" customHeight="1">
      <c r="A5046" s="46">
        <f>SUBTOTAL(3,$C$11:C5046)</f>
        <v>5036</v>
      </c>
      <c r="B5046" s="100">
        <v>2</v>
      </c>
      <c r="C5046" s="100" t="s">
        <v>781</v>
      </c>
      <c r="D5046" s="100" t="s">
        <v>2399</v>
      </c>
      <c r="E5046" s="101" t="s">
        <v>319</v>
      </c>
      <c r="F5046" s="102" t="s">
        <v>320</v>
      </c>
      <c r="G5046" s="100">
        <v>12</v>
      </c>
      <c r="H5046" s="103" t="s">
        <v>660</v>
      </c>
      <c r="I5046" s="100">
        <v>20</v>
      </c>
      <c r="J5046" s="100">
        <v>1</v>
      </c>
      <c r="K5046" s="100"/>
      <c r="L5046" s="100"/>
      <c r="M5046" s="100">
        <v>20</v>
      </c>
      <c r="N5046" s="100">
        <v>1</v>
      </c>
      <c r="O5046" s="104">
        <v>1050000</v>
      </c>
      <c r="P5046" s="104">
        <v>1050000</v>
      </c>
      <c r="Q5046" s="104"/>
      <c r="R5046" s="104"/>
      <c r="S5046" s="104">
        <v>1050000</v>
      </c>
      <c r="T5046" s="104">
        <v>0</v>
      </c>
      <c r="U5046" s="103" t="s">
        <v>303</v>
      </c>
      <c r="V5046" s="105" t="s">
        <v>5262</v>
      </c>
      <c r="W5046" s="106" t="s">
        <v>539</v>
      </c>
    </row>
    <row r="5047" spans="1:23" s="107" customFormat="1" ht="31.8" customHeight="1">
      <c r="A5047" s="46">
        <f>SUBTOTAL(3,$C$11:C5047)</f>
        <v>5037</v>
      </c>
      <c r="B5047" s="46">
        <v>1</v>
      </c>
      <c r="C5047" s="46" t="s">
        <v>782</v>
      </c>
      <c r="D5047" s="46" t="s">
        <v>946</v>
      </c>
      <c r="E5047" s="98" t="s">
        <v>321</v>
      </c>
      <c r="F5047" s="99" t="s">
        <v>636</v>
      </c>
      <c r="G5047" s="46">
        <v>12</v>
      </c>
      <c r="H5047" s="78" t="s">
        <v>660</v>
      </c>
      <c r="I5047" s="46">
        <v>20</v>
      </c>
      <c r="J5047" s="46">
        <v>1</v>
      </c>
      <c r="K5047" s="46"/>
      <c r="L5047" s="46"/>
      <c r="M5047" s="46">
        <v>20</v>
      </c>
      <c r="N5047" s="46">
        <v>1</v>
      </c>
      <c r="O5047" s="79">
        <v>1050000</v>
      </c>
      <c r="P5047" s="79">
        <v>1050000</v>
      </c>
      <c r="Q5047" s="79"/>
      <c r="R5047" s="79">
        <v>1050000</v>
      </c>
      <c r="S5047" s="79">
        <v>0</v>
      </c>
      <c r="T5047" s="79">
        <v>0</v>
      </c>
      <c r="U5047" s="78" t="s">
        <v>303</v>
      </c>
      <c r="V5047" s="80" t="s">
        <v>2111</v>
      </c>
      <c r="W5047" s="81" t="s">
        <v>539</v>
      </c>
    </row>
    <row r="5048" spans="1:23" s="107" customFormat="1" ht="31.8" customHeight="1">
      <c r="A5048" s="46">
        <f>SUBTOTAL(3,$C$11:C5048)</f>
        <v>5038</v>
      </c>
      <c r="B5048" s="100">
        <v>2</v>
      </c>
      <c r="C5048" s="100" t="s">
        <v>782</v>
      </c>
      <c r="D5048" s="100" t="s">
        <v>2234</v>
      </c>
      <c r="E5048" s="101" t="s">
        <v>321</v>
      </c>
      <c r="F5048" s="102" t="s">
        <v>636</v>
      </c>
      <c r="G5048" s="100">
        <v>12</v>
      </c>
      <c r="H5048" s="103" t="s">
        <v>660</v>
      </c>
      <c r="I5048" s="100">
        <v>6</v>
      </c>
      <c r="J5048" s="100">
        <v>1</v>
      </c>
      <c r="K5048" s="100"/>
      <c r="L5048" s="100"/>
      <c r="M5048" s="100">
        <v>6</v>
      </c>
      <c r="N5048" s="100">
        <v>1</v>
      </c>
      <c r="O5048" s="104">
        <v>400000</v>
      </c>
      <c r="P5048" s="104">
        <v>400000</v>
      </c>
      <c r="Q5048" s="104"/>
      <c r="R5048" s="104"/>
      <c r="S5048" s="104">
        <v>400000</v>
      </c>
      <c r="T5048" s="104">
        <v>0</v>
      </c>
      <c r="U5048" s="103" t="s">
        <v>629</v>
      </c>
      <c r="V5048" s="105" t="s">
        <v>5263</v>
      </c>
      <c r="W5048" s="106" t="s">
        <v>539</v>
      </c>
    </row>
    <row r="5049" spans="1:23" s="107" customFormat="1" ht="31.8" customHeight="1">
      <c r="A5049" s="46">
        <f>SUBTOTAL(3,$C$11:C5049)</f>
        <v>5039</v>
      </c>
      <c r="B5049" s="100">
        <v>2</v>
      </c>
      <c r="C5049" s="100" t="s">
        <v>782</v>
      </c>
      <c r="D5049" s="100" t="s">
        <v>2234</v>
      </c>
      <c r="E5049" s="101" t="s">
        <v>321</v>
      </c>
      <c r="F5049" s="102" t="s">
        <v>636</v>
      </c>
      <c r="G5049" s="100">
        <v>12</v>
      </c>
      <c r="H5049" s="103" t="s">
        <v>660</v>
      </c>
      <c r="I5049" s="100">
        <v>6</v>
      </c>
      <c r="J5049" s="100">
        <v>1</v>
      </c>
      <c r="K5049" s="100"/>
      <c r="L5049" s="100"/>
      <c r="M5049" s="100">
        <v>6</v>
      </c>
      <c r="N5049" s="100">
        <v>1</v>
      </c>
      <c r="O5049" s="104">
        <v>400000</v>
      </c>
      <c r="P5049" s="104">
        <v>400000</v>
      </c>
      <c r="Q5049" s="104"/>
      <c r="R5049" s="104"/>
      <c r="S5049" s="104">
        <v>400000</v>
      </c>
      <c r="T5049" s="104">
        <v>0</v>
      </c>
      <c r="U5049" s="103" t="s">
        <v>629</v>
      </c>
      <c r="V5049" s="105" t="s">
        <v>5264</v>
      </c>
      <c r="W5049" s="106" t="s">
        <v>539</v>
      </c>
    </row>
    <row r="5050" spans="1:23" s="107" customFormat="1" ht="31.8" customHeight="1">
      <c r="A5050" s="46">
        <f>SUBTOTAL(3,$C$11:C5050)</f>
        <v>5040</v>
      </c>
      <c r="B5050" s="46">
        <v>1</v>
      </c>
      <c r="C5050" s="46" t="s">
        <v>516</v>
      </c>
      <c r="D5050" s="46" t="s">
        <v>945</v>
      </c>
      <c r="E5050" s="98" t="s">
        <v>342</v>
      </c>
      <c r="F5050" s="99" t="s">
        <v>692</v>
      </c>
      <c r="G5050" s="46">
        <v>12</v>
      </c>
      <c r="H5050" s="78" t="s">
        <v>660</v>
      </c>
      <c r="I5050" s="46">
        <v>20</v>
      </c>
      <c r="J5050" s="46">
        <v>1</v>
      </c>
      <c r="K5050" s="46"/>
      <c r="L5050" s="46"/>
      <c r="M5050" s="46">
        <v>20</v>
      </c>
      <c r="N5050" s="46">
        <v>1</v>
      </c>
      <c r="O5050" s="79">
        <v>1050000</v>
      </c>
      <c r="P5050" s="79">
        <v>1050000</v>
      </c>
      <c r="Q5050" s="79"/>
      <c r="R5050" s="79">
        <v>1050000</v>
      </c>
      <c r="S5050" s="79">
        <v>0</v>
      </c>
      <c r="T5050" s="79">
        <v>0</v>
      </c>
      <c r="U5050" s="78" t="s">
        <v>303</v>
      </c>
      <c r="V5050" s="80" t="s">
        <v>1522</v>
      </c>
      <c r="W5050" s="81" t="s">
        <v>539</v>
      </c>
    </row>
    <row r="5051" spans="1:23" s="107" customFormat="1" ht="31.8" customHeight="1">
      <c r="A5051" s="46">
        <f>SUBTOTAL(3,$C$11:C5051)</f>
        <v>5041</v>
      </c>
      <c r="B5051" s="100">
        <v>2</v>
      </c>
      <c r="C5051" s="100" t="s">
        <v>516</v>
      </c>
      <c r="D5051" s="100" t="s">
        <v>2234</v>
      </c>
      <c r="E5051" s="101" t="s">
        <v>342</v>
      </c>
      <c r="F5051" s="102" t="s">
        <v>692</v>
      </c>
      <c r="G5051" s="100">
        <v>12</v>
      </c>
      <c r="H5051" s="103" t="s">
        <v>660</v>
      </c>
      <c r="I5051" s="100">
        <v>6</v>
      </c>
      <c r="J5051" s="100">
        <v>1</v>
      </c>
      <c r="K5051" s="100"/>
      <c r="L5051" s="100"/>
      <c r="M5051" s="100">
        <v>6</v>
      </c>
      <c r="N5051" s="100">
        <v>1</v>
      </c>
      <c r="O5051" s="104">
        <v>400000</v>
      </c>
      <c r="P5051" s="104">
        <v>400000</v>
      </c>
      <c r="Q5051" s="104"/>
      <c r="R5051" s="104"/>
      <c r="S5051" s="104">
        <v>400000</v>
      </c>
      <c r="T5051" s="104">
        <v>0</v>
      </c>
      <c r="U5051" s="103" t="s">
        <v>629</v>
      </c>
      <c r="V5051" s="105" t="s">
        <v>2580</v>
      </c>
      <c r="W5051" s="106" t="s">
        <v>539</v>
      </c>
    </row>
    <row r="5052" spans="1:23" s="107" customFormat="1" ht="31.8" customHeight="1">
      <c r="A5052" s="46">
        <f>SUBTOTAL(3,$C$11:C5052)</f>
        <v>5042</v>
      </c>
      <c r="B5052" s="100">
        <v>2</v>
      </c>
      <c r="C5052" s="100" t="s">
        <v>2211</v>
      </c>
      <c r="D5052" s="100" t="s">
        <v>2234</v>
      </c>
      <c r="E5052" s="101" t="s">
        <v>684</v>
      </c>
      <c r="F5052" s="102" t="s">
        <v>694</v>
      </c>
      <c r="G5052" s="100">
        <v>12</v>
      </c>
      <c r="H5052" s="103" t="s">
        <v>660</v>
      </c>
      <c r="I5052" s="100">
        <v>6</v>
      </c>
      <c r="J5052" s="100">
        <v>1</v>
      </c>
      <c r="K5052" s="100"/>
      <c r="L5052" s="100"/>
      <c r="M5052" s="100">
        <v>6</v>
      </c>
      <c r="N5052" s="100">
        <v>1</v>
      </c>
      <c r="O5052" s="104">
        <v>400000</v>
      </c>
      <c r="P5052" s="104">
        <v>400000</v>
      </c>
      <c r="Q5052" s="104"/>
      <c r="R5052" s="104"/>
      <c r="S5052" s="104">
        <v>400000</v>
      </c>
      <c r="T5052" s="104">
        <v>0</v>
      </c>
      <c r="U5052" s="103" t="s">
        <v>629</v>
      </c>
      <c r="V5052" s="105" t="s">
        <v>5265</v>
      </c>
      <c r="W5052" s="106" t="s">
        <v>539</v>
      </c>
    </row>
    <row r="5053" spans="1:23" s="107" customFormat="1" ht="31.8" customHeight="1">
      <c r="A5053" s="46">
        <f>SUBTOTAL(3,$C$11:C5053)</f>
        <v>5043</v>
      </c>
      <c r="B5053" s="46">
        <v>1</v>
      </c>
      <c r="C5053" s="46" t="s">
        <v>64</v>
      </c>
      <c r="D5053" s="46" t="s">
        <v>934</v>
      </c>
      <c r="E5053" s="98" t="s">
        <v>354</v>
      </c>
      <c r="F5053" s="99" t="s">
        <v>370</v>
      </c>
      <c r="G5053" s="46">
        <v>14</v>
      </c>
      <c r="H5053" s="78" t="s">
        <v>576</v>
      </c>
      <c r="I5053" s="46">
        <v>20</v>
      </c>
      <c r="J5053" s="46">
        <v>1</v>
      </c>
      <c r="K5053" s="46"/>
      <c r="L5053" s="46"/>
      <c r="M5053" s="46">
        <v>20</v>
      </c>
      <c r="N5053" s="46">
        <v>1</v>
      </c>
      <c r="O5053" s="79">
        <v>1000000</v>
      </c>
      <c r="P5053" s="79">
        <v>1000000</v>
      </c>
      <c r="Q5053" s="79"/>
      <c r="R5053" s="79">
        <v>1000000</v>
      </c>
      <c r="S5053" s="79">
        <v>0</v>
      </c>
      <c r="T5053" s="79">
        <v>0</v>
      </c>
      <c r="U5053" s="78" t="s">
        <v>305</v>
      </c>
      <c r="V5053" s="80" t="s">
        <v>964</v>
      </c>
      <c r="W5053" s="81" t="s">
        <v>539</v>
      </c>
    </row>
    <row r="5054" spans="1:23" s="107" customFormat="1" ht="31.8" customHeight="1">
      <c r="A5054" s="46">
        <f>SUBTOTAL(3,$C$11:C5054)</f>
        <v>5044</v>
      </c>
      <c r="B5054" s="100">
        <v>2</v>
      </c>
      <c r="C5054" s="100" t="s">
        <v>64</v>
      </c>
      <c r="D5054" s="100" t="s">
        <v>541</v>
      </c>
      <c r="E5054" s="101" t="s">
        <v>354</v>
      </c>
      <c r="F5054" s="102" t="s">
        <v>370</v>
      </c>
      <c r="G5054" s="100">
        <v>14</v>
      </c>
      <c r="H5054" s="103" t="s">
        <v>576</v>
      </c>
      <c r="I5054" s="100">
        <v>20</v>
      </c>
      <c r="J5054" s="100">
        <v>1</v>
      </c>
      <c r="K5054" s="100"/>
      <c r="L5054" s="100"/>
      <c r="M5054" s="100">
        <v>20</v>
      </c>
      <c r="N5054" s="100">
        <v>1</v>
      </c>
      <c r="O5054" s="104">
        <v>1000000</v>
      </c>
      <c r="P5054" s="104">
        <v>1000000</v>
      </c>
      <c r="Q5054" s="104"/>
      <c r="R5054" s="104"/>
      <c r="S5054" s="104">
        <v>1000000</v>
      </c>
      <c r="T5054" s="104">
        <v>0</v>
      </c>
      <c r="U5054" s="103" t="s">
        <v>305</v>
      </c>
      <c r="V5054" s="105" t="s">
        <v>964</v>
      </c>
      <c r="W5054" s="106" t="s">
        <v>539</v>
      </c>
    </row>
    <row r="5055" spans="1:23" s="107" customFormat="1" ht="31.8" customHeight="1">
      <c r="A5055" s="46">
        <f>SUBTOTAL(3,$C$11:C5055)</f>
        <v>5045</v>
      </c>
      <c r="B5055" s="100">
        <v>2</v>
      </c>
      <c r="C5055" s="100" t="s">
        <v>64</v>
      </c>
      <c r="D5055" s="100" t="s">
        <v>2403</v>
      </c>
      <c r="E5055" s="101" t="s">
        <v>354</v>
      </c>
      <c r="F5055" s="102" t="s">
        <v>370</v>
      </c>
      <c r="G5055" s="100">
        <v>14</v>
      </c>
      <c r="H5055" s="103" t="s">
        <v>576</v>
      </c>
      <c r="I5055" s="100">
        <v>20</v>
      </c>
      <c r="J5055" s="100">
        <v>1</v>
      </c>
      <c r="K5055" s="100"/>
      <c r="L5055" s="100"/>
      <c r="M5055" s="100">
        <v>20</v>
      </c>
      <c r="N5055" s="100">
        <v>1</v>
      </c>
      <c r="O5055" s="104">
        <v>1050000</v>
      </c>
      <c r="P5055" s="104">
        <v>1050000</v>
      </c>
      <c r="Q5055" s="104"/>
      <c r="R5055" s="104"/>
      <c r="S5055" s="104">
        <v>1050000</v>
      </c>
      <c r="T5055" s="104">
        <v>0</v>
      </c>
      <c r="U5055" s="103" t="s">
        <v>303</v>
      </c>
      <c r="V5055" s="105" t="s">
        <v>3619</v>
      </c>
      <c r="W5055" s="106" t="s">
        <v>539</v>
      </c>
    </row>
    <row r="5056" spans="1:23" s="107" customFormat="1" ht="31.8" customHeight="1">
      <c r="A5056" s="46">
        <f>SUBTOTAL(3,$C$11:C5056)</f>
        <v>5046</v>
      </c>
      <c r="B5056" s="46">
        <v>1</v>
      </c>
      <c r="C5056" s="46" t="s">
        <v>1059</v>
      </c>
      <c r="D5056" s="46" t="s">
        <v>938</v>
      </c>
      <c r="E5056" s="98" t="s">
        <v>327</v>
      </c>
      <c r="F5056" s="99" t="s">
        <v>1146</v>
      </c>
      <c r="G5056" s="46">
        <v>14</v>
      </c>
      <c r="H5056" s="78" t="s">
        <v>576</v>
      </c>
      <c r="I5056" s="46">
        <v>12</v>
      </c>
      <c r="J5056" s="46">
        <v>1</v>
      </c>
      <c r="K5056" s="46"/>
      <c r="L5056" s="46"/>
      <c r="M5056" s="46">
        <v>12</v>
      </c>
      <c r="N5056" s="46">
        <v>1</v>
      </c>
      <c r="O5056" s="79">
        <v>600000</v>
      </c>
      <c r="P5056" s="79">
        <v>600000</v>
      </c>
      <c r="Q5056" s="79"/>
      <c r="R5056" s="79">
        <v>600000</v>
      </c>
      <c r="S5056" s="79">
        <v>0</v>
      </c>
      <c r="T5056" s="79">
        <v>0</v>
      </c>
      <c r="U5056" s="78" t="s">
        <v>308</v>
      </c>
      <c r="V5056" s="80" t="s">
        <v>1170</v>
      </c>
      <c r="W5056" s="81" t="s">
        <v>539</v>
      </c>
    </row>
    <row r="5057" spans="1:23" s="107" customFormat="1" ht="31.8" customHeight="1">
      <c r="A5057" s="46">
        <f>SUBTOTAL(3,$C$11:C5057)</f>
        <v>5047</v>
      </c>
      <c r="B5057" s="100">
        <v>2</v>
      </c>
      <c r="C5057" s="100" t="s">
        <v>1059</v>
      </c>
      <c r="D5057" s="100" t="s">
        <v>2404</v>
      </c>
      <c r="E5057" s="101" t="s">
        <v>327</v>
      </c>
      <c r="F5057" s="102" t="s">
        <v>1146</v>
      </c>
      <c r="G5057" s="100">
        <v>14</v>
      </c>
      <c r="H5057" s="103" t="s">
        <v>576</v>
      </c>
      <c r="I5057" s="100">
        <v>20</v>
      </c>
      <c r="J5057" s="100">
        <v>1</v>
      </c>
      <c r="K5057" s="100"/>
      <c r="L5057" s="100"/>
      <c r="M5057" s="100">
        <v>20</v>
      </c>
      <c r="N5057" s="100">
        <v>1</v>
      </c>
      <c r="O5057" s="104">
        <v>1050000</v>
      </c>
      <c r="P5057" s="104">
        <v>1050000</v>
      </c>
      <c r="Q5057" s="104"/>
      <c r="R5057" s="104"/>
      <c r="S5057" s="104">
        <v>1050000</v>
      </c>
      <c r="T5057" s="104">
        <v>0</v>
      </c>
      <c r="U5057" s="103" t="s">
        <v>303</v>
      </c>
      <c r="V5057" s="105" t="s">
        <v>5266</v>
      </c>
      <c r="W5057" s="106" t="s">
        <v>539</v>
      </c>
    </row>
    <row r="5058" spans="1:23" s="107" customFormat="1" ht="31.8" customHeight="1">
      <c r="A5058" s="46">
        <f>SUBTOTAL(3,$C$11:C5058)</f>
        <v>5048</v>
      </c>
      <c r="B5058" s="100">
        <v>2</v>
      </c>
      <c r="C5058" s="100" t="s">
        <v>2212</v>
      </c>
      <c r="D5058" s="100" t="s">
        <v>2403</v>
      </c>
      <c r="E5058" s="101" t="s">
        <v>637</v>
      </c>
      <c r="F5058" s="102" t="s">
        <v>683</v>
      </c>
      <c r="G5058" s="100">
        <v>14</v>
      </c>
      <c r="H5058" s="103" t="s">
        <v>576</v>
      </c>
      <c r="I5058" s="100">
        <v>20</v>
      </c>
      <c r="J5058" s="100">
        <v>1</v>
      </c>
      <c r="K5058" s="100"/>
      <c r="L5058" s="100"/>
      <c r="M5058" s="100">
        <v>20</v>
      </c>
      <c r="N5058" s="100">
        <v>1</v>
      </c>
      <c r="O5058" s="104">
        <v>1050000</v>
      </c>
      <c r="P5058" s="104">
        <v>1050000</v>
      </c>
      <c r="Q5058" s="104"/>
      <c r="R5058" s="104"/>
      <c r="S5058" s="104">
        <v>1050000</v>
      </c>
      <c r="T5058" s="104">
        <v>0</v>
      </c>
      <c r="U5058" s="103" t="s">
        <v>303</v>
      </c>
      <c r="V5058" s="105" t="s">
        <v>5267</v>
      </c>
      <c r="W5058" s="106" t="s">
        <v>539</v>
      </c>
    </row>
    <row r="5059" spans="1:23" s="107" customFormat="1" ht="31.8" customHeight="1">
      <c r="A5059" s="46">
        <f>SUBTOTAL(3,$C$11:C5059)</f>
        <v>5049</v>
      </c>
      <c r="B5059" s="100">
        <v>2</v>
      </c>
      <c r="C5059" s="100" t="s">
        <v>2213</v>
      </c>
      <c r="D5059" s="100" t="s">
        <v>2403</v>
      </c>
      <c r="E5059" s="101" t="s">
        <v>2486</v>
      </c>
      <c r="F5059" s="102" t="s">
        <v>2487</v>
      </c>
      <c r="G5059" s="100">
        <v>14</v>
      </c>
      <c r="H5059" s="103" t="s">
        <v>576</v>
      </c>
      <c r="I5059" s="100">
        <v>20</v>
      </c>
      <c r="J5059" s="100">
        <v>1</v>
      </c>
      <c r="K5059" s="100"/>
      <c r="L5059" s="100"/>
      <c r="M5059" s="100">
        <v>20</v>
      </c>
      <c r="N5059" s="100">
        <v>1</v>
      </c>
      <c r="O5059" s="104">
        <v>1050000</v>
      </c>
      <c r="P5059" s="104">
        <v>1050000</v>
      </c>
      <c r="Q5059" s="104"/>
      <c r="R5059" s="104"/>
      <c r="S5059" s="104">
        <v>1050000</v>
      </c>
      <c r="T5059" s="104">
        <v>0</v>
      </c>
      <c r="U5059" s="103" t="s">
        <v>303</v>
      </c>
      <c r="V5059" s="105" t="s">
        <v>5268</v>
      </c>
      <c r="W5059" s="106" t="s">
        <v>539</v>
      </c>
    </row>
    <row r="5060" spans="1:23" s="107" customFormat="1" ht="31.8" customHeight="1">
      <c r="A5060" s="46">
        <f>SUBTOTAL(3,$C$11:C5060)</f>
        <v>5050</v>
      </c>
      <c r="B5060" s="100">
        <v>2</v>
      </c>
      <c r="C5060" s="100" t="s">
        <v>2214</v>
      </c>
      <c r="D5060" s="100" t="s">
        <v>2403</v>
      </c>
      <c r="E5060" s="101" t="s">
        <v>379</v>
      </c>
      <c r="F5060" s="102" t="s">
        <v>2449</v>
      </c>
      <c r="G5060" s="100">
        <v>14</v>
      </c>
      <c r="H5060" s="103" t="s">
        <v>576</v>
      </c>
      <c r="I5060" s="100">
        <v>20</v>
      </c>
      <c r="J5060" s="100">
        <v>1</v>
      </c>
      <c r="K5060" s="100"/>
      <c r="L5060" s="100"/>
      <c r="M5060" s="100">
        <v>20</v>
      </c>
      <c r="N5060" s="100">
        <v>1</v>
      </c>
      <c r="O5060" s="104">
        <v>1050000</v>
      </c>
      <c r="P5060" s="104">
        <v>1050000</v>
      </c>
      <c r="Q5060" s="104"/>
      <c r="R5060" s="104"/>
      <c r="S5060" s="104">
        <v>1050000</v>
      </c>
      <c r="T5060" s="104">
        <v>0</v>
      </c>
      <c r="U5060" s="103" t="s">
        <v>303</v>
      </c>
      <c r="V5060" s="105" t="s">
        <v>5269</v>
      </c>
      <c r="W5060" s="106" t="s">
        <v>539</v>
      </c>
    </row>
    <row r="5061" spans="1:23" s="107" customFormat="1" ht="31.8" customHeight="1">
      <c r="A5061" s="46">
        <f>SUBTOTAL(3,$C$11:C5061)</f>
        <v>5051</v>
      </c>
      <c r="B5061" s="100">
        <v>2</v>
      </c>
      <c r="C5061" s="100" t="s">
        <v>2215</v>
      </c>
      <c r="D5061" s="100" t="s">
        <v>2405</v>
      </c>
      <c r="E5061" s="101" t="s">
        <v>638</v>
      </c>
      <c r="F5061" s="102" t="s">
        <v>39</v>
      </c>
      <c r="G5061" s="100">
        <v>14</v>
      </c>
      <c r="H5061" s="103" t="s">
        <v>576</v>
      </c>
      <c r="I5061" s="100">
        <v>14</v>
      </c>
      <c r="J5061" s="100">
        <v>1</v>
      </c>
      <c r="K5061" s="100"/>
      <c r="L5061" s="100"/>
      <c r="M5061" s="100">
        <v>14</v>
      </c>
      <c r="N5061" s="100">
        <v>1</v>
      </c>
      <c r="O5061" s="104">
        <v>650000</v>
      </c>
      <c r="P5061" s="104">
        <v>650000</v>
      </c>
      <c r="Q5061" s="104"/>
      <c r="R5061" s="104"/>
      <c r="S5061" s="104">
        <v>650000</v>
      </c>
      <c r="T5061" s="104">
        <v>0</v>
      </c>
      <c r="U5061" s="103" t="s">
        <v>307</v>
      </c>
      <c r="V5061" s="105" t="s">
        <v>5270</v>
      </c>
      <c r="W5061" s="106" t="s">
        <v>539</v>
      </c>
    </row>
    <row r="5062" spans="1:23" s="107" customFormat="1" ht="31.8" customHeight="1">
      <c r="A5062" s="46">
        <f>SUBTOTAL(3,$C$11:C5062)</f>
        <v>5052</v>
      </c>
      <c r="B5062" s="100">
        <v>2</v>
      </c>
      <c r="C5062" s="100" t="s">
        <v>2215</v>
      </c>
      <c r="D5062" s="100" t="s">
        <v>2403</v>
      </c>
      <c r="E5062" s="101" t="s">
        <v>638</v>
      </c>
      <c r="F5062" s="102" t="s">
        <v>39</v>
      </c>
      <c r="G5062" s="100">
        <v>14</v>
      </c>
      <c r="H5062" s="103" t="s">
        <v>576</v>
      </c>
      <c r="I5062" s="100">
        <v>6</v>
      </c>
      <c r="J5062" s="100">
        <v>1</v>
      </c>
      <c r="K5062" s="100"/>
      <c r="L5062" s="100"/>
      <c r="M5062" s="100">
        <v>6</v>
      </c>
      <c r="N5062" s="100">
        <v>1</v>
      </c>
      <c r="O5062" s="104">
        <v>400000</v>
      </c>
      <c r="P5062" s="104">
        <v>400000</v>
      </c>
      <c r="Q5062" s="104"/>
      <c r="R5062" s="104"/>
      <c r="S5062" s="104">
        <v>400000</v>
      </c>
      <c r="T5062" s="104">
        <v>0</v>
      </c>
      <c r="U5062" s="103" t="s">
        <v>629</v>
      </c>
      <c r="V5062" s="105" t="s">
        <v>5271</v>
      </c>
      <c r="W5062" s="106" t="s">
        <v>539</v>
      </c>
    </row>
    <row r="5063" spans="1:23" s="107" customFormat="1" ht="31.8" customHeight="1">
      <c r="A5063" s="46">
        <f>SUBTOTAL(3,$C$11:C5063)</f>
        <v>5053</v>
      </c>
      <c r="B5063" s="46">
        <v>1</v>
      </c>
      <c r="C5063" s="46" t="s">
        <v>783</v>
      </c>
      <c r="D5063" s="46" t="s">
        <v>934</v>
      </c>
      <c r="E5063" s="98" t="s">
        <v>323</v>
      </c>
      <c r="F5063" s="99" t="s">
        <v>324</v>
      </c>
      <c r="G5063" s="46">
        <v>14</v>
      </c>
      <c r="H5063" s="78" t="s">
        <v>260</v>
      </c>
      <c r="I5063" s="46">
        <v>28</v>
      </c>
      <c r="J5063" s="46">
        <v>1</v>
      </c>
      <c r="K5063" s="46"/>
      <c r="L5063" s="46"/>
      <c r="M5063" s="46">
        <v>28</v>
      </c>
      <c r="N5063" s="46">
        <v>1</v>
      </c>
      <c r="O5063" s="79">
        <v>1400000</v>
      </c>
      <c r="P5063" s="79">
        <v>1400000</v>
      </c>
      <c r="Q5063" s="79"/>
      <c r="R5063" s="79">
        <v>1400000</v>
      </c>
      <c r="S5063" s="79">
        <v>0</v>
      </c>
      <c r="T5063" s="79">
        <v>0</v>
      </c>
      <c r="U5063" s="78" t="s">
        <v>306</v>
      </c>
      <c r="V5063" s="80" t="s">
        <v>1170</v>
      </c>
      <c r="W5063" s="81" t="s">
        <v>539</v>
      </c>
    </row>
    <row r="5064" spans="1:23" s="107" customFormat="1" ht="31.8" customHeight="1">
      <c r="A5064" s="46">
        <f>SUBTOTAL(3,$C$11:C5064)</f>
        <v>5054</v>
      </c>
      <c r="B5064" s="46">
        <v>1</v>
      </c>
      <c r="C5064" s="46" t="s">
        <v>783</v>
      </c>
      <c r="D5064" s="46" t="s">
        <v>931</v>
      </c>
      <c r="E5064" s="98" t="s">
        <v>323</v>
      </c>
      <c r="F5064" s="99" t="s">
        <v>324</v>
      </c>
      <c r="G5064" s="46">
        <v>14</v>
      </c>
      <c r="H5064" s="78" t="s">
        <v>260</v>
      </c>
      <c r="I5064" s="46">
        <v>40</v>
      </c>
      <c r="J5064" s="46">
        <v>1</v>
      </c>
      <c r="K5064" s="46"/>
      <c r="L5064" s="46"/>
      <c r="M5064" s="46">
        <v>40</v>
      </c>
      <c r="N5064" s="46">
        <v>1</v>
      </c>
      <c r="O5064" s="79">
        <v>2000000</v>
      </c>
      <c r="P5064" s="79">
        <v>2000000</v>
      </c>
      <c r="Q5064" s="79"/>
      <c r="R5064" s="79">
        <v>2000000</v>
      </c>
      <c r="S5064" s="79">
        <v>0</v>
      </c>
      <c r="T5064" s="79">
        <v>0</v>
      </c>
      <c r="U5064" s="78" t="s">
        <v>302</v>
      </c>
      <c r="V5064" s="80" t="s">
        <v>2112</v>
      </c>
      <c r="W5064" s="81" t="s">
        <v>539</v>
      </c>
    </row>
    <row r="5065" spans="1:23" s="107" customFormat="1" ht="31.8" customHeight="1">
      <c r="A5065" s="46">
        <f>SUBTOTAL(3,$C$11:C5065)</f>
        <v>5055</v>
      </c>
      <c r="B5065" s="46">
        <v>1</v>
      </c>
      <c r="C5065" s="46" t="s">
        <v>783</v>
      </c>
      <c r="D5065" s="46" t="s">
        <v>936</v>
      </c>
      <c r="E5065" s="98" t="s">
        <v>323</v>
      </c>
      <c r="F5065" s="99" t="s">
        <v>324</v>
      </c>
      <c r="G5065" s="46">
        <v>14</v>
      </c>
      <c r="H5065" s="78" t="s">
        <v>260</v>
      </c>
      <c r="I5065" s="46">
        <v>20</v>
      </c>
      <c r="J5065" s="46">
        <v>1</v>
      </c>
      <c r="K5065" s="46"/>
      <c r="L5065" s="46"/>
      <c r="M5065" s="46">
        <v>20</v>
      </c>
      <c r="N5065" s="46">
        <v>1</v>
      </c>
      <c r="O5065" s="79">
        <v>1000000</v>
      </c>
      <c r="P5065" s="79">
        <v>1000000</v>
      </c>
      <c r="Q5065" s="79"/>
      <c r="R5065" s="79">
        <v>1000000</v>
      </c>
      <c r="S5065" s="79">
        <v>0</v>
      </c>
      <c r="T5065" s="79">
        <v>0</v>
      </c>
      <c r="U5065" s="78" t="s">
        <v>305</v>
      </c>
      <c r="V5065" s="80" t="s">
        <v>909</v>
      </c>
      <c r="W5065" s="81" t="s">
        <v>539</v>
      </c>
    </row>
    <row r="5066" spans="1:23" s="107" customFormat="1" ht="31.8" customHeight="1">
      <c r="A5066" s="46">
        <f>SUBTOTAL(3,$C$11:C5066)</f>
        <v>5056</v>
      </c>
      <c r="B5066" s="46">
        <v>1</v>
      </c>
      <c r="C5066" s="46" t="s">
        <v>783</v>
      </c>
      <c r="D5066" s="46" t="s">
        <v>930</v>
      </c>
      <c r="E5066" s="98" t="s">
        <v>323</v>
      </c>
      <c r="F5066" s="99" t="s">
        <v>324</v>
      </c>
      <c r="G5066" s="46">
        <v>14</v>
      </c>
      <c r="H5066" s="78" t="s">
        <v>260</v>
      </c>
      <c r="I5066" s="46">
        <v>20</v>
      </c>
      <c r="J5066" s="46">
        <v>1</v>
      </c>
      <c r="K5066" s="46"/>
      <c r="L5066" s="46"/>
      <c r="M5066" s="46">
        <v>20</v>
      </c>
      <c r="N5066" s="46">
        <v>1</v>
      </c>
      <c r="O5066" s="79">
        <v>1000000</v>
      </c>
      <c r="P5066" s="79">
        <v>1000000</v>
      </c>
      <c r="Q5066" s="79"/>
      <c r="R5066" s="79">
        <v>1000000</v>
      </c>
      <c r="S5066" s="79">
        <v>0</v>
      </c>
      <c r="T5066" s="79">
        <v>0</v>
      </c>
      <c r="U5066" s="78" t="s">
        <v>305</v>
      </c>
      <c r="V5066" s="80" t="s">
        <v>1323</v>
      </c>
      <c r="W5066" s="81" t="s">
        <v>539</v>
      </c>
    </row>
    <row r="5067" spans="1:23" s="107" customFormat="1" ht="31.8" customHeight="1">
      <c r="A5067" s="46">
        <f>SUBTOTAL(3,$C$11:C5067)</f>
        <v>5057</v>
      </c>
      <c r="B5067" s="46">
        <v>1</v>
      </c>
      <c r="C5067" s="46" t="s">
        <v>783</v>
      </c>
      <c r="D5067" s="46" t="s">
        <v>123</v>
      </c>
      <c r="E5067" s="98" t="s">
        <v>323</v>
      </c>
      <c r="F5067" s="99" t="s">
        <v>324</v>
      </c>
      <c r="G5067" s="46">
        <v>14</v>
      </c>
      <c r="H5067" s="78" t="s">
        <v>260</v>
      </c>
      <c r="I5067" s="46">
        <v>20</v>
      </c>
      <c r="J5067" s="46">
        <v>1</v>
      </c>
      <c r="K5067" s="46"/>
      <c r="L5067" s="46"/>
      <c r="M5067" s="46">
        <v>20</v>
      </c>
      <c r="N5067" s="46">
        <v>1</v>
      </c>
      <c r="O5067" s="79">
        <v>1000000</v>
      </c>
      <c r="P5067" s="79">
        <v>1000000</v>
      </c>
      <c r="Q5067" s="79"/>
      <c r="R5067" s="79">
        <v>1000000</v>
      </c>
      <c r="S5067" s="79">
        <v>0</v>
      </c>
      <c r="T5067" s="79">
        <v>0</v>
      </c>
      <c r="U5067" s="78" t="s">
        <v>305</v>
      </c>
      <c r="V5067" s="80" t="s">
        <v>1324</v>
      </c>
      <c r="W5067" s="81" t="s">
        <v>539</v>
      </c>
    </row>
    <row r="5068" spans="1:23" s="107" customFormat="1" ht="31.8" customHeight="1">
      <c r="A5068" s="46">
        <f>SUBTOTAL(3,$C$11:C5068)</f>
        <v>5058</v>
      </c>
      <c r="B5068" s="100">
        <v>2</v>
      </c>
      <c r="C5068" s="100" t="s">
        <v>783</v>
      </c>
      <c r="D5068" s="100" t="s">
        <v>541</v>
      </c>
      <c r="E5068" s="101" t="s">
        <v>323</v>
      </c>
      <c r="F5068" s="102" t="s">
        <v>324</v>
      </c>
      <c r="G5068" s="100">
        <v>14</v>
      </c>
      <c r="H5068" s="103" t="s">
        <v>260</v>
      </c>
      <c r="I5068" s="100">
        <v>20</v>
      </c>
      <c r="J5068" s="100">
        <v>1</v>
      </c>
      <c r="K5068" s="100"/>
      <c r="L5068" s="100"/>
      <c r="M5068" s="100">
        <v>20</v>
      </c>
      <c r="N5068" s="100">
        <v>1</v>
      </c>
      <c r="O5068" s="104">
        <v>1000000</v>
      </c>
      <c r="P5068" s="104">
        <v>1000000</v>
      </c>
      <c r="Q5068" s="104"/>
      <c r="R5068" s="104"/>
      <c r="S5068" s="104">
        <v>1000000</v>
      </c>
      <c r="T5068" s="104">
        <v>0</v>
      </c>
      <c r="U5068" s="103" t="s">
        <v>305</v>
      </c>
      <c r="V5068" s="105" t="s">
        <v>909</v>
      </c>
      <c r="W5068" s="106" t="s">
        <v>539</v>
      </c>
    </row>
    <row r="5069" spans="1:23" s="107" customFormat="1" ht="31.8" customHeight="1">
      <c r="A5069" s="46">
        <f>SUBTOTAL(3,$C$11:C5069)</f>
        <v>5059</v>
      </c>
      <c r="B5069" s="100">
        <v>2</v>
      </c>
      <c r="C5069" s="100" t="s">
        <v>783</v>
      </c>
      <c r="D5069" s="100" t="s">
        <v>541</v>
      </c>
      <c r="E5069" s="101" t="s">
        <v>323</v>
      </c>
      <c r="F5069" s="102" t="s">
        <v>324</v>
      </c>
      <c r="G5069" s="100">
        <v>14</v>
      </c>
      <c r="H5069" s="103" t="s">
        <v>260</v>
      </c>
      <c r="I5069" s="100">
        <v>20</v>
      </c>
      <c r="J5069" s="100">
        <v>1</v>
      </c>
      <c r="K5069" s="100"/>
      <c r="L5069" s="100"/>
      <c r="M5069" s="100">
        <v>20</v>
      </c>
      <c r="N5069" s="100">
        <v>1</v>
      </c>
      <c r="O5069" s="104">
        <v>1000000</v>
      </c>
      <c r="P5069" s="104">
        <v>1000000</v>
      </c>
      <c r="Q5069" s="104"/>
      <c r="R5069" s="104"/>
      <c r="S5069" s="104">
        <v>1000000</v>
      </c>
      <c r="T5069" s="104">
        <v>0</v>
      </c>
      <c r="U5069" s="103" t="s">
        <v>305</v>
      </c>
      <c r="V5069" s="105" t="s">
        <v>1324</v>
      </c>
      <c r="W5069" s="106" t="s">
        <v>539</v>
      </c>
    </row>
    <row r="5070" spans="1:23" s="107" customFormat="1" ht="31.8" customHeight="1">
      <c r="A5070" s="46">
        <f>SUBTOTAL(3,$C$11:C5070)</f>
        <v>5060</v>
      </c>
      <c r="B5070" s="100">
        <v>2</v>
      </c>
      <c r="C5070" s="100" t="s">
        <v>783</v>
      </c>
      <c r="D5070" s="100" t="s">
        <v>541</v>
      </c>
      <c r="E5070" s="101" t="s">
        <v>323</v>
      </c>
      <c r="F5070" s="102" t="s">
        <v>324</v>
      </c>
      <c r="G5070" s="100">
        <v>14</v>
      </c>
      <c r="H5070" s="103" t="s">
        <v>260</v>
      </c>
      <c r="I5070" s="100">
        <v>20</v>
      </c>
      <c r="J5070" s="100">
        <v>1</v>
      </c>
      <c r="K5070" s="100"/>
      <c r="L5070" s="100"/>
      <c r="M5070" s="100">
        <v>20</v>
      </c>
      <c r="N5070" s="100">
        <v>1</v>
      </c>
      <c r="O5070" s="104">
        <v>1000000</v>
      </c>
      <c r="P5070" s="104">
        <v>1000000</v>
      </c>
      <c r="Q5070" s="104"/>
      <c r="R5070" s="104"/>
      <c r="S5070" s="104">
        <v>1000000</v>
      </c>
      <c r="T5070" s="104">
        <v>0</v>
      </c>
      <c r="U5070" s="103" t="s">
        <v>305</v>
      </c>
      <c r="V5070" s="105" t="s">
        <v>1323</v>
      </c>
      <c r="W5070" s="106" t="s">
        <v>539</v>
      </c>
    </row>
    <row r="5071" spans="1:23" s="107" customFormat="1" ht="31.8" customHeight="1">
      <c r="A5071" s="46">
        <f>SUBTOTAL(3,$C$11:C5071)</f>
        <v>5061</v>
      </c>
      <c r="B5071" s="100">
        <v>2</v>
      </c>
      <c r="C5071" s="100" t="s">
        <v>783</v>
      </c>
      <c r="D5071" s="100" t="s">
        <v>2406</v>
      </c>
      <c r="E5071" s="101" t="s">
        <v>323</v>
      </c>
      <c r="F5071" s="102" t="s">
        <v>324</v>
      </c>
      <c r="G5071" s="100">
        <v>14</v>
      </c>
      <c r="H5071" s="103" t="s">
        <v>260</v>
      </c>
      <c r="I5071" s="100">
        <v>6</v>
      </c>
      <c r="J5071" s="100">
        <v>1</v>
      </c>
      <c r="K5071" s="100"/>
      <c r="L5071" s="100"/>
      <c r="M5071" s="100">
        <v>6</v>
      </c>
      <c r="N5071" s="100">
        <v>1</v>
      </c>
      <c r="O5071" s="104">
        <v>400000</v>
      </c>
      <c r="P5071" s="104">
        <v>400000</v>
      </c>
      <c r="Q5071" s="104"/>
      <c r="R5071" s="104"/>
      <c r="S5071" s="104">
        <v>400000</v>
      </c>
      <c r="T5071" s="104">
        <v>0</v>
      </c>
      <c r="U5071" s="103" t="s">
        <v>629</v>
      </c>
      <c r="V5071" s="105" t="s">
        <v>5272</v>
      </c>
      <c r="W5071" s="106" t="s">
        <v>539</v>
      </c>
    </row>
    <row r="5072" spans="1:23" s="107" customFormat="1" ht="31.8" customHeight="1">
      <c r="A5072" s="46">
        <f>SUBTOTAL(3,$C$11:C5072)</f>
        <v>5062</v>
      </c>
      <c r="B5072" s="100">
        <v>2</v>
      </c>
      <c r="C5072" s="100" t="s">
        <v>783</v>
      </c>
      <c r="D5072" s="100" t="s">
        <v>2407</v>
      </c>
      <c r="E5072" s="101" t="s">
        <v>323</v>
      </c>
      <c r="F5072" s="102" t="s">
        <v>324</v>
      </c>
      <c r="G5072" s="100">
        <v>14</v>
      </c>
      <c r="H5072" s="103" t="s">
        <v>260</v>
      </c>
      <c r="I5072" s="100">
        <v>28</v>
      </c>
      <c r="J5072" s="100">
        <v>1</v>
      </c>
      <c r="K5072" s="100"/>
      <c r="L5072" s="100"/>
      <c r="M5072" s="100">
        <v>28</v>
      </c>
      <c r="N5072" s="100">
        <v>1</v>
      </c>
      <c r="O5072" s="104">
        <v>1400000</v>
      </c>
      <c r="P5072" s="104">
        <v>1400000</v>
      </c>
      <c r="Q5072" s="104"/>
      <c r="R5072" s="104"/>
      <c r="S5072" s="104">
        <v>1400000</v>
      </c>
      <c r="T5072" s="104">
        <v>0</v>
      </c>
      <c r="U5072" s="103" t="s">
        <v>306</v>
      </c>
      <c r="V5072" s="105" t="s">
        <v>635</v>
      </c>
      <c r="W5072" s="106" t="s">
        <v>539</v>
      </c>
    </row>
    <row r="5073" spans="1:23" s="107" customFormat="1" ht="31.8" customHeight="1">
      <c r="A5073" s="46">
        <f>SUBTOTAL(3,$C$11:C5073)</f>
        <v>5063</v>
      </c>
      <c r="B5073" s="100">
        <v>2</v>
      </c>
      <c r="C5073" s="100" t="s">
        <v>783</v>
      </c>
      <c r="D5073" s="100" t="s">
        <v>2407</v>
      </c>
      <c r="E5073" s="101" t="s">
        <v>323</v>
      </c>
      <c r="F5073" s="102" t="s">
        <v>324</v>
      </c>
      <c r="G5073" s="100">
        <v>14</v>
      </c>
      <c r="H5073" s="103" t="s">
        <v>260</v>
      </c>
      <c r="I5073" s="100">
        <v>12</v>
      </c>
      <c r="J5073" s="100">
        <v>1</v>
      </c>
      <c r="K5073" s="100"/>
      <c r="L5073" s="100"/>
      <c r="M5073" s="100">
        <v>12</v>
      </c>
      <c r="N5073" s="100">
        <v>1</v>
      </c>
      <c r="O5073" s="104">
        <v>600000</v>
      </c>
      <c r="P5073" s="104">
        <v>600000</v>
      </c>
      <c r="Q5073" s="104"/>
      <c r="R5073" s="104"/>
      <c r="S5073" s="104">
        <v>600000</v>
      </c>
      <c r="T5073" s="104">
        <v>0</v>
      </c>
      <c r="U5073" s="103" t="s">
        <v>308</v>
      </c>
      <c r="V5073" s="105" t="s">
        <v>4118</v>
      </c>
      <c r="W5073" s="106" t="s">
        <v>539</v>
      </c>
    </row>
    <row r="5074" spans="1:23" s="107" customFormat="1" ht="31.8" customHeight="1">
      <c r="A5074" s="46">
        <f>SUBTOTAL(3,$C$11:C5074)</f>
        <v>5064</v>
      </c>
      <c r="B5074" s="46">
        <v>1</v>
      </c>
      <c r="C5074" s="46" t="s">
        <v>15</v>
      </c>
      <c r="D5074" s="46" t="s">
        <v>938</v>
      </c>
      <c r="E5074" s="98" t="s">
        <v>796</v>
      </c>
      <c r="F5074" s="99" t="s">
        <v>725</v>
      </c>
      <c r="G5074" s="46">
        <v>14</v>
      </c>
      <c r="H5074" s="78" t="s">
        <v>260</v>
      </c>
      <c r="I5074" s="46">
        <v>40</v>
      </c>
      <c r="J5074" s="46">
        <v>1</v>
      </c>
      <c r="K5074" s="46"/>
      <c r="L5074" s="46"/>
      <c r="M5074" s="46">
        <v>40</v>
      </c>
      <c r="N5074" s="46">
        <v>1</v>
      </c>
      <c r="O5074" s="79">
        <v>2000000</v>
      </c>
      <c r="P5074" s="79">
        <v>2000000</v>
      </c>
      <c r="Q5074" s="79"/>
      <c r="R5074" s="79">
        <v>2000000</v>
      </c>
      <c r="S5074" s="79">
        <v>0</v>
      </c>
      <c r="T5074" s="79">
        <v>0</v>
      </c>
      <c r="U5074" s="78" t="s">
        <v>302</v>
      </c>
      <c r="V5074" s="80" t="s">
        <v>2113</v>
      </c>
      <c r="W5074" s="81" t="s">
        <v>539</v>
      </c>
    </row>
    <row r="5075" spans="1:23" s="107" customFormat="1" ht="31.8" customHeight="1">
      <c r="A5075" s="46">
        <f>SUBTOTAL(3,$C$11:C5075)</f>
        <v>5065</v>
      </c>
      <c r="B5075" s="46">
        <v>1</v>
      </c>
      <c r="C5075" s="46" t="s">
        <v>15</v>
      </c>
      <c r="D5075" s="46" t="s">
        <v>946</v>
      </c>
      <c r="E5075" s="98" t="s">
        <v>796</v>
      </c>
      <c r="F5075" s="99" t="s">
        <v>725</v>
      </c>
      <c r="G5075" s="46">
        <v>14</v>
      </c>
      <c r="H5075" s="78" t="s">
        <v>260</v>
      </c>
      <c r="I5075" s="46">
        <v>40</v>
      </c>
      <c r="J5075" s="46">
        <v>1</v>
      </c>
      <c r="K5075" s="46"/>
      <c r="L5075" s="46"/>
      <c r="M5075" s="46">
        <v>40</v>
      </c>
      <c r="N5075" s="46">
        <v>1</v>
      </c>
      <c r="O5075" s="79">
        <v>2000000</v>
      </c>
      <c r="P5075" s="79">
        <v>2000000</v>
      </c>
      <c r="Q5075" s="79"/>
      <c r="R5075" s="79">
        <v>2000000</v>
      </c>
      <c r="S5075" s="79">
        <v>0</v>
      </c>
      <c r="T5075" s="79">
        <v>0</v>
      </c>
      <c r="U5075" s="78" t="s">
        <v>302</v>
      </c>
      <c r="V5075" s="80" t="s">
        <v>2114</v>
      </c>
      <c r="W5075" s="81" t="s">
        <v>539</v>
      </c>
    </row>
    <row r="5076" spans="1:23" s="107" customFormat="1" ht="31.8" customHeight="1">
      <c r="A5076" s="46">
        <f>SUBTOTAL(3,$C$11:C5076)</f>
        <v>5066</v>
      </c>
      <c r="B5076" s="46">
        <v>1</v>
      </c>
      <c r="C5076" s="46" t="s">
        <v>15</v>
      </c>
      <c r="D5076" s="46" t="s">
        <v>930</v>
      </c>
      <c r="E5076" s="98" t="s">
        <v>796</v>
      </c>
      <c r="F5076" s="99" t="s">
        <v>725</v>
      </c>
      <c r="G5076" s="46">
        <v>14</v>
      </c>
      <c r="H5076" s="78" t="s">
        <v>260</v>
      </c>
      <c r="I5076" s="46">
        <v>10</v>
      </c>
      <c r="J5076" s="46">
        <v>1</v>
      </c>
      <c r="K5076" s="46"/>
      <c r="L5076" s="46"/>
      <c r="M5076" s="46">
        <v>10</v>
      </c>
      <c r="N5076" s="46">
        <v>1</v>
      </c>
      <c r="O5076" s="79">
        <v>500000</v>
      </c>
      <c r="P5076" s="79">
        <v>500000</v>
      </c>
      <c r="Q5076" s="79"/>
      <c r="R5076" s="79">
        <v>500000</v>
      </c>
      <c r="S5076" s="79">
        <v>0</v>
      </c>
      <c r="T5076" s="79">
        <v>0</v>
      </c>
      <c r="U5076" s="78" t="s">
        <v>311</v>
      </c>
      <c r="V5076" s="80" t="s">
        <v>1325</v>
      </c>
      <c r="W5076" s="81" t="s">
        <v>539</v>
      </c>
    </row>
    <row r="5077" spans="1:23" s="107" customFormat="1" ht="31.8" customHeight="1">
      <c r="A5077" s="46">
        <f>SUBTOTAL(3,$C$11:C5077)</f>
        <v>5067</v>
      </c>
      <c r="B5077" s="46">
        <v>1</v>
      </c>
      <c r="C5077" s="46" t="s">
        <v>15</v>
      </c>
      <c r="D5077" s="46" t="s">
        <v>946</v>
      </c>
      <c r="E5077" s="98" t="s">
        <v>796</v>
      </c>
      <c r="F5077" s="99" t="s">
        <v>725</v>
      </c>
      <c r="G5077" s="46">
        <v>14</v>
      </c>
      <c r="H5077" s="78" t="s">
        <v>260</v>
      </c>
      <c r="I5077" s="46">
        <v>30</v>
      </c>
      <c r="J5077" s="46">
        <v>1</v>
      </c>
      <c r="K5077" s="46"/>
      <c r="L5077" s="46"/>
      <c r="M5077" s="46">
        <v>30</v>
      </c>
      <c r="N5077" s="46">
        <v>1</v>
      </c>
      <c r="O5077" s="79">
        <v>1500000</v>
      </c>
      <c r="P5077" s="79">
        <v>1500000</v>
      </c>
      <c r="Q5077" s="79"/>
      <c r="R5077" s="79">
        <v>1500000</v>
      </c>
      <c r="S5077" s="79">
        <v>0</v>
      </c>
      <c r="T5077" s="79">
        <v>0</v>
      </c>
      <c r="U5077" s="78" t="s">
        <v>310</v>
      </c>
      <c r="V5077" s="80" t="s">
        <v>1016</v>
      </c>
      <c r="W5077" s="81" t="s">
        <v>539</v>
      </c>
    </row>
    <row r="5078" spans="1:23" s="107" customFormat="1" ht="31.8" customHeight="1">
      <c r="A5078" s="46">
        <f>SUBTOTAL(3,$C$11:C5078)</f>
        <v>5068</v>
      </c>
      <c r="B5078" s="100">
        <v>2</v>
      </c>
      <c r="C5078" s="100" t="s">
        <v>15</v>
      </c>
      <c r="D5078" s="100" t="s">
        <v>541</v>
      </c>
      <c r="E5078" s="101" t="s">
        <v>796</v>
      </c>
      <c r="F5078" s="102" t="s">
        <v>725</v>
      </c>
      <c r="G5078" s="100">
        <v>14</v>
      </c>
      <c r="H5078" s="103" t="s">
        <v>260</v>
      </c>
      <c r="I5078" s="100">
        <v>10</v>
      </c>
      <c r="J5078" s="100">
        <v>1</v>
      </c>
      <c r="K5078" s="100"/>
      <c r="L5078" s="100"/>
      <c r="M5078" s="100">
        <v>10</v>
      </c>
      <c r="N5078" s="100">
        <v>1</v>
      </c>
      <c r="O5078" s="104">
        <v>500000</v>
      </c>
      <c r="P5078" s="104">
        <v>500000</v>
      </c>
      <c r="Q5078" s="104"/>
      <c r="R5078" s="104"/>
      <c r="S5078" s="104">
        <v>500000</v>
      </c>
      <c r="T5078" s="104">
        <v>0</v>
      </c>
      <c r="U5078" s="103" t="s">
        <v>311</v>
      </c>
      <c r="V5078" s="105" t="s">
        <v>1325</v>
      </c>
      <c r="W5078" s="106" t="s">
        <v>539</v>
      </c>
    </row>
    <row r="5079" spans="1:23" s="107" customFormat="1" ht="31.8" customHeight="1">
      <c r="A5079" s="46">
        <f>SUBTOTAL(3,$C$11:C5079)</f>
        <v>5069</v>
      </c>
      <c r="B5079" s="100">
        <v>2</v>
      </c>
      <c r="C5079" s="100" t="s">
        <v>15</v>
      </c>
      <c r="D5079" s="100" t="s">
        <v>541</v>
      </c>
      <c r="E5079" s="101" t="s">
        <v>796</v>
      </c>
      <c r="F5079" s="102" t="s">
        <v>725</v>
      </c>
      <c r="G5079" s="100">
        <v>14</v>
      </c>
      <c r="H5079" s="103" t="s">
        <v>260</v>
      </c>
      <c r="I5079" s="100">
        <v>30</v>
      </c>
      <c r="J5079" s="100">
        <v>1</v>
      </c>
      <c r="K5079" s="100"/>
      <c r="L5079" s="100"/>
      <c r="M5079" s="100">
        <v>30</v>
      </c>
      <c r="N5079" s="100">
        <v>1</v>
      </c>
      <c r="O5079" s="104">
        <v>1500000</v>
      </c>
      <c r="P5079" s="104">
        <v>1500000</v>
      </c>
      <c r="Q5079" s="104"/>
      <c r="R5079" s="104"/>
      <c r="S5079" s="104">
        <v>1500000</v>
      </c>
      <c r="T5079" s="104">
        <v>0</v>
      </c>
      <c r="U5079" s="103" t="s">
        <v>310</v>
      </c>
      <c r="V5079" s="105" t="s">
        <v>1016</v>
      </c>
      <c r="W5079" s="106" t="s">
        <v>539</v>
      </c>
    </row>
    <row r="5080" spans="1:23" s="107" customFormat="1" ht="31.8" customHeight="1">
      <c r="A5080" s="46">
        <f>SUBTOTAL(3,$C$11:C5080)</f>
        <v>5070</v>
      </c>
      <c r="B5080" s="100">
        <v>2</v>
      </c>
      <c r="C5080" s="100" t="s">
        <v>15</v>
      </c>
      <c r="D5080" s="100" t="s">
        <v>2403</v>
      </c>
      <c r="E5080" s="101" t="s">
        <v>796</v>
      </c>
      <c r="F5080" s="102" t="s">
        <v>725</v>
      </c>
      <c r="G5080" s="100">
        <v>14</v>
      </c>
      <c r="H5080" s="103" t="s">
        <v>260</v>
      </c>
      <c r="I5080" s="100">
        <v>14</v>
      </c>
      <c r="J5080" s="100">
        <v>1</v>
      </c>
      <c r="K5080" s="100"/>
      <c r="L5080" s="100"/>
      <c r="M5080" s="100">
        <v>14</v>
      </c>
      <c r="N5080" s="100">
        <v>1</v>
      </c>
      <c r="O5080" s="104">
        <v>650000</v>
      </c>
      <c r="P5080" s="104">
        <v>650000</v>
      </c>
      <c r="Q5080" s="104"/>
      <c r="R5080" s="104"/>
      <c r="S5080" s="104">
        <v>650000</v>
      </c>
      <c r="T5080" s="104">
        <v>0</v>
      </c>
      <c r="U5080" s="103" t="s">
        <v>307</v>
      </c>
      <c r="V5080" s="105" t="s">
        <v>5271</v>
      </c>
      <c r="W5080" s="106" t="s">
        <v>539</v>
      </c>
    </row>
    <row r="5081" spans="1:23" s="107" customFormat="1" ht="31.8" customHeight="1">
      <c r="A5081" s="46">
        <f>SUBTOTAL(3,$C$11:C5081)</f>
        <v>5071</v>
      </c>
      <c r="B5081" s="100">
        <v>2</v>
      </c>
      <c r="C5081" s="100" t="s">
        <v>15</v>
      </c>
      <c r="D5081" s="100" t="s">
        <v>2405</v>
      </c>
      <c r="E5081" s="101" t="s">
        <v>796</v>
      </c>
      <c r="F5081" s="102" t="s">
        <v>725</v>
      </c>
      <c r="G5081" s="100">
        <v>14</v>
      </c>
      <c r="H5081" s="103" t="s">
        <v>260</v>
      </c>
      <c r="I5081" s="100">
        <v>6</v>
      </c>
      <c r="J5081" s="100">
        <v>1</v>
      </c>
      <c r="K5081" s="100"/>
      <c r="L5081" s="100"/>
      <c r="M5081" s="100">
        <v>6</v>
      </c>
      <c r="N5081" s="100">
        <v>1</v>
      </c>
      <c r="O5081" s="104">
        <v>400000</v>
      </c>
      <c r="P5081" s="104">
        <v>400000</v>
      </c>
      <c r="Q5081" s="104"/>
      <c r="R5081" s="104"/>
      <c r="S5081" s="104">
        <v>400000</v>
      </c>
      <c r="T5081" s="104">
        <v>0</v>
      </c>
      <c r="U5081" s="103" t="s">
        <v>629</v>
      </c>
      <c r="V5081" s="105" t="s">
        <v>5270</v>
      </c>
      <c r="W5081" s="106" t="s">
        <v>539</v>
      </c>
    </row>
    <row r="5082" spans="1:23" s="107" customFormat="1" ht="31.8" customHeight="1">
      <c r="A5082" s="46">
        <f>SUBTOTAL(3,$C$11:C5082)</f>
        <v>5072</v>
      </c>
      <c r="B5082" s="100">
        <v>2</v>
      </c>
      <c r="C5082" s="100" t="s">
        <v>15</v>
      </c>
      <c r="D5082" s="100" t="s">
        <v>2407</v>
      </c>
      <c r="E5082" s="101" t="s">
        <v>796</v>
      </c>
      <c r="F5082" s="102" t="s">
        <v>725</v>
      </c>
      <c r="G5082" s="100">
        <v>14</v>
      </c>
      <c r="H5082" s="103" t="s">
        <v>260</v>
      </c>
      <c r="I5082" s="100">
        <v>40</v>
      </c>
      <c r="J5082" s="100">
        <v>1</v>
      </c>
      <c r="K5082" s="100"/>
      <c r="L5082" s="100"/>
      <c r="M5082" s="100">
        <v>40</v>
      </c>
      <c r="N5082" s="100">
        <v>1</v>
      </c>
      <c r="O5082" s="104">
        <v>2000000</v>
      </c>
      <c r="P5082" s="104">
        <v>2000000</v>
      </c>
      <c r="Q5082" s="104"/>
      <c r="R5082" s="104"/>
      <c r="S5082" s="104">
        <v>2000000</v>
      </c>
      <c r="T5082" s="104">
        <v>0</v>
      </c>
      <c r="U5082" s="103" t="s">
        <v>302</v>
      </c>
      <c r="V5082" s="105" t="s">
        <v>5273</v>
      </c>
      <c r="W5082" s="106" t="s">
        <v>539</v>
      </c>
    </row>
    <row r="5083" spans="1:23" s="107" customFormat="1" ht="31.8" customHeight="1">
      <c r="A5083" s="46">
        <f>SUBTOTAL(3,$C$11:C5083)</f>
        <v>5073</v>
      </c>
      <c r="B5083" s="46">
        <v>1</v>
      </c>
      <c r="C5083" s="46" t="s">
        <v>65</v>
      </c>
      <c r="D5083" s="46" t="s">
        <v>946</v>
      </c>
      <c r="E5083" s="98" t="s">
        <v>798</v>
      </c>
      <c r="F5083" s="99" t="s">
        <v>288</v>
      </c>
      <c r="G5083" s="46">
        <v>14</v>
      </c>
      <c r="H5083" s="78" t="s">
        <v>260</v>
      </c>
      <c r="I5083" s="46">
        <v>40</v>
      </c>
      <c r="J5083" s="46">
        <v>1</v>
      </c>
      <c r="K5083" s="46"/>
      <c r="L5083" s="46"/>
      <c r="M5083" s="46">
        <v>40</v>
      </c>
      <c r="N5083" s="46">
        <v>1</v>
      </c>
      <c r="O5083" s="79">
        <v>2000000</v>
      </c>
      <c r="P5083" s="79">
        <v>2000000</v>
      </c>
      <c r="Q5083" s="79"/>
      <c r="R5083" s="79">
        <v>2000000</v>
      </c>
      <c r="S5083" s="79">
        <v>0</v>
      </c>
      <c r="T5083" s="79">
        <v>0</v>
      </c>
      <c r="U5083" s="78" t="s">
        <v>302</v>
      </c>
      <c r="V5083" s="80" t="s">
        <v>2115</v>
      </c>
      <c r="W5083" s="81" t="s">
        <v>539</v>
      </c>
    </row>
    <row r="5084" spans="1:23" s="107" customFormat="1" ht="31.8" customHeight="1">
      <c r="A5084" s="46">
        <f>SUBTOTAL(3,$C$11:C5084)</f>
        <v>5074</v>
      </c>
      <c r="B5084" s="100">
        <v>2</v>
      </c>
      <c r="C5084" s="100" t="s">
        <v>65</v>
      </c>
      <c r="D5084" s="100" t="s">
        <v>2403</v>
      </c>
      <c r="E5084" s="101" t="s">
        <v>798</v>
      </c>
      <c r="F5084" s="102" t="s">
        <v>288</v>
      </c>
      <c r="G5084" s="100">
        <v>14</v>
      </c>
      <c r="H5084" s="103" t="s">
        <v>260</v>
      </c>
      <c r="I5084" s="100">
        <v>20</v>
      </c>
      <c r="J5084" s="100">
        <v>1</v>
      </c>
      <c r="K5084" s="100"/>
      <c r="L5084" s="100"/>
      <c r="M5084" s="100">
        <v>20</v>
      </c>
      <c r="N5084" s="100">
        <v>1</v>
      </c>
      <c r="O5084" s="104">
        <v>1050000</v>
      </c>
      <c r="P5084" s="104">
        <v>1050000</v>
      </c>
      <c r="Q5084" s="104"/>
      <c r="R5084" s="104"/>
      <c r="S5084" s="104">
        <v>1050000</v>
      </c>
      <c r="T5084" s="104">
        <v>0</v>
      </c>
      <c r="U5084" s="103" t="s">
        <v>303</v>
      </c>
      <c r="V5084" s="105" t="s">
        <v>5274</v>
      </c>
      <c r="W5084" s="106" t="s">
        <v>539</v>
      </c>
    </row>
    <row r="5085" spans="1:23" s="107" customFormat="1" ht="31.8" customHeight="1">
      <c r="A5085" s="46">
        <f>SUBTOTAL(3,$C$11:C5085)</f>
        <v>5075</v>
      </c>
      <c r="B5085" s="100">
        <v>2</v>
      </c>
      <c r="C5085" s="100" t="s">
        <v>2216</v>
      </c>
      <c r="D5085" s="100" t="s">
        <v>2403</v>
      </c>
      <c r="E5085" s="101" t="s">
        <v>2488</v>
      </c>
      <c r="F5085" s="102" t="s">
        <v>2489</v>
      </c>
      <c r="G5085" s="100">
        <v>14</v>
      </c>
      <c r="H5085" s="103" t="s">
        <v>260</v>
      </c>
      <c r="I5085" s="100">
        <v>20</v>
      </c>
      <c r="J5085" s="100">
        <v>1</v>
      </c>
      <c r="K5085" s="100"/>
      <c r="L5085" s="100"/>
      <c r="M5085" s="100">
        <v>20</v>
      </c>
      <c r="N5085" s="100">
        <v>1</v>
      </c>
      <c r="O5085" s="104">
        <v>1050000</v>
      </c>
      <c r="P5085" s="104">
        <v>1050000</v>
      </c>
      <c r="Q5085" s="104"/>
      <c r="R5085" s="104"/>
      <c r="S5085" s="104">
        <v>1050000</v>
      </c>
      <c r="T5085" s="104">
        <v>0</v>
      </c>
      <c r="U5085" s="103" t="s">
        <v>303</v>
      </c>
      <c r="V5085" s="105" t="s">
        <v>5275</v>
      </c>
      <c r="W5085" s="106" t="s">
        <v>539</v>
      </c>
    </row>
    <row r="5086" spans="1:23" s="107" customFormat="1" ht="31.8" customHeight="1">
      <c r="A5086" s="46">
        <f>SUBTOTAL(3,$C$11:C5086)</f>
        <v>5076</v>
      </c>
      <c r="B5086" s="46">
        <v>1</v>
      </c>
      <c r="C5086" s="46" t="s">
        <v>66</v>
      </c>
      <c r="D5086" s="46" t="s">
        <v>946</v>
      </c>
      <c r="E5086" s="98" t="s">
        <v>88</v>
      </c>
      <c r="F5086" s="99" t="s">
        <v>202</v>
      </c>
      <c r="G5086" s="46">
        <v>14</v>
      </c>
      <c r="H5086" s="78" t="s">
        <v>89</v>
      </c>
      <c r="I5086" s="46">
        <v>10</v>
      </c>
      <c r="J5086" s="46">
        <v>1</v>
      </c>
      <c r="K5086" s="46"/>
      <c r="L5086" s="46"/>
      <c r="M5086" s="46">
        <v>10</v>
      </c>
      <c r="N5086" s="46">
        <v>1</v>
      </c>
      <c r="O5086" s="79">
        <v>500000</v>
      </c>
      <c r="P5086" s="79">
        <v>500000</v>
      </c>
      <c r="Q5086" s="79"/>
      <c r="R5086" s="79">
        <v>500000</v>
      </c>
      <c r="S5086" s="79">
        <v>0</v>
      </c>
      <c r="T5086" s="79">
        <v>0</v>
      </c>
      <c r="U5086" s="78" t="s">
        <v>311</v>
      </c>
      <c r="V5086" s="80" t="s">
        <v>2116</v>
      </c>
      <c r="W5086" s="81" t="s">
        <v>539</v>
      </c>
    </row>
    <row r="5087" spans="1:23" s="107" customFormat="1" ht="31.8" customHeight="1">
      <c r="A5087" s="46">
        <f>SUBTOTAL(3,$C$11:C5087)</f>
        <v>5077</v>
      </c>
      <c r="B5087" s="100">
        <v>2</v>
      </c>
      <c r="C5087" s="100" t="s">
        <v>66</v>
      </c>
      <c r="D5087" s="100" t="s">
        <v>541</v>
      </c>
      <c r="E5087" s="101" t="s">
        <v>88</v>
      </c>
      <c r="F5087" s="102" t="s">
        <v>202</v>
      </c>
      <c r="G5087" s="100">
        <v>14</v>
      </c>
      <c r="H5087" s="103" t="s">
        <v>89</v>
      </c>
      <c r="I5087" s="100">
        <v>10</v>
      </c>
      <c r="J5087" s="100">
        <v>1</v>
      </c>
      <c r="K5087" s="100"/>
      <c r="L5087" s="100"/>
      <c r="M5087" s="100">
        <v>10</v>
      </c>
      <c r="N5087" s="100">
        <v>1</v>
      </c>
      <c r="O5087" s="104">
        <v>500000</v>
      </c>
      <c r="P5087" s="104">
        <v>500000</v>
      </c>
      <c r="Q5087" s="104"/>
      <c r="R5087" s="104"/>
      <c r="S5087" s="104">
        <v>500000</v>
      </c>
      <c r="T5087" s="104">
        <v>0</v>
      </c>
      <c r="U5087" s="103" t="s">
        <v>311</v>
      </c>
      <c r="V5087" s="105" t="s">
        <v>2116</v>
      </c>
      <c r="W5087" s="106" t="s">
        <v>539</v>
      </c>
    </row>
    <row r="5088" spans="1:23" s="107" customFormat="1" ht="31.8" customHeight="1">
      <c r="A5088" s="46">
        <f>SUBTOTAL(3,$C$11:C5088)</f>
        <v>5078</v>
      </c>
      <c r="B5088" s="100">
        <v>2</v>
      </c>
      <c r="C5088" s="100" t="s">
        <v>66</v>
      </c>
      <c r="D5088" s="100" t="s">
        <v>2408</v>
      </c>
      <c r="E5088" s="101" t="s">
        <v>88</v>
      </c>
      <c r="F5088" s="102" t="s">
        <v>202</v>
      </c>
      <c r="G5088" s="100">
        <v>14</v>
      </c>
      <c r="H5088" s="103" t="s">
        <v>89</v>
      </c>
      <c r="I5088" s="100">
        <v>20</v>
      </c>
      <c r="J5088" s="100">
        <v>1</v>
      </c>
      <c r="K5088" s="100"/>
      <c r="L5088" s="100"/>
      <c r="M5088" s="100">
        <v>20</v>
      </c>
      <c r="N5088" s="100">
        <v>1</v>
      </c>
      <c r="O5088" s="104">
        <v>1050000</v>
      </c>
      <c r="P5088" s="104">
        <v>1050000</v>
      </c>
      <c r="Q5088" s="104"/>
      <c r="R5088" s="104"/>
      <c r="S5088" s="104">
        <v>1050000</v>
      </c>
      <c r="T5088" s="104">
        <v>0</v>
      </c>
      <c r="U5088" s="103" t="s">
        <v>303</v>
      </c>
      <c r="V5088" s="105" t="s">
        <v>5276</v>
      </c>
      <c r="W5088" s="106" t="s">
        <v>539</v>
      </c>
    </row>
    <row r="5089" spans="1:23" s="107" customFormat="1" ht="31.8" customHeight="1">
      <c r="A5089" s="46">
        <f>SUBTOTAL(3,$C$11:C5089)</f>
        <v>5079</v>
      </c>
      <c r="B5089" s="100">
        <v>2</v>
      </c>
      <c r="C5089" s="100" t="s">
        <v>66</v>
      </c>
      <c r="D5089" s="100" t="s">
        <v>2403</v>
      </c>
      <c r="E5089" s="101" t="s">
        <v>88</v>
      </c>
      <c r="F5089" s="102" t="s">
        <v>202</v>
      </c>
      <c r="G5089" s="100">
        <v>14</v>
      </c>
      <c r="H5089" s="103" t="s">
        <v>89</v>
      </c>
      <c r="I5089" s="100">
        <v>20</v>
      </c>
      <c r="J5089" s="100">
        <v>1</v>
      </c>
      <c r="K5089" s="100"/>
      <c r="L5089" s="100"/>
      <c r="M5089" s="100">
        <v>20</v>
      </c>
      <c r="N5089" s="100">
        <v>1</v>
      </c>
      <c r="O5089" s="104">
        <v>1050000</v>
      </c>
      <c r="P5089" s="104">
        <v>1050000</v>
      </c>
      <c r="Q5089" s="104"/>
      <c r="R5089" s="104"/>
      <c r="S5089" s="104">
        <v>1050000</v>
      </c>
      <c r="T5089" s="104">
        <v>0</v>
      </c>
      <c r="U5089" s="103" t="s">
        <v>303</v>
      </c>
      <c r="V5089" s="105" t="s">
        <v>3758</v>
      </c>
      <c r="W5089" s="106" t="s">
        <v>539</v>
      </c>
    </row>
    <row r="5090" spans="1:23" s="107" customFormat="1" ht="31.8" customHeight="1">
      <c r="A5090" s="46">
        <f>SUBTOTAL(3,$C$11:C5090)</f>
        <v>5080</v>
      </c>
      <c r="B5090" s="100">
        <v>2</v>
      </c>
      <c r="C5090" s="100" t="s">
        <v>66</v>
      </c>
      <c r="D5090" s="100" t="s">
        <v>2407</v>
      </c>
      <c r="E5090" s="101" t="s">
        <v>88</v>
      </c>
      <c r="F5090" s="102" t="s">
        <v>202</v>
      </c>
      <c r="G5090" s="100">
        <v>14</v>
      </c>
      <c r="H5090" s="103" t="s">
        <v>89</v>
      </c>
      <c r="I5090" s="100">
        <v>40</v>
      </c>
      <c r="J5090" s="100">
        <v>1</v>
      </c>
      <c r="K5090" s="100"/>
      <c r="L5090" s="100"/>
      <c r="M5090" s="100">
        <v>40</v>
      </c>
      <c r="N5090" s="100">
        <v>1</v>
      </c>
      <c r="O5090" s="104">
        <v>2000000</v>
      </c>
      <c r="P5090" s="104">
        <v>2000000</v>
      </c>
      <c r="Q5090" s="104"/>
      <c r="R5090" s="104"/>
      <c r="S5090" s="104">
        <v>2000000</v>
      </c>
      <c r="T5090" s="104">
        <v>0</v>
      </c>
      <c r="U5090" s="103" t="s">
        <v>302</v>
      </c>
      <c r="V5090" s="105" t="s">
        <v>5277</v>
      </c>
      <c r="W5090" s="106" t="s">
        <v>539</v>
      </c>
    </row>
    <row r="5091" spans="1:23" s="107" customFormat="1" ht="31.8" customHeight="1">
      <c r="A5091" s="46">
        <f>SUBTOTAL(3,$C$11:C5091)</f>
        <v>5081</v>
      </c>
      <c r="B5091" s="100">
        <v>2</v>
      </c>
      <c r="C5091" s="100" t="s">
        <v>2217</v>
      </c>
      <c r="D5091" s="100" t="s">
        <v>2403</v>
      </c>
      <c r="E5091" s="101" t="s">
        <v>2490</v>
      </c>
      <c r="F5091" s="102" t="s">
        <v>236</v>
      </c>
      <c r="G5091" s="100">
        <v>14</v>
      </c>
      <c r="H5091" s="103" t="s">
        <v>89</v>
      </c>
      <c r="I5091" s="100">
        <v>20</v>
      </c>
      <c r="J5091" s="100">
        <v>1</v>
      </c>
      <c r="K5091" s="100"/>
      <c r="L5091" s="100"/>
      <c r="M5091" s="100">
        <v>20</v>
      </c>
      <c r="N5091" s="100">
        <v>1</v>
      </c>
      <c r="O5091" s="104">
        <v>1050000</v>
      </c>
      <c r="P5091" s="104">
        <v>1050000</v>
      </c>
      <c r="Q5091" s="104"/>
      <c r="R5091" s="104"/>
      <c r="S5091" s="104">
        <v>1050000</v>
      </c>
      <c r="T5091" s="104">
        <v>0</v>
      </c>
      <c r="U5091" s="103" t="s">
        <v>303</v>
      </c>
      <c r="V5091" s="105" t="s">
        <v>5278</v>
      </c>
      <c r="W5091" s="106" t="s">
        <v>539</v>
      </c>
    </row>
    <row r="5092" spans="1:23" s="107" customFormat="1" ht="31.8" customHeight="1">
      <c r="A5092" s="46">
        <f>SUBTOTAL(3,$C$11:C5092)</f>
        <v>5082</v>
      </c>
      <c r="B5092" s="100">
        <v>2</v>
      </c>
      <c r="C5092" s="100" t="s">
        <v>2217</v>
      </c>
      <c r="D5092" s="100" t="s">
        <v>2403</v>
      </c>
      <c r="E5092" s="101" t="s">
        <v>2490</v>
      </c>
      <c r="F5092" s="102" t="s">
        <v>236</v>
      </c>
      <c r="G5092" s="100">
        <v>14</v>
      </c>
      <c r="H5092" s="103" t="s">
        <v>89</v>
      </c>
      <c r="I5092" s="100">
        <v>20</v>
      </c>
      <c r="J5092" s="100">
        <v>1</v>
      </c>
      <c r="K5092" s="100"/>
      <c r="L5092" s="100"/>
      <c r="M5092" s="100">
        <v>20</v>
      </c>
      <c r="N5092" s="100">
        <v>1</v>
      </c>
      <c r="O5092" s="104">
        <v>1050000</v>
      </c>
      <c r="P5092" s="104">
        <v>1050000</v>
      </c>
      <c r="Q5092" s="104"/>
      <c r="R5092" s="104"/>
      <c r="S5092" s="104">
        <v>1050000</v>
      </c>
      <c r="T5092" s="104">
        <v>0</v>
      </c>
      <c r="U5092" s="103" t="s">
        <v>303</v>
      </c>
      <c r="V5092" s="105" t="s">
        <v>5279</v>
      </c>
      <c r="W5092" s="106" t="s">
        <v>539</v>
      </c>
    </row>
    <row r="5093" spans="1:23" s="107" customFormat="1" ht="31.8" customHeight="1">
      <c r="A5093" s="46">
        <f>SUBTOTAL(3,$C$11:C5093)</f>
        <v>5083</v>
      </c>
      <c r="B5093" s="100">
        <v>2</v>
      </c>
      <c r="C5093" s="100" t="s">
        <v>2218</v>
      </c>
      <c r="D5093" s="100" t="s">
        <v>2403</v>
      </c>
      <c r="E5093" s="101" t="s">
        <v>2491</v>
      </c>
      <c r="F5093" s="102" t="s">
        <v>363</v>
      </c>
      <c r="G5093" s="100">
        <v>14</v>
      </c>
      <c r="H5093" s="103" t="s">
        <v>89</v>
      </c>
      <c r="I5093" s="100">
        <v>14</v>
      </c>
      <c r="J5093" s="100">
        <v>1</v>
      </c>
      <c r="K5093" s="100"/>
      <c r="L5093" s="100"/>
      <c r="M5093" s="100">
        <v>14</v>
      </c>
      <c r="N5093" s="100">
        <v>1</v>
      </c>
      <c r="O5093" s="104">
        <v>650000</v>
      </c>
      <c r="P5093" s="104">
        <v>650000</v>
      </c>
      <c r="Q5093" s="104"/>
      <c r="R5093" s="104"/>
      <c r="S5093" s="104">
        <v>650000</v>
      </c>
      <c r="T5093" s="104">
        <v>0</v>
      </c>
      <c r="U5093" s="103" t="s">
        <v>307</v>
      </c>
      <c r="V5093" s="105" t="s">
        <v>5280</v>
      </c>
      <c r="W5093" s="106" t="s">
        <v>539</v>
      </c>
    </row>
    <row r="5094" spans="1:23" s="107" customFormat="1" ht="31.8" customHeight="1">
      <c r="A5094" s="46">
        <f>SUBTOTAL(3,$C$11:C5094)</f>
        <v>5084</v>
      </c>
      <c r="B5094" s="100">
        <v>2</v>
      </c>
      <c r="C5094" s="100" t="s">
        <v>2218</v>
      </c>
      <c r="D5094" s="100" t="s">
        <v>2403</v>
      </c>
      <c r="E5094" s="101" t="s">
        <v>2491</v>
      </c>
      <c r="F5094" s="102" t="s">
        <v>363</v>
      </c>
      <c r="G5094" s="100">
        <v>14</v>
      </c>
      <c r="H5094" s="103" t="s">
        <v>89</v>
      </c>
      <c r="I5094" s="100">
        <v>6</v>
      </c>
      <c r="J5094" s="100">
        <v>1</v>
      </c>
      <c r="K5094" s="100"/>
      <c r="L5094" s="100"/>
      <c r="M5094" s="100">
        <v>6</v>
      </c>
      <c r="N5094" s="100">
        <v>1</v>
      </c>
      <c r="O5094" s="104">
        <v>400000</v>
      </c>
      <c r="P5094" s="104">
        <v>400000</v>
      </c>
      <c r="Q5094" s="104"/>
      <c r="R5094" s="104"/>
      <c r="S5094" s="104">
        <v>400000</v>
      </c>
      <c r="T5094" s="104">
        <v>0</v>
      </c>
      <c r="U5094" s="103" t="s">
        <v>629</v>
      </c>
      <c r="V5094" s="105" t="s">
        <v>5281</v>
      </c>
      <c r="W5094" s="106" t="s">
        <v>539</v>
      </c>
    </row>
    <row r="5095" spans="1:23" s="107" customFormat="1" ht="31.8" customHeight="1">
      <c r="A5095" s="46">
        <f>SUBTOTAL(3,$C$11:C5095)</f>
        <v>5085</v>
      </c>
      <c r="B5095" s="100">
        <v>2</v>
      </c>
      <c r="C5095" s="100" t="s">
        <v>2218</v>
      </c>
      <c r="D5095" s="100" t="s">
        <v>2403</v>
      </c>
      <c r="E5095" s="101" t="s">
        <v>2491</v>
      </c>
      <c r="F5095" s="102" t="s">
        <v>363</v>
      </c>
      <c r="G5095" s="100">
        <v>14</v>
      </c>
      <c r="H5095" s="103" t="s">
        <v>89</v>
      </c>
      <c r="I5095" s="100">
        <v>6</v>
      </c>
      <c r="J5095" s="100">
        <v>1</v>
      </c>
      <c r="K5095" s="100"/>
      <c r="L5095" s="100"/>
      <c r="M5095" s="100">
        <v>6</v>
      </c>
      <c r="N5095" s="100">
        <v>1</v>
      </c>
      <c r="O5095" s="104">
        <v>400000</v>
      </c>
      <c r="P5095" s="104">
        <v>400000</v>
      </c>
      <c r="Q5095" s="104"/>
      <c r="R5095" s="104"/>
      <c r="S5095" s="104">
        <v>400000</v>
      </c>
      <c r="T5095" s="104">
        <v>0</v>
      </c>
      <c r="U5095" s="103" t="s">
        <v>629</v>
      </c>
      <c r="V5095" s="105" t="s">
        <v>5282</v>
      </c>
      <c r="W5095" s="106" t="s">
        <v>539</v>
      </c>
    </row>
    <row r="5096" spans="1:23" s="107" customFormat="1" ht="31.8" customHeight="1">
      <c r="A5096" s="46">
        <f>SUBTOTAL(3,$C$11:C5096)</f>
        <v>5086</v>
      </c>
      <c r="B5096" s="46">
        <v>1</v>
      </c>
      <c r="C5096" s="46" t="s">
        <v>113</v>
      </c>
      <c r="D5096" s="46" t="s">
        <v>932</v>
      </c>
      <c r="E5096" s="98" t="s">
        <v>638</v>
      </c>
      <c r="F5096" s="99" t="s">
        <v>243</v>
      </c>
      <c r="G5096" s="46">
        <v>14</v>
      </c>
      <c r="H5096" s="78" t="s">
        <v>89</v>
      </c>
      <c r="I5096" s="46">
        <v>20</v>
      </c>
      <c r="J5096" s="46">
        <v>1</v>
      </c>
      <c r="K5096" s="46"/>
      <c r="L5096" s="46"/>
      <c r="M5096" s="46">
        <v>20</v>
      </c>
      <c r="N5096" s="46">
        <v>1</v>
      </c>
      <c r="O5096" s="79">
        <v>1000000</v>
      </c>
      <c r="P5096" s="79">
        <v>1000000</v>
      </c>
      <c r="Q5096" s="79"/>
      <c r="R5096" s="79">
        <v>1000000</v>
      </c>
      <c r="S5096" s="79">
        <v>0</v>
      </c>
      <c r="T5096" s="79">
        <v>0</v>
      </c>
      <c r="U5096" s="78" t="s">
        <v>305</v>
      </c>
      <c r="V5096" s="80" t="s">
        <v>2116</v>
      </c>
      <c r="W5096" s="81" t="s">
        <v>539</v>
      </c>
    </row>
    <row r="5097" spans="1:23" s="107" customFormat="1" ht="31.8" customHeight="1">
      <c r="A5097" s="46">
        <f>SUBTOTAL(3,$C$11:C5097)</f>
        <v>5087</v>
      </c>
      <c r="B5097" s="100">
        <v>2</v>
      </c>
      <c r="C5097" s="100" t="s">
        <v>113</v>
      </c>
      <c r="D5097" s="100" t="s">
        <v>541</v>
      </c>
      <c r="E5097" s="101" t="s">
        <v>638</v>
      </c>
      <c r="F5097" s="102" t="s">
        <v>243</v>
      </c>
      <c r="G5097" s="100">
        <v>14</v>
      </c>
      <c r="H5097" s="103" t="s">
        <v>89</v>
      </c>
      <c r="I5097" s="100">
        <v>20</v>
      </c>
      <c r="J5097" s="100">
        <v>1</v>
      </c>
      <c r="K5097" s="100"/>
      <c r="L5097" s="100"/>
      <c r="M5097" s="100">
        <v>20</v>
      </c>
      <c r="N5097" s="100">
        <v>1</v>
      </c>
      <c r="O5097" s="104">
        <v>1000000</v>
      </c>
      <c r="P5097" s="104">
        <v>1000000</v>
      </c>
      <c r="Q5097" s="104"/>
      <c r="R5097" s="104"/>
      <c r="S5097" s="104">
        <v>1000000</v>
      </c>
      <c r="T5097" s="104">
        <v>0</v>
      </c>
      <c r="U5097" s="103" t="s">
        <v>305</v>
      </c>
      <c r="V5097" s="105" t="s">
        <v>2116</v>
      </c>
      <c r="W5097" s="106" t="s">
        <v>539</v>
      </c>
    </row>
    <row r="5098" spans="1:23" s="107" customFormat="1" ht="31.8" customHeight="1">
      <c r="A5098" s="46">
        <f>SUBTOTAL(3,$C$11:C5098)</f>
        <v>5088</v>
      </c>
      <c r="B5098" s="100">
        <v>2</v>
      </c>
      <c r="C5098" s="100" t="s">
        <v>113</v>
      </c>
      <c r="D5098" s="100" t="s">
        <v>2403</v>
      </c>
      <c r="E5098" s="101" t="s">
        <v>638</v>
      </c>
      <c r="F5098" s="102" t="s">
        <v>243</v>
      </c>
      <c r="G5098" s="100">
        <v>14</v>
      </c>
      <c r="H5098" s="103" t="s">
        <v>89</v>
      </c>
      <c r="I5098" s="100">
        <v>14</v>
      </c>
      <c r="J5098" s="100">
        <v>1</v>
      </c>
      <c r="K5098" s="100"/>
      <c r="L5098" s="100"/>
      <c r="M5098" s="100">
        <v>14</v>
      </c>
      <c r="N5098" s="100">
        <v>1</v>
      </c>
      <c r="O5098" s="104">
        <v>650000</v>
      </c>
      <c r="P5098" s="104">
        <v>650000</v>
      </c>
      <c r="Q5098" s="104"/>
      <c r="R5098" s="104"/>
      <c r="S5098" s="104">
        <v>650000</v>
      </c>
      <c r="T5098" s="104">
        <v>0</v>
      </c>
      <c r="U5098" s="103" t="s">
        <v>307</v>
      </c>
      <c r="V5098" s="105" t="s">
        <v>5282</v>
      </c>
      <c r="W5098" s="106" t="s">
        <v>539</v>
      </c>
    </row>
    <row r="5099" spans="1:23" s="107" customFormat="1" ht="31.8" customHeight="1">
      <c r="A5099" s="46">
        <f>SUBTOTAL(3,$C$11:C5099)</f>
        <v>5089</v>
      </c>
      <c r="B5099" s="100">
        <v>2</v>
      </c>
      <c r="C5099" s="100" t="s">
        <v>113</v>
      </c>
      <c r="D5099" s="100" t="s">
        <v>2403</v>
      </c>
      <c r="E5099" s="101" t="s">
        <v>638</v>
      </c>
      <c r="F5099" s="102" t="s">
        <v>243</v>
      </c>
      <c r="G5099" s="100">
        <v>14</v>
      </c>
      <c r="H5099" s="103" t="s">
        <v>89</v>
      </c>
      <c r="I5099" s="100">
        <v>14</v>
      </c>
      <c r="J5099" s="100">
        <v>1</v>
      </c>
      <c r="K5099" s="100"/>
      <c r="L5099" s="100"/>
      <c r="M5099" s="100">
        <v>14</v>
      </c>
      <c r="N5099" s="100">
        <v>1</v>
      </c>
      <c r="O5099" s="104">
        <v>650000</v>
      </c>
      <c r="P5099" s="104">
        <v>650000</v>
      </c>
      <c r="Q5099" s="104"/>
      <c r="R5099" s="104"/>
      <c r="S5099" s="104">
        <v>650000</v>
      </c>
      <c r="T5099" s="104">
        <v>0</v>
      </c>
      <c r="U5099" s="103" t="s">
        <v>307</v>
      </c>
      <c r="V5099" s="105" t="s">
        <v>5281</v>
      </c>
      <c r="W5099" s="106" t="s">
        <v>539</v>
      </c>
    </row>
    <row r="5100" spans="1:23" s="107" customFormat="1" ht="31.8" customHeight="1">
      <c r="A5100" s="46">
        <f>SUBTOTAL(3,$C$11:C5100)</f>
        <v>5090</v>
      </c>
      <c r="B5100" s="100">
        <v>2</v>
      </c>
      <c r="C5100" s="100" t="s">
        <v>113</v>
      </c>
      <c r="D5100" s="100" t="s">
        <v>2403</v>
      </c>
      <c r="E5100" s="101" t="s">
        <v>638</v>
      </c>
      <c r="F5100" s="102" t="s">
        <v>243</v>
      </c>
      <c r="G5100" s="100">
        <v>14</v>
      </c>
      <c r="H5100" s="103" t="s">
        <v>89</v>
      </c>
      <c r="I5100" s="100">
        <v>6</v>
      </c>
      <c r="J5100" s="100">
        <v>1</v>
      </c>
      <c r="K5100" s="100"/>
      <c r="L5100" s="100"/>
      <c r="M5100" s="100">
        <v>6</v>
      </c>
      <c r="N5100" s="100">
        <v>1</v>
      </c>
      <c r="O5100" s="104">
        <v>400000</v>
      </c>
      <c r="P5100" s="104">
        <v>400000</v>
      </c>
      <c r="Q5100" s="104"/>
      <c r="R5100" s="104"/>
      <c r="S5100" s="104">
        <v>400000</v>
      </c>
      <c r="T5100" s="104">
        <v>0</v>
      </c>
      <c r="U5100" s="103" t="s">
        <v>629</v>
      </c>
      <c r="V5100" s="105" t="s">
        <v>5280</v>
      </c>
      <c r="W5100" s="106" t="s">
        <v>539</v>
      </c>
    </row>
    <row r="5101" spans="1:23" hidden="1">
      <c r="A5101" s="47"/>
      <c r="B5101" s="82"/>
      <c r="C5101" s="47"/>
      <c r="D5101" s="47"/>
      <c r="E5101" s="84"/>
      <c r="F5101" s="85"/>
      <c r="G5101" s="47"/>
      <c r="H5101" s="86"/>
      <c r="I5101" s="47"/>
      <c r="J5101" s="47"/>
      <c r="K5101" s="47"/>
      <c r="L5101" s="47"/>
      <c r="M5101" s="47"/>
      <c r="N5101" s="47"/>
      <c r="O5101" s="83"/>
      <c r="P5101" s="83"/>
      <c r="Q5101" s="83"/>
      <c r="R5101" s="83"/>
      <c r="S5101" s="83"/>
      <c r="T5101" s="83"/>
      <c r="U5101" s="83"/>
      <c r="V5101" s="87"/>
      <c r="W5101" s="88"/>
    </row>
    <row r="5102" spans="1:23" s="61" customFormat="1" ht="21.75" customHeight="1">
      <c r="A5102" s="72"/>
      <c r="B5102" s="72"/>
      <c r="C5102" s="72"/>
      <c r="D5102" s="72"/>
      <c r="E5102" s="128" t="s">
        <v>269</v>
      </c>
      <c r="F5102" s="128"/>
      <c r="G5102" s="72"/>
      <c r="H5102" s="71"/>
      <c r="I5102" s="48">
        <f t="shared" ref="I5102:N5102" si="1">SUBTOTAL(9,I11:I5101)</f>
        <v>101390</v>
      </c>
      <c r="J5102" s="48">
        <f t="shared" si="1"/>
        <v>5090</v>
      </c>
      <c r="K5102" s="48">
        <f t="shared" si="1"/>
        <v>0</v>
      </c>
      <c r="L5102" s="48">
        <f t="shared" si="1"/>
        <v>0</v>
      </c>
      <c r="M5102" s="48">
        <f t="shared" si="1"/>
        <v>101390</v>
      </c>
      <c r="N5102" s="48">
        <f t="shared" si="1"/>
        <v>5090</v>
      </c>
      <c r="O5102" s="71"/>
      <c r="P5102" s="89">
        <f>SUBTOTAL(9,P11:P5101)</f>
        <v>5294000000</v>
      </c>
      <c r="Q5102" s="89">
        <f>SUBTOTAL(9,Q11:Q5101)</f>
        <v>55660900</v>
      </c>
      <c r="R5102" s="89">
        <f>SUBTOTAL(9,R11:R5101)</f>
        <v>1384739100</v>
      </c>
      <c r="S5102" s="89">
        <f>SUBTOTAL(9,S11:S5101)</f>
        <v>3853600000</v>
      </c>
      <c r="T5102" s="89">
        <f>SUBTOTAL(9,T11:T5101)</f>
        <v>0</v>
      </c>
      <c r="U5102" s="71"/>
      <c r="V5102" s="90"/>
      <c r="W5102" s="91"/>
    </row>
    <row r="5103" spans="1:23" s="61" customFormat="1" ht="13.8">
      <c r="A5103" s="73"/>
      <c r="B5103" s="73"/>
      <c r="C5103" s="73"/>
      <c r="D5103" s="73"/>
      <c r="E5103" s="75"/>
      <c r="F5103" s="75"/>
      <c r="G5103" s="73"/>
      <c r="I5103" s="49"/>
      <c r="J5103" s="49"/>
      <c r="K5103" s="49"/>
      <c r="L5103" s="49"/>
      <c r="M5103" s="49"/>
      <c r="N5103" s="49"/>
      <c r="P5103" s="92"/>
      <c r="Q5103" s="92"/>
      <c r="R5103" s="92"/>
      <c r="S5103" s="92"/>
      <c r="T5103" s="92"/>
      <c r="V5103" s="93"/>
      <c r="W5103" s="63"/>
    </row>
    <row r="5104" spans="1:23" ht="16.2">
      <c r="E5104" s="119" t="s">
        <v>720</v>
      </c>
      <c r="F5104" s="119"/>
      <c r="G5104" s="119"/>
      <c r="H5104" s="94">
        <f>S5102</f>
        <v>3853600000</v>
      </c>
      <c r="I5104" s="38" t="s">
        <v>736</v>
      </c>
      <c r="J5104" s="50"/>
      <c r="K5104" s="50"/>
      <c r="L5104" s="38"/>
      <c r="M5104" s="38"/>
      <c r="N5104" s="38"/>
      <c r="O5104" s="95"/>
      <c r="P5104" s="96"/>
      <c r="Q5104" s="39"/>
      <c r="R5104" s="39"/>
      <c r="S5104" s="39"/>
      <c r="T5104" s="39"/>
    </row>
    <row r="5105" spans="5:20" ht="16.2">
      <c r="E5105" s="52" t="s">
        <v>274</v>
      </c>
      <c r="F5105" s="125" t="str">
        <f>tien_so!C6</f>
        <v>Ba tỷ tám trăm năm mươi ba triệu sáu trăm ngàn đồng./.</v>
      </c>
      <c r="G5105" s="125"/>
      <c r="H5105" s="125"/>
      <c r="I5105" s="125"/>
      <c r="J5105" s="125"/>
      <c r="K5105" s="125"/>
      <c r="L5105" s="125"/>
      <c r="M5105" s="125"/>
      <c r="N5105" s="125"/>
      <c r="O5105" s="125"/>
      <c r="P5105" s="125"/>
      <c r="Q5105" s="97"/>
      <c r="R5105" s="39"/>
      <c r="S5105" s="39"/>
      <c r="T5105" s="39"/>
    </row>
  </sheetData>
  <autoFilter ref="A10:W5099" xr:uid="{00000000-0009-0000-0000-000003000000}"/>
  <mergeCells count="27">
    <mergeCell ref="V7:V8"/>
    <mergeCell ref="I7:J7"/>
    <mergeCell ref="T7:T8"/>
    <mergeCell ref="U7:U8"/>
    <mergeCell ref="S7:S8"/>
    <mergeCell ref="Q7:Q8"/>
    <mergeCell ref="R7:R8"/>
    <mergeCell ref="F5105:P5105"/>
    <mergeCell ref="M7:N7"/>
    <mergeCell ref="K7:L7"/>
    <mergeCell ref="E5102:F5102"/>
    <mergeCell ref="E7:E8"/>
    <mergeCell ref="O7:O8"/>
    <mergeCell ref="P7:P8"/>
    <mergeCell ref="F7:F8"/>
    <mergeCell ref="H7:H8"/>
    <mergeCell ref="G7:G8"/>
    <mergeCell ref="D7:D8"/>
    <mergeCell ref="A2:G2"/>
    <mergeCell ref="A1:G1"/>
    <mergeCell ref="E5104:G5104"/>
    <mergeCell ref="A4:W4"/>
    <mergeCell ref="A5:W5"/>
    <mergeCell ref="C7:C8"/>
    <mergeCell ref="B7:B8"/>
    <mergeCell ref="A7:A8"/>
    <mergeCell ref="W7:W8"/>
  </mergeCells>
  <phoneticPr fontId="2" type="noConversion"/>
  <pageMargins left="0.28999999999999998" right="0.17" top="0.52" bottom="0.54" header="0.35" footer="0.31"/>
  <pageSetup paperSize="9" scale="54" fitToHeight="0" orientation="landscape" r:id="rId1"/>
  <headerFooter alignWithMargins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tien_so</vt:lpstr>
      <vt:lpstr>Tong hop</vt:lpstr>
      <vt:lpstr>danh_ds</vt:lpstr>
      <vt:lpstr>danh_ds!Print_Area</vt:lpstr>
      <vt:lpstr>'Tong hop'!Print_Area</vt:lpstr>
      <vt:lpstr>danh_ds!Print_Titles</vt:lpstr>
      <vt:lpstr>'Tong hop'!Print_Titles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Lê Ngọc Tú</cp:lastModifiedBy>
  <cp:lastPrinted>2026-07-19T15:12:11Z</cp:lastPrinted>
  <dcterms:created xsi:type="dcterms:W3CDTF">2017-01-17T02:59:09Z</dcterms:created>
  <dcterms:modified xsi:type="dcterms:W3CDTF">2026-07-22T02:26:08Z</dcterms:modified>
</cp:coreProperties>
</file>